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6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19894b8a3804bb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Work - Dump\Website updates\"/>
    </mc:Choice>
  </mc:AlternateContent>
  <xr:revisionPtr revIDLastSave="0" documentId="8_{FE173C1A-1CD2-48BE-83BB-5796C4A693B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Birth Rates by Municipality" sheetId="1" r:id="rId1"/>
    <sheet name="Ranked Birth Rates" sheetId="2" r:id="rId2"/>
  </sheets>
  <externalReferences>
    <externalReference r:id="rId3"/>
  </externalReferences>
  <definedNames>
    <definedName name="_xlnm.Print_Area" localSheetId="0">'Birth Rates by Municipality'!$B$1:$Q$38</definedName>
    <definedName name="_xlnm.Print_Area" localSheetId="1">'Ranked Birth Rates'!$A$1:$K$73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C10" i="1"/>
  <c r="AE47" i="1"/>
  <c r="AE48" i="1"/>
  <c r="AE49" i="1"/>
  <c r="AE50" i="1"/>
  <c r="AE51" i="1"/>
  <c r="AO51" i="1" s="1"/>
  <c r="BB51" i="1" s="1"/>
  <c r="AE52" i="1"/>
  <c r="AE53" i="1"/>
  <c r="AO53" i="1" s="1"/>
  <c r="AE54" i="1"/>
  <c r="AO54" i="1" s="1"/>
  <c r="AE55" i="1"/>
  <c r="AO55" i="1" s="1"/>
  <c r="AE56" i="1"/>
  <c r="AO56" i="1" s="1"/>
  <c r="AE57" i="1"/>
  <c r="AE58" i="1"/>
  <c r="AE59" i="1"/>
  <c r="AO59" i="1" s="1"/>
  <c r="BB59" i="1" s="1"/>
  <c r="AE60" i="1"/>
  <c r="AO60" i="1" s="1"/>
  <c r="AE61" i="1"/>
  <c r="AO61" i="1" s="1"/>
  <c r="AE62" i="1"/>
  <c r="AO62" i="1" s="1"/>
  <c r="AE63" i="1"/>
  <c r="AO63" i="1" s="1"/>
  <c r="AE64" i="1"/>
  <c r="AO64" i="1" s="1"/>
  <c r="BB64" i="1" s="1"/>
  <c r="AE65" i="1"/>
  <c r="AO65" i="1" s="1"/>
  <c r="AE66" i="1"/>
  <c r="AO66" i="1" s="1"/>
  <c r="BB66" i="1" s="1"/>
  <c r="AE67" i="1"/>
  <c r="AE68" i="1"/>
  <c r="AE69" i="1"/>
  <c r="AE70" i="1"/>
  <c r="AE71" i="1"/>
  <c r="AE72" i="1"/>
  <c r="AO72" i="1" s="1"/>
  <c r="BB72" i="1" s="1"/>
  <c r="AE73" i="1"/>
  <c r="AE74" i="1"/>
  <c r="AO74" i="1" s="1"/>
  <c r="AE75" i="1"/>
  <c r="AE76" i="1"/>
  <c r="AO76" i="1" s="1"/>
  <c r="AE77" i="1"/>
  <c r="AO77" i="1" s="1"/>
  <c r="BB77" i="1" s="1"/>
  <c r="AE78" i="1"/>
  <c r="AO78" i="1" s="1"/>
  <c r="AE79" i="1"/>
  <c r="AO79" i="1" s="1"/>
  <c r="BB79" i="1" s="1"/>
  <c r="AE80" i="1"/>
  <c r="AO80" i="1" s="1"/>
  <c r="BB80" i="1" s="1"/>
  <c r="AE81" i="1"/>
  <c r="AO81" i="1" s="1"/>
  <c r="AE82" i="1"/>
  <c r="AO82" i="1" s="1"/>
  <c r="BB82" i="1" s="1"/>
  <c r="AE83" i="1"/>
  <c r="AO83" i="1" s="1"/>
  <c r="AE84" i="1"/>
  <c r="AO84" i="1" s="1"/>
  <c r="AE85" i="1"/>
  <c r="AO85" i="1" s="1"/>
  <c r="AE86" i="1"/>
  <c r="AO86" i="1" s="1"/>
  <c r="BB86" i="1" s="1"/>
  <c r="AE87" i="1"/>
  <c r="AE88" i="1"/>
  <c r="AE89" i="1"/>
  <c r="AE90" i="1"/>
  <c r="AE91" i="1"/>
  <c r="AE92" i="1"/>
  <c r="AE93" i="1"/>
  <c r="AO93" i="1" s="1"/>
  <c r="BB93" i="1" s="1"/>
  <c r="AE94" i="1"/>
  <c r="AE95" i="1"/>
  <c r="AO95" i="1" s="1"/>
  <c r="AE96" i="1"/>
  <c r="AO96" i="1" s="1"/>
  <c r="AE97" i="1"/>
  <c r="AO97" i="1" s="1"/>
  <c r="BB97" i="1" s="1"/>
  <c r="AE98" i="1"/>
  <c r="AO98" i="1" s="1"/>
  <c r="AE99" i="1"/>
  <c r="AE100" i="1"/>
  <c r="AO100" i="1" s="1"/>
  <c r="AE101" i="1"/>
  <c r="AO101" i="1" s="1"/>
  <c r="AE102" i="1"/>
  <c r="AO102" i="1" s="1"/>
  <c r="AE103" i="1"/>
  <c r="AO103" i="1" s="1"/>
  <c r="AE104" i="1"/>
  <c r="AO104" i="1" s="1"/>
  <c r="AE105" i="1"/>
  <c r="AO105" i="1" s="1"/>
  <c r="AE106" i="1"/>
  <c r="AO106" i="1" s="1"/>
  <c r="BB106" i="1" s="1"/>
  <c r="AE107" i="1"/>
  <c r="AE108" i="1"/>
  <c r="AE109" i="1"/>
  <c r="AE110" i="1"/>
  <c r="AE111" i="1"/>
  <c r="AE112" i="1"/>
  <c r="AO112" i="1" s="1"/>
  <c r="BB112" i="1" s="1"/>
  <c r="AE113" i="1"/>
  <c r="AE114" i="1"/>
  <c r="AO114" i="1" s="1"/>
  <c r="AE115" i="1"/>
  <c r="AO115" i="1" s="1"/>
  <c r="AE116" i="1"/>
  <c r="AO116" i="1" s="1"/>
  <c r="AE117" i="1"/>
  <c r="AO117" i="1" s="1"/>
  <c r="AE118" i="1"/>
  <c r="AO118" i="1" s="1"/>
  <c r="AE119" i="1"/>
  <c r="AO119" i="1" s="1"/>
  <c r="BB119" i="1" s="1"/>
  <c r="AE120" i="1"/>
  <c r="AO120" i="1" s="1"/>
  <c r="BB120" i="1" s="1"/>
  <c r="AE121" i="1"/>
  <c r="AO121" i="1" s="1"/>
  <c r="AE122" i="1"/>
  <c r="AO122" i="1" s="1"/>
  <c r="AE123" i="1"/>
  <c r="AO123" i="1" s="1"/>
  <c r="AE124" i="1"/>
  <c r="AO124" i="1" s="1"/>
  <c r="AE125" i="1"/>
  <c r="AO125" i="1" s="1"/>
  <c r="BB125" i="1" s="1"/>
  <c r="AE126" i="1"/>
  <c r="AO126" i="1" s="1"/>
  <c r="BB126" i="1" s="1"/>
  <c r="AE128" i="1"/>
  <c r="AE46" i="1"/>
  <c r="AO46" i="1" s="1"/>
  <c r="BB46" i="1" s="1"/>
  <c r="X129" i="1"/>
  <c r="AH129" i="1" s="1"/>
  <c r="AU129" i="1" s="1"/>
  <c r="AD130" i="1"/>
  <c r="AC130" i="1"/>
  <c r="AM130" i="1" s="1"/>
  <c r="AZ130" i="1" s="1"/>
  <c r="AB130" i="1"/>
  <c r="AL130" i="1" s="1"/>
  <c r="AY130" i="1" s="1"/>
  <c r="AA130" i="1"/>
  <c r="AK130" i="1" s="1"/>
  <c r="AX130" i="1" s="1"/>
  <c r="Z130" i="1"/>
  <c r="AJ130" i="1" s="1"/>
  <c r="AW130" i="1" s="1"/>
  <c r="Y130" i="1"/>
  <c r="X130" i="1"/>
  <c r="AE130" i="1" s="1"/>
  <c r="AO130" i="1" s="1"/>
  <c r="BB130" i="1" s="1"/>
  <c r="AD129" i="1"/>
  <c r="AN129" i="1" s="1"/>
  <c r="BA129" i="1" s="1"/>
  <c r="AC129" i="1"/>
  <c r="AM129" i="1" s="1"/>
  <c r="AZ129" i="1" s="1"/>
  <c r="AB129" i="1"/>
  <c r="AL129" i="1" s="1"/>
  <c r="AY129" i="1" s="1"/>
  <c r="AA129" i="1"/>
  <c r="AK129" i="1" s="1"/>
  <c r="AX129" i="1" s="1"/>
  <c r="Z129" i="1"/>
  <c r="AJ129" i="1" s="1"/>
  <c r="AW129" i="1" s="1"/>
  <c r="Y129" i="1"/>
  <c r="AI129" i="1" s="1"/>
  <c r="AV129" i="1" s="1"/>
  <c r="AD126" i="1"/>
  <c r="AD127" i="1" s="1"/>
  <c r="AC126" i="1"/>
  <c r="AC127" i="1" s="1"/>
  <c r="AM127" i="1" s="1"/>
  <c r="AB126" i="1"/>
  <c r="AB127" i="1" s="1"/>
  <c r="AL127" i="1" s="1"/>
  <c r="AA126" i="1"/>
  <c r="AA127" i="1" s="1"/>
  <c r="AK127" i="1" s="1"/>
  <c r="Z126" i="1"/>
  <c r="Z127" i="1" s="1"/>
  <c r="AJ127" i="1" s="1"/>
  <c r="Y126" i="1"/>
  <c r="Y127" i="1" s="1"/>
  <c r="AI127" i="1" s="1"/>
  <c r="X126" i="1"/>
  <c r="X127" i="1" s="1"/>
  <c r="AH127" i="1" s="1"/>
  <c r="AU127" i="1" s="1"/>
  <c r="BA46" i="1"/>
  <c r="AW47" i="1"/>
  <c r="AW49" i="1"/>
  <c r="AX49" i="1"/>
  <c r="AY49" i="1"/>
  <c r="AZ49" i="1"/>
  <c r="BB50" i="1"/>
  <c r="AX51" i="1"/>
  <c r="AY51" i="1"/>
  <c r="AV56" i="1"/>
  <c r="AX57" i="1"/>
  <c r="AY57" i="1"/>
  <c r="AX58" i="1"/>
  <c r="AY58" i="1"/>
  <c r="AZ58" i="1"/>
  <c r="AV59" i="1"/>
  <c r="AV60" i="1"/>
  <c r="AZ62" i="1"/>
  <c r="AX64" i="1"/>
  <c r="AY64" i="1"/>
  <c r="AZ64" i="1"/>
  <c r="BA64" i="1"/>
  <c r="AY67" i="1"/>
  <c r="AV69" i="1"/>
  <c r="BB69" i="1"/>
  <c r="AV70" i="1"/>
  <c r="BB70" i="1"/>
  <c r="AX71" i="1"/>
  <c r="AY71" i="1"/>
  <c r="AZ71" i="1"/>
  <c r="BA71" i="1"/>
  <c r="AX75" i="1"/>
  <c r="AY75" i="1"/>
  <c r="BA75" i="1"/>
  <c r="AV78" i="1"/>
  <c r="AW78" i="1"/>
  <c r="AX78" i="1"/>
  <c r="BA78" i="1"/>
  <c r="AV79" i="1"/>
  <c r="BA82" i="1"/>
  <c r="AW83" i="1"/>
  <c r="AX83" i="1"/>
  <c r="AY83" i="1"/>
  <c r="AZ83" i="1"/>
  <c r="BA83" i="1"/>
  <c r="AY84" i="1"/>
  <c r="AZ84" i="1"/>
  <c r="AZ87" i="1"/>
  <c r="AV90" i="1"/>
  <c r="AW90" i="1"/>
  <c r="AX90" i="1"/>
  <c r="AY90" i="1"/>
  <c r="BB90" i="1"/>
  <c r="AX91" i="1"/>
  <c r="AV95" i="1"/>
  <c r="AZ95" i="1"/>
  <c r="AV98" i="1"/>
  <c r="AW98" i="1"/>
  <c r="AX98" i="1"/>
  <c r="AY98" i="1"/>
  <c r="AZ100" i="1"/>
  <c r="AX101" i="1"/>
  <c r="AY101" i="1"/>
  <c r="AZ101" i="1"/>
  <c r="BA101" i="1"/>
  <c r="AW103" i="1"/>
  <c r="AX103" i="1"/>
  <c r="AY103" i="1"/>
  <c r="AZ103" i="1"/>
  <c r="AV104" i="1"/>
  <c r="AY104" i="1"/>
  <c r="AV106" i="1"/>
  <c r="BA106" i="1"/>
  <c r="AV107" i="1"/>
  <c r="AW107" i="1"/>
  <c r="AX107" i="1"/>
  <c r="AZ108" i="1"/>
  <c r="AV109" i="1"/>
  <c r="AW109" i="1"/>
  <c r="AX109" i="1"/>
  <c r="AY109" i="1"/>
  <c r="AZ109" i="1"/>
  <c r="BA109" i="1"/>
  <c r="BA111" i="1"/>
  <c r="AX112" i="1"/>
  <c r="AY112" i="1"/>
  <c r="AX114" i="1"/>
  <c r="AY114" i="1"/>
  <c r="AZ114" i="1"/>
  <c r="BA114" i="1"/>
  <c r="AY115" i="1"/>
  <c r="AZ117" i="1"/>
  <c r="BA117" i="1"/>
  <c r="AV118" i="1"/>
  <c r="AV120" i="1"/>
  <c r="AX120" i="1"/>
  <c r="AY120" i="1"/>
  <c r="AZ120" i="1"/>
  <c r="AW121" i="1"/>
  <c r="AZ121" i="1"/>
  <c r="BA121" i="1"/>
  <c r="BA125" i="1"/>
  <c r="AV127" i="1"/>
  <c r="AW127" i="1"/>
  <c r="AX127" i="1"/>
  <c r="AY127" i="1"/>
  <c r="AZ127" i="1"/>
  <c r="BA128" i="1"/>
  <c r="AV130" i="1"/>
  <c r="AU60" i="1"/>
  <c r="AU70" i="1"/>
  <c r="AU72" i="1"/>
  <c r="AU74" i="1"/>
  <c r="AU77" i="1"/>
  <c r="AU78" i="1"/>
  <c r="AU80" i="1"/>
  <c r="AU81" i="1"/>
  <c r="AU83" i="1"/>
  <c r="AU90" i="1"/>
  <c r="AU98" i="1"/>
  <c r="AU110" i="1"/>
  <c r="AU112" i="1"/>
  <c r="AU115" i="1"/>
  <c r="AU118" i="1"/>
  <c r="AU120" i="1"/>
  <c r="AU122" i="1"/>
  <c r="AU146" i="1"/>
  <c r="J27" i="1"/>
  <c r="C8" i="1"/>
  <c r="AH47" i="1"/>
  <c r="AU47" i="1" s="1"/>
  <c r="AN130" i="1"/>
  <c r="BA130" i="1" s="1"/>
  <c r="AI130" i="1"/>
  <c r="AO128" i="1"/>
  <c r="BB128" i="1" s="1"/>
  <c r="AN128" i="1"/>
  <c r="AM128" i="1"/>
  <c r="AZ128" i="1" s="1"/>
  <c r="AL128" i="1"/>
  <c r="AY128" i="1" s="1"/>
  <c r="AK128" i="1"/>
  <c r="AX128" i="1" s="1"/>
  <c r="AJ128" i="1"/>
  <c r="AW128" i="1" s="1"/>
  <c r="AI128" i="1"/>
  <c r="AV128" i="1" s="1"/>
  <c r="AH128" i="1"/>
  <c r="AU128" i="1" s="1"/>
  <c r="AN127" i="1"/>
  <c r="BA127" i="1" s="1"/>
  <c r="AN126" i="1"/>
  <c r="BA126" i="1" s="1"/>
  <c r="AM126" i="1"/>
  <c r="AZ126" i="1" s="1"/>
  <c r="AL126" i="1"/>
  <c r="AY126" i="1" s="1"/>
  <c r="AI126" i="1"/>
  <c r="AV126" i="1" s="1"/>
  <c r="AN125" i="1"/>
  <c r="AM125" i="1"/>
  <c r="AZ125" i="1" s="1"/>
  <c r="AL125" i="1"/>
  <c r="AY125" i="1" s="1"/>
  <c r="AK125" i="1"/>
  <c r="AX125" i="1" s="1"/>
  <c r="AJ125" i="1"/>
  <c r="AW125" i="1" s="1"/>
  <c r="AI125" i="1"/>
  <c r="AV125" i="1" s="1"/>
  <c r="AH125" i="1"/>
  <c r="AU125" i="1" s="1"/>
  <c r="AN124" i="1"/>
  <c r="BA124" i="1" s="1"/>
  <c r="AM124" i="1"/>
  <c r="AZ124" i="1" s="1"/>
  <c r="AL124" i="1"/>
  <c r="AY124" i="1" s="1"/>
  <c r="AK124" i="1"/>
  <c r="AX124" i="1" s="1"/>
  <c r="AJ124" i="1"/>
  <c r="AW124" i="1" s="1"/>
  <c r="AI124" i="1"/>
  <c r="AV124" i="1" s="1"/>
  <c r="AH124" i="1"/>
  <c r="AU124" i="1" s="1"/>
  <c r="AN123" i="1"/>
  <c r="BA123" i="1" s="1"/>
  <c r="AM123" i="1"/>
  <c r="AZ123" i="1" s="1"/>
  <c r="AL123" i="1"/>
  <c r="AY123" i="1" s="1"/>
  <c r="AK123" i="1"/>
  <c r="AX123" i="1" s="1"/>
  <c r="AJ123" i="1"/>
  <c r="AW123" i="1" s="1"/>
  <c r="AI123" i="1"/>
  <c r="AH123" i="1"/>
  <c r="AU123" i="1" s="1"/>
  <c r="AN122" i="1"/>
  <c r="BA122" i="1" s="1"/>
  <c r="AM122" i="1"/>
  <c r="AZ122" i="1" s="1"/>
  <c r="AL122" i="1"/>
  <c r="AY122" i="1" s="1"/>
  <c r="AK122" i="1"/>
  <c r="AX122" i="1" s="1"/>
  <c r="AJ122" i="1"/>
  <c r="AW122" i="1" s="1"/>
  <c r="AI122" i="1"/>
  <c r="AH122" i="1"/>
  <c r="AN121" i="1"/>
  <c r="AM121" i="1"/>
  <c r="AL121" i="1"/>
  <c r="AY121" i="1" s="1"/>
  <c r="AK121" i="1"/>
  <c r="AX121" i="1" s="1"/>
  <c r="AJ121" i="1"/>
  <c r="AI121" i="1"/>
  <c r="AH121" i="1"/>
  <c r="AU121" i="1" s="1"/>
  <c r="AN120" i="1"/>
  <c r="BA120" i="1" s="1"/>
  <c r="AM120" i="1"/>
  <c r="AL120" i="1"/>
  <c r="AK120" i="1"/>
  <c r="AJ120" i="1"/>
  <c r="AW120" i="1" s="1"/>
  <c r="AI120" i="1"/>
  <c r="AH120" i="1"/>
  <c r="AN119" i="1"/>
  <c r="BA119" i="1" s="1"/>
  <c r="AM119" i="1"/>
  <c r="AZ119" i="1" s="1"/>
  <c r="AL119" i="1"/>
  <c r="AY119" i="1" s="1"/>
  <c r="AK119" i="1"/>
  <c r="AX119" i="1" s="1"/>
  <c r="AJ119" i="1"/>
  <c r="AW119" i="1" s="1"/>
  <c r="AI119" i="1"/>
  <c r="AH119" i="1"/>
  <c r="AU119" i="1" s="1"/>
  <c r="AN118" i="1"/>
  <c r="BA118" i="1" s="1"/>
  <c r="AM118" i="1"/>
  <c r="AZ118" i="1" s="1"/>
  <c r="AL118" i="1"/>
  <c r="AY118" i="1" s="1"/>
  <c r="AK118" i="1"/>
  <c r="AX118" i="1" s="1"/>
  <c r="AJ118" i="1"/>
  <c r="AW118" i="1" s="1"/>
  <c r="AI118" i="1"/>
  <c r="AH118" i="1"/>
  <c r="AN117" i="1"/>
  <c r="AM117" i="1"/>
  <c r="AL117" i="1"/>
  <c r="AY117" i="1" s="1"/>
  <c r="AK117" i="1"/>
  <c r="AX117" i="1" s="1"/>
  <c r="AJ117" i="1"/>
  <c r="AW117" i="1" s="1"/>
  <c r="AI117" i="1"/>
  <c r="AH117" i="1"/>
  <c r="AU117" i="1" s="1"/>
  <c r="AN116" i="1"/>
  <c r="BA116" i="1" s="1"/>
  <c r="AM116" i="1"/>
  <c r="AZ116" i="1" s="1"/>
  <c r="AL116" i="1"/>
  <c r="AY116" i="1" s="1"/>
  <c r="AK116" i="1"/>
  <c r="AX116" i="1" s="1"/>
  <c r="AJ116" i="1"/>
  <c r="AW116" i="1" s="1"/>
  <c r="AI116" i="1"/>
  <c r="AV116" i="1" s="1"/>
  <c r="AH116" i="1"/>
  <c r="AU116" i="1" s="1"/>
  <c r="AN115" i="1"/>
  <c r="BA115" i="1" s="1"/>
  <c r="AM115" i="1"/>
  <c r="AZ115" i="1" s="1"/>
  <c r="AL115" i="1"/>
  <c r="AK115" i="1"/>
  <c r="AX115" i="1" s="1"/>
  <c r="AJ115" i="1"/>
  <c r="AW115" i="1" s="1"/>
  <c r="AI115" i="1"/>
  <c r="AH115" i="1"/>
  <c r="AN114" i="1"/>
  <c r="AM114" i="1"/>
  <c r="AL114" i="1"/>
  <c r="AK114" i="1"/>
  <c r="AJ114" i="1"/>
  <c r="AW114" i="1" s="1"/>
  <c r="AI114" i="1"/>
  <c r="AH114" i="1"/>
  <c r="AU114" i="1" s="1"/>
  <c r="AO113" i="1"/>
  <c r="AN113" i="1"/>
  <c r="BA113" i="1" s="1"/>
  <c r="AM113" i="1"/>
  <c r="AZ113" i="1" s="1"/>
  <c r="AL113" i="1"/>
  <c r="AY113" i="1" s="1"/>
  <c r="AK113" i="1"/>
  <c r="AX113" i="1" s="1"/>
  <c r="AJ113" i="1"/>
  <c r="AW113" i="1" s="1"/>
  <c r="AI113" i="1"/>
  <c r="AV113" i="1" s="1"/>
  <c r="AH113" i="1"/>
  <c r="AU113" i="1" s="1"/>
  <c r="AN112" i="1"/>
  <c r="BA112" i="1" s="1"/>
  <c r="AM112" i="1"/>
  <c r="AZ112" i="1" s="1"/>
  <c r="AL112" i="1"/>
  <c r="AK112" i="1"/>
  <c r="AJ112" i="1"/>
  <c r="AW112" i="1" s="1"/>
  <c r="AI112" i="1"/>
  <c r="AH112" i="1"/>
  <c r="AO111" i="1"/>
  <c r="AN111" i="1"/>
  <c r="AM111" i="1"/>
  <c r="AZ111" i="1" s="1"/>
  <c r="AL111" i="1"/>
  <c r="AY111" i="1" s="1"/>
  <c r="AK111" i="1"/>
  <c r="AX111" i="1" s="1"/>
  <c r="AJ111" i="1"/>
  <c r="AW111" i="1" s="1"/>
  <c r="AI111" i="1"/>
  <c r="AV111" i="1" s="1"/>
  <c r="AH111" i="1"/>
  <c r="AU111" i="1" s="1"/>
  <c r="AO110" i="1"/>
  <c r="BB110" i="1" s="1"/>
  <c r="AN110" i="1"/>
  <c r="BA110" i="1" s="1"/>
  <c r="AM110" i="1"/>
  <c r="AZ110" i="1" s="1"/>
  <c r="AL110" i="1"/>
  <c r="AY110" i="1" s="1"/>
  <c r="AK110" i="1"/>
  <c r="AX110" i="1" s="1"/>
  <c r="AJ110" i="1"/>
  <c r="AW110" i="1" s="1"/>
  <c r="AI110" i="1"/>
  <c r="AV110" i="1" s="1"/>
  <c r="AH110" i="1"/>
  <c r="AO109" i="1"/>
  <c r="BB109" i="1" s="1"/>
  <c r="AN109" i="1"/>
  <c r="AM109" i="1"/>
  <c r="AL109" i="1"/>
  <c r="AK109" i="1"/>
  <c r="AJ109" i="1"/>
  <c r="AI109" i="1"/>
  <c r="AH109" i="1"/>
  <c r="AU109" i="1" s="1"/>
  <c r="AO108" i="1"/>
  <c r="BB108" i="1" s="1"/>
  <c r="AN108" i="1"/>
  <c r="BA108" i="1" s="1"/>
  <c r="AM108" i="1"/>
  <c r="AL108" i="1"/>
  <c r="AY108" i="1" s="1"/>
  <c r="AK108" i="1"/>
  <c r="AX108" i="1" s="1"/>
  <c r="AJ108" i="1"/>
  <c r="AW108" i="1" s="1"/>
  <c r="AI108" i="1"/>
  <c r="AH108" i="1"/>
  <c r="AU108" i="1" s="1"/>
  <c r="AO107" i="1"/>
  <c r="BB107" i="1" s="1"/>
  <c r="AN107" i="1"/>
  <c r="BA107" i="1" s="1"/>
  <c r="AM107" i="1"/>
  <c r="AZ107" i="1" s="1"/>
  <c r="AL107" i="1"/>
  <c r="AY107" i="1" s="1"/>
  <c r="AK107" i="1"/>
  <c r="AJ107" i="1"/>
  <c r="AI107" i="1"/>
  <c r="AH107" i="1"/>
  <c r="AU107" i="1" s="1"/>
  <c r="AN106" i="1"/>
  <c r="AM106" i="1"/>
  <c r="AZ106" i="1" s="1"/>
  <c r="AL106" i="1"/>
  <c r="AY106" i="1" s="1"/>
  <c r="AK106" i="1"/>
  <c r="AX106" i="1" s="1"/>
  <c r="AJ106" i="1"/>
  <c r="AW106" i="1" s="1"/>
  <c r="AI106" i="1"/>
  <c r="AH106" i="1"/>
  <c r="AU106" i="1" s="1"/>
  <c r="AN105" i="1"/>
  <c r="BA105" i="1" s="1"/>
  <c r="AM105" i="1"/>
  <c r="AZ105" i="1" s="1"/>
  <c r="AL105" i="1"/>
  <c r="AY105" i="1" s="1"/>
  <c r="AK105" i="1"/>
  <c r="AX105" i="1" s="1"/>
  <c r="AJ105" i="1"/>
  <c r="AW105" i="1" s="1"/>
  <c r="AI105" i="1"/>
  <c r="AV105" i="1" s="1"/>
  <c r="AH105" i="1"/>
  <c r="AU105" i="1" s="1"/>
  <c r="AN104" i="1"/>
  <c r="BA104" i="1" s="1"/>
  <c r="AM104" i="1"/>
  <c r="AZ104" i="1" s="1"/>
  <c r="AL104" i="1"/>
  <c r="AK104" i="1"/>
  <c r="AX104" i="1" s="1"/>
  <c r="AJ104" i="1"/>
  <c r="AW104" i="1" s="1"/>
  <c r="AI104" i="1"/>
  <c r="AH104" i="1"/>
  <c r="AU104" i="1" s="1"/>
  <c r="AN103" i="1"/>
  <c r="BA103" i="1" s="1"/>
  <c r="AM103" i="1"/>
  <c r="AL103" i="1"/>
  <c r="AK103" i="1"/>
  <c r="AJ103" i="1"/>
  <c r="AI103" i="1"/>
  <c r="AH103" i="1"/>
  <c r="AU103" i="1" s="1"/>
  <c r="AN102" i="1"/>
  <c r="BA102" i="1" s="1"/>
  <c r="AM102" i="1"/>
  <c r="AZ102" i="1" s="1"/>
  <c r="AL102" i="1"/>
  <c r="AY102" i="1" s="1"/>
  <c r="AK102" i="1"/>
  <c r="AX102" i="1" s="1"/>
  <c r="AJ102" i="1"/>
  <c r="AW102" i="1" s="1"/>
  <c r="AI102" i="1"/>
  <c r="AH102" i="1"/>
  <c r="AU102" i="1" s="1"/>
  <c r="AN101" i="1"/>
  <c r="AM101" i="1"/>
  <c r="AL101" i="1"/>
  <c r="AK101" i="1"/>
  <c r="AJ101" i="1"/>
  <c r="AW101" i="1" s="1"/>
  <c r="AI101" i="1"/>
  <c r="AH101" i="1"/>
  <c r="AU101" i="1" s="1"/>
  <c r="AN100" i="1"/>
  <c r="BA100" i="1" s="1"/>
  <c r="AM100" i="1"/>
  <c r="AL100" i="1"/>
  <c r="AY100" i="1" s="1"/>
  <c r="AK100" i="1"/>
  <c r="AX100" i="1" s="1"/>
  <c r="AJ100" i="1"/>
  <c r="AW100" i="1" s="1"/>
  <c r="AI100" i="1"/>
  <c r="AV100" i="1" s="1"/>
  <c r="AH100" i="1"/>
  <c r="AU100" i="1" s="1"/>
  <c r="AO99" i="1"/>
  <c r="BB99" i="1" s="1"/>
  <c r="AN99" i="1"/>
  <c r="BA99" i="1" s="1"/>
  <c r="AM99" i="1"/>
  <c r="AZ99" i="1" s="1"/>
  <c r="AL99" i="1"/>
  <c r="AY99" i="1" s="1"/>
  <c r="AK99" i="1"/>
  <c r="AX99" i="1" s="1"/>
  <c r="AJ99" i="1"/>
  <c r="AW99" i="1" s="1"/>
  <c r="AI99" i="1"/>
  <c r="AV99" i="1" s="1"/>
  <c r="AH99" i="1"/>
  <c r="AU99" i="1" s="1"/>
  <c r="AN98" i="1"/>
  <c r="BA98" i="1" s="1"/>
  <c r="AM98" i="1"/>
  <c r="AZ98" i="1" s="1"/>
  <c r="AL98" i="1"/>
  <c r="AK98" i="1"/>
  <c r="AJ98" i="1"/>
  <c r="AI98" i="1"/>
  <c r="AH98" i="1"/>
  <c r="AN97" i="1"/>
  <c r="BA97" i="1" s="1"/>
  <c r="AM97" i="1"/>
  <c r="AZ97" i="1" s="1"/>
  <c r="AL97" i="1"/>
  <c r="AY97" i="1" s="1"/>
  <c r="AK97" i="1"/>
  <c r="AX97" i="1" s="1"/>
  <c r="AJ97" i="1"/>
  <c r="AW97" i="1" s="1"/>
  <c r="AI97" i="1"/>
  <c r="AH97" i="1"/>
  <c r="AU97" i="1" s="1"/>
  <c r="AN96" i="1"/>
  <c r="BA96" i="1" s="1"/>
  <c r="AM96" i="1"/>
  <c r="AZ96" i="1" s="1"/>
  <c r="AL96" i="1"/>
  <c r="AY96" i="1" s="1"/>
  <c r="AK96" i="1"/>
  <c r="AX96" i="1" s="1"/>
  <c r="AJ96" i="1"/>
  <c r="AW96" i="1" s="1"/>
  <c r="AI96" i="1"/>
  <c r="AV96" i="1" s="1"/>
  <c r="AH96" i="1"/>
  <c r="AU96" i="1" s="1"/>
  <c r="AN95" i="1"/>
  <c r="BA95" i="1" s="1"/>
  <c r="AM95" i="1"/>
  <c r="AL95" i="1"/>
  <c r="AY95" i="1" s="1"/>
  <c r="AK95" i="1"/>
  <c r="AX95" i="1" s="1"/>
  <c r="AJ95" i="1"/>
  <c r="AW95" i="1" s="1"/>
  <c r="AI95" i="1"/>
  <c r="AH95" i="1"/>
  <c r="AU95" i="1" s="1"/>
  <c r="AO94" i="1"/>
  <c r="AN94" i="1"/>
  <c r="BA94" i="1" s="1"/>
  <c r="AM94" i="1"/>
  <c r="AZ94" i="1" s="1"/>
  <c r="AL94" i="1"/>
  <c r="AY94" i="1" s="1"/>
  <c r="AK94" i="1"/>
  <c r="AX94" i="1" s="1"/>
  <c r="AJ94" i="1"/>
  <c r="AW94" i="1" s="1"/>
  <c r="AI94" i="1"/>
  <c r="AH94" i="1"/>
  <c r="AU94" i="1" s="1"/>
  <c r="AN93" i="1"/>
  <c r="BA93" i="1" s="1"/>
  <c r="AM93" i="1"/>
  <c r="AZ93" i="1" s="1"/>
  <c r="AL93" i="1"/>
  <c r="AY93" i="1" s="1"/>
  <c r="AK93" i="1"/>
  <c r="AX93" i="1" s="1"/>
  <c r="AJ93" i="1"/>
  <c r="AW93" i="1" s="1"/>
  <c r="AI93" i="1"/>
  <c r="AH93" i="1"/>
  <c r="AU93" i="1" s="1"/>
  <c r="AO92" i="1"/>
  <c r="AN92" i="1"/>
  <c r="BA92" i="1" s="1"/>
  <c r="AM92" i="1"/>
  <c r="AZ92" i="1" s="1"/>
  <c r="AL92" i="1"/>
  <c r="AY92" i="1" s="1"/>
  <c r="AK92" i="1"/>
  <c r="AX92" i="1" s="1"/>
  <c r="AJ92" i="1"/>
  <c r="AW92" i="1" s="1"/>
  <c r="AI92" i="1"/>
  <c r="AV92" i="1" s="1"/>
  <c r="AH92" i="1"/>
  <c r="AU92" i="1" s="1"/>
  <c r="AO91" i="1"/>
  <c r="BB91" i="1" s="1"/>
  <c r="AN91" i="1"/>
  <c r="BA91" i="1" s="1"/>
  <c r="AM91" i="1"/>
  <c r="AZ91" i="1" s="1"/>
  <c r="AL91" i="1"/>
  <c r="AY91" i="1" s="1"/>
  <c r="AK91" i="1"/>
  <c r="AJ91" i="1"/>
  <c r="AW91" i="1" s="1"/>
  <c r="AI91" i="1"/>
  <c r="AV91" i="1" s="1"/>
  <c r="AH91" i="1"/>
  <c r="AU91" i="1" s="1"/>
  <c r="AO90" i="1"/>
  <c r="AN90" i="1"/>
  <c r="BA90" i="1" s="1"/>
  <c r="AM90" i="1"/>
  <c r="AZ90" i="1" s="1"/>
  <c r="AL90" i="1"/>
  <c r="AK90" i="1"/>
  <c r="AJ90" i="1"/>
  <c r="AI90" i="1"/>
  <c r="AH90" i="1"/>
  <c r="AO89" i="1"/>
  <c r="BB89" i="1" s="1"/>
  <c r="AN89" i="1"/>
  <c r="BA89" i="1" s="1"/>
  <c r="AM89" i="1"/>
  <c r="AZ89" i="1" s="1"/>
  <c r="AL89" i="1"/>
  <c r="AY89" i="1" s="1"/>
  <c r="AK89" i="1"/>
  <c r="AX89" i="1" s="1"/>
  <c r="AJ89" i="1"/>
  <c r="AW89" i="1" s="1"/>
  <c r="AI89" i="1"/>
  <c r="AV89" i="1" s="1"/>
  <c r="AH89" i="1"/>
  <c r="AU89" i="1" s="1"/>
  <c r="AO88" i="1"/>
  <c r="AN88" i="1"/>
  <c r="BA88" i="1" s="1"/>
  <c r="AM88" i="1"/>
  <c r="AZ88" i="1" s="1"/>
  <c r="AL88" i="1"/>
  <c r="AY88" i="1" s="1"/>
  <c r="AK88" i="1"/>
  <c r="AX88" i="1" s="1"/>
  <c r="AJ88" i="1"/>
  <c r="AW88" i="1" s="1"/>
  <c r="AI88" i="1"/>
  <c r="AH88" i="1"/>
  <c r="AU88" i="1" s="1"/>
  <c r="AO87" i="1"/>
  <c r="BB87" i="1" s="1"/>
  <c r="AN87" i="1"/>
  <c r="BA87" i="1" s="1"/>
  <c r="AM87" i="1"/>
  <c r="AL87" i="1"/>
  <c r="AY87" i="1" s="1"/>
  <c r="AK87" i="1"/>
  <c r="AX87" i="1" s="1"/>
  <c r="AJ87" i="1"/>
  <c r="AW87" i="1" s="1"/>
  <c r="AI87" i="1"/>
  <c r="AV87" i="1" s="1"/>
  <c r="AH87" i="1"/>
  <c r="AU87" i="1" s="1"/>
  <c r="AN86" i="1"/>
  <c r="BA86" i="1" s="1"/>
  <c r="AM86" i="1"/>
  <c r="AZ86" i="1" s="1"/>
  <c r="AL86" i="1"/>
  <c r="AY86" i="1" s="1"/>
  <c r="AK86" i="1"/>
  <c r="AX86" i="1" s="1"/>
  <c r="AJ86" i="1"/>
  <c r="AW86" i="1" s="1"/>
  <c r="AI86" i="1"/>
  <c r="AH86" i="1"/>
  <c r="AU86" i="1" s="1"/>
  <c r="AN85" i="1"/>
  <c r="BA85" i="1" s="1"/>
  <c r="AM85" i="1"/>
  <c r="AZ85" i="1" s="1"/>
  <c r="AL85" i="1"/>
  <c r="AY85" i="1" s="1"/>
  <c r="AK85" i="1"/>
  <c r="AX85" i="1" s="1"/>
  <c r="AJ85" i="1"/>
  <c r="AW85" i="1" s="1"/>
  <c r="AI85" i="1"/>
  <c r="AV85" i="1" s="1"/>
  <c r="AH85" i="1"/>
  <c r="AU85" i="1" s="1"/>
  <c r="AN84" i="1"/>
  <c r="BA84" i="1" s="1"/>
  <c r="AM84" i="1"/>
  <c r="AL84" i="1"/>
  <c r="AK84" i="1"/>
  <c r="AX84" i="1" s="1"/>
  <c r="AJ84" i="1"/>
  <c r="AW84" i="1" s="1"/>
  <c r="AI84" i="1"/>
  <c r="AV84" i="1" s="1"/>
  <c r="AH84" i="1"/>
  <c r="AU84" i="1" s="1"/>
  <c r="AN83" i="1"/>
  <c r="AM83" i="1"/>
  <c r="AL83" i="1"/>
  <c r="AK83" i="1"/>
  <c r="AJ83" i="1"/>
  <c r="AI83" i="1"/>
  <c r="AV83" i="1" s="1"/>
  <c r="AH83" i="1"/>
  <c r="AN82" i="1"/>
  <c r="AM82" i="1"/>
  <c r="AZ82" i="1" s="1"/>
  <c r="AL82" i="1"/>
  <c r="AY82" i="1" s="1"/>
  <c r="AK82" i="1"/>
  <c r="AX82" i="1" s="1"/>
  <c r="AJ82" i="1"/>
  <c r="AW82" i="1" s="1"/>
  <c r="AI82" i="1"/>
  <c r="AH82" i="1"/>
  <c r="AU82" i="1" s="1"/>
  <c r="AN81" i="1"/>
  <c r="BA81" i="1" s="1"/>
  <c r="AM81" i="1"/>
  <c r="AZ81" i="1" s="1"/>
  <c r="AL81" i="1"/>
  <c r="AY81" i="1" s="1"/>
  <c r="AK81" i="1"/>
  <c r="AX81" i="1" s="1"/>
  <c r="AJ81" i="1"/>
  <c r="AW81" i="1" s="1"/>
  <c r="AI81" i="1"/>
  <c r="AV81" i="1" s="1"/>
  <c r="AH81" i="1"/>
  <c r="AN80" i="1"/>
  <c r="BA80" i="1" s="1"/>
  <c r="AM80" i="1"/>
  <c r="AZ80" i="1" s="1"/>
  <c r="AL80" i="1"/>
  <c r="AY80" i="1" s="1"/>
  <c r="AK80" i="1"/>
  <c r="AX80" i="1" s="1"/>
  <c r="AJ80" i="1"/>
  <c r="AW80" i="1" s="1"/>
  <c r="AI80" i="1"/>
  <c r="AV80" i="1" s="1"/>
  <c r="AH80" i="1"/>
  <c r="AN79" i="1"/>
  <c r="BA79" i="1" s="1"/>
  <c r="AM79" i="1"/>
  <c r="AZ79" i="1" s="1"/>
  <c r="AL79" i="1"/>
  <c r="AY79" i="1" s="1"/>
  <c r="AK79" i="1"/>
  <c r="AX79" i="1" s="1"/>
  <c r="AJ79" i="1"/>
  <c r="AW79" i="1" s="1"/>
  <c r="AI79" i="1"/>
  <c r="AH79" i="1"/>
  <c r="AU79" i="1" s="1"/>
  <c r="AN78" i="1"/>
  <c r="AM78" i="1"/>
  <c r="AZ78" i="1" s="1"/>
  <c r="AL78" i="1"/>
  <c r="AY78" i="1" s="1"/>
  <c r="AK78" i="1"/>
  <c r="AJ78" i="1"/>
  <c r="AI78" i="1"/>
  <c r="AH78" i="1"/>
  <c r="AN77" i="1"/>
  <c r="BA77" i="1" s="1"/>
  <c r="AM77" i="1"/>
  <c r="AZ77" i="1" s="1"/>
  <c r="AL77" i="1"/>
  <c r="AY77" i="1" s="1"/>
  <c r="AK77" i="1"/>
  <c r="AX77" i="1" s="1"/>
  <c r="AJ77" i="1"/>
  <c r="AW77" i="1" s="1"/>
  <c r="AI77" i="1"/>
  <c r="AH77" i="1"/>
  <c r="AN76" i="1"/>
  <c r="BA76" i="1" s="1"/>
  <c r="AM76" i="1"/>
  <c r="AZ76" i="1" s="1"/>
  <c r="AL76" i="1"/>
  <c r="AY76" i="1" s="1"/>
  <c r="AK76" i="1"/>
  <c r="AX76" i="1" s="1"/>
  <c r="AJ76" i="1"/>
  <c r="AW76" i="1" s="1"/>
  <c r="AI76" i="1"/>
  <c r="AV76" i="1" s="1"/>
  <c r="AH76" i="1"/>
  <c r="AU76" i="1" s="1"/>
  <c r="AO75" i="1"/>
  <c r="AN75" i="1"/>
  <c r="AM75" i="1"/>
  <c r="AZ75" i="1" s="1"/>
  <c r="AL75" i="1"/>
  <c r="AK75" i="1"/>
  <c r="AJ75" i="1"/>
  <c r="AW75" i="1" s="1"/>
  <c r="AI75" i="1"/>
  <c r="AH75" i="1"/>
  <c r="AU75" i="1" s="1"/>
  <c r="AN74" i="1"/>
  <c r="BA74" i="1" s="1"/>
  <c r="AM74" i="1"/>
  <c r="AZ74" i="1" s="1"/>
  <c r="AL74" i="1"/>
  <c r="AY74" i="1" s="1"/>
  <c r="AK74" i="1"/>
  <c r="AX74" i="1" s="1"/>
  <c r="AJ74" i="1"/>
  <c r="AW74" i="1" s="1"/>
  <c r="AI74" i="1"/>
  <c r="AH74" i="1"/>
  <c r="AO73" i="1"/>
  <c r="AN73" i="1"/>
  <c r="BA73" i="1" s="1"/>
  <c r="AM73" i="1"/>
  <c r="AZ73" i="1" s="1"/>
  <c r="AL73" i="1"/>
  <c r="AY73" i="1" s="1"/>
  <c r="AK73" i="1"/>
  <c r="AX73" i="1" s="1"/>
  <c r="AJ73" i="1"/>
  <c r="AW73" i="1" s="1"/>
  <c r="AI73" i="1"/>
  <c r="AH73" i="1"/>
  <c r="AU73" i="1" s="1"/>
  <c r="AN72" i="1"/>
  <c r="BA72" i="1" s="1"/>
  <c r="AM72" i="1"/>
  <c r="AZ72" i="1" s="1"/>
  <c r="AL72" i="1"/>
  <c r="AY72" i="1" s="1"/>
  <c r="AK72" i="1"/>
  <c r="AX72" i="1" s="1"/>
  <c r="AJ72" i="1"/>
  <c r="AW72" i="1" s="1"/>
  <c r="AI72" i="1"/>
  <c r="AV72" i="1" s="1"/>
  <c r="AH72" i="1"/>
  <c r="AO71" i="1"/>
  <c r="AN71" i="1"/>
  <c r="AM71" i="1"/>
  <c r="AL71" i="1"/>
  <c r="AK71" i="1"/>
  <c r="AJ71" i="1"/>
  <c r="AW71" i="1" s="1"/>
  <c r="AI71" i="1"/>
  <c r="AV71" i="1" s="1"/>
  <c r="AH71" i="1"/>
  <c r="AU71" i="1" s="1"/>
  <c r="AO70" i="1"/>
  <c r="AN70" i="1"/>
  <c r="BA70" i="1" s="1"/>
  <c r="AM70" i="1"/>
  <c r="AZ70" i="1" s="1"/>
  <c r="AL70" i="1"/>
  <c r="AY70" i="1" s="1"/>
  <c r="AK70" i="1"/>
  <c r="AX70" i="1" s="1"/>
  <c r="AJ70" i="1"/>
  <c r="AW70" i="1" s="1"/>
  <c r="AI70" i="1"/>
  <c r="AH70" i="1"/>
  <c r="AO69" i="1"/>
  <c r="AN69" i="1"/>
  <c r="BA69" i="1" s="1"/>
  <c r="AM69" i="1"/>
  <c r="AZ69" i="1" s="1"/>
  <c r="AL69" i="1"/>
  <c r="AY69" i="1" s="1"/>
  <c r="AK69" i="1"/>
  <c r="AX69" i="1" s="1"/>
  <c r="AJ69" i="1"/>
  <c r="AW69" i="1" s="1"/>
  <c r="AI69" i="1"/>
  <c r="AH69" i="1"/>
  <c r="AU69" i="1" s="1"/>
  <c r="AO68" i="1"/>
  <c r="AN68" i="1"/>
  <c r="BA68" i="1" s="1"/>
  <c r="AM68" i="1"/>
  <c r="AZ68" i="1" s="1"/>
  <c r="AL68" i="1"/>
  <c r="AY68" i="1" s="1"/>
  <c r="AK68" i="1"/>
  <c r="AX68" i="1" s="1"/>
  <c r="AJ68" i="1"/>
  <c r="AW68" i="1" s="1"/>
  <c r="AI68" i="1"/>
  <c r="AH68" i="1"/>
  <c r="AU68" i="1" s="1"/>
  <c r="AO67" i="1"/>
  <c r="BB67" i="1" s="1"/>
  <c r="AN67" i="1"/>
  <c r="BA67" i="1" s="1"/>
  <c r="AM67" i="1"/>
  <c r="AZ67" i="1" s="1"/>
  <c r="AL67" i="1"/>
  <c r="AK67" i="1"/>
  <c r="AX67" i="1" s="1"/>
  <c r="AJ67" i="1"/>
  <c r="AW67" i="1" s="1"/>
  <c r="AI67" i="1"/>
  <c r="AV67" i="1" s="1"/>
  <c r="AH67" i="1"/>
  <c r="AU67" i="1" s="1"/>
  <c r="AN66" i="1"/>
  <c r="BA66" i="1" s="1"/>
  <c r="AM66" i="1"/>
  <c r="AZ66" i="1" s="1"/>
  <c r="AL66" i="1"/>
  <c r="AY66" i="1" s="1"/>
  <c r="AK66" i="1"/>
  <c r="AX66" i="1" s="1"/>
  <c r="AJ66" i="1"/>
  <c r="AW66" i="1" s="1"/>
  <c r="AI66" i="1"/>
  <c r="AH66" i="1"/>
  <c r="AU66" i="1" s="1"/>
  <c r="AN65" i="1"/>
  <c r="BA65" i="1" s="1"/>
  <c r="AM65" i="1"/>
  <c r="AZ65" i="1" s="1"/>
  <c r="AL65" i="1"/>
  <c r="AY65" i="1" s="1"/>
  <c r="AK65" i="1"/>
  <c r="AX65" i="1" s="1"/>
  <c r="AJ65" i="1"/>
  <c r="AW65" i="1" s="1"/>
  <c r="AI65" i="1"/>
  <c r="AV65" i="1" s="1"/>
  <c r="AH65" i="1"/>
  <c r="AU65" i="1" s="1"/>
  <c r="AN64" i="1"/>
  <c r="AM64" i="1"/>
  <c r="AL64" i="1"/>
  <c r="AK64" i="1"/>
  <c r="AJ64" i="1"/>
  <c r="AW64" i="1" s="1"/>
  <c r="AI64" i="1"/>
  <c r="AV64" i="1" s="1"/>
  <c r="AH64" i="1"/>
  <c r="AU64" i="1" s="1"/>
  <c r="AN63" i="1"/>
  <c r="BA63" i="1" s="1"/>
  <c r="AM63" i="1"/>
  <c r="AZ63" i="1" s="1"/>
  <c r="AL63" i="1"/>
  <c r="AY63" i="1" s="1"/>
  <c r="AK63" i="1"/>
  <c r="AX63" i="1" s="1"/>
  <c r="AJ63" i="1"/>
  <c r="AW63" i="1" s="1"/>
  <c r="AI63" i="1"/>
  <c r="AV63" i="1" s="1"/>
  <c r="AH63" i="1"/>
  <c r="AU63" i="1" s="1"/>
  <c r="AN62" i="1"/>
  <c r="BA62" i="1" s="1"/>
  <c r="AM62" i="1"/>
  <c r="AL62" i="1"/>
  <c r="AY62" i="1" s="1"/>
  <c r="AK62" i="1"/>
  <c r="AX62" i="1" s="1"/>
  <c r="AJ62" i="1"/>
  <c r="AW62" i="1" s="1"/>
  <c r="AI62" i="1"/>
  <c r="AH62" i="1"/>
  <c r="AU62" i="1" s="1"/>
  <c r="AN61" i="1"/>
  <c r="BA61" i="1" s="1"/>
  <c r="AM61" i="1"/>
  <c r="AZ61" i="1" s="1"/>
  <c r="AL61" i="1"/>
  <c r="AY61" i="1" s="1"/>
  <c r="AK61" i="1"/>
  <c r="AX61" i="1" s="1"/>
  <c r="AJ61" i="1"/>
  <c r="AW61" i="1" s="1"/>
  <c r="AI61" i="1"/>
  <c r="AV61" i="1" s="1"/>
  <c r="AH61" i="1"/>
  <c r="AU61" i="1" s="1"/>
  <c r="AN60" i="1"/>
  <c r="BA60" i="1" s="1"/>
  <c r="AM60" i="1"/>
  <c r="AZ60" i="1" s="1"/>
  <c r="AL60" i="1"/>
  <c r="AY60" i="1" s="1"/>
  <c r="AK60" i="1"/>
  <c r="AX60" i="1" s="1"/>
  <c r="AJ60" i="1"/>
  <c r="AW60" i="1" s="1"/>
  <c r="AI60" i="1"/>
  <c r="AH60" i="1"/>
  <c r="AN59" i="1"/>
  <c r="BA59" i="1" s="1"/>
  <c r="AM59" i="1"/>
  <c r="AZ59" i="1" s="1"/>
  <c r="AL59" i="1"/>
  <c r="AY59" i="1" s="1"/>
  <c r="AK59" i="1"/>
  <c r="AX59" i="1" s="1"/>
  <c r="AJ59" i="1"/>
  <c r="AW59" i="1" s="1"/>
  <c r="AI59" i="1"/>
  <c r="AH59" i="1"/>
  <c r="AU59" i="1" s="1"/>
  <c r="AO58" i="1"/>
  <c r="AN58" i="1"/>
  <c r="BA58" i="1" s="1"/>
  <c r="AM58" i="1"/>
  <c r="AL58" i="1"/>
  <c r="AK58" i="1"/>
  <c r="AJ58" i="1"/>
  <c r="AW58" i="1" s="1"/>
  <c r="AI58" i="1"/>
  <c r="AV58" i="1" s="1"/>
  <c r="AH58" i="1"/>
  <c r="AU58" i="1" s="1"/>
  <c r="AO57" i="1"/>
  <c r="BB57" i="1" s="1"/>
  <c r="AN57" i="1"/>
  <c r="BA57" i="1" s="1"/>
  <c r="AM57" i="1"/>
  <c r="AZ57" i="1" s="1"/>
  <c r="AL57" i="1"/>
  <c r="AK57" i="1"/>
  <c r="AJ57" i="1"/>
  <c r="AW57" i="1" s="1"/>
  <c r="AI57" i="1"/>
  <c r="AH57" i="1"/>
  <c r="AU57" i="1" s="1"/>
  <c r="AN56" i="1"/>
  <c r="BA56" i="1" s="1"/>
  <c r="AM56" i="1"/>
  <c r="AZ56" i="1" s="1"/>
  <c r="AL56" i="1"/>
  <c r="AY56" i="1" s="1"/>
  <c r="AK56" i="1"/>
  <c r="AX56" i="1" s="1"/>
  <c r="AJ56" i="1"/>
  <c r="AW56" i="1" s="1"/>
  <c r="AI56" i="1"/>
  <c r="AH56" i="1"/>
  <c r="AU56" i="1" s="1"/>
  <c r="AN55" i="1"/>
  <c r="BA55" i="1" s="1"/>
  <c r="AM55" i="1"/>
  <c r="AZ55" i="1" s="1"/>
  <c r="AL55" i="1"/>
  <c r="AY55" i="1" s="1"/>
  <c r="AK55" i="1"/>
  <c r="AX55" i="1" s="1"/>
  <c r="AJ55" i="1"/>
  <c r="AW55" i="1" s="1"/>
  <c r="AI55" i="1"/>
  <c r="AH55" i="1"/>
  <c r="AU55" i="1" s="1"/>
  <c r="AN54" i="1"/>
  <c r="BA54" i="1" s="1"/>
  <c r="AM54" i="1"/>
  <c r="AZ54" i="1" s="1"/>
  <c r="AL54" i="1"/>
  <c r="AY54" i="1" s="1"/>
  <c r="AK54" i="1"/>
  <c r="AX54" i="1" s="1"/>
  <c r="AJ54" i="1"/>
  <c r="AW54" i="1" s="1"/>
  <c r="AI54" i="1"/>
  <c r="AH54" i="1"/>
  <c r="AU54" i="1" s="1"/>
  <c r="AN53" i="1"/>
  <c r="BA53" i="1" s="1"/>
  <c r="AM53" i="1"/>
  <c r="AZ53" i="1" s="1"/>
  <c r="AL53" i="1"/>
  <c r="AY53" i="1" s="1"/>
  <c r="AK53" i="1"/>
  <c r="AX53" i="1" s="1"/>
  <c r="AJ53" i="1"/>
  <c r="AW53" i="1" s="1"/>
  <c r="AI53" i="1"/>
  <c r="AH53" i="1"/>
  <c r="AU53" i="1" s="1"/>
  <c r="AO52" i="1"/>
  <c r="AN52" i="1"/>
  <c r="BA52" i="1" s="1"/>
  <c r="AM52" i="1"/>
  <c r="AZ52" i="1" s="1"/>
  <c r="AL52" i="1"/>
  <c r="AY52" i="1" s="1"/>
  <c r="AK52" i="1"/>
  <c r="AX52" i="1" s="1"/>
  <c r="AJ52" i="1"/>
  <c r="AW52" i="1" s="1"/>
  <c r="AI52" i="1"/>
  <c r="AH52" i="1"/>
  <c r="AU52" i="1" s="1"/>
  <c r="AN51" i="1"/>
  <c r="BA51" i="1" s="1"/>
  <c r="AM51" i="1"/>
  <c r="AZ51" i="1" s="1"/>
  <c r="AL51" i="1"/>
  <c r="AK51" i="1"/>
  <c r="AJ51" i="1"/>
  <c r="AW51" i="1" s="1"/>
  <c r="AI51" i="1"/>
  <c r="AV51" i="1" s="1"/>
  <c r="AH51" i="1"/>
  <c r="AU51" i="1" s="1"/>
  <c r="AO50" i="1"/>
  <c r="AN50" i="1"/>
  <c r="BA50" i="1" s="1"/>
  <c r="AM50" i="1"/>
  <c r="AZ50" i="1" s="1"/>
  <c r="AL50" i="1"/>
  <c r="AY50" i="1" s="1"/>
  <c r="AK50" i="1"/>
  <c r="AX50" i="1" s="1"/>
  <c r="AJ50" i="1"/>
  <c r="AW50" i="1" s="1"/>
  <c r="AI50" i="1"/>
  <c r="AH50" i="1"/>
  <c r="AU50" i="1" s="1"/>
  <c r="AO49" i="1"/>
  <c r="AN49" i="1"/>
  <c r="BA49" i="1" s="1"/>
  <c r="AM49" i="1"/>
  <c r="AL49" i="1"/>
  <c r="AK49" i="1"/>
  <c r="AJ49" i="1"/>
  <c r="AI49" i="1"/>
  <c r="AV49" i="1" s="1"/>
  <c r="AH49" i="1"/>
  <c r="AU49" i="1" s="1"/>
  <c r="AO48" i="1"/>
  <c r="BB48" i="1" s="1"/>
  <c r="AN48" i="1"/>
  <c r="BA48" i="1" s="1"/>
  <c r="AM48" i="1"/>
  <c r="AZ48" i="1" s="1"/>
  <c r="AL48" i="1"/>
  <c r="AY48" i="1" s="1"/>
  <c r="AK48" i="1"/>
  <c r="AX48" i="1" s="1"/>
  <c r="AJ48" i="1"/>
  <c r="AW48" i="1" s="1"/>
  <c r="AI48" i="1"/>
  <c r="AH48" i="1"/>
  <c r="AU48" i="1" s="1"/>
  <c r="AO47" i="1"/>
  <c r="AN47" i="1"/>
  <c r="BA47" i="1" s="1"/>
  <c r="AM47" i="1"/>
  <c r="AZ47" i="1" s="1"/>
  <c r="AL47" i="1"/>
  <c r="AY47" i="1" s="1"/>
  <c r="AK47" i="1"/>
  <c r="AX47" i="1" s="1"/>
  <c r="AJ47" i="1"/>
  <c r="AI47" i="1"/>
  <c r="AV47" i="1" s="1"/>
  <c r="AN46" i="1"/>
  <c r="AM46" i="1"/>
  <c r="AZ46" i="1" s="1"/>
  <c r="AL46" i="1"/>
  <c r="AY46" i="1" s="1"/>
  <c r="AK46" i="1"/>
  <c r="AX46" i="1" s="1"/>
  <c r="AJ46" i="1"/>
  <c r="AW46" i="1" s="1"/>
  <c r="AI46" i="1"/>
  <c r="AH46" i="1"/>
  <c r="AU46" i="1" s="1"/>
  <c r="AU147" i="1"/>
  <c r="AV147" i="1"/>
  <c r="AW147" i="1"/>
  <c r="AX147" i="1"/>
  <c r="AY147" i="1"/>
  <c r="AZ147" i="1"/>
  <c r="BA147" i="1"/>
  <c r="BB147" i="1"/>
  <c r="AU148" i="1"/>
  <c r="AV148" i="1"/>
  <c r="AW148" i="1"/>
  <c r="AX148" i="1"/>
  <c r="AY148" i="1"/>
  <c r="AZ148" i="1"/>
  <c r="BA148" i="1"/>
  <c r="BB148" i="1"/>
  <c r="AU149" i="1"/>
  <c r="AV149" i="1"/>
  <c r="AW149" i="1"/>
  <c r="AX149" i="1"/>
  <c r="AY149" i="1"/>
  <c r="AZ149" i="1"/>
  <c r="BA149" i="1"/>
  <c r="BB149" i="1"/>
  <c r="AU150" i="1"/>
  <c r="AV150" i="1"/>
  <c r="AW150" i="1"/>
  <c r="AX150" i="1"/>
  <c r="AY150" i="1"/>
  <c r="AZ150" i="1"/>
  <c r="BA150" i="1"/>
  <c r="BB150" i="1"/>
  <c r="AU151" i="1"/>
  <c r="AV151" i="1"/>
  <c r="AW151" i="1"/>
  <c r="AX151" i="1"/>
  <c r="AY151" i="1"/>
  <c r="AZ151" i="1"/>
  <c r="BA151" i="1"/>
  <c r="BB151" i="1"/>
  <c r="AU152" i="1"/>
  <c r="AV152" i="1"/>
  <c r="AW152" i="1"/>
  <c r="AX152" i="1"/>
  <c r="AY152" i="1"/>
  <c r="AZ152" i="1"/>
  <c r="BA152" i="1"/>
  <c r="BB152" i="1"/>
  <c r="AU153" i="1"/>
  <c r="AV153" i="1"/>
  <c r="AW153" i="1"/>
  <c r="AX153" i="1"/>
  <c r="AY153" i="1"/>
  <c r="AZ153" i="1"/>
  <c r="BA153" i="1"/>
  <c r="BB153" i="1"/>
  <c r="AU154" i="1"/>
  <c r="AV154" i="1"/>
  <c r="AW154" i="1"/>
  <c r="AX154" i="1"/>
  <c r="AY154" i="1"/>
  <c r="AZ154" i="1"/>
  <c r="BA154" i="1"/>
  <c r="BB154" i="1"/>
  <c r="AU155" i="1"/>
  <c r="AV155" i="1"/>
  <c r="AW155" i="1"/>
  <c r="AX155" i="1"/>
  <c r="AY155" i="1"/>
  <c r="AZ155" i="1"/>
  <c r="BA155" i="1"/>
  <c r="BB155" i="1"/>
  <c r="AU156" i="1"/>
  <c r="AV156" i="1"/>
  <c r="AW156" i="1"/>
  <c r="AX156" i="1"/>
  <c r="AY156" i="1"/>
  <c r="AZ156" i="1"/>
  <c r="BA156" i="1"/>
  <c r="BB156" i="1"/>
  <c r="AU157" i="1"/>
  <c r="AV157" i="1"/>
  <c r="AW157" i="1"/>
  <c r="AX157" i="1"/>
  <c r="AY157" i="1"/>
  <c r="AZ157" i="1"/>
  <c r="BA157" i="1"/>
  <c r="BB157" i="1"/>
  <c r="AU158" i="1"/>
  <c r="AV158" i="1"/>
  <c r="AW158" i="1"/>
  <c r="AX158" i="1"/>
  <c r="AY158" i="1"/>
  <c r="AZ158" i="1"/>
  <c r="BA158" i="1"/>
  <c r="BB158" i="1"/>
  <c r="AU159" i="1"/>
  <c r="AV159" i="1"/>
  <c r="AW159" i="1"/>
  <c r="AX159" i="1"/>
  <c r="AY159" i="1"/>
  <c r="AZ159" i="1"/>
  <c r="BA159" i="1"/>
  <c r="BB159" i="1"/>
  <c r="AU160" i="1"/>
  <c r="AV160" i="1"/>
  <c r="AW160" i="1"/>
  <c r="AX160" i="1"/>
  <c r="AY160" i="1"/>
  <c r="AZ160" i="1"/>
  <c r="BA160" i="1"/>
  <c r="BB160" i="1"/>
  <c r="AU161" i="1"/>
  <c r="AV161" i="1"/>
  <c r="AW161" i="1"/>
  <c r="AX161" i="1"/>
  <c r="AY161" i="1"/>
  <c r="AZ161" i="1"/>
  <c r="BA161" i="1"/>
  <c r="BB161" i="1"/>
  <c r="AU162" i="1"/>
  <c r="AV162" i="1"/>
  <c r="AW162" i="1"/>
  <c r="AX162" i="1"/>
  <c r="AY162" i="1"/>
  <c r="AZ162" i="1"/>
  <c r="BA162" i="1"/>
  <c r="BB162" i="1"/>
  <c r="AU163" i="1"/>
  <c r="AV163" i="1"/>
  <c r="AW163" i="1"/>
  <c r="AX163" i="1"/>
  <c r="AY163" i="1"/>
  <c r="AZ163" i="1"/>
  <c r="BA163" i="1"/>
  <c r="BB163" i="1"/>
  <c r="AU164" i="1"/>
  <c r="AV164" i="1"/>
  <c r="AW164" i="1"/>
  <c r="AX164" i="1"/>
  <c r="AY164" i="1"/>
  <c r="AZ164" i="1"/>
  <c r="BA164" i="1"/>
  <c r="BB164" i="1"/>
  <c r="AU165" i="1"/>
  <c r="AV165" i="1"/>
  <c r="AW165" i="1"/>
  <c r="AX165" i="1"/>
  <c r="AY165" i="1"/>
  <c r="AZ165" i="1"/>
  <c r="BA165" i="1"/>
  <c r="BB165" i="1"/>
  <c r="AU166" i="1"/>
  <c r="AV166" i="1"/>
  <c r="AW166" i="1"/>
  <c r="AX166" i="1"/>
  <c r="AY166" i="1"/>
  <c r="AZ166" i="1"/>
  <c r="BA166" i="1"/>
  <c r="BB166" i="1"/>
  <c r="AU167" i="1"/>
  <c r="AV167" i="1"/>
  <c r="AW167" i="1"/>
  <c r="AX167" i="1"/>
  <c r="AY167" i="1"/>
  <c r="AZ167" i="1"/>
  <c r="BA167" i="1"/>
  <c r="BB167" i="1"/>
  <c r="AU168" i="1"/>
  <c r="AV168" i="1"/>
  <c r="AW168" i="1"/>
  <c r="AX168" i="1"/>
  <c r="AY168" i="1"/>
  <c r="AZ168" i="1"/>
  <c r="BA168" i="1"/>
  <c r="BB168" i="1"/>
  <c r="AU169" i="1"/>
  <c r="AV169" i="1"/>
  <c r="AW169" i="1"/>
  <c r="AX169" i="1"/>
  <c r="AY169" i="1"/>
  <c r="AZ169" i="1"/>
  <c r="BA169" i="1"/>
  <c r="BB169" i="1"/>
  <c r="AU170" i="1"/>
  <c r="AV170" i="1"/>
  <c r="AW170" i="1"/>
  <c r="AX170" i="1"/>
  <c r="AY170" i="1"/>
  <c r="AZ170" i="1"/>
  <c r="BA170" i="1"/>
  <c r="BB170" i="1"/>
  <c r="AU171" i="1"/>
  <c r="AV171" i="1"/>
  <c r="AW171" i="1"/>
  <c r="AX171" i="1"/>
  <c r="AY171" i="1"/>
  <c r="AZ171" i="1"/>
  <c r="BA171" i="1"/>
  <c r="BB171" i="1"/>
  <c r="AU172" i="1"/>
  <c r="AV172" i="1"/>
  <c r="AW172" i="1"/>
  <c r="AX172" i="1"/>
  <c r="AY172" i="1"/>
  <c r="AZ172" i="1"/>
  <c r="BA172" i="1"/>
  <c r="BB172" i="1"/>
  <c r="AU173" i="1"/>
  <c r="AV173" i="1"/>
  <c r="AW173" i="1"/>
  <c r="AX173" i="1"/>
  <c r="AY173" i="1"/>
  <c r="AZ173" i="1"/>
  <c r="BA173" i="1"/>
  <c r="BB173" i="1"/>
  <c r="AU174" i="1"/>
  <c r="AV174" i="1"/>
  <c r="AW174" i="1"/>
  <c r="AX174" i="1"/>
  <c r="AY174" i="1"/>
  <c r="AZ174" i="1"/>
  <c r="BA174" i="1"/>
  <c r="BB174" i="1"/>
  <c r="AU175" i="1"/>
  <c r="AV175" i="1"/>
  <c r="AW175" i="1"/>
  <c r="AX175" i="1"/>
  <c r="AY175" i="1"/>
  <c r="AZ175" i="1"/>
  <c r="BA175" i="1"/>
  <c r="BB175" i="1"/>
  <c r="AU176" i="1"/>
  <c r="AV176" i="1"/>
  <c r="AW176" i="1"/>
  <c r="AX176" i="1"/>
  <c r="AY176" i="1"/>
  <c r="AZ176" i="1"/>
  <c r="BA176" i="1"/>
  <c r="BB176" i="1"/>
  <c r="AU177" i="1"/>
  <c r="AV177" i="1"/>
  <c r="AW177" i="1"/>
  <c r="AX177" i="1"/>
  <c r="AY177" i="1"/>
  <c r="AZ177" i="1"/>
  <c r="BA177" i="1"/>
  <c r="BB177" i="1"/>
  <c r="AU178" i="1"/>
  <c r="AV178" i="1"/>
  <c r="AW178" i="1"/>
  <c r="AX178" i="1"/>
  <c r="AY178" i="1"/>
  <c r="AZ178" i="1"/>
  <c r="BA178" i="1"/>
  <c r="BB178" i="1"/>
  <c r="AU179" i="1"/>
  <c r="AV179" i="1"/>
  <c r="AW179" i="1"/>
  <c r="AX179" i="1"/>
  <c r="AY179" i="1"/>
  <c r="AZ179" i="1"/>
  <c r="BA179" i="1"/>
  <c r="BB179" i="1"/>
  <c r="AU180" i="1"/>
  <c r="AV180" i="1"/>
  <c r="AW180" i="1"/>
  <c r="AX180" i="1"/>
  <c r="AY180" i="1"/>
  <c r="AZ180" i="1"/>
  <c r="BA180" i="1"/>
  <c r="BB180" i="1"/>
  <c r="AU181" i="1"/>
  <c r="AV181" i="1"/>
  <c r="AW181" i="1"/>
  <c r="AX181" i="1"/>
  <c r="AY181" i="1"/>
  <c r="AZ181" i="1"/>
  <c r="BA181" i="1"/>
  <c r="BB181" i="1"/>
  <c r="AU182" i="1"/>
  <c r="AV182" i="1"/>
  <c r="AW182" i="1"/>
  <c r="AX182" i="1"/>
  <c r="AY182" i="1"/>
  <c r="AZ182" i="1"/>
  <c r="BA182" i="1"/>
  <c r="BB182" i="1"/>
  <c r="AU183" i="1"/>
  <c r="AV183" i="1"/>
  <c r="AW183" i="1"/>
  <c r="AX183" i="1"/>
  <c r="AY183" i="1"/>
  <c r="AZ183" i="1"/>
  <c r="BA183" i="1"/>
  <c r="BB183" i="1"/>
  <c r="AU184" i="1"/>
  <c r="AV184" i="1"/>
  <c r="AW184" i="1"/>
  <c r="AX184" i="1"/>
  <c r="AY184" i="1"/>
  <c r="AZ184" i="1"/>
  <c r="BA184" i="1"/>
  <c r="BB184" i="1"/>
  <c r="AU185" i="1"/>
  <c r="AV185" i="1"/>
  <c r="AW185" i="1"/>
  <c r="AX185" i="1"/>
  <c r="AY185" i="1"/>
  <c r="AZ185" i="1"/>
  <c r="BA185" i="1"/>
  <c r="BB185" i="1"/>
  <c r="AU186" i="1"/>
  <c r="AV186" i="1"/>
  <c r="AW186" i="1"/>
  <c r="AX186" i="1"/>
  <c r="AY186" i="1"/>
  <c r="AZ186" i="1"/>
  <c r="BA186" i="1"/>
  <c r="BB186" i="1"/>
  <c r="AU187" i="1"/>
  <c r="AV187" i="1"/>
  <c r="AW187" i="1"/>
  <c r="AX187" i="1"/>
  <c r="AY187" i="1"/>
  <c r="AZ187" i="1"/>
  <c r="BA187" i="1"/>
  <c r="BB187" i="1"/>
  <c r="AU188" i="1"/>
  <c r="AV188" i="1"/>
  <c r="AW188" i="1"/>
  <c r="AX188" i="1"/>
  <c r="AY188" i="1"/>
  <c r="AZ188" i="1"/>
  <c r="BA188" i="1"/>
  <c r="BB188" i="1"/>
  <c r="AU189" i="1"/>
  <c r="AV189" i="1"/>
  <c r="AW189" i="1"/>
  <c r="AX189" i="1"/>
  <c r="AY189" i="1"/>
  <c r="AZ189" i="1"/>
  <c r="BA189" i="1"/>
  <c r="BB189" i="1"/>
  <c r="AU190" i="1"/>
  <c r="AV190" i="1"/>
  <c r="AW190" i="1"/>
  <c r="AX190" i="1"/>
  <c r="AY190" i="1"/>
  <c r="AZ190" i="1"/>
  <c r="BA190" i="1"/>
  <c r="BB190" i="1"/>
  <c r="AU191" i="1"/>
  <c r="AV191" i="1"/>
  <c r="AW191" i="1"/>
  <c r="AX191" i="1"/>
  <c r="AY191" i="1"/>
  <c r="AZ191" i="1"/>
  <c r="BA191" i="1"/>
  <c r="BB191" i="1"/>
  <c r="AU192" i="1"/>
  <c r="AV192" i="1"/>
  <c r="AW192" i="1"/>
  <c r="AX192" i="1"/>
  <c r="AY192" i="1"/>
  <c r="AZ192" i="1"/>
  <c r="BA192" i="1"/>
  <c r="BB192" i="1"/>
  <c r="AU193" i="1"/>
  <c r="AV193" i="1"/>
  <c r="AW193" i="1"/>
  <c r="AX193" i="1"/>
  <c r="AY193" i="1"/>
  <c r="AZ193" i="1"/>
  <c r="BA193" i="1"/>
  <c r="BB193" i="1"/>
  <c r="AU194" i="1"/>
  <c r="AV194" i="1"/>
  <c r="AW194" i="1"/>
  <c r="AX194" i="1"/>
  <c r="AY194" i="1"/>
  <c r="AZ194" i="1"/>
  <c r="BA194" i="1"/>
  <c r="BB194" i="1"/>
  <c r="AU195" i="1"/>
  <c r="AV195" i="1"/>
  <c r="AW195" i="1"/>
  <c r="AX195" i="1"/>
  <c r="AY195" i="1"/>
  <c r="AZ195" i="1"/>
  <c r="BA195" i="1"/>
  <c r="BB195" i="1"/>
  <c r="AU196" i="1"/>
  <c r="AV196" i="1"/>
  <c r="AW196" i="1"/>
  <c r="AX196" i="1"/>
  <c r="AY196" i="1"/>
  <c r="AZ196" i="1"/>
  <c r="BA196" i="1"/>
  <c r="BB196" i="1"/>
  <c r="AU197" i="1"/>
  <c r="AV197" i="1"/>
  <c r="AW197" i="1"/>
  <c r="AX197" i="1"/>
  <c r="AY197" i="1"/>
  <c r="AZ197" i="1"/>
  <c r="BA197" i="1"/>
  <c r="BB197" i="1"/>
  <c r="AU198" i="1"/>
  <c r="AV198" i="1"/>
  <c r="AW198" i="1"/>
  <c r="AX198" i="1"/>
  <c r="AY198" i="1"/>
  <c r="AZ198" i="1"/>
  <c r="BA198" i="1"/>
  <c r="BB198" i="1"/>
  <c r="AU199" i="1"/>
  <c r="AV199" i="1"/>
  <c r="AW199" i="1"/>
  <c r="AX199" i="1"/>
  <c r="AY199" i="1"/>
  <c r="AZ199" i="1"/>
  <c r="BA199" i="1"/>
  <c r="BB199" i="1"/>
  <c r="AU200" i="1"/>
  <c r="AV200" i="1"/>
  <c r="AW200" i="1"/>
  <c r="AX200" i="1"/>
  <c r="AY200" i="1"/>
  <c r="AZ200" i="1"/>
  <c r="BA200" i="1"/>
  <c r="BB200" i="1"/>
  <c r="AU201" i="1"/>
  <c r="AV201" i="1"/>
  <c r="AW201" i="1"/>
  <c r="AX201" i="1"/>
  <c r="AY201" i="1"/>
  <c r="AZ201" i="1"/>
  <c r="BA201" i="1"/>
  <c r="BB201" i="1"/>
  <c r="AU202" i="1"/>
  <c r="AV202" i="1"/>
  <c r="AW202" i="1"/>
  <c r="AX202" i="1"/>
  <c r="AY202" i="1"/>
  <c r="AZ202" i="1"/>
  <c r="BA202" i="1"/>
  <c r="BB202" i="1"/>
  <c r="AU203" i="1"/>
  <c r="AV203" i="1"/>
  <c r="AW203" i="1"/>
  <c r="AX203" i="1"/>
  <c r="AY203" i="1"/>
  <c r="AZ203" i="1"/>
  <c r="BA203" i="1"/>
  <c r="BB203" i="1"/>
  <c r="AU204" i="1"/>
  <c r="AV204" i="1"/>
  <c r="AW204" i="1"/>
  <c r="AX204" i="1"/>
  <c r="AY204" i="1"/>
  <c r="AZ204" i="1"/>
  <c r="BA204" i="1"/>
  <c r="BB204" i="1"/>
  <c r="AU205" i="1"/>
  <c r="AV205" i="1"/>
  <c r="AW205" i="1"/>
  <c r="AX205" i="1"/>
  <c r="AY205" i="1"/>
  <c r="AZ205" i="1"/>
  <c r="BA205" i="1"/>
  <c r="BB205" i="1"/>
  <c r="AU206" i="1"/>
  <c r="AV206" i="1"/>
  <c r="AW206" i="1"/>
  <c r="AX206" i="1"/>
  <c r="AY206" i="1"/>
  <c r="AZ206" i="1"/>
  <c r="BA206" i="1"/>
  <c r="BB206" i="1"/>
  <c r="AU207" i="1"/>
  <c r="AV207" i="1"/>
  <c r="AW207" i="1"/>
  <c r="AX207" i="1"/>
  <c r="AY207" i="1"/>
  <c r="AZ207" i="1"/>
  <c r="BA207" i="1"/>
  <c r="BB207" i="1"/>
  <c r="AU208" i="1"/>
  <c r="AV208" i="1"/>
  <c r="AW208" i="1"/>
  <c r="AX208" i="1"/>
  <c r="AY208" i="1"/>
  <c r="AZ208" i="1"/>
  <c r="BA208" i="1"/>
  <c r="BB208" i="1"/>
  <c r="AU209" i="1"/>
  <c r="AV209" i="1"/>
  <c r="AW209" i="1"/>
  <c r="AX209" i="1"/>
  <c r="AY209" i="1"/>
  <c r="AZ209" i="1"/>
  <c r="BA209" i="1"/>
  <c r="BB209" i="1"/>
  <c r="AU210" i="1"/>
  <c r="AV210" i="1"/>
  <c r="AW210" i="1"/>
  <c r="AX210" i="1"/>
  <c r="AY210" i="1"/>
  <c r="AZ210" i="1"/>
  <c r="BA210" i="1"/>
  <c r="BB210" i="1"/>
  <c r="AU211" i="1"/>
  <c r="AV211" i="1"/>
  <c r="AW211" i="1"/>
  <c r="AX211" i="1"/>
  <c r="AY211" i="1"/>
  <c r="AZ211" i="1"/>
  <c r="BA211" i="1"/>
  <c r="BB211" i="1"/>
  <c r="AU212" i="1"/>
  <c r="AV212" i="1"/>
  <c r="AW212" i="1"/>
  <c r="AX212" i="1"/>
  <c r="AY212" i="1"/>
  <c r="AZ212" i="1"/>
  <c r="BA212" i="1"/>
  <c r="BB212" i="1"/>
  <c r="AU213" i="1"/>
  <c r="AV213" i="1"/>
  <c r="AW213" i="1"/>
  <c r="AX213" i="1"/>
  <c r="AY213" i="1"/>
  <c r="AZ213" i="1"/>
  <c r="BA213" i="1"/>
  <c r="BB213" i="1"/>
  <c r="AU214" i="1"/>
  <c r="AV214" i="1"/>
  <c r="AW214" i="1"/>
  <c r="AX214" i="1"/>
  <c r="AY214" i="1"/>
  <c r="AZ214" i="1"/>
  <c r="BA214" i="1"/>
  <c r="BB214" i="1"/>
  <c r="AU215" i="1"/>
  <c r="AV215" i="1"/>
  <c r="AW215" i="1"/>
  <c r="AX215" i="1"/>
  <c r="AY215" i="1"/>
  <c r="AZ215" i="1"/>
  <c r="BA215" i="1"/>
  <c r="BB215" i="1"/>
  <c r="AU216" i="1"/>
  <c r="AV216" i="1"/>
  <c r="AW216" i="1"/>
  <c r="AX216" i="1"/>
  <c r="AY216" i="1"/>
  <c r="AZ216" i="1"/>
  <c r="BA216" i="1"/>
  <c r="BB216" i="1"/>
  <c r="AU217" i="1"/>
  <c r="AV217" i="1"/>
  <c r="AW217" i="1"/>
  <c r="AX217" i="1"/>
  <c r="AY217" i="1"/>
  <c r="AZ217" i="1"/>
  <c r="BA217" i="1"/>
  <c r="BB217" i="1"/>
  <c r="AU218" i="1"/>
  <c r="AV218" i="1"/>
  <c r="AW218" i="1"/>
  <c r="AX218" i="1"/>
  <c r="AY218" i="1"/>
  <c r="AZ218" i="1"/>
  <c r="BA218" i="1"/>
  <c r="BB218" i="1"/>
  <c r="AU219" i="1"/>
  <c r="AV219" i="1"/>
  <c r="AW219" i="1"/>
  <c r="AX219" i="1"/>
  <c r="AY219" i="1"/>
  <c r="AZ219" i="1"/>
  <c r="BA219" i="1"/>
  <c r="BB219" i="1"/>
  <c r="AU220" i="1"/>
  <c r="AV220" i="1"/>
  <c r="AW220" i="1"/>
  <c r="AX220" i="1"/>
  <c r="AY220" i="1"/>
  <c r="AZ220" i="1"/>
  <c r="BA220" i="1"/>
  <c r="BB220" i="1"/>
  <c r="AU221" i="1"/>
  <c r="AV221" i="1"/>
  <c r="AW221" i="1"/>
  <c r="AX221" i="1"/>
  <c r="AY221" i="1"/>
  <c r="AZ221" i="1"/>
  <c r="BA221" i="1"/>
  <c r="BB221" i="1"/>
  <c r="AU222" i="1"/>
  <c r="AV222" i="1"/>
  <c r="AW222" i="1"/>
  <c r="AX222" i="1"/>
  <c r="AY222" i="1"/>
  <c r="AZ222" i="1"/>
  <c r="BA222" i="1"/>
  <c r="BB222" i="1"/>
  <c r="AU223" i="1"/>
  <c r="AV223" i="1"/>
  <c r="AW223" i="1"/>
  <c r="AX223" i="1"/>
  <c r="AY223" i="1"/>
  <c r="AZ223" i="1"/>
  <c r="BA223" i="1"/>
  <c r="BB223" i="1"/>
  <c r="AU224" i="1"/>
  <c r="AV224" i="1"/>
  <c r="AW224" i="1"/>
  <c r="AX224" i="1"/>
  <c r="AY224" i="1"/>
  <c r="AZ224" i="1"/>
  <c r="BA224" i="1"/>
  <c r="BB224" i="1"/>
  <c r="AU225" i="1"/>
  <c r="AV225" i="1"/>
  <c r="AW225" i="1"/>
  <c r="AX225" i="1"/>
  <c r="AY225" i="1"/>
  <c r="AZ225" i="1"/>
  <c r="BA225" i="1"/>
  <c r="BB225" i="1"/>
  <c r="AU226" i="1"/>
  <c r="AV226" i="1"/>
  <c r="AW226" i="1"/>
  <c r="AX226" i="1"/>
  <c r="AY226" i="1"/>
  <c r="AZ226" i="1"/>
  <c r="BA226" i="1"/>
  <c r="BB226" i="1"/>
  <c r="AU227" i="1"/>
  <c r="AV227" i="1"/>
  <c r="AW227" i="1"/>
  <c r="AX227" i="1"/>
  <c r="AY227" i="1"/>
  <c r="AZ227" i="1"/>
  <c r="BA227" i="1"/>
  <c r="BB227" i="1"/>
  <c r="AU228" i="1"/>
  <c r="AV228" i="1"/>
  <c r="AW228" i="1"/>
  <c r="AX228" i="1"/>
  <c r="AY228" i="1"/>
  <c r="AZ228" i="1"/>
  <c r="BA228" i="1"/>
  <c r="BB228" i="1"/>
  <c r="AU229" i="1"/>
  <c r="AV229" i="1"/>
  <c r="AW229" i="1"/>
  <c r="AX229" i="1"/>
  <c r="AY229" i="1"/>
  <c r="AZ229" i="1"/>
  <c r="BA229" i="1"/>
  <c r="BB229" i="1"/>
  <c r="AU230" i="1"/>
  <c r="AV230" i="1"/>
  <c r="AW230" i="1"/>
  <c r="AX230" i="1"/>
  <c r="AY230" i="1"/>
  <c r="AZ230" i="1"/>
  <c r="BA230" i="1"/>
  <c r="BB230" i="1"/>
  <c r="AV146" i="1"/>
  <c r="AW146" i="1"/>
  <c r="AX146" i="1"/>
  <c r="AY146" i="1"/>
  <c r="AZ146" i="1"/>
  <c r="BA146" i="1"/>
  <c r="BB146" i="1"/>
  <c r="AU246" i="1"/>
  <c r="H4" i="2"/>
  <c r="E8" i="2" s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146" i="1"/>
  <c r="C17" i="1"/>
  <c r="AD228" i="1"/>
  <c r="C428" i="1"/>
  <c r="AQ103" i="1" l="1"/>
  <c r="AQ119" i="1"/>
  <c r="AH130" i="1"/>
  <c r="AU130" i="1" s="1"/>
  <c r="AH126" i="1"/>
  <c r="AU126" i="1" s="1"/>
  <c r="AQ49" i="1"/>
  <c r="AQ101" i="1"/>
  <c r="AQ83" i="1"/>
  <c r="AQ86" i="1"/>
  <c r="AE129" i="1"/>
  <c r="AO129" i="1" s="1"/>
  <c r="BB129" i="1" s="1"/>
  <c r="AQ121" i="1"/>
  <c r="AJ126" i="1"/>
  <c r="AW126" i="1" s="1"/>
  <c r="AV121" i="1"/>
  <c r="AQ123" i="1"/>
  <c r="AK126" i="1"/>
  <c r="AX126" i="1" s="1"/>
  <c r="AE127" i="1"/>
  <c r="AO127" i="1" s="1"/>
  <c r="BB127" i="1" s="1"/>
  <c r="AR122" i="1"/>
  <c r="BB122" i="1"/>
  <c r="AR49" i="1"/>
  <c r="AR75" i="1"/>
  <c r="BB81" i="1"/>
  <c r="AR81" i="1"/>
  <c r="AR105" i="1"/>
  <c r="BB105" i="1"/>
  <c r="BB65" i="1"/>
  <c r="AR65" i="1"/>
  <c r="AR57" i="1"/>
  <c r="AR107" i="1"/>
  <c r="AR124" i="1"/>
  <c r="BB124" i="1"/>
  <c r="BB123" i="1"/>
  <c r="AR123" i="1"/>
  <c r="BB83" i="1"/>
  <c r="AR83" i="1"/>
  <c r="AR102" i="1"/>
  <c r="BB102" i="1"/>
  <c r="AR71" i="1"/>
  <c r="AR55" i="1"/>
  <c r="BB55" i="1"/>
  <c r="AR114" i="1"/>
  <c r="BB114" i="1"/>
  <c r="AR74" i="1"/>
  <c r="BB74" i="1"/>
  <c r="BB103" i="1"/>
  <c r="AR103" i="1"/>
  <c r="BB117" i="1"/>
  <c r="AR117" i="1"/>
  <c r="AR115" i="1"/>
  <c r="BB115" i="1"/>
  <c r="AR85" i="1"/>
  <c r="AR62" i="1"/>
  <c r="BB62" i="1"/>
  <c r="AR100" i="1"/>
  <c r="BB100" i="1"/>
  <c r="AR98" i="1"/>
  <c r="BB98" i="1"/>
  <c r="AR76" i="1"/>
  <c r="BB76" i="1"/>
  <c r="AR61" i="1"/>
  <c r="BB53" i="1"/>
  <c r="AR89" i="1"/>
  <c r="AR69" i="1"/>
  <c r="AR101" i="1"/>
  <c r="BB63" i="1"/>
  <c r="AR63" i="1"/>
  <c r="AR73" i="1"/>
  <c r="AR118" i="1"/>
  <c r="BB118" i="1"/>
  <c r="AR113" i="1"/>
  <c r="AR96" i="1"/>
  <c r="BB96" i="1"/>
  <c r="AR77" i="1"/>
  <c r="AR46" i="1"/>
  <c r="AR121" i="1"/>
  <c r="BB121" i="1"/>
  <c r="AR60" i="1"/>
  <c r="BB60" i="1"/>
  <c r="AR78" i="1"/>
  <c r="BB78" i="1"/>
  <c r="AR116" i="1"/>
  <c r="BB116" i="1"/>
  <c r="AR95" i="1"/>
  <c r="BB95" i="1"/>
  <c r="AR111" i="1"/>
  <c r="AR119" i="1"/>
  <c r="AR68" i="1"/>
  <c r="AR58" i="1"/>
  <c r="AR84" i="1"/>
  <c r="AR91" i="1"/>
  <c r="AR110" i="1"/>
  <c r="BB111" i="1"/>
  <c r="BB61" i="1"/>
  <c r="BB49" i="1"/>
  <c r="AR51" i="1"/>
  <c r="AR70" i="1"/>
  <c r="BB71" i="1"/>
  <c r="AR99" i="1"/>
  <c r="AR92" i="1"/>
  <c r="BB85" i="1"/>
  <c r="BB75" i="1"/>
  <c r="AR59" i="1"/>
  <c r="AR104" i="1"/>
  <c r="BB84" i="1"/>
  <c r="BB47" i="1"/>
  <c r="AR82" i="1"/>
  <c r="AR94" i="1"/>
  <c r="BB101" i="1"/>
  <c r="AR47" i="1"/>
  <c r="AR97" i="1"/>
  <c r="AR109" i="1"/>
  <c r="AR88" i="1"/>
  <c r="BB113" i="1"/>
  <c r="BB94" i="1"/>
  <c r="BB68" i="1"/>
  <c r="AR48" i="1"/>
  <c r="BB73" i="1"/>
  <c r="AR54" i="1"/>
  <c r="AR66" i="1"/>
  <c r="AR52" i="1"/>
  <c r="AR64" i="1"/>
  <c r="AR90" i="1"/>
  <c r="BB104" i="1"/>
  <c r="BB52" i="1"/>
  <c r="AR67" i="1"/>
  <c r="AR56" i="1"/>
  <c r="AR80" i="1"/>
  <c r="AR87" i="1"/>
  <c r="BB58" i="1"/>
  <c r="BB88" i="1"/>
  <c r="AR108" i="1"/>
  <c r="BB56" i="1"/>
  <c r="AR120" i="1"/>
  <c r="AR106" i="1"/>
  <c r="BB54" i="1"/>
  <c r="AR50" i="1"/>
  <c r="BB92" i="1"/>
  <c r="AR53" i="1"/>
  <c r="AR86" i="1"/>
  <c r="AR93" i="1"/>
  <c r="AR72" i="1"/>
  <c r="AR79" i="1"/>
  <c r="AR112" i="1"/>
  <c r="AQ50" i="1"/>
  <c r="AV57" i="1"/>
  <c r="AQ57" i="1"/>
  <c r="AQ63" i="1"/>
  <c r="AQ75" i="1"/>
  <c r="AQ84" i="1"/>
  <c r="AQ93" i="1"/>
  <c r="AQ48" i="1"/>
  <c r="AV48" i="1"/>
  <c r="AQ61" i="1"/>
  <c r="AQ82" i="1"/>
  <c r="AV82" i="1"/>
  <c r="AV103" i="1"/>
  <c r="AQ52" i="1"/>
  <c r="AQ99" i="1"/>
  <c r="AQ47" i="1"/>
  <c r="AQ68" i="1"/>
  <c r="AV68" i="1"/>
  <c r="AQ102" i="1"/>
  <c r="AV102" i="1"/>
  <c r="AQ66" i="1"/>
  <c r="AQ79" i="1"/>
  <c r="AQ55" i="1"/>
  <c r="AQ64" i="1"/>
  <c r="AQ73" i="1"/>
  <c r="AQ59" i="1"/>
  <c r="AQ46" i="1"/>
  <c r="AQ62" i="1"/>
  <c r="AV62" i="1"/>
  <c r="AQ53" i="1"/>
  <c r="AQ111" i="1"/>
  <c r="AQ114" i="1"/>
  <c r="AV114" i="1"/>
  <c r="AV75" i="1"/>
  <c r="AQ112" i="1"/>
  <c r="AV55" i="1"/>
  <c r="AQ110" i="1"/>
  <c r="AV117" i="1"/>
  <c r="AQ117" i="1"/>
  <c r="AV93" i="1"/>
  <c r="AQ92" i="1"/>
  <c r="AV101" i="1"/>
  <c r="AQ87" i="1"/>
  <c r="AQ108" i="1"/>
  <c r="AV108" i="1"/>
  <c r="AV119" i="1"/>
  <c r="AV66" i="1"/>
  <c r="AV50" i="1"/>
  <c r="AQ69" i="1"/>
  <c r="AQ90" i="1"/>
  <c r="AQ97" i="1"/>
  <c r="AV97" i="1"/>
  <c r="AQ115" i="1"/>
  <c r="AQ124" i="1"/>
  <c r="AV123" i="1"/>
  <c r="AV73" i="1"/>
  <c r="AV52" i="1"/>
  <c r="AQ109" i="1"/>
  <c r="AQ71" i="1"/>
  <c r="AV46" i="1"/>
  <c r="AQ65" i="1"/>
  <c r="AQ81" i="1"/>
  <c r="AQ91" i="1"/>
  <c r="AQ94" i="1"/>
  <c r="AV94" i="1"/>
  <c r="AQ107" i="1"/>
  <c r="AV86" i="1"/>
  <c r="AQ89" i="1"/>
  <c r="AQ74" i="1"/>
  <c r="AV74" i="1"/>
  <c r="AQ105" i="1"/>
  <c r="AV112" i="1"/>
  <c r="AQ51" i="1"/>
  <c r="AQ54" i="1"/>
  <c r="AV54" i="1"/>
  <c r="AQ72" i="1"/>
  <c r="AQ85" i="1"/>
  <c r="AQ106" i="1"/>
  <c r="AQ67" i="1"/>
  <c r="AQ88" i="1"/>
  <c r="AV88" i="1"/>
  <c r="AQ122" i="1"/>
  <c r="AV122" i="1"/>
  <c r="AV115" i="1"/>
  <c r="AQ70" i="1"/>
  <c r="AQ77" i="1"/>
  <c r="AV77" i="1"/>
  <c r="AQ95" i="1"/>
  <c r="AQ104" i="1"/>
  <c r="AQ113" i="1"/>
  <c r="AV53" i="1"/>
  <c r="AQ80" i="1"/>
  <c r="AQ100" i="1"/>
  <c r="AQ58" i="1"/>
  <c r="AQ78" i="1"/>
  <c r="AQ98" i="1"/>
  <c r="AQ118" i="1"/>
  <c r="AQ60" i="1"/>
  <c r="AQ120" i="1"/>
  <c r="AQ56" i="1"/>
  <c r="AQ76" i="1"/>
  <c r="AQ96" i="1"/>
  <c r="AQ116" i="1"/>
  <c r="E9" i="2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U128" i="1"/>
  <c r="T128" i="1"/>
  <c r="T127" i="1" s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S127" i="1"/>
  <c r="I127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A246" i="1"/>
  <c r="AN246" i="1"/>
  <c r="C328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C326" i="1"/>
  <c r="D127" i="1" l="1"/>
  <c r="G127" i="1"/>
  <c r="J127" i="1"/>
  <c r="K127" i="1"/>
  <c r="L127" i="1"/>
  <c r="M127" i="1"/>
  <c r="N127" i="1"/>
  <c r="O127" i="1"/>
  <c r="P127" i="1"/>
  <c r="R127" i="1"/>
  <c r="Q127" i="1"/>
  <c r="U127" i="1"/>
  <c r="C127" i="1"/>
  <c r="E127" i="1"/>
  <c r="F127" i="1"/>
  <c r="H127" i="1"/>
  <c r="X447" i="1"/>
  <c r="Y447" i="1"/>
  <c r="Z447" i="1"/>
  <c r="AA447" i="1"/>
  <c r="AB447" i="1"/>
  <c r="AC447" i="1"/>
  <c r="AD447" i="1"/>
  <c r="AE447" i="1"/>
  <c r="X448" i="1"/>
  <c r="Y448" i="1"/>
  <c r="Z448" i="1"/>
  <c r="AA448" i="1"/>
  <c r="AB448" i="1"/>
  <c r="AC448" i="1"/>
  <c r="AD448" i="1"/>
  <c r="AE448" i="1"/>
  <c r="AO448" i="1"/>
  <c r="BB448" i="1"/>
  <c r="X449" i="1"/>
  <c r="Y449" i="1"/>
  <c r="Z449" i="1"/>
  <c r="AA449" i="1"/>
  <c r="AB449" i="1"/>
  <c r="AC449" i="1"/>
  <c r="AD449" i="1"/>
  <c r="AE449" i="1"/>
  <c r="X450" i="1"/>
  <c r="Y450" i="1"/>
  <c r="Z450" i="1"/>
  <c r="AA450" i="1"/>
  <c r="AB450" i="1"/>
  <c r="AC450" i="1"/>
  <c r="AD450" i="1"/>
  <c r="AE450" i="1"/>
  <c r="AO450" i="1"/>
  <c r="X451" i="1"/>
  <c r="Y451" i="1"/>
  <c r="Z451" i="1"/>
  <c r="AA451" i="1"/>
  <c r="AB451" i="1"/>
  <c r="AC451" i="1"/>
  <c r="AD451" i="1"/>
  <c r="AE451" i="1"/>
  <c r="AO451" i="1"/>
  <c r="BB451" i="1"/>
  <c r="X452" i="1"/>
  <c r="Y452" i="1"/>
  <c r="Z452" i="1"/>
  <c r="AA452" i="1"/>
  <c r="AB452" i="1"/>
  <c r="AC452" i="1"/>
  <c r="AD452" i="1"/>
  <c r="AE452" i="1"/>
  <c r="AO452" i="1"/>
  <c r="X453" i="1"/>
  <c r="Y453" i="1"/>
  <c r="Z453" i="1"/>
  <c r="AA453" i="1"/>
  <c r="AB453" i="1"/>
  <c r="AC453" i="1"/>
  <c r="AD453" i="1"/>
  <c r="AE453" i="1"/>
  <c r="AO453" i="1"/>
  <c r="X454" i="1"/>
  <c r="Y454" i="1"/>
  <c r="Z454" i="1"/>
  <c r="AA454" i="1"/>
  <c r="AB454" i="1"/>
  <c r="AC454" i="1"/>
  <c r="AD454" i="1"/>
  <c r="AE454" i="1"/>
  <c r="AO454" i="1"/>
  <c r="BB454" i="1"/>
  <c r="X455" i="1"/>
  <c r="Y455" i="1"/>
  <c r="Z455" i="1"/>
  <c r="AA455" i="1"/>
  <c r="AB455" i="1"/>
  <c r="AC455" i="1"/>
  <c r="AD455" i="1"/>
  <c r="AE455" i="1"/>
  <c r="AO455" i="1"/>
  <c r="BB455" i="1"/>
  <c r="X456" i="1"/>
  <c r="Y456" i="1"/>
  <c r="Z456" i="1"/>
  <c r="AA456" i="1"/>
  <c r="AB456" i="1"/>
  <c r="AC456" i="1"/>
  <c r="AD456" i="1"/>
  <c r="AE456" i="1"/>
  <c r="AO456" i="1"/>
  <c r="BB456" i="1"/>
  <c r="X457" i="1"/>
  <c r="Y457" i="1"/>
  <c r="Z457" i="1"/>
  <c r="AA457" i="1"/>
  <c r="AB457" i="1"/>
  <c r="AC457" i="1"/>
  <c r="AD457" i="1"/>
  <c r="AE457" i="1"/>
  <c r="AO457" i="1"/>
  <c r="X458" i="1"/>
  <c r="Y458" i="1"/>
  <c r="Z458" i="1"/>
  <c r="AA458" i="1"/>
  <c r="AB458" i="1"/>
  <c r="AC458" i="1"/>
  <c r="AD458" i="1"/>
  <c r="AE458" i="1"/>
  <c r="AO458" i="1"/>
  <c r="BB458" i="1"/>
  <c r="X459" i="1"/>
  <c r="Y459" i="1"/>
  <c r="Z459" i="1"/>
  <c r="AA459" i="1"/>
  <c r="AB459" i="1"/>
  <c r="AC459" i="1"/>
  <c r="AD459" i="1"/>
  <c r="AE459" i="1"/>
  <c r="AO459" i="1"/>
  <c r="BB459" i="1"/>
  <c r="X460" i="1"/>
  <c r="Y460" i="1"/>
  <c r="Z460" i="1"/>
  <c r="AA460" i="1"/>
  <c r="AB460" i="1"/>
  <c r="AC460" i="1"/>
  <c r="AD460" i="1"/>
  <c r="AE460" i="1"/>
  <c r="AO460" i="1"/>
  <c r="BB460" i="1"/>
  <c r="X461" i="1"/>
  <c r="Y461" i="1"/>
  <c r="Z461" i="1"/>
  <c r="AA461" i="1"/>
  <c r="AB461" i="1"/>
  <c r="AC461" i="1"/>
  <c r="AD461" i="1"/>
  <c r="AE461" i="1"/>
  <c r="AO461" i="1"/>
  <c r="BB461" i="1"/>
  <c r="X462" i="1"/>
  <c r="Y462" i="1"/>
  <c r="Z462" i="1"/>
  <c r="AA462" i="1"/>
  <c r="AB462" i="1"/>
  <c r="AC462" i="1"/>
  <c r="AD462" i="1"/>
  <c r="AE462" i="1"/>
  <c r="AO462" i="1"/>
  <c r="BB462" i="1"/>
  <c r="X463" i="1"/>
  <c r="Y463" i="1"/>
  <c r="Z463" i="1"/>
  <c r="AA463" i="1"/>
  <c r="AB463" i="1"/>
  <c r="AC463" i="1"/>
  <c r="AD463" i="1"/>
  <c r="AE463" i="1"/>
  <c r="AO463" i="1"/>
  <c r="BB463" i="1"/>
  <c r="X464" i="1"/>
  <c r="Y464" i="1"/>
  <c r="Z464" i="1"/>
  <c r="AA464" i="1"/>
  <c r="AB464" i="1"/>
  <c r="AC464" i="1"/>
  <c r="AD464" i="1"/>
  <c r="AE464" i="1"/>
  <c r="AO464" i="1"/>
  <c r="BB464" i="1"/>
  <c r="X465" i="1"/>
  <c r="Y465" i="1"/>
  <c r="Z465" i="1"/>
  <c r="AA465" i="1"/>
  <c r="AB465" i="1"/>
  <c r="AC465" i="1"/>
  <c r="AD465" i="1"/>
  <c r="AE465" i="1"/>
  <c r="AO465" i="1"/>
  <c r="BB465" i="1"/>
  <c r="X466" i="1"/>
  <c r="Y466" i="1"/>
  <c r="Z466" i="1"/>
  <c r="AA466" i="1"/>
  <c r="AB466" i="1"/>
  <c r="AC466" i="1"/>
  <c r="AD466" i="1"/>
  <c r="AE466" i="1"/>
  <c r="AO466" i="1"/>
  <c r="BB466" i="1"/>
  <c r="X467" i="1"/>
  <c r="Y467" i="1"/>
  <c r="Z467" i="1"/>
  <c r="AA467" i="1"/>
  <c r="AB467" i="1"/>
  <c r="AC467" i="1"/>
  <c r="AD467" i="1"/>
  <c r="AE467" i="1"/>
  <c r="AO467" i="1"/>
  <c r="BB467" i="1"/>
  <c r="X468" i="1"/>
  <c r="Y468" i="1"/>
  <c r="Z468" i="1"/>
  <c r="AA468" i="1"/>
  <c r="AB468" i="1"/>
  <c r="AC468" i="1"/>
  <c r="AD468" i="1"/>
  <c r="AE468" i="1"/>
  <c r="AO468" i="1"/>
  <c r="BB468" i="1"/>
  <c r="X469" i="1"/>
  <c r="Y469" i="1"/>
  <c r="Z469" i="1"/>
  <c r="AA469" i="1"/>
  <c r="AB469" i="1"/>
  <c r="AC469" i="1"/>
  <c r="AD469" i="1"/>
  <c r="AE469" i="1"/>
  <c r="AO469" i="1"/>
  <c r="X470" i="1"/>
  <c r="Y470" i="1"/>
  <c r="Z470" i="1"/>
  <c r="AA470" i="1"/>
  <c r="AB470" i="1"/>
  <c r="AC470" i="1"/>
  <c r="AD470" i="1"/>
  <c r="AE470" i="1"/>
  <c r="AO470" i="1"/>
  <c r="BB470" i="1"/>
  <c r="X471" i="1"/>
  <c r="Y471" i="1"/>
  <c r="Z471" i="1"/>
  <c r="AA471" i="1"/>
  <c r="AB471" i="1"/>
  <c r="AC471" i="1"/>
  <c r="AD471" i="1"/>
  <c r="AE471" i="1"/>
  <c r="AO471" i="1"/>
  <c r="X472" i="1"/>
  <c r="Y472" i="1"/>
  <c r="Z472" i="1"/>
  <c r="AA472" i="1"/>
  <c r="AB472" i="1"/>
  <c r="AC472" i="1"/>
  <c r="AD472" i="1"/>
  <c r="AE472" i="1"/>
  <c r="AO472" i="1"/>
  <c r="BB472" i="1"/>
  <c r="X473" i="1"/>
  <c r="Y473" i="1"/>
  <c r="Z473" i="1"/>
  <c r="AA473" i="1"/>
  <c r="AB473" i="1"/>
  <c r="AC473" i="1"/>
  <c r="AD473" i="1"/>
  <c r="AE473" i="1"/>
  <c r="AO473" i="1"/>
  <c r="X474" i="1"/>
  <c r="Y474" i="1"/>
  <c r="Z474" i="1"/>
  <c r="AA474" i="1"/>
  <c r="AB474" i="1"/>
  <c r="AC474" i="1"/>
  <c r="AD474" i="1"/>
  <c r="AE474" i="1"/>
  <c r="AO474" i="1"/>
  <c r="BB474" i="1"/>
  <c r="X475" i="1"/>
  <c r="Y475" i="1"/>
  <c r="Z475" i="1"/>
  <c r="AA475" i="1"/>
  <c r="AB475" i="1"/>
  <c r="AC475" i="1"/>
  <c r="AD475" i="1"/>
  <c r="AE475" i="1"/>
  <c r="AO475" i="1"/>
  <c r="X476" i="1"/>
  <c r="Y476" i="1"/>
  <c r="Z476" i="1"/>
  <c r="AA476" i="1"/>
  <c r="AB476" i="1"/>
  <c r="AC476" i="1"/>
  <c r="AD476" i="1"/>
  <c r="AE476" i="1"/>
  <c r="AO476" i="1"/>
  <c r="BB476" i="1"/>
  <c r="X477" i="1"/>
  <c r="Y477" i="1"/>
  <c r="Z477" i="1"/>
  <c r="AA477" i="1"/>
  <c r="AB477" i="1"/>
  <c r="AC477" i="1"/>
  <c r="AD477" i="1"/>
  <c r="AE477" i="1"/>
  <c r="AO477" i="1"/>
  <c r="BB477" i="1"/>
  <c r="X478" i="1"/>
  <c r="Y478" i="1"/>
  <c r="Z478" i="1"/>
  <c r="AA478" i="1"/>
  <c r="AB478" i="1"/>
  <c r="AC478" i="1"/>
  <c r="AD478" i="1"/>
  <c r="AE478" i="1"/>
  <c r="AO478" i="1"/>
  <c r="X479" i="1"/>
  <c r="Y479" i="1"/>
  <c r="Z479" i="1"/>
  <c r="AA479" i="1"/>
  <c r="AB479" i="1"/>
  <c r="AC479" i="1"/>
  <c r="AD479" i="1"/>
  <c r="AE479" i="1"/>
  <c r="AO479" i="1"/>
  <c r="BB479" i="1"/>
  <c r="X480" i="1"/>
  <c r="Y480" i="1"/>
  <c r="Z480" i="1"/>
  <c r="AA480" i="1"/>
  <c r="AB480" i="1"/>
  <c r="AC480" i="1"/>
  <c r="AD480" i="1"/>
  <c r="AE480" i="1"/>
  <c r="AO480" i="1"/>
  <c r="BB480" i="1"/>
  <c r="X481" i="1"/>
  <c r="Y481" i="1"/>
  <c r="Z481" i="1"/>
  <c r="AA481" i="1"/>
  <c r="AB481" i="1"/>
  <c r="AC481" i="1"/>
  <c r="AD481" i="1"/>
  <c r="AE481" i="1"/>
  <c r="AO481" i="1"/>
  <c r="X482" i="1"/>
  <c r="Y482" i="1"/>
  <c r="Z482" i="1"/>
  <c r="AA482" i="1"/>
  <c r="AB482" i="1"/>
  <c r="AC482" i="1"/>
  <c r="AD482" i="1"/>
  <c r="AE482" i="1"/>
  <c r="AO482" i="1"/>
  <c r="X483" i="1"/>
  <c r="Y483" i="1"/>
  <c r="Z483" i="1"/>
  <c r="AA483" i="1"/>
  <c r="AB483" i="1"/>
  <c r="AC483" i="1"/>
  <c r="AD483" i="1"/>
  <c r="AE483" i="1"/>
  <c r="AO483" i="1"/>
  <c r="X484" i="1"/>
  <c r="Y484" i="1"/>
  <c r="Z484" i="1"/>
  <c r="AA484" i="1"/>
  <c r="AB484" i="1"/>
  <c r="AC484" i="1"/>
  <c r="AD484" i="1"/>
  <c r="AE484" i="1"/>
  <c r="AO484" i="1"/>
  <c r="X485" i="1"/>
  <c r="Y485" i="1"/>
  <c r="Z485" i="1"/>
  <c r="AA485" i="1"/>
  <c r="AB485" i="1"/>
  <c r="AC485" i="1"/>
  <c r="AD485" i="1"/>
  <c r="AE485" i="1"/>
  <c r="AO485" i="1"/>
  <c r="BB485" i="1"/>
  <c r="X486" i="1"/>
  <c r="Y486" i="1"/>
  <c r="Z486" i="1"/>
  <c r="AA486" i="1"/>
  <c r="AB486" i="1"/>
  <c r="AC486" i="1"/>
  <c r="AD486" i="1"/>
  <c r="AE486" i="1"/>
  <c r="AO486" i="1"/>
  <c r="BB486" i="1"/>
  <c r="X487" i="1"/>
  <c r="Y487" i="1"/>
  <c r="Z487" i="1"/>
  <c r="AA487" i="1"/>
  <c r="AB487" i="1"/>
  <c r="AC487" i="1"/>
  <c r="AD487" i="1"/>
  <c r="AE487" i="1"/>
  <c r="AO487" i="1"/>
  <c r="BB487" i="1"/>
  <c r="X488" i="1"/>
  <c r="Y488" i="1"/>
  <c r="Z488" i="1"/>
  <c r="AA488" i="1"/>
  <c r="AB488" i="1"/>
  <c r="AC488" i="1"/>
  <c r="AD488" i="1"/>
  <c r="AE488" i="1"/>
  <c r="AO488" i="1"/>
  <c r="X489" i="1"/>
  <c r="Y489" i="1"/>
  <c r="Z489" i="1"/>
  <c r="AA489" i="1"/>
  <c r="AB489" i="1"/>
  <c r="AC489" i="1"/>
  <c r="AD489" i="1"/>
  <c r="AE489" i="1"/>
  <c r="AO489" i="1"/>
  <c r="BB489" i="1"/>
  <c r="X490" i="1"/>
  <c r="Y490" i="1"/>
  <c r="Z490" i="1"/>
  <c r="AA490" i="1"/>
  <c r="AB490" i="1"/>
  <c r="AC490" i="1"/>
  <c r="AD490" i="1"/>
  <c r="AE490" i="1"/>
  <c r="AO490" i="1"/>
  <c r="BB490" i="1"/>
  <c r="X491" i="1"/>
  <c r="Y491" i="1"/>
  <c r="Z491" i="1"/>
  <c r="AA491" i="1"/>
  <c r="AB491" i="1"/>
  <c r="AC491" i="1"/>
  <c r="AD491" i="1"/>
  <c r="AE491" i="1"/>
  <c r="AO491" i="1"/>
  <c r="X492" i="1"/>
  <c r="Y492" i="1"/>
  <c r="Z492" i="1"/>
  <c r="AA492" i="1"/>
  <c r="AB492" i="1"/>
  <c r="AC492" i="1"/>
  <c r="AD492" i="1"/>
  <c r="AE492" i="1"/>
  <c r="AO492" i="1"/>
  <c r="X493" i="1"/>
  <c r="Y493" i="1"/>
  <c r="Z493" i="1"/>
  <c r="AA493" i="1"/>
  <c r="AB493" i="1"/>
  <c r="AC493" i="1"/>
  <c r="AD493" i="1"/>
  <c r="AE493" i="1"/>
  <c r="AO493" i="1"/>
  <c r="BB493" i="1"/>
  <c r="X494" i="1"/>
  <c r="Y494" i="1"/>
  <c r="Z494" i="1"/>
  <c r="AA494" i="1"/>
  <c r="AB494" i="1"/>
  <c r="AC494" i="1"/>
  <c r="AD494" i="1"/>
  <c r="AE494" i="1"/>
  <c r="AO494" i="1"/>
  <c r="X495" i="1"/>
  <c r="Y495" i="1"/>
  <c r="Z495" i="1"/>
  <c r="AA495" i="1"/>
  <c r="AB495" i="1"/>
  <c r="AC495" i="1"/>
  <c r="AD495" i="1"/>
  <c r="AE495" i="1"/>
  <c r="AO495" i="1"/>
  <c r="BB495" i="1"/>
  <c r="X496" i="1"/>
  <c r="Y496" i="1"/>
  <c r="Z496" i="1"/>
  <c r="AA496" i="1"/>
  <c r="AB496" i="1"/>
  <c r="AC496" i="1"/>
  <c r="AD496" i="1"/>
  <c r="AE496" i="1"/>
  <c r="AO496" i="1"/>
  <c r="BB496" i="1"/>
  <c r="X497" i="1"/>
  <c r="Y497" i="1"/>
  <c r="Z497" i="1"/>
  <c r="AA497" i="1"/>
  <c r="AB497" i="1"/>
  <c r="AC497" i="1"/>
  <c r="AD497" i="1"/>
  <c r="AE497" i="1"/>
  <c r="AO497" i="1"/>
  <c r="BB497" i="1"/>
  <c r="X498" i="1"/>
  <c r="Y498" i="1"/>
  <c r="Z498" i="1"/>
  <c r="AA498" i="1"/>
  <c r="AB498" i="1"/>
  <c r="AC498" i="1"/>
  <c r="AD498" i="1"/>
  <c r="AE498" i="1"/>
  <c r="AO498" i="1"/>
  <c r="BB498" i="1"/>
  <c r="X499" i="1"/>
  <c r="Y499" i="1"/>
  <c r="Z499" i="1"/>
  <c r="AA499" i="1"/>
  <c r="AB499" i="1"/>
  <c r="AC499" i="1"/>
  <c r="AD499" i="1"/>
  <c r="AE499" i="1"/>
  <c r="AO499" i="1"/>
  <c r="X500" i="1"/>
  <c r="Y500" i="1"/>
  <c r="Z500" i="1"/>
  <c r="AA500" i="1"/>
  <c r="AB500" i="1"/>
  <c r="AC500" i="1"/>
  <c r="AD500" i="1"/>
  <c r="AE500" i="1"/>
  <c r="AO500" i="1"/>
  <c r="BB500" i="1"/>
  <c r="X501" i="1"/>
  <c r="Y501" i="1"/>
  <c r="Z501" i="1"/>
  <c r="AA501" i="1"/>
  <c r="AB501" i="1"/>
  <c r="AC501" i="1"/>
  <c r="AD501" i="1"/>
  <c r="AE501" i="1"/>
  <c r="AO501" i="1"/>
  <c r="X502" i="1"/>
  <c r="Y502" i="1"/>
  <c r="Z502" i="1"/>
  <c r="AA502" i="1"/>
  <c r="AB502" i="1"/>
  <c r="AC502" i="1"/>
  <c r="AD502" i="1"/>
  <c r="AE502" i="1"/>
  <c r="AO502" i="1"/>
  <c r="BB502" i="1"/>
  <c r="X503" i="1"/>
  <c r="Y503" i="1"/>
  <c r="Z503" i="1"/>
  <c r="AA503" i="1"/>
  <c r="AB503" i="1"/>
  <c r="AC503" i="1"/>
  <c r="AD503" i="1"/>
  <c r="AE503" i="1"/>
  <c r="AO503" i="1"/>
  <c r="X504" i="1"/>
  <c r="Y504" i="1"/>
  <c r="Z504" i="1"/>
  <c r="AA504" i="1"/>
  <c r="AB504" i="1"/>
  <c r="AC504" i="1"/>
  <c r="AD504" i="1"/>
  <c r="AE504" i="1"/>
  <c r="AO504" i="1"/>
  <c r="BB504" i="1"/>
  <c r="X505" i="1"/>
  <c r="Y505" i="1"/>
  <c r="Z505" i="1"/>
  <c r="AA505" i="1"/>
  <c r="AB505" i="1"/>
  <c r="AC505" i="1"/>
  <c r="AD505" i="1"/>
  <c r="AE505" i="1"/>
  <c r="AO505" i="1"/>
  <c r="BB505" i="1"/>
  <c r="X506" i="1"/>
  <c r="Y506" i="1"/>
  <c r="Z506" i="1"/>
  <c r="AA506" i="1"/>
  <c r="AB506" i="1"/>
  <c r="AC506" i="1"/>
  <c r="AD506" i="1"/>
  <c r="AE506" i="1"/>
  <c r="AO506" i="1"/>
  <c r="X507" i="1"/>
  <c r="Y507" i="1"/>
  <c r="Z507" i="1"/>
  <c r="AA507" i="1"/>
  <c r="AB507" i="1"/>
  <c r="AC507" i="1"/>
  <c r="AD507" i="1"/>
  <c r="AE507" i="1"/>
  <c r="AO507" i="1"/>
  <c r="BB507" i="1"/>
  <c r="X508" i="1"/>
  <c r="Y508" i="1"/>
  <c r="Z508" i="1"/>
  <c r="AA508" i="1"/>
  <c r="AB508" i="1"/>
  <c r="AC508" i="1"/>
  <c r="AD508" i="1"/>
  <c r="AE508" i="1"/>
  <c r="AO508" i="1"/>
  <c r="BB508" i="1"/>
  <c r="X509" i="1"/>
  <c r="Y509" i="1"/>
  <c r="Z509" i="1"/>
  <c r="AA509" i="1"/>
  <c r="AB509" i="1"/>
  <c r="AC509" i="1"/>
  <c r="AD509" i="1"/>
  <c r="AE509" i="1"/>
  <c r="AO509" i="1"/>
  <c r="BB509" i="1"/>
  <c r="X510" i="1"/>
  <c r="Y510" i="1"/>
  <c r="Z510" i="1"/>
  <c r="AA510" i="1"/>
  <c r="AB510" i="1"/>
  <c r="AC510" i="1"/>
  <c r="AD510" i="1"/>
  <c r="AE510" i="1"/>
  <c r="AO510" i="1"/>
  <c r="BB510" i="1"/>
  <c r="X511" i="1"/>
  <c r="Y511" i="1"/>
  <c r="Z511" i="1"/>
  <c r="AA511" i="1"/>
  <c r="AB511" i="1"/>
  <c r="AC511" i="1"/>
  <c r="AD511" i="1"/>
  <c r="AE511" i="1"/>
  <c r="AO511" i="1"/>
  <c r="BB511" i="1"/>
  <c r="X512" i="1"/>
  <c r="Y512" i="1"/>
  <c r="Z512" i="1"/>
  <c r="AA512" i="1"/>
  <c r="AB512" i="1"/>
  <c r="AC512" i="1"/>
  <c r="AD512" i="1"/>
  <c r="AE512" i="1"/>
  <c r="AO512" i="1"/>
  <c r="BB512" i="1"/>
  <c r="X513" i="1"/>
  <c r="Y513" i="1"/>
  <c r="Z513" i="1"/>
  <c r="AA513" i="1"/>
  <c r="AB513" i="1"/>
  <c r="AC513" i="1"/>
  <c r="AD513" i="1"/>
  <c r="AE513" i="1"/>
  <c r="AO513" i="1"/>
  <c r="BB513" i="1"/>
  <c r="X514" i="1"/>
  <c r="Y514" i="1"/>
  <c r="Z514" i="1"/>
  <c r="AA514" i="1"/>
  <c r="AB514" i="1"/>
  <c r="AC514" i="1"/>
  <c r="AD514" i="1"/>
  <c r="AE514" i="1"/>
  <c r="AO514" i="1"/>
  <c r="X515" i="1"/>
  <c r="Y515" i="1"/>
  <c r="Z515" i="1"/>
  <c r="AA515" i="1"/>
  <c r="AB515" i="1"/>
  <c r="AC515" i="1"/>
  <c r="AD515" i="1"/>
  <c r="AE515" i="1"/>
  <c r="AO515" i="1"/>
  <c r="BB515" i="1"/>
  <c r="X516" i="1"/>
  <c r="Y516" i="1"/>
  <c r="Z516" i="1"/>
  <c r="AA516" i="1"/>
  <c r="AB516" i="1"/>
  <c r="AC516" i="1"/>
  <c r="AD516" i="1"/>
  <c r="AE516" i="1"/>
  <c r="AO516" i="1"/>
  <c r="BB516" i="1"/>
  <c r="X517" i="1"/>
  <c r="Y517" i="1"/>
  <c r="Z517" i="1"/>
  <c r="AA517" i="1"/>
  <c r="AB517" i="1"/>
  <c r="AC517" i="1"/>
  <c r="AD517" i="1"/>
  <c r="AE517" i="1"/>
  <c r="AO517" i="1"/>
  <c r="BB517" i="1"/>
  <c r="X518" i="1"/>
  <c r="Y518" i="1"/>
  <c r="Z518" i="1"/>
  <c r="AA518" i="1"/>
  <c r="AB518" i="1"/>
  <c r="AC518" i="1"/>
  <c r="AD518" i="1"/>
  <c r="AE518" i="1"/>
  <c r="AO518" i="1"/>
  <c r="X519" i="1"/>
  <c r="Y519" i="1"/>
  <c r="Z519" i="1"/>
  <c r="AA519" i="1"/>
  <c r="AB519" i="1"/>
  <c r="AC519" i="1"/>
  <c r="AD519" i="1"/>
  <c r="AE519" i="1"/>
  <c r="AO519" i="1"/>
  <c r="BB519" i="1"/>
  <c r="X520" i="1"/>
  <c r="Y520" i="1"/>
  <c r="Z520" i="1"/>
  <c r="AA520" i="1"/>
  <c r="AB520" i="1"/>
  <c r="AC520" i="1"/>
  <c r="AD520" i="1"/>
  <c r="AE520" i="1"/>
  <c r="AO520" i="1"/>
  <c r="BB520" i="1"/>
  <c r="X521" i="1"/>
  <c r="Y521" i="1"/>
  <c r="Z521" i="1"/>
  <c r="AA521" i="1"/>
  <c r="AB521" i="1"/>
  <c r="AC521" i="1"/>
  <c r="AD521" i="1"/>
  <c r="AE521" i="1"/>
  <c r="AO521" i="1"/>
  <c r="BB521" i="1"/>
  <c r="X522" i="1"/>
  <c r="Y522" i="1"/>
  <c r="Z522" i="1"/>
  <c r="AA522" i="1"/>
  <c r="AB522" i="1"/>
  <c r="AC522" i="1"/>
  <c r="AD522" i="1"/>
  <c r="AE522" i="1"/>
  <c r="AO522" i="1"/>
  <c r="BB522" i="1"/>
  <c r="X523" i="1"/>
  <c r="Y523" i="1"/>
  <c r="Z523" i="1"/>
  <c r="AA523" i="1"/>
  <c r="AB523" i="1"/>
  <c r="AC523" i="1"/>
  <c r="AD523" i="1"/>
  <c r="AE523" i="1"/>
  <c r="AO523" i="1"/>
  <c r="X524" i="1"/>
  <c r="Y524" i="1"/>
  <c r="Z524" i="1"/>
  <c r="AA524" i="1"/>
  <c r="AB524" i="1"/>
  <c r="AC524" i="1"/>
  <c r="AD524" i="1"/>
  <c r="AE524" i="1"/>
  <c r="AO524" i="1"/>
  <c r="BB524" i="1"/>
  <c r="X525" i="1"/>
  <c r="Y525" i="1"/>
  <c r="Z525" i="1"/>
  <c r="AA525" i="1"/>
  <c r="AB525" i="1"/>
  <c r="AC525" i="1"/>
  <c r="AD525" i="1"/>
  <c r="AE525" i="1"/>
  <c r="AO525" i="1"/>
  <c r="BB525" i="1"/>
  <c r="Y446" i="1"/>
  <c r="Z446" i="1"/>
  <c r="AA446" i="1"/>
  <c r="AB446" i="1"/>
  <c r="AC446" i="1"/>
  <c r="AD446" i="1"/>
  <c r="AD528" i="1"/>
  <c r="AE446" i="1"/>
  <c r="AO446" i="1"/>
  <c r="BB446" i="1"/>
  <c r="X446" i="1"/>
  <c r="AU546" i="1"/>
  <c r="AH546" i="1"/>
  <c r="AI546" i="1"/>
  <c r="AJ546" i="1"/>
  <c r="E10" i="1"/>
  <c r="E84" i="2"/>
  <c r="F84" i="2" s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J30" i="1"/>
  <c r="R10" i="1" s="1"/>
  <c r="J32" i="1"/>
  <c r="R11" i="1" s="1"/>
  <c r="AR11" i="1"/>
  <c r="AR10" i="1"/>
  <c r="F8" i="1"/>
  <c r="C11" i="1"/>
  <c r="C12" i="1"/>
  <c r="C13" i="1"/>
  <c r="C14" i="1"/>
  <c r="C15" i="1"/>
  <c r="C16" i="1"/>
  <c r="E17" i="1"/>
  <c r="AE230" i="1"/>
  <c r="AD230" i="1"/>
  <c r="AN230" i="1" s="1"/>
  <c r="AC230" i="1"/>
  <c r="AM230" i="1"/>
  <c r="AB230" i="1"/>
  <c r="AA230" i="1"/>
  <c r="Z230" i="1"/>
  <c r="AJ230" i="1" s="1"/>
  <c r="Y230" i="1"/>
  <c r="AI230" i="1" s="1"/>
  <c r="X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AO230" i="1" s="1"/>
  <c r="F230" i="1"/>
  <c r="AH230" i="1"/>
  <c r="E230" i="1"/>
  <c r="D230" i="1"/>
  <c r="C230" i="1"/>
  <c r="AE229" i="1"/>
  <c r="AD229" i="1"/>
  <c r="AN229" i="1"/>
  <c r="AC229" i="1"/>
  <c r="AM229" i="1" s="1"/>
  <c r="AB229" i="1"/>
  <c r="AA229" i="1"/>
  <c r="Z229" i="1"/>
  <c r="Y229" i="1"/>
  <c r="AI229" i="1"/>
  <c r="X229" i="1"/>
  <c r="AH229" i="1" s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AK229" i="1" s="1"/>
  <c r="H229" i="1"/>
  <c r="AO229" i="1" s="1"/>
  <c r="G229" i="1"/>
  <c r="F229" i="1"/>
  <c r="E229" i="1"/>
  <c r="D229" i="1"/>
  <c r="C229" i="1"/>
  <c r="AE228" i="1"/>
  <c r="AD227" i="1"/>
  <c r="AN228" i="1"/>
  <c r="AC228" i="1"/>
  <c r="AC227" i="1" s="1"/>
  <c r="AM227" i="1" s="1"/>
  <c r="AM228" i="1"/>
  <c r="AB228" i="1"/>
  <c r="AA228" i="1"/>
  <c r="Z228" i="1"/>
  <c r="Z227" i="1" s="1"/>
  <c r="AJ228" i="1"/>
  <c r="Y228" i="1"/>
  <c r="X228" i="1"/>
  <c r="U228" i="1"/>
  <c r="T228" i="1"/>
  <c r="S228" i="1"/>
  <c r="S227" i="1"/>
  <c r="R228" i="1"/>
  <c r="R227" i="1" s="1"/>
  <c r="Q228" i="1"/>
  <c r="Q227" i="1" s="1"/>
  <c r="P228" i="1"/>
  <c r="O228" i="1"/>
  <c r="O227" i="1" s="1"/>
  <c r="N228" i="1"/>
  <c r="N227" i="1"/>
  <c r="M228" i="1"/>
  <c r="L228" i="1"/>
  <c r="K228" i="1"/>
  <c r="J228" i="1"/>
  <c r="I228" i="1"/>
  <c r="AK228" i="1" s="1"/>
  <c r="H228" i="1"/>
  <c r="G228" i="1"/>
  <c r="AI228" i="1" s="1"/>
  <c r="G227" i="1"/>
  <c r="F228" i="1"/>
  <c r="AO228" i="1" s="1"/>
  <c r="F227" i="1"/>
  <c r="E228" i="1"/>
  <c r="D228" i="1"/>
  <c r="C228" i="1"/>
  <c r="AE226" i="1"/>
  <c r="F17" i="1" s="1"/>
  <c r="AD226" i="1"/>
  <c r="AC226" i="1"/>
  <c r="AM226" i="1"/>
  <c r="AB226" i="1"/>
  <c r="AA226" i="1"/>
  <c r="Z226" i="1"/>
  <c r="Y226" i="1"/>
  <c r="Y227" i="1" s="1"/>
  <c r="X226" i="1"/>
  <c r="X227" i="1" s="1"/>
  <c r="AH226" i="1"/>
  <c r="U226" i="1"/>
  <c r="U227" i="1"/>
  <c r="T226" i="1"/>
  <c r="T227" i="1"/>
  <c r="S226" i="1"/>
  <c r="R226" i="1"/>
  <c r="Q226" i="1"/>
  <c r="P226" i="1"/>
  <c r="O226" i="1"/>
  <c r="N226" i="1"/>
  <c r="M226" i="1"/>
  <c r="M227" i="1" s="1"/>
  <c r="L226" i="1"/>
  <c r="AN226" i="1" s="1"/>
  <c r="K226" i="1"/>
  <c r="J226" i="1"/>
  <c r="AL226" i="1"/>
  <c r="J227" i="1"/>
  <c r="I226" i="1"/>
  <c r="AK226" i="1" s="1"/>
  <c r="I227" i="1"/>
  <c r="H226" i="1"/>
  <c r="AJ226" i="1" s="1"/>
  <c r="H227" i="1"/>
  <c r="G226" i="1"/>
  <c r="F226" i="1"/>
  <c r="E226" i="1"/>
  <c r="E227" i="1"/>
  <c r="D226" i="1"/>
  <c r="D227" i="1" s="1"/>
  <c r="C226" i="1"/>
  <c r="C227" i="1"/>
  <c r="AO225" i="1"/>
  <c r="AN225" i="1"/>
  <c r="AM225" i="1"/>
  <c r="AL225" i="1"/>
  <c r="AK225" i="1"/>
  <c r="AJ225" i="1"/>
  <c r="AI225" i="1"/>
  <c r="AH225" i="1"/>
  <c r="AO224" i="1"/>
  <c r="AN224" i="1"/>
  <c r="AM224" i="1"/>
  <c r="AL224" i="1"/>
  <c r="AK224" i="1"/>
  <c r="AJ224" i="1"/>
  <c r="AI224" i="1"/>
  <c r="AH224" i="1"/>
  <c r="AO223" i="1"/>
  <c r="AN223" i="1"/>
  <c r="AM223" i="1"/>
  <c r="AL223" i="1"/>
  <c r="AK223" i="1"/>
  <c r="AJ223" i="1"/>
  <c r="AI223" i="1"/>
  <c r="AH223" i="1"/>
  <c r="AO222" i="1"/>
  <c r="AN222" i="1"/>
  <c r="AM222" i="1"/>
  <c r="AL222" i="1"/>
  <c r="AK222" i="1"/>
  <c r="AJ222" i="1"/>
  <c r="AI222" i="1"/>
  <c r="AH222" i="1"/>
  <c r="AO221" i="1"/>
  <c r="AN221" i="1"/>
  <c r="AM221" i="1"/>
  <c r="AL221" i="1"/>
  <c r="AK221" i="1"/>
  <c r="AJ221" i="1"/>
  <c r="AI221" i="1"/>
  <c r="AH221" i="1"/>
  <c r="AO220" i="1"/>
  <c r="AN220" i="1"/>
  <c r="AM220" i="1"/>
  <c r="AL220" i="1"/>
  <c r="AK220" i="1"/>
  <c r="AJ220" i="1"/>
  <c r="AI220" i="1"/>
  <c r="AH220" i="1"/>
  <c r="AO219" i="1"/>
  <c r="AN219" i="1"/>
  <c r="AM219" i="1"/>
  <c r="AL219" i="1"/>
  <c r="AK219" i="1"/>
  <c r="AJ219" i="1"/>
  <c r="AI219" i="1"/>
  <c r="AH219" i="1"/>
  <c r="AO218" i="1"/>
  <c r="AN218" i="1"/>
  <c r="AM218" i="1"/>
  <c r="AL218" i="1"/>
  <c r="AK218" i="1"/>
  <c r="AJ218" i="1"/>
  <c r="AI218" i="1"/>
  <c r="AH218" i="1"/>
  <c r="AO217" i="1"/>
  <c r="AN217" i="1"/>
  <c r="AM217" i="1"/>
  <c r="AL217" i="1"/>
  <c r="AK217" i="1"/>
  <c r="AJ217" i="1"/>
  <c r="AI217" i="1"/>
  <c r="AH217" i="1"/>
  <c r="AO216" i="1"/>
  <c r="AN216" i="1"/>
  <c r="AM216" i="1"/>
  <c r="AL216" i="1"/>
  <c r="AK216" i="1"/>
  <c r="AJ216" i="1"/>
  <c r="AI216" i="1"/>
  <c r="AH216" i="1"/>
  <c r="AO215" i="1"/>
  <c r="AN215" i="1"/>
  <c r="AM215" i="1"/>
  <c r="AL215" i="1"/>
  <c r="AK215" i="1"/>
  <c r="AJ215" i="1"/>
  <c r="AI215" i="1"/>
  <c r="AH215" i="1"/>
  <c r="AO214" i="1"/>
  <c r="AN214" i="1"/>
  <c r="AM214" i="1"/>
  <c r="AL214" i="1"/>
  <c r="AK214" i="1"/>
  <c r="AJ214" i="1"/>
  <c r="AI214" i="1"/>
  <c r="AH214" i="1"/>
  <c r="AO213" i="1"/>
  <c r="AN213" i="1"/>
  <c r="AM213" i="1"/>
  <c r="AL213" i="1"/>
  <c r="AK213" i="1"/>
  <c r="AJ213" i="1"/>
  <c r="AI213" i="1"/>
  <c r="AH213" i="1"/>
  <c r="AO212" i="1"/>
  <c r="AN212" i="1"/>
  <c r="AM212" i="1"/>
  <c r="AL212" i="1"/>
  <c r="AK212" i="1"/>
  <c r="AJ212" i="1"/>
  <c r="AI212" i="1"/>
  <c r="AH212" i="1"/>
  <c r="AO211" i="1"/>
  <c r="AN211" i="1"/>
  <c r="AM211" i="1"/>
  <c r="AL211" i="1"/>
  <c r="AK211" i="1"/>
  <c r="AJ211" i="1"/>
  <c r="AI211" i="1"/>
  <c r="AH211" i="1"/>
  <c r="AO210" i="1"/>
  <c r="AN210" i="1"/>
  <c r="AM210" i="1"/>
  <c r="AL210" i="1"/>
  <c r="AK210" i="1"/>
  <c r="AJ210" i="1"/>
  <c r="AI210" i="1"/>
  <c r="AH210" i="1"/>
  <c r="AO209" i="1"/>
  <c r="AN209" i="1"/>
  <c r="AM209" i="1"/>
  <c r="AL209" i="1"/>
  <c r="AK209" i="1"/>
  <c r="AJ209" i="1"/>
  <c r="AI209" i="1"/>
  <c r="AH209" i="1"/>
  <c r="AO208" i="1"/>
  <c r="AN208" i="1"/>
  <c r="AM208" i="1"/>
  <c r="AL208" i="1"/>
  <c r="AK208" i="1"/>
  <c r="AJ208" i="1"/>
  <c r="AI208" i="1"/>
  <c r="AH208" i="1"/>
  <c r="AO207" i="1"/>
  <c r="AN207" i="1"/>
  <c r="AM207" i="1"/>
  <c r="AL207" i="1"/>
  <c r="AK207" i="1"/>
  <c r="AJ207" i="1"/>
  <c r="AI207" i="1"/>
  <c r="AH207" i="1"/>
  <c r="AO206" i="1"/>
  <c r="AN206" i="1"/>
  <c r="AM206" i="1"/>
  <c r="AL206" i="1"/>
  <c r="AK206" i="1"/>
  <c r="AJ206" i="1"/>
  <c r="AI206" i="1"/>
  <c r="AH206" i="1"/>
  <c r="AO205" i="1"/>
  <c r="AN205" i="1"/>
  <c r="AM205" i="1"/>
  <c r="AL205" i="1"/>
  <c r="AK205" i="1"/>
  <c r="AJ205" i="1"/>
  <c r="AI205" i="1"/>
  <c r="AH205" i="1"/>
  <c r="AO204" i="1"/>
  <c r="AN204" i="1"/>
  <c r="AM204" i="1"/>
  <c r="AL204" i="1"/>
  <c r="AK204" i="1"/>
  <c r="AJ204" i="1"/>
  <c r="AI204" i="1"/>
  <c r="AH204" i="1"/>
  <c r="AO203" i="1"/>
  <c r="AN203" i="1"/>
  <c r="AM203" i="1"/>
  <c r="AL203" i="1"/>
  <c r="AK203" i="1"/>
  <c r="AJ203" i="1"/>
  <c r="AI203" i="1"/>
  <c r="AH203" i="1"/>
  <c r="AO202" i="1"/>
  <c r="AN202" i="1"/>
  <c r="AM202" i="1"/>
  <c r="AL202" i="1"/>
  <c r="AK202" i="1"/>
  <c r="AJ202" i="1"/>
  <c r="AI202" i="1"/>
  <c r="AQ10" i="1" s="1"/>
  <c r="AH202" i="1"/>
  <c r="AO201" i="1"/>
  <c r="AN201" i="1"/>
  <c r="AM201" i="1"/>
  <c r="AL201" i="1"/>
  <c r="AK201" i="1"/>
  <c r="AJ201" i="1"/>
  <c r="AI201" i="1"/>
  <c r="AH201" i="1"/>
  <c r="AO200" i="1"/>
  <c r="AN200" i="1"/>
  <c r="AM200" i="1"/>
  <c r="AL200" i="1"/>
  <c r="AK200" i="1"/>
  <c r="AJ200" i="1"/>
  <c r="AI200" i="1"/>
  <c r="AH200" i="1"/>
  <c r="AO199" i="1"/>
  <c r="AN199" i="1"/>
  <c r="AM199" i="1"/>
  <c r="AL199" i="1"/>
  <c r="AK199" i="1"/>
  <c r="AJ199" i="1"/>
  <c r="AI199" i="1"/>
  <c r="AH199" i="1"/>
  <c r="AO198" i="1"/>
  <c r="AN198" i="1"/>
  <c r="AM198" i="1"/>
  <c r="AL198" i="1"/>
  <c r="AK198" i="1"/>
  <c r="AJ198" i="1"/>
  <c r="AI198" i="1"/>
  <c r="AH198" i="1"/>
  <c r="AO197" i="1"/>
  <c r="AN197" i="1"/>
  <c r="AM197" i="1"/>
  <c r="AL197" i="1"/>
  <c r="AK197" i="1"/>
  <c r="AJ197" i="1"/>
  <c r="AI197" i="1"/>
  <c r="AH197" i="1"/>
  <c r="AO196" i="1"/>
  <c r="AN196" i="1"/>
  <c r="AM196" i="1"/>
  <c r="AL196" i="1"/>
  <c r="AK196" i="1"/>
  <c r="AJ196" i="1"/>
  <c r="AI196" i="1"/>
  <c r="AH196" i="1"/>
  <c r="AO195" i="1"/>
  <c r="AN195" i="1"/>
  <c r="AM195" i="1"/>
  <c r="AL195" i="1"/>
  <c r="AK195" i="1"/>
  <c r="AJ195" i="1"/>
  <c r="AI195" i="1"/>
  <c r="AH195" i="1"/>
  <c r="AO194" i="1"/>
  <c r="AN194" i="1"/>
  <c r="AM194" i="1"/>
  <c r="AL194" i="1"/>
  <c r="AK194" i="1"/>
  <c r="AJ194" i="1"/>
  <c r="AI194" i="1"/>
  <c r="AH194" i="1"/>
  <c r="AO193" i="1"/>
  <c r="AN193" i="1"/>
  <c r="AM193" i="1"/>
  <c r="AL193" i="1"/>
  <c r="AK193" i="1"/>
  <c r="AJ193" i="1"/>
  <c r="AI193" i="1"/>
  <c r="AH193" i="1"/>
  <c r="AO192" i="1"/>
  <c r="AN192" i="1"/>
  <c r="AM192" i="1"/>
  <c r="AL192" i="1"/>
  <c r="AK192" i="1"/>
  <c r="AJ192" i="1"/>
  <c r="AI192" i="1"/>
  <c r="AH192" i="1"/>
  <c r="AO191" i="1"/>
  <c r="AN191" i="1"/>
  <c r="AM191" i="1"/>
  <c r="AL191" i="1"/>
  <c r="AK191" i="1"/>
  <c r="AJ191" i="1"/>
  <c r="AI191" i="1"/>
  <c r="AH191" i="1"/>
  <c r="AO190" i="1"/>
  <c r="AN190" i="1"/>
  <c r="AM190" i="1"/>
  <c r="AL190" i="1"/>
  <c r="AK190" i="1"/>
  <c r="AJ190" i="1"/>
  <c r="AI190" i="1"/>
  <c r="AH190" i="1"/>
  <c r="AO189" i="1"/>
  <c r="AN189" i="1"/>
  <c r="AM189" i="1"/>
  <c r="AL189" i="1"/>
  <c r="AK189" i="1"/>
  <c r="AJ189" i="1"/>
  <c r="AI189" i="1"/>
  <c r="AH189" i="1"/>
  <c r="AO188" i="1"/>
  <c r="AN188" i="1"/>
  <c r="AM188" i="1"/>
  <c r="AL188" i="1"/>
  <c r="AK188" i="1"/>
  <c r="AJ188" i="1"/>
  <c r="AI188" i="1"/>
  <c r="AH188" i="1"/>
  <c r="AO187" i="1"/>
  <c r="AN187" i="1"/>
  <c r="AM187" i="1"/>
  <c r="AL187" i="1"/>
  <c r="AK187" i="1"/>
  <c r="AJ187" i="1"/>
  <c r="AI187" i="1"/>
  <c r="AH187" i="1"/>
  <c r="AO186" i="1"/>
  <c r="AN186" i="1"/>
  <c r="AM186" i="1"/>
  <c r="AL186" i="1"/>
  <c r="AK186" i="1"/>
  <c r="AJ186" i="1"/>
  <c r="AI186" i="1"/>
  <c r="AH186" i="1"/>
  <c r="AO185" i="1"/>
  <c r="AN185" i="1"/>
  <c r="AM185" i="1"/>
  <c r="AL185" i="1"/>
  <c r="AK185" i="1"/>
  <c r="AJ185" i="1"/>
  <c r="AI185" i="1"/>
  <c r="AH185" i="1"/>
  <c r="AO184" i="1"/>
  <c r="AN184" i="1"/>
  <c r="AM184" i="1"/>
  <c r="AL184" i="1"/>
  <c r="AK184" i="1"/>
  <c r="AJ184" i="1"/>
  <c r="AI184" i="1"/>
  <c r="AH184" i="1"/>
  <c r="AO183" i="1"/>
  <c r="AN183" i="1"/>
  <c r="AM183" i="1"/>
  <c r="AL183" i="1"/>
  <c r="AK183" i="1"/>
  <c r="AJ183" i="1"/>
  <c r="AI183" i="1"/>
  <c r="AH183" i="1"/>
  <c r="AO182" i="1"/>
  <c r="AN182" i="1"/>
  <c r="AM182" i="1"/>
  <c r="AL182" i="1"/>
  <c r="AK182" i="1"/>
  <c r="AJ182" i="1"/>
  <c r="AI182" i="1"/>
  <c r="AH182" i="1"/>
  <c r="AO181" i="1"/>
  <c r="AN181" i="1"/>
  <c r="AM181" i="1"/>
  <c r="AL181" i="1"/>
  <c r="AK181" i="1"/>
  <c r="AJ181" i="1"/>
  <c r="AI181" i="1"/>
  <c r="AH181" i="1"/>
  <c r="AO180" i="1"/>
  <c r="AN180" i="1"/>
  <c r="AM180" i="1"/>
  <c r="AL180" i="1"/>
  <c r="AK180" i="1"/>
  <c r="AJ180" i="1"/>
  <c r="AI180" i="1"/>
  <c r="AH180" i="1"/>
  <c r="AO179" i="1"/>
  <c r="AN179" i="1"/>
  <c r="AM179" i="1"/>
  <c r="AL179" i="1"/>
  <c r="AK179" i="1"/>
  <c r="AJ179" i="1"/>
  <c r="AI179" i="1"/>
  <c r="AH179" i="1"/>
  <c r="AO178" i="1"/>
  <c r="AN178" i="1"/>
  <c r="AM178" i="1"/>
  <c r="AL178" i="1"/>
  <c r="AK178" i="1"/>
  <c r="AJ178" i="1"/>
  <c r="AI178" i="1"/>
  <c r="AH178" i="1"/>
  <c r="AO177" i="1"/>
  <c r="AN177" i="1"/>
  <c r="AM177" i="1"/>
  <c r="AL177" i="1"/>
  <c r="AK177" i="1"/>
  <c r="AJ177" i="1"/>
  <c r="AI177" i="1"/>
  <c r="AH177" i="1"/>
  <c r="AO176" i="1"/>
  <c r="AN176" i="1"/>
  <c r="AM176" i="1"/>
  <c r="AL176" i="1"/>
  <c r="AK176" i="1"/>
  <c r="AJ176" i="1"/>
  <c r="AI176" i="1"/>
  <c r="AH176" i="1"/>
  <c r="AO175" i="1"/>
  <c r="AN175" i="1"/>
  <c r="AM175" i="1"/>
  <c r="AL175" i="1"/>
  <c r="AK175" i="1"/>
  <c r="AJ175" i="1"/>
  <c r="AI175" i="1"/>
  <c r="AH175" i="1"/>
  <c r="AO174" i="1"/>
  <c r="AN174" i="1"/>
  <c r="AM174" i="1"/>
  <c r="AL174" i="1"/>
  <c r="AK174" i="1"/>
  <c r="AJ174" i="1"/>
  <c r="AI174" i="1"/>
  <c r="AH174" i="1"/>
  <c r="AO173" i="1"/>
  <c r="AN173" i="1"/>
  <c r="AM173" i="1"/>
  <c r="AL173" i="1"/>
  <c r="AK173" i="1"/>
  <c r="AJ173" i="1"/>
  <c r="AI173" i="1"/>
  <c r="AH173" i="1"/>
  <c r="AO172" i="1"/>
  <c r="AN172" i="1"/>
  <c r="AM172" i="1"/>
  <c r="AL172" i="1"/>
  <c r="AK172" i="1"/>
  <c r="AJ172" i="1"/>
  <c r="AI172" i="1"/>
  <c r="AH172" i="1"/>
  <c r="AO171" i="1"/>
  <c r="AN171" i="1"/>
  <c r="AM171" i="1"/>
  <c r="AL171" i="1"/>
  <c r="AK171" i="1"/>
  <c r="AJ171" i="1"/>
  <c r="AI171" i="1"/>
  <c r="AH171" i="1"/>
  <c r="AO170" i="1"/>
  <c r="AN170" i="1"/>
  <c r="AM170" i="1"/>
  <c r="AL170" i="1"/>
  <c r="AK170" i="1"/>
  <c r="AJ170" i="1"/>
  <c r="AI170" i="1"/>
  <c r="AH170" i="1"/>
  <c r="AO169" i="1"/>
  <c r="AN169" i="1"/>
  <c r="AM169" i="1"/>
  <c r="AL169" i="1"/>
  <c r="AK169" i="1"/>
  <c r="AJ169" i="1"/>
  <c r="AI169" i="1"/>
  <c r="AH169" i="1"/>
  <c r="AO168" i="1"/>
  <c r="AN168" i="1"/>
  <c r="AM168" i="1"/>
  <c r="AL168" i="1"/>
  <c r="AK168" i="1"/>
  <c r="AJ168" i="1"/>
  <c r="AI168" i="1"/>
  <c r="AH168" i="1"/>
  <c r="AO167" i="1"/>
  <c r="AN167" i="1"/>
  <c r="AM167" i="1"/>
  <c r="AL167" i="1"/>
  <c r="AK167" i="1"/>
  <c r="AJ167" i="1"/>
  <c r="AI167" i="1"/>
  <c r="AH167" i="1"/>
  <c r="AO166" i="1"/>
  <c r="AN166" i="1"/>
  <c r="AM166" i="1"/>
  <c r="AL166" i="1"/>
  <c r="AK166" i="1"/>
  <c r="AJ166" i="1"/>
  <c r="AI166" i="1"/>
  <c r="AH166" i="1"/>
  <c r="AO165" i="1"/>
  <c r="AN165" i="1"/>
  <c r="AM165" i="1"/>
  <c r="AL165" i="1"/>
  <c r="AK165" i="1"/>
  <c r="AJ165" i="1"/>
  <c r="AI165" i="1"/>
  <c r="AH165" i="1"/>
  <c r="AO164" i="1"/>
  <c r="AN164" i="1"/>
  <c r="AM164" i="1"/>
  <c r="AL164" i="1"/>
  <c r="AK164" i="1"/>
  <c r="AJ164" i="1"/>
  <c r="AI164" i="1"/>
  <c r="AH164" i="1"/>
  <c r="AO163" i="1"/>
  <c r="AN163" i="1"/>
  <c r="AM163" i="1"/>
  <c r="AL163" i="1"/>
  <c r="AK163" i="1"/>
  <c r="AJ163" i="1"/>
  <c r="AI163" i="1"/>
  <c r="AH163" i="1"/>
  <c r="AO162" i="1"/>
  <c r="AN162" i="1"/>
  <c r="AM162" i="1"/>
  <c r="AL162" i="1"/>
  <c r="AK162" i="1"/>
  <c r="AJ162" i="1"/>
  <c r="AI162" i="1"/>
  <c r="AH162" i="1"/>
  <c r="AO161" i="1"/>
  <c r="AN161" i="1"/>
  <c r="AM161" i="1"/>
  <c r="AL161" i="1"/>
  <c r="AK161" i="1"/>
  <c r="AJ161" i="1"/>
  <c r="AI161" i="1"/>
  <c r="AH161" i="1"/>
  <c r="AO160" i="1"/>
  <c r="AN160" i="1"/>
  <c r="AM160" i="1"/>
  <c r="AL160" i="1"/>
  <c r="AK160" i="1"/>
  <c r="AJ160" i="1"/>
  <c r="AI160" i="1"/>
  <c r="AH160" i="1"/>
  <c r="AO159" i="1"/>
  <c r="AN159" i="1"/>
  <c r="AM159" i="1"/>
  <c r="AL159" i="1"/>
  <c r="AK159" i="1"/>
  <c r="AJ159" i="1"/>
  <c r="AI159" i="1"/>
  <c r="AH159" i="1"/>
  <c r="AO158" i="1"/>
  <c r="AN158" i="1"/>
  <c r="AM158" i="1"/>
  <c r="AL158" i="1"/>
  <c r="AK158" i="1"/>
  <c r="AJ158" i="1"/>
  <c r="AI158" i="1"/>
  <c r="AH158" i="1"/>
  <c r="AO157" i="1"/>
  <c r="AN157" i="1"/>
  <c r="AM157" i="1"/>
  <c r="AL157" i="1"/>
  <c r="AK157" i="1"/>
  <c r="AJ157" i="1"/>
  <c r="AI157" i="1"/>
  <c r="AH157" i="1"/>
  <c r="AO156" i="1"/>
  <c r="AN156" i="1"/>
  <c r="AM156" i="1"/>
  <c r="AL156" i="1"/>
  <c r="AK156" i="1"/>
  <c r="AJ156" i="1"/>
  <c r="AI156" i="1"/>
  <c r="AH156" i="1"/>
  <c r="AO155" i="1"/>
  <c r="AN155" i="1"/>
  <c r="AM155" i="1"/>
  <c r="AL155" i="1"/>
  <c r="AK155" i="1"/>
  <c r="AJ155" i="1"/>
  <c r="AI155" i="1"/>
  <c r="AH155" i="1"/>
  <c r="AO154" i="1"/>
  <c r="AN154" i="1"/>
  <c r="AM154" i="1"/>
  <c r="AL154" i="1"/>
  <c r="AK154" i="1"/>
  <c r="AJ154" i="1"/>
  <c r="AI154" i="1"/>
  <c r="AH154" i="1"/>
  <c r="AO153" i="1"/>
  <c r="AN153" i="1"/>
  <c r="AM153" i="1"/>
  <c r="AL153" i="1"/>
  <c r="AK153" i="1"/>
  <c r="AJ153" i="1"/>
  <c r="AI153" i="1"/>
  <c r="AH153" i="1"/>
  <c r="AO152" i="1"/>
  <c r="AN152" i="1"/>
  <c r="AM152" i="1"/>
  <c r="AL152" i="1"/>
  <c r="AK152" i="1"/>
  <c r="AJ152" i="1"/>
  <c r="AI152" i="1"/>
  <c r="AH152" i="1"/>
  <c r="AO151" i="1"/>
  <c r="AN151" i="1"/>
  <c r="AM151" i="1"/>
  <c r="AL151" i="1"/>
  <c r="AK151" i="1"/>
  <c r="AJ151" i="1"/>
  <c r="AI151" i="1"/>
  <c r="AH151" i="1"/>
  <c r="AO150" i="1"/>
  <c r="AR150" i="1" s="1"/>
  <c r="AN150" i="1"/>
  <c r="AM150" i="1"/>
  <c r="AL150" i="1"/>
  <c r="AK150" i="1"/>
  <c r="AJ150" i="1"/>
  <c r="AI150" i="1"/>
  <c r="AH150" i="1"/>
  <c r="AO149" i="1"/>
  <c r="AN149" i="1"/>
  <c r="AM149" i="1"/>
  <c r="AL149" i="1"/>
  <c r="AK149" i="1"/>
  <c r="AJ149" i="1"/>
  <c r="AI149" i="1"/>
  <c r="AQ214" i="1" s="1"/>
  <c r="AH149" i="1"/>
  <c r="AO148" i="1"/>
  <c r="AN148" i="1"/>
  <c r="AM148" i="1"/>
  <c r="AL148" i="1"/>
  <c r="AK148" i="1"/>
  <c r="AJ148" i="1"/>
  <c r="AI148" i="1"/>
  <c r="AH148" i="1"/>
  <c r="AO147" i="1"/>
  <c r="AN147" i="1"/>
  <c r="AM147" i="1"/>
  <c r="AL147" i="1"/>
  <c r="AK147" i="1"/>
  <c r="AJ147" i="1"/>
  <c r="AI147" i="1"/>
  <c r="AH147" i="1"/>
  <c r="AO146" i="1"/>
  <c r="AN146" i="1"/>
  <c r="AM146" i="1"/>
  <c r="AL146" i="1"/>
  <c r="AK146" i="1"/>
  <c r="AJ146" i="1"/>
  <c r="AI146" i="1"/>
  <c r="AH146" i="1"/>
  <c r="AE330" i="1"/>
  <c r="AD330" i="1"/>
  <c r="AC330" i="1"/>
  <c r="AB330" i="1"/>
  <c r="AA330" i="1"/>
  <c r="Z330" i="1"/>
  <c r="Y330" i="1"/>
  <c r="X330" i="1"/>
  <c r="U330" i="1"/>
  <c r="T330" i="1"/>
  <c r="S330" i="1"/>
  <c r="R330" i="1"/>
  <c r="Q330" i="1"/>
  <c r="P330" i="1"/>
  <c r="O330" i="1"/>
  <c r="N330" i="1"/>
  <c r="M330" i="1"/>
  <c r="L330" i="1"/>
  <c r="AN330" i="1" s="1"/>
  <c r="BA330" i="1" s="1"/>
  <c r="K330" i="1"/>
  <c r="AM330" i="1"/>
  <c r="AZ330" i="1" s="1"/>
  <c r="J330" i="1"/>
  <c r="AL330" i="1"/>
  <c r="AY330" i="1" s="1"/>
  <c r="I330" i="1"/>
  <c r="H330" i="1"/>
  <c r="G330" i="1"/>
  <c r="AI330" i="1" s="1"/>
  <c r="AV330" i="1" s="1"/>
  <c r="F330" i="1"/>
  <c r="E330" i="1"/>
  <c r="D330" i="1"/>
  <c r="C330" i="1"/>
  <c r="AE329" i="1"/>
  <c r="AD329" i="1"/>
  <c r="AN329" i="1" s="1"/>
  <c r="BA329" i="1" s="1"/>
  <c r="AC329" i="1"/>
  <c r="AB329" i="1"/>
  <c r="AA329" i="1"/>
  <c r="AK329" i="1" s="1"/>
  <c r="AX329" i="1" s="1"/>
  <c r="Z329" i="1"/>
  <c r="AJ329" i="1" s="1"/>
  <c r="AW329" i="1" s="1"/>
  <c r="Y329" i="1"/>
  <c r="AI329" i="1" s="1"/>
  <c r="AV329" i="1" s="1"/>
  <c r="X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AE328" i="1"/>
  <c r="AD328" i="1"/>
  <c r="AC328" i="1"/>
  <c r="AB328" i="1"/>
  <c r="AA328" i="1"/>
  <c r="AA327" i="1" s="1"/>
  <c r="AK328" i="1"/>
  <c r="AX328" i="1" s="1"/>
  <c r="Z328" i="1"/>
  <c r="Y328" i="1"/>
  <c r="X328" i="1"/>
  <c r="U328" i="1"/>
  <c r="U327" i="1" s="1"/>
  <c r="T328" i="1"/>
  <c r="S328" i="1"/>
  <c r="S327" i="1" s="1"/>
  <c r="R328" i="1"/>
  <c r="R327" i="1" s="1"/>
  <c r="Q328" i="1"/>
  <c r="Q327" i="1" s="1"/>
  <c r="P328" i="1"/>
  <c r="P327" i="1" s="1"/>
  <c r="O328" i="1"/>
  <c r="O327" i="1" s="1"/>
  <c r="N328" i="1"/>
  <c r="M328" i="1"/>
  <c r="M327" i="1" s="1"/>
  <c r="L328" i="1"/>
  <c r="AN328" i="1" s="1"/>
  <c r="BA328" i="1" s="1"/>
  <c r="L327" i="1"/>
  <c r="K328" i="1"/>
  <c r="K327" i="1" s="1"/>
  <c r="J328" i="1"/>
  <c r="J327" i="1" s="1"/>
  <c r="I328" i="1"/>
  <c r="I327" i="1" s="1"/>
  <c r="H328" i="1"/>
  <c r="H327" i="1"/>
  <c r="G328" i="1"/>
  <c r="AI328" i="1" s="1"/>
  <c r="AV328" i="1" s="1"/>
  <c r="F328" i="1"/>
  <c r="F327" i="1" s="1"/>
  <c r="E328" i="1"/>
  <c r="E327" i="1" s="1"/>
  <c r="D328" i="1"/>
  <c r="D327" i="1" s="1"/>
  <c r="C327" i="1"/>
  <c r="AE326" i="1"/>
  <c r="AD326" i="1"/>
  <c r="AD327" i="1" s="1"/>
  <c r="AC326" i="1"/>
  <c r="AB326" i="1"/>
  <c r="AB327" i="1" s="1"/>
  <c r="AL326" i="1"/>
  <c r="AY326" i="1" s="1"/>
  <c r="AA326" i="1"/>
  <c r="AK326" i="1" s="1"/>
  <c r="AX326" i="1" s="1"/>
  <c r="Z326" i="1"/>
  <c r="Z327" i="1" s="1"/>
  <c r="Y326" i="1"/>
  <c r="AI326" i="1" s="1"/>
  <c r="AV326" i="1" s="1"/>
  <c r="X326" i="1"/>
  <c r="AH326" i="1" s="1"/>
  <c r="AU326" i="1" s="1"/>
  <c r="T327" i="1"/>
  <c r="AO325" i="1"/>
  <c r="BB325" i="1" s="1"/>
  <c r="AN325" i="1"/>
  <c r="BA325" i="1" s="1"/>
  <c r="AM325" i="1"/>
  <c r="AZ325" i="1" s="1"/>
  <c r="AL325" i="1"/>
  <c r="AY325" i="1" s="1"/>
  <c r="AK325" i="1"/>
  <c r="AX325" i="1" s="1"/>
  <c r="AJ325" i="1"/>
  <c r="AW325" i="1" s="1"/>
  <c r="AI325" i="1"/>
  <c r="AV325" i="1" s="1"/>
  <c r="AH325" i="1"/>
  <c r="AU325" i="1" s="1"/>
  <c r="AO324" i="1"/>
  <c r="BB324" i="1" s="1"/>
  <c r="AN324" i="1"/>
  <c r="BA324" i="1" s="1"/>
  <c r="AM324" i="1"/>
  <c r="AZ324" i="1" s="1"/>
  <c r="AL324" i="1"/>
  <c r="AY324" i="1" s="1"/>
  <c r="AK324" i="1"/>
  <c r="AX324" i="1" s="1"/>
  <c r="AJ324" i="1"/>
  <c r="AW324" i="1" s="1"/>
  <c r="AI324" i="1"/>
  <c r="AV324" i="1" s="1"/>
  <c r="AH324" i="1"/>
  <c r="AU324" i="1" s="1"/>
  <c r="AO323" i="1"/>
  <c r="BB323" i="1" s="1"/>
  <c r="AN323" i="1"/>
  <c r="BA323" i="1" s="1"/>
  <c r="AM323" i="1"/>
  <c r="AZ323" i="1" s="1"/>
  <c r="AL323" i="1"/>
  <c r="AY323" i="1" s="1"/>
  <c r="AK323" i="1"/>
  <c r="AX323" i="1" s="1"/>
  <c r="AJ323" i="1"/>
  <c r="AW323" i="1" s="1"/>
  <c r="AI323" i="1"/>
  <c r="AV323" i="1" s="1"/>
  <c r="AH323" i="1"/>
  <c r="AU323" i="1" s="1"/>
  <c r="AO322" i="1"/>
  <c r="BB322" i="1" s="1"/>
  <c r="AN322" i="1"/>
  <c r="BA322" i="1" s="1"/>
  <c r="AM322" i="1"/>
  <c r="AZ322" i="1" s="1"/>
  <c r="AL322" i="1"/>
  <c r="AY322" i="1" s="1"/>
  <c r="AK322" i="1"/>
  <c r="AX322" i="1" s="1"/>
  <c r="AJ322" i="1"/>
  <c r="AW322" i="1" s="1"/>
  <c r="AI322" i="1"/>
  <c r="AV322" i="1" s="1"/>
  <c r="AH322" i="1"/>
  <c r="AU322" i="1" s="1"/>
  <c r="AO321" i="1"/>
  <c r="BB321" i="1" s="1"/>
  <c r="AN321" i="1"/>
  <c r="BA321" i="1" s="1"/>
  <c r="AM321" i="1"/>
  <c r="AZ321" i="1" s="1"/>
  <c r="AL321" i="1"/>
  <c r="AY321" i="1" s="1"/>
  <c r="AK321" i="1"/>
  <c r="AX321" i="1" s="1"/>
  <c r="AJ321" i="1"/>
  <c r="AW321" i="1" s="1"/>
  <c r="AI321" i="1"/>
  <c r="AV321" i="1" s="1"/>
  <c r="AH321" i="1"/>
  <c r="AU321" i="1" s="1"/>
  <c r="AO320" i="1"/>
  <c r="BB320" i="1" s="1"/>
  <c r="AN320" i="1"/>
  <c r="BA320" i="1" s="1"/>
  <c r="AM320" i="1"/>
  <c r="AZ320" i="1" s="1"/>
  <c r="AL320" i="1"/>
  <c r="AY320" i="1" s="1"/>
  <c r="AK320" i="1"/>
  <c r="AX320" i="1" s="1"/>
  <c r="AJ320" i="1"/>
  <c r="AW320" i="1" s="1"/>
  <c r="AI320" i="1"/>
  <c r="AV320" i="1" s="1"/>
  <c r="AH320" i="1"/>
  <c r="AU320" i="1" s="1"/>
  <c r="AO319" i="1"/>
  <c r="BB319" i="1" s="1"/>
  <c r="AN319" i="1"/>
  <c r="BA319" i="1" s="1"/>
  <c r="AM319" i="1"/>
  <c r="AZ319" i="1" s="1"/>
  <c r="AL319" i="1"/>
  <c r="AY319" i="1" s="1"/>
  <c r="AK319" i="1"/>
  <c r="AX319" i="1" s="1"/>
  <c r="AJ319" i="1"/>
  <c r="AW319" i="1" s="1"/>
  <c r="AI319" i="1"/>
  <c r="AV319" i="1" s="1"/>
  <c r="AH319" i="1"/>
  <c r="AU319" i="1" s="1"/>
  <c r="AO318" i="1"/>
  <c r="BB318" i="1" s="1"/>
  <c r="AN318" i="1"/>
  <c r="BA318" i="1" s="1"/>
  <c r="AM318" i="1"/>
  <c r="AZ318" i="1" s="1"/>
  <c r="AL318" i="1"/>
  <c r="AY318" i="1" s="1"/>
  <c r="AK318" i="1"/>
  <c r="AX318" i="1" s="1"/>
  <c r="AJ318" i="1"/>
  <c r="AW318" i="1" s="1"/>
  <c r="AI318" i="1"/>
  <c r="AV318" i="1" s="1"/>
  <c r="AH318" i="1"/>
  <c r="AU318" i="1" s="1"/>
  <c r="AO317" i="1"/>
  <c r="BB317" i="1" s="1"/>
  <c r="AN317" i="1"/>
  <c r="BA317" i="1" s="1"/>
  <c r="AM317" i="1"/>
  <c r="AZ317" i="1" s="1"/>
  <c r="AL317" i="1"/>
  <c r="AY317" i="1" s="1"/>
  <c r="AK317" i="1"/>
  <c r="AX317" i="1" s="1"/>
  <c r="AJ317" i="1"/>
  <c r="AW317" i="1" s="1"/>
  <c r="AI317" i="1"/>
  <c r="AV317" i="1" s="1"/>
  <c r="AH317" i="1"/>
  <c r="AU317" i="1" s="1"/>
  <c r="AO316" i="1"/>
  <c r="BB316" i="1" s="1"/>
  <c r="AN316" i="1"/>
  <c r="BA316" i="1" s="1"/>
  <c r="AM316" i="1"/>
  <c r="AZ316" i="1" s="1"/>
  <c r="AL316" i="1"/>
  <c r="AY316" i="1" s="1"/>
  <c r="AK316" i="1"/>
  <c r="AX316" i="1" s="1"/>
  <c r="AJ316" i="1"/>
  <c r="AW316" i="1" s="1"/>
  <c r="AI316" i="1"/>
  <c r="AV316" i="1" s="1"/>
  <c r="AH316" i="1"/>
  <c r="AU316" i="1" s="1"/>
  <c r="AO315" i="1"/>
  <c r="BB315" i="1" s="1"/>
  <c r="AN315" i="1"/>
  <c r="BA315" i="1" s="1"/>
  <c r="AM315" i="1"/>
  <c r="AZ315" i="1" s="1"/>
  <c r="AL315" i="1"/>
  <c r="AY315" i="1" s="1"/>
  <c r="AK315" i="1"/>
  <c r="AX315" i="1" s="1"/>
  <c r="AJ315" i="1"/>
  <c r="AW315" i="1" s="1"/>
  <c r="AI315" i="1"/>
  <c r="AV315" i="1" s="1"/>
  <c r="AH315" i="1"/>
  <c r="AU315" i="1" s="1"/>
  <c r="AO314" i="1"/>
  <c r="BB314" i="1" s="1"/>
  <c r="AN314" i="1"/>
  <c r="BA314" i="1" s="1"/>
  <c r="AM314" i="1"/>
  <c r="AZ314" i="1" s="1"/>
  <c r="AL314" i="1"/>
  <c r="AY314" i="1" s="1"/>
  <c r="AK314" i="1"/>
  <c r="AX314" i="1" s="1"/>
  <c r="AJ314" i="1"/>
  <c r="AW314" i="1" s="1"/>
  <c r="AI314" i="1"/>
  <c r="AV314" i="1" s="1"/>
  <c r="AH314" i="1"/>
  <c r="AU314" i="1" s="1"/>
  <c r="AO313" i="1"/>
  <c r="BB313" i="1" s="1"/>
  <c r="AN313" i="1"/>
  <c r="BA313" i="1" s="1"/>
  <c r="AM313" i="1"/>
  <c r="AZ313" i="1" s="1"/>
  <c r="AL313" i="1"/>
  <c r="AY313" i="1" s="1"/>
  <c r="AK313" i="1"/>
  <c r="AX313" i="1" s="1"/>
  <c r="AJ313" i="1"/>
  <c r="AW313" i="1" s="1"/>
  <c r="AI313" i="1"/>
  <c r="AV313" i="1" s="1"/>
  <c r="AH313" i="1"/>
  <c r="AU313" i="1" s="1"/>
  <c r="AO312" i="1"/>
  <c r="BB312" i="1" s="1"/>
  <c r="AN312" i="1"/>
  <c r="BA312" i="1" s="1"/>
  <c r="AM312" i="1"/>
  <c r="AZ312" i="1" s="1"/>
  <c r="AL312" i="1"/>
  <c r="AY312" i="1" s="1"/>
  <c r="AK312" i="1"/>
  <c r="AX312" i="1" s="1"/>
  <c r="AJ312" i="1"/>
  <c r="AW312" i="1" s="1"/>
  <c r="AI312" i="1"/>
  <c r="AV312" i="1" s="1"/>
  <c r="AH312" i="1"/>
  <c r="AU312" i="1" s="1"/>
  <c r="AO311" i="1"/>
  <c r="BB311" i="1" s="1"/>
  <c r="AN311" i="1"/>
  <c r="BA311" i="1" s="1"/>
  <c r="AM311" i="1"/>
  <c r="AZ311" i="1" s="1"/>
  <c r="AL311" i="1"/>
  <c r="AY311" i="1" s="1"/>
  <c r="AK311" i="1"/>
  <c r="AX311" i="1" s="1"/>
  <c r="AJ311" i="1"/>
  <c r="AW311" i="1" s="1"/>
  <c r="AI311" i="1"/>
  <c r="AV311" i="1" s="1"/>
  <c r="AH311" i="1"/>
  <c r="AU311" i="1" s="1"/>
  <c r="AO310" i="1"/>
  <c r="BB310" i="1" s="1"/>
  <c r="AN310" i="1"/>
  <c r="BA310" i="1" s="1"/>
  <c r="AM310" i="1"/>
  <c r="AZ310" i="1" s="1"/>
  <c r="AL310" i="1"/>
  <c r="AY310" i="1" s="1"/>
  <c r="AK310" i="1"/>
  <c r="AX310" i="1" s="1"/>
  <c r="AJ310" i="1"/>
  <c r="AW310" i="1" s="1"/>
  <c r="AI310" i="1"/>
  <c r="AV310" i="1" s="1"/>
  <c r="AH310" i="1"/>
  <c r="AU310" i="1" s="1"/>
  <c r="AO309" i="1"/>
  <c r="BB309" i="1" s="1"/>
  <c r="AN309" i="1"/>
  <c r="BA309" i="1" s="1"/>
  <c r="AM309" i="1"/>
  <c r="AZ309" i="1" s="1"/>
  <c r="AL309" i="1"/>
  <c r="AY309" i="1" s="1"/>
  <c r="AK309" i="1"/>
  <c r="AX309" i="1" s="1"/>
  <c r="AJ309" i="1"/>
  <c r="AW309" i="1" s="1"/>
  <c r="AI309" i="1"/>
  <c r="AV309" i="1" s="1"/>
  <c r="AH309" i="1"/>
  <c r="AU309" i="1" s="1"/>
  <c r="AO308" i="1"/>
  <c r="BB308" i="1" s="1"/>
  <c r="AN308" i="1"/>
  <c r="BA308" i="1" s="1"/>
  <c r="AM308" i="1"/>
  <c r="AZ308" i="1" s="1"/>
  <c r="AL308" i="1"/>
  <c r="AY308" i="1" s="1"/>
  <c r="AK308" i="1"/>
  <c r="AX308" i="1" s="1"/>
  <c r="AJ308" i="1"/>
  <c r="AW308" i="1" s="1"/>
  <c r="AI308" i="1"/>
  <c r="AV308" i="1" s="1"/>
  <c r="AH308" i="1"/>
  <c r="AU308" i="1" s="1"/>
  <c r="AO307" i="1"/>
  <c r="BB307" i="1" s="1"/>
  <c r="AN307" i="1"/>
  <c r="BA307" i="1" s="1"/>
  <c r="AM307" i="1"/>
  <c r="AZ307" i="1" s="1"/>
  <c r="AL307" i="1"/>
  <c r="AY307" i="1" s="1"/>
  <c r="AK307" i="1"/>
  <c r="AX307" i="1" s="1"/>
  <c r="AJ307" i="1"/>
  <c r="AW307" i="1" s="1"/>
  <c r="AI307" i="1"/>
  <c r="AV307" i="1" s="1"/>
  <c r="AH307" i="1"/>
  <c r="AU307" i="1" s="1"/>
  <c r="AO306" i="1"/>
  <c r="BB306" i="1" s="1"/>
  <c r="AN306" i="1"/>
  <c r="BA306" i="1" s="1"/>
  <c r="AM306" i="1"/>
  <c r="AZ306" i="1" s="1"/>
  <c r="AL306" i="1"/>
  <c r="AY306" i="1" s="1"/>
  <c r="AK306" i="1"/>
  <c r="AX306" i="1" s="1"/>
  <c r="AJ306" i="1"/>
  <c r="AW306" i="1" s="1"/>
  <c r="AI306" i="1"/>
  <c r="AV306" i="1" s="1"/>
  <c r="AH306" i="1"/>
  <c r="AU306" i="1" s="1"/>
  <c r="AO305" i="1"/>
  <c r="BB305" i="1" s="1"/>
  <c r="AN305" i="1"/>
  <c r="BA305" i="1" s="1"/>
  <c r="AM305" i="1"/>
  <c r="AZ305" i="1" s="1"/>
  <c r="AL305" i="1"/>
  <c r="AY305" i="1" s="1"/>
  <c r="AK305" i="1"/>
  <c r="AX305" i="1" s="1"/>
  <c r="AJ305" i="1"/>
  <c r="AW305" i="1" s="1"/>
  <c r="AI305" i="1"/>
  <c r="AV305" i="1" s="1"/>
  <c r="AH305" i="1"/>
  <c r="AU305" i="1" s="1"/>
  <c r="AO304" i="1"/>
  <c r="BB304" i="1" s="1"/>
  <c r="AN304" i="1"/>
  <c r="BA304" i="1" s="1"/>
  <c r="AM304" i="1"/>
  <c r="AZ304" i="1" s="1"/>
  <c r="AL304" i="1"/>
  <c r="AY304" i="1" s="1"/>
  <c r="AK304" i="1"/>
  <c r="AX304" i="1" s="1"/>
  <c r="AJ304" i="1"/>
  <c r="AW304" i="1" s="1"/>
  <c r="AI304" i="1"/>
  <c r="AV304" i="1" s="1"/>
  <c r="AH304" i="1"/>
  <c r="AU304" i="1" s="1"/>
  <c r="AO303" i="1"/>
  <c r="BB303" i="1" s="1"/>
  <c r="AN303" i="1"/>
  <c r="BA303" i="1" s="1"/>
  <c r="AM303" i="1"/>
  <c r="AZ303" i="1" s="1"/>
  <c r="AL303" i="1"/>
  <c r="AY303" i="1" s="1"/>
  <c r="AK303" i="1"/>
  <c r="AX303" i="1" s="1"/>
  <c r="AJ303" i="1"/>
  <c r="AW303" i="1" s="1"/>
  <c r="AI303" i="1"/>
  <c r="AV303" i="1" s="1"/>
  <c r="AH303" i="1"/>
  <c r="AU303" i="1" s="1"/>
  <c r="AO302" i="1"/>
  <c r="BB302" i="1" s="1"/>
  <c r="AN302" i="1"/>
  <c r="BA302" i="1" s="1"/>
  <c r="AM302" i="1"/>
  <c r="AZ302" i="1" s="1"/>
  <c r="AL302" i="1"/>
  <c r="AY302" i="1" s="1"/>
  <c r="AK302" i="1"/>
  <c r="AX302" i="1" s="1"/>
  <c r="AJ302" i="1"/>
  <c r="AW302" i="1" s="1"/>
  <c r="AI302" i="1"/>
  <c r="AV302" i="1" s="1"/>
  <c r="AH302" i="1"/>
  <c r="AU302" i="1" s="1"/>
  <c r="AO301" i="1"/>
  <c r="BB301" i="1" s="1"/>
  <c r="AN301" i="1"/>
  <c r="BA301" i="1" s="1"/>
  <c r="AM301" i="1"/>
  <c r="AZ301" i="1" s="1"/>
  <c r="AL301" i="1"/>
  <c r="AY301" i="1" s="1"/>
  <c r="AK301" i="1"/>
  <c r="AX301" i="1" s="1"/>
  <c r="AJ301" i="1"/>
  <c r="AW301" i="1" s="1"/>
  <c r="AI301" i="1"/>
  <c r="AV301" i="1" s="1"/>
  <c r="AH301" i="1"/>
  <c r="AU301" i="1" s="1"/>
  <c r="AO300" i="1"/>
  <c r="BB300" i="1" s="1"/>
  <c r="AN300" i="1"/>
  <c r="BA300" i="1" s="1"/>
  <c r="AM300" i="1"/>
  <c r="AZ300" i="1" s="1"/>
  <c r="AL300" i="1"/>
  <c r="AY300" i="1" s="1"/>
  <c r="AK300" i="1"/>
  <c r="AX300" i="1" s="1"/>
  <c r="AJ300" i="1"/>
  <c r="AW300" i="1" s="1"/>
  <c r="AI300" i="1"/>
  <c r="AV300" i="1" s="1"/>
  <c r="AH300" i="1"/>
  <c r="AU300" i="1" s="1"/>
  <c r="AO299" i="1"/>
  <c r="BB299" i="1" s="1"/>
  <c r="AN299" i="1"/>
  <c r="BA299" i="1" s="1"/>
  <c r="AM299" i="1"/>
  <c r="AZ299" i="1" s="1"/>
  <c r="AL299" i="1"/>
  <c r="AY299" i="1" s="1"/>
  <c r="AK299" i="1"/>
  <c r="AX299" i="1" s="1"/>
  <c r="AJ299" i="1"/>
  <c r="AW299" i="1" s="1"/>
  <c r="AI299" i="1"/>
  <c r="AV299" i="1" s="1"/>
  <c r="AH299" i="1"/>
  <c r="AU299" i="1" s="1"/>
  <c r="AO298" i="1"/>
  <c r="BB298" i="1" s="1"/>
  <c r="AN298" i="1"/>
  <c r="BA298" i="1" s="1"/>
  <c r="AM298" i="1"/>
  <c r="AZ298" i="1" s="1"/>
  <c r="AL298" i="1"/>
  <c r="AY298" i="1" s="1"/>
  <c r="AK298" i="1"/>
  <c r="AX298" i="1" s="1"/>
  <c r="AJ298" i="1"/>
  <c r="AW298" i="1" s="1"/>
  <c r="AI298" i="1"/>
  <c r="AV298" i="1" s="1"/>
  <c r="AH298" i="1"/>
  <c r="AU298" i="1" s="1"/>
  <c r="AO297" i="1"/>
  <c r="BB297" i="1" s="1"/>
  <c r="AN297" i="1"/>
  <c r="BA297" i="1" s="1"/>
  <c r="AM297" i="1"/>
  <c r="AZ297" i="1" s="1"/>
  <c r="AL297" i="1"/>
  <c r="AY297" i="1" s="1"/>
  <c r="AK297" i="1"/>
  <c r="AX297" i="1" s="1"/>
  <c r="AJ297" i="1"/>
  <c r="AW297" i="1" s="1"/>
  <c r="AI297" i="1"/>
  <c r="AV297" i="1" s="1"/>
  <c r="AH297" i="1"/>
  <c r="AU297" i="1" s="1"/>
  <c r="AO296" i="1"/>
  <c r="BB296" i="1" s="1"/>
  <c r="AN296" i="1"/>
  <c r="BA296" i="1" s="1"/>
  <c r="AM296" i="1"/>
  <c r="AZ296" i="1" s="1"/>
  <c r="AL296" i="1"/>
  <c r="AY296" i="1" s="1"/>
  <c r="AK296" i="1"/>
  <c r="AX296" i="1" s="1"/>
  <c r="AJ296" i="1"/>
  <c r="AW296" i="1" s="1"/>
  <c r="AI296" i="1"/>
  <c r="AV296" i="1" s="1"/>
  <c r="AH296" i="1"/>
  <c r="AU296" i="1" s="1"/>
  <c r="AO295" i="1"/>
  <c r="BB295" i="1" s="1"/>
  <c r="AN295" i="1"/>
  <c r="BA295" i="1" s="1"/>
  <c r="AM295" i="1"/>
  <c r="AZ295" i="1" s="1"/>
  <c r="AL295" i="1"/>
  <c r="AY295" i="1" s="1"/>
  <c r="AK295" i="1"/>
  <c r="AX295" i="1" s="1"/>
  <c r="AJ295" i="1"/>
  <c r="AW295" i="1" s="1"/>
  <c r="AI295" i="1"/>
  <c r="AV295" i="1" s="1"/>
  <c r="AH295" i="1"/>
  <c r="AU295" i="1" s="1"/>
  <c r="AO294" i="1"/>
  <c r="BB294" i="1" s="1"/>
  <c r="AN294" i="1"/>
  <c r="BA294" i="1" s="1"/>
  <c r="AM294" i="1"/>
  <c r="AZ294" i="1" s="1"/>
  <c r="AL294" i="1"/>
  <c r="AY294" i="1" s="1"/>
  <c r="AK294" i="1"/>
  <c r="AX294" i="1" s="1"/>
  <c r="AJ294" i="1"/>
  <c r="AW294" i="1" s="1"/>
  <c r="AI294" i="1"/>
  <c r="AV294" i="1" s="1"/>
  <c r="AH294" i="1"/>
  <c r="AU294" i="1" s="1"/>
  <c r="AO293" i="1"/>
  <c r="BB293" i="1" s="1"/>
  <c r="AN293" i="1"/>
  <c r="BA293" i="1" s="1"/>
  <c r="AM293" i="1"/>
  <c r="AZ293" i="1" s="1"/>
  <c r="AL293" i="1"/>
  <c r="AY293" i="1" s="1"/>
  <c r="AK293" i="1"/>
  <c r="AX293" i="1" s="1"/>
  <c r="AJ293" i="1"/>
  <c r="AW293" i="1" s="1"/>
  <c r="AI293" i="1"/>
  <c r="AV293" i="1" s="1"/>
  <c r="AH293" i="1"/>
  <c r="AU293" i="1" s="1"/>
  <c r="AO292" i="1"/>
  <c r="BB292" i="1" s="1"/>
  <c r="AN292" i="1"/>
  <c r="BA292" i="1" s="1"/>
  <c r="AM292" i="1"/>
  <c r="AZ292" i="1" s="1"/>
  <c r="AL292" i="1"/>
  <c r="AY292" i="1" s="1"/>
  <c r="AK292" i="1"/>
  <c r="AX292" i="1" s="1"/>
  <c r="AJ292" i="1"/>
  <c r="AW292" i="1" s="1"/>
  <c r="AI292" i="1"/>
  <c r="AV292" i="1" s="1"/>
  <c r="AH292" i="1"/>
  <c r="AU292" i="1" s="1"/>
  <c r="AO291" i="1"/>
  <c r="BB291" i="1" s="1"/>
  <c r="AN291" i="1"/>
  <c r="BA291" i="1" s="1"/>
  <c r="AM291" i="1"/>
  <c r="AZ291" i="1" s="1"/>
  <c r="AL291" i="1"/>
  <c r="AY291" i="1" s="1"/>
  <c r="AK291" i="1"/>
  <c r="AX291" i="1" s="1"/>
  <c r="AJ291" i="1"/>
  <c r="AW291" i="1" s="1"/>
  <c r="AI291" i="1"/>
  <c r="AV291" i="1" s="1"/>
  <c r="AH291" i="1"/>
  <c r="AU291" i="1" s="1"/>
  <c r="AO290" i="1"/>
  <c r="BB290" i="1" s="1"/>
  <c r="AN290" i="1"/>
  <c r="BA290" i="1" s="1"/>
  <c r="AM290" i="1"/>
  <c r="AZ290" i="1" s="1"/>
  <c r="AL290" i="1"/>
  <c r="AY290" i="1" s="1"/>
  <c r="AK290" i="1"/>
  <c r="AX290" i="1" s="1"/>
  <c r="AJ290" i="1"/>
  <c r="AW290" i="1" s="1"/>
  <c r="AI290" i="1"/>
  <c r="AV290" i="1" s="1"/>
  <c r="AH290" i="1"/>
  <c r="AU290" i="1" s="1"/>
  <c r="AO289" i="1"/>
  <c r="BB289" i="1" s="1"/>
  <c r="AN289" i="1"/>
  <c r="BA289" i="1" s="1"/>
  <c r="AM289" i="1"/>
  <c r="AZ289" i="1" s="1"/>
  <c r="AL289" i="1"/>
  <c r="AY289" i="1" s="1"/>
  <c r="AK289" i="1"/>
  <c r="AX289" i="1" s="1"/>
  <c r="AJ289" i="1"/>
  <c r="AW289" i="1" s="1"/>
  <c r="AI289" i="1"/>
  <c r="AV289" i="1" s="1"/>
  <c r="AH289" i="1"/>
  <c r="AU289" i="1" s="1"/>
  <c r="AO288" i="1"/>
  <c r="BB288" i="1" s="1"/>
  <c r="AN288" i="1"/>
  <c r="BA288" i="1" s="1"/>
  <c r="AM288" i="1"/>
  <c r="AZ288" i="1" s="1"/>
  <c r="AL288" i="1"/>
  <c r="AY288" i="1" s="1"/>
  <c r="AK288" i="1"/>
  <c r="AX288" i="1" s="1"/>
  <c r="AJ288" i="1"/>
  <c r="AW288" i="1" s="1"/>
  <c r="AI288" i="1"/>
  <c r="AV288" i="1" s="1"/>
  <c r="AH288" i="1"/>
  <c r="AU288" i="1" s="1"/>
  <c r="AO287" i="1"/>
  <c r="BB287" i="1" s="1"/>
  <c r="AN287" i="1"/>
  <c r="BA287" i="1" s="1"/>
  <c r="AM287" i="1"/>
  <c r="AZ287" i="1" s="1"/>
  <c r="AL287" i="1"/>
  <c r="AY287" i="1" s="1"/>
  <c r="AK287" i="1"/>
  <c r="AX287" i="1" s="1"/>
  <c r="AJ287" i="1"/>
  <c r="AW287" i="1" s="1"/>
  <c r="AI287" i="1"/>
  <c r="AV287" i="1" s="1"/>
  <c r="AH287" i="1"/>
  <c r="AU287" i="1" s="1"/>
  <c r="AO286" i="1"/>
  <c r="BB286" i="1" s="1"/>
  <c r="AN286" i="1"/>
  <c r="BA286" i="1" s="1"/>
  <c r="AM286" i="1"/>
  <c r="AZ286" i="1" s="1"/>
  <c r="AL286" i="1"/>
  <c r="AY286" i="1" s="1"/>
  <c r="AK286" i="1"/>
  <c r="AX286" i="1" s="1"/>
  <c r="AJ286" i="1"/>
  <c r="AW286" i="1" s="1"/>
  <c r="AI286" i="1"/>
  <c r="AV286" i="1" s="1"/>
  <c r="AH286" i="1"/>
  <c r="AU286" i="1" s="1"/>
  <c r="AO285" i="1"/>
  <c r="BB285" i="1" s="1"/>
  <c r="AN285" i="1"/>
  <c r="BA285" i="1" s="1"/>
  <c r="AM285" i="1"/>
  <c r="AZ285" i="1" s="1"/>
  <c r="AL285" i="1"/>
  <c r="AY285" i="1" s="1"/>
  <c r="AK285" i="1"/>
  <c r="AX285" i="1" s="1"/>
  <c r="AJ285" i="1"/>
  <c r="AW285" i="1" s="1"/>
  <c r="AI285" i="1"/>
  <c r="AV285" i="1" s="1"/>
  <c r="AH285" i="1"/>
  <c r="AU285" i="1" s="1"/>
  <c r="AO284" i="1"/>
  <c r="BB284" i="1" s="1"/>
  <c r="AN284" i="1"/>
  <c r="BA284" i="1" s="1"/>
  <c r="AM284" i="1"/>
  <c r="AZ284" i="1" s="1"/>
  <c r="AL284" i="1"/>
  <c r="AY284" i="1" s="1"/>
  <c r="AK284" i="1"/>
  <c r="AX284" i="1" s="1"/>
  <c r="AJ284" i="1"/>
  <c r="AW284" i="1" s="1"/>
  <c r="AI284" i="1"/>
  <c r="AV284" i="1" s="1"/>
  <c r="AH284" i="1"/>
  <c r="AU284" i="1" s="1"/>
  <c r="AO283" i="1"/>
  <c r="BB283" i="1" s="1"/>
  <c r="AN283" i="1"/>
  <c r="BA283" i="1" s="1"/>
  <c r="AM283" i="1"/>
  <c r="AZ283" i="1" s="1"/>
  <c r="AL283" i="1"/>
  <c r="AY283" i="1" s="1"/>
  <c r="AK283" i="1"/>
  <c r="AX283" i="1" s="1"/>
  <c r="AJ283" i="1"/>
  <c r="AW283" i="1" s="1"/>
  <c r="AI283" i="1"/>
  <c r="AV283" i="1" s="1"/>
  <c r="AH283" i="1"/>
  <c r="AU283" i="1" s="1"/>
  <c r="AO282" i="1"/>
  <c r="BB282" i="1" s="1"/>
  <c r="AN282" i="1"/>
  <c r="BA282" i="1" s="1"/>
  <c r="AM282" i="1"/>
  <c r="AZ282" i="1" s="1"/>
  <c r="AL282" i="1"/>
  <c r="AY282" i="1" s="1"/>
  <c r="AK282" i="1"/>
  <c r="AX282" i="1" s="1"/>
  <c r="AJ282" i="1"/>
  <c r="AW282" i="1" s="1"/>
  <c r="AI282" i="1"/>
  <c r="AV282" i="1" s="1"/>
  <c r="AH282" i="1"/>
  <c r="AU282" i="1" s="1"/>
  <c r="AO281" i="1"/>
  <c r="BB281" i="1" s="1"/>
  <c r="AN281" i="1"/>
  <c r="BA281" i="1" s="1"/>
  <c r="AM281" i="1"/>
  <c r="AZ281" i="1" s="1"/>
  <c r="AL281" i="1"/>
  <c r="AY281" i="1" s="1"/>
  <c r="AK281" i="1"/>
  <c r="AX281" i="1" s="1"/>
  <c r="AJ281" i="1"/>
  <c r="AW281" i="1" s="1"/>
  <c r="AI281" i="1"/>
  <c r="AV281" i="1" s="1"/>
  <c r="AH281" i="1"/>
  <c r="AU281" i="1" s="1"/>
  <c r="AO280" i="1"/>
  <c r="BB280" i="1" s="1"/>
  <c r="AN280" i="1"/>
  <c r="BA280" i="1" s="1"/>
  <c r="AM280" i="1"/>
  <c r="AZ280" i="1" s="1"/>
  <c r="AL280" i="1"/>
  <c r="AY280" i="1" s="1"/>
  <c r="AK280" i="1"/>
  <c r="AX280" i="1" s="1"/>
  <c r="AJ280" i="1"/>
  <c r="AW280" i="1" s="1"/>
  <c r="AI280" i="1"/>
  <c r="AV280" i="1" s="1"/>
  <c r="AH280" i="1"/>
  <c r="AU280" i="1" s="1"/>
  <c r="AO279" i="1"/>
  <c r="BB279" i="1" s="1"/>
  <c r="AN279" i="1"/>
  <c r="BA279" i="1" s="1"/>
  <c r="AM279" i="1"/>
  <c r="AZ279" i="1" s="1"/>
  <c r="AL279" i="1"/>
  <c r="AY279" i="1" s="1"/>
  <c r="AK279" i="1"/>
  <c r="AX279" i="1" s="1"/>
  <c r="AJ279" i="1"/>
  <c r="AW279" i="1" s="1"/>
  <c r="AI279" i="1"/>
  <c r="AV279" i="1" s="1"/>
  <c r="AH279" i="1"/>
  <c r="AU279" i="1" s="1"/>
  <c r="AO278" i="1"/>
  <c r="BB278" i="1" s="1"/>
  <c r="AN278" i="1"/>
  <c r="BA278" i="1" s="1"/>
  <c r="AM278" i="1"/>
  <c r="AZ278" i="1" s="1"/>
  <c r="AL278" i="1"/>
  <c r="AY278" i="1" s="1"/>
  <c r="AK278" i="1"/>
  <c r="AX278" i="1" s="1"/>
  <c r="AJ278" i="1"/>
  <c r="AW278" i="1" s="1"/>
  <c r="AI278" i="1"/>
  <c r="AV278" i="1" s="1"/>
  <c r="AH278" i="1"/>
  <c r="AU278" i="1" s="1"/>
  <c r="AO277" i="1"/>
  <c r="BB277" i="1" s="1"/>
  <c r="AN277" i="1"/>
  <c r="BA277" i="1" s="1"/>
  <c r="AM277" i="1"/>
  <c r="AZ277" i="1" s="1"/>
  <c r="AL277" i="1"/>
  <c r="AY277" i="1" s="1"/>
  <c r="AK277" i="1"/>
  <c r="AX277" i="1" s="1"/>
  <c r="AJ277" i="1"/>
  <c r="AW277" i="1" s="1"/>
  <c r="AI277" i="1"/>
  <c r="AV277" i="1" s="1"/>
  <c r="AH277" i="1"/>
  <c r="AU277" i="1" s="1"/>
  <c r="AO276" i="1"/>
  <c r="BB276" i="1" s="1"/>
  <c r="AN276" i="1"/>
  <c r="BA276" i="1" s="1"/>
  <c r="AM276" i="1"/>
  <c r="AZ276" i="1" s="1"/>
  <c r="AL276" i="1"/>
  <c r="AY276" i="1" s="1"/>
  <c r="AK276" i="1"/>
  <c r="AX276" i="1" s="1"/>
  <c r="AJ276" i="1"/>
  <c r="AW276" i="1" s="1"/>
  <c r="AI276" i="1"/>
  <c r="AV276" i="1" s="1"/>
  <c r="AH276" i="1"/>
  <c r="AU276" i="1" s="1"/>
  <c r="AO275" i="1"/>
  <c r="BB275" i="1" s="1"/>
  <c r="AN275" i="1"/>
  <c r="BA275" i="1" s="1"/>
  <c r="AM275" i="1"/>
  <c r="AZ275" i="1" s="1"/>
  <c r="AL275" i="1"/>
  <c r="AY275" i="1" s="1"/>
  <c r="AK275" i="1"/>
  <c r="AX275" i="1" s="1"/>
  <c r="AJ275" i="1"/>
  <c r="AW275" i="1" s="1"/>
  <c r="AI275" i="1"/>
  <c r="AV275" i="1" s="1"/>
  <c r="AH275" i="1"/>
  <c r="AU275" i="1" s="1"/>
  <c r="AO274" i="1"/>
  <c r="BB274" i="1" s="1"/>
  <c r="AN274" i="1"/>
  <c r="BA274" i="1" s="1"/>
  <c r="AM274" i="1"/>
  <c r="AZ274" i="1" s="1"/>
  <c r="AL274" i="1"/>
  <c r="AY274" i="1" s="1"/>
  <c r="AK274" i="1"/>
  <c r="AX274" i="1" s="1"/>
  <c r="AJ274" i="1"/>
  <c r="AW274" i="1" s="1"/>
  <c r="AI274" i="1"/>
  <c r="AV274" i="1" s="1"/>
  <c r="AH274" i="1"/>
  <c r="AU274" i="1" s="1"/>
  <c r="AO273" i="1"/>
  <c r="BB273" i="1" s="1"/>
  <c r="AN273" i="1"/>
  <c r="BA273" i="1" s="1"/>
  <c r="AM273" i="1"/>
  <c r="AZ273" i="1" s="1"/>
  <c r="AL273" i="1"/>
  <c r="AY273" i="1" s="1"/>
  <c r="AK273" i="1"/>
  <c r="AX273" i="1" s="1"/>
  <c r="AJ273" i="1"/>
  <c r="AW273" i="1" s="1"/>
  <c r="AI273" i="1"/>
  <c r="AV273" i="1" s="1"/>
  <c r="AH273" i="1"/>
  <c r="AU273" i="1" s="1"/>
  <c r="AO272" i="1"/>
  <c r="BB272" i="1" s="1"/>
  <c r="AN272" i="1"/>
  <c r="BA272" i="1" s="1"/>
  <c r="AM272" i="1"/>
  <c r="AZ272" i="1" s="1"/>
  <c r="AL272" i="1"/>
  <c r="AY272" i="1" s="1"/>
  <c r="AK272" i="1"/>
  <c r="AX272" i="1" s="1"/>
  <c r="AJ272" i="1"/>
  <c r="AW272" i="1" s="1"/>
  <c r="AI272" i="1"/>
  <c r="AV272" i="1" s="1"/>
  <c r="AH272" i="1"/>
  <c r="AU272" i="1" s="1"/>
  <c r="AO271" i="1"/>
  <c r="AN271" i="1"/>
  <c r="BA271" i="1" s="1"/>
  <c r="AM271" i="1"/>
  <c r="AZ271" i="1" s="1"/>
  <c r="AL271" i="1"/>
  <c r="AK271" i="1"/>
  <c r="AX271" i="1" s="1"/>
  <c r="AJ271" i="1"/>
  <c r="AW271" i="1" s="1"/>
  <c r="AI271" i="1"/>
  <c r="AH271" i="1"/>
  <c r="AU271" i="1" s="1"/>
  <c r="AO270" i="1"/>
  <c r="BB270" i="1" s="1"/>
  <c r="AN270" i="1"/>
  <c r="BA270" i="1" s="1"/>
  <c r="AM270" i="1"/>
  <c r="AZ270" i="1" s="1"/>
  <c r="AL270" i="1"/>
  <c r="AY270" i="1" s="1"/>
  <c r="AK270" i="1"/>
  <c r="AX270" i="1" s="1"/>
  <c r="AJ270" i="1"/>
  <c r="AW270" i="1" s="1"/>
  <c r="AI270" i="1"/>
  <c r="AV270" i="1" s="1"/>
  <c r="AH270" i="1"/>
  <c r="AU270" i="1" s="1"/>
  <c r="AO269" i="1"/>
  <c r="BB269" i="1" s="1"/>
  <c r="AN269" i="1"/>
  <c r="BA269" i="1" s="1"/>
  <c r="AM269" i="1"/>
  <c r="AZ269" i="1" s="1"/>
  <c r="AL269" i="1"/>
  <c r="AY269" i="1" s="1"/>
  <c r="AK269" i="1"/>
  <c r="AX269" i="1" s="1"/>
  <c r="AJ269" i="1"/>
  <c r="AW269" i="1" s="1"/>
  <c r="AI269" i="1"/>
  <c r="AV269" i="1" s="1"/>
  <c r="AH269" i="1"/>
  <c r="AU269" i="1" s="1"/>
  <c r="AO268" i="1"/>
  <c r="BB268" i="1" s="1"/>
  <c r="AN268" i="1"/>
  <c r="BA268" i="1" s="1"/>
  <c r="AM268" i="1"/>
  <c r="AZ268" i="1" s="1"/>
  <c r="AL268" i="1"/>
  <c r="AY268" i="1" s="1"/>
  <c r="AK268" i="1"/>
  <c r="AX268" i="1" s="1"/>
  <c r="AJ268" i="1"/>
  <c r="AW268" i="1" s="1"/>
  <c r="AI268" i="1"/>
  <c r="AV268" i="1" s="1"/>
  <c r="AH268" i="1"/>
  <c r="AU268" i="1" s="1"/>
  <c r="AO267" i="1"/>
  <c r="BB267" i="1" s="1"/>
  <c r="AN267" i="1"/>
  <c r="BA267" i="1" s="1"/>
  <c r="AM267" i="1"/>
  <c r="AZ267" i="1" s="1"/>
  <c r="AL267" i="1"/>
  <c r="AY267" i="1" s="1"/>
  <c r="AK267" i="1"/>
  <c r="AX267" i="1" s="1"/>
  <c r="AJ267" i="1"/>
  <c r="AW267" i="1" s="1"/>
  <c r="AI267" i="1"/>
  <c r="AV267" i="1" s="1"/>
  <c r="AH267" i="1"/>
  <c r="AU267" i="1" s="1"/>
  <c r="AO266" i="1"/>
  <c r="BB266" i="1" s="1"/>
  <c r="AN266" i="1"/>
  <c r="BA266" i="1" s="1"/>
  <c r="AM266" i="1"/>
  <c r="AZ266" i="1" s="1"/>
  <c r="AL266" i="1"/>
  <c r="AY266" i="1" s="1"/>
  <c r="AK266" i="1"/>
  <c r="AX266" i="1" s="1"/>
  <c r="AJ266" i="1"/>
  <c r="AW266" i="1" s="1"/>
  <c r="AI266" i="1"/>
  <c r="AV266" i="1" s="1"/>
  <c r="AH266" i="1"/>
  <c r="AU266" i="1" s="1"/>
  <c r="AO265" i="1"/>
  <c r="BB265" i="1" s="1"/>
  <c r="AN265" i="1"/>
  <c r="BA265" i="1" s="1"/>
  <c r="AM265" i="1"/>
  <c r="AZ265" i="1" s="1"/>
  <c r="AL265" i="1"/>
  <c r="AY265" i="1" s="1"/>
  <c r="AK265" i="1"/>
  <c r="AX265" i="1" s="1"/>
  <c r="AJ265" i="1"/>
  <c r="AW265" i="1" s="1"/>
  <c r="AI265" i="1"/>
  <c r="AV265" i="1" s="1"/>
  <c r="AH265" i="1"/>
  <c r="AU265" i="1" s="1"/>
  <c r="AO264" i="1"/>
  <c r="BB264" i="1" s="1"/>
  <c r="AN264" i="1"/>
  <c r="BA264" i="1" s="1"/>
  <c r="AM264" i="1"/>
  <c r="AZ264" i="1" s="1"/>
  <c r="AL264" i="1"/>
  <c r="AY264" i="1" s="1"/>
  <c r="AK264" i="1"/>
  <c r="AX264" i="1" s="1"/>
  <c r="AJ264" i="1"/>
  <c r="AW264" i="1" s="1"/>
  <c r="AI264" i="1"/>
  <c r="AV264" i="1" s="1"/>
  <c r="AH264" i="1"/>
  <c r="AU264" i="1" s="1"/>
  <c r="AO263" i="1"/>
  <c r="BB263" i="1" s="1"/>
  <c r="AN263" i="1"/>
  <c r="BA263" i="1" s="1"/>
  <c r="AM263" i="1"/>
  <c r="AZ263" i="1" s="1"/>
  <c r="AL263" i="1"/>
  <c r="AY263" i="1" s="1"/>
  <c r="AK263" i="1"/>
  <c r="AX263" i="1" s="1"/>
  <c r="AJ263" i="1"/>
  <c r="AW263" i="1" s="1"/>
  <c r="AI263" i="1"/>
  <c r="AV263" i="1" s="1"/>
  <c r="AH263" i="1"/>
  <c r="AU263" i="1" s="1"/>
  <c r="AO262" i="1"/>
  <c r="BB262" i="1" s="1"/>
  <c r="AN262" i="1"/>
  <c r="BA262" i="1" s="1"/>
  <c r="AM262" i="1"/>
  <c r="AZ262" i="1" s="1"/>
  <c r="AL262" i="1"/>
  <c r="AY262" i="1" s="1"/>
  <c r="AK262" i="1"/>
  <c r="AX262" i="1" s="1"/>
  <c r="AJ262" i="1"/>
  <c r="AW262" i="1" s="1"/>
  <c r="AI262" i="1"/>
  <c r="AV262" i="1" s="1"/>
  <c r="AH262" i="1"/>
  <c r="AU262" i="1" s="1"/>
  <c r="AO261" i="1"/>
  <c r="BB261" i="1" s="1"/>
  <c r="AN261" i="1"/>
  <c r="BA261" i="1" s="1"/>
  <c r="AM261" i="1"/>
  <c r="AZ261" i="1" s="1"/>
  <c r="AL261" i="1"/>
  <c r="AY261" i="1" s="1"/>
  <c r="AK261" i="1"/>
  <c r="AX261" i="1" s="1"/>
  <c r="AJ261" i="1"/>
  <c r="AW261" i="1" s="1"/>
  <c r="AI261" i="1"/>
  <c r="AV261" i="1" s="1"/>
  <c r="AH261" i="1"/>
  <c r="AU261" i="1" s="1"/>
  <c r="AO260" i="1"/>
  <c r="BB260" i="1" s="1"/>
  <c r="AN260" i="1"/>
  <c r="BA260" i="1" s="1"/>
  <c r="AM260" i="1"/>
  <c r="AZ260" i="1" s="1"/>
  <c r="AL260" i="1"/>
  <c r="AY260" i="1" s="1"/>
  <c r="AK260" i="1"/>
  <c r="AX260" i="1" s="1"/>
  <c r="AJ260" i="1"/>
  <c r="AW260" i="1" s="1"/>
  <c r="AI260" i="1"/>
  <c r="AV260" i="1" s="1"/>
  <c r="AH260" i="1"/>
  <c r="AU260" i="1" s="1"/>
  <c r="AO259" i="1"/>
  <c r="BB259" i="1" s="1"/>
  <c r="AN259" i="1"/>
  <c r="BA259" i="1" s="1"/>
  <c r="AM259" i="1"/>
  <c r="AZ259" i="1" s="1"/>
  <c r="AL259" i="1"/>
  <c r="AY259" i="1" s="1"/>
  <c r="AK259" i="1"/>
  <c r="AX259" i="1" s="1"/>
  <c r="AJ259" i="1"/>
  <c r="AW259" i="1" s="1"/>
  <c r="AI259" i="1"/>
  <c r="AV259" i="1" s="1"/>
  <c r="AH259" i="1"/>
  <c r="AU259" i="1" s="1"/>
  <c r="AO258" i="1"/>
  <c r="BB258" i="1" s="1"/>
  <c r="AN258" i="1"/>
  <c r="BA258" i="1" s="1"/>
  <c r="AM258" i="1"/>
  <c r="AZ258" i="1" s="1"/>
  <c r="AL258" i="1"/>
  <c r="AY258" i="1" s="1"/>
  <c r="AK258" i="1"/>
  <c r="AX258" i="1" s="1"/>
  <c r="AJ258" i="1"/>
  <c r="AW258" i="1" s="1"/>
  <c r="AI258" i="1"/>
  <c r="AV258" i="1" s="1"/>
  <c r="AH258" i="1"/>
  <c r="AU258" i="1" s="1"/>
  <c r="AO257" i="1"/>
  <c r="BB257" i="1" s="1"/>
  <c r="AN257" i="1"/>
  <c r="BA257" i="1" s="1"/>
  <c r="AM257" i="1"/>
  <c r="AZ257" i="1" s="1"/>
  <c r="AL257" i="1"/>
  <c r="AY257" i="1" s="1"/>
  <c r="AK257" i="1"/>
  <c r="AX257" i="1" s="1"/>
  <c r="AJ257" i="1"/>
  <c r="AW257" i="1" s="1"/>
  <c r="AI257" i="1"/>
  <c r="AV257" i="1" s="1"/>
  <c r="AH257" i="1"/>
  <c r="AU257" i="1" s="1"/>
  <c r="AO256" i="1"/>
  <c r="BB256" i="1" s="1"/>
  <c r="AN256" i="1"/>
  <c r="BA256" i="1" s="1"/>
  <c r="AM256" i="1"/>
  <c r="AZ256" i="1" s="1"/>
  <c r="AL256" i="1"/>
  <c r="AY256" i="1" s="1"/>
  <c r="AK256" i="1"/>
  <c r="AX256" i="1" s="1"/>
  <c r="AJ256" i="1"/>
  <c r="AW256" i="1" s="1"/>
  <c r="AI256" i="1"/>
  <c r="AV256" i="1" s="1"/>
  <c r="AH256" i="1"/>
  <c r="AU256" i="1" s="1"/>
  <c r="AO255" i="1"/>
  <c r="BB255" i="1" s="1"/>
  <c r="AN255" i="1"/>
  <c r="BA255" i="1" s="1"/>
  <c r="AM255" i="1"/>
  <c r="AZ255" i="1" s="1"/>
  <c r="AL255" i="1"/>
  <c r="AY255" i="1" s="1"/>
  <c r="AK255" i="1"/>
  <c r="AX255" i="1" s="1"/>
  <c r="AJ255" i="1"/>
  <c r="AW255" i="1" s="1"/>
  <c r="AI255" i="1"/>
  <c r="AV255" i="1" s="1"/>
  <c r="AH255" i="1"/>
  <c r="AU255" i="1" s="1"/>
  <c r="AO254" i="1"/>
  <c r="BB254" i="1" s="1"/>
  <c r="AN254" i="1"/>
  <c r="BA254" i="1" s="1"/>
  <c r="AM254" i="1"/>
  <c r="AZ254" i="1" s="1"/>
  <c r="AL254" i="1"/>
  <c r="AY254" i="1" s="1"/>
  <c r="AK254" i="1"/>
  <c r="AX254" i="1" s="1"/>
  <c r="AJ254" i="1"/>
  <c r="AW254" i="1" s="1"/>
  <c r="AI254" i="1"/>
  <c r="AV254" i="1" s="1"/>
  <c r="AH254" i="1"/>
  <c r="AU254" i="1" s="1"/>
  <c r="AO253" i="1"/>
  <c r="BB253" i="1" s="1"/>
  <c r="AN253" i="1"/>
  <c r="BA253" i="1" s="1"/>
  <c r="AM253" i="1"/>
  <c r="AZ253" i="1" s="1"/>
  <c r="AL253" i="1"/>
  <c r="AY253" i="1" s="1"/>
  <c r="AK253" i="1"/>
  <c r="AX253" i="1" s="1"/>
  <c r="AJ253" i="1"/>
  <c r="AW253" i="1" s="1"/>
  <c r="AI253" i="1"/>
  <c r="AV253" i="1" s="1"/>
  <c r="AH253" i="1"/>
  <c r="AU253" i="1" s="1"/>
  <c r="AO252" i="1"/>
  <c r="BB252" i="1" s="1"/>
  <c r="AN252" i="1"/>
  <c r="BA252" i="1" s="1"/>
  <c r="AM252" i="1"/>
  <c r="AZ252" i="1" s="1"/>
  <c r="AL252" i="1"/>
  <c r="AY252" i="1" s="1"/>
  <c r="AK252" i="1"/>
  <c r="AX252" i="1" s="1"/>
  <c r="AJ252" i="1"/>
  <c r="AW252" i="1" s="1"/>
  <c r="AI252" i="1"/>
  <c r="AV252" i="1" s="1"/>
  <c r="AH252" i="1"/>
  <c r="AU252" i="1" s="1"/>
  <c r="AO251" i="1"/>
  <c r="BB251" i="1" s="1"/>
  <c r="AN251" i="1"/>
  <c r="BA251" i="1" s="1"/>
  <c r="AM251" i="1"/>
  <c r="AZ251" i="1" s="1"/>
  <c r="AL251" i="1"/>
  <c r="AY251" i="1" s="1"/>
  <c r="AK251" i="1"/>
  <c r="AX251" i="1" s="1"/>
  <c r="AJ251" i="1"/>
  <c r="AW251" i="1" s="1"/>
  <c r="AI251" i="1"/>
  <c r="AV251" i="1" s="1"/>
  <c r="AH251" i="1"/>
  <c r="AU251" i="1" s="1"/>
  <c r="AO250" i="1"/>
  <c r="BB250" i="1" s="1"/>
  <c r="AN250" i="1"/>
  <c r="BA250" i="1" s="1"/>
  <c r="AM250" i="1"/>
  <c r="AZ250" i="1" s="1"/>
  <c r="AL250" i="1"/>
  <c r="AY250" i="1" s="1"/>
  <c r="AK250" i="1"/>
  <c r="AX250" i="1" s="1"/>
  <c r="AJ250" i="1"/>
  <c r="AW250" i="1" s="1"/>
  <c r="AI250" i="1"/>
  <c r="AV250" i="1" s="1"/>
  <c r="AH250" i="1"/>
  <c r="AU250" i="1" s="1"/>
  <c r="AO249" i="1"/>
  <c r="BB249" i="1" s="1"/>
  <c r="AN249" i="1"/>
  <c r="BA249" i="1" s="1"/>
  <c r="AM249" i="1"/>
  <c r="AZ249" i="1" s="1"/>
  <c r="AL249" i="1"/>
  <c r="AY249" i="1" s="1"/>
  <c r="AK249" i="1"/>
  <c r="AX249" i="1" s="1"/>
  <c r="AJ249" i="1"/>
  <c r="AW249" i="1" s="1"/>
  <c r="AI249" i="1"/>
  <c r="AH249" i="1"/>
  <c r="AU249" i="1" s="1"/>
  <c r="AO248" i="1"/>
  <c r="BB248" i="1" s="1"/>
  <c r="AN248" i="1"/>
  <c r="BA248" i="1" s="1"/>
  <c r="AM248" i="1"/>
  <c r="AZ248" i="1" s="1"/>
  <c r="AL248" i="1"/>
  <c r="AY248" i="1" s="1"/>
  <c r="AK248" i="1"/>
  <c r="AX248" i="1" s="1"/>
  <c r="AJ248" i="1"/>
  <c r="AW248" i="1" s="1"/>
  <c r="AI248" i="1"/>
  <c r="AV248" i="1" s="1"/>
  <c r="AH248" i="1"/>
  <c r="AU248" i="1" s="1"/>
  <c r="AO247" i="1"/>
  <c r="BB247" i="1" s="1"/>
  <c r="AN247" i="1"/>
  <c r="BA247" i="1" s="1"/>
  <c r="AM247" i="1"/>
  <c r="AZ247" i="1" s="1"/>
  <c r="AL247" i="1"/>
  <c r="AY247" i="1" s="1"/>
  <c r="AK247" i="1"/>
  <c r="AX247" i="1" s="1"/>
  <c r="AJ247" i="1"/>
  <c r="AW247" i="1" s="1"/>
  <c r="AI247" i="1"/>
  <c r="AH247" i="1"/>
  <c r="AU247" i="1" s="1"/>
  <c r="AO246" i="1"/>
  <c r="BB246" i="1" s="1"/>
  <c r="AM246" i="1"/>
  <c r="AZ246" i="1" s="1"/>
  <c r="AL246" i="1"/>
  <c r="AY246" i="1" s="1"/>
  <c r="AK246" i="1"/>
  <c r="AX246" i="1" s="1"/>
  <c r="AJ246" i="1"/>
  <c r="AW246" i="1" s="1"/>
  <c r="AI246" i="1"/>
  <c r="AV246" i="1" s="1"/>
  <c r="AH246" i="1"/>
  <c r="AE430" i="1"/>
  <c r="AD430" i="1"/>
  <c r="AC430" i="1"/>
  <c r="AM430" i="1"/>
  <c r="AZ430" i="1"/>
  <c r="AB430" i="1"/>
  <c r="AA430" i="1"/>
  <c r="Z430" i="1"/>
  <c r="Y430" i="1"/>
  <c r="AI430" i="1"/>
  <c r="AV430" i="1" s="1"/>
  <c r="X430" i="1"/>
  <c r="U430" i="1"/>
  <c r="T430" i="1"/>
  <c r="S430" i="1"/>
  <c r="R430" i="1"/>
  <c r="Q430" i="1"/>
  <c r="P430" i="1"/>
  <c r="O430" i="1"/>
  <c r="N430" i="1"/>
  <c r="M430" i="1"/>
  <c r="L430" i="1"/>
  <c r="AO430" i="1" s="1"/>
  <c r="BB430" i="1" s="1"/>
  <c r="K430" i="1"/>
  <c r="J430" i="1"/>
  <c r="AL430" i="1" s="1"/>
  <c r="AY430" i="1" s="1"/>
  <c r="I430" i="1"/>
  <c r="H430" i="1"/>
  <c r="AJ430" i="1" s="1"/>
  <c r="AW430" i="1" s="1"/>
  <c r="G430" i="1"/>
  <c r="F430" i="1"/>
  <c r="AH430" i="1" s="1"/>
  <c r="AU430" i="1" s="1"/>
  <c r="E430" i="1"/>
  <c r="D430" i="1"/>
  <c r="C430" i="1"/>
  <c r="AE429" i="1"/>
  <c r="AD429" i="1"/>
  <c r="AC429" i="1"/>
  <c r="AB429" i="1"/>
  <c r="AL429" i="1"/>
  <c r="AY429" i="1"/>
  <c r="AA429" i="1"/>
  <c r="Z429" i="1"/>
  <c r="Y429" i="1"/>
  <c r="X429" i="1"/>
  <c r="U429" i="1"/>
  <c r="T429" i="1"/>
  <c r="S429" i="1"/>
  <c r="R429" i="1"/>
  <c r="Q429" i="1"/>
  <c r="P429" i="1"/>
  <c r="O429" i="1"/>
  <c r="N429" i="1"/>
  <c r="M429" i="1"/>
  <c r="L429" i="1"/>
  <c r="AN429" i="1"/>
  <c r="K429" i="1"/>
  <c r="AM429" i="1" s="1"/>
  <c r="AZ429" i="1" s="1"/>
  <c r="J429" i="1"/>
  <c r="I429" i="1"/>
  <c r="AK429" i="1" s="1"/>
  <c r="AX429" i="1" s="1"/>
  <c r="H429" i="1"/>
  <c r="AJ429" i="1" s="1"/>
  <c r="AW429" i="1" s="1"/>
  <c r="G429" i="1"/>
  <c r="AI429" i="1" s="1"/>
  <c r="AV429" i="1" s="1"/>
  <c r="F429" i="1"/>
  <c r="AH429" i="1" s="1"/>
  <c r="AU429" i="1" s="1"/>
  <c r="E429" i="1"/>
  <c r="D429" i="1"/>
  <c r="C429" i="1"/>
  <c r="AE428" i="1"/>
  <c r="AE427" i="1"/>
  <c r="AD428" i="1"/>
  <c r="AC428" i="1"/>
  <c r="AB428" i="1"/>
  <c r="AA428" i="1"/>
  <c r="Z428" i="1"/>
  <c r="Y428" i="1"/>
  <c r="X428" i="1"/>
  <c r="X427" i="1"/>
  <c r="U428" i="1"/>
  <c r="U427" i="1" s="1"/>
  <c r="T428" i="1"/>
  <c r="S428" i="1"/>
  <c r="R428" i="1"/>
  <c r="R427" i="1"/>
  <c r="Q428" i="1"/>
  <c r="Q427" i="1"/>
  <c r="P428" i="1"/>
  <c r="P427" i="1" s="1"/>
  <c r="O428" i="1"/>
  <c r="N428" i="1"/>
  <c r="M428" i="1"/>
  <c r="M427" i="1" s="1"/>
  <c r="L428" i="1"/>
  <c r="AN428" i="1" s="1"/>
  <c r="BA428" i="1" s="1"/>
  <c r="K428" i="1"/>
  <c r="J428" i="1"/>
  <c r="I428" i="1"/>
  <c r="AK428" i="1" s="1"/>
  <c r="AX428" i="1" s="1"/>
  <c r="H428" i="1"/>
  <c r="AJ428" i="1" s="1"/>
  <c r="AW428" i="1" s="1"/>
  <c r="G428" i="1"/>
  <c r="G427" i="1" s="1"/>
  <c r="AI427" i="1" s="1"/>
  <c r="AV427" i="1" s="1"/>
  <c r="AI428" i="1"/>
  <c r="AV428" i="1"/>
  <c r="F428" i="1"/>
  <c r="AO428" i="1" s="1"/>
  <c r="BB428" i="1" s="1"/>
  <c r="F427" i="1"/>
  <c r="AH427" i="1" s="1"/>
  <c r="AU427" i="1" s="1"/>
  <c r="E428" i="1"/>
  <c r="E427" i="1" s="1"/>
  <c r="D428" i="1"/>
  <c r="D427" i="1" s="1"/>
  <c r="AE426" i="1"/>
  <c r="AD426" i="1"/>
  <c r="AC426" i="1"/>
  <c r="AB426" i="1"/>
  <c r="AA426" i="1"/>
  <c r="Z426" i="1"/>
  <c r="Y426" i="1"/>
  <c r="X426" i="1"/>
  <c r="U426" i="1"/>
  <c r="T426" i="1"/>
  <c r="T427" i="1" s="1"/>
  <c r="S426" i="1"/>
  <c r="S427" i="1" s="1"/>
  <c r="R426" i="1"/>
  <c r="Q426" i="1"/>
  <c r="P426" i="1"/>
  <c r="O426" i="1"/>
  <c r="O427" i="1" s="1"/>
  <c r="N426" i="1"/>
  <c r="N427" i="1" s="1"/>
  <c r="M426" i="1"/>
  <c r="L426" i="1"/>
  <c r="AN426" i="1" s="1"/>
  <c r="BA426" i="1" s="1"/>
  <c r="L427" i="1"/>
  <c r="K426" i="1"/>
  <c r="AM426" i="1" s="1"/>
  <c r="AZ426" i="1" s="1"/>
  <c r="J426" i="1"/>
  <c r="J427" i="1"/>
  <c r="AL427" i="1"/>
  <c r="AY427" i="1" s="1"/>
  <c r="I426" i="1"/>
  <c r="I427" i="1" s="1"/>
  <c r="AK427" i="1" s="1"/>
  <c r="AX427" i="1" s="1"/>
  <c r="H426" i="1"/>
  <c r="AJ426" i="1" s="1"/>
  <c r="AW426" i="1" s="1"/>
  <c r="G426" i="1"/>
  <c r="AI426" i="1" s="1"/>
  <c r="AV426" i="1" s="1"/>
  <c r="F426" i="1"/>
  <c r="AO426" i="1" s="1"/>
  <c r="BB426" i="1" s="1"/>
  <c r="E426" i="1"/>
  <c r="D426" i="1"/>
  <c r="C426" i="1"/>
  <c r="AO425" i="1"/>
  <c r="AN425" i="1"/>
  <c r="AM425" i="1"/>
  <c r="AL425" i="1"/>
  <c r="AK425" i="1"/>
  <c r="AJ425" i="1"/>
  <c r="AI425" i="1"/>
  <c r="AH425" i="1"/>
  <c r="AO424" i="1"/>
  <c r="AN424" i="1"/>
  <c r="AM424" i="1"/>
  <c r="AL424" i="1"/>
  <c r="AK424" i="1"/>
  <c r="AJ424" i="1"/>
  <c r="AI424" i="1"/>
  <c r="AV424" i="1" s="1"/>
  <c r="AH424" i="1"/>
  <c r="AU424" i="1" s="1"/>
  <c r="AO423" i="1"/>
  <c r="BB423" i="1" s="1"/>
  <c r="AN423" i="1"/>
  <c r="AM423" i="1"/>
  <c r="AZ423" i="1"/>
  <c r="AL423" i="1"/>
  <c r="AK423" i="1"/>
  <c r="AJ423" i="1"/>
  <c r="AI423" i="1"/>
  <c r="AH423" i="1"/>
  <c r="AO422" i="1"/>
  <c r="AN422" i="1"/>
  <c r="AM422" i="1"/>
  <c r="AZ422" i="1"/>
  <c r="AL422" i="1"/>
  <c r="AK422" i="1"/>
  <c r="AX422" i="1" s="1"/>
  <c r="AJ422" i="1"/>
  <c r="AW422" i="1" s="1"/>
  <c r="AI422" i="1"/>
  <c r="AQ422" i="1" s="1"/>
  <c r="AH422" i="1"/>
  <c r="AU422" i="1" s="1"/>
  <c r="AO421" i="1"/>
  <c r="AR421" i="1" s="1"/>
  <c r="AN421" i="1"/>
  <c r="BA421" i="1"/>
  <c r="AM421" i="1"/>
  <c r="AL421" i="1"/>
  <c r="AK421" i="1"/>
  <c r="AJ421" i="1"/>
  <c r="AI421" i="1"/>
  <c r="AH421" i="1"/>
  <c r="AO420" i="1"/>
  <c r="AR420" i="1" s="1"/>
  <c r="AN420" i="1"/>
  <c r="BA420" i="1"/>
  <c r="AM420" i="1"/>
  <c r="AZ420" i="1" s="1"/>
  <c r="AL420" i="1"/>
  <c r="AK420" i="1"/>
  <c r="AJ420" i="1"/>
  <c r="AW420" i="1" s="1"/>
  <c r="AI420" i="1"/>
  <c r="AQ420" i="1" s="1"/>
  <c r="AH420" i="1"/>
  <c r="AU420" i="1"/>
  <c r="AO419" i="1"/>
  <c r="BB419" i="1" s="1"/>
  <c r="AN419" i="1"/>
  <c r="AM419" i="1"/>
  <c r="AL419" i="1"/>
  <c r="AK419" i="1"/>
  <c r="AJ419" i="1"/>
  <c r="AI419" i="1"/>
  <c r="AH419" i="1"/>
  <c r="AO418" i="1"/>
  <c r="AR418" i="1" s="1"/>
  <c r="AN418" i="1"/>
  <c r="AM418" i="1"/>
  <c r="AL418" i="1"/>
  <c r="AY418" i="1" s="1"/>
  <c r="AK418" i="1"/>
  <c r="AJ418" i="1"/>
  <c r="AI418" i="1"/>
  <c r="AQ418" i="1" s="1"/>
  <c r="AH418" i="1"/>
  <c r="AU418" i="1" s="1"/>
  <c r="AO417" i="1"/>
  <c r="BB417" i="1" s="1"/>
  <c r="AN417" i="1"/>
  <c r="AM417" i="1"/>
  <c r="AL417" i="1"/>
  <c r="AK417" i="1"/>
  <c r="AJ417" i="1"/>
  <c r="AI417" i="1"/>
  <c r="AH417" i="1"/>
  <c r="AU417" i="1" s="1"/>
  <c r="AO416" i="1"/>
  <c r="BB416" i="1"/>
  <c r="AN416" i="1"/>
  <c r="AM416" i="1"/>
  <c r="AL416" i="1"/>
  <c r="AY416" i="1" s="1"/>
  <c r="AK416" i="1"/>
  <c r="AX416" i="1" s="1"/>
  <c r="AJ416" i="1"/>
  <c r="AI416" i="1"/>
  <c r="AV416" i="1" s="1"/>
  <c r="AH416" i="1"/>
  <c r="AO415" i="1"/>
  <c r="AN415" i="1"/>
  <c r="BA415" i="1" s="1"/>
  <c r="AM415" i="1"/>
  <c r="AL415" i="1"/>
  <c r="AK415" i="1"/>
  <c r="AJ415" i="1"/>
  <c r="AI415" i="1"/>
  <c r="AH415" i="1"/>
  <c r="AU415" i="1"/>
  <c r="AO414" i="1"/>
  <c r="BB414" i="1" s="1"/>
  <c r="AN414" i="1"/>
  <c r="AM414" i="1"/>
  <c r="AL414" i="1"/>
  <c r="AK414" i="1"/>
  <c r="AX414" i="1" s="1"/>
  <c r="AJ414" i="1"/>
  <c r="AW414" i="1" s="1"/>
  <c r="AI414" i="1"/>
  <c r="AV414" i="1"/>
  <c r="AH414" i="1"/>
  <c r="AU414" i="1"/>
  <c r="AO413" i="1"/>
  <c r="BB413" i="1" s="1"/>
  <c r="AN413" i="1"/>
  <c r="AM413" i="1"/>
  <c r="AL413" i="1"/>
  <c r="AK413" i="1"/>
  <c r="AJ413" i="1"/>
  <c r="AW413" i="1" s="1"/>
  <c r="AI413" i="1"/>
  <c r="AH413" i="1"/>
  <c r="AO412" i="1"/>
  <c r="AN412" i="1"/>
  <c r="AM412" i="1"/>
  <c r="AL412" i="1"/>
  <c r="AK412" i="1"/>
  <c r="AJ412" i="1"/>
  <c r="AW412" i="1" s="1"/>
  <c r="AI412" i="1"/>
  <c r="AH412" i="1"/>
  <c r="AU412" i="1" s="1"/>
  <c r="AO411" i="1"/>
  <c r="AR411" i="1" s="1"/>
  <c r="AN411" i="1"/>
  <c r="BA411" i="1" s="1"/>
  <c r="AM411" i="1"/>
  <c r="AZ411" i="1" s="1"/>
  <c r="AL411" i="1"/>
  <c r="AK411" i="1"/>
  <c r="AJ411" i="1"/>
  <c r="AW411" i="1" s="1"/>
  <c r="AI411" i="1"/>
  <c r="AH411" i="1"/>
  <c r="AO410" i="1"/>
  <c r="AN410" i="1"/>
  <c r="AM410" i="1"/>
  <c r="AL410" i="1"/>
  <c r="AK410" i="1"/>
  <c r="AX410" i="1" s="1"/>
  <c r="AJ410" i="1"/>
  <c r="AW410" i="1" s="1"/>
  <c r="AI410" i="1"/>
  <c r="AV410" i="1" s="1"/>
  <c r="AH410" i="1"/>
  <c r="AO409" i="1"/>
  <c r="AR409" i="1" s="1"/>
  <c r="AN409" i="1"/>
  <c r="BA409" i="1" s="1"/>
  <c r="AM409" i="1"/>
  <c r="AL409" i="1"/>
  <c r="AY409" i="1" s="1"/>
  <c r="AK409" i="1"/>
  <c r="AX409" i="1" s="1"/>
  <c r="AJ409" i="1"/>
  <c r="AI409" i="1"/>
  <c r="AH409" i="1"/>
  <c r="AO408" i="1"/>
  <c r="AN408" i="1"/>
  <c r="AM408" i="1"/>
  <c r="AL408" i="1"/>
  <c r="AK408" i="1"/>
  <c r="AJ408" i="1"/>
  <c r="AW408" i="1" s="1"/>
  <c r="AI408" i="1"/>
  <c r="AH408" i="1"/>
  <c r="AU408" i="1" s="1"/>
  <c r="AO407" i="1"/>
  <c r="AR407" i="1" s="1"/>
  <c r="AN407" i="1"/>
  <c r="AM407" i="1"/>
  <c r="AZ407" i="1" s="1"/>
  <c r="AL407" i="1"/>
  <c r="AY407" i="1" s="1"/>
  <c r="AK407" i="1"/>
  <c r="AX407" i="1"/>
  <c r="AJ407" i="1"/>
  <c r="AW407" i="1" s="1"/>
  <c r="AI407" i="1"/>
  <c r="AH407" i="1"/>
  <c r="AO406" i="1"/>
  <c r="AN406" i="1"/>
  <c r="AM406" i="1"/>
  <c r="AL406" i="1"/>
  <c r="AK406" i="1"/>
  <c r="AX406" i="1" s="1"/>
  <c r="AJ406" i="1"/>
  <c r="AI406" i="1"/>
  <c r="AH406" i="1"/>
  <c r="AO405" i="1"/>
  <c r="AR405" i="1" s="1"/>
  <c r="AN405" i="1"/>
  <c r="BA405" i="1" s="1"/>
  <c r="AM405" i="1"/>
  <c r="AL405" i="1"/>
  <c r="AY405" i="1" s="1"/>
  <c r="AK405" i="1"/>
  <c r="AX405" i="1" s="1"/>
  <c r="AJ405" i="1"/>
  <c r="AW405" i="1" s="1"/>
  <c r="AI405" i="1"/>
  <c r="AQ405" i="1" s="1"/>
  <c r="AH405" i="1"/>
  <c r="AU405" i="1" s="1"/>
  <c r="AO404" i="1"/>
  <c r="AN404" i="1"/>
  <c r="AM404" i="1"/>
  <c r="AL404" i="1"/>
  <c r="AK404" i="1"/>
  <c r="AJ404" i="1"/>
  <c r="AI404" i="1"/>
  <c r="AH404" i="1"/>
  <c r="AO403" i="1"/>
  <c r="AN403" i="1"/>
  <c r="AM403" i="1"/>
  <c r="AL403" i="1"/>
  <c r="AY403" i="1"/>
  <c r="AK403" i="1"/>
  <c r="AX403" i="1"/>
  <c r="AJ403" i="1"/>
  <c r="AW403" i="1" s="1"/>
  <c r="AI403" i="1"/>
  <c r="AH403" i="1"/>
  <c r="AU403" i="1" s="1"/>
  <c r="AO402" i="1"/>
  <c r="BB402" i="1" s="1"/>
  <c r="AN402" i="1"/>
  <c r="AM402" i="1"/>
  <c r="AL402" i="1"/>
  <c r="AK402" i="1"/>
  <c r="AX402" i="1"/>
  <c r="AJ402" i="1"/>
  <c r="AI402" i="1"/>
  <c r="AH402" i="1"/>
  <c r="AO401" i="1"/>
  <c r="AN401" i="1"/>
  <c r="AM401" i="1"/>
  <c r="AL401" i="1"/>
  <c r="AY401" i="1"/>
  <c r="AK401" i="1"/>
  <c r="AX401" i="1" s="1"/>
  <c r="AJ401" i="1"/>
  <c r="AW401" i="1" s="1"/>
  <c r="AI401" i="1"/>
  <c r="AV401" i="1" s="1"/>
  <c r="AH401" i="1"/>
  <c r="AU401" i="1" s="1"/>
  <c r="AO400" i="1"/>
  <c r="BB400" i="1" s="1"/>
  <c r="AN400" i="1"/>
  <c r="BA400" i="1" s="1"/>
  <c r="AM400" i="1"/>
  <c r="AL400" i="1"/>
  <c r="AY400" i="1"/>
  <c r="AK400" i="1"/>
  <c r="AX400" i="1"/>
  <c r="AJ400" i="1"/>
  <c r="AI400" i="1"/>
  <c r="AH400" i="1"/>
  <c r="AO399" i="1"/>
  <c r="AN399" i="1"/>
  <c r="AM399" i="1"/>
  <c r="AL399" i="1"/>
  <c r="AY399" i="1"/>
  <c r="AK399" i="1"/>
  <c r="AX399" i="1" s="1"/>
  <c r="AJ399" i="1"/>
  <c r="AW399" i="1" s="1"/>
  <c r="AI399" i="1"/>
  <c r="AQ399" i="1" s="1"/>
  <c r="AH399" i="1"/>
  <c r="AU399" i="1" s="1"/>
  <c r="AO398" i="1"/>
  <c r="AR398" i="1" s="1"/>
  <c r="AN398" i="1"/>
  <c r="BA398" i="1" s="1"/>
  <c r="AM398" i="1"/>
  <c r="AZ398" i="1" s="1"/>
  <c r="AL398" i="1"/>
  <c r="AY398" i="1" s="1"/>
  <c r="AK398" i="1"/>
  <c r="AJ398" i="1"/>
  <c r="AI398" i="1"/>
  <c r="AH398" i="1"/>
  <c r="AO397" i="1"/>
  <c r="AN397" i="1"/>
  <c r="AM397" i="1"/>
  <c r="AZ397" i="1" s="1"/>
  <c r="AL397" i="1"/>
  <c r="AY397" i="1"/>
  <c r="AK397" i="1"/>
  <c r="AJ397" i="1"/>
  <c r="AI397" i="1"/>
  <c r="AQ397" i="1" s="1"/>
  <c r="AH397" i="1"/>
  <c r="AU397" i="1" s="1"/>
  <c r="AO396" i="1"/>
  <c r="BB396" i="1" s="1"/>
  <c r="AN396" i="1"/>
  <c r="AM396" i="1"/>
  <c r="AZ396" i="1"/>
  <c r="AL396" i="1"/>
  <c r="AK396" i="1"/>
  <c r="AJ396" i="1"/>
  <c r="AI396" i="1"/>
  <c r="AH396" i="1"/>
  <c r="AO395" i="1"/>
  <c r="AN395" i="1"/>
  <c r="AM395" i="1"/>
  <c r="AZ395" i="1" s="1"/>
  <c r="AL395" i="1"/>
  <c r="AY395" i="1" s="1"/>
  <c r="AK395" i="1"/>
  <c r="AJ395" i="1"/>
  <c r="AI395" i="1"/>
  <c r="AV395" i="1" s="1"/>
  <c r="AH395" i="1"/>
  <c r="AU395" i="1" s="1"/>
  <c r="AO394" i="1"/>
  <c r="AR394" i="1" s="1"/>
  <c r="AN394" i="1"/>
  <c r="BA394" i="1"/>
  <c r="AM394" i="1"/>
  <c r="AL394" i="1"/>
  <c r="AK394" i="1"/>
  <c r="AJ394" i="1"/>
  <c r="AI394" i="1"/>
  <c r="AH394" i="1"/>
  <c r="AO393" i="1"/>
  <c r="AN393" i="1"/>
  <c r="BA393" i="1" s="1"/>
  <c r="AM393" i="1"/>
  <c r="AL393" i="1"/>
  <c r="AK393" i="1"/>
  <c r="AJ393" i="1"/>
  <c r="AW393" i="1" s="1"/>
  <c r="AI393" i="1"/>
  <c r="AV393" i="1" s="1"/>
  <c r="AH393" i="1"/>
  <c r="AO392" i="1"/>
  <c r="AN392" i="1"/>
  <c r="BA392" i="1"/>
  <c r="AM392" i="1"/>
  <c r="AZ392" i="1" s="1"/>
  <c r="AL392" i="1"/>
  <c r="AY392" i="1" s="1"/>
  <c r="AK392" i="1"/>
  <c r="AJ392" i="1"/>
  <c r="AI392" i="1"/>
  <c r="AH392" i="1"/>
  <c r="AU392" i="1"/>
  <c r="AO391" i="1"/>
  <c r="AN391" i="1"/>
  <c r="AM391" i="1"/>
  <c r="AL391" i="1"/>
  <c r="AK391" i="1"/>
  <c r="AJ391" i="1"/>
  <c r="AI391" i="1"/>
  <c r="AH391" i="1"/>
  <c r="AO390" i="1"/>
  <c r="BB390" i="1" s="1"/>
  <c r="AN390" i="1"/>
  <c r="AM390" i="1"/>
  <c r="AL390" i="1"/>
  <c r="AY390" i="1" s="1"/>
  <c r="AK390" i="1"/>
  <c r="AX390" i="1" s="1"/>
  <c r="AJ390" i="1"/>
  <c r="AW390" i="1" s="1"/>
  <c r="AI390" i="1"/>
  <c r="AV390" i="1" s="1"/>
  <c r="AH390" i="1"/>
  <c r="AO389" i="1"/>
  <c r="AN389" i="1"/>
  <c r="AM389" i="1"/>
  <c r="AL389" i="1"/>
  <c r="AK389" i="1"/>
  <c r="AJ389" i="1"/>
  <c r="AW389" i="1" s="1"/>
  <c r="AI389" i="1"/>
  <c r="AV389" i="1" s="1"/>
  <c r="AH389" i="1"/>
  <c r="AO388" i="1"/>
  <c r="BB388" i="1" s="1"/>
  <c r="AN388" i="1"/>
  <c r="AM388" i="1"/>
  <c r="AL388" i="1"/>
  <c r="AY388" i="1" s="1"/>
  <c r="AK388" i="1"/>
  <c r="AX388" i="1"/>
  <c r="AJ388" i="1"/>
  <c r="AW388" i="1" s="1"/>
  <c r="AI388" i="1"/>
  <c r="AH388" i="1"/>
  <c r="AO387" i="1"/>
  <c r="AN387" i="1"/>
  <c r="AM387" i="1"/>
  <c r="AL387" i="1"/>
  <c r="AK387" i="1"/>
  <c r="AX387" i="1" s="1"/>
  <c r="AJ387" i="1"/>
  <c r="AW387" i="1" s="1"/>
  <c r="AI387" i="1"/>
  <c r="AH387" i="1"/>
  <c r="AU387" i="1" s="1"/>
  <c r="AO386" i="1"/>
  <c r="BB386" i="1" s="1"/>
  <c r="AN386" i="1"/>
  <c r="BA386" i="1" s="1"/>
  <c r="AM386" i="1"/>
  <c r="AL386" i="1"/>
  <c r="AY386" i="1"/>
  <c r="AK386" i="1"/>
  <c r="AX386" i="1" s="1"/>
  <c r="AJ386" i="1"/>
  <c r="AI386" i="1"/>
  <c r="AH386" i="1"/>
  <c r="AO385" i="1"/>
  <c r="AN385" i="1"/>
  <c r="AM385" i="1"/>
  <c r="AL385" i="1"/>
  <c r="AY385" i="1" s="1"/>
  <c r="AK385" i="1"/>
  <c r="AX385" i="1" s="1"/>
  <c r="AJ385" i="1"/>
  <c r="AI385" i="1"/>
  <c r="AQ385" i="1" s="1"/>
  <c r="AH385" i="1"/>
  <c r="AU385" i="1" s="1"/>
  <c r="AO384" i="1"/>
  <c r="AN384" i="1"/>
  <c r="AM384" i="1"/>
  <c r="AZ384" i="1" s="1"/>
  <c r="AL384" i="1"/>
  <c r="AY384" i="1"/>
  <c r="AK384" i="1"/>
  <c r="AX384" i="1" s="1"/>
  <c r="AJ384" i="1"/>
  <c r="AI384" i="1"/>
  <c r="AH384" i="1"/>
  <c r="AO383" i="1"/>
  <c r="AN383" i="1"/>
  <c r="AM383" i="1"/>
  <c r="AL383" i="1"/>
  <c r="AY383" i="1" s="1"/>
  <c r="AK383" i="1"/>
  <c r="AJ383" i="1"/>
  <c r="AI383" i="1"/>
  <c r="AH383" i="1"/>
  <c r="AO382" i="1"/>
  <c r="BB382" i="1" s="1"/>
  <c r="AN382" i="1"/>
  <c r="BA382" i="1" s="1"/>
  <c r="AM382" i="1"/>
  <c r="AL382" i="1"/>
  <c r="AY382" i="1"/>
  <c r="AK382" i="1"/>
  <c r="AJ382" i="1"/>
  <c r="AW382" i="1" s="1"/>
  <c r="AI382" i="1"/>
  <c r="AV382" i="1" s="1"/>
  <c r="AH382" i="1"/>
  <c r="AO381" i="1"/>
  <c r="AN381" i="1"/>
  <c r="AM381" i="1"/>
  <c r="AZ381" i="1"/>
  <c r="AL381" i="1"/>
  <c r="AY381" i="1"/>
  <c r="AK381" i="1"/>
  <c r="AJ381" i="1"/>
  <c r="AI381" i="1"/>
  <c r="AH381" i="1"/>
  <c r="AO380" i="1"/>
  <c r="AN380" i="1"/>
  <c r="BA380" i="1" s="1"/>
  <c r="AM380" i="1"/>
  <c r="AZ380" i="1" s="1"/>
  <c r="AL380" i="1"/>
  <c r="AY380" i="1"/>
  <c r="AK380" i="1"/>
  <c r="AX380" i="1" s="1"/>
  <c r="AJ380" i="1"/>
  <c r="AW380" i="1" s="1"/>
  <c r="AI380" i="1"/>
  <c r="AQ380" i="1" s="1"/>
  <c r="AH380" i="1"/>
  <c r="AO379" i="1"/>
  <c r="AN379" i="1"/>
  <c r="AM379" i="1"/>
  <c r="AZ379" i="1"/>
  <c r="AL379" i="1"/>
  <c r="AY379" i="1"/>
  <c r="AK379" i="1"/>
  <c r="AJ379" i="1"/>
  <c r="AI379" i="1"/>
  <c r="AH379" i="1"/>
  <c r="AO378" i="1"/>
  <c r="AN378" i="1"/>
  <c r="BA378" i="1" s="1"/>
  <c r="AM378" i="1"/>
  <c r="AZ378" i="1" s="1"/>
  <c r="AL378" i="1"/>
  <c r="AY378" i="1"/>
  <c r="AK378" i="1"/>
  <c r="AX378" i="1" s="1"/>
  <c r="AJ378" i="1"/>
  <c r="AW378" i="1" s="1"/>
  <c r="AI378" i="1"/>
  <c r="AV378" i="1" s="1"/>
  <c r="AH378" i="1"/>
  <c r="AO377" i="1"/>
  <c r="AN377" i="1"/>
  <c r="AM377" i="1"/>
  <c r="AZ377" i="1"/>
  <c r="AL377" i="1"/>
  <c r="AY377" i="1"/>
  <c r="AK377" i="1"/>
  <c r="AJ377" i="1"/>
  <c r="AI377" i="1"/>
  <c r="AH377" i="1"/>
  <c r="AO376" i="1"/>
  <c r="AN376" i="1"/>
  <c r="BA376" i="1" s="1"/>
  <c r="AM376" i="1"/>
  <c r="AZ376" i="1" s="1"/>
  <c r="AL376" i="1"/>
  <c r="AY376" i="1" s="1"/>
  <c r="AK376" i="1"/>
  <c r="AX376" i="1" s="1"/>
  <c r="AJ376" i="1"/>
  <c r="AW376" i="1" s="1"/>
  <c r="AI376" i="1"/>
  <c r="AV376" i="1" s="1"/>
  <c r="AH376" i="1"/>
  <c r="AU376" i="1" s="1"/>
  <c r="AO375" i="1"/>
  <c r="AN375" i="1"/>
  <c r="AM375" i="1"/>
  <c r="AL375" i="1"/>
  <c r="AK375" i="1"/>
  <c r="AJ375" i="1"/>
  <c r="AI375" i="1"/>
  <c r="AH375" i="1"/>
  <c r="AO374" i="1"/>
  <c r="AN374" i="1"/>
  <c r="AM374" i="1"/>
  <c r="AZ374" i="1" s="1"/>
  <c r="AL374" i="1"/>
  <c r="AK374" i="1"/>
  <c r="AX374" i="1" s="1"/>
  <c r="AJ374" i="1"/>
  <c r="AI374" i="1"/>
  <c r="AQ374" i="1" s="1"/>
  <c r="AH374" i="1"/>
  <c r="AU374" i="1" s="1"/>
  <c r="AO373" i="1"/>
  <c r="AR373" i="1" s="1"/>
  <c r="AN373" i="1"/>
  <c r="BA373" i="1"/>
  <c r="AM373" i="1"/>
  <c r="AL373" i="1"/>
  <c r="AK373" i="1"/>
  <c r="AJ373" i="1"/>
  <c r="AI373" i="1"/>
  <c r="AH373" i="1"/>
  <c r="AO372" i="1"/>
  <c r="AN372" i="1"/>
  <c r="BA372" i="1" s="1"/>
  <c r="AM372" i="1"/>
  <c r="AZ372" i="1" s="1"/>
  <c r="AL372" i="1"/>
  <c r="AK372" i="1"/>
  <c r="AJ372" i="1"/>
  <c r="AI372" i="1"/>
  <c r="AH372" i="1"/>
  <c r="AU372" i="1" s="1"/>
  <c r="AO371" i="1"/>
  <c r="BB371" i="1" s="1"/>
  <c r="AN371" i="1"/>
  <c r="BA371" i="1"/>
  <c r="AM371" i="1"/>
  <c r="AZ371" i="1" s="1"/>
  <c r="AL371" i="1"/>
  <c r="AK371" i="1"/>
  <c r="AJ371" i="1"/>
  <c r="AI371" i="1"/>
  <c r="AH371" i="1"/>
  <c r="AO370" i="1"/>
  <c r="AN370" i="1"/>
  <c r="AM370" i="1"/>
  <c r="AL370" i="1"/>
  <c r="AK370" i="1"/>
  <c r="AJ370" i="1"/>
  <c r="AI370" i="1"/>
  <c r="AQ370" i="1" s="1"/>
  <c r="AH370" i="1"/>
  <c r="AU370" i="1" s="1"/>
  <c r="AO369" i="1"/>
  <c r="AN369" i="1"/>
  <c r="BA369" i="1" s="1"/>
  <c r="AM369" i="1"/>
  <c r="AZ369" i="1" s="1"/>
  <c r="AL369" i="1"/>
  <c r="AY369" i="1" s="1"/>
  <c r="AK369" i="1"/>
  <c r="AX369" i="1" s="1"/>
  <c r="AJ369" i="1"/>
  <c r="AW369" i="1" s="1"/>
  <c r="AI369" i="1"/>
  <c r="AH369" i="1"/>
  <c r="AO368" i="1"/>
  <c r="AN368" i="1"/>
  <c r="AM368" i="1"/>
  <c r="AL368" i="1"/>
  <c r="AK368" i="1"/>
  <c r="AJ368" i="1"/>
  <c r="AI368" i="1"/>
  <c r="AH368" i="1"/>
  <c r="AU368" i="1" s="1"/>
  <c r="AO367" i="1"/>
  <c r="AN367" i="1"/>
  <c r="BA367" i="1" s="1"/>
  <c r="AM367" i="1"/>
  <c r="AZ367" i="1" s="1"/>
  <c r="AL367" i="1"/>
  <c r="AK367" i="1"/>
  <c r="AJ367" i="1"/>
  <c r="AW367" i="1" s="1"/>
  <c r="AI367" i="1"/>
  <c r="AQ367" i="1" s="1"/>
  <c r="AH367" i="1"/>
  <c r="AU367" i="1"/>
  <c r="AO366" i="1"/>
  <c r="AN366" i="1"/>
  <c r="AM366" i="1"/>
  <c r="AL366" i="1"/>
  <c r="AK366" i="1"/>
  <c r="AJ366" i="1"/>
  <c r="AI366" i="1"/>
  <c r="AH366" i="1"/>
  <c r="AO365" i="1"/>
  <c r="AN365" i="1"/>
  <c r="AM365" i="1"/>
  <c r="AL365" i="1"/>
  <c r="AK365" i="1"/>
  <c r="AJ365" i="1"/>
  <c r="AI365" i="1"/>
  <c r="AH365" i="1"/>
  <c r="AU365" i="1"/>
  <c r="AO364" i="1"/>
  <c r="AR364" i="1" s="1"/>
  <c r="AN364" i="1"/>
  <c r="BA364" i="1" s="1"/>
  <c r="AM364" i="1"/>
  <c r="AZ364" i="1" s="1"/>
  <c r="AL364" i="1"/>
  <c r="AK364" i="1"/>
  <c r="AJ364" i="1"/>
  <c r="AI364" i="1"/>
  <c r="AH364" i="1"/>
  <c r="AO363" i="1"/>
  <c r="AN363" i="1"/>
  <c r="AM363" i="1"/>
  <c r="AL363" i="1"/>
  <c r="AK363" i="1"/>
  <c r="AJ363" i="1"/>
  <c r="AI363" i="1"/>
  <c r="AV363" i="1"/>
  <c r="AH363" i="1"/>
  <c r="AU363" i="1" s="1"/>
  <c r="AO362" i="1"/>
  <c r="AN362" i="1"/>
  <c r="BA362" i="1" s="1"/>
  <c r="AM362" i="1"/>
  <c r="AZ362" i="1" s="1"/>
  <c r="AL362" i="1"/>
  <c r="AK362" i="1"/>
  <c r="AX362" i="1" s="1"/>
  <c r="AJ362" i="1"/>
  <c r="AW362" i="1" s="1"/>
  <c r="AI362" i="1"/>
  <c r="AH362" i="1"/>
  <c r="AO361" i="1"/>
  <c r="AN361" i="1"/>
  <c r="AM361" i="1"/>
  <c r="AL361" i="1"/>
  <c r="AK361" i="1"/>
  <c r="AJ361" i="1"/>
  <c r="AW361" i="1"/>
  <c r="AI361" i="1"/>
  <c r="AH361" i="1"/>
  <c r="AO360" i="1"/>
  <c r="BB360" i="1" s="1"/>
  <c r="AN360" i="1"/>
  <c r="AM360" i="1"/>
  <c r="AL360" i="1"/>
  <c r="AY360" i="1" s="1"/>
  <c r="AK360" i="1"/>
  <c r="AX360" i="1"/>
  <c r="AJ360" i="1"/>
  <c r="AW360" i="1" s="1"/>
  <c r="AI360" i="1"/>
  <c r="AQ360" i="1" s="1"/>
  <c r="AH360" i="1"/>
  <c r="AO359" i="1"/>
  <c r="AN359" i="1"/>
  <c r="AM359" i="1"/>
  <c r="AL359" i="1"/>
  <c r="AK359" i="1"/>
  <c r="AX359" i="1"/>
  <c r="AJ359" i="1"/>
  <c r="AI359" i="1"/>
  <c r="AH359" i="1"/>
  <c r="AO358" i="1"/>
  <c r="AN358" i="1"/>
  <c r="AM358" i="1"/>
  <c r="AZ358" i="1" s="1"/>
  <c r="AL358" i="1"/>
  <c r="AY358" i="1" s="1"/>
  <c r="AK358" i="1"/>
  <c r="AX358" i="1"/>
  <c r="AJ358" i="1"/>
  <c r="AW358" i="1" s="1"/>
  <c r="AI358" i="1"/>
  <c r="AV358" i="1" s="1"/>
  <c r="AH358" i="1"/>
  <c r="AU358" i="1" s="1"/>
  <c r="AO357" i="1"/>
  <c r="BB357" i="1" s="1"/>
  <c r="AN357" i="1"/>
  <c r="AM357" i="1"/>
  <c r="AL357" i="1"/>
  <c r="AY357" i="1" s="1"/>
  <c r="AK357" i="1"/>
  <c r="AJ357" i="1"/>
  <c r="AI357" i="1"/>
  <c r="AH357" i="1"/>
  <c r="AO356" i="1"/>
  <c r="BB356" i="1" s="1"/>
  <c r="AN356" i="1"/>
  <c r="AM356" i="1"/>
  <c r="AL356" i="1"/>
  <c r="AY356" i="1" s="1"/>
  <c r="AK356" i="1"/>
  <c r="AX356" i="1" s="1"/>
  <c r="AJ356" i="1"/>
  <c r="AW356" i="1" s="1"/>
  <c r="AI356" i="1"/>
  <c r="AO11" i="1" s="1"/>
  <c r="AH356" i="1"/>
  <c r="AU356" i="1" s="1"/>
  <c r="AO355" i="1"/>
  <c r="AR355" i="1" s="1"/>
  <c r="AN355" i="1"/>
  <c r="AM355" i="1"/>
  <c r="AZ355" i="1"/>
  <c r="AL355" i="1"/>
  <c r="AK355" i="1"/>
  <c r="AJ355" i="1"/>
  <c r="AI355" i="1"/>
  <c r="AH355" i="1"/>
  <c r="AO354" i="1"/>
  <c r="AR354" i="1" s="1"/>
  <c r="AN354" i="1"/>
  <c r="BA354" i="1"/>
  <c r="AM354" i="1"/>
  <c r="AL354" i="1"/>
  <c r="AY354" i="1" s="1"/>
  <c r="AK354" i="1"/>
  <c r="AX354" i="1" s="1"/>
  <c r="AJ354" i="1"/>
  <c r="AW354" i="1" s="1"/>
  <c r="AI354" i="1"/>
  <c r="AV354" i="1" s="1"/>
  <c r="AH354" i="1"/>
  <c r="AU354" i="1" s="1"/>
  <c r="AO353" i="1"/>
  <c r="AN353" i="1"/>
  <c r="BA353" i="1"/>
  <c r="AM353" i="1"/>
  <c r="AL353" i="1"/>
  <c r="AK353" i="1"/>
  <c r="AJ353" i="1"/>
  <c r="AI353" i="1"/>
  <c r="AH353" i="1"/>
  <c r="AO352" i="1"/>
  <c r="AR352" i="1" s="1"/>
  <c r="AN352" i="1"/>
  <c r="AM352" i="1"/>
  <c r="AZ352" i="1" s="1"/>
  <c r="AL352" i="1"/>
  <c r="AY352" i="1" s="1"/>
  <c r="AK352" i="1"/>
  <c r="AJ352" i="1"/>
  <c r="AI352" i="1"/>
  <c r="AQ352" i="1" s="1"/>
  <c r="AH352" i="1"/>
  <c r="AU352" i="1"/>
  <c r="AO351" i="1"/>
  <c r="AR357" i="1" s="1"/>
  <c r="AN351" i="1"/>
  <c r="AM351" i="1"/>
  <c r="AL351" i="1"/>
  <c r="AK351" i="1"/>
  <c r="AJ351" i="1"/>
  <c r="AI351" i="1"/>
  <c r="AH351" i="1"/>
  <c r="AO350" i="1"/>
  <c r="AN350" i="1"/>
  <c r="AM350" i="1"/>
  <c r="AL350" i="1"/>
  <c r="AK350" i="1"/>
  <c r="AJ350" i="1"/>
  <c r="AI350" i="1"/>
  <c r="AQ350" i="1" s="1"/>
  <c r="AH350" i="1"/>
  <c r="AO349" i="1"/>
  <c r="AR358" i="1" s="1"/>
  <c r="AN349" i="1"/>
  <c r="BA349" i="1" s="1"/>
  <c r="AM349" i="1"/>
  <c r="AZ349" i="1" s="1"/>
  <c r="AL349" i="1"/>
  <c r="AY349" i="1" s="1"/>
  <c r="AK349" i="1"/>
  <c r="AX349" i="1" s="1"/>
  <c r="AJ349" i="1"/>
  <c r="AI349" i="1"/>
  <c r="AH349" i="1"/>
  <c r="AO348" i="1"/>
  <c r="AN348" i="1"/>
  <c r="AM348" i="1"/>
  <c r="AL348" i="1"/>
  <c r="AK348" i="1"/>
  <c r="AJ348" i="1"/>
  <c r="AI348" i="1"/>
  <c r="AH348" i="1"/>
  <c r="AO347" i="1"/>
  <c r="AR370" i="1" s="1"/>
  <c r="AN347" i="1"/>
  <c r="BA347" i="1" s="1"/>
  <c r="AM347" i="1"/>
  <c r="AZ347" i="1" s="1"/>
  <c r="AL347" i="1"/>
  <c r="AK347" i="1"/>
  <c r="AX347" i="1" s="1"/>
  <c r="AJ347" i="1"/>
  <c r="AW347" i="1"/>
  <c r="AI347" i="1"/>
  <c r="AQ372" i="1" s="1"/>
  <c r="AQ365" i="1"/>
  <c r="AH347" i="1"/>
  <c r="AO346" i="1"/>
  <c r="AN346" i="1"/>
  <c r="AM346" i="1"/>
  <c r="AL346" i="1"/>
  <c r="AK346" i="1"/>
  <c r="AX346" i="1" s="1"/>
  <c r="AJ346" i="1"/>
  <c r="AW346" i="1"/>
  <c r="AI346" i="1"/>
  <c r="AH346" i="1"/>
  <c r="AU346" i="1" s="1"/>
  <c r="AD530" i="1"/>
  <c r="AC530" i="1"/>
  <c r="AB530" i="1"/>
  <c r="AA530" i="1"/>
  <c r="AK530" i="1"/>
  <c r="AX530" i="1"/>
  <c r="Z530" i="1"/>
  <c r="Y530" i="1"/>
  <c r="X530" i="1"/>
  <c r="U530" i="1"/>
  <c r="T530" i="1"/>
  <c r="S530" i="1"/>
  <c r="R530" i="1"/>
  <c r="Q530" i="1"/>
  <c r="P530" i="1"/>
  <c r="O530" i="1"/>
  <c r="N530" i="1"/>
  <c r="M530" i="1"/>
  <c r="L530" i="1"/>
  <c r="AN530" i="1"/>
  <c r="BA530" i="1"/>
  <c r="K530" i="1"/>
  <c r="J530" i="1"/>
  <c r="AL530" i="1"/>
  <c r="AY530" i="1"/>
  <c r="I530" i="1"/>
  <c r="H530" i="1"/>
  <c r="AJ530" i="1"/>
  <c r="AW530" i="1"/>
  <c r="G530" i="1"/>
  <c r="AI530" i="1"/>
  <c r="AV530" i="1"/>
  <c r="F530" i="1"/>
  <c r="E530" i="1"/>
  <c r="D530" i="1"/>
  <c r="C530" i="1"/>
  <c r="AD529" i="1"/>
  <c r="AN529" i="1"/>
  <c r="BA529" i="1"/>
  <c r="AC529" i="1"/>
  <c r="AB529" i="1"/>
  <c r="AL529" i="1"/>
  <c r="AY529" i="1"/>
  <c r="AA529" i="1"/>
  <c r="Z529" i="1"/>
  <c r="Y529" i="1"/>
  <c r="X529" i="1"/>
  <c r="U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AJ529" i="1"/>
  <c r="AW529" i="1"/>
  <c r="G529" i="1"/>
  <c r="AI529" i="1"/>
  <c r="AV529" i="1"/>
  <c r="F529" i="1"/>
  <c r="AH529" i="1"/>
  <c r="E529" i="1"/>
  <c r="D529" i="1"/>
  <c r="C529" i="1"/>
  <c r="AC528" i="1"/>
  <c r="AB528" i="1"/>
  <c r="AA528" i="1"/>
  <c r="Z528" i="1"/>
  <c r="Y528" i="1"/>
  <c r="X528" i="1"/>
  <c r="X527" i="1"/>
  <c r="AH527" i="1"/>
  <c r="AU527" i="1"/>
  <c r="U528" i="1"/>
  <c r="T528" i="1"/>
  <c r="S528" i="1"/>
  <c r="S527" i="1"/>
  <c r="R528" i="1"/>
  <c r="Q528" i="1"/>
  <c r="P528" i="1"/>
  <c r="O528" i="1"/>
  <c r="O527" i="1"/>
  <c r="N528" i="1"/>
  <c r="M528" i="1"/>
  <c r="M527" i="1"/>
  <c r="L528" i="1"/>
  <c r="K528" i="1"/>
  <c r="K527" i="1"/>
  <c r="J528" i="1"/>
  <c r="I528" i="1"/>
  <c r="H528" i="1"/>
  <c r="AJ528" i="1"/>
  <c r="AW528" i="1"/>
  <c r="G528" i="1"/>
  <c r="F528" i="1"/>
  <c r="E528" i="1"/>
  <c r="D528" i="1"/>
  <c r="C528" i="1"/>
  <c r="C527" i="1"/>
  <c r="AD526" i="1"/>
  <c r="AC526" i="1"/>
  <c r="AB526" i="1"/>
  <c r="AB527" i="1"/>
  <c r="AL527" i="1"/>
  <c r="AY527" i="1"/>
  <c r="AA526" i="1"/>
  <c r="AK526" i="1"/>
  <c r="AX526" i="1"/>
  <c r="Z526" i="1"/>
  <c r="Y526" i="1"/>
  <c r="X526" i="1"/>
  <c r="AH526" i="1"/>
  <c r="AU526" i="1"/>
  <c r="U526" i="1"/>
  <c r="U527" i="1"/>
  <c r="T526" i="1"/>
  <c r="T527" i="1"/>
  <c r="S526" i="1"/>
  <c r="R526" i="1"/>
  <c r="R527" i="1"/>
  <c r="Q526" i="1"/>
  <c r="Q527" i="1"/>
  <c r="P526" i="1"/>
  <c r="P527" i="1"/>
  <c r="O526" i="1"/>
  <c r="N526" i="1"/>
  <c r="M526" i="1"/>
  <c r="L526" i="1"/>
  <c r="AN526" i="1"/>
  <c r="BA526" i="1"/>
  <c r="K526" i="1"/>
  <c r="AM526" i="1"/>
  <c r="AZ526" i="1"/>
  <c r="J526" i="1"/>
  <c r="I526" i="1"/>
  <c r="H526" i="1"/>
  <c r="H527" i="1"/>
  <c r="AJ526" i="1"/>
  <c r="G526" i="1"/>
  <c r="F526" i="1"/>
  <c r="E526" i="1"/>
  <c r="D526" i="1"/>
  <c r="D527" i="1"/>
  <c r="C526" i="1"/>
  <c r="AN525" i="1"/>
  <c r="AM525" i="1"/>
  <c r="AL525" i="1"/>
  <c r="AK525" i="1"/>
  <c r="AJ525" i="1"/>
  <c r="AI525" i="1"/>
  <c r="AH525" i="1"/>
  <c r="AN524" i="1"/>
  <c r="BA524" i="1"/>
  <c r="AM524" i="1"/>
  <c r="AL524" i="1"/>
  <c r="AK524" i="1"/>
  <c r="AJ524" i="1"/>
  <c r="AI524" i="1"/>
  <c r="AH524" i="1"/>
  <c r="AN523" i="1"/>
  <c r="BA523" i="1"/>
  <c r="AM523" i="1"/>
  <c r="AL523" i="1"/>
  <c r="AK523" i="1"/>
  <c r="AJ523" i="1"/>
  <c r="AI523" i="1"/>
  <c r="AH523" i="1"/>
  <c r="AN522" i="1"/>
  <c r="BA522" i="1"/>
  <c r="AM522" i="1"/>
  <c r="AL522" i="1"/>
  <c r="AK522" i="1"/>
  <c r="AJ522" i="1"/>
  <c r="AI522" i="1"/>
  <c r="AH522" i="1"/>
  <c r="AN521" i="1"/>
  <c r="BA521" i="1"/>
  <c r="AM521" i="1"/>
  <c r="AL521" i="1"/>
  <c r="AK521" i="1"/>
  <c r="AJ521" i="1"/>
  <c r="AI521" i="1"/>
  <c r="AH521" i="1"/>
  <c r="AN520" i="1"/>
  <c r="BA520" i="1"/>
  <c r="AM520" i="1"/>
  <c r="AL520" i="1"/>
  <c r="AK520" i="1"/>
  <c r="AJ520" i="1"/>
  <c r="AI520" i="1"/>
  <c r="AH520" i="1"/>
  <c r="AN519" i="1"/>
  <c r="BA519" i="1"/>
  <c r="AM519" i="1"/>
  <c r="AL519" i="1"/>
  <c r="AK519" i="1"/>
  <c r="AJ519" i="1"/>
  <c r="AI519" i="1"/>
  <c r="AH519" i="1"/>
  <c r="AN518" i="1"/>
  <c r="BA518" i="1"/>
  <c r="AM518" i="1"/>
  <c r="AL518" i="1"/>
  <c r="AK518" i="1"/>
  <c r="AJ518" i="1"/>
  <c r="AI518" i="1"/>
  <c r="AH518" i="1"/>
  <c r="AN517" i="1"/>
  <c r="BA517" i="1"/>
  <c r="AM517" i="1"/>
  <c r="AL517" i="1"/>
  <c r="AK517" i="1"/>
  <c r="AJ517" i="1"/>
  <c r="AI517" i="1"/>
  <c r="AH517" i="1"/>
  <c r="AN516" i="1"/>
  <c r="BA516" i="1"/>
  <c r="AM516" i="1"/>
  <c r="AL516" i="1"/>
  <c r="AK516" i="1"/>
  <c r="AJ516" i="1"/>
  <c r="AI516" i="1"/>
  <c r="AH516" i="1"/>
  <c r="AN515" i="1"/>
  <c r="BA515" i="1"/>
  <c r="AM515" i="1"/>
  <c r="AL515" i="1"/>
  <c r="AK515" i="1"/>
  <c r="AJ515" i="1"/>
  <c r="AI515" i="1"/>
  <c r="AH515" i="1"/>
  <c r="AN514" i="1"/>
  <c r="BA514" i="1"/>
  <c r="AM514" i="1"/>
  <c r="AL514" i="1"/>
  <c r="AK514" i="1"/>
  <c r="AJ514" i="1"/>
  <c r="AI514" i="1"/>
  <c r="AH514" i="1"/>
  <c r="AN513" i="1"/>
  <c r="AM513" i="1"/>
  <c r="AL513" i="1"/>
  <c r="AK513" i="1"/>
  <c r="AJ513" i="1"/>
  <c r="AI513" i="1"/>
  <c r="AH513" i="1"/>
  <c r="AN512" i="1"/>
  <c r="AM512" i="1"/>
  <c r="AL512" i="1"/>
  <c r="AK512" i="1"/>
  <c r="AJ512" i="1"/>
  <c r="AI512" i="1"/>
  <c r="AH512" i="1"/>
  <c r="AN511" i="1"/>
  <c r="AM511" i="1"/>
  <c r="AL511" i="1"/>
  <c r="AK511" i="1"/>
  <c r="AJ511" i="1"/>
  <c r="AI511" i="1"/>
  <c r="AH511" i="1"/>
  <c r="AN510" i="1"/>
  <c r="AM510" i="1"/>
  <c r="AL510" i="1"/>
  <c r="AK510" i="1"/>
  <c r="AJ510" i="1"/>
  <c r="AI510" i="1"/>
  <c r="AQ510" i="1"/>
  <c r="AH510" i="1"/>
  <c r="AU510" i="1"/>
  <c r="AN509" i="1"/>
  <c r="AM509" i="1"/>
  <c r="AL509" i="1"/>
  <c r="AK509" i="1"/>
  <c r="AJ509" i="1"/>
  <c r="AI509" i="1"/>
  <c r="AH509" i="1"/>
  <c r="AU509" i="1"/>
  <c r="AN508" i="1"/>
  <c r="AM508" i="1"/>
  <c r="AL508" i="1"/>
  <c r="AK508" i="1"/>
  <c r="AJ508" i="1"/>
  <c r="AI508" i="1"/>
  <c r="AH508" i="1"/>
  <c r="AU508" i="1"/>
  <c r="AN507" i="1"/>
  <c r="AM507" i="1"/>
  <c r="AL507" i="1"/>
  <c r="AK507" i="1"/>
  <c r="AJ507" i="1"/>
  <c r="AI507" i="1"/>
  <c r="AH507" i="1"/>
  <c r="AU507" i="1"/>
  <c r="AN506" i="1"/>
  <c r="AM506" i="1"/>
  <c r="AL506" i="1"/>
  <c r="AK506" i="1"/>
  <c r="AJ506" i="1"/>
  <c r="AI506" i="1"/>
  <c r="AH506" i="1"/>
  <c r="AU506" i="1"/>
  <c r="AN505" i="1"/>
  <c r="AM505" i="1"/>
  <c r="AL505" i="1"/>
  <c r="AK505" i="1"/>
  <c r="AJ505" i="1"/>
  <c r="AI505" i="1"/>
  <c r="AH505" i="1"/>
  <c r="AU505" i="1"/>
  <c r="AN504" i="1"/>
  <c r="AM504" i="1"/>
  <c r="AL504" i="1"/>
  <c r="AK504" i="1"/>
  <c r="AJ504" i="1"/>
  <c r="AI504" i="1"/>
  <c r="AH504" i="1"/>
  <c r="AU504" i="1"/>
  <c r="AN503" i="1"/>
  <c r="AM503" i="1"/>
  <c r="AL503" i="1"/>
  <c r="AK503" i="1"/>
  <c r="AJ503" i="1"/>
  <c r="AI503" i="1"/>
  <c r="AH503" i="1"/>
  <c r="AU503" i="1"/>
  <c r="AN502" i="1"/>
  <c r="AM502" i="1"/>
  <c r="AL502" i="1"/>
  <c r="AK502" i="1"/>
  <c r="AJ502" i="1"/>
  <c r="AI502" i="1"/>
  <c r="AH502" i="1"/>
  <c r="AN501" i="1"/>
  <c r="AM501" i="1"/>
  <c r="AL501" i="1"/>
  <c r="AK501" i="1"/>
  <c r="AJ501" i="1"/>
  <c r="AI501" i="1"/>
  <c r="AQ501" i="1"/>
  <c r="AH501" i="1"/>
  <c r="AN500" i="1"/>
  <c r="AM500" i="1"/>
  <c r="AL500" i="1"/>
  <c r="AK500" i="1"/>
  <c r="AJ500" i="1"/>
  <c r="AI500" i="1"/>
  <c r="AV500" i="1"/>
  <c r="AH500" i="1"/>
  <c r="AN499" i="1"/>
  <c r="AM499" i="1"/>
  <c r="AL499" i="1"/>
  <c r="AK499" i="1"/>
  <c r="AJ499" i="1"/>
  <c r="AI499" i="1"/>
  <c r="AV499" i="1"/>
  <c r="AH499" i="1"/>
  <c r="AN498" i="1"/>
  <c r="AM498" i="1"/>
  <c r="AL498" i="1"/>
  <c r="AK498" i="1"/>
  <c r="AJ498" i="1"/>
  <c r="AI498" i="1"/>
  <c r="AV498" i="1"/>
  <c r="AH498" i="1"/>
  <c r="AN497" i="1"/>
  <c r="AM497" i="1"/>
  <c r="AL497" i="1"/>
  <c r="AK497" i="1"/>
  <c r="AJ497" i="1"/>
  <c r="AI497" i="1"/>
  <c r="AV497" i="1"/>
  <c r="AH497" i="1"/>
  <c r="AN496" i="1"/>
  <c r="AM496" i="1"/>
  <c r="AL496" i="1"/>
  <c r="AK496" i="1"/>
  <c r="AJ496" i="1"/>
  <c r="AI496" i="1"/>
  <c r="AV496" i="1"/>
  <c r="AH496" i="1"/>
  <c r="AN495" i="1"/>
  <c r="AM495" i="1"/>
  <c r="AL495" i="1"/>
  <c r="AK495" i="1"/>
  <c r="AJ495" i="1"/>
  <c r="AI495" i="1"/>
  <c r="AV495" i="1"/>
  <c r="AH495" i="1"/>
  <c r="AN494" i="1"/>
  <c r="AM494" i="1"/>
  <c r="AL494" i="1"/>
  <c r="AK494" i="1"/>
  <c r="AJ494" i="1"/>
  <c r="AI494" i="1"/>
  <c r="AV494" i="1"/>
  <c r="AH494" i="1"/>
  <c r="AN493" i="1"/>
  <c r="AM493" i="1"/>
  <c r="AL493" i="1"/>
  <c r="AK493" i="1"/>
  <c r="AJ493" i="1"/>
  <c r="AI493" i="1"/>
  <c r="AQ493" i="1"/>
  <c r="AH493" i="1"/>
  <c r="AN492" i="1"/>
  <c r="AM492" i="1"/>
  <c r="AL492" i="1"/>
  <c r="AK492" i="1"/>
  <c r="AJ492" i="1"/>
  <c r="AW492" i="1"/>
  <c r="AI492" i="1"/>
  <c r="AH492" i="1"/>
  <c r="AN491" i="1"/>
  <c r="AM491" i="1"/>
  <c r="AL491" i="1"/>
  <c r="AK491" i="1"/>
  <c r="AJ491" i="1"/>
  <c r="AW491" i="1"/>
  <c r="AI491" i="1"/>
  <c r="AH491" i="1"/>
  <c r="AN490" i="1"/>
  <c r="AM490" i="1"/>
  <c r="AL490" i="1"/>
  <c r="AK490" i="1"/>
  <c r="AJ490" i="1"/>
  <c r="AW490" i="1"/>
  <c r="AI490" i="1"/>
  <c r="AQ490" i="1"/>
  <c r="AH490" i="1"/>
  <c r="AN489" i="1"/>
  <c r="AM489" i="1"/>
  <c r="AL489" i="1"/>
  <c r="AK489" i="1"/>
  <c r="AX489" i="1"/>
  <c r="AJ489" i="1"/>
  <c r="AI489" i="1"/>
  <c r="AH489" i="1"/>
  <c r="AN488" i="1"/>
  <c r="AM488" i="1"/>
  <c r="AL488" i="1"/>
  <c r="AK488" i="1"/>
  <c r="AX488" i="1"/>
  <c r="AJ488" i="1"/>
  <c r="AI488" i="1"/>
  <c r="AH488" i="1"/>
  <c r="AN487" i="1"/>
  <c r="AM487" i="1"/>
  <c r="AL487" i="1"/>
  <c r="AK487" i="1"/>
  <c r="AJ487" i="1"/>
  <c r="AI487" i="1"/>
  <c r="AH487" i="1"/>
  <c r="AN486" i="1"/>
  <c r="AM486" i="1"/>
  <c r="AL486" i="1"/>
  <c r="AK486" i="1"/>
  <c r="AX486" i="1"/>
  <c r="AJ486" i="1"/>
  <c r="AI486" i="1"/>
  <c r="AH486" i="1"/>
  <c r="AN485" i="1"/>
  <c r="AM485" i="1"/>
  <c r="AL485" i="1"/>
  <c r="AK485" i="1"/>
  <c r="AX485" i="1"/>
  <c r="AJ485" i="1"/>
  <c r="AI485" i="1"/>
  <c r="AH485" i="1"/>
  <c r="AN484" i="1"/>
  <c r="AM484" i="1"/>
  <c r="AL484" i="1"/>
  <c r="AK484" i="1"/>
  <c r="AX484" i="1"/>
  <c r="AJ484" i="1"/>
  <c r="AI484" i="1"/>
  <c r="AH484" i="1"/>
  <c r="AN483" i="1"/>
  <c r="AM483" i="1"/>
  <c r="AL483" i="1"/>
  <c r="AK483" i="1"/>
  <c r="AX483" i="1"/>
  <c r="AJ483" i="1"/>
  <c r="AI483" i="1"/>
  <c r="AH483" i="1"/>
  <c r="AN482" i="1"/>
  <c r="AM482" i="1"/>
  <c r="AL482" i="1"/>
  <c r="AK482" i="1"/>
  <c r="AJ482" i="1"/>
  <c r="AI482" i="1"/>
  <c r="AH482" i="1"/>
  <c r="AN481" i="1"/>
  <c r="AM481" i="1"/>
  <c r="AL481" i="1"/>
  <c r="AK481" i="1"/>
  <c r="AX481" i="1"/>
  <c r="AJ481" i="1"/>
  <c r="AI481" i="1"/>
  <c r="AH481" i="1"/>
  <c r="AN480" i="1"/>
  <c r="AM480" i="1"/>
  <c r="AL480" i="1"/>
  <c r="AK480" i="1"/>
  <c r="AX480" i="1"/>
  <c r="AJ480" i="1"/>
  <c r="AI480" i="1"/>
  <c r="AH480" i="1"/>
  <c r="AN479" i="1"/>
  <c r="AM479" i="1"/>
  <c r="AL479" i="1"/>
  <c r="AK479" i="1"/>
  <c r="AX479" i="1"/>
  <c r="AJ479" i="1"/>
  <c r="AI479" i="1"/>
  <c r="AH479" i="1"/>
  <c r="AN478" i="1"/>
  <c r="AM478" i="1"/>
  <c r="AL478" i="1"/>
  <c r="AK478" i="1"/>
  <c r="AX478" i="1"/>
  <c r="AJ478" i="1"/>
  <c r="AI478" i="1"/>
  <c r="AH478" i="1"/>
  <c r="AN477" i="1"/>
  <c r="AM477" i="1"/>
  <c r="AL477" i="1"/>
  <c r="AK477" i="1"/>
  <c r="AX477" i="1"/>
  <c r="AJ477" i="1"/>
  <c r="AI477" i="1"/>
  <c r="AH477" i="1"/>
  <c r="AN476" i="1"/>
  <c r="AM476" i="1"/>
  <c r="AL476" i="1"/>
  <c r="AK476" i="1"/>
  <c r="AX476" i="1"/>
  <c r="AJ476" i="1"/>
  <c r="AI476" i="1"/>
  <c r="AH476" i="1"/>
  <c r="AN475" i="1"/>
  <c r="AM475" i="1"/>
  <c r="AL475" i="1"/>
  <c r="AY475" i="1"/>
  <c r="AK475" i="1"/>
  <c r="AJ475" i="1"/>
  <c r="AI475" i="1"/>
  <c r="AH475" i="1"/>
  <c r="AN474" i="1"/>
  <c r="AM474" i="1"/>
  <c r="AL474" i="1"/>
  <c r="AY474" i="1"/>
  <c r="AK474" i="1"/>
  <c r="AJ474" i="1"/>
  <c r="AI474" i="1"/>
  <c r="AH474" i="1"/>
  <c r="AN473" i="1"/>
  <c r="AM473" i="1"/>
  <c r="AL473" i="1"/>
  <c r="AY473" i="1"/>
  <c r="AK473" i="1"/>
  <c r="AJ473" i="1"/>
  <c r="AI473" i="1"/>
  <c r="AH473" i="1"/>
  <c r="AN472" i="1"/>
  <c r="AM472" i="1"/>
  <c r="AL472" i="1"/>
  <c r="AY472" i="1"/>
  <c r="AK472" i="1"/>
  <c r="AJ472" i="1"/>
  <c r="AI472" i="1"/>
  <c r="AH472" i="1"/>
  <c r="AN471" i="1"/>
  <c r="BA471" i="1"/>
  <c r="AM471" i="1"/>
  <c r="AZ471" i="1"/>
  <c r="AL471" i="1"/>
  <c r="AK471" i="1"/>
  <c r="AJ471" i="1"/>
  <c r="AI471" i="1"/>
  <c r="AH471" i="1"/>
  <c r="AU471" i="1"/>
  <c r="AN470" i="1"/>
  <c r="BA470" i="1"/>
  <c r="AM470" i="1"/>
  <c r="AL470" i="1"/>
  <c r="AK470" i="1"/>
  <c r="AJ470" i="1"/>
  <c r="AI470" i="1"/>
  <c r="AH470" i="1"/>
  <c r="AN469" i="1"/>
  <c r="BA469" i="1"/>
  <c r="AM469" i="1"/>
  <c r="AL469" i="1"/>
  <c r="AK469" i="1"/>
  <c r="AJ469" i="1"/>
  <c r="AI469" i="1"/>
  <c r="AH469" i="1"/>
  <c r="AN468" i="1"/>
  <c r="BA468" i="1"/>
  <c r="AM468" i="1"/>
  <c r="AL468" i="1"/>
  <c r="AK468" i="1"/>
  <c r="AJ468" i="1"/>
  <c r="AI468" i="1"/>
  <c r="AH468" i="1"/>
  <c r="AN467" i="1"/>
  <c r="BA467" i="1"/>
  <c r="AM467" i="1"/>
  <c r="AL467" i="1"/>
  <c r="AK467" i="1"/>
  <c r="AJ467" i="1"/>
  <c r="AI467" i="1"/>
  <c r="AH467" i="1"/>
  <c r="AN466" i="1"/>
  <c r="BA466" i="1"/>
  <c r="AM466" i="1"/>
  <c r="AL466" i="1"/>
  <c r="AK466" i="1"/>
  <c r="AJ466" i="1"/>
  <c r="AI466" i="1"/>
  <c r="AH466" i="1"/>
  <c r="AN465" i="1"/>
  <c r="AM465" i="1"/>
  <c r="AL465" i="1"/>
  <c r="AK465" i="1"/>
  <c r="AJ465" i="1"/>
  <c r="AI465" i="1"/>
  <c r="AH465" i="1"/>
  <c r="AN464" i="1"/>
  <c r="BA464" i="1"/>
  <c r="AM464" i="1"/>
  <c r="AL464" i="1"/>
  <c r="AK464" i="1"/>
  <c r="AJ464" i="1"/>
  <c r="AI464" i="1"/>
  <c r="AH464" i="1"/>
  <c r="AN463" i="1"/>
  <c r="BA463" i="1"/>
  <c r="AM463" i="1"/>
  <c r="AL463" i="1"/>
  <c r="AK463" i="1"/>
  <c r="AJ463" i="1"/>
  <c r="AI463" i="1"/>
  <c r="AH463" i="1"/>
  <c r="AN462" i="1"/>
  <c r="AM462" i="1"/>
  <c r="AL462" i="1"/>
  <c r="AK462" i="1"/>
  <c r="AJ462" i="1"/>
  <c r="AI462" i="1"/>
  <c r="AH462" i="1"/>
  <c r="AN461" i="1"/>
  <c r="AM461" i="1"/>
  <c r="AL461" i="1"/>
  <c r="AK461" i="1"/>
  <c r="AJ461" i="1"/>
  <c r="AI461" i="1"/>
  <c r="AH461" i="1"/>
  <c r="AN460" i="1"/>
  <c r="AM460" i="1"/>
  <c r="AL460" i="1"/>
  <c r="AK460" i="1"/>
  <c r="AJ460" i="1"/>
  <c r="AI460" i="1"/>
  <c r="AH460" i="1"/>
  <c r="AN459" i="1"/>
  <c r="AM459" i="1"/>
  <c r="AL459" i="1"/>
  <c r="AK459" i="1"/>
  <c r="AJ459" i="1"/>
  <c r="AI459" i="1"/>
  <c r="AH459" i="1"/>
  <c r="AN458" i="1"/>
  <c r="AM458" i="1"/>
  <c r="AL458" i="1"/>
  <c r="AK458" i="1"/>
  <c r="AJ458" i="1"/>
  <c r="AI458" i="1"/>
  <c r="AH458" i="1"/>
  <c r="AN457" i="1"/>
  <c r="AM457" i="1"/>
  <c r="AL457" i="1"/>
  <c r="AK457" i="1"/>
  <c r="AJ457" i="1"/>
  <c r="AI457" i="1"/>
  <c r="AH457" i="1"/>
  <c r="AN456" i="1"/>
  <c r="AM456" i="1"/>
  <c r="AL456" i="1"/>
  <c r="AK456" i="1"/>
  <c r="AJ456" i="1"/>
  <c r="AI456" i="1"/>
  <c r="AQ456" i="1"/>
  <c r="AH456" i="1"/>
  <c r="AU456" i="1"/>
  <c r="AN455" i="1"/>
  <c r="AM455" i="1"/>
  <c r="AL455" i="1"/>
  <c r="AK455" i="1"/>
  <c r="AJ455" i="1"/>
  <c r="AI455" i="1"/>
  <c r="AH455" i="1"/>
  <c r="AU455" i="1"/>
  <c r="AN454" i="1"/>
  <c r="AM454" i="1"/>
  <c r="AL454" i="1"/>
  <c r="AK454" i="1"/>
  <c r="AJ454" i="1"/>
  <c r="AI454" i="1"/>
  <c r="AQ454" i="1"/>
  <c r="AH454" i="1"/>
  <c r="AN453" i="1"/>
  <c r="AM453" i="1"/>
  <c r="AL453" i="1"/>
  <c r="AK453" i="1"/>
  <c r="AJ453" i="1"/>
  <c r="AI453" i="1"/>
  <c r="AV453" i="1"/>
  <c r="AH453" i="1"/>
  <c r="AN452" i="1"/>
  <c r="AM452" i="1"/>
  <c r="AL452" i="1"/>
  <c r="AK452" i="1"/>
  <c r="AJ452" i="1"/>
  <c r="AI452" i="1"/>
  <c r="AV452" i="1"/>
  <c r="AH452" i="1"/>
  <c r="AN451" i="1"/>
  <c r="AM451" i="1"/>
  <c r="AL451" i="1"/>
  <c r="AK451" i="1"/>
  <c r="AJ451" i="1"/>
  <c r="AI451" i="1"/>
  <c r="AQ451" i="1"/>
  <c r="AH451" i="1"/>
  <c r="AN450" i="1"/>
  <c r="AM450" i="1"/>
  <c r="AL450" i="1"/>
  <c r="AK450" i="1"/>
  <c r="AJ450" i="1"/>
  <c r="AW450" i="1"/>
  <c r="AI450" i="1"/>
  <c r="AH450" i="1"/>
  <c r="AN449" i="1"/>
  <c r="AM449" i="1"/>
  <c r="AL449" i="1"/>
  <c r="AK449" i="1"/>
  <c r="AJ449" i="1"/>
  <c r="AW449" i="1"/>
  <c r="AI449" i="1"/>
  <c r="AH449" i="1"/>
  <c r="AN448" i="1"/>
  <c r="AM448" i="1"/>
  <c r="AL448" i="1"/>
  <c r="AK448" i="1"/>
  <c r="AJ448" i="1"/>
  <c r="AW448" i="1"/>
  <c r="AI448" i="1"/>
  <c r="AH448" i="1"/>
  <c r="AN447" i="1"/>
  <c r="AM447" i="1"/>
  <c r="AL447" i="1"/>
  <c r="AK447" i="1"/>
  <c r="AJ447" i="1"/>
  <c r="AW447" i="1"/>
  <c r="AI447" i="1"/>
  <c r="AQ476" i="1"/>
  <c r="AH447" i="1"/>
  <c r="AM446" i="1"/>
  <c r="AL446" i="1"/>
  <c r="AK446" i="1"/>
  <c r="AJ446" i="1"/>
  <c r="AI446" i="1"/>
  <c r="AQ524" i="1"/>
  <c r="AH446" i="1"/>
  <c r="AE630" i="1"/>
  <c r="AD630" i="1"/>
  <c r="AC630" i="1"/>
  <c r="AB630" i="1"/>
  <c r="AA630" i="1"/>
  <c r="Z630" i="1"/>
  <c r="Y630" i="1"/>
  <c r="X630" i="1"/>
  <c r="U630" i="1"/>
  <c r="T630" i="1"/>
  <c r="S630" i="1"/>
  <c r="R630" i="1"/>
  <c r="Q630" i="1"/>
  <c r="P630" i="1"/>
  <c r="O630" i="1"/>
  <c r="N630" i="1"/>
  <c r="M630" i="1"/>
  <c r="L630" i="1"/>
  <c r="AN630" i="1"/>
  <c r="K630" i="1"/>
  <c r="J630" i="1"/>
  <c r="I630" i="1"/>
  <c r="H630" i="1"/>
  <c r="G630" i="1"/>
  <c r="F630" i="1"/>
  <c r="AH630" i="1"/>
  <c r="E630" i="1"/>
  <c r="D630" i="1"/>
  <c r="C630" i="1"/>
  <c r="AE629" i="1"/>
  <c r="AD629" i="1"/>
  <c r="AC629" i="1"/>
  <c r="AB629" i="1"/>
  <c r="AA629" i="1"/>
  <c r="Z629" i="1"/>
  <c r="Y629" i="1"/>
  <c r="AI629" i="1"/>
  <c r="AV629" i="1"/>
  <c r="X629" i="1"/>
  <c r="U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AH629" i="1"/>
  <c r="E629" i="1"/>
  <c r="D629" i="1"/>
  <c r="C629" i="1"/>
  <c r="AE628" i="1"/>
  <c r="AD628" i="1"/>
  <c r="AC628" i="1"/>
  <c r="AM628" i="1"/>
  <c r="AB628" i="1"/>
  <c r="AA628" i="1"/>
  <c r="Z628" i="1"/>
  <c r="Y628" i="1"/>
  <c r="X628" i="1"/>
  <c r="U628" i="1"/>
  <c r="T628" i="1"/>
  <c r="S628" i="1"/>
  <c r="R628" i="1"/>
  <c r="Q628" i="1"/>
  <c r="P628" i="1"/>
  <c r="P627" i="1"/>
  <c r="O628" i="1"/>
  <c r="N628" i="1"/>
  <c r="N627" i="1"/>
  <c r="M628" i="1"/>
  <c r="L628" i="1"/>
  <c r="K628" i="1"/>
  <c r="J628" i="1"/>
  <c r="I628" i="1"/>
  <c r="AK628" i="1"/>
  <c r="H628" i="1"/>
  <c r="AJ628" i="1"/>
  <c r="G628" i="1"/>
  <c r="F628" i="1"/>
  <c r="E628" i="1"/>
  <c r="D628" i="1"/>
  <c r="C628" i="1"/>
  <c r="AE626" i="1"/>
  <c r="AE627" i="1"/>
  <c r="AD626" i="1"/>
  <c r="AC626" i="1"/>
  <c r="AB626" i="1"/>
  <c r="AA626" i="1"/>
  <c r="Z626" i="1"/>
  <c r="Y626" i="1"/>
  <c r="X626" i="1"/>
  <c r="U626" i="1"/>
  <c r="U627" i="1"/>
  <c r="T626" i="1"/>
  <c r="S626" i="1"/>
  <c r="R626" i="1"/>
  <c r="Q626" i="1"/>
  <c r="Q627" i="1"/>
  <c r="P626" i="1"/>
  <c r="O626" i="1"/>
  <c r="O627" i="1"/>
  <c r="N626" i="1"/>
  <c r="M626" i="1"/>
  <c r="L626" i="1"/>
  <c r="K626" i="1"/>
  <c r="K627" i="1"/>
  <c r="J626" i="1"/>
  <c r="I626" i="1"/>
  <c r="I627" i="1"/>
  <c r="H626" i="1"/>
  <c r="H627" i="1"/>
  <c r="G626" i="1"/>
  <c r="AI626" i="1"/>
  <c r="F626" i="1"/>
  <c r="E626" i="1"/>
  <c r="D626" i="1"/>
  <c r="D627" i="1"/>
  <c r="C626" i="1"/>
  <c r="AO625" i="1"/>
  <c r="AN625" i="1"/>
  <c r="AM625" i="1"/>
  <c r="AL625" i="1"/>
  <c r="AK625" i="1"/>
  <c r="AJ625" i="1"/>
  <c r="AI625" i="1"/>
  <c r="AH625" i="1"/>
  <c r="AO624" i="1"/>
  <c r="AN624" i="1"/>
  <c r="AM624" i="1"/>
  <c r="AL624" i="1"/>
  <c r="AK624" i="1"/>
  <c r="AJ624" i="1"/>
  <c r="AI624" i="1"/>
  <c r="AH624" i="1"/>
  <c r="AO623" i="1"/>
  <c r="AN623" i="1"/>
  <c r="AM623" i="1"/>
  <c r="AL623" i="1"/>
  <c r="AK623" i="1"/>
  <c r="AJ623" i="1"/>
  <c r="AI623" i="1"/>
  <c r="AH623" i="1"/>
  <c r="AO622" i="1"/>
  <c r="AN622" i="1"/>
  <c r="AM622" i="1"/>
  <c r="AL622" i="1"/>
  <c r="AK622" i="1"/>
  <c r="AJ622" i="1"/>
  <c r="AI622" i="1"/>
  <c r="AH622" i="1"/>
  <c r="AO621" i="1"/>
  <c r="AN621" i="1"/>
  <c r="AM621" i="1"/>
  <c r="AL621" i="1"/>
  <c r="AK621" i="1"/>
  <c r="AJ621" i="1"/>
  <c r="AI621" i="1"/>
  <c r="AH621" i="1"/>
  <c r="AO620" i="1"/>
  <c r="AN620" i="1"/>
  <c r="AM620" i="1"/>
  <c r="AL620" i="1"/>
  <c r="AK620" i="1"/>
  <c r="AJ620" i="1"/>
  <c r="AI620" i="1"/>
  <c r="AH620" i="1"/>
  <c r="AO619" i="1"/>
  <c r="AN619" i="1"/>
  <c r="AM619" i="1"/>
  <c r="AL619" i="1"/>
  <c r="AK619" i="1"/>
  <c r="AJ619" i="1"/>
  <c r="AI619" i="1"/>
  <c r="AH619" i="1"/>
  <c r="AO618" i="1"/>
  <c r="AN618" i="1"/>
  <c r="AM618" i="1"/>
  <c r="AL618" i="1"/>
  <c r="AK618" i="1"/>
  <c r="AJ618" i="1"/>
  <c r="AI618" i="1"/>
  <c r="AH618" i="1"/>
  <c r="AO617" i="1"/>
  <c r="AN617" i="1"/>
  <c r="AM617" i="1"/>
  <c r="AL617" i="1"/>
  <c r="AK617" i="1"/>
  <c r="AJ617" i="1"/>
  <c r="AI617" i="1"/>
  <c r="AH617" i="1"/>
  <c r="AO616" i="1"/>
  <c r="AN616" i="1"/>
  <c r="AM616" i="1"/>
  <c r="AL616" i="1"/>
  <c r="AK616" i="1"/>
  <c r="AJ616" i="1"/>
  <c r="AI616" i="1"/>
  <c r="AH616" i="1"/>
  <c r="AO615" i="1"/>
  <c r="AN615" i="1"/>
  <c r="AM615" i="1"/>
  <c r="AL615" i="1"/>
  <c r="AK615" i="1"/>
  <c r="AJ615" i="1"/>
  <c r="AI615" i="1"/>
  <c r="AH615" i="1"/>
  <c r="AO614" i="1"/>
  <c r="AN614" i="1"/>
  <c r="AM614" i="1"/>
  <c r="AL614" i="1"/>
  <c r="AK614" i="1"/>
  <c r="AJ614" i="1"/>
  <c r="AI614" i="1"/>
  <c r="AH614" i="1"/>
  <c r="AO613" i="1"/>
  <c r="AN613" i="1"/>
  <c r="AM613" i="1"/>
  <c r="AL613" i="1"/>
  <c r="AK613" i="1"/>
  <c r="AJ613" i="1"/>
  <c r="AI613" i="1"/>
  <c r="AH613" i="1"/>
  <c r="AO612" i="1"/>
  <c r="AN612" i="1"/>
  <c r="AM612" i="1"/>
  <c r="AL612" i="1"/>
  <c r="AK612" i="1"/>
  <c r="AJ612" i="1"/>
  <c r="AI612" i="1"/>
  <c r="AH612" i="1"/>
  <c r="AO611" i="1"/>
  <c r="AN611" i="1"/>
  <c r="AM611" i="1"/>
  <c r="AL611" i="1"/>
  <c r="AK611" i="1"/>
  <c r="AJ611" i="1"/>
  <c r="AI611" i="1"/>
  <c r="AH611" i="1"/>
  <c r="AO610" i="1"/>
  <c r="AN610" i="1"/>
  <c r="AM610" i="1"/>
  <c r="AL610" i="1"/>
  <c r="AK610" i="1"/>
  <c r="AJ610" i="1"/>
  <c r="AI610" i="1"/>
  <c r="AH610" i="1"/>
  <c r="AO609" i="1"/>
  <c r="AN609" i="1"/>
  <c r="AM609" i="1"/>
  <c r="AL609" i="1"/>
  <c r="AK609" i="1"/>
  <c r="AJ609" i="1"/>
  <c r="AI609" i="1"/>
  <c r="AH609" i="1"/>
  <c r="AO608" i="1"/>
  <c r="AN608" i="1"/>
  <c r="AM608" i="1"/>
  <c r="AL608" i="1"/>
  <c r="AK608" i="1"/>
  <c r="AJ608" i="1"/>
  <c r="AI608" i="1"/>
  <c r="AH608" i="1"/>
  <c r="AO607" i="1"/>
  <c r="AN607" i="1"/>
  <c r="AM607" i="1"/>
  <c r="AL607" i="1"/>
  <c r="AK607" i="1"/>
  <c r="AJ607" i="1"/>
  <c r="AI607" i="1"/>
  <c r="AH607" i="1"/>
  <c r="AO606" i="1"/>
  <c r="AN606" i="1"/>
  <c r="AM606" i="1"/>
  <c r="AL606" i="1"/>
  <c r="AK606" i="1"/>
  <c r="AJ606" i="1"/>
  <c r="AI606" i="1"/>
  <c r="AH606" i="1"/>
  <c r="AO605" i="1"/>
  <c r="AN605" i="1"/>
  <c r="AM605" i="1"/>
  <c r="AL605" i="1"/>
  <c r="AK605" i="1"/>
  <c r="AJ605" i="1"/>
  <c r="AI605" i="1"/>
  <c r="AH605" i="1"/>
  <c r="AO604" i="1"/>
  <c r="AN604" i="1"/>
  <c r="AM604" i="1"/>
  <c r="AL604" i="1"/>
  <c r="AK604" i="1"/>
  <c r="AJ604" i="1"/>
  <c r="AI604" i="1"/>
  <c r="AH604" i="1"/>
  <c r="AO603" i="1"/>
  <c r="AN603" i="1"/>
  <c r="AM603" i="1"/>
  <c r="AL603" i="1"/>
  <c r="AK603" i="1"/>
  <c r="AJ603" i="1"/>
  <c r="AI603" i="1"/>
  <c r="AH603" i="1"/>
  <c r="AO602" i="1"/>
  <c r="AN602" i="1"/>
  <c r="AM602" i="1"/>
  <c r="AL602" i="1"/>
  <c r="AK602" i="1"/>
  <c r="AJ602" i="1"/>
  <c r="AI602" i="1"/>
  <c r="AH602" i="1"/>
  <c r="AO601" i="1"/>
  <c r="AN601" i="1"/>
  <c r="AM601" i="1"/>
  <c r="AL601" i="1"/>
  <c r="AK601" i="1"/>
  <c r="AJ601" i="1"/>
  <c r="AI601" i="1"/>
  <c r="AH601" i="1"/>
  <c r="AO600" i="1"/>
  <c r="AN600" i="1"/>
  <c r="AM600" i="1"/>
  <c r="AL600" i="1"/>
  <c r="AK600" i="1"/>
  <c r="AJ600" i="1"/>
  <c r="AI600" i="1"/>
  <c r="AH600" i="1"/>
  <c r="AO599" i="1"/>
  <c r="AN599" i="1"/>
  <c r="AM599" i="1"/>
  <c r="AL599" i="1"/>
  <c r="AK599" i="1"/>
  <c r="AJ599" i="1"/>
  <c r="AI599" i="1"/>
  <c r="AH599" i="1"/>
  <c r="AO598" i="1"/>
  <c r="AN598" i="1"/>
  <c r="AM598" i="1"/>
  <c r="AL598" i="1"/>
  <c r="AK598" i="1"/>
  <c r="AJ598" i="1"/>
  <c r="AI598" i="1"/>
  <c r="AH598" i="1"/>
  <c r="AO597" i="1"/>
  <c r="AN597" i="1"/>
  <c r="AM597" i="1"/>
  <c r="AL597" i="1"/>
  <c r="AK597" i="1"/>
  <c r="AJ597" i="1"/>
  <c r="AI597" i="1"/>
  <c r="AH597" i="1"/>
  <c r="AO596" i="1"/>
  <c r="AN596" i="1"/>
  <c r="AM596" i="1"/>
  <c r="AL596" i="1"/>
  <c r="AK596" i="1"/>
  <c r="AJ596" i="1"/>
  <c r="AI596" i="1"/>
  <c r="AH596" i="1"/>
  <c r="AO595" i="1"/>
  <c r="AN595" i="1"/>
  <c r="AM595" i="1"/>
  <c r="AL595" i="1"/>
  <c r="AK595" i="1"/>
  <c r="AJ595" i="1"/>
  <c r="AI595" i="1"/>
  <c r="AH595" i="1"/>
  <c r="AO594" i="1"/>
  <c r="AN594" i="1"/>
  <c r="AM594" i="1"/>
  <c r="AL594" i="1"/>
  <c r="AK594" i="1"/>
  <c r="AJ594" i="1"/>
  <c r="AI594" i="1"/>
  <c r="AH594" i="1"/>
  <c r="AO593" i="1"/>
  <c r="AN593" i="1"/>
  <c r="AM593" i="1"/>
  <c r="AL593" i="1"/>
  <c r="AK593" i="1"/>
  <c r="AJ593" i="1"/>
  <c r="AW593" i="1"/>
  <c r="AI593" i="1"/>
  <c r="AH593" i="1"/>
  <c r="AO592" i="1"/>
  <c r="AN592" i="1"/>
  <c r="AM592" i="1"/>
  <c r="AL592" i="1"/>
  <c r="AK592" i="1"/>
  <c r="AJ592" i="1"/>
  <c r="AI592" i="1"/>
  <c r="AH592" i="1"/>
  <c r="AO591" i="1"/>
  <c r="AN591" i="1"/>
  <c r="AM591" i="1"/>
  <c r="AL591" i="1"/>
  <c r="AK591" i="1"/>
  <c r="AJ591" i="1"/>
  <c r="AI591" i="1"/>
  <c r="AH591" i="1"/>
  <c r="AO590" i="1"/>
  <c r="AN590" i="1"/>
  <c r="AM590" i="1"/>
  <c r="AL590" i="1"/>
  <c r="AK590" i="1"/>
  <c r="AJ590" i="1"/>
  <c r="AI590" i="1"/>
  <c r="AQ590" i="1"/>
  <c r="AH590" i="1"/>
  <c r="AO589" i="1"/>
  <c r="AN589" i="1"/>
  <c r="AM589" i="1"/>
  <c r="AL589" i="1"/>
  <c r="AK589" i="1"/>
  <c r="AJ589" i="1"/>
  <c r="AI589" i="1"/>
  <c r="AH589" i="1"/>
  <c r="AO588" i="1"/>
  <c r="AN588" i="1"/>
  <c r="AM588" i="1"/>
  <c r="AL588" i="1"/>
  <c r="AK588" i="1"/>
  <c r="AX588" i="1"/>
  <c r="AJ588" i="1"/>
  <c r="AI588" i="1"/>
  <c r="AH588" i="1"/>
  <c r="AO587" i="1"/>
  <c r="AN587" i="1"/>
  <c r="AM587" i="1"/>
  <c r="AL587" i="1"/>
  <c r="AK587" i="1"/>
  <c r="AJ587" i="1"/>
  <c r="AI587" i="1"/>
  <c r="AQ587" i="1"/>
  <c r="AH587" i="1"/>
  <c r="AO586" i="1"/>
  <c r="AN586" i="1"/>
  <c r="AM586" i="1"/>
  <c r="AL586" i="1"/>
  <c r="AK586" i="1"/>
  <c r="AJ586" i="1"/>
  <c r="AI586" i="1"/>
  <c r="AH586" i="1"/>
  <c r="AO585" i="1"/>
  <c r="AN585" i="1"/>
  <c r="AM585" i="1"/>
  <c r="AZ585" i="1"/>
  <c r="AL585" i="1"/>
  <c r="AK585" i="1"/>
  <c r="AJ585" i="1"/>
  <c r="AI585" i="1"/>
  <c r="AH585" i="1"/>
  <c r="AO584" i="1"/>
  <c r="AN584" i="1"/>
  <c r="AM584" i="1"/>
  <c r="AZ584" i="1"/>
  <c r="AL584" i="1"/>
  <c r="AK584" i="1"/>
  <c r="AJ584" i="1"/>
  <c r="AI584" i="1"/>
  <c r="AH584" i="1"/>
  <c r="AO583" i="1"/>
  <c r="AN583" i="1"/>
  <c r="AM583" i="1"/>
  <c r="AL583" i="1"/>
  <c r="AK583" i="1"/>
  <c r="AJ583" i="1"/>
  <c r="AI583" i="1"/>
  <c r="AH583" i="1"/>
  <c r="AO582" i="1"/>
  <c r="AN582" i="1"/>
  <c r="AM582" i="1"/>
  <c r="AL582" i="1"/>
  <c r="AK582" i="1"/>
  <c r="AJ582" i="1"/>
  <c r="AI582" i="1"/>
  <c r="AH582" i="1"/>
  <c r="AO581" i="1"/>
  <c r="AN581" i="1"/>
  <c r="AM581" i="1"/>
  <c r="AL581" i="1"/>
  <c r="AK581" i="1"/>
  <c r="AJ581" i="1"/>
  <c r="AI581" i="1"/>
  <c r="AH581" i="1"/>
  <c r="AO580" i="1"/>
  <c r="AN580" i="1"/>
  <c r="BA580" i="1"/>
  <c r="AM580" i="1"/>
  <c r="AL580" i="1"/>
  <c r="AK580" i="1"/>
  <c r="AJ580" i="1"/>
  <c r="AI580" i="1"/>
  <c r="AH580" i="1"/>
  <c r="AO579" i="1"/>
  <c r="AN579" i="1"/>
  <c r="AM579" i="1"/>
  <c r="AL579" i="1"/>
  <c r="AK579" i="1"/>
  <c r="AJ579" i="1"/>
  <c r="AI579" i="1"/>
  <c r="AH579" i="1"/>
  <c r="AO578" i="1"/>
  <c r="AN578" i="1"/>
  <c r="BA578" i="1"/>
  <c r="AM578" i="1"/>
  <c r="AL578" i="1"/>
  <c r="AK578" i="1"/>
  <c r="AJ578" i="1"/>
  <c r="AI578" i="1"/>
  <c r="AH578" i="1"/>
  <c r="AO577" i="1"/>
  <c r="AN577" i="1"/>
  <c r="AM577" i="1"/>
  <c r="AL577" i="1"/>
  <c r="AK577" i="1"/>
  <c r="AJ577" i="1"/>
  <c r="AI577" i="1"/>
  <c r="AH577" i="1"/>
  <c r="AO576" i="1"/>
  <c r="AN576" i="1"/>
  <c r="AM576" i="1"/>
  <c r="AL576" i="1"/>
  <c r="AK576" i="1"/>
  <c r="AJ576" i="1"/>
  <c r="AI576" i="1"/>
  <c r="AH576" i="1"/>
  <c r="AO575" i="1"/>
  <c r="AN575" i="1"/>
  <c r="AM575" i="1"/>
  <c r="AL575" i="1"/>
  <c r="AK575" i="1"/>
  <c r="AJ575" i="1"/>
  <c r="AI575" i="1"/>
  <c r="AH575" i="1"/>
  <c r="AO574" i="1"/>
  <c r="AN574" i="1"/>
  <c r="AM574" i="1"/>
  <c r="AL574" i="1"/>
  <c r="AK574" i="1"/>
  <c r="AJ574" i="1"/>
  <c r="AI574" i="1"/>
  <c r="AH574" i="1"/>
  <c r="AO573" i="1"/>
  <c r="AN573" i="1"/>
  <c r="AM573" i="1"/>
  <c r="AL573" i="1"/>
  <c r="AK573" i="1"/>
  <c r="AJ573" i="1"/>
  <c r="AI573" i="1"/>
  <c r="AH573" i="1"/>
  <c r="AO572" i="1"/>
  <c r="AN572" i="1"/>
  <c r="AM572" i="1"/>
  <c r="AL572" i="1"/>
  <c r="AK572" i="1"/>
  <c r="AJ572" i="1"/>
  <c r="AI572" i="1"/>
  <c r="AH572" i="1"/>
  <c r="AO571" i="1"/>
  <c r="AN571" i="1"/>
  <c r="AM571" i="1"/>
  <c r="AL571" i="1"/>
  <c r="AK571" i="1"/>
  <c r="AJ571" i="1"/>
  <c r="AI571" i="1"/>
  <c r="AH571" i="1"/>
  <c r="AO570" i="1"/>
  <c r="AN570" i="1"/>
  <c r="AM570" i="1"/>
  <c r="AL570" i="1"/>
  <c r="AK570" i="1"/>
  <c r="AJ570" i="1"/>
  <c r="AI570" i="1"/>
  <c r="AH570" i="1"/>
  <c r="AO569" i="1"/>
  <c r="AN569" i="1"/>
  <c r="AM569" i="1"/>
  <c r="AL569" i="1"/>
  <c r="AK569" i="1"/>
  <c r="AJ569" i="1"/>
  <c r="AI569" i="1"/>
  <c r="AH569" i="1"/>
  <c r="AO568" i="1"/>
  <c r="AN568" i="1"/>
  <c r="AM568" i="1"/>
  <c r="AL568" i="1"/>
  <c r="AK568" i="1"/>
  <c r="AJ568" i="1"/>
  <c r="AW568" i="1"/>
  <c r="AI568" i="1"/>
  <c r="AH568" i="1"/>
  <c r="AO567" i="1"/>
  <c r="AN567" i="1"/>
  <c r="AM567" i="1"/>
  <c r="AL567" i="1"/>
  <c r="AK567" i="1"/>
  <c r="AJ567" i="1"/>
  <c r="AI567" i="1"/>
  <c r="AH567" i="1"/>
  <c r="AO566" i="1"/>
  <c r="AN566" i="1"/>
  <c r="AM566" i="1"/>
  <c r="AL566" i="1"/>
  <c r="AK566" i="1"/>
  <c r="AJ566" i="1"/>
  <c r="AI566" i="1"/>
  <c r="AQ575" i="1"/>
  <c r="AH566" i="1"/>
  <c r="AO565" i="1"/>
  <c r="AN565" i="1"/>
  <c r="AM565" i="1"/>
  <c r="AL565" i="1"/>
  <c r="AK565" i="1"/>
  <c r="AJ565" i="1"/>
  <c r="AI565" i="1"/>
  <c r="AH565" i="1"/>
  <c r="AO564" i="1"/>
  <c r="AN564" i="1"/>
  <c r="AM564" i="1"/>
  <c r="AL564" i="1"/>
  <c r="AK564" i="1"/>
  <c r="AJ564" i="1"/>
  <c r="AI564" i="1"/>
  <c r="AH564" i="1"/>
  <c r="AO563" i="1"/>
  <c r="AN563" i="1"/>
  <c r="AM563" i="1"/>
  <c r="AL563" i="1"/>
  <c r="AK563" i="1"/>
  <c r="AX563" i="1"/>
  <c r="AJ563" i="1"/>
  <c r="AI563" i="1"/>
  <c r="AH563" i="1"/>
  <c r="AO562" i="1"/>
  <c r="AN562" i="1"/>
  <c r="AM562" i="1"/>
  <c r="AL562" i="1"/>
  <c r="AK562" i="1"/>
  <c r="AJ562" i="1"/>
  <c r="AI562" i="1"/>
  <c r="AH562" i="1"/>
  <c r="AO561" i="1"/>
  <c r="AN561" i="1"/>
  <c r="AM561" i="1"/>
  <c r="AL561" i="1"/>
  <c r="AK561" i="1"/>
  <c r="AJ561" i="1"/>
  <c r="AI561" i="1"/>
  <c r="AH561" i="1"/>
  <c r="AO560" i="1"/>
  <c r="AN560" i="1"/>
  <c r="AM560" i="1"/>
  <c r="AL560" i="1"/>
  <c r="AK560" i="1"/>
  <c r="AJ560" i="1"/>
  <c r="AI560" i="1"/>
  <c r="AH560" i="1"/>
  <c r="AO559" i="1"/>
  <c r="AR559" i="1"/>
  <c r="AN559" i="1"/>
  <c r="AM559" i="1"/>
  <c r="AL559" i="1"/>
  <c r="AK559" i="1"/>
  <c r="AJ559" i="1"/>
  <c r="AI559" i="1"/>
  <c r="AH559" i="1"/>
  <c r="AO558" i="1"/>
  <c r="AN558" i="1"/>
  <c r="AM558" i="1"/>
  <c r="AL558" i="1"/>
  <c r="AK558" i="1"/>
  <c r="AJ558" i="1"/>
  <c r="AI558" i="1"/>
  <c r="AH558" i="1"/>
  <c r="AO557" i="1"/>
  <c r="AN557" i="1"/>
  <c r="AM557" i="1"/>
  <c r="AL557" i="1"/>
  <c r="AK557" i="1"/>
  <c r="AJ557" i="1"/>
  <c r="AI557" i="1"/>
  <c r="AH557" i="1"/>
  <c r="AO556" i="1"/>
  <c r="AN556" i="1"/>
  <c r="AM556" i="1"/>
  <c r="AL556" i="1"/>
  <c r="AY556" i="1"/>
  <c r="AK556" i="1"/>
  <c r="AJ556" i="1"/>
  <c r="AI556" i="1"/>
  <c r="AH556" i="1"/>
  <c r="AO555" i="1"/>
  <c r="AN555" i="1"/>
  <c r="AM555" i="1"/>
  <c r="AL555" i="1"/>
  <c r="AK555" i="1"/>
  <c r="AJ555" i="1"/>
  <c r="AI555" i="1"/>
  <c r="AH555" i="1"/>
  <c r="AO554" i="1"/>
  <c r="AN554" i="1"/>
  <c r="AM554" i="1"/>
  <c r="AL554" i="1"/>
  <c r="AY554" i="1"/>
  <c r="AK554" i="1"/>
  <c r="AJ554" i="1"/>
  <c r="AI554" i="1"/>
  <c r="AH554" i="1"/>
  <c r="AO553" i="1"/>
  <c r="AN553" i="1"/>
  <c r="AM553" i="1"/>
  <c r="AL553" i="1"/>
  <c r="AK553" i="1"/>
  <c r="AJ553" i="1"/>
  <c r="AI553" i="1"/>
  <c r="AH553" i="1"/>
  <c r="AO552" i="1"/>
  <c r="AN552" i="1"/>
  <c r="AM552" i="1"/>
  <c r="AL552" i="1"/>
  <c r="AK552" i="1"/>
  <c r="AJ552" i="1"/>
  <c r="AI552" i="1"/>
  <c r="AH552" i="1"/>
  <c r="AO551" i="1"/>
  <c r="AR609" i="1"/>
  <c r="AN551" i="1"/>
  <c r="AM551" i="1"/>
  <c r="AL551" i="1"/>
  <c r="AK551" i="1"/>
  <c r="AJ551" i="1"/>
  <c r="AI551" i="1"/>
  <c r="AH551" i="1"/>
  <c r="AO550" i="1"/>
  <c r="AN550" i="1"/>
  <c r="AM550" i="1"/>
  <c r="AZ550" i="1"/>
  <c r="AL550" i="1"/>
  <c r="AK550" i="1"/>
  <c r="AJ550" i="1"/>
  <c r="AI550" i="1"/>
  <c r="AH550" i="1"/>
  <c r="AO549" i="1"/>
  <c r="AN549" i="1"/>
  <c r="AM549" i="1"/>
  <c r="AZ549" i="1"/>
  <c r="AL549" i="1"/>
  <c r="AK549" i="1"/>
  <c r="AJ549" i="1"/>
  <c r="AI549" i="1"/>
  <c r="AH549" i="1"/>
  <c r="AO548" i="1"/>
  <c r="AN548" i="1"/>
  <c r="AM548" i="1"/>
  <c r="AZ548" i="1"/>
  <c r="AL548" i="1"/>
  <c r="AK548" i="1"/>
  <c r="AJ548" i="1"/>
  <c r="AI548" i="1"/>
  <c r="AH548" i="1"/>
  <c r="AO547" i="1"/>
  <c r="AN547" i="1"/>
  <c r="AM547" i="1"/>
  <c r="AZ547" i="1"/>
  <c r="AL547" i="1"/>
  <c r="AK547" i="1"/>
  <c r="AJ547" i="1"/>
  <c r="AI547" i="1"/>
  <c r="AH547" i="1"/>
  <c r="AO546" i="1"/>
  <c r="AN546" i="1"/>
  <c r="AM546" i="1"/>
  <c r="AL546" i="1"/>
  <c r="AK546" i="1"/>
  <c r="AE730" i="1"/>
  <c r="AD730" i="1"/>
  <c r="AC730" i="1"/>
  <c r="AM730" i="1"/>
  <c r="AB730" i="1"/>
  <c r="AA730" i="1"/>
  <c r="Z730" i="1"/>
  <c r="Y730" i="1"/>
  <c r="X730" i="1"/>
  <c r="U730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C730" i="1"/>
  <c r="AE729" i="1"/>
  <c r="AD729" i="1"/>
  <c r="AC729" i="1"/>
  <c r="AB729" i="1"/>
  <c r="AA729" i="1"/>
  <c r="Z729" i="1"/>
  <c r="Y729" i="1"/>
  <c r="X729" i="1"/>
  <c r="U729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AH729" i="1"/>
  <c r="E729" i="1"/>
  <c r="D729" i="1"/>
  <c r="C729" i="1"/>
  <c r="AE728" i="1"/>
  <c r="AD728" i="1"/>
  <c r="AC728" i="1"/>
  <c r="AB728" i="1"/>
  <c r="AA728" i="1"/>
  <c r="Z728" i="1"/>
  <c r="Y728" i="1"/>
  <c r="Y727" i="1"/>
  <c r="X728" i="1"/>
  <c r="U728" i="1"/>
  <c r="U727" i="1"/>
  <c r="T728" i="1"/>
  <c r="S728" i="1"/>
  <c r="R728" i="1"/>
  <c r="Q728" i="1"/>
  <c r="Q727" i="1"/>
  <c r="P728" i="1"/>
  <c r="O728" i="1"/>
  <c r="N728" i="1"/>
  <c r="M728" i="1"/>
  <c r="M727" i="1"/>
  <c r="L728" i="1"/>
  <c r="K728" i="1"/>
  <c r="J728" i="1"/>
  <c r="I728" i="1"/>
  <c r="I727" i="1"/>
  <c r="H728" i="1"/>
  <c r="G728" i="1"/>
  <c r="F728" i="1"/>
  <c r="E728" i="1"/>
  <c r="E727" i="1"/>
  <c r="D728" i="1"/>
  <c r="C728" i="1"/>
  <c r="AE726" i="1"/>
  <c r="AD726" i="1"/>
  <c r="AC726" i="1"/>
  <c r="AB726" i="1"/>
  <c r="AA726" i="1"/>
  <c r="Z726" i="1"/>
  <c r="AJ726" i="1"/>
  <c r="Y726" i="1"/>
  <c r="X726" i="1"/>
  <c r="AO725" i="1"/>
  <c r="AN725" i="1"/>
  <c r="AM725" i="1"/>
  <c r="AL725" i="1"/>
  <c r="AK725" i="1"/>
  <c r="AJ725" i="1"/>
  <c r="AI725" i="1"/>
  <c r="AH725" i="1"/>
  <c r="AO724" i="1"/>
  <c r="AN724" i="1"/>
  <c r="AM724" i="1"/>
  <c r="AL724" i="1"/>
  <c r="AK724" i="1"/>
  <c r="AJ724" i="1"/>
  <c r="AI724" i="1"/>
  <c r="AH724" i="1"/>
  <c r="AO723" i="1"/>
  <c r="AN723" i="1"/>
  <c r="AM723" i="1"/>
  <c r="AL723" i="1"/>
  <c r="AK723" i="1"/>
  <c r="AJ723" i="1"/>
  <c r="AI723" i="1"/>
  <c r="AH723" i="1"/>
  <c r="AO722" i="1"/>
  <c r="AN722" i="1"/>
  <c r="AM722" i="1"/>
  <c r="AL722" i="1"/>
  <c r="AK722" i="1"/>
  <c r="AJ722" i="1"/>
  <c r="AI722" i="1"/>
  <c r="AH722" i="1"/>
  <c r="AO721" i="1"/>
  <c r="AN721" i="1"/>
  <c r="AM721" i="1"/>
  <c r="AL721" i="1"/>
  <c r="AK721" i="1"/>
  <c r="AJ721" i="1"/>
  <c r="AI721" i="1"/>
  <c r="AH721" i="1"/>
  <c r="AO720" i="1"/>
  <c r="AN720" i="1"/>
  <c r="AM720" i="1"/>
  <c r="AL720" i="1"/>
  <c r="AK720" i="1"/>
  <c r="AJ720" i="1"/>
  <c r="AI720" i="1"/>
  <c r="AH720" i="1"/>
  <c r="AO719" i="1"/>
  <c r="AN719" i="1"/>
  <c r="AM719" i="1"/>
  <c r="AL719" i="1"/>
  <c r="AK719" i="1"/>
  <c r="AJ719" i="1"/>
  <c r="AI719" i="1"/>
  <c r="AH719" i="1"/>
  <c r="AO718" i="1"/>
  <c r="AN718" i="1"/>
  <c r="AM718" i="1"/>
  <c r="AL718" i="1"/>
  <c r="AK718" i="1"/>
  <c r="AJ718" i="1"/>
  <c r="AI718" i="1"/>
  <c r="AH718" i="1"/>
  <c r="AO717" i="1"/>
  <c r="AN717" i="1"/>
  <c r="AM717" i="1"/>
  <c r="AL717" i="1"/>
  <c r="AK717" i="1"/>
  <c r="AJ717" i="1"/>
  <c r="AI717" i="1"/>
  <c r="AH717" i="1"/>
  <c r="AO716" i="1"/>
  <c r="AN716" i="1"/>
  <c r="AM716" i="1"/>
  <c r="AL716" i="1"/>
  <c r="AK716" i="1"/>
  <c r="AJ716" i="1"/>
  <c r="AI716" i="1"/>
  <c r="AH716" i="1"/>
  <c r="AO715" i="1"/>
  <c r="AN715" i="1"/>
  <c r="AM715" i="1"/>
  <c r="AL715" i="1"/>
  <c r="AK715" i="1"/>
  <c r="AJ715" i="1"/>
  <c r="AI715" i="1"/>
  <c r="AH715" i="1"/>
  <c r="AO714" i="1"/>
  <c r="AN714" i="1"/>
  <c r="AM714" i="1"/>
  <c r="AL714" i="1"/>
  <c r="AK714" i="1"/>
  <c r="AJ714" i="1"/>
  <c r="AI714" i="1"/>
  <c r="AH714" i="1"/>
  <c r="AO713" i="1"/>
  <c r="AN713" i="1"/>
  <c r="AM713" i="1"/>
  <c r="AL713" i="1"/>
  <c r="AK713" i="1"/>
  <c r="AJ713" i="1"/>
  <c r="AI713" i="1"/>
  <c r="AH713" i="1"/>
  <c r="AO712" i="1"/>
  <c r="AN712" i="1"/>
  <c r="AM712" i="1"/>
  <c r="AL712" i="1"/>
  <c r="AK712" i="1"/>
  <c r="AJ712" i="1"/>
  <c r="AI712" i="1"/>
  <c r="AH712" i="1"/>
  <c r="AO711" i="1"/>
  <c r="AN711" i="1"/>
  <c r="AM711" i="1"/>
  <c r="AL711" i="1"/>
  <c r="AK711" i="1"/>
  <c r="AJ711" i="1"/>
  <c r="AI711" i="1"/>
  <c r="AH711" i="1"/>
  <c r="AO710" i="1"/>
  <c r="AN710" i="1"/>
  <c r="AM710" i="1"/>
  <c r="AL710" i="1"/>
  <c r="AK710" i="1"/>
  <c r="AJ710" i="1"/>
  <c r="AI710" i="1"/>
  <c r="AH710" i="1"/>
  <c r="AO709" i="1"/>
  <c r="AN709" i="1"/>
  <c r="AM709" i="1"/>
  <c r="AL709" i="1"/>
  <c r="AK709" i="1"/>
  <c r="AJ709" i="1"/>
  <c r="AI709" i="1"/>
  <c r="AH709" i="1"/>
  <c r="AO708" i="1"/>
  <c r="AN708" i="1"/>
  <c r="AM708" i="1"/>
  <c r="AL708" i="1"/>
  <c r="AK708" i="1"/>
  <c r="AJ708" i="1"/>
  <c r="AI708" i="1"/>
  <c r="AH708" i="1"/>
  <c r="AO707" i="1"/>
  <c r="AN707" i="1"/>
  <c r="AM707" i="1"/>
  <c r="AL707" i="1"/>
  <c r="AK707" i="1"/>
  <c r="AJ707" i="1"/>
  <c r="AI707" i="1"/>
  <c r="AH707" i="1"/>
  <c r="AO706" i="1"/>
  <c r="AN706" i="1"/>
  <c r="AM706" i="1"/>
  <c r="AL706" i="1"/>
  <c r="AK706" i="1"/>
  <c r="AJ706" i="1"/>
  <c r="AI706" i="1"/>
  <c r="AH706" i="1"/>
  <c r="AO705" i="1"/>
  <c r="AN705" i="1"/>
  <c r="AM705" i="1"/>
  <c r="AL705" i="1"/>
  <c r="AK705" i="1"/>
  <c r="AJ705" i="1"/>
  <c r="AI705" i="1"/>
  <c r="AH705" i="1"/>
  <c r="AO704" i="1"/>
  <c r="AN704" i="1"/>
  <c r="AM704" i="1"/>
  <c r="AL704" i="1"/>
  <c r="AK704" i="1"/>
  <c r="AJ704" i="1"/>
  <c r="AI704" i="1"/>
  <c r="AH704" i="1"/>
  <c r="AO703" i="1"/>
  <c r="AN703" i="1"/>
  <c r="AM703" i="1"/>
  <c r="AL703" i="1"/>
  <c r="AK703" i="1"/>
  <c r="AJ703" i="1"/>
  <c r="AI703" i="1"/>
  <c r="AH703" i="1"/>
  <c r="AO702" i="1"/>
  <c r="AN702" i="1"/>
  <c r="AM702" i="1"/>
  <c r="AL702" i="1"/>
  <c r="AK702" i="1"/>
  <c r="AJ702" i="1"/>
  <c r="AI702" i="1"/>
  <c r="AH702" i="1"/>
  <c r="AO701" i="1"/>
  <c r="AN701" i="1"/>
  <c r="AM701" i="1"/>
  <c r="AL701" i="1"/>
  <c r="AK701" i="1"/>
  <c r="AJ701" i="1"/>
  <c r="AI701" i="1"/>
  <c r="AH701" i="1"/>
  <c r="AO700" i="1"/>
  <c r="AN700" i="1"/>
  <c r="AM700" i="1"/>
  <c r="AL700" i="1"/>
  <c r="AK700" i="1"/>
  <c r="AJ700" i="1"/>
  <c r="AI700" i="1"/>
  <c r="AH700" i="1"/>
  <c r="AO699" i="1"/>
  <c r="AN699" i="1"/>
  <c r="AM699" i="1"/>
  <c r="AL699" i="1"/>
  <c r="AK699" i="1"/>
  <c r="AJ699" i="1"/>
  <c r="AI699" i="1"/>
  <c r="AH699" i="1"/>
  <c r="AO698" i="1"/>
  <c r="AN698" i="1"/>
  <c r="AM698" i="1"/>
  <c r="AL698" i="1"/>
  <c r="AK698" i="1"/>
  <c r="AJ698" i="1"/>
  <c r="AI698" i="1"/>
  <c r="AH698" i="1"/>
  <c r="AO697" i="1"/>
  <c r="AN697" i="1"/>
  <c r="AM697" i="1"/>
  <c r="AL697" i="1"/>
  <c r="AK697" i="1"/>
  <c r="AJ697" i="1"/>
  <c r="AI697" i="1"/>
  <c r="AH697" i="1"/>
  <c r="AO696" i="1"/>
  <c r="AN696" i="1"/>
  <c r="AM696" i="1"/>
  <c r="AL696" i="1"/>
  <c r="AK696" i="1"/>
  <c r="AJ696" i="1"/>
  <c r="AI696" i="1"/>
  <c r="AH696" i="1"/>
  <c r="AO695" i="1"/>
  <c r="AN695" i="1"/>
  <c r="AM695" i="1"/>
  <c r="AL695" i="1"/>
  <c r="AK695" i="1"/>
  <c r="AJ695" i="1"/>
  <c r="AI695" i="1"/>
  <c r="AH695" i="1"/>
  <c r="AO694" i="1"/>
  <c r="AN694" i="1"/>
  <c r="AM694" i="1"/>
  <c r="AL694" i="1"/>
  <c r="AK694" i="1"/>
  <c r="AJ694" i="1"/>
  <c r="AI694" i="1"/>
  <c r="AH694" i="1"/>
  <c r="AO693" i="1"/>
  <c r="AN693" i="1"/>
  <c r="AM693" i="1"/>
  <c r="AL693" i="1"/>
  <c r="AK693" i="1"/>
  <c r="AJ693" i="1"/>
  <c r="AI693" i="1"/>
  <c r="AH693" i="1"/>
  <c r="AO692" i="1"/>
  <c r="AN692" i="1"/>
  <c r="AM692" i="1"/>
  <c r="AL692" i="1"/>
  <c r="AK692" i="1"/>
  <c r="AJ692" i="1"/>
  <c r="AI692" i="1"/>
  <c r="AH692" i="1"/>
  <c r="AO691" i="1"/>
  <c r="AN691" i="1"/>
  <c r="AM691" i="1"/>
  <c r="AL691" i="1"/>
  <c r="AK691" i="1"/>
  <c r="AJ691" i="1"/>
  <c r="AI691" i="1"/>
  <c r="AH691" i="1"/>
  <c r="AO690" i="1"/>
  <c r="AN690" i="1"/>
  <c r="AM690" i="1"/>
  <c r="AL690" i="1"/>
  <c r="AK690" i="1"/>
  <c r="AJ690" i="1"/>
  <c r="AI690" i="1"/>
  <c r="AH690" i="1"/>
  <c r="AO689" i="1"/>
  <c r="AN689" i="1"/>
  <c r="AM689" i="1"/>
  <c r="AL689" i="1"/>
  <c r="AK689" i="1"/>
  <c r="AJ689" i="1"/>
  <c r="AI689" i="1"/>
  <c r="AH689" i="1"/>
  <c r="AO688" i="1"/>
  <c r="AN688" i="1"/>
  <c r="AM688" i="1"/>
  <c r="AL688" i="1"/>
  <c r="AK688" i="1"/>
  <c r="AJ688" i="1"/>
  <c r="AI688" i="1"/>
  <c r="AH688" i="1"/>
  <c r="AO687" i="1"/>
  <c r="AN687" i="1"/>
  <c r="AM687" i="1"/>
  <c r="AL687" i="1"/>
  <c r="AK687" i="1"/>
  <c r="AJ687" i="1"/>
  <c r="AI687" i="1"/>
  <c r="AH687" i="1"/>
  <c r="AO686" i="1"/>
  <c r="AN686" i="1"/>
  <c r="AM686" i="1"/>
  <c r="AL686" i="1"/>
  <c r="AK686" i="1"/>
  <c r="AJ686" i="1"/>
  <c r="AI686" i="1"/>
  <c r="AH686" i="1"/>
  <c r="AO685" i="1"/>
  <c r="AN685" i="1"/>
  <c r="AM685" i="1"/>
  <c r="AL685" i="1"/>
  <c r="AK685" i="1"/>
  <c r="AJ685" i="1"/>
  <c r="AI685" i="1"/>
  <c r="AH685" i="1"/>
  <c r="AO684" i="1"/>
  <c r="AN684" i="1"/>
  <c r="AM684" i="1"/>
  <c r="AL684" i="1"/>
  <c r="AK684" i="1"/>
  <c r="AJ684" i="1"/>
  <c r="AI684" i="1"/>
  <c r="AH684" i="1"/>
  <c r="AO683" i="1"/>
  <c r="AN683" i="1"/>
  <c r="AM683" i="1"/>
  <c r="AL683" i="1"/>
  <c r="AK683" i="1"/>
  <c r="AJ683" i="1"/>
  <c r="AI683" i="1"/>
  <c r="AH683" i="1"/>
  <c r="AO682" i="1"/>
  <c r="AN682" i="1"/>
  <c r="AM682" i="1"/>
  <c r="AL682" i="1"/>
  <c r="AK682" i="1"/>
  <c r="AJ682" i="1"/>
  <c r="AI682" i="1"/>
  <c r="AH682" i="1"/>
  <c r="AO681" i="1"/>
  <c r="AN681" i="1"/>
  <c r="AM681" i="1"/>
  <c r="AL681" i="1"/>
  <c r="AK681" i="1"/>
  <c r="AJ681" i="1"/>
  <c r="AI681" i="1"/>
  <c r="AH681" i="1"/>
  <c r="AO680" i="1"/>
  <c r="AN680" i="1"/>
  <c r="AM680" i="1"/>
  <c r="AL680" i="1"/>
  <c r="AK680" i="1"/>
  <c r="AJ680" i="1"/>
  <c r="AI680" i="1"/>
  <c r="AH680" i="1"/>
  <c r="AO679" i="1"/>
  <c r="AN679" i="1"/>
  <c r="AM679" i="1"/>
  <c r="AL679" i="1"/>
  <c r="AK679" i="1"/>
  <c r="AJ679" i="1"/>
  <c r="AI679" i="1"/>
  <c r="AH679" i="1"/>
  <c r="AO678" i="1"/>
  <c r="AN678" i="1"/>
  <c r="AM678" i="1"/>
  <c r="AL678" i="1"/>
  <c r="AK678" i="1"/>
  <c r="AJ678" i="1"/>
  <c r="AI678" i="1"/>
  <c r="AH678" i="1"/>
  <c r="AO677" i="1"/>
  <c r="AN677" i="1"/>
  <c r="AM677" i="1"/>
  <c r="AL677" i="1"/>
  <c r="AK677" i="1"/>
  <c r="AJ677" i="1"/>
  <c r="AI677" i="1"/>
  <c r="AH677" i="1"/>
  <c r="AO676" i="1"/>
  <c r="AN676" i="1"/>
  <c r="AM676" i="1"/>
  <c r="AL676" i="1"/>
  <c r="AK676" i="1"/>
  <c r="AJ676" i="1"/>
  <c r="AI676" i="1"/>
  <c r="AH676" i="1"/>
  <c r="AO675" i="1"/>
  <c r="AN675" i="1"/>
  <c r="AM675" i="1"/>
  <c r="AL675" i="1"/>
  <c r="AK675" i="1"/>
  <c r="AJ675" i="1"/>
  <c r="AI675" i="1"/>
  <c r="AH675" i="1"/>
  <c r="AO674" i="1"/>
  <c r="AN674" i="1"/>
  <c r="AM674" i="1"/>
  <c r="AL674" i="1"/>
  <c r="AK674" i="1"/>
  <c r="AJ674" i="1"/>
  <c r="AI674" i="1"/>
  <c r="AH674" i="1"/>
  <c r="AO673" i="1"/>
  <c r="AN673" i="1"/>
  <c r="AM673" i="1"/>
  <c r="AL673" i="1"/>
  <c r="AK673" i="1"/>
  <c r="AJ673" i="1"/>
  <c r="AI673" i="1"/>
  <c r="AH673" i="1"/>
  <c r="AO672" i="1"/>
  <c r="AN672" i="1"/>
  <c r="AM672" i="1"/>
  <c r="AL672" i="1"/>
  <c r="AK672" i="1"/>
  <c r="AJ672" i="1"/>
  <c r="AI672" i="1"/>
  <c r="AH672" i="1"/>
  <c r="AO671" i="1"/>
  <c r="AN671" i="1"/>
  <c r="AM671" i="1"/>
  <c r="AL671" i="1"/>
  <c r="AK671" i="1"/>
  <c r="AJ671" i="1"/>
  <c r="AI671" i="1"/>
  <c r="AH671" i="1"/>
  <c r="AO670" i="1"/>
  <c r="AN670" i="1"/>
  <c r="AM670" i="1"/>
  <c r="AL670" i="1"/>
  <c r="AK670" i="1"/>
  <c r="AJ670" i="1"/>
  <c r="AI670" i="1"/>
  <c r="AH670" i="1"/>
  <c r="AO669" i="1"/>
  <c r="AN669" i="1"/>
  <c r="AM669" i="1"/>
  <c r="AL669" i="1"/>
  <c r="AK669" i="1"/>
  <c r="AJ669" i="1"/>
  <c r="AI669" i="1"/>
  <c r="AH669" i="1"/>
  <c r="AO668" i="1"/>
  <c r="AN668" i="1"/>
  <c r="AM668" i="1"/>
  <c r="AL668" i="1"/>
  <c r="AK668" i="1"/>
  <c r="AJ668" i="1"/>
  <c r="AI668" i="1"/>
  <c r="AH668" i="1"/>
  <c r="AO667" i="1"/>
  <c r="AN667" i="1"/>
  <c r="AM667" i="1"/>
  <c r="AL667" i="1"/>
  <c r="AK667" i="1"/>
  <c r="AJ667" i="1"/>
  <c r="AI667" i="1"/>
  <c r="AH667" i="1"/>
  <c r="AO666" i="1"/>
  <c r="AN666" i="1"/>
  <c r="AM666" i="1"/>
  <c r="AL666" i="1"/>
  <c r="AK666" i="1"/>
  <c r="AJ666" i="1"/>
  <c r="AI666" i="1"/>
  <c r="AH666" i="1"/>
  <c r="AO665" i="1"/>
  <c r="AN665" i="1"/>
  <c r="AM665" i="1"/>
  <c r="AL665" i="1"/>
  <c r="AK665" i="1"/>
  <c r="AJ665" i="1"/>
  <c r="AI665" i="1"/>
  <c r="AH665" i="1"/>
  <c r="AO664" i="1"/>
  <c r="AN664" i="1"/>
  <c r="AM664" i="1"/>
  <c r="AL664" i="1"/>
  <c r="AK664" i="1"/>
  <c r="AJ664" i="1"/>
  <c r="AI664" i="1"/>
  <c r="AH664" i="1"/>
  <c r="AO663" i="1"/>
  <c r="AN663" i="1"/>
  <c r="AM663" i="1"/>
  <c r="AL663" i="1"/>
  <c r="AK663" i="1"/>
  <c r="AJ663" i="1"/>
  <c r="AI663" i="1"/>
  <c r="AH663" i="1"/>
  <c r="AO662" i="1"/>
  <c r="AN662" i="1"/>
  <c r="AM662" i="1"/>
  <c r="AL662" i="1"/>
  <c r="AK662" i="1"/>
  <c r="AJ662" i="1"/>
  <c r="AI662" i="1"/>
  <c r="AH662" i="1"/>
  <c r="AO661" i="1"/>
  <c r="AN661" i="1"/>
  <c r="AM661" i="1"/>
  <c r="AL661" i="1"/>
  <c r="AK661" i="1"/>
  <c r="AJ661" i="1"/>
  <c r="AI661" i="1"/>
  <c r="AH661" i="1"/>
  <c r="AO660" i="1"/>
  <c r="AN660" i="1"/>
  <c r="AM660" i="1"/>
  <c r="AL660" i="1"/>
  <c r="AK660" i="1"/>
  <c r="AJ660" i="1"/>
  <c r="AI660" i="1"/>
  <c r="AH660" i="1"/>
  <c r="AO659" i="1"/>
  <c r="AN659" i="1"/>
  <c r="AM659" i="1"/>
  <c r="AL659" i="1"/>
  <c r="AK659" i="1"/>
  <c r="AJ659" i="1"/>
  <c r="AI659" i="1"/>
  <c r="AH659" i="1"/>
  <c r="AO658" i="1"/>
  <c r="AN658" i="1"/>
  <c r="AM658" i="1"/>
  <c r="AL658" i="1"/>
  <c r="AK658" i="1"/>
  <c r="AJ658" i="1"/>
  <c r="AI658" i="1"/>
  <c r="AH658" i="1"/>
  <c r="AO657" i="1"/>
  <c r="AN657" i="1"/>
  <c r="AM657" i="1"/>
  <c r="AL657" i="1"/>
  <c r="AK657" i="1"/>
  <c r="AJ657" i="1"/>
  <c r="AI657" i="1"/>
  <c r="AH657" i="1"/>
  <c r="AO656" i="1"/>
  <c r="AN656" i="1"/>
  <c r="AM656" i="1"/>
  <c r="AL656" i="1"/>
  <c r="AK656" i="1"/>
  <c r="AJ656" i="1"/>
  <c r="AI656" i="1"/>
  <c r="AH656" i="1"/>
  <c r="AO655" i="1"/>
  <c r="AN655" i="1"/>
  <c r="AM655" i="1"/>
  <c r="AL655" i="1"/>
  <c r="AK655" i="1"/>
  <c r="AJ655" i="1"/>
  <c r="AI655" i="1"/>
  <c r="AH655" i="1"/>
  <c r="AO654" i="1"/>
  <c r="AN654" i="1"/>
  <c r="AM654" i="1"/>
  <c r="AL654" i="1"/>
  <c r="AK654" i="1"/>
  <c r="AJ654" i="1"/>
  <c r="AI654" i="1"/>
  <c r="AH654" i="1"/>
  <c r="AO653" i="1"/>
  <c r="AN653" i="1"/>
  <c r="AM653" i="1"/>
  <c r="AL653" i="1"/>
  <c r="AK653" i="1"/>
  <c r="AJ653" i="1"/>
  <c r="AI653" i="1"/>
  <c r="AH653" i="1"/>
  <c r="AO652" i="1"/>
  <c r="AN652" i="1"/>
  <c r="AM652" i="1"/>
  <c r="AL652" i="1"/>
  <c r="AK652" i="1"/>
  <c r="AJ652" i="1"/>
  <c r="AI652" i="1"/>
  <c r="AH652" i="1"/>
  <c r="AO651" i="1"/>
  <c r="AN651" i="1"/>
  <c r="AM651" i="1"/>
  <c r="AL651" i="1"/>
  <c r="AK651" i="1"/>
  <c r="AJ651" i="1"/>
  <c r="AI651" i="1"/>
  <c r="AH651" i="1"/>
  <c r="AO650" i="1"/>
  <c r="AN650" i="1"/>
  <c r="AM650" i="1"/>
  <c r="AL650" i="1"/>
  <c r="AK650" i="1"/>
  <c r="AJ650" i="1"/>
  <c r="AI650" i="1"/>
  <c r="AH650" i="1"/>
  <c r="AO649" i="1"/>
  <c r="AN649" i="1"/>
  <c r="AM649" i="1"/>
  <c r="AL649" i="1"/>
  <c r="AK649" i="1"/>
  <c r="AJ649" i="1"/>
  <c r="AI649" i="1"/>
  <c r="AH649" i="1"/>
  <c r="AO648" i="1"/>
  <c r="AN648" i="1"/>
  <c r="AM648" i="1"/>
  <c r="AL648" i="1"/>
  <c r="AK648" i="1"/>
  <c r="AJ648" i="1"/>
  <c r="AI648" i="1"/>
  <c r="AH648" i="1"/>
  <c r="AO647" i="1"/>
  <c r="AN647" i="1"/>
  <c r="AM647" i="1"/>
  <c r="AL647" i="1"/>
  <c r="AK647" i="1"/>
  <c r="AJ647" i="1"/>
  <c r="AI647" i="1"/>
  <c r="AH647" i="1"/>
  <c r="AO646" i="1"/>
  <c r="AN646" i="1"/>
  <c r="AM646" i="1"/>
  <c r="AL646" i="1"/>
  <c r="AK646" i="1"/>
  <c r="AJ646" i="1"/>
  <c r="AI646" i="1"/>
  <c r="AQ646" i="1"/>
  <c r="AH646" i="1"/>
  <c r="AE828" i="1"/>
  <c r="AE827" i="1"/>
  <c r="AD828" i="1"/>
  <c r="AC828" i="1"/>
  <c r="AB828" i="1"/>
  <c r="AA828" i="1"/>
  <c r="Z828" i="1"/>
  <c r="Y828" i="1"/>
  <c r="X828" i="1"/>
  <c r="E828" i="1"/>
  <c r="F828" i="1"/>
  <c r="G828" i="1"/>
  <c r="H828" i="1"/>
  <c r="I828" i="1"/>
  <c r="J828" i="1"/>
  <c r="K828" i="1"/>
  <c r="L828" i="1"/>
  <c r="M828" i="1"/>
  <c r="N828" i="1"/>
  <c r="O828" i="1"/>
  <c r="O827" i="1"/>
  <c r="P828" i="1"/>
  <c r="P827" i="1"/>
  <c r="Q828" i="1"/>
  <c r="R828" i="1"/>
  <c r="S828" i="1"/>
  <c r="T828" i="1"/>
  <c r="U828" i="1"/>
  <c r="D828" i="1"/>
  <c r="C828" i="1"/>
  <c r="C827" i="1"/>
  <c r="X826" i="1"/>
  <c r="X827" i="1"/>
  <c r="AH827" i="1"/>
  <c r="F10" i="1"/>
  <c r="AE830" i="1"/>
  <c r="AD830" i="1"/>
  <c r="AC830" i="1"/>
  <c r="AB830" i="1"/>
  <c r="AA830" i="1"/>
  <c r="Z830" i="1"/>
  <c r="Y830" i="1"/>
  <c r="X830" i="1"/>
  <c r="AE829" i="1"/>
  <c r="AD829" i="1"/>
  <c r="AC829" i="1"/>
  <c r="AB829" i="1"/>
  <c r="AA829" i="1"/>
  <c r="Z829" i="1"/>
  <c r="Y829" i="1"/>
  <c r="X829" i="1"/>
  <c r="AE826" i="1"/>
  <c r="AD826" i="1"/>
  <c r="F16" i="1"/>
  <c r="AC826" i="1"/>
  <c r="F15" i="1"/>
  <c r="AB826" i="1"/>
  <c r="AA826" i="1"/>
  <c r="F13" i="1"/>
  <c r="AA827" i="1"/>
  <c r="Z826" i="1"/>
  <c r="F12" i="1"/>
  <c r="Y826" i="1"/>
  <c r="F11" i="1"/>
  <c r="AH746" i="1"/>
  <c r="U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AK830" i="1"/>
  <c r="H830" i="1"/>
  <c r="G830" i="1"/>
  <c r="F830" i="1"/>
  <c r="AH830" i="1"/>
  <c r="E830" i="1"/>
  <c r="D830" i="1"/>
  <c r="C830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AO829" i="1"/>
  <c r="E829" i="1"/>
  <c r="D829" i="1"/>
  <c r="C829" i="1"/>
  <c r="U826" i="1"/>
  <c r="U827" i="1"/>
  <c r="T826" i="1"/>
  <c r="T827" i="1"/>
  <c r="S826" i="1"/>
  <c r="S827" i="1"/>
  <c r="R826" i="1"/>
  <c r="R827" i="1"/>
  <c r="Q826" i="1"/>
  <c r="Q827" i="1"/>
  <c r="P826" i="1"/>
  <c r="O826" i="1"/>
  <c r="N826" i="1"/>
  <c r="N827" i="1"/>
  <c r="M826" i="1"/>
  <c r="M827" i="1"/>
  <c r="L826" i="1"/>
  <c r="L827" i="1"/>
  <c r="K826" i="1"/>
  <c r="K827" i="1"/>
  <c r="J826" i="1"/>
  <c r="J827" i="1"/>
  <c r="I826" i="1"/>
  <c r="AK826" i="1"/>
  <c r="I827" i="1"/>
  <c r="H826" i="1"/>
  <c r="H827" i="1"/>
  <c r="G826" i="1"/>
  <c r="G827" i="1"/>
  <c r="F826" i="1"/>
  <c r="F827" i="1"/>
  <c r="E826" i="1"/>
  <c r="E827" i="1"/>
  <c r="D826" i="1"/>
  <c r="D827" i="1"/>
  <c r="C826" i="1"/>
  <c r="AO830" i="1"/>
  <c r="AO828" i="1"/>
  <c r="AO825" i="1"/>
  <c r="AO824" i="1"/>
  <c r="AO823" i="1"/>
  <c r="AO822" i="1"/>
  <c r="AO821" i="1"/>
  <c r="AO820" i="1"/>
  <c r="AO819" i="1"/>
  <c r="AO818" i="1"/>
  <c r="AO817" i="1"/>
  <c r="AO816" i="1"/>
  <c r="AO815" i="1"/>
  <c r="AO814" i="1"/>
  <c r="AO813" i="1"/>
  <c r="AO812" i="1"/>
  <c r="AO811" i="1"/>
  <c r="AO810" i="1"/>
  <c r="AO809" i="1"/>
  <c r="AO808" i="1"/>
  <c r="AO807" i="1"/>
  <c r="AO806" i="1"/>
  <c r="AO805" i="1"/>
  <c r="AO804" i="1"/>
  <c r="AO803" i="1"/>
  <c r="AO802" i="1"/>
  <c r="AO801" i="1"/>
  <c r="AO800" i="1"/>
  <c r="AO799" i="1"/>
  <c r="AO798" i="1"/>
  <c r="AO797" i="1"/>
  <c r="AO796" i="1"/>
  <c r="AO795" i="1"/>
  <c r="AO794" i="1"/>
  <c r="AO793" i="1"/>
  <c r="AO792" i="1"/>
  <c r="AO791" i="1"/>
  <c r="AO790" i="1"/>
  <c r="AO789" i="1"/>
  <c r="AO788" i="1"/>
  <c r="AO787" i="1"/>
  <c r="AO786" i="1"/>
  <c r="AO785" i="1"/>
  <c r="AO784" i="1"/>
  <c r="AO783" i="1"/>
  <c r="AO782" i="1"/>
  <c r="AO781" i="1"/>
  <c r="AO780" i="1"/>
  <c r="AO779" i="1"/>
  <c r="AO778" i="1"/>
  <c r="AO777" i="1"/>
  <c r="AO776" i="1"/>
  <c r="AO775" i="1"/>
  <c r="AO774" i="1"/>
  <c r="AO773" i="1"/>
  <c r="AO772" i="1"/>
  <c r="AO771" i="1"/>
  <c r="AO770" i="1"/>
  <c r="AO769" i="1"/>
  <c r="AO768" i="1"/>
  <c r="AO767" i="1"/>
  <c r="AO766" i="1"/>
  <c r="AO765" i="1"/>
  <c r="AO764" i="1"/>
  <c r="AO763" i="1"/>
  <c r="AO762" i="1"/>
  <c r="AO761" i="1"/>
  <c r="AO760" i="1"/>
  <c r="AO759" i="1"/>
  <c r="AO758" i="1"/>
  <c r="AO757" i="1"/>
  <c r="AO756" i="1"/>
  <c r="AO755" i="1"/>
  <c r="AO754" i="1"/>
  <c r="AO753" i="1"/>
  <c r="AO752" i="1"/>
  <c r="AO751" i="1"/>
  <c r="AO750" i="1"/>
  <c r="AO749" i="1"/>
  <c r="AO748" i="1"/>
  <c r="AO747" i="1"/>
  <c r="AO746" i="1"/>
  <c r="B22" i="1"/>
  <c r="B21" i="1"/>
  <c r="X930" i="1"/>
  <c r="X929" i="1"/>
  <c r="AN846" i="1"/>
  <c r="AI857" i="1"/>
  <c r="AN830" i="1"/>
  <c r="AM830" i="1"/>
  <c r="AL830" i="1"/>
  <c r="AJ830" i="1"/>
  <c r="AI830" i="1"/>
  <c r="AN829" i="1"/>
  <c r="AM829" i="1"/>
  <c r="AL829" i="1"/>
  <c r="AK829" i="1"/>
  <c r="AJ829" i="1"/>
  <c r="AI829" i="1"/>
  <c r="AH829" i="1"/>
  <c r="AN828" i="1"/>
  <c r="AM828" i="1"/>
  <c r="AL828" i="1"/>
  <c r="AK828" i="1"/>
  <c r="AJ828" i="1"/>
  <c r="AI828" i="1"/>
  <c r="AH828" i="1"/>
  <c r="AN826" i="1"/>
  <c r="AL826" i="1"/>
  <c r="AJ826" i="1"/>
  <c r="AI826" i="1"/>
  <c r="AH826" i="1"/>
  <c r="AN825" i="1"/>
  <c r="AM825" i="1"/>
  <c r="AL825" i="1"/>
  <c r="AK825" i="1"/>
  <c r="AJ825" i="1"/>
  <c r="AI825" i="1"/>
  <c r="AH825" i="1"/>
  <c r="AN824" i="1"/>
  <c r="AM824" i="1"/>
  <c r="AL824" i="1"/>
  <c r="AK824" i="1"/>
  <c r="AJ824" i="1"/>
  <c r="AI824" i="1"/>
  <c r="AH824" i="1"/>
  <c r="AN823" i="1"/>
  <c r="AM823" i="1"/>
  <c r="AL823" i="1"/>
  <c r="AK823" i="1"/>
  <c r="AJ823" i="1"/>
  <c r="AI823" i="1"/>
  <c r="AH823" i="1"/>
  <c r="AR822" i="1"/>
  <c r="AN822" i="1"/>
  <c r="AM822" i="1"/>
  <c r="AL822" i="1"/>
  <c r="AK822" i="1"/>
  <c r="AJ822" i="1"/>
  <c r="AI822" i="1"/>
  <c r="AH822" i="1"/>
  <c r="AR821" i="1"/>
  <c r="AN821" i="1"/>
  <c r="AM821" i="1"/>
  <c r="AL821" i="1"/>
  <c r="AK821" i="1"/>
  <c r="AJ821" i="1"/>
  <c r="AI821" i="1"/>
  <c r="AH821" i="1"/>
  <c r="AR820" i="1"/>
  <c r="AN820" i="1"/>
  <c r="AM820" i="1"/>
  <c r="AL820" i="1"/>
  <c r="AK820" i="1"/>
  <c r="AJ820" i="1"/>
  <c r="AI820" i="1"/>
  <c r="AH820" i="1"/>
  <c r="AR819" i="1"/>
  <c r="AN819" i="1"/>
  <c r="AM819" i="1"/>
  <c r="AL819" i="1"/>
  <c r="AK819" i="1"/>
  <c r="AJ819" i="1"/>
  <c r="AI819" i="1"/>
  <c r="AH819" i="1"/>
  <c r="AR818" i="1"/>
  <c r="AN818" i="1"/>
  <c r="AM818" i="1"/>
  <c r="AL818" i="1"/>
  <c r="AK818" i="1"/>
  <c r="AJ818" i="1"/>
  <c r="AI818" i="1"/>
  <c r="AH818" i="1"/>
  <c r="AR817" i="1"/>
  <c r="AN817" i="1"/>
  <c r="AM817" i="1"/>
  <c r="AL817" i="1"/>
  <c r="AK817" i="1"/>
  <c r="AJ817" i="1"/>
  <c r="AI817" i="1"/>
  <c r="AH817" i="1"/>
  <c r="AR816" i="1"/>
  <c r="AN816" i="1"/>
  <c r="AM816" i="1"/>
  <c r="AL816" i="1"/>
  <c r="AK816" i="1"/>
  <c r="AJ816" i="1"/>
  <c r="AI816" i="1"/>
  <c r="AH816" i="1"/>
  <c r="AR815" i="1"/>
  <c r="AN815" i="1"/>
  <c r="AM815" i="1"/>
  <c r="AL815" i="1"/>
  <c r="AK815" i="1"/>
  <c r="AJ815" i="1"/>
  <c r="AI815" i="1"/>
  <c r="AH815" i="1"/>
  <c r="AR814" i="1"/>
  <c r="AN814" i="1"/>
  <c r="AM814" i="1"/>
  <c r="AL814" i="1"/>
  <c r="AK814" i="1"/>
  <c r="AJ814" i="1"/>
  <c r="AI814" i="1"/>
  <c r="AH814" i="1"/>
  <c r="AR813" i="1"/>
  <c r="AN813" i="1"/>
  <c r="AM813" i="1"/>
  <c r="AL813" i="1"/>
  <c r="AK813" i="1"/>
  <c r="AJ813" i="1"/>
  <c r="AI813" i="1"/>
  <c r="AH813" i="1"/>
  <c r="AR812" i="1"/>
  <c r="AN812" i="1"/>
  <c r="AM812" i="1"/>
  <c r="AL812" i="1"/>
  <c r="AK812" i="1"/>
  <c r="AJ812" i="1"/>
  <c r="AI812" i="1"/>
  <c r="AH812" i="1"/>
  <c r="AR811" i="1"/>
  <c r="AN811" i="1"/>
  <c r="AM811" i="1"/>
  <c r="AL811" i="1"/>
  <c r="AK811" i="1"/>
  <c r="AJ811" i="1"/>
  <c r="AI811" i="1"/>
  <c r="AH811" i="1"/>
  <c r="AR810" i="1"/>
  <c r="AN810" i="1"/>
  <c r="AM810" i="1"/>
  <c r="AL810" i="1"/>
  <c r="AK810" i="1"/>
  <c r="AJ810" i="1"/>
  <c r="AI810" i="1"/>
  <c r="AH810" i="1"/>
  <c r="AR809" i="1"/>
  <c r="AN809" i="1"/>
  <c r="AM809" i="1"/>
  <c r="AL809" i="1"/>
  <c r="AK809" i="1"/>
  <c r="AJ809" i="1"/>
  <c r="AI809" i="1"/>
  <c r="AH809" i="1"/>
  <c r="AR808" i="1"/>
  <c r="AN808" i="1"/>
  <c r="AM808" i="1"/>
  <c r="AL808" i="1"/>
  <c r="AK808" i="1"/>
  <c r="AJ808" i="1"/>
  <c r="AI808" i="1"/>
  <c r="AH808" i="1"/>
  <c r="AR807" i="1"/>
  <c r="AN807" i="1"/>
  <c r="AM807" i="1"/>
  <c r="AL807" i="1"/>
  <c r="AK807" i="1"/>
  <c r="AJ807" i="1"/>
  <c r="AI807" i="1"/>
  <c r="AH807" i="1"/>
  <c r="AR806" i="1"/>
  <c r="AN806" i="1"/>
  <c r="AM806" i="1"/>
  <c r="AL806" i="1"/>
  <c r="AK806" i="1"/>
  <c r="AJ806" i="1"/>
  <c r="AI806" i="1"/>
  <c r="AH806" i="1"/>
  <c r="AR805" i="1"/>
  <c r="AN805" i="1"/>
  <c r="AM805" i="1"/>
  <c r="AL805" i="1"/>
  <c r="AK805" i="1"/>
  <c r="AJ805" i="1"/>
  <c r="AI805" i="1"/>
  <c r="AH805" i="1"/>
  <c r="AR804" i="1"/>
  <c r="AN804" i="1"/>
  <c r="AM804" i="1"/>
  <c r="AL804" i="1"/>
  <c r="AK804" i="1"/>
  <c r="AJ804" i="1"/>
  <c r="AI804" i="1"/>
  <c r="AH804" i="1"/>
  <c r="AR803" i="1"/>
  <c r="AN803" i="1"/>
  <c r="AM803" i="1"/>
  <c r="AL803" i="1"/>
  <c r="AK803" i="1"/>
  <c r="AJ803" i="1"/>
  <c r="AI803" i="1"/>
  <c r="AH803" i="1"/>
  <c r="AR802" i="1"/>
  <c r="AN802" i="1"/>
  <c r="AM802" i="1"/>
  <c r="AL802" i="1"/>
  <c r="AK802" i="1"/>
  <c r="AJ802" i="1"/>
  <c r="AI802" i="1"/>
  <c r="AH802" i="1"/>
  <c r="AR801" i="1"/>
  <c r="AN801" i="1"/>
  <c r="AM801" i="1"/>
  <c r="AL801" i="1"/>
  <c r="AK801" i="1"/>
  <c r="AJ801" i="1"/>
  <c r="AI801" i="1"/>
  <c r="AH801" i="1"/>
  <c r="AR800" i="1"/>
  <c r="AN800" i="1"/>
  <c r="AM800" i="1"/>
  <c r="AL800" i="1"/>
  <c r="AK800" i="1"/>
  <c r="AJ800" i="1"/>
  <c r="AI800" i="1"/>
  <c r="AH800" i="1"/>
  <c r="AR799" i="1"/>
  <c r="AN799" i="1"/>
  <c r="AM799" i="1"/>
  <c r="AL799" i="1"/>
  <c r="AK799" i="1"/>
  <c r="AJ799" i="1"/>
  <c r="AI799" i="1"/>
  <c r="AH799" i="1"/>
  <c r="AR798" i="1"/>
  <c r="AN798" i="1"/>
  <c r="AM798" i="1"/>
  <c r="AL798" i="1"/>
  <c r="AK798" i="1"/>
  <c r="AJ798" i="1"/>
  <c r="AI798" i="1"/>
  <c r="AH798" i="1"/>
  <c r="AR797" i="1"/>
  <c r="AN797" i="1"/>
  <c r="AM797" i="1"/>
  <c r="AL797" i="1"/>
  <c r="AK797" i="1"/>
  <c r="AJ797" i="1"/>
  <c r="AI797" i="1"/>
  <c r="AH797" i="1"/>
  <c r="AR796" i="1"/>
  <c r="AN796" i="1"/>
  <c r="AM796" i="1"/>
  <c r="AL796" i="1"/>
  <c r="AK796" i="1"/>
  <c r="AJ796" i="1"/>
  <c r="AI796" i="1"/>
  <c r="AH796" i="1"/>
  <c r="AR795" i="1"/>
  <c r="AN795" i="1"/>
  <c r="AM795" i="1"/>
  <c r="AL795" i="1"/>
  <c r="AK795" i="1"/>
  <c r="AJ795" i="1"/>
  <c r="AI795" i="1"/>
  <c r="AH795" i="1"/>
  <c r="AR794" i="1"/>
  <c r="AN794" i="1"/>
  <c r="AM794" i="1"/>
  <c r="AL794" i="1"/>
  <c r="AK794" i="1"/>
  <c r="AJ794" i="1"/>
  <c r="AI794" i="1"/>
  <c r="AH794" i="1"/>
  <c r="AR793" i="1"/>
  <c r="AN793" i="1"/>
  <c r="AM793" i="1"/>
  <c r="AL793" i="1"/>
  <c r="AK793" i="1"/>
  <c r="AJ793" i="1"/>
  <c r="AI793" i="1"/>
  <c r="AH793" i="1"/>
  <c r="AR792" i="1"/>
  <c r="AN792" i="1"/>
  <c r="AM792" i="1"/>
  <c r="AL792" i="1"/>
  <c r="AK792" i="1"/>
  <c r="AJ792" i="1"/>
  <c r="AI792" i="1"/>
  <c r="AH792" i="1"/>
  <c r="AR791" i="1"/>
  <c r="AN791" i="1"/>
  <c r="AM791" i="1"/>
  <c r="AL791" i="1"/>
  <c r="AK791" i="1"/>
  <c r="AJ791" i="1"/>
  <c r="AI791" i="1"/>
  <c r="AH791" i="1"/>
  <c r="AR790" i="1"/>
  <c r="AN790" i="1"/>
  <c r="AM790" i="1"/>
  <c r="AL790" i="1"/>
  <c r="AK790" i="1"/>
  <c r="AJ790" i="1"/>
  <c r="AI790" i="1"/>
  <c r="AH790" i="1"/>
  <c r="AR789" i="1"/>
  <c r="AN789" i="1"/>
  <c r="AM789" i="1"/>
  <c r="AL789" i="1"/>
  <c r="AK789" i="1"/>
  <c r="AJ789" i="1"/>
  <c r="AI789" i="1"/>
  <c r="AH789" i="1"/>
  <c r="AR788" i="1"/>
  <c r="AN788" i="1"/>
  <c r="AM788" i="1"/>
  <c r="AL788" i="1"/>
  <c r="AK788" i="1"/>
  <c r="AJ788" i="1"/>
  <c r="AI788" i="1"/>
  <c r="AH788" i="1"/>
  <c r="AR787" i="1"/>
  <c r="AN787" i="1"/>
  <c r="AM787" i="1"/>
  <c r="AL787" i="1"/>
  <c r="AK787" i="1"/>
  <c r="AJ787" i="1"/>
  <c r="AI787" i="1"/>
  <c r="AH787" i="1"/>
  <c r="AR786" i="1"/>
  <c r="AN786" i="1"/>
  <c r="AM786" i="1"/>
  <c r="AL786" i="1"/>
  <c r="AK786" i="1"/>
  <c r="AJ786" i="1"/>
  <c r="AI786" i="1"/>
  <c r="AH786" i="1"/>
  <c r="AR785" i="1"/>
  <c r="AN785" i="1"/>
  <c r="AM785" i="1"/>
  <c r="AL785" i="1"/>
  <c r="AK785" i="1"/>
  <c r="AJ785" i="1"/>
  <c r="AI785" i="1"/>
  <c r="AH785" i="1"/>
  <c r="AR784" i="1"/>
  <c r="AN784" i="1"/>
  <c r="AM784" i="1"/>
  <c r="AL784" i="1"/>
  <c r="AK784" i="1"/>
  <c r="AJ784" i="1"/>
  <c r="AI784" i="1"/>
  <c r="AH784" i="1"/>
  <c r="AR783" i="1"/>
  <c r="AN783" i="1"/>
  <c r="AM783" i="1"/>
  <c r="AL783" i="1"/>
  <c r="AK783" i="1"/>
  <c r="AJ783" i="1"/>
  <c r="AI783" i="1"/>
  <c r="AH783" i="1"/>
  <c r="AR782" i="1"/>
  <c r="AN782" i="1"/>
  <c r="AM782" i="1"/>
  <c r="AL782" i="1"/>
  <c r="AK782" i="1"/>
  <c r="AJ782" i="1"/>
  <c r="AI782" i="1"/>
  <c r="AH782" i="1"/>
  <c r="AR781" i="1"/>
  <c r="AN781" i="1"/>
  <c r="AM781" i="1"/>
  <c r="AL781" i="1"/>
  <c r="AK781" i="1"/>
  <c r="AJ781" i="1"/>
  <c r="AI781" i="1"/>
  <c r="AH781" i="1"/>
  <c r="AR780" i="1"/>
  <c r="AN780" i="1"/>
  <c r="AM780" i="1"/>
  <c r="AL780" i="1"/>
  <c r="AK780" i="1"/>
  <c r="AJ780" i="1"/>
  <c r="AI780" i="1"/>
  <c r="AH780" i="1"/>
  <c r="AR779" i="1"/>
  <c r="AN779" i="1"/>
  <c r="AM779" i="1"/>
  <c r="AL779" i="1"/>
  <c r="AK779" i="1"/>
  <c r="AJ779" i="1"/>
  <c r="AI779" i="1"/>
  <c r="AH779" i="1"/>
  <c r="AR778" i="1"/>
  <c r="AN778" i="1"/>
  <c r="AM778" i="1"/>
  <c r="AL778" i="1"/>
  <c r="AK778" i="1"/>
  <c r="AJ778" i="1"/>
  <c r="AI778" i="1"/>
  <c r="AH778" i="1"/>
  <c r="AR777" i="1"/>
  <c r="AN777" i="1"/>
  <c r="AM777" i="1"/>
  <c r="AL777" i="1"/>
  <c r="AK777" i="1"/>
  <c r="AJ777" i="1"/>
  <c r="AI777" i="1"/>
  <c r="AH777" i="1"/>
  <c r="AR776" i="1"/>
  <c r="AN776" i="1"/>
  <c r="AM776" i="1"/>
  <c r="AL776" i="1"/>
  <c r="AK776" i="1"/>
  <c r="AJ776" i="1"/>
  <c r="AI776" i="1"/>
  <c r="AH776" i="1"/>
  <c r="AR775" i="1"/>
  <c r="AN775" i="1"/>
  <c r="AM775" i="1"/>
  <c r="AL775" i="1"/>
  <c r="AK775" i="1"/>
  <c r="AJ775" i="1"/>
  <c r="AI775" i="1"/>
  <c r="AH775" i="1"/>
  <c r="AR774" i="1"/>
  <c r="AN774" i="1"/>
  <c r="AM774" i="1"/>
  <c r="AL774" i="1"/>
  <c r="AK774" i="1"/>
  <c r="AJ774" i="1"/>
  <c r="AI774" i="1"/>
  <c r="AH774" i="1"/>
  <c r="AR773" i="1"/>
  <c r="AN773" i="1"/>
  <c r="AM773" i="1"/>
  <c r="AL773" i="1"/>
  <c r="AK773" i="1"/>
  <c r="AJ773" i="1"/>
  <c r="AI773" i="1"/>
  <c r="AH773" i="1"/>
  <c r="AR772" i="1"/>
  <c r="AN772" i="1"/>
  <c r="AM772" i="1"/>
  <c r="AL772" i="1"/>
  <c r="AK772" i="1"/>
  <c r="AJ772" i="1"/>
  <c r="AI772" i="1"/>
  <c r="AH772" i="1"/>
  <c r="AR771" i="1"/>
  <c r="AN771" i="1"/>
  <c r="AM771" i="1"/>
  <c r="AL771" i="1"/>
  <c r="AK771" i="1"/>
  <c r="AJ771" i="1"/>
  <c r="AI771" i="1"/>
  <c r="AH771" i="1"/>
  <c r="AR770" i="1"/>
  <c r="AN770" i="1"/>
  <c r="AM770" i="1"/>
  <c r="AL770" i="1"/>
  <c r="AK770" i="1"/>
  <c r="AJ770" i="1"/>
  <c r="AI770" i="1"/>
  <c r="AH770" i="1"/>
  <c r="AR769" i="1"/>
  <c r="AN769" i="1"/>
  <c r="AM769" i="1"/>
  <c r="AL769" i="1"/>
  <c r="AK769" i="1"/>
  <c r="AJ769" i="1"/>
  <c r="AI769" i="1"/>
  <c r="AH769" i="1"/>
  <c r="AR768" i="1"/>
  <c r="AN768" i="1"/>
  <c r="AM768" i="1"/>
  <c r="AL768" i="1"/>
  <c r="AK768" i="1"/>
  <c r="AJ768" i="1"/>
  <c r="AI768" i="1"/>
  <c r="AH768" i="1"/>
  <c r="AR767" i="1"/>
  <c r="AN767" i="1"/>
  <c r="AM767" i="1"/>
  <c r="AL767" i="1"/>
  <c r="AK767" i="1"/>
  <c r="AJ767" i="1"/>
  <c r="AI767" i="1"/>
  <c r="AH767" i="1"/>
  <c r="AR766" i="1"/>
  <c r="AN766" i="1"/>
  <c r="AM766" i="1"/>
  <c r="AL766" i="1"/>
  <c r="AK766" i="1"/>
  <c r="AJ766" i="1"/>
  <c r="AI766" i="1"/>
  <c r="AH766" i="1"/>
  <c r="AR765" i="1"/>
  <c r="AN765" i="1"/>
  <c r="AM765" i="1"/>
  <c r="AL765" i="1"/>
  <c r="AK765" i="1"/>
  <c r="AJ765" i="1"/>
  <c r="AI765" i="1"/>
  <c r="AH765" i="1"/>
  <c r="AR764" i="1"/>
  <c r="AN764" i="1"/>
  <c r="AM764" i="1"/>
  <c r="AL764" i="1"/>
  <c r="AK764" i="1"/>
  <c r="AJ764" i="1"/>
  <c r="AI764" i="1"/>
  <c r="AH764" i="1"/>
  <c r="AR763" i="1"/>
  <c r="AN763" i="1"/>
  <c r="AM763" i="1"/>
  <c r="AL763" i="1"/>
  <c r="AK763" i="1"/>
  <c r="AJ763" i="1"/>
  <c r="AI763" i="1"/>
  <c r="AH763" i="1"/>
  <c r="AR762" i="1"/>
  <c r="AN762" i="1"/>
  <c r="AM762" i="1"/>
  <c r="AL762" i="1"/>
  <c r="AK762" i="1"/>
  <c r="AJ762" i="1"/>
  <c r="AI762" i="1"/>
  <c r="AH762" i="1"/>
  <c r="AR761" i="1"/>
  <c r="AN761" i="1"/>
  <c r="AM761" i="1"/>
  <c r="AL761" i="1"/>
  <c r="AK761" i="1"/>
  <c r="AJ761" i="1"/>
  <c r="AI761" i="1"/>
  <c r="AH761" i="1"/>
  <c r="AR760" i="1"/>
  <c r="AN760" i="1"/>
  <c r="AM760" i="1"/>
  <c r="AL760" i="1"/>
  <c r="AK760" i="1"/>
  <c r="AJ760" i="1"/>
  <c r="AI760" i="1"/>
  <c r="AH760" i="1"/>
  <c r="AR759" i="1"/>
  <c r="AN759" i="1"/>
  <c r="AM759" i="1"/>
  <c r="AL759" i="1"/>
  <c r="AK759" i="1"/>
  <c r="AJ759" i="1"/>
  <c r="AI759" i="1"/>
  <c r="AH759" i="1"/>
  <c r="AR758" i="1"/>
  <c r="AN758" i="1"/>
  <c r="AM758" i="1"/>
  <c r="AL758" i="1"/>
  <c r="AK758" i="1"/>
  <c r="AJ758" i="1"/>
  <c r="AI758" i="1"/>
  <c r="AH758" i="1"/>
  <c r="AR757" i="1"/>
  <c r="AN757" i="1"/>
  <c r="AM757" i="1"/>
  <c r="AL757" i="1"/>
  <c r="AK757" i="1"/>
  <c r="AJ757" i="1"/>
  <c r="AI757" i="1"/>
  <c r="AH757" i="1"/>
  <c r="AR756" i="1"/>
  <c r="AN756" i="1"/>
  <c r="AM756" i="1"/>
  <c r="AL756" i="1"/>
  <c r="AK756" i="1"/>
  <c r="AJ756" i="1"/>
  <c r="AI756" i="1"/>
  <c r="AH756" i="1"/>
  <c r="AR755" i="1"/>
  <c r="AN755" i="1"/>
  <c r="AM755" i="1"/>
  <c r="AL755" i="1"/>
  <c r="AK755" i="1"/>
  <c r="AJ755" i="1"/>
  <c r="AI755" i="1"/>
  <c r="AH755" i="1"/>
  <c r="AR754" i="1"/>
  <c r="AN754" i="1"/>
  <c r="AM754" i="1"/>
  <c r="AL754" i="1"/>
  <c r="AK754" i="1"/>
  <c r="AJ754" i="1"/>
  <c r="AI754" i="1"/>
  <c r="AH754" i="1"/>
  <c r="AR753" i="1"/>
  <c r="AN753" i="1"/>
  <c r="AM753" i="1"/>
  <c r="AL753" i="1"/>
  <c r="AK753" i="1"/>
  <c r="AJ753" i="1"/>
  <c r="AI753" i="1"/>
  <c r="AH753" i="1"/>
  <c r="AR752" i="1"/>
  <c r="AN752" i="1"/>
  <c r="AM752" i="1"/>
  <c r="AL752" i="1"/>
  <c r="AK752" i="1"/>
  <c r="AJ752" i="1"/>
  <c r="AI752" i="1"/>
  <c r="AH752" i="1"/>
  <c r="AR751" i="1"/>
  <c r="AN751" i="1"/>
  <c r="AM751" i="1"/>
  <c r="AL751" i="1"/>
  <c r="AK751" i="1"/>
  <c r="AJ751" i="1"/>
  <c r="AI751" i="1"/>
  <c r="AH751" i="1"/>
  <c r="AR750" i="1"/>
  <c r="AN750" i="1"/>
  <c r="AM750" i="1"/>
  <c r="AL750" i="1"/>
  <c r="AK750" i="1"/>
  <c r="AJ750" i="1"/>
  <c r="AI750" i="1"/>
  <c r="AH750" i="1"/>
  <c r="AR749" i="1"/>
  <c r="AN749" i="1"/>
  <c r="AM749" i="1"/>
  <c r="AL749" i="1"/>
  <c r="AK749" i="1"/>
  <c r="AJ749" i="1"/>
  <c r="AI749" i="1"/>
  <c r="AH749" i="1"/>
  <c r="AR748" i="1"/>
  <c r="AN748" i="1"/>
  <c r="AM748" i="1"/>
  <c r="AL748" i="1"/>
  <c r="AK748" i="1"/>
  <c r="AJ748" i="1"/>
  <c r="AI748" i="1"/>
  <c r="AH748" i="1"/>
  <c r="AR747" i="1"/>
  <c r="AN747" i="1"/>
  <c r="AM747" i="1"/>
  <c r="AL747" i="1"/>
  <c r="AK747" i="1"/>
  <c r="AJ747" i="1"/>
  <c r="AI747" i="1"/>
  <c r="AH747" i="1"/>
  <c r="AR746" i="1"/>
  <c r="AN746" i="1"/>
  <c r="AM746" i="1"/>
  <c r="AL746" i="1"/>
  <c r="AK746" i="1"/>
  <c r="AJ746" i="1"/>
  <c r="AI746" i="1"/>
  <c r="X947" i="1"/>
  <c r="Y947" i="1"/>
  <c r="AI947" i="1"/>
  <c r="Z947" i="1"/>
  <c r="AA947" i="1"/>
  <c r="AB947" i="1"/>
  <c r="AL947" i="1"/>
  <c r="AC947" i="1"/>
  <c r="AD947" i="1"/>
  <c r="X948" i="1"/>
  <c r="Y948" i="1"/>
  <c r="Z948" i="1"/>
  <c r="AA948" i="1"/>
  <c r="AB948" i="1"/>
  <c r="AL948" i="1"/>
  <c r="AC948" i="1"/>
  <c r="AD948" i="1"/>
  <c r="AN948" i="1"/>
  <c r="X949" i="1"/>
  <c r="AH949" i="1"/>
  <c r="Y949" i="1"/>
  <c r="Z949" i="1"/>
  <c r="AA949" i="1"/>
  <c r="AB949" i="1"/>
  <c r="AC949" i="1"/>
  <c r="AD949" i="1"/>
  <c r="AN949" i="1"/>
  <c r="X950" i="1"/>
  <c r="Y950" i="1"/>
  <c r="Z950" i="1"/>
  <c r="AA950" i="1"/>
  <c r="AB950" i="1"/>
  <c r="AL950" i="1"/>
  <c r="AC950" i="1"/>
  <c r="AD950" i="1"/>
  <c r="X951" i="1"/>
  <c r="AH951" i="1"/>
  <c r="Y951" i="1"/>
  <c r="Z951" i="1"/>
  <c r="AA951" i="1"/>
  <c r="AB951" i="1"/>
  <c r="AL951" i="1"/>
  <c r="AC951" i="1"/>
  <c r="AD951" i="1"/>
  <c r="X952" i="1"/>
  <c r="AH952" i="1"/>
  <c r="Y952" i="1"/>
  <c r="Z952" i="1"/>
  <c r="AA952" i="1"/>
  <c r="AB952" i="1"/>
  <c r="AL952" i="1"/>
  <c r="AC952" i="1"/>
  <c r="AD952" i="1"/>
  <c r="X953" i="1"/>
  <c r="AH953" i="1"/>
  <c r="Y953" i="1"/>
  <c r="Z953" i="1"/>
  <c r="AA953" i="1"/>
  <c r="AK953" i="1"/>
  <c r="AB953" i="1"/>
  <c r="AC953" i="1"/>
  <c r="AD953" i="1"/>
  <c r="X954" i="1"/>
  <c r="AH954" i="1"/>
  <c r="Y954" i="1"/>
  <c r="Z954" i="1"/>
  <c r="AA954" i="1"/>
  <c r="AB954" i="1"/>
  <c r="AC954" i="1"/>
  <c r="AD954" i="1"/>
  <c r="X955" i="1"/>
  <c r="AH955" i="1"/>
  <c r="Y955" i="1"/>
  <c r="AI955" i="1"/>
  <c r="Z955" i="1"/>
  <c r="AA955" i="1"/>
  <c r="AB955" i="1"/>
  <c r="AC955" i="1"/>
  <c r="AD955" i="1"/>
  <c r="AN955" i="1"/>
  <c r="X956" i="1"/>
  <c r="Y956" i="1"/>
  <c r="Z956" i="1"/>
  <c r="AJ956" i="1"/>
  <c r="AA956" i="1"/>
  <c r="AB956" i="1"/>
  <c r="AC956" i="1"/>
  <c r="AD956" i="1"/>
  <c r="AN956" i="1"/>
  <c r="X957" i="1"/>
  <c r="Y957" i="1"/>
  <c r="Z957" i="1"/>
  <c r="AA957" i="1"/>
  <c r="AB957" i="1"/>
  <c r="AC957" i="1"/>
  <c r="AD957" i="1"/>
  <c r="AN957" i="1"/>
  <c r="X958" i="1"/>
  <c r="Y958" i="1"/>
  <c r="Z958" i="1"/>
  <c r="AA958" i="1"/>
  <c r="AK958" i="1"/>
  <c r="AB958" i="1"/>
  <c r="AC958" i="1"/>
  <c r="AD958" i="1"/>
  <c r="X959" i="1"/>
  <c r="AH959" i="1"/>
  <c r="Y959" i="1"/>
  <c r="Z959" i="1"/>
  <c r="AA959" i="1"/>
  <c r="AB959" i="1"/>
  <c r="AC959" i="1"/>
  <c r="AM959" i="1"/>
  <c r="AD959" i="1"/>
  <c r="X960" i="1"/>
  <c r="Y960" i="1"/>
  <c r="Z960" i="1"/>
  <c r="AA960" i="1"/>
  <c r="AK960" i="1"/>
  <c r="AB960" i="1"/>
  <c r="AC960" i="1"/>
  <c r="AD960" i="1"/>
  <c r="AN960" i="1"/>
  <c r="X961" i="1"/>
  <c r="Y961" i="1"/>
  <c r="Z961" i="1"/>
  <c r="AJ961" i="1"/>
  <c r="AA961" i="1"/>
  <c r="AB961" i="1"/>
  <c r="AC961" i="1"/>
  <c r="AD961" i="1"/>
  <c r="AN961" i="1"/>
  <c r="X962" i="1"/>
  <c r="AH962" i="1"/>
  <c r="Y962" i="1"/>
  <c r="Z962" i="1"/>
  <c r="AJ962" i="1"/>
  <c r="AA962" i="1"/>
  <c r="AB962" i="1"/>
  <c r="AC962" i="1"/>
  <c r="AD962" i="1"/>
  <c r="AN962" i="1"/>
  <c r="X963" i="1"/>
  <c r="Y963" i="1"/>
  <c r="AI963" i="1"/>
  <c r="Z963" i="1"/>
  <c r="AJ963" i="1"/>
  <c r="AA963" i="1"/>
  <c r="AB963" i="1"/>
  <c r="AL963" i="1"/>
  <c r="AC963" i="1"/>
  <c r="AD963" i="1"/>
  <c r="X964" i="1"/>
  <c r="Y964" i="1"/>
  <c r="AI964" i="1"/>
  <c r="Z964" i="1"/>
  <c r="AA964" i="1"/>
  <c r="AB964" i="1"/>
  <c r="AL964" i="1"/>
  <c r="AC964" i="1"/>
  <c r="AD964" i="1"/>
  <c r="X965" i="1"/>
  <c r="AH965" i="1"/>
  <c r="Y965" i="1"/>
  <c r="Z965" i="1"/>
  <c r="AA965" i="1"/>
  <c r="AB965" i="1"/>
  <c r="AL965" i="1"/>
  <c r="AC965" i="1"/>
  <c r="AD965" i="1"/>
  <c r="AN965" i="1"/>
  <c r="X966" i="1"/>
  <c r="AH966" i="1"/>
  <c r="Y966" i="1"/>
  <c r="Z966" i="1"/>
  <c r="AA966" i="1"/>
  <c r="AB966" i="1"/>
  <c r="AL966" i="1"/>
  <c r="AC966" i="1"/>
  <c r="AD966" i="1"/>
  <c r="AN966" i="1"/>
  <c r="X967" i="1"/>
  <c r="Y967" i="1"/>
  <c r="AI967" i="1"/>
  <c r="Z967" i="1"/>
  <c r="AA967" i="1"/>
  <c r="AB967" i="1"/>
  <c r="AC967" i="1"/>
  <c r="AM967" i="1"/>
  <c r="AD967" i="1"/>
  <c r="X968" i="1"/>
  <c r="Y968" i="1"/>
  <c r="AI968" i="1"/>
  <c r="Z968" i="1"/>
  <c r="AJ968" i="1"/>
  <c r="AA968" i="1"/>
  <c r="AB968" i="1"/>
  <c r="AL968" i="1"/>
  <c r="AC968" i="1"/>
  <c r="AD968" i="1"/>
  <c r="AN968" i="1"/>
  <c r="X969" i="1"/>
  <c r="AH969" i="1"/>
  <c r="Y969" i="1"/>
  <c r="Z969" i="1"/>
  <c r="AA969" i="1"/>
  <c r="AK969" i="1"/>
  <c r="AB969" i="1"/>
  <c r="AC969" i="1"/>
  <c r="AD969" i="1"/>
  <c r="AN969" i="1"/>
  <c r="X970" i="1"/>
  <c r="AH970" i="1"/>
  <c r="Y970" i="1"/>
  <c r="Z970" i="1"/>
  <c r="AJ970" i="1"/>
  <c r="AA970" i="1"/>
  <c r="AB970" i="1"/>
  <c r="AL970" i="1"/>
  <c r="AC970" i="1"/>
  <c r="AM970" i="1"/>
  <c r="AD970" i="1"/>
  <c r="X971" i="1"/>
  <c r="Y971" i="1"/>
  <c r="AI971" i="1"/>
  <c r="Z971" i="1"/>
  <c r="AA971" i="1"/>
  <c r="AB971" i="1"/>
  <c r="AC971" i="1"/>
  <c r="AM971" i="1"/>
  <c r="AD971" i="1"/>
  <c r="AN971" i="1"/>
  <c r="X972" i="1"/>
  <c r="Y972" i="1"/>
  <c r="Z972" i="1"/>
  <c r="AJ972" i="1"/>
  <c r="AA972" i="1"/>
  <c r="AB972" i="1"/>
  <c r="AC972" i="1"/>
  <c r="AD972" i="1"/>
  <c r="AN972" i="1"/>
  <c r="X973" i="1"/>
  <c r="Y973" i="1"/>
  <c r="Z973" i="1"/>
  <c r="AJ973" i="1"/>
  <c r="AA973" i="1"/>
  <c r="AB973" i="1"/>
  <c r="AC973" i="1"/>
  <c r="AD973" i="1"/>
  <c r="X974" i="1"/>
  <c r="AH974" i="1"/>
  <c r="Y974" i="1"/>
  <c r="AI974" i="1"/>
  <c r="Z974" i="1"/>
  <c r="AA974" i="1"/>
  <c r="AB974" i="1"/>
  <c r="AC974" i="1"/>
  <c r="AM974" i="1"/>
  <c r="AD974" i="1"/>
  <c r="X975" i="1"/>
  <c r="Y975" i="1"/>
  <c r="AI975" i="1"/>
  <c r="Z975" i="1"/>
  <c r="AA975" i="1"/>
  <c r="AB975" i="1"/>
  <c r="AC975" i="1"/>
  <c r="AM975" i="1"/>
  <c r="AD975" i="1"/>
  <c r="X976" i="1"/>
  <c r="Y976" i="1"/>
  <c r="AI976" i="1"/>
  <c r="Z976" i="1"/>
  <c r="AA976" i="1"/>
  <c r="AB976" i="1"/>
  <c r="AL976" i="1"/>
  <c r="AC976" i="1"/>
  <c r="AD976" i="1"/>
  <c r="AN976" i="1"/>
  <c r="X977" i="1"/>
  <c r="AH977" i="1"/>
  <c r="Y977" i="1"/>
  <c r="Z977" i="1"/>
  <c r="AA977" i="1"/>
  <c r="AK977" i="1"/>
  <c r="AB977" i="1"/>
  <c r="AC977" i="1"/>
  <c r="AD977" i="1"/>
  <c r="X978" i="1"/>
  <c r="AH978" i="1"/>
  <c r="Y978" i="1"/>
  <c r="Z978" i="1"/>
  <c r="AA978" i="1"/>
  <c r="AK978" i="1"/>
  <c r="AB978" i="1"/>
  <c r="AC978" i="1"/>
  <c r="AD978" i="1"/>
  <c r="X979" i="1"/>
  <c r="AH979" i="1"/>
  <c r="Y979" i="1"/>
  <c r="Z979" i="1"/>
  <c r="AA979" i="1"/>
  <c r="AB979" i="1"/>
  <c r="AC979" i="1"/>
  <c r="AD979" i="1"/>
  <c r="X980" i="1"/>
  <c r="AH980" i="1"/>
  <c r="Y980" i="1"/>
  <c r="Z980" i="1"/>
  <c r="AA980" i="1"/>
  <c r="AB980" i="1"/>
  <c r="AC980" i="1"/>
  <c r="AD980" i="1"/>
  <c r="AN980" i="1"/>
  <c r="X981" i="1"/>
  <c r="Y981" i="1"/>
  <c r="Z981" i="1"/>
  <c r="AA981" i="1"/>
  <c r="AK981" i="1"/>
  <c r="AB981" i="1"/>
  <c r="AC981" i="1"/>
  <c r="AD981" i="1"/>
  <c r="X982" i="1"/>
  <c r="AH982" i="1"/>
  <c r="Y982" i="1"/>
  <c r="Z982" i="1"/>
  <c r="AA982" i="1"/>
  <c r="AK982" i="1"/>
  <c r="AB982" i="1"/>
  <c r="AC982" i="1"/>
  <c r="AD982" i="1"/>
  <c r="X983" i="1"/>
  <c r="AH983" i="1"/>
  <c r="Y983" i="1"/>
  <c r="Z983" i="1"/>
  <c r="AA983" i="1"/>
  <c r="AK983" i="1"/>
  <c r="AB983" i="1"/>
  <c r="AC983" i="1"/>
  <c r="AM983" i="1"/>
  <c r="AD983" i="1"/>
  <c r="AN983" i="1"/>
  <c r="X984" i="1"/>
  <c r="Y984" i="1"/>
  <c r="Z984" i="1"/>
  <c r="AJ984" i="1"/>
  <c r="AA984" i="1"/>
  <c r="AB984" i="1"/>
  <c r="AC984" i="1"/>
  <c r="AD984" i="1"/>
  <c r="AN984" i="1"/>
  <c r="X985" i="1"/>
  <c r="Y985" i="1"/>
  <c r="Z985" i="1"/>
  <c r="AJ985" i="1"/>
  <c r="AA985" i="1"/>
  <c r="AB985" i="1"/>
  <c r="AC985" i="1"/>
  <c r="AM985" i="1"/>
  <c r="AD985" i="1"/>
  <c r="X986" i="1"/>
  <c r="AH986" i="1"/>
  <c r="Y986" i="1"/>
  <c r="AI986" i="1"/>
  <c r="Z986" i="1"/>
  <c r="AA986" i="1"/>
  <c r="AB986" i="1"/>
  <c r="AL986" i="1"/>
  <c r="AC986" i="1"/>
  <c r="AD986" i="1"/>
  <c r="X987" i="1"/>
  <c r="Y987" i="1"/>
  <c r="Z987" i="1"/>
  <c r="AA987" i="1"/>
  <c r="AB987" i="1"/>
  <c r="AC987" i="1"/>
  <c r="AM987" i="1"/>
  <c r="AD987" i="1"/>
  <c r="X988" i="1"/>
  <c r="Y988" i="1"/>
  <c r="Z988" i="1"/>
  <c r="AA988" i="1"/>
  <c r="AB988" i="1"/>
  <c r="AC988" i="1"/>
  <c r="AM988" i="1"/>
  <c r="AD988" i="1"/>
  <c r="AN988" i="1"/>
  <c r="X989" i="1"/>
  <c r="Y989" i="1"/>
  <c r="AI989" i="1"/>
  <c r="Z989" i="1"/>
  <c r="AA989" i="1"/>
  <c r="AK989" i="1"/>
  <c r="AB989" i="1"/>
  <c r="AL989" i="1"/>
  <c r="AC989" i="1"/>
  <c r="AD989" i="1"/>
  <c r="X990" i="1"/>
  <c r="AH990" i="1"/>
  <c r="Y990" i="1"/>
  <c r="Z990" i="1"/>
  <c r="AA990" i="1"/>
  <c r="AB990" i="1"/>
  <c r="AL990" i="1"/>
  <c r="AC990" i="1"/>
  <c r="AD990" i="1"/>
  <c r="X991" i="1"/>
  <c r="Y991" i="1"/>
  <c r="Z991" i="1"/>
  <c r="AA991" i="1"/>
  <c r="AB991" i="1"/>
  <c r="AL991" i="1"/>
  <c r="AC991" i="1"/>
  <c r="AM991" i="1"/>
  <c r="AD991" i="1"/>
  <c r="X992" i="1"/>
  <c r="Y992" i="1"/>
  <c r="Z992" i="1"/>
  <c r="AJ992" i="1"/>
  <c r="AA992" i="1"/>
  <c r="AB992" i="1"/>
  <c r="AC992" i="1"/>
  <c r="AD992" i="1"/>
  <c r="X993" i="1"/>
  <c r="Y993" i="1"/>
  <c r="Z993" i="1"/>
  <c r="AA993" i="1"/>
  <c r="AK993" i="1"/>
  <c r="AB993" i="1"/>
  <c r="AC993" i="1"/>
  <c r="AD993" i="1"/>
  <c r="X994" i="1"/>
  <c r="AH994" i="1"/>
  <c r="Y994" i="1"/>
  <c r="Z994" i="1"/>
  <c r="AA994" i="1"/>
  <c r="AK994" i="1"/>
  <c r="AB994" i="1"/>
  <c r="AL994" i="1"/>
  <c r="AC994" i="1"/>
  <c r="AD994" i="1"/>
  <c r="AN994" i="1"/>
  <c r="X995" i="1"/>
  <c r="Y995" i="1"/>
  <c r="Z995" i="1"/>
  <c r="AA995" i="1"/>
  <c r="AB995" i="1"/>
  <c r="AC995" i="1"/>
  <c r="AM995" i="1"/>
  <c r="AD995" i="1"/>
  <c r="AN995" i="1"/>
  <c r="X996" i="1"/>
  <c r="Y996" i="1"/>
  <c r="Z996" i="1"/>
  <c r="AJ996" i="1"/>
  <c r="AA996" i="1"/>
  <c r="AB996" i="1"/>
  <c r="AC996" i="1"/>
  <c r="AD996" i="1"/>
  <c r="X997" i="1"/>
  <c r="Y997" i="1"/>
  <c r="Z997" i="1"/>
  <c r="AA997" i="1"/>
  <c r="AK997" i="1"/>
  <c r="AB997" i="1"/>
  <c r="AC997" i="1"/>
  <c r="AD997" i="1"/>
  <c r="X998" i="1"/>
  <c r="AH998" i="1"/>
  <c r="Y998" i="1"/>
  <c r="AI998" i="1"/>
  <c r="Z998" i="1"/>
  <c r="AA998" i="1"/>
  <c r="AB998" i="1"/>
  <c r="AC998" i="1"/>
  <c r="AM998" i="1"/>
  <c r="AD998" i="1"/>
  <c r="X999" i="1"/>
  <c r="Y999" i="1"/>
  <c r="AI999" i="1"/>
  <c r="Z999" i="1"/>
  <c r="AA999" i="1"/>
  <c r="AB999" i="1"/>
  <c r="AC999" i="1"/>
  <c r="AM999" i="1"/>
  <c r="AD999" i="1"/>
  <c r="X1000" i="1"/>
  <c r="Y1000" i="1"/>
  <c r="AI1000" i="1"/>
  <c r="Z1000" i="1"/>
  <c r="AA1000" i="1"/>
  <c r="AB1000" i="1"/>
  <c r="AL1000" i="1"/>
  <c r="AC1000" i="1"/>
  <c r="AD1000" i="1"/>
  <c r="X1001" i="1"/>
  <c r="Y1001" i="1"/>
  <c r="Z1001" i="1"/>
  <c r="AA1001" i="1"/>
  <c r="AB1001" i="1"/>
  <c r="AL1001" i="1"/>
  <c r="AC1001" i="1"/>
  <c r="AD1001" i="1"/>
  <c r="X1002" i="1"/>
  <c r="AH1002" i="1"/>
  <c r="Y1002" i="1"/>
  <c r="Z1002" i="1"/>
  <c r="AA1002" i="1"/>
  <c r="AB1002" i="1"/>
  <c r="AL1002" i="1"/>
  <c r="AC1002" i="1"/>
  <c r="AD1002" i="1"/>
  <c r="X1003" i="1"/>
  <c r="Y1003" i="1"/>
  <c r="Z1003" i="1"/>
  <c r="AA1003" i="1"/>
  <c r="AB1003" i="1"/>
  <c r="AL1003" i="1"/>
  <c r="AC1003" i="1"/>
  <c r="AM1003" i="1"/>
  <c r="AD1003" i="1"/>
  <c r="X1004" i="1"/>
  <c r="AH1004" i="1"/>
  <c r="Y1004" i="1"/>
  <c r="Z1004" i="1"/>
  <c r="AA1004" i="1"/>
  <c r="AK1004" i="1"/>
  <c r="AB1004" i="1"/>
  <c r="AC1004" i="1"/>
  <c r="AD1004" i="1"/>
  <c r="AN1004" i="1"/>
  <c r="X1005" i="1"/>
  <c r="Y1005" i="1"/>
  <c r="Z1005" i="1"/>
  <c r="AA1005" i="1"/>
  <c r="AK1005" i="1"/>
  <c r="AB1005" i="1"/>
  <c r="AC1005" i="1"/>
  <c r="AD1005" i="1"/>
  <c r="AN1005" i="1"/>
  <c r="X1006" i="1"/>
  <c r="Y1006" i="1"/>
  <c r="Z1006" i="1"/>
  <c r="AA1006" i="1"/>
  <c r="AB1006" i="1"/>
  <c r="AC1006" i="1"/>
  <c r="AD1006" i="1"/>
  <c r="AN1006" i="1"/>
  <c r="X1007" i="1"/>
  <c r="Y1007" i="1"/>
  <c r="AI1007" i="1"/>
  <c r="Z1007" i="1"/>
  <c r="AA1007" i="1"/>
  <c r="AB1007" i="1"/>
  <c r="AC1007" i="1"/>
  <c r="AM1007" i="1"/>
  <c r="AD1007" i="1"/>
  <c r="X1008" i="1"/>
  <c r="Y1008" i="1"/>
  <c r="AI1008" i="1"/>
  <c r="Z1008" i="1"/>
  <c r="AA1008" i="1"/>
  <c r="AB1008" i="1"/>
  <c r="AL1008" i="1"/>
  <c r="AC1008" i="1"/>
  <c r="AD1008" i="1"/>
  <c r="X1009" i="1"/>
  <c r="Y1009" i="1"/>
  <c r="Z1009" i="1"/>
  <c r="AA1009" i="1"/>
  <c r="AK1009" i="1"/>
  <c r="AB1009" i="1"/>
  <c r="AL1009" i="1"/>
  <c r="AC1009" i="1"/>
  <c r="AD1009" i="1"/>
  <c r="X1010" i="1"/>
  <c r="Y1010" i="1"/>
  <c r="Z1010" i="1"/>
  <c r="AA1010" i="1"/>
  <c r="AB1010" i="1"/>
  <c r="AL1010" i="1"/>
  <c r="AC1010" i="1"/>
  <c r="AD1010" i="1"/>
  <c r="X1011" i="1"/>
  <c r="AH1011" i="1"/>
  <c r="Y1011" i="1"/>
  <c r="Z1011" i="1"/>
  <c r="AA1011" i="1"/>
  <c r="AB1011" i="1"/>
  <c r="AL1011" i="1"/>
  <c r="AC1011" i="1"/>
  <c r="AD1011" i="1"/>
  <c r="X1012" i="1"/>
  <c r="AH1012" i="1"/>
  <c r="Y1012" i="1"/>
  <c r="Z1012" i="1"/>
  <c r="AJ1012" i="1"/>
  <c r="AA1012" i="1"/>
  <c r="AK1012" i="1"/>
  <c r="AB1012" i="1"/>
  <c r="AC1012" i="1"/>
  <c r="AD1012" i="1"/>
  <c r="AN1012" i="1"/>
  <c r="X1013" i="1"/>
  <c r="Y1013" i="1"/>
  <c r="Z1013" i="1"/>
  <c r="AA1013" i="1"/>
  <c r="AB1013" i="1"/>
  <c r="AC1013" i="1"/>
  <c r="AD1013" i="1"/>
  <c r="X1014" i="1"/>
  <c r="AH1014" i="1"/>
  <c r="Y1014" i="1"/>
  <c r="Z1014" i="1"/>
  <c r="AA1014" i="1"/>
  <c r="AB1014" i="1"/>
  <c r="AC1014" i="1"/>
  <c r="AD1014" i="1"/>
  <c r="X1015" i="1"/>
  <c r="AH1015" i="1"/>
  <c r="Y1015" i="1"/>
  <c r="AI1015" i="1"/>
  <c r="Z1015" i="1"/>
  <c r="AA1015" i="1"/>
  <c r="AB1015" i="1"/>
  <c r="AC1015" i="1"/>
  <c r="AD1015" i="1"/>
  <c r="X1016" i="1"/>
  <c r="Y1016" i="1"/>
  <c r="Z1016" i="1"/>
  <c r="AA1016" i="1"/>
  <c r="AB1016" i="1"/>
  <c r="AC1016" i="1"/>
  <c r="AD1016" i="1"/>
  <c r="X1017" i="1"/>
  <c r="Y1017" i="1"/>
  <c r="Z1017" i="1"/>
  <c r="AJ1017" i="1"/>
  <c r="AA1017" i="1"/>
  <c r="AB1017" i="1"/>
  <c r="AL1017" i="1"/>
  <c r="AC1017" i="1"/>
  <c r="AD1017" i="1"/>
  <c r="X1018" i="1"/>
  <c r="AH1018" i="1"/>
  <c r="Y1018" i="1"/>
  <c r="Z1018" i="1"/>
  <c r="AA1018" i="1"/>
  <c r="AB1018" i="1"/>
  <c r="AL1018" i="1"/>
  <c r="AC1018" i="1"/>
  <c r="AD1018" i="1"/>
  <c r="X1019" i="1"/>
  <c r="AH1019" i="1"/>
  <c r="Y1019" i="1"/>
  <c r="AI1019" i="1"/>
  <c r="Z1019" i="1"/>
  <c r="AA1019" i="1"/>
  <c r="AB1019" i="1"/>
  <c r="AC1019" i="1"/>
  <c r="AD1019" i="1"/>
  <c r="AN1019" i="1"/>
  <c r="X1020" i="1"/>
  <c r="Y1020" i="1"/>
  <c r="Z1020" i="1"/>
  <c r="AJ1020" i="1"/>
  <c r="AA1020" i="1"/>
  <c r="AB1020" i="1"/>
  <c r="AC1020" i="1"/>
  <c r="AD1020" i="1"/>
  <c r="AN1020" i="1"/>
  <c r="X1021" i="1"/>
  <c r="Y1021" i="1"/>
  <c r="Z1021" i="1"/>
  <c r="AJ1021" i="1"/>
  <c r="AA1021" i="1"/>
  <c r="AB1021" i="1"/>
  <c r="AC1021" i="1"/>
  <c r="AD1021" i="1"/>
  <c r="X1022" i="1"/>
  <c r="AH1022" i="1"/>
  <c r="Y1022" i="1"/>
  <c r="AI1022" i="1"/>
  <c r="Z1022" i="1"/>
  <c r="AA1022" i="1"/>
  <c r="AB1022" i="1"/>
  <c r="AC1022" i="1"/>
  <c r="AD1022" i="1"/>
  <c r="X1023" i="1"/>
  <c r="AH1023" i="1"/>
  <c r="Y1023" i="1"/>
  <c r="AI1023" i="1"/>
  <c r="Z1023" i="1"/>
  <c r="AA1023" i="1"/>
  <c r="AB1023" i="1"/>
  <c r="AL1023" i="1"/>
  <c r="AC1023" i="1"/>
  <c r="AD1023" i="1"/>
  <c r="X1024" i="1"/>
  <c r="Y1024" i="1"/>
  <c r="Z1024" i="1"/>
  <c r="AJ1024" i="1"/>
  <c r="AA1024" i="1"/>
  <c r="AB1024" i="1"/>
  <c r="AL1024" i="1"/>
  <c r="AC1024" i="1"/>
  <c r="AD1024" i="1"/>
  <c r="X1025" i="1"/>
  <c r="Y1025" i="1"/>
  <c r="Z1025" i="1"/>
  <c r="AJ1025" i="1"/>
  <c r="AA1025" i="1"/>
  <c r="AB1025" i="1"/>
  <c r="AC1025" i="1"/>
  <c r="AD1025" i="1"/>
  <c r="Y946" i="1"/>
  <c r="AI946" i="1"/>
  <c r="Z946" i="1"/>
  <c r="AA946" i="1"/>
  <c r="AB946" i="1"/>
  <c r="AL946" i="1"/>
  <c r="AC946" i="1"/>
  <c r="AD946" i="1"/>
  <c r="X946" i="1"/>
  <c r="AH946" i="1"/>
  <c r="C947" i="1"/>
  <c r="D947" i="1"/>
  <c r="E947" i="1"/>
  <c r="F947" i="1"/>
  <c r="AH947" i="1"/>
  <c r="G947" i="1"/>
  <c r="H947" i="1"/>
  <c r="AJ947" i="1"/>
  <c r="I947" i="1"/>
  <c r="J947" i="1"/>
  <c r="K947" i="1"/>
  <c r="L947" i="1"/>
  <c r="AN947" i="1"/>
  <c r="M947" i="1"/>
  <c r="N947" i="1"/>
  <c r="O947" i="1"/>
  <c r="P947" i="1"/>
  <c r="Q947" i="1"/>
  <c r="R947" i="1"/>
  <c r="S947" i="1"/>
  <c r="T947" i="1"/>
  <c r="U947" i="1"/>
  <c r="C948" i="1"/>
  <c r="D948" i="1"/>
  <c r="E948" i="1"/>
  <c r="F948" i="1"/>
  <c r="G948" i="1"/>
  <c r="H948" i="1"/>
  <c r="AJ948" i="1"/>
  <c r="I948" i="1"/>
  <c r="J948" i="1"/>
  <c r="K948" i="1"/>
  <c r="AM948" i="1"/>
  <c r="L948" i="1"/>
  <c r="M948" i="1"/>
  <c r="N948" i="1"/>
  <c r="O948" i="1"/>
  <c r="P948" i="1"/>
  <c r="Q948" i="1"/>
  <c r="R948" i="1"/>
  <c r="S948" i="1"/>
  <c r="T948" i="1"/>
  <c r="U948" i="1"/>
  <c r="C949" i="1"/>
  <c r="D949" i="1"/>
  <c r="E949" i="1"/>
  <c r="F949" i="1"/>
  <c r="G949" i="1"/>
  <c r="AI949" i="1"/>
  <c r="H949" i="1"/>
  <c r="AJ949" i="1"/>
  <c r="I949" i="1"/>
  <c r="J949" i="1"/>
  <c r="K949" i="1"/>
  <c r="L949" i="1"/>
  <c r="M949" i="1"/>
  <c r="N949" i="1"/>
  <c r="O949" i="1"/>
  <c r="P949" i="1"/>
  <c r="Q949" i="1"/>
  <c r="R949" i="1"/>
  <c r="S949" i="1"/>
  <c r="T949" i="1"/>
  <c r="U949" i="1"/>
  <c r="C950" i="1"/>
  <c r="D950" i="1"/>
  <c r="E950" i="1"/>
  <c r="F950" i="1"/>
  <c r="G950" i="1"/>
  <c r="H950" i="1"/>
  <c r="I950" i="1"/>
  <c r="J950" i="1"/>
  <c r="K950" i="1"/>
  <c r="L950" i="1"/>
  <c r="AN950" i="1"/>
  <c r="M950" i="1"/>
  <c r="N950" i="1"/>
  <c r="O950" i="1"/>
  <c r="P950" i="1"/>
  <c r="Q950" i="1"/>
  <c r="R950" i="1"/>
  <c r="S950" i="1"/>
  <c r="T950" i="1"/>
  <c r="U950" i="1"/>
  <c r="C951" i="1"/>
  <c r="D951" i="1"/>
  <c r="E951" i="1"/>
  <c r="F951" i="1"/>
  <c r="G951" i="1"/>
  <c r="H951" i="1"/>
  <c r="AJ951" i="1"/>
  <c r="I951" i="1"/>
  <c r="AK951" i="1"/>
  <c r="J951" i="1"/>
  <c r="K951" i="1"/>
  <c r="AM951" i="1"/>
  <c r="L951" i="1"/>
  <c r="AN951" i="1"/>
  <c r="M951" i="1"/>
  <c r="N951" i="1"/>
  <c r="O951" i="1"/>
  <c r="P951" i="1"/>
  <c r="Q951" i="1"/>
  <c r="R951" i="1"/>
  <c r="S951" i="1"/>
  <c r="T951" i="1"/>
  <c r="U951" i="1"/>
  <c r="C952" i="1"/>
  <c r="D952" i="1"/>
  <c r="E952" i="1"/>
  <c r="F952" i="1"/>
  <c r="G952" i="1"/>
  <c r="AI952" i="1"/>
  <c r="H952" i="1"/>
  <c r="AJ952" i="1"/>
  <c r="I952" i="1"/>
  <c r="AK952" i="1"/>
  <c r="J952" i="1"/>
  <c r="K952" i="1"/>
  <c r="L952" i="1"/>
  <c r="M952" i="1"/>
  <c r="N952" i="1"/>
  <c r="O952" i="1"/>
  <c r="P952" i="1"/>
  <c r="Q952" i="1"/>
  <c r="R952" i="1"/>
  <c r="S952" i="1"/>
  <c r="T952" i="1"/>
  <c r="U952" i="1"/>
  <c r="C953" i="1"/>
  <c r="D953" i="1"/>
  <c r="E953" i="1"/>
  <c r="F953" i="1"/>
  <c r="G953" i="1"/>
  <c r="H953" i="1"/>
  <c r="I953" i="1"/>
  <c r="J953" i="1"/>
  <c r="AL953" i="1"/>
  <c r="K953" i="1"/>
  <c r="L953" i="1"/>
  <c r="AN953" i="1"/>
  <c r="M953" i="1"/>
  <c r="N953" i="1"/>
  <c r="O953" i="1"/>
  <c r="P953" i="1"/>
  <c r="Q953" i="1"/>
  <c r="R953" i="1"/>
  <c r="S953" i="1"/>
  <c r="T953" i="1"/>
  <c r="U953" i="1"/>
  <c r="C954" i="1"/>
  <c r="D954" i="1"/>
  <c r="E954" i="1"/>
  <c r="F954" i="1"/>
  <c r="G954" i="1"/>
  <c r="H954" i="1"/>
  <c r="AJ954" i="1"/>
  <c r="I954" i="1"/>
  <c r="J954" i="1"/>
  <c r="AL954" i="1"/>
  <c r="K954" i="1"/>
  <c r="L954" i="1"/>
  <c r="AN954" i="1"/>
  <c r="M954" i="1"/>
  <c r="N954" i="1"/>
  <c r="O954" i="1"/>
  <c r="P954" i="1"/>
  <c r="Q954" i="1"/>
  <c r="R954" i="1"/>
  <c r="S954" i="1"/>
  <c r="T954" i="1"/>
  <c r="U954" i="1"/>
  <c r="C955" i="1"/>
  <c r="D955" i="1"/>
  <c r="E955" i="1"/>
  <c r="F955" i="1"/>
  <c r="G955" i="1"/>
  <c r="H955" i="1"/>
  <c r="AJ955" i="1"/>
  <c r="I955" i="1"/>
  <c r="AK955" i="1"/>
  <c r="J955" i="1"/>
  <c r="AL955" i="1"/>
  <c r="K955" i="1"/>
  <c r="L955" i="1"/>
  <c r="M955" i="1"/>
  <c r="N955" i="1"/>
  <c r="O955" i="1"/>
  <c r="P955" i="1"/>
  <c r="Q955" i="1"/>
  <c r="R955" i="1"/>
  <c r="S955" i="1"/>
  <c r="T955" i="1"/>
  <c r="U955" i="1"/>
  <c r="C956" i="1"/>
  <c r="D956" i="1"/>
  <c r="E956" i="1"/>
  <c r="F956" i="1"/>
  <c r="AH956" i="1"/>
  <c r="G956" i="1"/>
  <c r="AI956" i="1"/>
  <c r="H956" i="1"/>
  <c r="I956" i="1"/>
  <c r="AK956" i="1"/>
  <c r="J956" i="1"/>
  <c r="AL956" i="1"/>
  <c r="K956" i="1"/>
  <c r="L956" i="1"/>
  <c r="M956" i="1"/>
  <c r="N956" i="1"/>
  <c r="O956" i="1"/>
  <c r="P956" i="1"/>
  <c r="Q956" i="1"/>
  <c r="R956" i="1"/>
  <c r="S956" i="1"/>
  <c r="T956" i="1"/>
  <c r="U956" i="1"/>
  <c r="C957" i="1"/>
  <c r="D957" i="1"/>
  <c r="E957" i="1"/>
  <c r="F957" i="1"/>
  <c r="AH957" i="1"/>
  <c r="G957" i="1"/>
  <c r="H957" i="1"/>
  <c r="AJ957" i="1"/>
  <c r="I957" i="1"/>
  <c r="J957" i="1"/>
  <c r="AL957" i="1"/>
  <c r="K957" i="1"/>
  <c r="AM957" i="1"/>
  <c r="L957" i="1"/>
  <c r="M957" i="1"/>
  <c r="N957" i="1"/>
  <c r="O957" i="1"/>
  <c r="P957" i="1"/>
  <c r="Q957" i="1"/>
  <c r="R957" i="1"/>
  <c r="S957" i="1"/>
  <c r="T957" i="1"/>
  <c r="U957" i="1"/>
  <c r="C958" i="1"/>
  <c r="D958" i="1"/>
  <c r="E958" i="1"/>
  <c r="F958" i="1"/>
  <c r="AH958" i="1"/>
  <c r="G958" i="1"/>
  <c r="H958" i="1"/>
  <c r="AJ958" i="1"/>
  <c r="I958" i="1"/>
  <c r="J958" i="1"/>
  <c r="K958" i="1"/>
  <c r="AM958" i="1"/>
  <c r="L958" i="1"/>
  <c r="AN958" i="1"/>
  <c r="M958" i="1"/>
  <c r="N958" i="1"/>
  <c r="O958" i="1"/>
  <c r="P958" i="1"/>
  <c r="Q958" i="1"/>
  <c r="R958" i="1"/>
  <c r="S958" i="1"/>
  <c r="T958" i="1"/>
  <c r="U958" i="1"/>
  <c r="C959" i="1"/>
  <c r="D959" i="1"/>
  <c r="E959" i="1"/>
  <c r="F959" i="1"/>
  <c r="G959" i="1"/>
  <c r="AI959" i="1"/>
  <c r="H959" i="1"/>
  <c r="AJ959" i="1"/>
  <c r="I959" i="1"/>
  <c r="AK959" i="1"/>
  <c r="J959" i="1"/>
  <c r="AL959" i="1"/>
  <c r="K959" i="1"/>
  <c r="L959" i="1"/>
  <c r="M959" i="1"/>
  <c r="N959" i="1"/>
  <c r="O959" i="1"/>
  <c r="P959" i="1"/>
  <c r="Q959" i="1"/>
  <c r="R959" i="1"/>
  <c r="S959" i="1"/>
  <c r="T959" i="1"/>
  <c r="U959" i="1"/>
  <c r="C960" i="1"/>
  <c r="D960" i="1"/>
  <c r="E960" i="1"/>
  <c r="F960" i="1"/>
  <c r="AH960" i="1"/>
  <c r="G960" i="1"/>
  <c r="AI960" i="1"/>
  <c r="H960" i="1"/>
  <c r="AJ960" i="1"/>
  <c r="I960" i="1"/>
  <c r="J960" i="1"/>
  <c r="K960" i="1"/>
  <c r="L960" i="1"/>
  <c r="M960" i="1"/>
  <c r="N960" i="1"/>
  <c r="O960" i="1"/>
  <c r="P960" i="1"/>
  <c r="Q960" i="1"/>
  <c r="R960" i="1"/>
  <c r="S960" i="1"/>
  <c r="T960" i="1"/>
  <c r="U960" i="1"/>
  <c r="C961" i="1"/>
  <c r="D961" i="1"/>
  <c r="E961" i="1"/>
  <c r="F961" i="1"/>
  <c r="AH961" i="1"/>
  <c r="G961" i="1"/>
  <c r="H961" i="1"/>
  <c r="I961" i="1"/>
  <c r="AK961" i="1"/>
  <c r="J961" i="1"/>
  <c r="AL961" i="1"/>
  <c r="K961" i="1"/>
  <c r="L961" i="1"/>
  <c r="M961" i="1"/>
  <c r="N961" i="1"/>
  <c r="O961" i="1"/>
  <c r="P961" i="1"/>
  <c r="Q961" i="1"/>
  <c r="R961" i="1"/>
  <c r="S961" i="1"/>
  <c r="T961" i="1"/>
  <c r="U961" i="1"/>
  <c r="C962" i="1"/>
  <c r="D962" i="1"/>
  <c r="E962" i="1"/>
  <c r="F962" i="1"/>
  <c r="G962" i="1"/>
  <c r="H962" i="1"/>
  <c r="I962" i="1"/>
  <c r="J962" i="1"/>
  <c r="AL962" i="1"/>
  <c r="K962" i="1"/>
  <c r="AM962" i="1"/>
  <c r="L962" i="1"/>
  <c r="M962" i="1"/>
  <c r="N962" i="1"/>
  <c r="O962" i="1"/>
  <c r="P962" i="1"/>
  <c r="Q962" i="1"/>
  <c r="R962" i="1"/>
  <c r="S962" i="1"/>
  <c r="T962" i="1"/>
  <c r="U962" i="1"/>
  <c r="C963" i="1"/>
  <c r="D963" i="1"/>
  <c r="E963" i="1"/>
  <c r="F963" i="1"/>
  <c r="AH963" i="1"/>
  <c r="G963" i="1"/>
  <c r="H963" i="1"/>
  <c r="I963" i="1"/>
  <c r="J963" i="1"/>
  <c r="K963" i="1"/>
  <c r="L963" i="1"/>
  <c r="AN963" i="1"/>
  <c r="M963" i="1"/>
  <c r="N963" i="1"/>
  <c r="O963" i="1"/>
  <c r="P963" i="1"/>
  <c r="Q963" i="1"/>
  <c r="R963" i="1"/>
  <c r="S963" i="1"/>
  <c r="T963" i="1"/>
  <c r="U963" i="1"/>
  <c r="C964" i="1"/>
  <c r="D964" i="1"/>
  <c r="E964" i="1"/>
  <c r="F964" i="1"/>
  <c r="AH964" i="1"/>
  <c r="G964" i="1"/>
  <c r="H964" i="1"/>
  <c r="AJ964" i="1"/>
  <c r="I964" i="1"/>
  <c r="AK964" i="1"/>
  <c r="J964" i="1"/>
  <c r="K964" i="1"/>
  <c r="L964" i="1"/>
  <c r="M964" i="1"/>
  <c r="N964" i="1"/>
  <c r="O964" i="1"/>
  <c r="P964" i="1"/>
  <c r="Q964" i="1"/>
  <c r="R964" i="1"/>
  <c r="S964" i="1"/>
  <c r="T964" i="1"/>
  <c r="U964" i="1"/>
  <c r="C965" i="1"/>
  <c r="D965" i="1"/>
  <c r="E965" i="1"/>
  <c r="F965" i="1"/>
  <c r="G965" i="1"/>
  <c r="H965" i="1"/>
  <c r="AJ965" i="1"/>
  <c r="I965" i="1"/>
  <c r="J965" i="1"/>
  <c r="K965" i="1"/>
  <c r="AM965" i="1"/>
  <c r="L965" i="1"/>
  <c r="M965" i="1"/>
  <c r="N965" i="1"/>
  <c r="O965" i="1"/>
  <c r="P965" i="1"/>
  <c r="Q965" i="1"/>
  <c r="R965" i="1"/>
  <c r="S965" i="1"/>
  <c r="T965" i="1"/>
  <c r="U965" i="1"/>
  <c r="C966" i="1"/>
  <c r="D966" i="1"/>
  <c r="E966" i="1"/>
  <c r="F966" i="1"/>
  <c r="G966" i="1"/>
  <c r="H966" i="1"/>
  <c r="AJ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C967" i="1"/>
  <c r="D967" i="1"/>
  <c r="E967" i="1"/>
  <c r="F967" i="1"/>
  <c r="AH967" i="1"/>
  <c r="G967" i="1"/>
  <c r="H967" i="1"/>
  <c r="AJ967" i="1"/>
  <c r="I967" i="1"/>
  <c r="J967" i="1"/>
  <c r="AL967" i="1"/>
  <c r="K967" i="1"/>
  <c r="L967" i="1"/>
  <c r="AN967" i="1"/>
  <c r="M967" i="1"/>
  <c r="N967" i="1"/>
  <c r="O967" i="1"/>
  <c r="P967" i="1"/>
  <c r="Q967" i="1"/>
  <c r="R967" i="1"/>
  <c r="S967" i="1"/>
  <c r="T967" i="1"/>
  <c r="U967" i="1"/>
  <c r="C968" i="1"/>
  <c r="D968" i="1"/>
  <c r="E968" i="1"/>
  <c r="F968" i="1"/>
  <c r="AH968" i="1"/>
  <c r="G968" i="1"/>
  <c r="H968" i="1"/>
  <c r="I968" i="1"/>
  <c r="AK968" i="1"/>
  <c r="J968" i="1"/>
  <c r="K968" i="1"/>
  <c r="L968" i="1"/>
  <c r="M968" i="1"/>
  <c r="N968" i="1"/>
  <c r="O968" i="1"/>
  <c r="P968" i="1"/>
  <c r="Q968" i="1"/>
  <c r="R968" i="1"/>
  <c r="S968" i="1"/>
  <c r="T968" i="1"/>
  <c r="U968" i="1"/>
  <c r="C969" i="1"/>
  <c r="D969" i="1"/>
  <c r="E969" i="1"/>
  <c r="F969" i="1"/>
  <c r="G969" i="1"/>
  <c r="AI969" i="1"/>
  <c r="H969" i="1"/>
  <c r="I969" i="1"/>
  <c r="J969" i="1"/>
  <c r="AL969" i="1"/>
  <c r="K969" i="1"/>
  <c r="AM969" i="1"/>
  <c r="L969" i="1"/>
  <c r="M969" i="1"/>
  <c r="N969" i="1"/>
  <c r="O969" i="1"/>
  <c r="P969" i="1"/>
  <c r="Q969" i="1"/>
  <c r="R969" i="1"/>
  <c r="S969" i="1"/>
  <c r="T969" i="1"/>
  <c r="U969" i="1"/>
  <c r="C970" i="1"/>
  <c r="D970" i="1"/>
  <c r="E970" i="1"/>
  <c r="F970" i="1"/>
  <c r="G970" i="1"/>
  <c r="AI970" i="1"/>
  <c r="H970" i="1"/>
  <c r="I970" i="1"/>
  <c r="AK970" i="1"/>
  <c r="J970" i="1"/>
  <c r="K970" i="1"/>
  <c r="L970" i="1"/>
  <c r="AN970" i="1"/>
  <c r="M970" i="1"/>
  <c r="N970" i="1"/>
  <c r="O970" i="1"/>
  <c r="P970" i="1"/>
  <c r="Q970" i="1"/>
  <c r="R970" i="1"/>
  <c r="S970" i="1"/>
  <c r="T970" i="1"/>
  <c r="U970" i="1"/>
  <c r="C971" i="1"/>
  <c r="D971" i="1"/>
  <c r="E971" i="1"/>
  <c r="F971" i="1"/>
  <c r="AH971" i="1"/>
  <c r="G971" i="1"/>
  <c r="H971" i="1"/>
  <c r="AJ971" i="1"/>
  <c r="I971" i="1"/>
  <c r="AK971" i="1"/>
  <c r="AI10" i="1"/>
  <c r="J971" i="1"/>
  <c r="K971" i="1"/>
  <c r="L971" i="1"/>
  <c r="M971" i="1"/>
  <c r="N971" i="1"/>
  <c r="O971" i="1"/>
  <c r="P971" i="1"/>
  <c r="Q971" i="1"/>
  <c r="R971" i="1"/>
  <c r="S971" i="1"/>
  <c r="T971" i="1"/>
  <c r="U971" i="1"/>
  <c r="C972" i="1"/>
  <c r="D972" i="1"/>
  <c r="E972" i="1"/>
  <c r="F972" i="1"/>
  <c r="AH972" i="1"/>
  <c r="G972" i="1"/>
  <c r="AI972" i="1"/>
  <c r="H972" i="1"/>
  <c r="I972" i="1"/>
  <c r="AK972" i="1"/>
  <c r="J972" i="1"/>
  <c r="AL972" i="1"/>
  <c r="K972" i="1"/>
  <c r="L972" i="1"/>
  <c r="M972" i="1"/>
  <c r="N972" i="1"/>
  <c r="O972" i="1"/>
  <c r="P972" i="1"/>
  <c r="Q972" i="1"/>
  <c r="R972" i="1"/>
  <c r="S972" i="1"/>
  <c r="T972" i="1"/>
  <c r="U972" i="1"/>
  <c r="C973" i="1"/>
  <c r="D973" i="1"/>
  <c r="E973" i="1"/>
  <c r="F973" i="1"/>
  <c r="AH973" i="1"/>
  <c r="G973" i="1"/>
  <c r="H973" i="1"/>
  <c r="I973" i="1"/>
  <c r="AK973" i="1"/>
  <c r="J973" i="1"/>
  <c r="K973" i="1"/>
  <c r="AM973" i="1"/>
  <c r="L973" i="1"/>
  <c r="M973" i="1"/>
  <c r="N973" i="1"/>
  <c r="O973" i="1"/>
  <c r="P973" i="1"/>
  <c r="Q973" i="1"/>
  <c r="R973" i="1"/>
  <c r="S973" i="1"/>
  <c r="T973" i="1"/>
  <c r="U973" i="1"/>
  <c r="C974" i="1"/>
  <c r="D974" i="1"/>
  <c r="E974" i="1"/>
  <c r="F974" i="1"/>
  <c r="G974" i="1"/>
  <c r="H974" i="1"/>
  <c r="AJ974" i="1"/>
  <c r="I974" i="1"/>
  <c r="J974" i="1"/>
  <c r="K974" i="1"/>
  <c r="L974" i="1"/>
  <c r="AN974" i="1"/>
  <c r="M974" i="1"/>
  <c r="N974" i="1"/>
  <c r="O974" i="1"/>
  <c r="P974" i="1"/>
  <c r="Q974" i="1"/>
  <c r="R974" i="1"/>
  <c r="S974" i="1"/>
  <c r="T974" i="1"/>
  <c r="U974" i="1"/>
  <c r="C975" i="1"/>
  <c r="D975" i="1"/>
  <c r="E975" i="1"/>
  <c r="F975" i="1"/>
  <c r="G975" i="1"/>
  <c r="H975" i="1"/>
  <c r="I975" i="1"/>
  <c r="AK975" i="1"/>
  <c r="J975" i="1"/>
  <c r="K975" i="1"/>
  <c r="L975" i="1"/>
  <c r="AN975" i="1"/>
  <c r="M975" i="1"/>
  <c r="N975" i="1"/>
  <c r="O975" i="1"/>
  <c r="P975" i="1"/>
  <c r="Q975" i="1"/>
  <c r="R975" i="1"/>
  <c r="S975" i="1"/>
  <c r="T975" i="1"/>
  <c r="U975" i="1"/>
  <c r="C976" i="1"/>
  <c r="D976" i="1"/>
  <c r="E976" i="1"/>
  <c r="F976" i="1"/>
  <c r="AH976" i="1"/>
  <c r="G976" i="1"/>
  <c r="H976" i="1"/>
  <c r="I976" i="1"/>
  <c r="J976" i="1"/>
  <c r="K976" i="1"/>
  <c r="AM976" i="1"/>
  <c r="L976" i="1"/>
  <c r="M976" i="1"/>
  <c r="N976" i="1"/>
  <c r="O976" i="1"/>
  <c r="P976" i="1"/>
  <c r="Q976" i="1"/>
  <c r="R976" i="1"/>
  <c r="S976" i="1"/>
  <c r="T976" i="1"/>
  <c r="U976" i="1"/>
  <c r="C977" i="1"/>
  <c r="D977" i="1"/>
  <c r="E977" i="1"/>
  <c r="F977" i="1"/>
  <c r="G977" i="1"/>
  <c r="AI977" i="1"/>
  <c r="H977" i="1"/>
  <c r="I977" i="1"/>
  <c r="J977" i="1"/>
  <c r="K977" i="1"/>
  <c r="L977" i="1"/>
  <c r="M977" i="1"/>
  <c r="N977" i="1"/>
  <c r="O977" i="1"/>
  <c r="P977" i="1"/>
  <c r="Q977" i="1"/>
  <c r="R977" i="1"/>
  <c r="S977" i="1"/>
  <c r="T977" i="1"/>
  <c r="U977" i="1"/>
  <c r="C978" i="1"/>
  <c r="D978" i="1"/>
  <c r="E978" i="1"/>
  <c r="F978" i="1"/>
  <c r="G978" i="1"/>
  <c r="H978" i="1"/>
  <c r="AJ978" i="1"/>
  <c r="I978" i="1"/>
  <c r="J978" i="1"/>
  <c r="AL978" i="1"/>
  <c r="K978" i="1"/>
  <c r="AM978" i="1"/>
  <c r="L978" i="1"/>
  <c r="M978" i="1"/>
  <c r="N978" i="1"/>
  <c r="O978" i="1"/>
  <c r="P978" i="1"/>
  <c r="Q978" i="1"/>
  <c r="R978" i="1"/>
  <c r="S978" i="1"/>
  <c r="T978" i="1"/>
  <c r="U978" i="1"/>
  <c r="C979" i="1"/>
  <c r="D979" i="1"/>
  <c r="E979" i="1"/>
  <c r="F979" i="1"/>
  <c r="G979" i="1"/>
  <c r="AI979" i="1"/>
  <c r="H979" i="1"/>
  <c r="I979" i="1"/>
  <c r="J979" i="1"/>
  <c r="K979" i="1"/>
  <c r="AM979" i="1"/>
  <c r="L979" i="1"/>
  <c r="M979" i="1"/>
  <c r="N979" i="1"/>
  <c r="O979" i="1"/>
  <c r="P979" i="1"/>
  <c r="Q979" i="1"/>
  <c r="R979" i="1"/>
  <c r="S979" i="1"/>
  <c r="T979" i="1"/>
  <c r="U979" i="1"/>
  <c r="C980" i="1"/>
  <c r="D980" i="1"/>
  <c r="E980" i="1"/>
  <c r="F980" i="1"/>
  <c r="G980" i="1"/>
  <c r="AI980" i="1"/>
  <c r="H980" i="1"/>
  <c r="I980" i="1"/>
  <c r="J980" i="1"/>
  <c r="AL980" i="1"/>
  <c r="K980" i="1"/>
  <c r="AM980" i="1"/>
  <c r="L980" i="1"/>
  <c r="M980" i="1"/>
  <c r="N980" i="1"/>
  <c r="O980" i="1"/>
  <c r="P980" i="1"/>
  <c r="Q980" i="1"/>
  <c r="R980" i="1"/>
  <c r="S980" i="1"/>
  <c r="T980" i="1"/>
  <c r="U980" i="1"/>
  <c r="C981" i="1"/>
  <c r="D981" i="1"/>
  <c r="E981" i="1"/>
  <c r="F981" i="1"/>
  <c r="G981" i="1"/>
  <c r="AI981" i="1"/>
  <c r="H981" i="1"/>
  <c r="AJ981" i="1"/>
  <c r="I981" i="1"/>
  <c r="J981" i="1"/>
  <c r="K981" i="1"/>
  <c r="L981" i="1"/>
  <c r="AN981" i="1"/>
  <c r="M981" i="1"/>
  <c r="N981" i="1"/>
  <c r="O981" i="1"/>
  <c r="P981" i="1"/>
  <c r="Q981" i="1"/>
  <c r="R981" i="1"/>
  <c r="S981" i="1"/>
  <c r="T981" i="1"/>
  <c r="U981" i="1"/>
  <c r="C982" i="1"/>
  <c r="D982" i="1"/>
  <c r="E982" i="1"/>
  <c r="F982" i="1"/>
  <c r="G982" i="1"/>
  <c r="H982" i="1"/>
  <c r="AJ982" i="1"/>
  <c r="I982" i="1"/>
  <c r="J982" i="1"/>
  <c r="K982" i="1"/>
  <c r="AM982" i="1"/>
  <c r="L982" i="1"/>
  <c r="M982" i="1"/>
  <c r="N982" i="1"/>
  <c r="O982" i="1"/>
  <c r="P982" i="1"/>
  <c r="Q982" i="1"/>
  <c r="R982" i="1"/>
  <c r="S982" i="1"/>
  <c r="T982" i="1"/>
  <c r="U982" i="1"/>
  <c r="C983" i="1"/>
  <c r="D983" i="1"/>
  <c r="E983" i="1"/>
  <c r="F983" i="1"/>
  <c r="G983" i="1"/>
  <c r="H983" i="1"/>
  <c r="I983" i="1"/>
  <c r="J983" i="1"/>
  <c r="AL983" i="1"/>
  <c r="K983" i="1"/>
  <c r="L983" i="1"/>
  <c r="M983" i="1"/>
  <c r="N983" i="1"/>
  <c r="O983" i="1"/>
  <c r="P983" i="1"/>
  <c r="Q983" i="1"/>
  <c r="R983" i="1"/>
  <c r="S983" i="1"/>
  <c r="T983" i="1"/>
  <c r="U983" i="1"/>
  <c r="C984" i="1"/>
  <c r="D984" i="1"/>
  <c r="E984" i="1"/>
  <c r="F984" i="1"/>
  <c r="AH984" i="1"/>
  <c r="G984" i="1"/>
  <c r="AI984" i="1"/>
  <c r="H984" i="1"/>
  <c r="I984" i="1"/>
  <c r="AK984" i="1"/>
  <c r="J984" i="1"/>
  <c r="K984" i="1"/>
  <c r="L984" i="1"/>
  <c r="M984" i="1"/>
  <c r="N984" i="1"/>
  <c r="O984" i="1"/>
  <c r="P984" i="1"/>
  <c r="Q984" i="1"/>
  <c r="R984" i="1"/>
  <c r="S984" i="1"/>
  <c r="T984" i="1"/>
  <c r="U984" i="1"/>
  <c r="C985" i="1"/>
  <c r="D985" i="1"/>
  <c r="E985" i="1"/>
  <c r="F985" i="1"/>
  <c r="G985" i="1"/>
  <c r="H985" i="1"/>
  <c r="I985" i="1"/>
  <c r="AK985" i="1"/>
  <c r="J985" i="1"/>
  <c r="K985" i="1"/>
  <c r="L985" i="1"/>
  <c r="AN985" i="1"/>
  <c r="M985" i="1"/>
  <c r="N985" i="1"/>
  <c r="O985" i="1"/>
  <c r="P985" i="1"/>
  <c r="Q985" i="1"/>
  <c r="R985" i="1"/>
  <c r="S985" i="1"/>
  <c r="T985" i="1"/>
  <c r="U985" i="1"/>
  <c r="C986" i="1"/>
  <c r="D986" i="1"/>
  <c r="E986" i="1"/>
  <c r="F986" i="1"/>
  <c r="G986" i="1"/>
  <c r="H986" i="1"/>
  <c r="AJ986" i="1"/>
  <c r="I986" i="1"/>
  <c r="AK986" i="1"/>
  <c r="J986" i="1"/>
  <c r="K986" i="1"/>
  <c r="AM986" i="1"/>
  <c r="L986" i="1"/>
  <c r="M986" i="1"/>
  <c r="N986" i="1"/>
  <c r="O986" i="1"/>
  <c r="P986" i="1"/>
  <c r="Q986" i="1"/>
  <c r="R986" i="1"/>
  <c r="S986" i="1"/>
  <c r="T986" i="1"/>
  <c r="U986" i="1"/>
  <c r="C987" i="1"/>
  <c r="D987" i="1"/>
  <c r="E987" i="1"/>
  <c r="F987" i="1"/>
  <c r="AH987" i="1"/>
  <c r="G987" i="1"/>
  <c r="AI987" i="1"/>
  <c r="H987" i="1"/>
  <c r="I987" i="1"/>
  <c r="J987" i="1"/>
  <c r="AL987" i="1"/>
  <c r="K987" i="1"/>
  <c r="L987" i="1"/>
  <c r="M987" i="1"/>
  <c r="N987" i="1"/>
  <c r="O987" i="1"/>
  <c r="P987" i="1"/>
  <c r="Q987" i="1"/>
  <c r="R987" i="1"/>
  <c r="S987" i="1"/>
  <c r="T987" i="1"/>
  <c r="U987" i="1"/>
  <c r="C988" i="1"/>
  <c r="D988" i="1"/>
  <c r="E988" i="1"/>
  <c r="F988" i="1"/>
  <c r="G988" i="1"/>
  <c r="H988" i="1"/>
  <c r="I988" i="1"/>
  <c r="J988" i="1"/>
  <c r="AL988" i="1"/>
  <c r="K988" i="1"/>
  <c r="L988" i="1"/>
  <c r="M988" i="1"/>
  <c r="N988" i="1"/>
  <c r="O988" i="1"/>
  <c r="P988" i="1"/>
  <c r="Q988" i="1"/>
  <c r="R988" i="1"/>
  <c r="S988" i="1"/>
  <c r="T988" i="1"/>
  <c r="U988" i="1"/>
  <c r="C989" i="1"/>
  <c r="D989" i="1"/>
  <c r="E989" i="1"/>
  <c r="F989" i="1"/>
  <c r="G989" i="1"/>
  <c r="H989" i="1"/>
  <c r="AJ989" i="1"/>
  <c r="I989" i="1"/>
  <c r="J989" i="1"/>
  <c r="K989" i="1"/>
  <c r="L989" i="1"/>
  <c r="AN989" i="1"/>
  <c r="M989" i="1"/>
  <c r="N989" i="1"/>
  <c r="O989" i="1"/>
  <c r="P989" i="1"/>
  <c r="Q989" i="1"/>
  <c r="R989" i="1"/>
  <c r="S989" i="1"/>
  <c r="T989" i="1"/>
  <c r="U989" i="1"/>
  <c r="C990" i="1"/>
  <c r="D990" i="1"/>
  <c r="E990" i="1"/>
  <c r="F990" i="1"/>
  <c r="G990" i="1"/>
  <c r="H990" i="1"/>
  <c r="I990" i="1"/>
  <c r="AK990" i="1"/>
  <c r="J990" i="1"/>
  <c r="K990" i="1"/>
  <c r="AM990" i="1"/>
  <c r="L990" i="1"/>
  <c r="M990" i="1"/>
  <c r="N990" i="1"/>
  <c r="O990" i="1"/>
  <c r="P990" i="1"/>
  <c r="Q990" i="1"/>
  <c r="R990" i="1"/>
  <c r="S990" i="1"/>
  <c r="T990" i="1"/>
  <c r="U990" i="1"/>
  <c r="C991" i="1"/>
  <c r="D991" i="1"/>
  <c r="E991" i="1"/>
  <c r="F991" i="1"/>
  <c r="AH991" i="1"/>
  <c r="G991" i="1"/>
  <c r="H991" i="1"/>
  <c r="I991" i="1"/>
  <c r="J991" i="1"/>
  <c r="K991" i="1"/>
  <c r="L991" i="1"/>
  <c r="M991" i="1"/>
  <c r="N991" i="1"/>
  <c r="O991" i="1"/>
  <c r="P991" i="1"/>
  <c r="Q991" i="1"/>
  <c r="R991" i="1"/>
  <c r="S991" i="1"/>
  <c r="T991" i="1"/>
  <c r="U991" i="1"/>
  <c r="C992" i="1"/>
  <c r="D992" i="1"/>
  <c r="E992" i="1"/>
  <c r="F992" i="1"/>
  <c r="AH992" i="1"/>
  <c r="G992" i="1"/>
  <c r="AI992" i="1"/>
  <c r="H992" i="1"/>
  <c r="I992" i="1"/>
  <c r="J992" i="1"/>
  <c r="K992" i="1"/>
  <c r="L992" i="1"/>
  <c r="M992" i="1"/>
  <c r="N992" i="1"/>
  <c r="O992" i="1"/>
  <c r="P992" i="1"/>
  <c r="Q992" i="1"/>
  <c r="R992" i="1"/>
  <c r="S992" i="1"/>
  <c r="T992" i="1"/>
  <c r="U992" i="1"/>
  <c r="C993" i="1"/>
  <c r="D993" i="1"/>
  <c r="E993" i="1"/>
  <c r="F993" i="1"/>
  <c r="G993" i="1"/>
  <c r="H993" i="1"/>
  <c r="AJ993" i="1"/>
  <c r="I993" i="1"/>
  <c r="J993" i="1"/>
  <c r="K993" i="1"/>
  <c r="AM993" i="1"/>
  <c r="L993" i="1"/>
  <c r="AN993" i="1"/>
  <c r="M993" i="1"/>
  <c r="N993" i="1"/>
  <c r="O993" i="1"/>
  <c r="P993" i="1"/>
  <c r="Q993" i="1"/>
  <c r="R993" i="1"/>
  <c r="S993" i="1"/>
  <c r="T993" i="1"/>
  <c r="U993" i="1"/>
  <c r="C994" i="1"/>
  <c r="D994" i="1"/>
  <c r="E994" i="1"/>
  <c r="F994" i="1"/>
  <c r="G994" i="1"/>
  <c r="H994" i="1"/>
  <c r="AJ994" i="1"/>
  <c r="I994" i="1"/>
  <c r="J994" i="1"/>
  <c r="K994" i="1"/>
  <c r="L994" i="1"/>
  <c r="M994" i="1"/>
  <c r="N994" i="1"/>
  <c r="O994" i="1"/>
  <c r="P994" i="1"/>
  <c r="Q994" i="1"/>
  <c r="R994" i="1"/>
  <c r="S994" i="1"/>
  <c r="T994" i="1"/>
  <c r="U994" i="1"/>
  <c r="C995" i="1"/>
  <c r="D995" i="1"/>
  <c r="E995" i="1"/>
  <c r="F995" i="1"/>
  <c r="AH995" i="1"/>
  <c r="G995" i="1"/>
  <c r="H995" i="1"/>
  <c r="I995" i="1"/>
  <c r="J995" i="1"/>
  <c r="AL995" i="1"/>
  <c r="K995" i="1"/>
  <c r="L995" i="1"/>
  <c r="M995" i="1"/>
  <c r="N995" i="1"/>
  <c r="O995" i="1"/>
  <c r="P995" i="1"/>
  <c r="Q995" i="1"/>
  <c r="R995" i="1"/>
  <c r="S995" i="1"/>
  <c r="T995" i="1"/>
  <c r="U995" i="1"/>
  <c r="C996" i="1"/>
  <c r="D996" i="1"/>
  <c r="E996" i="1"/>
  <c r="F996" i="1"/>
  <c r="AH996" i="1"/>
  <c r="G996" i="1"/>
  <c r="AI996" i="1"/>
  <c r="H996" i="1"/>
  <c r="I996" i="1"/>
  <c r="AK996" i="1"/>
  <c r="J996" i="1"/>
  <c r="K996" i="1"/>
  <c r="AM996" i="1"/>
  <c r="L996" i="1"/>
  <c r="M996" i="1"/>
  <c r="N996" i="1"/>
  <c r="O996" i="1"/>
  <c r="P996" i="1"/>
  <c r="Q996" i="1"/>
  <c r="R996" i="1"/>
  <c r="S996" i="1"/>
  <c r="T996" i="1"/>
  <c r="U996" i="1"/>
  <c r="C997" i="1"/>
  <c r="D997" i="1"/>
  <c r="E997" i="1"/>
  <c r="F997" i="1"/>
  <c r="G997" i="1"/>
  <c r="AI997" i="1"/>
  <c r="H997" i="1"/>
  <c r="I997" i="1"/>
  <c r="J997" i="1"/>
  <c r="K997" i="1"/>
  <c r="L997" i="1"/>
  <c r="AN997" i="1"/>
  <c r="M997" i="1"/>
  <c r="N997" i="1"/>
  <c r="O997" i="1"/>
  <c r="P997" i="1"/>
  <c r="Q997" i="1"/>
  <c r="R997" i="1"/>
  <c r="S997" i="1"/>
  <c r="T997" i="1"/>
  <c r="U997" i="1"/>
  <c r="C998" i="1"/>
  <c r="D998" i="1"/>
  <c r="E998" i="1"/>
  <c r="F998" i="1"/>
  <c r="G998" i="1"/>
  <c r="H998" i="1"/>
  <c r="I998" i="1"/>
  <c r="AK998" i="1"/>
  <c r="J998" i="1"/>
  <c r="AL998" i="1"/>
  <c r="K998" i="1"/>
  <c r="L998" i="1"/>
  <c r="M998" i="1"/>
  <c r="N998" i="1"/>
  <c r="O998" i="1"/>
  <c r="P998" i="1"/>
  <c r="Q998" i="1"/>
  <c r="R998" i="1"/>
  <c r="S998" i="1"/>
  <c r="T998" i="1"/>
  <c r="U998" i="1"/>
  <c r="C999" i="1"/>
  <c r="D999" i="1"/>
  <c r="E999" i="1"/>
  <c r="F999" i="1"/>
  <c r="AH999" i="1"/>
  <c r="G999" i="1"/>
  <c r="H999" i="1"/>
  <c r="I999" i="1"/>
  <c r="J999" i="1"/>
  <c r="AL999" i="1"/>
  <c r="K999" i="1"/>
  <c r="L999" i="1"/>
  <c r="M999" i="1"/>
  <c r="N999" i="1"/>
  <c r="O999" i="1"/>
  <c r="P999" i="1"/>
  <c r="Q999" i="1"/>
  <c r="R999" i="1"/>
  <c r="S999" i="1"/>
  <c r="T999" i="1"/>
  <c r="U999" i="1"/>
  <c r="C1000" i="1"/>
  <c r="D1000" i="1"/>
  <c r="E1000" i="1"/>
  <c r="F1000" i="1"/>
  <c r="AH1000" i="1"/>
  <c r="G1000" i="1"/>
  <c r="H1000" i="1"/>
  <c r="I1000" i="1"/>
  <c r="J1000" i="1"/>
  <c r="K1000" i="1"/>
  <c r="L1000" i="1"/>
  <c r="M1000" i="1"/>
  <c r="N1000" i="1"/>
  <c r="O1000" i="1"/>
  <c r="P1000" i="1"/>
  <c r="Q1000" i="1"/>
  <c r="R1000" i="1"/>
  <c r="S1000" i="1"/>
  <c r="T1000" i="1"/>
  <c r="U1000" i="1"/>
  <c r="C1001" i="1"/>
  <c r="D1001" i="1"/>
  <c r="E1001" i="1"/>
  <c r="F1001" i="1"/>
  <c r="G1001" i="1"/>
  <c r="H1001" i="1"/>
  <c r="AJ1001" i="1"/>
  <c r="I1001" i="1"/>
  <c r="AK1001" i="1"/>
  <c r="J1001" i="1"/>
  <c r="K1001" i="1"/>
  <c r="AM1001" i="1"/>
  <c r="L1001" i="1"/>
  <c r="AN1001" i="1"/>
  <c r="M1001" i="1"/>
  <c r="N1001" i="1"/>
  <c r="O1001" i="1"/>
  <c r="P1001" i="1"/>
  <c r="Q1001" i="1"/>
  <c r="R1001" i="1"/>
  <c r="S1001" i="1"/>
  <c r="T1001" i="1"/>
  <c r="U1001" i="1"/>
  <c r="C1002" i="1"/>
  <c r="D1002" i="1"/>
  <c r="E1002" i="1"/>
  <c r="F1002" i="1"/>
  <c r="G1002" i="1"/>
  <c r="AI1002" i="1"/>
  <c r="H1002" i="1"/>
  <c r="AJ1002" i="1"/>
  <c r="I1002" i="1"/>
  <c r="AK1002" i="1"/>
  <c r="J1002" i="1"/>
  <c r="K1002" i="1"/>
  <c r="L1002" i="1"/>
  <c r="M1002" i="1"/>
  <c r="N1002" i="1"/>
  <c r="O1002" i="1"/>
  <c r="P1002" i="1"/>
  <c r="Q1002" i="1"/>
  <c r="R1002" i="1"/>
  <c r="S1002" i="1"/>
  <c r="T1002" i="1"/>
  <c r="U1002" i="1"/>
  <c r="C1003" i="1"/>
  <c r="D1003" i="1"/>
  <c r="E1003" i="1"/>
  <c r="F1003" i="1"/>
  <c r="G1003" i="1"/>
  <c r="H1003" i="1"/>
  <c r="I1003" i="1"/>
  <c r="J1003" i="1"/>
  <c r="K1003" i="1"/>
  <c r="L1003" i="1"/>
  <c r="AN1003" i="1"/>
  <c r="M1003" i="1"/>
  <c r="N1003" i="1"/>
  <c r="O1003" i="1"/>
  <c r="P1003" i="1"/>
  <c r="Q1003" i="1"/>
  <c r="R1003" i="1"/>
  <c r="S1003" i="1"/>
  <c r="T1003" i="1"/>
  <c r="U1003" i="1"/>
  <c r="C1004" i="1"/>
  <c r="D1004" i="1"/>
  <c r="E1004" i="1"/>
  <c r="F1004" i="1"/>
  <c r="G1004" i="1"/>
  <c r="AI1004" i="1"/>
  <c r="H1004" i="1"/>
  <c r="AJ1004" i="1"/>
  <c r="I1004" i="1"/>
  <c r="J1004" i="1"/>
  <c r="K1004" i="1"/>
  <c r="AM1004" i="1"/>
  <c r="L1004" i="1"/>
  <c r="M1004" i="1"/>
  <c r="N1004" i="1"/>
  <c r="O1004" i="1"/>
  <c r="P1004" i="1"/>
  <c r="Q1004" i="1"/>
  <c r="R1004" i="1"/>
  <c r="S1004" i="1"/>
  <c r="T1004" i="1"/>
  <c r="U1004" i="1"/>
  <c r="C1005" i="1"/>
  <c r="D1005" i="1"/>
  <c r="E1005" i="1"/>
  <c r="F1005" i="1"/>
  <c r="G1005" i="1"/>
  <c r="AI1005" i="1"/>
  <c r="H1005" i="1"/>
  <c r="AJ1005" i="1"/>
  <c r="I1005" i="1"/>
  <c r="J1005" i="1"/>
  <c r="AL1005" i="1"/>
  <c r="K1005" i="1"/>
  <c r="L1005" i="1"/>
  <c r="M1005" i="1"/>
  <c r="N1005" i="1"/>
  <c r="O1005" i="1"/>
  <c r="P1005" i="1"/>
  <c r="Q1005" i="1"/>
  <c r="R1005" i="1"/>
  <c r="S1005" i="1"/>
  <c r="T1005" i="1"/>
  <c r="U1005" i="1"/>
  <c r="C1006" i="1"/>
  <c r="D1006" i="1"/>
  <c r="E1006" i="1"/>
  <c r="F1006" i="1"/>
  <c r="G1006" i="1"/>
  <c r="H1006" i="1"/>
  <c r="I1006" i="1"/>
  <c r="AK1006" i="1"/>
  <c r="J1006" i="1"/>
  <c r="K1006" i="1"/>
  <c r="L1006" i="1"/>
  <c r="M1006" i="1"/>
  <c r="N1006" i="1"/>
  <c r="O1006" i="1"/>
  <c r="P1006" i="1"/>
  <c r="Q1006" i="1"/>
  <c r="R1006" i="1"/>
  <c r="S1006" i="1"/>
  <c r="T1006" i="1"/>
  <c r="U1006" i="1"/>
  <c r="C1007" i="1"/>
  <c r="D1007" i="1"/>
  <c r="E1007" i="1"/>
  <c r="F1007" i="1"/>
  <c r="G1007" i="1"/>
  <c r="H1007" i="1"/>
  <c r="I1007" i="1"/>
  <c r="J1007" i="1"/>
  <c r="AL1007" i="1"/>
  <c r="K1007" i="1"/>
  <c r="L1007" i="1"/>
  <c r="M1007" i="1"/>
  <c r="N1007" i="1"/>
  <c r="O1007" i="1"/>
  <c r="P1007" i="1"/>
  <c r="Q1007" i="1"/>
  <c r="R1007" i="1"/>
  <c r="S1007" i="1"/>
  <c r="T1007" i="1"/>
  <c r="U1007" i="1"/>
  <c r="C1008" i="1"/>
  <c r="D1008" i="1"/>
  <c r="E1008" i="1"/>
  <c r="F1008" i="1"/>
  <c r="AH1008" i="1"/>
  <c r="G1008" i="1"/>
  <c r="H1008" i="1"/>
  <c r="I1008" i="1"/>
  <c r="AK1008" i="1"/>
  <c r="J1008" i="1"/>
  <c r="K1008" i="1"/>
  <c r="AM1008" i="1"/>
  <c r="L1008" i="1"/>
  <c r="M1008" i="1"/>
  <c r="N1008" i="1"/>
  <c r="O1008" i="1"/>
  <c r="P1008" i="1"/>
  <c r="Q1008" i="1"/>
  <c r="R1008" i="1"/>
  <c r="S1008" i="1"/>
  <c r="T1008" i="1"/>
  <c r="U1008" i="1"/>
  <c r="C1009" i="1"/>
  <c r="D1009" i="1"/>
  <c r="E1009" i="1"/>
  <c r="F1009" i="1"/>
  <c r="G1009" i="1"/>
  <c r="H1009" i="1"/>
  <c r="AJ1009" i="1"/>
  <c r="I1009" i="1"/>
  <c r="J1009" i="1"/>
  <c r="K1009" i="1"/>
  <c r="AM1009" i="1"/>
  <c r="L1009" i="1"/>
  <c r="AN1009" i="1"/>
  <c r="M1009" i="1"/>
  <c r="N1009" i="1"/>
  <c r="O1009" i="1"/>
  <c r="P1009" i="1"/>
  <c r="Q1009" i="1"/>
  <c r="R1009" i="1"/>
  <c r="S1009" i="1"/>
  <c r="T1009" i="1"/>
  <c r="U1009" i="1"/>
  <c r="C1010" i="1"/>
  <c r="D1010" i="1"/>
  <c r="E1010" i="1"/>
  <c r="F1010" i="1"/>
  <c r="AH1010" i="1"/>
  <c r="G1010" i="1"/>
  <c r="H1010" i="1"/>
  <c r="AJ1010" i="1"/>
  <c r="I1010" i="1"/>
  <c r="AK1010" i="1"/>
  <c r="J1010" i="1"/>
  <c r="K1010" i="1"/>
  <c r="L1010" i="1"/>
  <c r="AN1010" i="1"/>
  <c r="M1010" i="1"/>
  <c r="N1010" i="1"/>
  <c r="O1010" i="1"/>
  <c r="P1010" i="1"/>
  <c r="Q1010" i="1"/>
  <c r="R1010" i="1"/>
  <c r="S1010" i="1"/>
  <c r="T1010" i="1"/>
  <c r="U1010" i="1"/>
  <c r="C1011" i="1"/>
  <c r="D1011" i="1"/>
  <c r="E1011" i="1"/>
  <c r="F1011" i="1"/>
  <c r="G1011" i="1"/>
  <c r="H1011" i="1"/>
  <c r="AJ1011" i="1"/>
  <c r="I1011" i="1"/>
  <c r="J1011" i="1"/>
  <c r="K1011" i="1"/>
  <c r="L1011" i="1"/>
  <c r="M1011" i="1"/>
  <c r="N1011" i="1"/>
  <c r="O1011" i="1"/>
  <c r="P1011" i="1"/>
  <c r="Q1011" i="1"/>
  <c r="R1011" i="1"/>
  <c r="S1011" i="1"/>
  <c r="T1011" i="1"/>
  <c r="U1011" i="1"/>
  <c r="C1012" i="1"/>
  <c r="D1012" i="1"/>
  <c r="E1012" i="1"/>
  <c r="F1012" i="1"/>
  <c r="G1012" i="1"/>
  <c r="AI1012" i="1"/>
  <c r="H1012" i="1"/>
  <c r="I1012" i="1"/>
  <c r="J1012" i="1"/>
  <c r="K1012" i="1"/>
  <c r="AM1012" i="1"/>
  <c r="L1012" i="1"/>
  <c r="M1012" i="1"/>
  <c r="N1012" i="1"/>
  <c r="O1012" i="1"/>
  <c r="P1012" i="1"/>
  <c r="Q1012" i="1"/>
  <c r="R1012" i="1"/>
  <c r="S1012" i="1"/>
  <c r="T1012" i="1"/>
  <c r="U1012" i="1"/>
  <c r="C1013" i="1"/>
  <c r="D1013" i="1"/>
  <c r="E1013" i="1"/>
  <c r="F1013" i="1"/>
  <c r="G1013" i="1"/>
  <c r="AI1013" i="1"/>
  <c r="H1013" i="1"/>
  <c r="AJ1013" i="1"/>
  <c r="I1013" i="1"/>
  <c r="J1013" i="1"/>
  <c r="K1013" i="1"/>
  <c r="L1013" i="1"/>
  <c r="AN1013" i="1"/>
  <c r="M1013" i="1"/>
  <c r="N1013" i="1"/>
  <c r="O1013" i="1"/>
  <c r="P1013" i="1"/>
  <c r="Q1013" i="1"/>
  <c r="R1013" i="1"/>
  <c r="S1013" i="1"/>
  <c r="T1013" i="1"/>
  <c r="U1013" i="1"/>
  <c r="C1014" i="1"/>
  <c r="D1014" i="1"/>
  <c r="E1014" i="1"/>
  <c r="F1014" i="1"/>
  <c r="G1014" i="1"/>
  <c r="H1014" i="1"/>
  <c r="I1014" i="1"/>
  <c r="AK1014" i="1"/>
  <c r="J1014" i="1"/>
  <c r="K1014" i="1"/>
  <c r="L1014" i="1"/>
  <c r="M1014" i="1"/>
  <c r="N1014" i="1"/>
  <c r="O1014" i="1"/>
  <c r="P1014" i="1"/>
  <c r="Q1014" i="1"/>
  <c r="R1014" i="1"/>
  <c r="S1014" i="1"/>
  <c r="T1014" i="1"/>
  <c r="U1014" i="1"/>
  <c r="C1015" i="1"/>
  <c r="D1015" i="1"/>
  <c r="E1015" i="1"/>
  <c r="F1015" i="1"/>
  <c r="G1015" i="1"/>
  <c r="H1015" i="1"/>
  <c r="I1015" i="1"/>
  <c r="AK1015" i="1"/>
  <c r="J1015" i="1"/>
  <c r="AL1015" i="1"/>
  <c r="K1015" i="1"/>
  <c r="L1015" i="1"/>
  <c r="AN1015" i="1"/>
  <c r="M1015" i="1"/>
  <c r="N1015" i="1"/>
  <c r="O1015" i="1"/>
  <c r="P1015" i="1"/>
  <c r="Q1015" i="1"/>
  <c r="R1015" i="1"/>
  <c r="S1015" i="1"/>
  <c r="T1015" i="1"/>
  <c r="U1015" i="1"/>
  <c r="C1016" i="1"/>
  <c r="D1016" i="1"/>
  <c r="E1016" i="1"/>
  <c r="F1016" i="1"/>
  <c r="AH1016" i="1"/>
  <c r="G1016" i="1"/>
  <c r="H1016" i="1"/>
  <c r="I1016" i="1"/>
  <c r="AK1016" i="1"/>
  <c r="J1016" i="1"/>
  <c r="K1016" i="1"/>
  <c r="L1016" i="1"/>
  <c r="M1016" i="1"/>
  <c r="N1016" i="1"/>
  <c r="O1016" i="1"/>
  <c r="P1016" i="1"/>
  <c r="Q1016" i="1"/>
  <c r="R1016" i="1"/>
  <c r="S1016" i="1"/>
  <c r="T1016" i="1"/>
  <c r="U1016" i="1"/>
  <c r="C1017" i="1"/>
  <c r="D1017" i="1"/>
  <c r="E1017" i="1"/>
  <c r="F1017" i="1"/>
  <c r="G1017" i="1"/>
  <c r="AI1017" i="1"/>
  <c r="H1017" i="1"/>
  <c r="I1017" i="1"/>
  <c r="AK1017" i="1"/>
  <c r="J1017" i="1"/>
  <c r="K1017" i="1"/>
  <c r="AM1017" i="1"/>
  <c r="L1017" i="1"/>
  <c r="AN1017" i="1"/>
  <c r="M1017" i="1"/>
  <c r="N1017" i="1"/>
  <c r="O1017" i="1"/>
  <c r="P1017" i="1"/>
  <c r="Q1017" i="1"/>
  <c r="R1017" i="1"/>
  <c r="S1017" i="1"/>
  <c r="T1017" i="1"/>
  <c r="U1017" i="1"/>
  <c r="C1018" i="1"/>
  <c r="D1018" i="1"/>
  <c r="E1018" i="1"/>
  <c r="F1018" i="1"/>
  <c r="G1018" i="1"/>
  <c r="AI1018" i="1"/>
  <c r="H1018" i="1"/>
  <c r="AJ1018" i="1"/>
  <c r="I1018" i="1"/>
  <c r="AK1018" i="1"/>
  <c r="J1018" i="1"/>
  <c r="K1018" i="1"/>
  <c r="AM1018" i="1"/>
  <c r="L1018" i="1"/>
  <c r="AN1018" i="1"/>
  <c r="M1018" i="1"/>
  <c r="N1018" i="1"/>
  <c r="O1018" i="1"/>
  <c r="P1018" i="1"/>
  <c r="Q1018" i="1"/>
  <c r="R1018" i="1"/>
  <c r="S1018" i="1"/>
  <c r="T1018" i="1"/>
  <c r="U1018" i="1"/>
  <c r="C1019" i="1"/>
  <c r="D1019" i="1"/>
  <c r="E1019" i="1"/>
  <c r="F1019" i="1"/>
  <c r="G1019" i="1"/>
  <c r="H1019" i="1"/>
  <c r="AJ1019" i="1"/>
  <c r="I1019" i="1"/>
  <c r="J1019" i="1"/>
  <c r="AL1019" i="1"/>
  <c r="K1019" i="1"/>
  <c r="L1019" i="1"/>
  <c r="M1019" i="1"/>
  <c r="N1019" i="1"/>
  <c r="O1019" i="1"/>
  <c r="P1019" i="1"/>
  <c r="Q1019" i="1"/>
  <c r="R1019" i="1"/>
  <c r="S1019" i="1"/>
  <c r="T1019" i="1"/>
  <c r="U1019" i="1"/>
  <c r="C1020" i="1"/>
  <c r="D1020" i="1"/>
  <c r="E1020" i="1"/>
  <c r="F1020" i="1"/>
  <c r="G1020" i="1"/>
  <c r="AI1020" i="1"/>
  <c r="H1020" i="1"/>
  <c r="I1020" i="1"/>
  <c r="J1020" i="1"/>
  <c r="K1020" i="1"/>
  <c r="AM1020" i="1"/>
  <c r="L1020" i="1"/>
  <c r="M1020" i="1"/>
  <c r="N1020" i="1"/>
  <c r="O1020" i="1"/>
  <c r="P1020" i="1"/>
  <c r="Q1020" i="1"/>
  <c r="R1020" i="1"/>
  <c r="S1020" i="1"/>
  <c r="T1020" i="1"/>
  <c r="U1020" i="1"/>
  <c r="C1021" i="1"/>
  <c r="D1021" i="1"/>
  <c r="E1021" i="1"/>
  <c r="F1021" i="1"/>
  <c r="G1021" i="1"/>
  <c r="AI1021" i="1"/>
  <c r="H1021" i="1"/>
  <c r="I1021" i="1"/>
  <c r="J1021" i="1"/>
  <c r="AL1021" i="1"/>
  <c r="K1021" i="1"/>
  <c r="L1021" i="1"/>
  <c r="AN1021" i="1"/>
  <c r="M1021" i="1"/>
  <c r="N1021" i="1"/>
  <c r="O1021" i="1"/>
  <c r="P1021" i="1"/>
  <c r="Q1021" i="1"/>
  <c r="R1021" i="1"/>
  <c r="S1021" i="1"/>
  <c r="T1021" i="1"/>
  <c r="U1021" i="1"/>
  <c r="C1022" i="1"/>
  <c r="D1022" i="1"/>
  <c r="E1022" i="1"/>
  <c r="F1022" i="1"/>
  <c r="G1022" i="1"/>
  <c r="H1022" i="1"/>
  <c r="I1022" i="1"/>
  <c r="AK1022" i="1"/>
  <c r="J1022" i="1"/>
  <c r="K1022" i="1"/>
  <c r="L1022" i="1"/>
  <c r="M1022" i="1"/>
  <c r="N1022" i="1"/>
  <c r="O1022" i="1"/>
  <c r="P1022" i="1"/>
  <c r="Q1022" i="1"/>
  <c r="R1022" i="1"/>
  <c r="S1022" i="1"/>
  <c r="T1022" i="1"/>
  <c r="U1022" i="1"/>
  <c r="C1023" i="1"/>
  <c r="D1023" i="1"/>
  <c r="E1023" i="1"/>
  <c r="F1023" i="1"/>
  <c r="G1023" i="1"/>
  <c r="H1023" i="1"/>
  <c r="AJ1023" i="1"/>
  <c r="I1023" i="1"/>
  <c r="J1023" i="1"/>
  <c r="K1023" i="1"/>
  <c r="AM1023" i="1"/>
  <c r="L1023" i="1"/>
  <c r="AN1023" i="1"/>
  <c r="M1023" i="1"/>
  <c r="N1023" i="1"/>
  <c r="O1023" i="1"/>
  <c r="P1023" i="1"/>
  <c r="Q1023" i="1"/>
  <c r="R1023" i="1"/>
  <c r="S1023" i="1"/>
  <c r="T1023" i="1"/>
  <c r="U1023" i="1"/>
  <c r="C1024" i="1"/>
  <c r="D1024" i="1"/>
  <c r="E1024" i="1"/>
  <c r="F1024" i="1"/>
  <c r="AH1024" i="1"/>
  <c r="G1024" i="1"/>
  <c r="H1024" i="1"/>
  <c r="I1024" i="1"/>
  <c r="AK1024" i="1"/>
  <c r="J1024" i="1"/>
  <c r="K1024" i="1"/>
  <c r="AM1024" i="1"/>
  <c r="L1024" i="1"/>
  <c r="AN1024" i="1"/>
  <c r="M1024" i="1"/>
  <c r="N1024" i="1"/>
  <c r="O1024" i="1"/>
  <c r="P1024" i="1"/>
  <c r="Q1024" i="1"/>
  <c r="R1024" i="1"/>
  <c r="S1024" i="1"/>
  <c r="T1024" i="1"/>
  <c r="U1024" i="1"/>
  <c r="C1025" i="1"/>
  <c r="D1025" i="1"/>
  <c r="E1025" i="1"/>
  <c r="F1025" i="1"/>
  <c r="G1025" i="1"/>
  <c r="H1025" i="1"/>
  <c r="I1025" i="1"/>
  <c r="AK1025" i="1"/>
  <c r="J1025" i="1"/>
  <c r="K1025" i="1"/>
  <c r="L1025" i="1"/>
  <c r="AN1025" i="1"/>
  <c r="M1025" i="1"/>
  <c r="N1025" i="1"/>
  <c r="O1025" i="1"/>
  <c r="P1025" i="1"/>
  <c r="Q1025" i="1"/>
  <c r="R1025" i="1"/>
  <c r="S1025" i="1"/>
  <c r="T1025" i="1"/>
  <c r="U1025" i="1"/>
  <c r="C1027" i="1"/>
  <c r="C1028" i="1"/>
  <c r="D946" i="1"/>
  <c r="E946" i="1"/>
  <c r="F946" i="1"/>
  <c r="G946" i="1"/>
  <c r="H946" i="1"/>
  <c r="AJ946" i="1"/>
  <c r="I946" i="1"/>
  <c r="J946" i="1"/>
  <c r="K946" i="1"/>
  <c r="L946" i="1"/>
  <c r="M946" i="1"/>
  <c r="N946" i="1"/>
  <c r="O946" i="1"/>
  <c r="P946" i="1"/>
  <c r="Q946" i="1"/>
  <c r="R946" i="1"/>
  <c r="S946" i="1"/>
  <c r="T946" i="1"/>
  <c r="U946" i="1"/>
  <c r="C946" i="1"/>
  <c r="C926" i="1"/>
  <c r="C1026" i="1"/>
  <c r="AL974" i="1"/>
  <c r="AK965" i="1"/>
  <c r="AL958" i="1"/>
  <c r="AK957" i="1"/>
  <c r="AK949" i="1"/>
  <c r="AK967" i="1"/>
  <c r="AK963" i="1"/>
  <c r="AL960" i="1"/>
  <c r="AK947" i="1"/>
  <c r="AK946" i="1"/>
  <c r="AK948" i="1"/>
  <c r="AN946" i="1"/>
  <c r="AK1023" i="1"/>
  <c r="AK1020" i="1"/>
  <c r="AK1019" i="1"/>
  <c r="AK1011" i="1"/>
  <c r="AK1007" i="1"/>
  <c r="AK962" i="1"/>
  <c r="AK950" i="1"/>
  <c r="AM1025" i="1"/>
  <c r="AI1025" i="1"/>
  <c r="AM1021" i="1"/>
  <c r="AM1015" i="1"/>
  <c r="AM1014" i="1"/>
  <c r="AI1014" i="1"/>
  <c r="AM1013" i="1"/>
  <c r="AL1025" i="1"/>
  <c r="AH1025" i="1"/>
  <c r="AL1022" i="1"/>
  <c r="AH1021" i="1"/>
  <c r="AL1020" i="1"/>
  <c r="AH1020" i="1"/>
  <c r="AH1017" i="1"/>
  <c r="AL1016" i="1"/>
  <c r="AL1014" i="1"/>
  <c r="AL1013" i="1"/>
  <c r="AH1013" i="1"/>
  <c r="AL1012" i="1"/>
  <c r="AH1009" i="1"/>
  <c r="AL1006" i="1"/>
  <c r="AH1005" i="1"/>
  <c r="AL1004" i="1"/>
  <c r="AH1001" i="1"/>
  <c r="AL997" i="1"/>
  <c r="AH997" i="1"/>
  <c r="AL996" i="1"/>
  <c r="AL993" i="1"/>
  <c r="AH993" i="1"/>
  <c r="AL992" i="1"/>
  <c r="AH989" i="1"/>
  <c r="AH988" i="1"/>
  <c r="AL985" i="1"/>
  <c r="AH985" i="1"/>
  <c r="AL984" i="1"/>
  <c r="AL982" i="1"/>
  <c r="AL981" i="1"/>
  <c r="AH981" i="1"/>
  <c r="AL977" i="1"/>
  <c r="AL975" i="1"/>
  <c r="AH975" i="1"/>
  <c r="AL973" i="1"/>
  <c r="AK1003" i="1"/>
  <c r="AK1000" i="1"/>
  <c r="AK999" i="1"/>
  <c r="AK995" i="1"/>
  <c r="AK991" i="1"/>
  <c r="AK988" i="1"/>
  <c r="AK987" i="1"/>
  <c r="AK980" i="1"/>
  <c r="AK979" i="1"/>
  <c r="AK976" i="1"/>
  <c r="AK974" i="1"/>
  <c r="AN1022" i="1"/>
  <c r="AJ1022" i="1"/>
  <c r="AN1016" i="1"/>
  <c r="AJ1015" i="1"/>
  <c r="AJ1014" i="1"/>
  <c r="AN1011" i="1"/>
  <c r="AN1008" i="1"/>
  <c r="AN1007" i="1"/>
  <c r="AJ1007" i="1"/>
  <c r="AJ1006" i="1"/>
  <c r="AJ1003" i="1"/>
  <c r="AN1002" i="1"/>
  <c r="AN1000" i="1"/>
  <c r="AN999" i="1"/>
  <c r="AJ999" i="1"/>
  <c r="AN998" i="1"/>
  <c r="AJ998" i="1"/>
  <c r="AJ995" i="1"/>
  <c r="AN992" i="1"/>
  <c r="AI1011" i="1"/>
  <c r="AM1010" i="1"/>
  <c r="AI1010" i="1"/>
  <c r="AI1009" i="1"/>
  <c r="AM1006" i="1"/>
  <c r="AI1006" i="1"/>
  <c r="AM1005" i="1"/>
  <c r="AI1003" i="1"/>
  <c r="AM1002" i="1"/>
  <c r="AI1001" i="1"/>
  <c r="AM1000" i="1"/>
  <c r="AM997" i="1"/>
  <c r="AI995" i="1"/>
  <c r="AM994" i="1"/>
  <c r="AI994" i="1"/>
  <c r="AI993" i="1"/>
  <c r="AM992" i="1"/>
  <c r="AI990" i="1"/>
  <c r="AM989" i="1"/>
  <c r="AI985" i="1"/>
  <c r="AM984" i="1"/>
  <c r="AI982" i="1"/>
  <c r="AM981" i="1"/>
  <c r="AI978" i="1"/>
  <c r="AM977" i="1"/>
  <c r="AI973" i="1"/>
  <c r="AM972" i="1"/>
  <c r="AM968" i="1"/>
  <c r="AM966" i="1"/>
  <c r="AI966" i="1"/>
  <c r="AI965" i="1"/>
  <c r="AM964" i="1"/>
  <c r="AI962" i="1"/>
  <c r="AM961" i="1"/>
  <c r="AI961" i="1"/>
  <c r="AM960" i="1"/>
  <c r="AI958" i="1"/>
  <c r="AI957" i="1"/>
  <c r="AM956" i="1"/>
  <c r="AM955" i="1"/>
  <c r="AM954" i="1"/>
  <c r="AI954" i="1"/>
  <c r="AM953" i="1"/>
  <c r="AI953" i="1"/>
  <c r="AM952" i="1"/>
  <c r="AI951" i="1"/>
  <c r="AM950" i="1"/>
  <c r="AI950" i="1"/>
  <c r="AM949" i="1"/>
  <c r="AI948" i="1"/>
  <c r="AM947" i="1"/>
  <c r="AN991" i="1"/>
  <c r="AJ991" i="1"/>
  <c r="AN990" i="1"/>
  <c r="AJ990" i="1"/>
  <c r="AJ988" i="1"/>
  <c r="AN987" i="1"/>
  <c r="AJ987" i="1"/>
  <c r="AN986" i="1"/>
  <c r="AJ983" i="1"/>
  <c r="AN982" i="1"/>
  <c r="AJ980" i="1"/>
  <c r="AN979" i="1"/>
  <c r="AJ979" i="1"/>
  <c r="AN978" i="1"/>
  <c r="AN977" i="1"/>
  <c r="AJ977" i="1"/>
  <c r="AJ975" i="1"/>
  <c r="AD930" i="1"/>
  <c r="AC930" i="1"/>
  <c r="AB930" i="1"/>
  <c r="AA930" i="1"/>
  <c r="Z930" i="1"/>
  <c r="Y930" i="1"/>
  <c r="U930" i="1"/>
  <c r="T930" i="1"/>
  <c r="S930" i="1"/>
  <c r="R930" i="1"/>
  <c r="Q930" i="1"/>
  <c r="P930" i="1"/>
  <c r="O930" i="1"/>
  <c r="N930" i="1"/>
  <c r="M930" i="1"/>
  <c r="L930" i="1"/>
  <c r="L1030" i="1"/>
  <c r="K930" i="1"/>
  <c r="J930" i="1"/>
  <c r="I930" i="1"/>
  <c r="H930" i="1"/>
  <c r="H1030" i="1"/>
  <c r="G930" i="1"/>
  <c r="F930" i="1"/>
  <c r="E930" i="1"/>
  <c r="D930" i="1"/>
  <c r="C930" i="1"/>
  <c r="AD929" i="1"/>
  <c r="AC929" i="1"/>
  <c r="AB929" i="1"/>
  <c r="AA929" i="1"/>
  <c r="Z929" i="1"/>
  <c r="Y929" i="1"/>
  <c r="U929" i="1"/>
  <c r="T929" i="1"/>
  <c r="S929" i="1"/>
  <c r="R929" i="1"/>
  <c r="Q929" i="1"/>
  <c r="Q1029" i="1"/>
  <c r="P929" i="1"/>
  <c r="O929" i="1"/>
  <c r="N929" i="1"/>
  <c r="M929" i="1"/>
  <c r="L929" i="1"/>
  <c r="K929" i="1"/>
  <c r="J929" i="1"/>
  <c r="I929" i="1"/>
  <c r="H929" i="1"/>
  <c r="G929" i="1"/>
  <c r="G1029" i="1"/>
  <c r="F929" i="1"/>
  <c r="AH929" i="1"/>
  <c r="E929" i="1"/>
  <c r="D929" i="1"/>
  <c r="D1029" i="1"/>
  <c r="C929" i="1"/>
  <c r="AN928" i="1"/>
  <c r="AM928" i="1"/>
  <c r="AL928" i="1"/>
  <c r="AK928" i="1"/>
  <c r="AJ928" i="1"/>
  <c r="AI928" i="1"/>
  <c r="AH928" i="1"/>
  <c r="AD926" i="1"/>
  <c r="AD927" i="1"/>
  <c r="AC926" i="1"/>
  <c r="AC1026" i="1"/>
  <c r="AB926" i="1"/>
  <c r="AA926" i="1"/>
  <c r="AA927" i="1"/>
  <c r="Z926" i="1"/>
  <c r="Y926" i="1"/>
  <c r="X926" i="1"/>
  <c r="U926" i="1"/>
  <c r="U1026" i="1"/>
  <c r="T926" i="1"/>
  <c r="T927" i="1"/>
  <c r="S926" i="1"/>
  <c r="S1026" i="1"/>
  <c r="R926" i="1"/>
  <c r="R927" i="1"/>
  <c r="Q926" i="1"/>
  <c r="Q927" i="1"/>
  <c r="P926" i="1"/>
  <c r="P927" i="1"/>
  <c r="O926" i="1"/>
  <c r="N926" i="1"/>
  <c r="N927" i="1"/>
  <c r="M926" i="1"/>
  <c r="M927" i="1"/>
  <c r="L926" i="1"/>
  <c r="K926" i="1"/>
  <c r="J926" i="1"/>
  <c r="J927" i="1"/>
  <c r="I926" i="1"/>
  <c r="I927" i="1"/>
  <c r="H926" i="1"/>
  <c r="H927" i="1"/>
  <c r="G926" i="1"/>
  <c r="F926" i="1"/>
  <c r="F927" i="1"/>
  <c r="E926" i="1"/>
  <c r="D926" i="1"/>
  <c r="D927" i="1"/>
  <c r="AN925" i="1"/>
  <c r="AM925" i="1"/>
  <c r="AL925" i="1"/>
  <c r="AK925" i="1"/>
  <c r="AJ925" i="1"/>
  <c r="AI925" i="1"/>
  <c r="AH925" i="1"/>
  <c r="AE925" i="1"/>
  <c r="AO925" i="1"/>
  <c r="AN924" i="1"/>
  <c r="AM924" i="1"/>
  <c r="AL924" i="1"/>
  <c r="AK924" i="1"/>
  <c r="AJ924" i="1"/>
  <c r="AI924" i="1"/>
  <c r="AH924" i="1"/>
  <c r="AE924" i="1"/>
  <c r="AO924" i="1"/>
  <c r="AN923" i="1"/>
  <c r="AM923" i="1"/>
  <c r="AL923" i="1"/>
  <c r="AK923" i="1"/>
  <c r="AJ923" i="1"/>
  <c r="AI923" i="1"/>
  <c r="AH923" i="1"/>
  <c r="AE923" i="1"/>
  <c r="AO923" i="1"/>
  <c r="AN922" i="1"/>
  <c r="AM922" i="1"/>
  <c r="AL922" i="1"/>
  <c r="AK922" i="1"/>
  <c r="AJ922" i="1"/>
  <c r="AI922" i="1"/>
  <c r="AH922" i="1"/>
  <c r="AE922" i="1"/>
  <c r="AO922" i="1"/>
  <c r="AN921" i="1"/>
  <c r="AM921" i="1"/>
  <c r="AL921" i="1"/>
  <c r="AK921" i="1"/>
  <c r="AJ921" i="1"/>
  <c r="AI921" i="1"/>
  <c r="AH921" i="1"/>
  <c r="AE921" i="1"/>
  <c r="AO921" i="1"/>
  <c r="AN920" i="1"/>
  <c r="AM920" i="1"/>
  <c r="AL920" i="1"/>
  <c r="AK920" i="1"/>
  <c r="AJ920" i="1"/>
  <c r="AI920" i="1"/>
  <c r="AH920" i="1"/>
  <c r="AE920" i="1"/>
  <c r="AO920" i="1"/>
  <c r="AN919" i="1"/>
  <c r="AM919" i="1"/>
  <c r="AL919" i="1"/>
  <c r="AK919" i="1"/>
  <c r="AJ919" i="1"/>
  <c r="AI919" i="1"/>
  <c r="AH919" i="1"/>
  <c r="AE919" i="1"/>
  <c r="AO919" i="1"/>
  <c r="AN918" i="1"/>
  <c r="AM918" i="1"/>
  <c r="AL918" i="1"/>
  <c r="AK918" i="1"/>
  <c r="AJ918" i="1"/>
  <c r="AI918" i="1"/>
  <c r="AH918" i="1"/>
  <c r="AE918" i="1"/>
  <c r="AO918" i="1"/>
  <c r="AN917" i="1"/>
  <c r="AM917" i="1"/>
  <c r="AL917" i="1"/>
  <c r="AK917" i="1"/>
  <c r="AJ917" i="1"/>
  <c r="AI917" i="1"/>
  <c r="AH917" i="1"/>
  <c r="AE917" i="1"/>
  <c r="AO917" i="1"/>
  <c r="AN916" i="1"/>
  <c r="AM916" i="1"/>
  <c r="AL916" i="1"/>
  <c r="AK916" i="1"/>
  <c r="AJ916" i="1"/>
  <c r="AI916" i="1"/>
  <c r="AH916" i="1"/>
  <c r="AE916" i="1"/>
  <c r="AO916" i="1"/>
  <c r="AN915" i="1"/>
  <c r="AM915" i="1"/>
  <c r="AL915" i="1"/>
  <c r="AK915" i="1"/>
  <c r="AJ915" i="1"/>
  <c r="AI915" i="1"/>
  <c r="AH915" i="1"/>
  <c r="AE915" i="1"/>
  <c r="AO915" i="1"/>
  <c r="AN914" i="1"/>
  <c r="AM914" i="1"/>
  <c r="AL914" i="1"/>
  <c r="AK914" i="1"/>
  <c r="AJ914" i="1"/>
  <c r="AI914" i="1"/>
  <c r="AH914" i="1"/>
  <c r="AE914" i="1"/>
  <c r="AO914" i="1"/>
  <c r="AN913" i="1"/>
  <c r="AM913" i="1"/>
  <c r="AL913" i="1"/>
  <c r="AK913" i="1"/>
  <c r="AJ913" i="1"/>
  <c r="AI913" i="1"/>
  <c r="AH913" i="1"/>
  <c r="AE913" i="1"/>
  <c r="AO913" i="1"/>
  <c r="AN912" i="1"/>
  <c r="AM912" i="1"/>
  <c r="AL912" i="1"/>
  <c r="AK912" i="1"/>
  <c r="AJ912" i="1"/>
  <c r="AI912" i="1"/>
  <c r="AH912" i="1"/>
  <c r="AE912" i="1"/>
  <c r="AO912" i="1"/>
  <c r="AN911" i="1"/>
  <c r="AM911" i="1"/>
  <c r="AL911" i="1"/>
  <c r="AK911" i="1"/>
  <c r="AJ911" i="1"/>
  <c r="AI911" i="1"/>
  <c r="AH911" i="1"/>
  <c r="AE911" i="1"/>
  <c r="AO911" i="1"/>
  <c r="AN910" i="1"/>
  <c r="AM910" i="1"/>
  <c r="AL910" i="1"/>
  <c r="AK910" i="1"/>
  <c r="AJ910" i="1"/>
  <c r="AI910" i="1"/>
  <c r="AH910" i="1"/>
  <c r="AE910" i="1"/>
  <c r="AO910" i="1"/>
  <c r="AN909" i="1"/>
  <c r="AM909" i="1"/>
  <c r="AL909" i="1"/>
  <c r="AK909" i="1"/>
  <c r="AJ909" i="1"/>
  <c r="AI909" i="1"/>
  <c r="AH909" i="1"/>
  <c r="AE909" i="1"/>
  <c r="AO909" i="1"/>
  <c r="AN908" i="1"/>
  <c r="AM908" i="1"/>
  <c r="AL908" i="1"/>
  <c r="AK908" i="1"/>
  <c r="AJ908" i="1"/>
  <c r="AI908" i="1"/>
  <c r="AH908" i="1"/>
  <c r="AE908" i="1"/>
  <c r="AO908" i="1"/>
  <c r="AN907" i="1"/>
  <c r="AM907" i="1"/>
  <c r="AL907" i="1"/>
  <c r="AK907" i="1"/>
  <c r="AJ907" i="1"/>
  <c r="AI907" i="1"/>
  <c r="AH907" i="1"/>
  <c r="AE907" i="1"/>
  <c r="AO907" i="1"/>
  <c r="AN906" i="1"/>
  <c r="AM906" i="1"/>
  <c r="AL906" i="1"/>
  <c r="AK906" i="1"/>
  <c r="AJ906" i="1"/>
  <c r="AI906" i="1"/>
  <c r="AH906" i="1"/>
  <c r="AE906" i="1"/>
  <c r="AO906" i="1"/>
  <c r="AN905" i="1"/>
  <c r="AM905" i="1"/>
  <c r="AL905" i="1"/>
  <c r="AK905" i="1"/>
  <c r="AJ905" i="1"/>
  <c r="AI905" i="1"/>
  <c r="AH905" i="1"/>
  <c r="AE905" i="1"/>
  <c r="AO905" i="1"/>
  <c r="AN904" i="1"/>
  <c r="AM904" i="1"/>
  <c r="AL904" i="1"/>
  <c r="AK904" i="1"/>
  <c r="AJ904" i="1"/>
  <c r="AI904" i="1"/>
  <c r="AH904" i="1"/>
  <c r="AE904" i="1"/>
  <c r="AO904" i="1"/>
  <c r="AN903" i="1"/>
  <c r="AM903" i="1"/>
  <c r="AL903" i="1"/>
  <c r="AK903" i="1"/>
  <c r="AJ903" i="1"/>
  <c r="AI903" i="1"/>
  <c r="AH903" i="1"/>
  <c r="AE903" i="1"/>
  <c r="AO903" i="1"/>
  <c r="AN902" i="1"/>
  <c r="AM902" i="1"/>
  <c r="AL902" i="1"/>
  <c r="AK902" i="1"/>
  <c r="AJ902" i="1"/>
  <c r="AI902" i="1"/>
  <c r="AH902" i="1"/>
  <c r="AE902" i="1"/>
  <c r="AO902" i="1"/>
  <c r="AN901" i="1"/>
  <c r="AM901" i="1"/>
  <c r="AL901" i="1"/>
  <c r="AK901" i="1"/>
  <c r="AJ901" i="1"/>
  <c r="AI901" i="1"/>
  <c r="AH901" i="1"/>
  <c r="AE901" i="1"/>
  <c r="AO901" i="1"/>
  <c r="AN900" i="1"/>
  <c r="AM900" i="1"/>
  <c r="AL900" i="1"/>
  <c r="AK900" i="1"/>
  <c r="AJ900" i="1"/>
  <c r="AI900" i="1"/>
  <c r="AH900" i="1"/>
  <c r="AE900" i="1"/>
  <c r="AO900" i="1"/>
  <c r="AN899" i="1"/>
  <c r="AM899" i="1"/>
  <c r="AL899" i="1"/>
  <c r="AK899" i="1"/>
  <c r="AJ899" i="1"/>
  <c r="AI899" i="1"/>
  <c r="AH899" i="1"/>
  <c r="AE899" i="1"/>
  <c r="AO899" i="1"/>
  <c r="AN898" i="1"/>
  <c r="AM898" i="1"/>
  <c r="AL898" i="1"/>
  <c r="AK898" i="1"/>
  <c r="AJ898" i="1"/>
  <c r="AI898" i="1"/>
  <c r="AH898" i="1"/>
  <c r="AE898" i="1"/>
  <c r="AO898" i="1"/>
  <c r="AN897" i="1"/>
  <c r="AM897" i="1"/>
  <c r="AL897" i="1"/>
  <c r="AK897" i="1"/>
  <c r="AJ897" i="1"/>
  <c r="AI897" i="1"/>
  <c r="AH897" i="1"/>
  <c r="AE897" i="1"/>
  <c r="AO897" i="1"/>
  <c r="AN896" i="1"/>
  <c r="AM896" i="1"/>
  <c r="AL896" i="1"/>
  <c r="AK896" i="1"/>
  <c r="AJ896" i="1"/>
  <c r="AI896" i="1"/>
  <c r="AH896" i="1"/>
  <c r="AE896" i="1"/>
  <c r="AO896" i="1"/>
  <c r="AN895" i="1"/>
  <c r="AM895" i="1"/>
  <c r="AL895" i="1"/>
  <c r="AK895" i="1"/>
  <c r="AJ895" i="1"/>
  <c r="AI895" i="1"/>
  <c r="AH895" i="1"/>
  <c r="AE895" i="1"/>
  <c r="AO895" i="1"/>
  <c r="AN894" i="1"/>
  <c r="AM894" i="1"/>
  <c r="AL894" i="1"/>
  <c r="AK894" i="1"/>
  <c r="AJ894" i="1"/>
  <c r="AI894" i="1"/>
  <c r="AH894" i="1"/>
  <c r="AE894" i="1"/>
  <c r="AO894" i="1"/>
  <c r="AN893" i="1"/>
  <c r="AM893" i="1"/>
  <c r="AL893" i="1"/>
  <c r="AK893" i="1"/>
  <c r="AJ893" i="1"/>
  <c r="AI893" i="1"/>
  <c r="AH893" i="1"/>
  <c r="AE893" i="1"/>
  <c r="AO893" i="1"/>
  <c r="AN892" i="1"/>
  <c r="AM892" i="1"/>
  <c r="AL892" i="1"/>
  <c r="AK892" i="1"/>
  <c r="AJ892" i="1"/>
  <c r="AI892" i="1"/>
  <c r="AH892" i="1"/>
  <c r="AE892" i="1"/>
  <c r="AO892" i="1"/>
  <c r="AN891" i="1"/>
  <c r="AM891" i="1"/>
  <c r="AL891" i="1"/>
  <c r="AK891" i="1"/>
  <c r="AJ891" i="1"/>
  <c r="AI891" i="1"/>
  <c r="AH891" i="1"/>
  <c r="AE891" i="1"/>
  <c r="AO891" i="1"/>
  <c r="AN890" i="1"/>
  <c r="AM890" i="1"/>
  <c r="AL890" i="1"/>
  <c r="AK890" i="1"/>
  <c r="AJ890" i="1"/>
  <c r="AI890" i="1"/>
  <c r="AH890" i="1"/>
  <c r="AE890" i="1"/>
  <c r="AO890" i="1"/>
  <c r="AN889" i="1"/>
  <c r="AM889" i="1"/>
  <c r="AL889" i="1"/>
  <c r="AK889" i="1"/>
  <c r="AJ889" i="1"/>
  <c r="AI889" i="1"/>
  <c r="AH889" i="1"/>
  <c r="AE889" i="1"/>
  <c r="AO889" i="1"/>
  <c r="AN888" i="1"/>
  <c r="AM888" i="1"/>
  <c r="AL888" i="1"/>
  <c r="AK888" i="1"/>
  <c r="AJ888" i="1"/>
  <c r="AI888" i="1"/>
  <c r="AH888" i="1"/>
  <c r="AE888" i="1"/>
  <c r="AO888" i="1"/>
  <c r="AN887" i="1"/>
  <c r="AM887" i="1"/>
  <c r="AL887" i="1"/>
  <c r="AK887" i="1"/>
  <c r="AJ887" i="1"/>
  <c r="AI887" i="1"/>
  <c r="AH887" i="1"/>
  <c r="AE887" i="1"/>
  <c r="AO887" i="1"/>
  <c r="AN886" i="1"/>
  <c r="AM886" i="1"/>
  <c r="AL886" i="1"/>
  <c r="AK886" i="1"/>
  <c r="AJ886" i="1"/>
  <c r="AI886" i="1"/>
  <c r="AH886" i="1"/>
  <c r="AE886" i="1"/>
  <c r="AO886" i="1"/>
  <c r="AN885" i="1"/>
  <c r="AM885" i="1"/>
  <c r="AL885" i="1"/>
  <c r="AK885" i="1"/>
  <c r="AJ885" i="1"/>
  <c r="AI885" i="1"/>
  <c r="AH885" i="1"/>
  <c r="AE885" i="1"/>
  <c r="AO885" i="1"/>
  <c r="AN884" i="1"/>
  <c r="AM884" i="1"/>
  <c r="AL884" i="1"/>
  <c r="AK884" i="1"/>
  <c r="AJ884" i="1"/>
  <c r="AI884" i="1"/>
  <c r="AH884" i="1"/>
  <c r="AE884" i="1"/>
  <c r="AO884" i="1"/>
  <c r="AN883" i="1"/>
  <c r="AM883" i="1"/>
  <c r="AL883" i="1"/>
  <c r="AK883" i="1"/>
  <c r="AJ883" i="1"/>
  <c r="AI883" i="1"/>
  <c r="AH883" i="1"/>
  <c r="AE883" i="1"/>
  <c r="AO883" i="1"/>
  <c r="AN882" i="1"/>
  <c r="AM882" i="1"/>
  <c r="AL882" i="1"/>
  <c r="AK882" i="1"/>
  <c r="AJ882" i="1"/>
  <c r="AI882" i="1"/>
  <c r="AH882" i="1"/>
  <c r="AE882" i="1"/>
  <c r="AO882" i="1"/>
  <c r="AN881" i="1"/>
  <c r="AM881" i="1"/>
  <c r="AL881" i="1"/>
  <c r="AK881" i="1"/>
  <c r="AJ881" i="1"/>
  <c r="AI881" i="1"/>
  <c r="AH881" i="1"/>
  <c r="AE881" i="1"/>
  <c r="AO881" i="1"/>
  <c r="AN880" i="1"/>
  <c r="AM880" i="1"/>
  <c r="AL880" i="1"/>
  <c r="AK880" i="1"/>
  <c r="AJ880" i="1"/>
  <c r="AI880" i="1"/>
  <c r="AH880" i="1"/>
  <c r="AE880" i="1"/>
  <c r="AO880" i="1"/>
  <c r="AN879" i="1"/>
  <c r="AM879" i="1"/>
  <c r="AL879" i="1"/>
  <c r="AK879" i="1"/>
  <c r="AJ879" i="1"/>
  <c r="AI879" i="1"/>
  <c r="AH879" i="1"/>
  <c r="AE879" i="1"/>
  <c r="AO879" i="1"/>
  <c r="AN878" i="1"/>
  <c r="AM878" i="1"/>
  <c r="AL878" i="1"/>
  <c r="AK878" i="1"/>
  <c r="AJ878" i="1"/>
  <c r="AI878" i="1"/>
  <c r="AH878" i="1"/>
  <c r="AE878" i="1"/>
  <c r="AO878" i="1"/>
  <c r="AN877" i="1"/>
  <c r="AM877" i="1"/>
  <c r="AL877" i="1"/>
  <c r="AK877" i="1"/>
  <c r="AJ877" i="1"/>
  <c r="AI877" i="1"/>
  <c r="AH877" i="1"/>
  <c r="AE877" i="1"/>
  <c r="AO877" i="1"/>
  <c r="AN876" i="1"/>
  <c r="AM876" i="1"/>
  <c r="AL876" i="1"/>
  <c r="AK876" i="1"/>
  <c r="AJ876" i="1"/>
  <c r="AI876" i="1"/>
  <c r="AH876" i="1"/>
  <c r="AE876" i="1"/>
  <c r="AO876" i="1"/>
  <c r="AN875" i="1"/>
  <c r="AM875" i="1"/>
  <c r="AL875" i="1"/>
  <c r="AK875" i="1"/>
  <c r="AJ875" i="1"/>
  <c r="AI875" i="1"/>
  <c r="AH875" i="1"/>
  <c r="AE875" i="1"/>
  <c r="AO875" i="1"/>
  <c r="AN874" i="1"/>
  <c r="AM874" i="1"/>
  <c r="AL874" i="1"/>
  <c r="AK874" i="1"/>
  <c r="AJ874" i="1"/>
  <c r="AI874" i="1"/>
  <c r="AH874" i="1"/>
  <c r="AE874" i="1"/>
  <c r="AO874" i="1"/>
  <c r="AN873" i="1"/>
  <c r="AM873" i="1"/>
  <c r="AL873" i="1"/>
  <c r="AK873" i="1"/>
  <c r="AJ873" i="1"/>
  <c r="AI873" i="1"/>
  <c r="AH873" i="1"/>
  <c r="AE873" i="1"/>
  <c r="AO873" i="1"/>
  <c r="AN872" i="1"/>
  <c r="AM872" i="1"/>
  <c r="AL872" i="1"/>
  <c r="AK872" i="1"/>
  <c r="AJ872" i="1"/>
  <c r="AI872" i="1"/>
  <c r="AH872" i="1"/>
  <c r="AE872" i="1"/>
  <c r="AO872" i="1"/>
  <c r="AN871" i="1"/>
  <c r="AM871" i="1"/>
  <c r="AL871" i="1"/>
  <c r="AK871" i="1"/>
  <c r="AJ10" i="1"/>
  <c r="AJ871" i="1"/>
  <c r="AI871" i="1"/>
  <c r="AH871" i="1"/>
  <c r="AE871" i="1"/>
  <c r="AO871" i="1"/>
  <c r="AN870" i="1"/>
  <c r="AM870" i="1"/>
  <c r="AL870" i="1"/>
  <c r="AK870" i="1"/>
  <c r="AJ870" i="1"/>
  <c r="AI870" i="1"/>
  <c r="AH870" i="1"/>
  <c r="AE870" i="1"/>
  <c r="AO870" i="1"/>
  <c r="AN869" i="1"/>
  <c r="AM869" i="1"/>
  <c r="AL869" i="1"/>
  <c r="AK869" i="1"/>
  <c r="AJ869" i="1"/>
  <c r="AI869" i="1"/>
  <c r="AH869" i="1"/>
  <c r="AE869" i="1"/>
  <c r="AO869" i="1"/>
  <c r="AN868" i="1"/>
  <c r="AM868" i="1"/>
  <c r="AL868" i="1"/>
  <c r="AK868" i="1"/>
  <c r="AJ868" i="1"/>
  <c r="AI868" i="1"/>
  <c r="AH868" i="1"/>
  <c r="AE868" i="1"/>
  <c r="AO868" i="1"/>
  <c r="AN867" i="1"/>
  <c r="AM867" i="1"/>
  <c r="AL867" i="1"/>
  <c r="AK867" i="1"/>
  <c r="AJ867" i="1"/>
  <c r="AI867" i="1"/>
  <c r="AH867" i="1"/>
  <c r="AE867" i="1"/>
  <c r="AO867" i="1"/>
  <c r="AN866" i="1"/>
  <c r="AM866" i="1"/>
  <c r="AL866" i="1"/>
  <c r="AK866" i="1"/>
  <c r="AJ866" i="1"/>
  <c r="AI866" i="1"/>
  <c r="AH866" i="1"/>
  <c r="AE866" i="1"/>
  <c r="AO866" i="1"/>
  <c r="AN865" i="1"/>
  <c r="AM865" i="1"/>
  <c r="AL865" i="1"/>
  <c r="AK865" i="1"/>
  <c r="AJ865" i="1"/>
  <c r="AI865" i="1"/>
  <c r="AH865" i="1"/>
  <c r="AE865" i="1"/>
  <c r="AO865" i="1"/>
  <c r="AN864" i="1"/>
  <c r="AM864" i="1"/>
  <c r="AL864" i="1"/>
  <c r="AK864" i="1"/>
  <c r="AJ864" i="1"/>
  <c r="AI864" i="1"/>
  <c r="AH864" i="1"/>
  <c r="AE864" i="1"/>
  <c r="AO864" i="1"/>
  <c r="AN863" i="1"/>
  <c r="AM863" i="1"/>
  <c r="AL863" i="1"/>
  <c r="AK863" i="1"/>
  <c r="AJ863" i="1"/>
  <c r="AI863" i="1"/>
  <c r="AH863" i="1"/>
  <c r="AE863" i="1"/>
  <c r="AO863" i="1"/>
  <c r="AN862" i="1"/>
  <c r="AM862" i="1"/>
  <c r="AL862" i="1"/>
  <c r="AK862" i="1"/>
  <c r="AJ862" i="1"/>
  <c r="AI862" i="1"/>
  <c r="AH862" i="1"/>
  <c r="AE862" i="1"/>
  <c r="AO862" i="1"/>
  <c r="AN861" i="1"/>
  <c r="AM861" i="1"/>
  <c r="AL861" i="1"/>
  <c r="AK861" i="1"/>
  <c r="AJ861" i="1"/>
  <c r="AI861" i="1"/>
  <c r="AH861" i="1"/>
  <c r="AE861" i="1"/>
  <c r="AO861" i="1"/>
  <c r="AN860" i="1"/>
  <c r="AM860" i="1"/>
  <c r="AL860" i="1"/>
  <c r="AK860" i="1"/>
  <c r="AJ860" i="1"/>
  <c r="AI860" i="1"/>
  <c r="AH860" i="1"/>
  <c r="AE860" i="1"/>
  <c r="AO860" i="1"/>
  <c r="AN859" i="1"/>
  <c r="AM859" i="1"/>
  <c r="AL859" i="1"/>
  <c r="AK859" i="1"/>
  <c r="AJ859" i="1"/>
  <c r="AI859" i="1"/>
  <c r="AH859" i="1"/>
  <c r="AE859" i="1"/>
  <c r="AO859" i="1"/>
  <c r="AN858" i="1"/>
  <c r="AM858" i="1"/>
  <c r="AL858" i="1"/>
  <c r="AK858" i="1"/>
  <c r="AJ858" i="1"/>
  <c r="AI858" i="1"/>
  <c r="AH858" i="1"/>
  <c r="AE858" i="1"/>
  <c r="AO858" i="1"/>
  <c r="AN857" i="1"/>
  <c r="AM857" i="1"/>
  <c r="AL857" i="1"/>
  <c r="AK857" i="1"/>
  <c r="AJ857" i="1"/>
  <c r="AH857" i="1"/>
  <c r="AE857" i="1"/>
  <c r="AO857" i="1"/>
  <c r="AN856" i="1"/>
  <c r="AM856" i="1"/>
  <c r="AL856" i="1"/>
  <c r="AK856" i="1"/>
  <c r="AJ856" i="1"/>
  <c r="AI856" i="1"/>
  <c r="AH856" i="1"/>
  <c r="AE856" i="1"/>
  <c r="AO856" i="1"/>
  <c r="AN855" i="1"/>
  <c r="AM855" i="1"/>
  <c r="AL855" i="1"/>
  <c r="AK855" i="1"/>
  <c r="AJ855" i="1"/>
  <c r="AI855" i="1"/>
  <c r="AH855" i="1"/>
  <c r="AE855" i="1"/>
  <c r="AO855" i="1"/>
  <c r="AN854" i="1"/>
  <c r="AM854" i="1"/>
  <c r="AL854" i="1"/>
  <c r="AK854" i="1"/>
  <c r="AJ854" i="1"/>
  <c r="AI854" i="1"/>
  <c r="AH854" i="1"/>
  <c r="AE854" i="1"/>
  <c r="AO854" i="1"/>
  <c r="AN853" i="1"/>
  <c r="AM853" i="1"/>
  <c r="AL853" i="1"/>
  <c r="AK853" i="1"/>
  <c r="AJ853" i="1"/>
  <c r="AI853" i="1"/>
  <c r="AH853" i="1"/>
  <c r="AE853" i="1"/>
  <c r="AO853" i="1"/>
  <c r="AN852" i="1"/>
  <c r="AM852" i="1"/>
  <c r="AL852" i="1"/>
  <c r="AK852" i="1"/>
  <c r="AJ852" i="1"/>
  <c r="AI852" i="1"/>
  <c r="AH852" i="1"/>
  <c r="AE852" i="1"/>
  <c r="AO852" i="1"/>
  <c r="AN851" i="1"/>
  <c r="AM851" i="1"/>
  <c r="AL851" i="1"/>
  <c r="AK851" i="1"/>
  <c r="AJ851" i="1"/>
  <c r="AI851" i="1"/>
  <c r="AH851" i="1"/>
  <c r="AE851" i="1"/>
  <c r="AO851" i="1"/>
  <c r="AN850" i="1"/>
  <c r="AM850" i="1"/>
  <c r="AL850" i="1"/>
  <c r="AK850" i="1"/>
  <c r="AJ850" i="1"/>
  <c r="AI850" i="1"/>
  <c r="AH850" i="1"/>
  <c r="AE850" i="1"/>
  <c r="AO850" i="1"/>
  <c r="AN849" i="1"/>
  <c r="AM849" i="1"/>
  <c r="AL849" i="1"/>
  <c r="AK849" i="1"/>
  <c r="AJ849" i="1"/>
  <c r="AI849" i="1"/>
  <c r="AH849" i="1"/>
  <c r="AE849" i="1"/>
  <c r="AO849" i="1"/>
  <c r="AN848" i="1"/>
  <c r="AM848" i="1"/>
  <c r="AL848" i="1"/>
  <c r="AK848" i="1"/>
  <c r="AJ848" i="1"/>
  <c r="AI848" i="1"/>
  <c r="AH848" i="1"/>
  <c r="AE848" i="1"/>
  <c r="AO848" i="1"/>
  <c r="AN847" i="1"/>
  <c r="AM847" i="1"/>
  <c r="AL847" i="1"/>
  <c r="AK847" i="1"/>
  <c r="AJ847" i="1"/>
  <c r="AI847" i="1"/>
  <c r="AH847" i="1"/>
  <c r="AE847" i="1"/>
  <c r="AO847" i="1"/>
  <c r="AM846" i="1"/>
  <c r="AL846" i="1"/>
  <c r="AK846" i="1"/>
  <c r="AJ846" i="1"/>
  <c r="AI846" i="1"/>
  <c r="AH846" i="1"/>
  <c r="AE846" i="1"/>
  <c r="AO846" i="1"/>
  <c r="AN1125" i="1"/>
  <c r="AM1125" i="1"/>
  <c r="AL1125" i="1"/>
  <c r="AK1125" i="1"/>
  <c r="AJ1125" i="1"/>
  <c r="AI1125" i="1"/>
  <c r="AH1125" i="1"/>
  <c r="AD1130" i="1"/>
  <c r="AD1030" i="1"/>
  <c r="AC1130" i="1"/>
  <c r="AC1030" i="1"/>
  <c r="AB1130" i="1"/>
  <c r="AB1030" i="1"/>
  <c r="AA1130" i="1"/>
  <c r="Z1130" i="1"/>
  <c r="Z1030" i="1"/>
  <c r="Y1130" i="1"/>
  <c r="Y1030" i="1"/>
  <c r="X1130" i="1"/>
  <c r="X1030" i="1"/>
  <c r="U1130" i="1"/>
  <c r="T1130" i="1"/>
  <c r="T1030" i="1"/>
  <c r="S1130" i="1"/>
  <c r="R1130" i="1"/>
  <c r="R1030" i="1"/>
  <c r="Q1130" i="1"/>
  <c r="Q1030" i="1"/>
  <c r="P1130" i="1"/>
  <c r="P1030" i="1"/>
  <c r="O1130" i="1"/>
  <c r="O1030" i="1"/>
  <c r="N1130" i="1"/>
  <c r="N1030" i="1"/>
  <c r="M1130" i="1"/>
  <c r="M1030" i="1"/>
  <c r="L1130" i="1"/>
  <c r="K1130" i="1"/>
  <c r="K1030" i="1"/>
  <c r="J1130" i="1"/>
  <c r="J1030" i="1"/>
  <c r="I1130" i="1"/>
  <c r="I1030" i="1"/>
  <c r="H1130" i="1"/>
  <c r="G1130" i="1"/>
  <c r="G1030" i="1"/>
  <c r="F1130" i="1"/>
  <c r="F1030" i="1"/>
  <c r="E1130" i="1"/>
  <c r="E1030" i="1"/>
  <c r="D1130" i="1"/>
  <c r="D1030" i="1"/>
  <c r="C1130" i="1"/>
  <c r="C1030" i="1"/>
  <c r="AD1129" i="1"/>
  <c r="AD1029" i="1"/>
  <c r="AC1129" i="1"/>
  <c r="AC1029" i="1"/>
  <c r="AB1129" i="1"/>
  <c r="AB1029" i="1"/>
  <c r="AA1129" i="1"/>
  <c r="AA1029" i="1"/>
  <c r="Z1129" i="1"/>
  <c r="Z1029" i="1"/>
  <c r="Y1129" i="1"/>
  <c r="Y1029" i="1"/>
  <c r="X1129" i="1"/>
  <c r="X1029" i="1"/>
  <c r="U1129" i="1"/>
  <c r="U1029" i="1"/>
  <c r="T1129" i="1"/>
  <c r="T1029" i="1"/>
  <c r="S1129" i="1"/>
  <c r="S1029" i="1"/>
  <c r="R1129" i="1"/>
  <c r="R1029" i="1"/>
  <c r="Q1129" i="1"/>
  <c r="P1129" i="1"/>
  <c r="P1029" i="1"/>
  <c r="O1129" i="1"/>
  <c r="O1029" i="1"/>
  <c r="N1129" i="1"/>
  <c r="N1029" i="1"/>
  <c r="M1129" i="1"/>
  <c r="M1029" i="1"/>
  <c r="L1129" i="1"/>
  <c r="L1029" i="1"/>
  <c r="K1129" i="1"/>
  <c r="K1029" i="1"/>
  <c r="J1129" i="1"/>
  <c r="J1029" i="1"/>
  <c r="I1129" i="1"/>
  <c r="I1029" i="1"/>
  <c r="H1129" i="1"/>
  <c r="H1029" i="1"/>
  <c r="G1129" i="1"/>
  <c r="F1129" i="1"/>
  <c r="F1029" i="1"/>
  <c r="E1129" i="1"/>
  <c r="E1029" i="1"/>
  <c r="D1129" i="1"/>
  <c r="C1129" i="1"/>
  <c r="C1029" i="1"/>
  <c r="AD1128" i="1"/>
  <c r="AD1028" i="1"/>
  <c r="AD1127" i="1"/>
  <c r="AD1027" i="1"/>
  <c r="AC1128" i="1"/>
  <c r="AC1028" i="1"/>
  <c r="AB1128" i="1"/>
  <c r="AB1028" i="1"/>
  <c r="AA1128" i="1"/>
  <c r="AA1028" i="1"/>
  <c r="Z1128" i="1"/>
  <c r="Z1028" i="1"/>
  <c r="Y1128" i="1"/>
  <c r="Y1028" i="1"/>
  <c r="X1128" i="1"/>
  <c r="X1028" i="1"/>
  <c r="U1128" i="1"/>
  <c r="U1028" i="1"/>
  <c r="T1128" i="1"/>
  <c r="T1028" i="1"/>
  <c r="S1128" i="1"/>
  <c r="S1028" i="1"/>
  <c r="R1128" i="1"/>
  <c r="R1028" i="1"/>
  <c r="Q1128" i="1"/>
  <c r="Q1028" i="1"/>
  <c r="P1128" i="1"/>
  <c r="P1028" i="1"/>
  <c r="O1128" i="1"/>
  <c r="O1028" i="1"/>
  <c r="N1128" i="1"/>
  <c r="N1028" i="1"/>
  <c r="M1128" i="1"/>
  <c r="M1028" i="1"/>
  <c r="L1128" i="1"/>
  <c r="L1028" i="1"/>
  <c r="K1128" i="1"/>
  <c r="K1028" i="1"/>
  <c r="J1128" i="1"/>
  <c r="J1028" i="1"/>
  <c r="I1128" i="1"/>
  <c r="I1028" i="1"/>
  <c r="H1128" i="1"/>
  <c r="H1028" i="1"/>
  <c r="G1128" i="1"/>
  <c r="G1028" i="1"/>
  <c r="F1128" i="1"/>
  <c r="F1028" i="1"/>
  <c r="E1128" i="1"/>
  <c r="E1028" i="1"/>
  <c r="D1128" i="1"/>
  <c r="D1028" i="1"/>
  <c r="AD1126" i="1"/>
  <c r="AD1026" i="1"/>
  <c r="AC1126" i="1"/>
  <c r="AB1126" i="1"/>
  <c r="AB1026" i="1"/>
  <c r="AA1126" i="1"/>
  <c r="AA1026" i="1"/>
  <c r="Z1126" i="1"/>
  <c r="Y1126" i="1"/>
  <c r="Y1026" i="1"/>
  <c r="X1126" i="1"/>
  <c r="X1026" i="1"/>
  <c r="U1126" i="1"/>
  <c r="T1126" i="1"/>
  <c r="T1026" i="1"/>
  <c r="S1126" i="1"/>
  <c r="R1126" i="1"/>
  <c r="R1026" i="1"/>
  <c r="Q1126" i="1"/>
  <c r="Q1026" i="1"/>
  <c r="P1126" i="1"/>
  <c r="P1026" i="1"/>
  <c r="O1126" i="1"/>
  <c r="O1026" i="1"/>
  <c r="N1126" i="1"/>
  <c r="M1126" i="1"/>
  <c r="M1026" i="1"/>
  <c r="L1126" i="1"/>
  <c r="K1126" i="1"/>
  <c r="K1026" i="1"/>
  <c r="J1126" i="1"/>
  <c r="J1026" i="1"/>
  <c r="I1126" i="1"/>
  <c r="I1026" i="1"/>
  <c r="H1126" i="1"/>
  <c r="H1026" i="1"/>
  <c r="G1126" i="1"/>
  <c r="G1026" i="1"/>
  <c r="F1126" i="1"/>
  <c r="F1026" i="1"/>
  <c r="E1126" i="1"/>
  <c r="D1126" i="1"/>
  <c r="D1026" i="1"/>
  <c r="AE1125" i="1"/>
  <c r="AN1124" i="1"/>
  <c r="AM1124" i="1"/>
  <c r="AL1124" i="1"/>
  <c r="AK1124" i="1"/>
  <c r="AJ1124" i="1"/>
  <c r="AI1124" i="1"/>
  <c r="AH1124" i="1"/>
  <c r="AE1124" i="1"/>
  <c r="AO1124" i="1"/>
  <c r="AE1024" i="1"/>
  <c r="AO1024" i="1"/>
  <c r="AN1123" i="1"/>
  <c r="AM1123" i="1"/>
  <c r="AL1123" i="1"/>
  <c r="AK1123" i="1"/>
  <c r="AJ1123" i="1"/>
  <c r="AI1123" i="1"/>
  <c r="AH1123" i="1"/>
  <c r="AE1123" i="1"/>
  <c r="AN1122" i="1"/>
  <c r="AM1122" i="1"/>
  <c r="AL1122" i="1"/>
  <c r="AK1122" i="1"/>
  <c r="AJ1122" i="1"/>
  <c r="AI1122" i="1"/>
  <c r="AH1122" i="1"/>
  <c r="AE1122" i="1"/>
  <c r="AO1122" i="1"/>
  <c r="AE1022" i="1"/>
  <c r="AN1121" i="1"/>
  <c r="AM1121" i="1"/>
  <c r="AL1121" i="1"/>
  <c r="AK1121" i="1"/>
  <c r="AJ1121" i="1"/>
  <c r="AI1121" i="1"/>
  <c r="AH1121" i="1"/>
  <c r="AE1121" i="1"/>
  <c r="AO1121" i="1"/>
  <c r="AE1021" i="1"/>
  <c r="AN1120" i="1"/>
  <c r="AM1120" i="1"/>
  <c r="AL1120" i="1"/>
  <c r="AK1120" i="1"/>
  <c r="AJ1120" i="1"/>
  <c r="AI1120" i="1"/>
  <c r="AH1120" i="1"/>
  <c r="AE1120" i="1"/>
  <c r="AN1119" i="1"/>
  <c r="AM1119" i="1"/>
  <c r="AL1119" i="1"/>
  <c r="AK1119" i="1"/>
  <c r="AJ1119" i="1"/>
  <c r="AI1119" i="1"/>
  <c r="AH1119" i="1"/>
  <c r="AE1119" i="1"/>
  <c r="AO1119" i="1"/>
  <c r="AN1118" i="1"/>
  <c r="AM1118" i="1"/>
  <c r="AL1118" i="1"/>
  <c r="AK1118" i="1"/>
  <c r="AJ1118" i="1"/>
  <c r="AI1118" i="1"/>
  <c r="AH1118" i="1"/>
  <c r="AE1118" i="1"/>
  <c r="AO1118" i="1"/>
  <c r="AN1117" i="1"/>
  <c r="AM1117" i="1"/>
  <c r="AL1117" i="1"/>
  <c r="AK1117" i="1"/>
  <c r="AJ1117" i="1"/>
  <c r="AI1117" i="1"/>
  <c r="AH1117" i="1"/>
  <c r="AE1117" i="1"/>
  <c r="AO1117" i="1"/>
  <c r="AE1017" i="1"/>
  <c r="AN1116" i="1"/>
  <c r="AM1116" i="1"/>
  <c r="AL1116" i="1"/>
  <c r="AK1116" i="1"/>
  <c r="AJ1116" i="1"/>
  <c r="AI1116" i="1"/>
  <c r="AH1116" i="1"/>
  <c r="AE1116" i="1"/>
  <c r="AO1116" i="1"/>
  <c r="AE1016" i="1"/>
  <c r="AO1016" i="1"/>
  <c r="AN1115" i="1"/>
  <c r="AM1115" i="1"/>
  <c r="AL1115" i="1"/>
  <c r="AK1115" i="1"/>
  <c r="AJ1115" i="1"/>
  <c r="AI1115" i="1"/>
  <c r="AH1115" i="1"/>
  <c r="AE1115" i="1"/>
  <c r="AN1114" i="1"/>
  <c r="AM1114" i="1"/>
  <c r="AL1114" i="1"/>
  <c r="AK1114" i="1"/>
  <c r="AJ1114" i="1"/>
  <c r="AI1114" i="1"/>
  <c r="AH1114" i="1"/>
  <c r="AE1114" i="1"/>
  <c r="AO1114" i="1"/>
  <c r="AE1014" i="1"/>
  <c r="AN1113" i="1"/>
  <c r="AM1113" i="1"/>
  <c r="AL1113" i="1"/>
  <c r="AK1113" i="1"/>
  <c r="AJ1113" i="1"/>
  <c r="AI1113" i="1"/>
  <c r="AH1113" i="1"/>
  <c r="AE1113" i="1"/>
  <c r="AN1112" i="1"/>
  <c r="AM1112" i="1"/>
  <c r="AL1112" i="1"/>
  <c r="AK1112" i="1"/>
  <c r="AJ1112" i="1"/>
  <c r="AI1112" i="1"/>
  <c r="AH1112" i="1"/>
  <c r="AE1112" i="1"/>
  <c r="AO1112" i="1"/>
  <c r="AE1012" i="1"/>
  <c r="AN1111" i="1"/>
  <c r="AM1111" i="1"/>
  <c r="AL1111" i="1"/>
  <c r="AK1111" i="1"/>
  <c r="AJ1111" i="1"/>
  <c r="AI1111" i="1"/>
  <c r="AH1111" i="1"/>
  <c r="AE1111" i="1"/>
  <c r="AO1111" i="1"/>
  <c r="AN1110" i="1"/>
  <c r="AM1110" i="1"/>
  <c r="AL1110" i="1"/>
  <c r="AK1110" i="1"/>
  <c r="AJ1110" i="1"/>
  <c r="AI1110" i="1"/>
  <c r="AH1110" i="1"/>
  <c r="AE1110" i="1"/>
  <c r="AO1110" i="1"/>
  <c r="AN1109" i="1"/>
  <c r="AM1109" i="1"/>
  <c r="AL1109" i="1"/>
  <c r="AK1109" i="1"/>
  <c r="AJ1109" i="1"/>
  <c r="AI1109" i="1"/>
  <c r="AH1109" i="1"/>
  <c r="AE1109" i="1"/>
  <c r="AO1109" i="1"/>
  <c r="AE1009" i="1"/>
  <c r="AN1108" i="1"/>
  <c r="AM1108" i="1"/>
  <c r="AL1108" i="1"/>
  <c r="AK1108" i="1"/>
  <c r="AJ1108" i="1"/>
  <c r="AI1108" i="1"/>
  <c r="AH1108" i="1"/>
  <c r="AE1108" i="1"/>
  <c r="AN1107" i="1"/>
  <c r="AM1107" i="1"/>
  <c r="AL1107" i="1"/>
  <c r="AK1107" i="1"/>
  <c r="AJ1107" i="1"/>
  <c r="AI1107" i="1"/>
  <c r="AH1107" i="1"/>
  <c r="AE1107" i="1"/>
  <c r="AN1106" i="1"/>
  <c r="AM1106" i="1"/>
  <c r="AL1106" i="1"/>
  <c r="AK1106" i="1"/>
  <c r="AJ1106" i="1"/>
  <c r="AI1106" i="1"/>
  <c r="AH1106" i="1"/>
  <c r="AE1106" i="1"/>
  <c r="AO1106" i="1"/>
  <c r="AN1105" i="1"/>
  <c r="AM1105" i="1"/>
  <c r="AL1105" i="1"/>
  <c r="AK1105" i="1"/>
  <c r="AJ1105" i="1"/>
  <c r="AI1105" i="1"/>
  <c r="AH1105" i="1"/>
  <c r="AE1105" i="1"/>
  <c r="AE1005" i="1"/>
  <c r="AO1105" i="1"/>
  <c r="AN1104" i="1"/>
  <c r="AM1104" i="1"/>
  <c r="AL1104" i="1"/>
  <c r="AK1104" i="1"/>
  <c r="AJ1104" i="1"/>
  <c r="AI1104" i="1"/>
  <c r="AH1104" i="1"/>
  <c r="AE1104" i="1"/>
  <c r="AO1104" i="1"/>
  <c r="AE1004" i="1"/>
  <c r="AN1103" i="1"/>
  <c r="AM1103" i="1"/>
  <c r="AL1103" i="1"/>
  <c r="AK1103" i="1"/>
  <c r="AJ1103" i="1"/>
  <c r="AI1103" i="1"/>
  <c r="AH1103" i="1"/>
  <c r="AE1103" i="1"/>
  <c r="AO1103" i="1"/>
  <c r="AN1102" i="1"/>
  <c r="AM1102" i="1"/>
  <c r="AL1102" i="1"/>
  <c r="AK1102" i="1"/>
  <c r="AJ1102" i="1"/>
  <c r="AI1102" i="1"/>
  <c r="AH1102" i="1"/>
  <c r="AE1102" i="1"/>
  <c r="AO1102" i="1"/>
  <c r="AN1101" i="1"/>
  <c r="AM1101" i="1"/>
  <c r="AL1101" i="1"/>
  <c r="AK1101" i="1"/>
  <c r="AJ1101" i="1"/>
  <c r="AI1101" i="1"/>
  <c r="AH1101" i="1"/>
  <c r="AE1101" i="1"/>
  <c r="AO1101" i="1"/>
  <c r="AE1001" i="1"/>
  <c r="AN1100" i="1"/>
  <c r="AM1100" i="1"/>
  <c r="AL1100" i="1"/>
  <c r="AK1100" i="1"/>
  <c r="AJ1100" i="1"/>
  <c r="AI1100" i="1"/>
  <c r="AH1100" i="1"/>
  <c r="AE1100" i="1"/>
  <c r="AE1000" i="1"/>
  <c r="AO1000" i="1"/>
  <c r="AN1099" i="1"/>
  <c r="AM1099" i="1"/>
  <c r="AL1099" i="1"/>
  <c r="AK1099" i="1"/>
  <c r="AJ1099" i="1"/>
  <c r="AI1099" i="1"/>
  <c r="AH1099" i="1"/>
  <c r="AE1099" i="1"/>
  <c r="AN1098" i="1"/>
  <c r="AM1098" i="1"/>
  <c r="AL1098" i="1"/>
  <c r="AK1098" i="1"/>
  <c r="AJ1098" i="1"/>
  <c r="AI1098" i="1"/>
  <c r="AH1098" i="1"/>
  <c r="AE1098" i="1"/>
  <c r="AO1098" i="1"/>
  <c r="AN1097" i="1"/>
  <c r="AM1097" i="1"/>
  <c r="AL1097" i="1"/>
  <c r="AK1097" i="1"/>
  <c r="AJ1097" i="1"/>
  <c r="AI1097" i="1"/>
  <c r="AH1097" i="1"/>
  <c r="AE1097" i="1"/>
  <c r="AN1096" i="1"/>
  <c r="AM1096" i="1"/>
  <c r="AL1096" i="1"/>
  <c r="AK1096" i="1"/>
  <c r="AJ1096" i="1"/>
  <c r="AI1096" i="1"/>
  <c r="AH1096" i="1"/>
  <c r="AE1096" i="1"/>
  <c r="AO1096" i="1"/>
  <c r="AE996" i="1"/>
  <c r="AN1095" i="1"/>
  <c r="AM1095" i="1"/>
  <c r="AL1095" i="1"/>
  <c r="AK1095" i="1"/>
  <c r="AJ1095" i="1"/>
  <c r="AI1095" i="1"/>
  <c r="AH1095" i="1"/>
  <c r="AE1095" i="1"/>
  <c r="AO1095" i="1"/>
  <c r="AN1094" i="1"/>
  <c r="AM1094" i="1"/>
  <c r="AL1094" i="1"/>
  <c r="AK1094" i="1"/>
  <c r="AJ1094" i="1"/>
  <c r="AI1094" i="1"/>
  <c r="AH1094" i="1"/>
  <c r="AE1094" i="1"/>
  <c r="AO1094" i="1"/>
  <c r="AN1093" i="1"/>
  <c r="AM1093" i="1"/>
  <c r="AL1093" i="1"/>
  <c r="AK1093" i="1"/>
  <c r="AJ1093" i="1"/>
  <c r="AI1093" i="1"/>
  <c r="AH1093" i="1"/>
  <c r="AE1093" i="1"/>
  <c r="AO1093" i="1"/>
  <c r="AE993" i="1"/>
  <c r="AN1092" i="1"/>
  <c r="AM1092" i="1"/>
  <c r="AL1092" i="1"/>
  <c r="AK1092" i="1"/>
  <c r="AJ1092" i="1"/>
  <c r="AI1092" i="1"/>
  <c r="AH1092" i="1"/>
  <c r="AE1092" i="1"/>
  <c r="AE992" i="1"/>
  <c r="AO992" i="1"/>
  <c r="AN1091" i="1"/>
  <c r="AM1091" i="1"/>
  <c r="AL1091" i="1"/>
  <c r="AK1091" i="1"/>
  <c r="AJ1091" i="1"/>
  <c r="AI1091" i="1"/>
  <c r="AH1091" i="1"/>
  <c r="AE1091" i="1"/>
  <c r="AN1090" i="1"/>
  <c r="AM1090" i="1"/>
  <c r="AL1090" i="1"/>
  <c r="AK1090" i="1"/>
  <c r="AJ1090" i="1"/>
  <c r="AI1090" i="1"/>
  <c r="AH1090" i="1"/>
  <c r="AE1090" i="1"/>
  <c r="AO1090" i="1"/>
  <c r="AN1089" i="1"/>
  <c r="AM1089" i="1"/>
  <c r="AL1089" i="1"/>
  <c r="AK1089" i="1"/>
  <c r="AJ1089" i="1"/>
  <c r="AI1089" i="1"/>
  <c r="AH1089" i="1"/>
  <c r="AE1089" i="1"/>
  <c r="AE989" i="1"/>
  <c r="AO1089" i="1"/>
  <c r="AO989" i="1"/>
  <c r="AN1088" i="1"/>
  <c r="AM1088" i="1"/>
  <c r="AL1088" i="1"/>
  <c r="AK1088" i="1"/>
  <c r="AJ1088" i="1"/>
  <c r="AI1088" i="1"/>
  <c r="AH1088" i="1"/>
  <c r="AE1088" i="1"/>
  <c r="AO1088" i="1"/>
  <c r="AN1087" i="1"/>
  <c r="AM1087" i="1"/>
  <c r="AL1087" i="1"/>
  <c r="AK1087" i="1"/>
  <c r="AJ1087" i="1"/>
  <c r="AI1087" i="1"/>
  <c r="AH1087" i="1"/>
  <c r="AE1087" i="1"/>
  <c r="AO1087" i="1"/>
  <c r="AN1086" i="1"/>
  <c r="AM1086" i="1"/>
  <c r="AL1086" i="1"/>
  <c r="AK1086" i="1"/>
  <c r="AJ1086" i="1"/>
  <c r="AI1086" i="1"/>
  <c r="AH1086" i="1"/>
  <c r="AE1086" i="1"/>
  <c r="AO1086" i="1"/>
  <c r="AN1085" i="1"/>
  <c r="AM1085" i="1"/>
  <c r="AL1085" i="1"/>
  <c r="AK1085" i="1"/>
  <c r="AJ1085" i="1"/>
  <c r="AI1085" i="1"/>
  <c r="AH1085" i="1"/>
  <c r="AE1085" i="1"/>
  <c r="AO1085" i="1"/>
  <c r="AE985" i="1"/>
  <c r="AN1084" i="1"/>
  <c r="AM1084" i="1"/>
  <c r="AL1084" i="1"/>
  <c r="AK1084" i="1"/>
  <c r="AJ1084" i="1"/>
  <c r="AI1084" i="1"/>
  <c r="AH1084" i="1"/>
  <c r="AE1084" i="1"/>
  <c r="AO1084" i="1"/>
  <c r="AN1083" i="1"/>
  <c r="AM1083" i="1"/>
  <c r="AL1083" i="1"/>
  <c r="AK1083" i="1"/>
  <c r="AJ1083" i="1"/>
  <c r="AI1083" i="1"/>
  <c r="AH1083" i="1"/>
  <c r="AE1083" i="1"/>
  <c r="AN1082" i="1"/>
  <c r="AM1082" i="1"/>
  <c r="AL1082" i="1"/>
  <c r="AK1082" i="1"/>
  <c r="AJ1082" i="1"/>
  <c r="AI1082" i="1"/>
  <c r="AH1082" i="1"/>
  <c r="AE1082" i="1"/>
  <c r="AO1082" i="1"/>
  <c r="AN1081" i="1"/>
  <c r="AM1081" i="1"/>
  <c r="AL1081" i="1"/>
  <c r="AK1081" i="1"/>
  <c r="AJ1081" i="1"/>
  <c r="AI1081" i="1"/>
  <c r="AH1081" i="1"/>
  <c r="AE1081" i="1"/>
  <c r="AO1081" i="1"/>
  <c r="AN1080" i="1"/>
  <c r="AM1080" i="1"/>
  <c r="AL1080" i="1"/>
  <c r="AK1080" i="1"/>
  <c r="AJ1080" i="1"/>
  <c r="AI1080" i="1"/>
  <c r="AH1080" i="1"/>
  <c r="AE1080" i="1"/>
  <c r="AO1080" i="1"/>
  <c r="AE980" i="1"/>
  <c r="AN1079" i="1"/>
  <c r="AM1079" i="1"/>
  <c r="AL1079" i="1"/>
  <c r="AK1079" i="1"/>
  <c r="AJ1079" i="1"/>
  <c r="AI1079" i="1"/>
  <c r="AH1079" i="1"/>
  <c r="AE1079" i="1"/>
  <c r="AO1079" i="1"/>
  <c r="AN1078" i="1"/>
  <c r="AM1078" i="1"/>
  <c r="AL1078" i="1"/>
  <c r="AK1078" i="1"/>
  <c r="AJ1078" i="1"/>
  <c r="AI1078" i="1"/>
  <c r="AH1078" i="1"/>
  <c r="AE1078" i="1"/>
  <c r="AO1078" i="1"/>
  <c r="AN1077" i="1"/>
  <c r="AM1077" i="1"/>
  <c r="AL1077" i="1"/>
  <c r="AK1077" i="1"/>
  <c r="AJ1077" i="1"/>
  <c r="AI1077" i="1"/>
  <c r="AH1077" i="1"/>
  <c r="AE1077" i="1"/>
  <c r="AO1077" i="1"/>
  <c r="AE977" i="1"/>
  <c r="AN1076" i="1"/>
  <c r="AM1076" i="1"/>
  <c r="AL1076" i="1"/>
  <c r="AK1076" i="1"/>
  <c r="AJ1076" i="1"/>
  <c r="AI1076" i="1"/>
  <c r="AH1076" i="1"/>
  <c r="AE1076" i="1"/>
  <c r="AO1076" i="1"/>
  <c r="AE976" i="1"/>
  <c r="AO976" i="1"/>
  <c r="AN1075" i="1"/>
  <c r="AM1075" i="1"/>
  <c r="AL1075" i="1"/>
  <c r="AK1075" i="1"/>
  <c r="AJ1075" i="1"/>
  <c r="AI1075" i="1"/>
  <c r="AH1075" i="1"/>
  <c r="AE1075" i="1"/>
  <c r="AN1074" i="1"/>
  <c r="AM1074" i="1"/>
  <c r="AL1074" i="1"/>
  <c r="AK1074" i="1"/>
  <c r="AJ1074" i="1"/>
  <c r="AI1074" i="1"/>
  <c r="AH1074" i="1"/>
  <c r="AE1074" i="1"/>
  <c r="AO1074" i="1"/>
  <c r="AN1073" i="1"/>
  <c r="AM1073" i="1"/>
  <c r="AL1073" i="1"/>
  <c r="AK1073" i="1"/>
  <c r="AJ1073" i="1"/>
  <c r="AI1073" i="1"/>
  <c r="AH1073" i="1"/>
  <c r="AE1073" i="1"/>
  <c r="AO1073" i="1"/>
  <c r="AN1072" i="1"/>
  <c r="AM1072" i="1"/>
  <c r="AL1072" i="1"/>
  <c r="AK1072" i="1"/>
  <c r="AJ1072" i="1"/>
  <c r="AI1072" i="1"/>
  <c r="AH1072" i="1"/>
  <c r="AE1072" i="1"/>
  <c r="AE972" i="1"/>
  <c r="AO1072" i="1"/>
  <c r="AN1071" i="1"/>
  <c r="AM1071" i="1"/>
  <c r="AL1071" i="1"/>
  <c r="AK1071" i="1"/>
  <c r="AH10" i="1"/>
  <c r="AJ1071" i="1"/>
  <c r="AI1071" i="1"/>
  <c r="AH1071" i="1"/>
  <c r="AE1071" i="1"/>
  <c r="AO1071" i="1"/>
  <c r="AN1070" i="1"/>
  <c r="AM1070" i="1"/>
  <c r="AL1070" i="1"/>
  <c r="AK1070" i="1"/>
  <c r="AJ1070" i="1"/>
  <c r="AI1070" i="1"/>
  <c r="AH1070" i="1"/>
  <c r="AE1070" i="1"/>
  <c r="AO1070" i="1"/>
  <c r="AN1069" i="1"/>
  <c r="AM1069" i="1"/>
  <c r="AL1069" i="1"/>
  <c r="AK1069" i="1"/>
  <c r="AJ1069" i="1"/>
  <c r="AI1069" i="1"/>
  <c r="AH1069" i="1"/>
  <c r="AE1069" i="1"/>
  <c r="AE969" i="1"/>
  <c r="AO1069" i="1"/>
  <c r="AN1068" i="1"/>
  <c r="AM1068" i="1"/>
  <c r="AL1068" i="1"/>
  <c r="AK1068" i="1"/>
  <c r="AJ1068" i="1"/>
  <c r="AI1068" i="1"/>
  <c r="AH1068" i="1"/>
  <c r="AE1068" i="1"/>
  <c r="AO1068" i="1"/>
  <c r="AE968" i="1"/>
  <c r="AO968" i="1"/>
  <c r="AN1067" i="1"/>
  <c r="AM1067" i="1"/>
  <c r="AL1067" i="1"/>
  <c r="AK1067" i="1"/>
  <c r="AJ1067" i="1"/>
  <c r="AI1067" i="1"/>
  <c r="AH1067" i="1"/>
  <c r="AE1067" i="1"/>
  <c r="AN1066" i="1"/>
  <c r="AM1066" i="1"/>
  <c r="AL1066" i="1"/>
  <c r="AK1066" i="1"/>
  <c r="AJ1066" i="1"/>
  <c r="AI1066" i="1"/>
  <c r="AH1066" i="1"/>
  <c r="AE1066" i="1"/>
  <c r="AO1066" i="1"/>
  <c r="AN1065" i="1"/>
  <c r="AM1065" i="1"/>
  <c r="AL1065" i="1"/>
  <c r="AK1065" i="1"/>
  <c r="AJ1065" i="1"/>
  <c r="AI1065" i="1"/>
  <c r="AH1065" i="1"/>
  <c r="AE1065" i="1"/>
  <c r="AO1065" i="1"/>
  <c r="AE965" i="1"/>
  <c r="AO965" i="1"/>
  <c r="AN1064" i="1"/>
  <c r="AM1064" i="1"/>
  <c r="AL1064" i="1"/>
  <c r="AK1064" i="1"/>
  <c r="AJ1064" i="1"/>
  <c r="AI1064" i="1"/>
  <c r="AH1064" i="1"/>
  <c r="AE1064" i="1"/>
  <c r="AO1064" i="1"/>
  <c r="AE964" i="1"/>
  <c r="AN1063" i="1"/>
  <c r="AM1063" i="1"/>
  <c r="AL1063" i="1"/>
  <c r="AK1063" i="1"/>
  <c r="AJ1063" i="1"/>
  <c r="AI1063" i="1"/>
  <c r="AH1063" i="1"/>
  <c r="AE1063" i="1"/>
  <c r="AO1063" i="1"/>
  <c r="AN1062" i="1"/>
  <c r="AM1062" i="1"/>
  <c r="AL1062" i="1"/>
  <c r="AK1062" i="1"/>
  <c r="AJ1062" i="1"/>
  <c r="AI1062" i="1"/>
  <c r="AH1062" i="1"/>
  <c r="AE1062" i="1"/>
  <c r="AO1062" i="1"/>
  <c r="AN1061" i="1"/>
  <c r="AM1061" i="1"/>
  <c r="AL1061" i="1"/>
  <c r="AK1061" i="1"/>
  <c r="AJ1061" i="1"/>
  <c r="AI1061" i="1"/>
  <c r="AH1061" i="1"/>
  <c r="AE1061" i="1"/>
  <c r="AO1061" i="1"/>
  <c r="AN1060" i="1"/>
  <c r="AM1060" i="1"/>
  <c r="AL1060" i="1"/>
  <c r="AK1060" i="1"/>
  <c r="AJ1060" i="1"/>
  <c r="AI1060" i="1"/>
  <c r="AH1060" i="1"/>
  <c r="AE1060" i="1"/>
  <c r="AE960" i="1"/>
  <c r="AO960" i="1"/>
  <c r="AO1060" i="1"/>
  <c r="AN1059" i="1"/>
  <c r="AM1059" i="1"/>
  <c r="AL1059" i="1"/>
  <c r="AK1059" i="1"/>
  <c r="AJ1059" i="1"/>
  <c r="AI1059" i="1"/>
  <c r="AH1059" i="1"/>
  <c r="AE1059" i="1"/>
  <c r="AN1058" i="1"/>
  <c r="AM1058" i="1"/>
  <c r="AL1058" i="1"/>
  <c r="AK1058" i="1"/>
  <c r="AJ1058" i="1"/>
  <c r="AI1058" i="1"/>
  <c r="AH1058" i="1"/>
  <c r="AE1058" i="1"/>
  <c r="AO1058" i="1"/>
  <c r="AN1057" i="1"/>
  <c r="AM1057" i="1"/>
  <c r="AL1057" i="1"/>
  <c r="AK1057" i="1"/>
  <c r="AJ1057" i="1"/>
  <c r="AI1057" i="1"/>
  <c r="AH1057" i="1"/>
  <c r="AE1057" i="1"/>
  <c r="AE957" i="1"/>
  <c r="AN1056" i="1"/>
  <c r="AM1056" i="1"/>
  <c r="AL1056" i="1"/>
  <c r="AK1056" i="1"/>
  <c r="AJ1056" i="1"/>
  <c r="AI1056" i="1"/>
  <c r="AH1056" i="1"/>
  <c r="AE1056" i="1"/>
  <c r="AO1056" i="1"/>
  <c r="AN1055" i="1"/>
  <c r="AM1055" i="1"/>
  <c r="AL1055" i="1"/>
  <c r="AK1055" i="1"/>
  <c r="AJ1055" i="1"/>
  <c r="AI1055" i="1"/>
  <c r="AH1055" i="1"/>
  <c r="AE1055" i="1"/>
  <c r="AO1055" i="1"/>
  <c r="AE955" i="1"/>
  <c r="AN1054" i="1"/>
  <c r="AM1054" i="1"/>
  <c r="AL1054" i="1"/>
  <c r="AK1054" i="1"/>
  <c r="AJ1054" i="1"/>
  <c r="AI1054" i="1"/>
  <c r="AH1054" i="1"/>
  <c r="AE1054" i="1"/>
  <c r="AO1054" i="1"/>
  <c r="AN1053" i="1"/>
  <c r="AM1053" i="1"/>
  <c r="AL1053" i="1"/>
  <c r="AK1053" i="1"/>
  <c r="AJ1053" i="1"/>
  <c r="AI1053" i="1"/>
  <c r="AH1053" i="1"/>
  <c r="AE1053" i="1"/>
  <c r="AO1053" i="1"/>
  <c r="AN1052" i="1"/>
  <c r="AM1052" i="1"/>
  <c r="AL1052" i="1"/>
  <c r="AK1052" i="1"/>
  <c r="AJ1052" i="1"/>
  <c r="AI1052" i="1"/>
  <c r="AH1052" i="1"/>
  <c r="AE1052" i="1"/>
  <c r="AO1052" i="1"/>
  <c r="AE952" i="1"/>
  <c r="AN1051" i="1"/>
  <c r="AM1051" i="1"/>
  <c r="AL1051" i="1"/>
  <c r="AK1051" i="1"/>
  <c r="AJ1051" i="1"/>
  <c r="AI1051" i="1"/>
  <c r="AH1051" i="1"/>
  <c r="AE1051" i="1"/>
  <c r="AO1051" i="1"/>
  <c r="AN1050" i="1"/>
  <c r="AM1050" i="1"/>
  <c r="AL1050" i="1"/>
  <c r="AK1050" i="1"/>
  <c r="AJ1050" i="1"/>
  <c r="AI1050" i="1"/>
  <c r="AH1050" i="1"/>
  <c r="AE1050" i="1"/>
  <c r="AO1050" i="1"/>
  <c r="AN1049" i="1"/>
  <c r="AM1049" i="1"/>
  <c r="AL1049" i="1"/>
  <c r="AK1049" i="1"/>
  <c r="AJ1049" i="1"/>
  <c r="AI1049" i="1"/>
  <c r="AH1049" i="1"/>
  <c r="AE1049" i="1"/>
  <c r="AN1048" i="1"/>
  <c r="AM1048" i="1"/>
  <c r="AL1048" i="1"/>
  <c r="AK1048" i="1"/>
  <c r="AJ1048" i="1"/>
  <c r="AI1048" i="1"/>
  <c r="AH1048" i="1"/>
  <c r="AE1048" i="1"/>
  <c r="AO1048" i="1"/>
  <c r="AN1047" i="1"/>
  <c r="AM1047" i="1"/>
  <c r="AL1047" i="1"/>
  <c r="AK1047" i="1"/>
  <c r="AJ1047" i="1"/>
  <c r="AI1047" i="1"/>
  <c r="AH1047" i="1"/>
  <c r="AE1047" i="1"/>
  <c r="AO1047" i="1"/>
  <c r="AN1046" i="1"/>
  <c r="AM1046" i="1"/>
  <c r="AL1046" i="1"/>
  <c r="AK1046" i="1"/>
  <c r="AJ1046" i="1"/>
  <c r="AI1046" i="1"/>
  <c r="AH1046" i="1"/>
  <c r="AE1046" i="1"/>
  <c r="AO1046" i="1"/>
  <c r="D6" i="2"/>
  <c r="J22" i="1"/>
  <c r="AE1346" i="1"/>
  <c r="AO1346" i="1"/>
  <c r="AE1347" i="1"/>
  <c r="AO1347" i="1"/>
  <c r="AE1348" i="1"/>
  <c r="AO1348" i="1"/>
  <c r="AE1349" i="1"/>
  <c r="AO1349" i="1"/>
  <c r="AE1350" i="1"/>
  <c r="AO1350" i="1"/>
  <c r="AE1351" i="1"/>
  <c r="AO1351" i="1"/>
  <c r="AE1352" i="1"/>
  <c r="AO1352" i="1"/>
  <c r="AE1353" i="1"/>
  <c r="AO1353" i="1"/>
  <c r="AE1354" i="1"/>
  <c r="AO1354" i="1"/>
  <c r="AE1355" i="1"/>
  <c r="AO1355" i="1"/>
  <c r="AE1356" i="1"/>
  <c r="AO1356" i="1"/>
  <c r="AE1357" i="1"/>
  <c r="AO1357" i="1"/>
  <c r="AE1358" i="1"/>
  <c r="AO1358" i="1"/>
  <c r="AE1359" i="1"/>
  <c r="AO1359" i="1"/>
  <c r="AE1360" i="1"/>
  <c r="AO1360" i="1"/>
  <c r="AE1361" i="1"/>
  <c r="AO1361" i="1"/>
  <c r="AE1362" i="1"/>
  <c r="AO1362" i="1"/>
  <c r="AE1363" i="1"/>
  <c r="AO1363" i="1"/>
  <c r="AE1364" i="1"/>
  <c r="AO1364" i="1"/>
  <c r="AE1365" i="1"/>
  <c r="AO1365" i="1"/>
  <c r="AE1366" i="1"/>
  <c r="AO1366" i="1"/>
  <c r="AE1367" i="1"/>
  <c r="AO1367" i="1"/>
  <c r="AE1368" i="1"/>
  <c r="AO1368" i="1"/>
  <c r="AE1369" i="1"/>
  <c r="AO1369" i="1"/>
  <c r="AE1370" i="1"/>
  <c r="AO1370" i="1"/>
  <c r="AE1371" i="1"/>
  <c r="AO1371" i="1"/>
  <c r="AE1372" i="1"/>
  <c r="AO1372" i="1"/>
  <c r="AE1373" i="1"/>
  <c r="AO1373" i="1"/>
  <c r="AE1374" i="1"/>
  <c r="AO1374" i="1"/>
  <c r="AE1375" i="1"/>
  <c r="AO1375" i="1"/>
  <c r="AE1376" i="1"/>
  <c r="AO1376" i="1"/>
  <c r="AE1377" i="1"/>
  <c r="AO1377" i="1"/>
  <c r="AE1378" i="1"/>
  <c r="AO1378" i="1"/>
  <c r="AE1379" i="1"/>
  <c r="AO1379" i="1"/>
  <c r="AE1380" i="1"/>
  <c r="AO1380" i="1"/>
  <c r="AE1381" i="1"/>
  <c r="AO1381" i="1"/>
  <c r="AE1382" i="1"/>
  <c r="AO1382" i="1"/>
  <c r="AE1383" i="1"/>
  <c r="AO1383" i="1"/>
  <c r="AE1384" i="1"/>
  <c r="AO1384" i="1"/>
  <c r="AE1385" i="1"/>
  <c r="AO1385" i="1"/>
  <c r="AE1386" i="1"/>
  <c r="AO1386" i="1"/>
  <c r="AE1387" i="1"/>
  <c r="AO1387" i="1"/>
  <c r="AE1388" i="1"/>
  <c r="AO1388" i="1"/>
  <c r="AE1389" i="1"/>
  <c r="AO1389" i="1"/>
  <c r="AE1390" i="1"/>
  <c r="AO1390" i="1"/>
  <c r="AE1391" i="1"/>
  <c r="AO1391" i="1"/>
  <c r="AE1392" i="1"/>
  <c r="AO1392" i="1"/>
  <c r="AE1393" i="1"/>
  <c r="AO1393" i="1"/>
  <c r="AE1394" i="1"/>
  <c r="AO1394" i="1"/>
  <c r="AE1395" i="1"/>
  <c r="AO1395" i="1"/>
  <c r="AE1396" i="1"/>
  <c r="AO1396" i="1"/>
  <c r="AE1397" i="1"/>
  <c r="AO1397" i="1"/>
  <c r="AE1398" i="1"/>
  <c r="AO1398" i="1"/>
  <c r="AE1399" i="1"/>
  <c r="AO1399" i="1"/>
  <c r="AE1400" i="1"/>
  <c r="AO1400" i="1"/>
  <c r="AE1401" i="1"/>
  <c r="AO1401" i="1"/>
  <c r="AE1402" i="1"/>
  <c r="AO1402" i="1"/>
  <c r="AE1403" i="1"/>
  <c r="AO1403" i="1"/>
  <c r="AE1404" i="1"/>
  <c r="AO1404" i="1"/>
  <c r="AE1405" i="1"/>
  <c r="AO1405" i="1"/>
  <c r="AE1406" i="1"/>
  <c r="AO1406" i="1"/>
  <c r="AE1407" i="1"/>
  <c r="AO1407" i="1"/>
  <c r="AE1408" i="1"/>
  <c r="AO1408" i="1"/>
  <c r="AE1409" i="1"/>
  <c r="AO1409" i="1"/>
  <c r="AE1410" i="1"/>
  <c r="AO1410" i="1"/>
  <c r="AE1411" i="1"/>
  <c r="AO1411" i="1"/>
  <c r="AE1412" i="1"/>
  <c r="AO1412" i="1"/>
  <c r="AE1413" i="1"/>
  <c r="AO1413" i="1"/>
  <c r="AE1414" i="1"/>
  <c r="AO1414" i="1"/>
  <c r="AE1415" i="1"/>
  <c r="AO1415" i="1"/>
  <c r="AE1416" i="1"/>
  <c r="AO1416" i="1"/>
  <c r="AE1417" i="1"/>
  <c r="AO1417" i="1"/>
  <c r="AE1418" i="1"/>
  <c r="AO1418" i="1"/>
  <c r="AE1419" i="1"/>
  <c r="AO1419" i="1"/>
  <c r="AE1420" i="1"/>
  <c r="AO1420" i="1"/>
  <c r="AE1421" i="1"/>
  <c r="AO1421" i="1"/>
  <c r="AE1422" i="1"/>
  <c r="AO1422" i="1"/>
  <c r="AE1423" i="1"/>
  <c r="AO1423" i="1"/>
  <c r="AE1424" i="1"/>
  <c r="AO1424" i="1"/>
  <c r="AE1425" i="1"/>
  <c r="AO1425" i="1"/>
  <c r="C1526" i="1"/>
  <c r="C1528" i="1"/>
  <c r="C1529" i="1"/>
  <c r="C1530" i="1"/>
  <c r="D1526" i="1"/>
  <c r="X1526" i="1"/>
  <c r="AE1546" i="1"/>
  <c r="AE1547" i="1"/>
  <c r="AE1548" i="1"/>
  <c r="AE1549" i="1"/>
  <c r="AE1550" i="1"/>
  <c r="AO1550" i="1"/>
  <c r="AE1551" i="1"/>
  <c r="AE1552" i="1"/>
  <c r="AE1553" i="1"/>
  <c r="AE1554" i="1"/>
  <c r="AE1629" i="1"/>
  <c r="AE1555" i="1"/>
  <c r="AE1630" i="1"/>
  <c r="AE1556" i="1"/>
  <c r="AE1557" i="1"/>
  <c r="AE1558" i="1"/>
  <c r="AO1558" i="1"/>
  <c r="AE1559" i="1"/>
  <c r="AE1560" i="1"/>
  <c r="AE1561" i="1"/>
  <c r="AE1562" i="1"/>
  <c r="AE1563" i="1"/>
  <c r="AE1564" i="1"/>
  <c r="AE1565" i="1"/>
  <c r="AE1566" i="1"/>
  <c r="AE1567" i="1"/>
  <c r="AE1568" i="1"/>
  <c r="AE1569" i="1"/>
  <c r="AE1570" i="1"/>
  <c r="AE1571" i="1"/>
  <c r="AE1572" i="1"/>
  <c r="AE1573" i="1"/>
  <c r="AE1574" i="1"/>
  <c r="AO1574" i="1"/>
  <c r="AE1575" i="1"/>
  <c r="AE1576" i="1"/>
  <c r="AE1577" i="1"/>
  <c r="AE1578" i="1"/>
  <c r="AE1579" i="1"/>
  <c r="AE1580" i="1"/>
  <c r="AE1581" i="1"/>
  <c r="AE1582" i="1"/>
  <c r="AO1582" i="1"/>
  <c r="AE1583" i="1"/>
  <c r="AE1584" i="1"/>
  <c r="AE1585" i="1"/>
  <c r="AE1586" i="1"/>
  <c r="AE1587" i="1"/>
  <c r="AE1588" i="1"/>
  <c r="AE1589" i="1"/>
  <c r="AE1590" i="1"/>
  <c r="AE1591" i="1"/>
  <c r="AE1592" i="1"/>
  <c r="AE1593" i="1"/>
  <c r="AE1594" i="1"/>
  <c r="AE1595" i="1"/>
  <c r="AE1596" i="1"/>
  <c r="AE1597" i="1"/>
  <c r="AE1598" i="1"/>
  <c r="AE1599" i="1"/>
  <c r="AE1600" i="1"/>
  <c r="AE1601" i="1"/>
  <c r="AE1602" i="1"/>
  <c r="AE1603" i="1"/>
  <c r="AE1604" i="1"/>
  <c r="AE1605" i="1"/>
  <c r="AE1606" i="1"/>
  <c r="AO1606" i="1"/>
  <c r="AE1607" i="1"/>
  <c r="AE1608" i="1"/>
  <c r="AE1609" i="1"/>
  <c r="AE1610" i="1"/>
  <c r="AE1611" i="1"/>
  <c r="AE1612" i="1"/>
  <c r="AE1613" i="1"/>
  <c r="AE1614" i="1"/>
  <c r="AO1614" i="1"/>
  <c r="AE1615" i="1"/>
  <c r="AE1616" i="1"/>
  <c r="AE1617" i="1"/>
  <c r="AE1618" i="1"/>
  <c r="AE1619" i="1"/>
  <c r="AE1620" i="1"/>
  <c r="AE1621" i="1"/>
  <c r="AE1622" i="1"/>
  <c r="AE1623" i="1"/>
  <c r="AE1624" i="1"/>
  <c r="AE1625" i="1"/>
  <c r="C1546" i="1"/>
  <c r="F1571" i="1"/>
  <c r="AH1571" i="1"/>
  <c r="G1571" i="1"/>
  <c r="AI1571" i="1"/>
  <c r="H1571" i="1"/>
  <c r="AJ1571" i="1"/>
  <c r="I1571" i="1"/>
  <c r="AK1571" i="1"/>
  <c r="AC10" i="1"/>
  <c r="J1571" i="1"/>
  <c r="AL1571" i="1"/>
  <c r="K1571" i="1"/>
  <c r="AM1571" i="1"/>
  <c r="G1546" i="1"/>
  <c r="G1628" i="1"/>
  <c r="G1547" i="1"/>
  <c r="AI1547" i="1"/>
  <c r="G1548" i="1"/>
  <c r="AI1548" i="1"/>
  <c r="G1549" i="1"/>
  <c r="AI1549" i="1"/>
  <c r="G1550" i="1"/>
  <c r="AI1550" i="1"/>
  <c r="G1551" i="1"/>
  <c r="AI1551" i="1"/>
  <c r="G1552" i="1"/>
  <c r="AI1552" i="1"/>
  <c r="G1553" i="1"/>
  <c r="AI1553" i="1"/>
  <c r="G1554" i="1"/>
  <c r="AI1554" i="1"/>
  <c r="G1555" i="1"/>
  <c r="AI1555" i="1"/>
  <c r="G1556" i="1"/>
  <c r="AI1556" i="1"/>
  <c r="G1557" i="1"/>
  <c r="AI1557" i="1"/>
  <c r="G1558" i="1"/>
  <c r="AI1558" i="1"/>
  <c r="G1559" i="1"/>
  <c r="AI1559" i="1"/>
  <c r="G1560" i="1"/>
  <c r="AI1560" i="1"/>
  <c r="G1561" i="1"/>
  <c r="AI1561" i="1"/>
  <c r="G1562" i="1"/>
  <c r="AI1562" i="1"/>
  <c r="G1563" i="1"/>
  <c r="AI1563" i="1"/>
  <c r="G1564" i="1"/>
  <c r="AI1564" i="1"/>
  <c r="G1565" i="1"/>
  <c r="AI1565" i="1"/>
  <c r="G1566" i="1"/>
  <c r="AI1566" i="1"/>
  <c r="G1567" i="1"/>
  <c r="AI1567" i="1"/>
  <c r="G1568" i="1"/>
  <c r="AI1568" i="1"/>
  <c r="G1569" i="1"/>
  <c r="AI1569" i="1"/>
  <c r="G1570" i="1"/>
  <c r="AI1570" i="1"/>
  <c r="G1572" i="1"/>
  <c r="AI1572" i="1"/>
  <c r="G1573" i="1"/>
  <c r="AI1573" i="1"/>
  <c r="G1574" i="1"/>
  <c r="AI1574" i="1"/>
  <c r="G1575" i="1"/>
  <c r="AI1575" i="1"/>
  <c r="G1576" i="1"/>
  <c r="AI1576" i="1"/>
  <c r="G1577" i="1"/>
  <c r="AI1577" i="1"/>
  <c r="G1578" i="1"/>
  <c r="AI1578" i="1"/>
  <c r="G1579" i="1"/>
  <c r="AI1579" i="1"/>
  <c r="G1580" i="1"/>
  <c r="AI1580" i="1"/>
  <c r="G1581" i="1"/>
  <c r="AI1581" i="1"/>
  <c r="G1582" i="1"/>
  <c r="AI1582" i="1"/>
  <c r="G1583" i="1"/>
  <c r="AI1583" i="1"/>
  <c r="G1584" i="1"/>
  <c r="AI1584" i="1"/>
  <c r="G1585" i="1"/>
  <c r="AI1585" i="1"/>
  <c r="G1586" i="1"/>
  <c r="AI1586" i="1"/>
  <c r="G1587" i="1"/>
  <c r="AI1587" i="1"/>
  <c r="G1588" i="1"/>
  <c r="AI1588" i="1"/>
  <c r="G1589" i="1"/>
  <c r="AI1589" i="1"/>
  <c r="G1590" i="1"/>
  <c r="AI1590" i="1"/>
  <c r="G1591" i="1"/>
  <c r="AI1591" i="1"/>
  <c r="G1592" i="1"/>
  <c r="AI1592" i="1"/>
  <c r="G1593" i="1"/>
  <c r="AI1593" i="1"/>
  <c r="G1594" i="1"/>
  <c r="AI1594" i="1"/>
  <c r="G1595" i="1"/>
  <c r="AI1595" i="1"/>
  <c r="G1596" i="1"/>
  <c r="AI1596" i="1"/>
  <c r="G1597" i="1"/>
  <c r="AI1597" i="1"/>
  <c r="G1598" i="1"/>
  <c r="AI1598" i="1"/>
  <c r="G1599" i="1"/>
  <c r="AI1599" i="1"/>
  <c r="G1600" i="1"/>
  <c r="AI1600" i="1"/>
  <c r="G1601" i="1"/>
  <c r="AI1601" i="1"/>
  <c r="G1602" i="1"/>
  <c r="AI1602" i="1"/>
  <c r="G1603" i="1"/>
  <c r="AI1603" i="1"/>
  <c r="G1604" i="1"/>
  <c r="AI1604" i="1"/>
  <c r="G1605" i="1"/>
  <c r="AI1605" i="1"/>
  <c r="G1606" i="1"/>
  <c r="AI1606" i="1"/>
  <c r="G1607" i="1"/>
  <c r="AI1607" i="1"/>
  <c r="G1608" i="1"/>
  <c r="AI1608" i="1"/>
  <c r="G1609" i="1"/>
  <c r="AI1609" i="1"/>
  <c r="G1610" i="1"/>
  <c r="AI1610" i="1"/>
  <c r="G1611" i="1"/>
  <c r="AI1611" i="1"/>
  <c r="G1612" i="1"/>
  <c r="AI1612" i="1"/>
  <c r="G1613" i="1"/>
  <c r="AI1613" i="1"/>
  <c r="G1614" i="1"/>
  <c r="AI1614" i="1"/>
  <c r="G1615" i="1"/>
  <c r="AI1615" i="1"/>
  <c r="G1616" i="1"/>
  <c r="AI1616" i="1"/>
  <c r="G1617" i="1"/>
  <c r="AI1617" i="1"/>
  <c r="G1618" i="1"/>
  <c r="AI1618" i="1"/>
  <c r="G1619" i="1"/>
  <c r="AI1619" i="1"/>
  <c r="G1620" i="1"/>
  <c r="AI1620" i="1"/>
  <c r="G1621" i="1"/>
  <c r="AI1621" i="1"/>
  <c r="G1622" i="1"/>
  <c r="AI1622" i="1"/>
  <c r="G1623" i="1"/>
  <c r="AI1623" i="1"/>
  <c r="G1624" i="1"/>
  <c r="AI1624" i="1"/>
  <c r="F1546" i="1"/>
  <c r="H1546" i="1"/>
  <c r="I1546" i="1"/>
  <c r="AK1546" i="1"/>
  <c r="J1546" i="1"/>
  <c r="K1546" i="1"/>
  <c r="F1547" i="1"/>
  <c r="AH1547" i="1"/>
  <c r="H1547" i="1"/>
  <c r="I1547" i="1"/>
  <c r="AK1547" i="1"/>
  <c r="J1547" i="1"/>
  <c r="K1547" i="1"/>
  <c r="F1548" i="1"/>
  <c r="H1548" i="1"/>
  <c r="I1548" i="1"/>
  <c r="J1548" i="1"/>
  <c r="K1548" i="1"/>
  <c r="F1549" i="1"/>
  <c r="AH1549" i="1"/>
  <c r="H1549" i="1"/>
  <c r="I1549" i="1"/>
  <c r="J1549" i="1"/>
  <c r="K1549" i="1"/>
  <c r="F1550" i="1"/>
  <c r="H1550" i="1"/>
  <c r="I1550" i="1"/>
  <c r="J1550" i="1"/>
  <c r="AL1550" i="1"/>
  <c r="K1550" i="1"/>
  <c r="F1551" i="1"/>
  <c r="H1551" i="1"/>
  <c r="AJ1551" i="1"/>
  <c r="I1551" i="1"/>
  <c r="AK1551" i="1"/>
  <c r="J1551" i="1"/>
  <c r="K1551" i="1"/>
  <c r="F1552" i="1"/>
  <c r="H1552" i="1"/>
  <c r="H1629" i="1"/>
  <c r="I1552" i="1"/>
  <c r="J1552" i="1"/>
  <c r="K1552" i="1"/>
  <c r="AM1552" i="1"/>
  <c r="F1553" i="1"/>
  <c r="AH1553" i="1"/>
  <c r="H1553" i="1"/>
  <c r="I1553" i="1"/>
  <c r="J1553" i="1"/>
  <c r="K1553" i="1"/>
  <c r="F1554" i="1"/>
  <c r="H1554" i="1"/>
  <c r="I1554" i="1"/>
  <c r="J1554" i="1"/>
  <c r="K1554" i="1"/>
  <c r="F1555" i="1"/>
  <c r="H1555" i="1"/>
  <c r="I1555" i="1"/>
  <c r="I1630" i="1"/>
  <c r="J1555" i="1"/>
  <c r="AL1555" i="1"/>
  <c r="K1555" i="1"/>
  <c r="F1556" i="1"/>
  <c r="H1556" i="1"/>
  <c r="I1556" i="1"/>
  <c r="J1556" i="1"/>
  <c r="K1556" i="1"/>
  <c r="F1557" i="1"/>
  <c r="AH1557" i="1"/>
  <c r="H1557" i="1"/>
  <c r="I1557" i="1"/>
  <c r="J1557" i="1"/>
  <c r="K1557" i="1"/>
  <c r="AM1557" i="1"/>
  <c r="F1558" i="1"/>
  <c r="H1558" i="1"/>
  <c r="I1558" i="1"/>
  <c r="AK1558" i="1"/>
  <c r="J1558" i="1"/>
  <c r="AL1558" i="1"/>
  <c r="K1558" i="1"/>
  <c r="F1559" i="1"/>
  <c r="H1559" i="1"/>
  <c r="AJ1559" i="1"/>
  <c r="I1559" i="1"/>
  <c r="J1559" i="1"/>
  <c r="AL1559" i="1"/>
  <c r="K1559" i="1"/>
  <c r="F1560" i="1"/>
  <c r="H1560" i="1"/>
  <c r="I1560" i="1"/>
  <c r="J1560" i="1"/>
  <c r="K1560" i="1"/>
  <c r="AM1560" i="1"/>
  <c r="F1561" i="1"/>
  <c r="AH1561" i="1"/>
  <c r="H1561" i="1"/>
  <c r="I1561" i="1"/>
  <c r="J1561" i="1"/>
  <c r="K1561" i="1"/>
  <c r="F1562" i="1"/>
  <c r="H1562" i="1"/>
  <c r="I1562" i="1"/>
  <c r="AK1562" i="1"/>
  <c r="J1562" i="1"/>
  <c r="AL1562" i="1"/>
  <c r="K1562" i="1"/>
  <c r="F1563" i="1"/>
  <c r="H1563" i="1"/>
  <c r="I1563" i="1"/>
  <c r="AK1563" i="1"/>
  <c r="J1563" i="1"/>
  <c r="K1563" i="1"/>
  <c r="F1564" i="1"/>
  <c r="H1564" i="1"/>
  <c r="I1564" i="1"/>
  <c r="J1564" i="1"/>
  <c r="K1564" i="1"/>
  <c r="F1565" i="1"/>
  <c r="AH1565" i="1"/>
  <c r="H1565" i="1"/>
  <c r="I1565" i="1"/>
  <c r="J1565" i="1"/>
  <c r="K1565" i="1"/>
  <c r="AM1565" i="1"/>
  <c r="F1566" i="1"/>
  <c r="AO1566" i="1"/>
  <c r="H1566" i="1"/>
  <c r="I1566" i="1"/>
  <c r="J1566" i="1"/>
  <c r="AL1566" i="1"/>
  <c r="K1566" i="1"/>
  <c r="F1567" i="1"/>
  <c r="H1567" i="1"/>
  <c r="AJ1567" i="1"/>
  <c r="I1567" i="1"/>
  <c r="AK1567" i="1"/>
  <c r="J1567" i="1"/>
  <c r="K1567" i="1"/>
  <c r="F1568" i="1"/>
  <c r="H1568" i="1"/>
  <c r="I1568" i="1"/>
  <c r="J1568" i="1"/>
  <c r="K1568" i="1"/>
  <c r="AM1568" i="1"/>
  <c r="F1569" i="1"/>
  <c r="AH1569" i="1"/>
  <c r="H1569" i="1"/>
  <c r="I1569" i="1"/>
  <c r="J1569" i="1"/>
  <c r="K1569" i="1"/>
  <c r="F1570" i="1"/>
  <c r="H1570" i="1"/>
  <c r="I1570" i="1"/>
  <c r="AK1570" i="1"/>
  <c r="J1570" i="1"/>
  <c r="AL1570" i="1"/>
  <c r="K1570" i="1"/>
  <c r="F1572" i="1"/>
  <c r="H1572" i="1"/>
  <c r="I1572" i="1"/>
  <c r="J1572" i="1"/>
  <c r="K1572" i="1"/>
  <c r="F1573" i="1"/>
  <c r="H1573" i="1"/>
  <c r="AJ1573" i="1"/>
  <c r="I1573" i="1"/>
  <c r="J1573" i="1"/>
  <c r="K1573" i="1"/>
  <c r="F1574" i="1"/>
  <c r="AH1574" i="1"/>
  <c r="H1574" i="1"/>
  <c r="I1574" i="1"/>
  <c r="J1574" i="1"/>
  <c r="K1574" i="1"/>
  <c r="AM1574" i="1"/>
  <c r="F1575" i="1"/>
  <c r="H1575" i="1"/>
  <c r="I1575" i="1"/>
  <c r="J1575" i="1"/>
  <c r="K1575" i="1"/>
  <c r="F1576" i="1"/>
  <c r="H1576" i="1"/>
  <c r="AJ1576" i="1"/>
  <c r="I1576" i="1"/>
  <c r="AK1576" i="1"/>
  <c r="J1576" i="1"/>
  <c r="K1576" i="1"/>
  <c r="F1577" i="1"/>
  <c r="H1577" i="1"/>
  <c r="I1577" i="1"/>
  <c r="J1577" i="1"/>
  <c r="K1577" i="1"/>
  <c r="F1578" i="1"/>
  <c r="H1578" i="1"/>
  <c r="I1578" i="1"/>
  <c r="J1578" i="1"/>
  <c r="K1578" i="1"/>
  <c r="AM1578" i="1"/>
  <c r="F1579" i="1"/>
  <c r="H1579" i="1"/>
  <c r="I1579" i="1"/>
  <c r="AK1579" i="1"/>
  <c r="J1579" i="1"/>
  <c r="AL1579" i="1"/>
  <c r="K1579" i="1"/>
  <c r="F1580" i="1"/>
  <c r="H1580" i="1"/>
  <c r="AJ1580" i="1"/>
  <c r="I1580" i="1"/>
  <c r="J1580" i="1"/>
  <c r="K1580" i="1"/>
  <c r="F1581" i="1"/>
  <c r="H1581" i="1"/>
  <c r="AJ1581" i="1"/>
  <c r="I1581" i="1"/>
  <c r="J1581" i="1"/>
  <c r="AL1581" i="1"/>
  <c r="K1581" i="1"/>
  <c r="F1582" i="1"/>
  <c r="AH1582" i="1"/>
  <c r="H1582" i="1"/>
  <c r="I1582" i="1"/>
  <c r="J1582" i="1"/>
  <c r="K1582" i="1"/>
  <c r="AM1582" i="1"/>
  <c r="F1583" i="1"/>
  <c r="H1583" i="1"/>
  <c r="I1583" i="1"/>
  <c r="J1583" i="1"/>
  <c r="K1583" i="1"/>
  <c r="F1584" i="1"/>
  <c r="H1584" i="1"/>
  <c r="AJ1584" i="1"/>
  <c r="I1584" i="1"/>
  <c r="AK1584" i="1"/>
  <c r="J1584" i="1"/>
  <c r="K1584" i="1"/>
  <c r="F1585" i="1"/>
  <c r="H1585" i="1"/>
  <c r="I1585" i="1"/>
  <c r="I1629" i="1"/>
  <c r="AK1629" i="1"/>
  <c r="J1585" i="1"/>
  <c r="K1585" i="1"/>
  <c r="F1586" i="1"/>
  <c r="AH1586" i="1"/>
  <c r="H1586" i="1"/>
  <c r="I1586" i="1"/>
  <c r="J1586" i="1"/>
  <c r="K1586" i="1"/>
  <c r="AM1586" i="1"/>
  <c r="F1587" i="1"/>
  <c r="H1587" i="1"/>
  <c r="I1587" i="1"/>
  <c r="AK1587" i="1"/>
  <c r="J1587" i="1"/>
  <c r="K1587" i="1"/>
  <c r="F1588" i="1"/>
  <c r="H1588" i="1"/>
  <c r="I1588" i="1"/>
  <c r="J1588" i="1"/>
  <c r="K1588" i="1"/>
  <c r="F1589" i="1"/>
  <c r="H1589" i="1"/>
  <c r="AJ1589" i="1"/>
  <c r="I1589" i="1"/>
  <c r="J1589" i="1"/>
  <c r="AL1589" i="1"/>
  <c r="K1589" i="1"/>
  <c r="F1590" i="1"/>
  <c r="AO1590" i="1"/>
  <c r="AH1590" i="1"/>
  <c r="H1590" i="1"/>
  <c r="I1590" i="1"/>
  <c r="J1590" i="1"/>
  <c r="K1590" i="1"/>
  <c r="AM1590" i="1"/>
  <c r="F1591" i="1"/>
  <c r="H1591" i="1"/>
  <c r="I1591" i="1"/>
  <c r="J1591" i="1"/>
  <c r="K1591" i="1"/>
  <c r="F1592" i="1"/>
  <c r="H1592" i="1"/>
  <c r="AJ1592" i="1"/>
  <c r="I1592" i="1"/>
  <c r="AK1592" i="1"/>
  <c r="J1592" i="1"/>
  <c r="K1592" i="1"/>
  <c r="F1593" i="1"/>
  <c r="H1593" i="1"/>
  <c r="I1593" i="1"/>
  <c r="J1593" i="1"/>
  <c r="AL1593" i="1"/>
  <c r="K1593" i="1"/>
  <c r="F1594" i="1"/>
  <c r="AH1594" i="1"/>
  <c r="H1594" i="1"/>
  <c r="I1594" i="1"/>
  <c r="J1594" i="1"/>
  <c r="K1594" i="1"/>
  <c r="AM1594" i="1"/>
  <c r="F1595" i="1"/>
  <c r="H1595" i="1"/>
  <c r="I1595" i="1"/>
  <c r="AK1595" i="1"/>
  <c r="J1595" i="1"/>
  <c r="AL1595" i="1"/>
  <c r="K1595" i="1"/>
  <c r="F1596" i="1"/>
  <c r="AH1596" i="1"/>
  <c r="H1596" i="1"/>
  <c r="I1596" i="1"/>
  <c r="J1596" i="1"/>
  <c r="K1596" i="1"/>
  <c r="F1597" i="1"/>
  <c r="H1597" i="1"/>
  <c r="AJ1597" i="1"/>
  <c r="I1597" i="1"/>
  <c r="J1597" i="1"/>
  <c r="K1597" i="1"/>
  <c r="F1598" i="1"/>
  <c r="AH1598" i="1"/>
  <c r="H1598" i="1"/>
  <c r="I1598" i="1"/>
  <c r="J1598" i="1"/>
  <c r="K1598" i="1"/>
  <c r="AO1598" i="1"/>
  <c r="F1599" i="1"/>
  <c r="H1599" i="1"/>
  <c r="I1599" i="1"/>
  <c r="J1599" i="1"/>
  <c r="K1599" i="1"/>
  <c r="F1600" i="1"/>
  <c r="H1600" i="1"/>
  <c r="AJ1600" i="1"/>
  <c r="I1600" i="1"/>
  <c r="AK1600" i="1"/>
  <c r="J1600" i="1"/>
  <c r="K1600" i="1"/>
  <c r="F1601" i="1"/>
  <c r="H1601" i="1"/>
  <c r="I1601" i="1"/>
  <c r="J1601" i="1"/>
  <c r="K1601" i="1"/>
  <c r="AM1601" i="1"/>
  <c r="F1602" i="1"/>
  <c r="H1602" i="1"/>
  <c r="I1602" i="1"/>
  <c r="J1602" i="1"/>
  <c r="K1602" i="1"/>
  <c r="K1629" i="1"/>
  <c r="F1603" i="1"/>
  <c r="H1603" i="1"/>
  <c r="I1603" i="1"/>
  <c r="J1603" i="1"/>
  <c r="AL1603" i="1"/>
  <c r="K1603" i="1"/>
  <c r="F1604" i="1"/>
  <c r="H1604" i="1"/>
  <c r="AJ1604" i="1"/>
  <c r="I1604" i="1"/>
  <c r="J1604" i="1"/>
  <c r="K1604" i="1"/>
  <c r="F1605" i="1"/>
  <c r="AH1605" i="1"/>
  <c r="H1605" i="1"/>
  <c r="AJ1605" i="1"/>
  <c r="I1605" i="1"/>
  <c r="AK1605" i="1"/>
  <c r="J1605" i="1"/>
  <c r="K1605" i="1"/>
  <c r="F1606" i="1"/>
  <c r="AH1606" i="1"/>
  <c r="H1606" i="1"/>
  <c r="I1606" i="1"/>
  <c r="J1606" i="1"/>
  <c r="AL1606" i="1"/>
  <c r="K1606" i="1"/>
  <c r="AM1606" i="1"/>
  <c r="F1607" i="1"/>
  <c r="H1607" i="1"/>
  <c r="I1607" i="1"/>
  <c r="J1607" i="1"/>
  <c r="AL1607" i="1"/>
  <c r="K1607" i="1"/>
  <c r="AM1607" i="1"/>
  <c r="F1608" i="1"/>
  <c r="H1608" i="1"/>
  <c r="AJ1608" i="1"/>
  <c r="I1608" i="1"/>
  <c r="AK1608" i="1"/>
  <c r="J1608" i="1"/>
  <c r="K1608" i="1"/>
  <c r="F1609" i="1"/>
  <c r="AH1609" i="1"/>
  <c r="H1609" i="1"/>
  <c r="I1609" i="1"/>
  <c r="J1609" i="1"/>
  <c r="K1609" i="1"/>
  <c r="F1610" i="1"/>
  <c r="H1610" i="1"/>
  <c r="I1610" i="1"/>
  <c r="J1610" i="1"/>
  <c r="AL1610" i="1"/>
  <c r="K1610" i="1"/>
  <c r="F1611" i="1"/>
  <c r="H1611" i="1"/>
  <c r="I1611" i="1"/>
  <c r="J1611" i="1"/>
  <c r="AL1611" i="1"/>
  <c r="K1611" i="1"/>
  <c r="F1612" i="1"/>
  <c r="H1612" i="1"/>
  <c r="I1612" i="1"/>
  <c r="AK1612" i="1"/>
  <c r="J1612" i="1"/>
  <c r="K1612" i="1"/>
  <c r="F1613" i="1"/>
  <c r="H1613" i="1"/>
  <c r="AJ1613" i="1"/>
  <c r="I1613" i="1"/>
  <c r="J1613" i="1"/>
  <c r="K1613" i="1"/>
  <c r="F1614" i="1"/>
  <c r="AH1614" i="1"/>
  <c r="H1614" i="1"/>
  <c r="I1614" i="1"/>
  <c r="J1614" i="1"/>
  <c r="AL1614" i="1"/>
  <c r="K1614" i="1"/>
  <c r="AM1614" i="1"/>
  <c r="F1615" i="1"/>
  <c r="H1615" i="1"/>
  <c r="I1615" i="1"/>
  <c r="J1615" i="1"/>
  <c r="AL1615" i="1"/>
  <c r="K1615" i="1"/>
  <c r="AM1615" i="1"/>
  <c r="F1616" i="1"/>
  <c r="H1616" i="1"/>
  <c r="I1616" i="1"/>
  <c r="AK1616" i="1"/>
  <c r="J1616" i="1"/>
  <c r="K1616" i="1"/>
  <c r="F1617" i="1"/>
  <c r="H1617" i="1"/>
  <c r="AJ1617" i="1"/>
  <c r="I1617" i="1"/>
  <c r="J1617" i="1"/>
  <c r="K1617" i="1"/>
  <c r="F1618" i="1"/>
  <c r="AH1618" i="1"/>
  <c r="H1618" i="1"/>
  <c r="I1618" i="1"/>
  <c r="J1618" i="1"/>
  <c r="K1618" i="1"/>
  <c r="AM1618" i="1"/>
  <c r="F1619" i="1"/>
  <c r="H1619" i="1"/>
  <c r="I1619" i="1"/>
  <c r="J1619" i="1"/>
  <c r="AL1619" i="1"/>
  <c r="K1619" i="1"/>
  <c r="F1620" i="1"/>
  <c r="H1620" i="1"/>
  <c r="I1620" i="1"/>
  <c r="AK1620" i="1"/>
  <c r="J1620" i="1"/>
  <c r="K1620" i="1"/>
  <c r="F1621" i="1"/>
  <c r="AH1621" i="1"/>
  <c r="H1621" i="1"/>
  <c r="AJ1621" i="1"/>
  <c r="I1621" i="1"/>
  <c r="J1621" i="1"/>
  <c r="K1621" i="1"/>
  <c r="F1622" i="1"/>
  <c r="AO1622" i="1"/>
  <c r="AH1622" i="1"/>
  <c r="H1622" i="1"/>
  <c r="AJ1622" i="1"/>
  <c r="I1622" i="1"/>
  <c r="J1622" i="1"/>
  <c r="K1622" i="1"/>
  <c r="AM1622" i="1"/>
  <c r="F1623" i="1"/>
  <c r="H1623" i="1"/>
  <c r="I1623" i="1"/>
  <c r="J1623" i="1"/>
  <c r="AL1623" i="1"/>
  <c r="K1623" i="1"/>
  <c r="F1624" i="1"/>
  <c r="H1624" i="1"/>
  <c r="I1624" i="1"/>
  <c r="AK1624" i="1"/>
  <c r="J1624" i="1"/>
  <c r="K1624" i="1"/>
  <c r="C1547" i="1"/>
  <c r="D1547" i="1"/>
  <c r="E1547" i="1"/>
  <c r="L1547" i="1"/>
  <c r="M1547" i="1"/>
  <c r="N1547" i="1"/>
  <c r="O1547" i="1"/>
  <c r="P1547" i="1"/>
  <c r="Q1547" i="1"/>
  <c r="R1547" i="1"/>
  <c r="S1547" i="1"/>
  <c r="T1547" i="1"/>
  <c r="C1548" i="1"/>
  <c r="D1548" i="1"/>
  <c r="E1548" i="1"/>
  <c r="L1548" i="1"/>
  <c r="AN1548" i="1"/>
  <c r="M1548" i="1"/>
  <c r="N1548" i="1"/>
  <c r="O1548" i="1"/>
  <c r="P1548" i="1"/>
  <c r="Q1548" i="1"/>
  <c r="R1548" i="1"/>
  <c r="S1548" i="1"/>
  <c r="T1548" i="1"/>
  <c r="C1549" i="1"/>
  <c r="D1549" i="1"/>
  <c r="E1549" i="1"/>
  <c r="L1549" i="1"/>
  <c r="M1549" i="1"/>
  <c r="N1549" i="1"/>
  <c r="O1549" i="1"/>
  <c r="P1549" i="1"/>
  <c r="P1626" i="1"/>
  <c r="Q1549" i="1"/>
  <c r="R1549" i="1"/>
  <c r="S1549" i="1"/>
  <c r="T1549" i="1"/>
  <c r="C1550" i="1"/>
  <c r="D1550" i="1"/>
  <c r="E1550" i="1"/>
  <c r="L1550" i="1"/>
  <c r="M1550" i="1"/>
  <c r="N1550" i="1"/>
  <c r="O1550" i="1"/>
  <c r="P1550" i="1"/>
  <c r="Q1550" i="1"/>
  <c r="R1550" i="1"/>
  <c r="S1550" i="1"/>
  <c r="T1550" i="1"/>
  <c r="C1551" i="1"/>
  <c r="D1551" i="1"/>
  <c r="E1551" i="1"/>
  <c r="L1551" i="1"/>
  <c r="M1551" i="1"/>
  <c r="N1551" i="1"/>
  <c r="O1551" i="1"/>
  <c r="P1551" i="1"/>
  <c r="Q1551" i="1"/>
  <c r="R1551" i="1"/>
  <c r="S1551" i="1"/>
  <c r="T1551" i="1"/>
  <c r="C1552" i="1"/>
  <c r="D1552" i="1"/>
  <c r="E1552" i="1"/>
  <c r="E1629" i="1"/>
  <c r="L1552" i="1"/>
  <c r="M1552" i="1"/>
  <c r="N1552" i="1"/>
  <c r="O1552" i="1"/>
  <c r="P1552" i="1"/>
  <c r="Q1552" i="1"/>
  <c r="R1552" i="1"/>
  <c r="S1552" i="1"/>
  <c r="T1552" i="1"/>
  <c r="C1553" i="1"/>
  <c r="D1553" i="1"/>
  <c r="E1553" i="1"/>
  <c r="L1553" i="1"/>
  <c r="M1553" i="1"/>
  <c r="N1553" i="1"/>
  <c r="O1553" i="1"/>
  <c r="P1553" i="1"/>
  <c r="Q1553" i="1"/>
  <c r="R1553" i="1"/>
  <c r="S1553" i="1"/>
  <c r="T1553" i="1"/>
  <c r="C1554" i="1"/>
  <c r="D1554" i="1"/>
  <c r="D1629" i="1"/>
  <c r="E1554" i="1"/>
  <c r="L1554" i="1"/>
  <c r="M1554" i="1"/>
  <c r="M1629" i="1"/>
  <c r="N1554" i="1"/>
  <c r="O1554" i="1"/>
  <c r="P1554" i="1"/>
  <c r="Q1554" i="1"/>
  <c r="R1554" i="1"/>
  <c r="R1629" i="1"/>
  <c r="S1554" i="1"/>
  <c r="T1554" i="1"/>
  <c r="C1555" i="1"/>
  <c r="D1555" i="1"/>
  <c r="D1626" i="1"/>
  <c r="E1555" i="1"/>
  <c r="L1555" i="1"/>
  <c r="L1630" i="1"/>
  <c r="M1555" i="1"/>
  <c r="M1630" i="1"/>
  <c r="N1555" i="1"/>
  <c r="N1630" i="1"/>
  <c r="O1555" i="1"/>
  <c r="P1555" i="1"/>
  <c r="Q1555" i="1"/>
  <c r="R1555" i="1"/>
  <c r="R1630" i="1"/>
  <c r="S1555" i="1"/>
  <c r="T1555" i="1"/>
  <c r="C1556" i="1"/>
  <c r="D1556" i="1"/>
  <c r="E1556" i="1"/>
  <c r="L1556" i="1"/>
  <c r="M1556" i="1"/>
  <c r="N1556" i="1"/>
  <c r="O1556" i="1"/>
  <c r="P1556" i="1"/>
  <c r="Q1556" i="1"/>
  <c r="R1556" i="1"/>
  <c r="S1556" i="1"/>
  <c r="T1556" i="1"/>
  <c r="C1557" i="1"/>
  <c r="D1557" i="1"/>
  <c r="E1557" i="1"/>
  <c r="L1557" i="1"/>
  <c r="AN1557" i="1"/>
  <c r="M1557" i="1"/>
  <c r="N1557" i="1"/>
  <c r="O1557" i="1"/>
  <c r="P1557" i="1"/>
  <c r="Q1557" i="1"/>
  <c r="R1557" i="1"/>
  <c r="S1557" i="1"/>
  <c r="T1557" i="1"/>
  <c r="C1558" i="1"/>
  <c r="D1558" i="1"/>
  <c r="E1558" i="1"/>
  <c r="L1558" i="1"/>
  <c r="M1558" i="1"/>
  <c r="N1558" i="1"/>
  <c r="O1558" i="1"/>
  <c r="P1558" i="1"/>
  <c r="Q1558" i="1"/>
  <c r="R1558" i="1"/>
  <c r="S1558" i="1"/>
  <c r="T1558" i="1"/>
  <c r="C1559" i="1"/>
  <c r="D1559" i="1"/>
  <c r="E1559" i="1"/>
  <c r="L1559" i="1"/>
  <c r="AN1559" i="1"/>
  <c r="M1559" i="1"/>
  <c r="N1559" i="1"/>
  <c r="O1559" i="1"/>
  <c r="P1559" i="1"/>
  <c r="Q1559" i="1"/>
  <c r="R1559" i="1"/>
  <c r="S1559" i="1"/>
  <c r="T1559" i="1"/>
  <c r="C1560" i="1"/>
  <c r="D1560" i="1"/>
  <c r="E1560" i="1"/>
  <c r="L1560" i="1"/>
  <c r="M1560" i="1"/>
  <c r="N1560" i="1"/>
  <c r="O1560" i="1"/>
  <c r="P1560" i="1"/>
  <c r="Q1560" i="1"/>
  <c r="R1560" i="1"/>
  <c r="S1560" i="1"/>
  <c r="T1560" i="1"/>
  <c r="C1561" i="1"/>
  <c r="D1561" i="1"/>
  <c r="E1561" i="1"/>
  <c r="L1561" i="1"/>
  <c r="AN1561" i="1"/>
  <c r="M1561" i="1"/>
  <c r="N1561" i="1"/>
  <c r="O1561" i="1"/>
  <c r="P1561" i="1"/>
  <c r="Q1561" i="1"/>
  <c r="R1561" i="1"/>
  <c r="S1561" i="1"/>
  <c r="T1561" i="1"/>
  <c r="C1562" i="1"/>
  <c r="D1562" i="1"/>
  <c r="E1562" i="1"/>
  <c r="L1562" i="1"/>
  <c r="M1562" i="1"/>
  <c r="N1562" i="1"/>
  <c r="O1562" i="1"/>
  <c r="P1562" i="1"/>
  <c r="Q1562" i="1"/>
  <c r="R1562" i="1"/>
  <c r="S1562" i="1"/>
  <c r="T1562" i="1"/>
  <c r="C1563" i="1"/>
  <c r="D1563" i="1"/>
  <c r="E1563" i="1"/>
  <c r="L1563" i="1"/>
  <c r="AN1563" i="1"/>
  <c r="M1563" i="1"/>
  <c r="N1563" i="1"/>
  <c r="O1563" i="1"/>
  <c r="P1563" i="1"/>
  <c r="Q1563" i="1"/>
  <c r="R1563" i="1"/>
  <c r="S1563" i="1"/>
  <c r="T1563" i="1"/>
  <c r="C1564" i="1"/>
  <c r="D1564" i="1"/>
  <c r="E1564" i="1"/>
  <c r="L1564" i="1"/>
  <c r="M1564" i="1"/>
  <c r="N1564" i="1"/>
  <c r="O1564" i="1"/>
  <c r="P1564" i="1"/>
  <c r="Q1564" i="1"/>
  <c r="R1564" i="1"/>
  <c r="S1564" i="1"/>
  <c r="T1564" i="1"/>
  <c r="C1565" i="1"/>
  <c r="D1565" i="1"/>
  <c r="E1565" i="1"/>
  <c r="L1565" i="1"/>
  <c r="AN1565" i="1"/>
  <c r="M1565" i="1"/>
  <c r="N1565" i="1"/>
  <c r="O1565" i="1"/>
  <c r="P1565" i="1"/>
  <c r="Q1565" i="1"/>
  <c r="R1565" i="1"/>
  <c r="S1565" i="1"/>
  <c r="T1565" i="1"/>
  <c r="C1566" i="1"/>
  <c r="D1566" i="1"/>
  <c r="E1566" i="1"/>
  <c r="L1566" i="1"/>
  <c r="M1566" i="1"/>
  <c r="N1566" i="1"/>
  <c r="O1566" i="1"/>
  <c r="P1566" i="1"/>
  <c r="Q1566" i="1"/>
  <c r="R1566" i="1"/>
  <c r="S1566" i="1"/>
  <c r="T1566" i="1"/>
  <c r="C1567" i="1"/>
  <c r="D1567" i="1"/>
  <c r="E1567" i="1"/>
  <c r="L1567" i="1"/>
  <c r="AN1567" i="1"/>
  <c r="M1567" i="1"/>
  <c r="N1567" i="1"/>
  <c r="O1567" i="1"/>
  <c r="P1567" i="1"/>
  <c r="Q1567" i="1"/>
  <c r="R1567" i="1"/>
  <c r="S1567" i="1"/>
  <c r="T1567" i="1"/>
  <c r="C1568" i="1"/>
  <c r="D1568" i="1"/>
  <c r="E1568" i="1"/>
  <c r="L1568" i="1"/>
  <c r="M1568" i="1"/>
  <c r="N1568" i="1"/>
  <c r="O1568" i="1"/>
  <c r="P1568" i="1"/>
  <c r="Q1568" i="1"/>
  <c r="R1568" i="1"/>
  <c r="S1568" i="1"/>
  <c r="T1568" i="1"/>
  <c r="C1569" i="1"/>
  <c r="D1569" i="1"/>
  <c r="E1569" i="1"/>
  <c r="L1569" i="1"/>
  <c r="AN1569" i="1"/>
  <c r="M1569" i="1"/>
  <c r="N1569" i="1"/>
  <c r="O1569" i="1"/>
  <c r="P1569" i="1"/>
  <c r="Q1569" i="1"/>
  <c r="R1569" i="1"/>
  <c r="S1569" i="1"/>
  <c r="T1569" i="1"/>
  <c r="C1570" i="1"/>
  <c r="D1570" i="1"/>
  <c r="E1570" i="1"/>
  <c r="L1570" i="1"/>
  <c r="AN1570" i="1"/>
  <c r="M1570" i="1"/>
  <c r="N1570" i="1"/>
  <c r="O1570" i="1"/>
  <c r="P1570" i="1"/>
  <c r="Q1570" i="1"/>
  <c r="R1570" i="1"/>
  <c r="S1570" i="1"/>
  <c r="T1570" i="1"/>
  <c r="C1571" i="1"/>
  <c r="D1571" i="1"/>
  <c r="E1571" i="1"/>
  <c r="E1630" i="1"/>
  <c r="L1571" i="1"/>
  <c r="M1571" i="1"/>
  <c r="N1571" i="1"/>
  <c r="O1571" i="1"/>
  <c r="P1571" i="1"/>
  <c r="P1630" i="1"/>
  <c r="Q1571" i="1"/>
  <c r="Q1630" i="1"/>
  <c r="R1571" i="1"/>
  <c r="S1571" i="1"/>
  <c r="T1571" i="1"/>
  <c r="T1630" i="1"/>
  <c r="C1572" i="1"/>
  <c r="D1572" i="1"/>
  <c r="E1572" i="1"/>
  <c r="L1572" i="1"/>
  <c r="AN1572" i="1"/>
  <c r="M1572" i="1"/>
  <c r="N1572" i="1"/>
  <c r="O1572" i="1"/>
  <c r="P1572" i="1"/>
  <c r="Q1572" i="1"/>
  <c r="R1572" i="1"/>
  <c r="S1572" i="1"/>
  <c r="T1572" i="1"/>
  <c r="C1573" i="1"/>
  <c r="D1573" i="1"/>
  <c r="E1573" i="1"/>
  <c r="L1573" i="1"/>
  <c r="AN1573" i="1"/>
  <c r="M1573" i="1"/>
  <c r="N1573" i="1"/>
  <c r="O1573" i="1"/>
  <c r="P1573" i="1"/>
  <c r="Q1573" i="1"/>
  <c r="R1573" i="1"/>
  <c r="S1573" i="1"/>
  <c r="T1573" i="1"/>
  <c r="C1574" i="1"/>
  <c r="D1574" i="1"/>
  <c r="E1574" i="1"/>
  <c r="L1574" i="1"/>
  <c r="AN1574" i="1"/>
  <c r="M1574" i="1"/>
  <c r="N1574" i="1"/>
  <c r="O1574" i="1"/>
  <c r="P1574" i="1"/>
  <c r="Q1574" i="1"/>
  <c r="R1574" i="1"/>
  <c r="S1574" i="1"/>
  <c r="T1574" i="1"/>
  <c r="C1575" i="1"/>
  <c r="D1575" i="1"/>
  <c r="E1575" i="1"/>
  <c r="L1575" i="1"/>
  <c r="AN1575" i="1"/>
  <c r="M1575" i="1"/>
  <c r="N1575" i="1"/>
  <c r="O1575" i="1"/>
  <c r="P1575" i="1"/>
  <c r="Q1575" i="1"/>
  <c r="R1575" i="1"/>
  <c r="S1575" i="1"/>
  <c r="T1575" i="1"/>
  <c r="C1576" i="1"/>
  <c r="D1576" i="1"/>
  <c r="E1576" i="1"/>
  <c r="L1576" i="1"/>
  <c r="AN1576" i="1"/>
  <c r="M1576" i="1"/>
  <c r="N1576" i="1"/>
  <c r="O1576" i="1"/>
  <c r="P1576" i="1"/>
  <c r="Q1576" i="1"/>
  <c r="R1576" i="1"/>
  <c r="S1576" i="1"/>
  <c r="T1576" i="1"/>
  <c r="C1577" i="1"/>
  <c r="D1577" i="1"/>
  <c r="E1577" i="1"/>
  <c r="L1577" i="1"/>
  <c r="AN1577" i="1"/>
  <c r="M1577" i="1"/>
  <c r="N1577" i="1"/>
  <c r="O1577" i="1"/>
  <c r="P1577" i="1"/>
  <c r="Q1577" i="1"/>
  <c r="R1577" i="1"/>
  <c r="S1577" i="1"/>
  <c r="T1577" i="1"/>
  <c r="C1578" i="1"/>
  <c r="D1578" i="1"/>
  <c r="E1578" i="1"/>
  <c r="L1578" i="1"/>
  <c r="AN1578" i="1"/>
  <c r="M1578" i="1"/>
  <c r="N1578" i="1"/>
  <c r="O1578" i="1"/>
  <c r="P1578" i="1"/>
  <c r="Q1578" i="1"/>
  <c r="R1578" i="1"/>
  <c r="S1578" i="1"/>
  <c r="T1578" i="1"/>
  <c r="C1579" i="1"/>
  <c r="D1579" i="1"/>
  <c r="E1579" i="1"/>
  <c r="L1579" i="1"/>
  <c r="AN1579" i="1"/>
  <c r="M1579" i="1"/>
  <c r="N1579" i="1"/>
  <c r="O1579" i="1"/>
  <c r="P1579" i="1"/>
  <c r="Q1579" i="1"/>
  <c r="R1579" i="1"/>
  <c r="S1579" i="1"/>
  <c r="T1579" i="1"/>
  <c r="C1580" i="1"/>
  <c r="D1580" i="1"/>
  <c r="E1580" i="1"/>
  <c r="L1580" i="1"/>
  <c r="AN1580" i="1"/>
  <c r="M1580" i="1"/>
  <c r="N1580" i="1"/>
  <c r="O1580" i="1"/>
  <c r="P1580" i="1"/>
  <c r="Q1580" i="1"/>
  <c r="R1580" i="1"/>
  <c r="S1580" i="1"/>
  <c r="T1580" i="1"/>
  <c r="C1581" i="1"/>
  <c r="D1581" i="1"/>
  <c r="E1581" i="1"/>
  <c r="L1581" i="1"/>
  <c r="AN1581" i="1"/>
  <c r="M1581" i="1"/>
  <c r="N1581" i="1"/>
  <c r="O1581" i="1"/>
  <c r="P1581" i="1"/>
  <c r="Q1581" i="1"/>
  <c r="R1581" i="1"/>
  <c r="S1581" i="1"/>
  <c r="T1581" i="1"/>
  <c r="C1582" i="1"/>
  <c r="D1582" i="1"/>
  <c r="E1582" i="1"/>
  <c r="L1582" i="1"/>
  <c r="AN1582" i="1"/>
  <c r="M1582" i="1"/>
  <c r="N1582" i="1"/>
  <c r="O1582" i="1"/>
  <c r="P1582" i="1"/>
  <c r="Q1582" i="1"/>
  <c r="R1582" i="1"/>
  <c r="S1582" i="1"/>
  <c r="T1582" i="1"/>
  <c r="C1583" i="1"/>
  <c r="D1583" i="1"/>
  <c r="E1583" i="1"/>
  <c r="L1583" i="1"/>
  <c r="AN1583" i="1"/>
  <c r="M1583" i="1"/>
  <c r="N1583" i="1"/>
  <c r="O1583" i="1"/>
  <c r="P1583" i="1"/>
  <c r="Q1583" i="1"/>
  <c r="R1583" i="1"/>
  <c r="S1583" i="1"/>
  <c r="T1583" i="1"/>
  <c r="C1584" i="1"/>
  <c r="D1584" i="1"/>
  <c r="E1584" i="1"/>
  <c r="L1584" i="1"/>
  <c r="M1584" i="1"/>
  <c r="N1584" i="1"/>
  <c r="O1584" i="1"/>
  <c r="P1584" i="1"/>
  <c r="Q1584" i="1"/>
  <c r="R1584" i="1"/>
  <c r="S1584" i="1"/>
  <c r="T1584" i="1"/>
  <c r="C1585" i="1"/>
  <c r="D1585" i="1"/>
  <c r="E1585" i="1"/>
  <c r="L1585" i="1"/>
  <c r="L1629" i="1"/>
  <c r="M1585" i="1"/>
  <c r="N1585" i="1"/>
  <c r="O1585" i="1"/>
  <c r="P1585" i="1"/>
  <c r="Q1585" i="1"/>
  <c r="R1585" i="1"/>
  <c r="S1585" i="1"/>
  <c r="T1585" i="1"/>
  <c r="C1586" i="1"/>
  <c r="D1586" i="1"/>
  <c r="E1586" i="1"/>
  <c r="L1586" i="1"/>
  <c r="AN1586" i="1"/>
  <c r="M1586" i="1"/>
  <c r="N1586" i="1"/>
  <c r="O1586" i="1"/>
  <c r="P1586" i="1"/>
  <c r="Q1586" i="1"/>
  <c r="R1586" i="1"/>
  <c r="S1586" i="1"/>
  <c r="T1586" i="1"/>
  <c r="C1587" i="1"/>
  <c r="D1587" i="1"/>
  <c r="E1587" i="1"/>
  <c r="L1587" i="1"/>
  <c r="M1587" i="1"/>
  <c r="N1587" i="1"/>
  <c r="O1587" i="1"/>
  <c r="P1587" i="1"/>
  <c r="Q1587" i="1"/>
  <c r="R1587" i="1"/>
  <c r="S1587" i="1"/>
  <c r="T1587" i="1"/>
  <c r="C1588" i="1"/>
  <c r="D1588" i="1"/>
  <c r="E1588" i="1"/>
  <c r="L1588" i="1"/>
  <c r="M1588" i="1"/>
  <c r="N1588" i="1"/>
  <c r="O1588" i="1"/>
  <c r="P1588" i="1"/>
  <c r="Q1588" i="1"/>
  <c r="R1588" i="1"/>
  <c r="S1588" i="1"/>
  <c r="T1588" i="1"/>
  <c r="C1589" i="1"/>
  <c r="D1589" i="1"/>
  <c r="E1589" i="1"/>
  <c r="L1589" i="1"/>
  <c r="M1589" i="1"/>
  <c r="N1589" i="1"/>
  <c r="O1589" i="1"/>
  <c r="P1589" i="1"/>
  <c r="Q1589" i="1"/>
  <c r="R1589" i="1"/>
  <c r="S1589" i="1"/>
  <c r="T1589" i="1"/>
  <c r="C1590" i="1"/>
  <c r="D1590" i="1"/>
  <c r="E1590" i="1"/>
  <c r="L1590" i="1"/>
  <c r="M1590" i="1"/>
  <c r="N1590" i="1"/>
  <c r="O1590" i="1"/>
  <c r="P1590" i="1"/>
  <c r="Q1590" i="1"/>
  <c r="R1590" i="1"/>
  <c r="S1590" i="1"/>
  <c r="T1590" i="1"/>
  <c r="C1591" i="1"/>
  <c r="D1591" i="1"/>
  <c r="E1591" i="1"/>
  <c r="L1591" i="1"/>
  <c r="M1591" i="1"/>
  <c r="N1591" i="1"/>
  <c r="O1591" i="1"/>
  <c r="P1591" i="1"/>
  <c r="Q1591" i="1"/>
  <c r="R1591" i="1"/>
  <c r="S1591" i="1"/>
  <c r="T1591" i="1"/>
  <c r="C1592" i="1"/>
  <c r="D1592" i="1"/>
  <c r="E1592" i="1"/>
  <c r="L1592" i="1"/>
  <c r="M1592" i="1"/>
  <c r="N1592" i="1"/>
  <c r="O1592" i="1"/>
  <c r="P1592" i="1"/>
  <c r="Q1592" i="1"/>
  <c r="R1592" i="1"/>
  <c r="S1592" i="1"/>
  <c r="T1592" i="1"/>
  <c r="C1593" i="1"/>
  <c r="D1593" i="1"/>
  <c r="E1593" i="1"/>
  <c r="L1593" i="1"/>
  <c r="M1593" i="1"/>
  <c r="N1593" i="1"/>
  <c r="O1593" i="1"/>
  <c r="P1593" i="1"/>
  <c r="Q1593" i="1"/>
  <c r="R1593" i="1"/>
  <c r="S1593" i="1"/>
  <c r="T1593" i="1"/>
  <c r="C1594" i="1"/>
  <c r="D1594" i="1"/>
  <c r="E1594" i="1"/>
  <c r="L1594" i="1"/>
  <c r="M1594" i="1"/>
  <c r="N1594" i="1"/>
  <c r="O1594" i="1"/>
  <c r="P1594" i="1"/>
  <c r="Q1594" i="1"/>
  <c r="R1594" i="1"/>
  <c r="S1594" i="1"/>
  <c r="T1594" i="1"/>
  <c r="C1595" i="1"/>
  <c r="D1595" i="1"/>
  <c r="E1595" i="1"/>
  <c r="L1595" i="1"/>
  <c r="M1595" i="1"/>
  <c r="N1595" i="1"/>
  <c r="O1595" i="1"/>
  <c r="P1595" i="1"/>
  <c r="Q1595" i="1"/>
  <c r="R1595" i="1"/>
  <c r="S1595" i="1"/>
  <c r="T1595" i="1"/>
  <c r="C1596" i="1"/>
  <c r="D1596" i="1"/>
  <c r="E1596" i="1"/>
  <c r="L1596" i="1"/>
  <c r="M1596" i="1"/>
  <c r="N1596" i="1"/>
  <c r="O1596" i="1"/>
  <c r="P1596" i="1"/>
  <c r="Q1596" i="1"/>
  <c r="R1596" i="1"/>
  <c r="S1596" i="1"/>
  <c r="T1596" i="1"/>
  <c r="C1597" i="1"/>
  <c r="D1597" i="1"/>
  <c r="E1597" i="1"/>
  <c r="L1597" i="1"/>
  <c r="M1597" i="1"/>
  <c r="N1597" i="1"/>
  <c r="O1597" i="1"/>
  <c r="P1597" i="1"/>
  <c r="Q1597" i="1"/>
  <c r="R1597" i="1"/>
  <c r="S1597" i="1"/>
  <c r="T1597" i="1"/>
  <c r="C1598" i="1"/>
  <c r="D1598" i="1"/>
  <c r="E1598" i="1"/>
  <c r="L1598" i="1"/>
  <c r="M1598" i="1"/>
  <c r="N1598" i="1"/>
  <c r="O1598" i="1"/>
  <c r="P1598" i="1"/>
  <c r="Q1598" i="1"/>
  <c r="R1598" i="1"/>
  <c r="S1598" i="1"/>
  <c r="T1598" i="1"/>
  <c r="C1599" i="1"/>
  <c r="D1599" i="1"/>
  <c r="E1599" i="1"/>
  <c r="L1599" i="1"/>
  <c r="AN1599" i="1"/>
  <c r="M1599" i="1"/>
  <c r="N1599" i="1"/>
  <c r="O1599" i="1"/>
  <c r="P1599" i="1"/>
  <c r="Q1599" i="1"/>
  <c r="R1599" i="1"/>
  <c r="S1599" i="1"/>
  <c r="T1599" i="1"/>
  <c r="C1600" i="1"/>
  <c r="D1600" i="1"/>
  <c r="E1600" i="1"/>
  <c r="L1600" i="1"/>
  <c r="M1600" i="1"/>
  <c r="N1600" i="1"/>
  <c r="O1600" i="1"/>
  <c r="P1600" i="1"/>
  <c r="Q1600" i="1"/>
  <c r="R1600" i="1"/>
  <c r="S1600" i="1"/>
  <c r="T1600" i="1"/>
  <c r="C1601" i="1"/>
  <c r="D1601" i="1"/>
  <c r="E1601" i="1"/>
  <c r="L1601" i="1"/>
  <c r="AN1601" i="1"/>
  <c r="M1601" i="1"/>
  <c r="N1601" i="1"/>
  <c r="O1601" i="1"/>
  <c r="P1601" i="1"/>
  <c r="Q1601" i="1"/>
  <c r="R1601" i="1"/>
  <c r="S1601" i="1"/>
  <c r="T1601" i="1"/>
  <c r="C1602" i="1"/>
  <c r="D1602" i="1"/>
  <c r="E1602" i="1"/>
  <c r="L1602" i="1"/>
  <c r="M1602" i="1"/>
  <c r="N1602" i="1"/>
  <c r="O1602" i="1"/>
  <c r="P1602" i="1"/>
  <c r="Q1602" i="1"/>
  <c r="R1602" i="1"/>
  <c r="S1602" i="1"/>
  <c r="T1602" i="1"/>
  <c r="C1603" i="1"/>
  <c r="D1603" i="1"/>
  <c r="E1603" i="1"/>
  <c r="L1603" i="1"/>
  <c r="AN1603" i="1"/>
  <c r="M1603" i="1"/>
  <c r="N1603" i="1"/>
  <c r="O1603" i="1"/>
  <c r="P1603" i="1"/>
  <c r="Q1603" i="1"/>
  <c r="R1603" i="1"/>
  <c r="S1603" i="1"/>
  <c r="T1603" i="1"/>
  <c r="C1604" i="1"/>
  <c r="D1604" i="1"/>
  <c r="E1604" i="1"/>
  <c r="L1604" i="1"/>
  <c r="M1604" i="1"/>
  <c r="N1604" i="1"/>
  <c r="O1604" i="1"/>
  <c r="P1604" i="1"/>
  <c r="Q1604" i="1"/>
  <c r="R1604" i="1"/>
  <c r="S1604" i="1"/>
  <c r="T1604" i="1"/>
  <c r="C1605" i="1"/>
  <c r="D1605" i="1"/>
  <c r="E1605" i="1"/>
  <c r="L1605" i="1"/>
  <c r="AN1605" i="1"/>
  <c r="M1605" i="1"/>
  <c r="N1605" i="1"/>
  <c r="O1605" i="1"/>
  <c r="P1605" i="1"/>
  <c r="Q1605" i="1"/>
  <c r="R1605" i="1"/>
  <c r="S1605" i="1"/>
  <c r="T1605" i="1"/>
  <c r="C1606" i="1"/>
  <c r="D1606" i="1"/>
  <c r="E1606" i="1"/>
  <c r="L1606" i="1"/>
  <c r="M1606" i="1"/>
  <c r="N1606" i="1"/>
  <c r="O1606" i="1"/>
  <c r="P1606" i="1"/>
  <c r="Q1606" i="1"/>
  <c r="R1606" i="1"/>
  <c r="S1606" i="1"/>
  <c r="T1606" i="1"/>
  <c r="C1607" i="1"/>
  <c r="D1607" i="1"/>
  <c r="E1607" i="1"/>
  <c r="L1607" i="1"/>
  <c r="AN1607" i="1"/>
  <c r="M1607" i="1"/>
  <c r="N1607" i="1"/>
  <c r="O1607" i="1"/>
  <c r="P1607" i="1"/>
  <c r="Q1607" i="1"/>
  <c r="R1607" i="1"/>
  <c r="S1607" i="1"/>
  <c r="T1607" i="1"/>
  <c r="C1608" i="1"/>
  <c r="D1608" i="1"/>
  <c r="E1608" i="1"/>
  <c r="L1608" i="1"/>
  <c r="AN1608" i="1"/>
  <c r="M1608" i="1"/>
  <c r="N1608" i="1"/>
  <c r="O1608" i="1"/>
  <c r="P1608" i="1"/>
  <c r="Q1608" i="1"/>
  <c r="R1608" i="1"/>
  <c r="S1608" i="1"/>
  <c r="T1608" i="1"/>
  <c r="C1609" i="1"/>
  <c r="D1609" i="1"/>
  <c r="E1609" i="1"/>
  <c r="L1609" i="1"/>
  <c r="AN1609" i="1"/>
  <c r="M1609" i="1"/>
  <c r="N1609" i="1"/>
  <c r="O1609" i="1"/>
  <c r="P1609" i="1"/>
  <c r="Q1609" i="1"/>
  <c r="R1609" i="1"/>
  <c r="S1609" i="1"/>
  <c r="T1609" i="1"/>
  <c r="C1610" i="1"/>
  <c r="D1610" i="1"/>
  <c r="E1610" i="1"/>
  <c r="L1610" i="1"/>
  <c r="AN1610" i="1"/>
  <c r="M1610" i="1"/>
  <c r="N1610" i="1"/>
  <c r="O1610" i="1"/>
  <c r="P1610" i="1"/>
  <c r="Q1610" i="1"/>
  <c r="R1610" i="1"/>
  <c r="S1610" i="1"/>
  <c r="T1610" i="1"/>
  <c r="C1611" i="1"/>
  <c r="D1611" i="1"/>
  <c r="E1611" i="1"/>
  <c r="L1611" i="1"/>
  <c r="AN1611" i="1"/>
  <c r="M1611" i="1"/>
  <c r="N1611" i="1"/>
  <c r="O1611" i="1"/>
  <c r="P1611" i="1"/>
  <c r="Q1611" i="1"/>
  <c r="R1611" i="1"/>
  <c r="S1611" i="1"/>
  <c r="T1611" i="1"/>
  <c r="C1612" i="1"/>
  <c r="D1612" i="1"/>
  <c r="E1612" i="1"/>
  <c r="L1612" i="1"/>
  <c r="AN1612" i="1"/>
  <c r="M1612" i="1"/>
  <c r="N1612" i="1"/>
  <c r="O1612" i="1"/>
  <c r="P1612" i="1"/>
  <c r="Q1612" i="1"/>
  <c r="R1612" i="1"/>
  <c r="S1612" i="1"/>
  <c r="T1612" i="1"/>
  <c r="C1613" i="1"/>
  <c r="D1613" i="1"/>
  <c r="E1613" i="1"/>
  <c r="L1613" i="1"/>
  <c r="AN1613" i="1"/>
  <c r="M1613" i="1"/>
  <c r="N1613" i="1"/>
  <c r="O1613" i="1"/>
  <c r="P1613" i="1"/>
  <c r="Q1613" i="1"/>
  <c r="R1613" i="1"/>
  <c r="S1613" i="1"/>
  <c r="T1613" i="1"/>
  <c r="C1614" i="1"/>
  <c r="D1614" i="1"/>
  <c r="E1614" i="1"/>
  <c r="L1614" i="1"/>
  <c r="AN1614" i="1"/>
  <c r="M1614" i="1"/>
  <c r="N1614" i="1"/>
  <c r="O1614" i="1"/>
  <c r="P1614" i="1"/>
  <c r="Q1614" i="1"/>
  <c r="R1614" i="1"/>
  <c r="S1614" i="1"/>
  <c r="T1614" i="1"/>
  <c r="C1615" i="1"/>
  <c r="D1615" i="1"/>
  <c r="E1615" i="1"/>
  <c r="L1615" i="1"/>
  <c r="AN1615" i="1"/>
  <c r="M1615" i="1"/>
  <c r="N1615" i="1"/>
  <c r="O1615" i="1"/>
  <c r="P1615" i="1"/>
  <c r="Q1615" i="1"/>
  <c r="R1615" i="1"/>
  <c r="S1615" i="1"/>
  <c r="T1615" i="1"/>
  <c r="C1616" i="1"/>
  <c r="D1616" i="1"/>
  <c r="E1616" i="1"/>
  <c r="L1616" i="1"/>
  <c r="AN1616" i="1"/>
  <c r="M1616" i="1"/>
  <c r="N1616" i="1"/>
  <c r="O1616" i="1"/>
  <c r="P1616" i="1"/>
  <c r="Q1616" i="1"/>
  <c r="R1616" i="1"/>
  <c r="S1616" i="1"/>
  <c r="T1616" i="1"/>
  <c r="C1617" i="1"/>
  <c r="D1617" i="1"/>
  <c r="E1617" i="1"/>
  <c r="L1617" i="1"/>
  <c r="AN1617" i="1"/>
  <c r="M1617" i="1"/>
  <c r="N1617" i="1"/>
  <c r="O1617" i="1"/>
  <c r="P1617" i="1"/>
  <c r="Q1617" i="1"/>
  <c r="R1617" i="1"/>
  <c r="S1617" i="1"/>
  <c r="T1617" i="1"/>
  <c r="C1618" i="1"/>
  <c r="D1618" i="1"/>
  <c r="E1618" i="1"/>
  <c r="L1618" i="1"/>
  <c r="AN1618" i="1"/>
  <c r="M1618" i="1"/>
  <c r="N1618" i="1"/>
  <c r="O1618" i="1"/>
  <c r="P1618" i="1"/>
  <c r="Q1618" i="1"/>
  <c r="R1618" i="1"/>
  <c r="S1618" i="1"/>
  <c r="T1618" i="1"/>
  <c r="C1619" i="1"/>
  <c r="D1619" i="1"/>
  <c r="E1619" i="1"/>
  <c r="L1619" i="1"/>
  <c r="AN1619" i="1"/>
  <c r="M1619" i="1"/>
  <c r="N1619" i="1"/>
  <c r="O1619" i="1"/>
  <c r="P1619" i="1"/>
  <c r="Q1619" i="1"/>
  <c r="R1619" i="1"/>
  <c r="S1619" i="1"/>
  <c r="T1619" i="1"/>
  <c r="C1620" i="1"/>
  <c r="D1620" i="1"/>
  <c r="E1620" i="1"/>
  <c r="L1620" i="1"/>
  <c r="AN1620" i="1"/>
  <c r="M1620" i="1"/>
  <c r="N1620" i="1"/>
  <c r="O1620" i="1"/>
  <c r="P1620" i="1"/>
  <c r="Q1620" i="1"/>
  <c r="R1620" i="1"/>
  <c r="S1620" i="1"/>
  <c r="T1620" i="1"/>
  <c r="C1621" i="1"/>
  <c r="D1621" i="1"/>
  <c r="E1621" i="1"/>
  <c r="L1621" i="1"/>
  <c r="AN1621" i="1"/>
  <c r="M1621" i="1"/>
  <c r="N1621" i="1"/>
  <c r="O1621" i="1"/>
  <c r="P1621" i="1"/>
  <c r="Q1621" i="1"/>
  <c r="R1621" i="1"/>
  <c r="S1621" i="1"/>
  <c r="T1621" i="1"/>
  <c r="C1622" i="1"/>
  <c r="D1622" i="1"/>
  <c r="E1622" i="1"/>
  <c r="L1622" i="1"/>
  <c r="AN1622" i="1"/>
  <c r="M1622" i="1"/>
  <c r="N1622" i="1"/>
  <c r="O1622" i="1"/>
  <c r="P1622" i="1"/>
  <c r="Q1622" i="1"/>
  <c r="R1622" i="1"/>
  <c r="S1622" i="1"/>
  <c r="T1622" i="1"/>
  <c r="C1623" i="1"/>
  <c r="D1623" i="1"/>
  <c r="E1623" i="1"/>
  <c r="L1623" i="1"/>
  <c r="AN1623" i="1"/>
  <c r="M1623" i="1"/>
  <c r="N1623" i="1"/>
  <c r="O1623" i="1"/>
  <c r="P1623" i="1"/>
  <c r="Q1623" i="1"/>
  <c r="R1623" i="1"/>
  <c r="S1623" i="1"/>
  <c r="T1623" i="1"/>
  <c r="C1624" i="1"/>
  <c r="D1624" i="1"/>
  <c r="E1624" i="1"/>
  <c r="L1624" i="1"/>
  <c r="AN1624" i="1"/>
  <c r="M1624" i="1"/>
  <c r="N1624" i="1"/>
  <c r="O1624" i="1"/>
  <c r="P1624" i="1"/>
  <c r="Q1624" i="1"/>
  <c r="R1624" i="1"/>
  <c r="S1624" i="1"/>
  <c r="T1624" i="1"/>
  <c r="C1625" i="1"/>
  <c r="D1625" i="1"/>
  <c r="E1625" i="1"/>
  <c r="F1625" i="1"/>
  <c r="G1625" i="1"/>
  <c r="H1625" i="1"/>
  <c r="AJ1625" i="1"/>
  <c r="I1625" i="1"/>
  <c r="J1625" i="1"/>
  <c r="AL1625" i="1"/>
  <c r="K1625" i="1"/>
  <c r="AM1625" i="1"/>
  <c r="L1625" i="1"/>
  <c r="M1625" i="1"/>
  <c r="N1625" i="1"/>
  <c r="O1625" i="1"/>
  <c r="P1625" i="1"/>
  <c r="Q1625" i="1"/>
  <c r="R1625" i="1"/>
  <c r="S1625" i="1"/>
  <c r="T1625" i="1"/>
  <c r="D1546" i="1"/>
  <c r="E1546" i="1"/>
  <c r="L1546" i="1"/>
  <c r="M1546" i="1"/>
  <c r="N1546" i="1"/>
  <c r="O1546" i="1"/>
  <c r="P1546" i="1"/>
  <c r="Q1546" i="1"/>
  <c r="R1546" i="1"/>
  <c r="S1546" i="1"/>
  <c r="T1546" i="1"/>
  <c r="U1626" i="1"/>
  <c r="H1630" i="1"/>
  <c r="K1630" i="1"/>
  <c r="AD1630" i="1"/>
  <c r="AC1630" i="1"/>
  <c r="AM1630" i="1"/>
  <c r="AB1630" i="1"/>
  <c r="AA1630" i="1"/>
  <c r="AK1630" i="1"/>
  <c r="Z1630" i="1"/>
  <c r="Y1630" i="1"/>
  <c r="X1630" i="1"/>
  <c r="U1630" i="1"/>
  <c r="G1629" i="1"/>
  <c r="AD1629" i="1"/>
  <c r="AN1629" i="1"/>
  <c r="AC1629" i="1"/>
  <c r="AB1629" i="1"/>
  <c r="AA1629" i="1"/>
  <c r="Z1629" i="1"/>
  <c r="AJ1629" i="1"/>
  <c r="Y1629" i="1"/>
  <c r="AI1629" i="1"/>
  <c r="X1629" i="1"/>
  <c r="U1629" i="1"/>
  <c r="X1628" i="1"/>
  <c r="Y1628" i="1"/>
  <c r="Z1628" i="1"/>
  <c r="AA1628" i="1"/>
  <c r="AB1628" i="1"/>
  <c r="AC1628" i="1"/>
  <c r="AC1627" i="1"/>
  <c r="AD1628" i="1"/>
  <c r="U1628" i="1"/>
  <c r="U1627" i="1"/>
  <c r="X1626" i="1"/>
  <c r="X1627" i="1"/>
  <c r="Y1626" i="1"/>
  <c r="Z1626" i="1"/>
  <c r="AA1626" i="1"/>
  <c r="AA1627" i="1"/>
  <c r="AB1626" i="1"/>
  <c r="AC1626" i="1"/>
  <c r="AD1626" i="1"/>
  <c r="AN1625" i="1"/>
  <c r="AI1625" i="1"/>
  <c r="AM1624" i="1"/>
  <c r="AL1624" i="1"/>
  <c r="AJ1624" i="1"/>
  <c r="AH1624" i="1"/>
  <c r="AM1623" i="1"/>
  <c r="AK1623" i="1"/>
  <c r="AJ1623" i="1"/>
  <c r="AH1623" i="1"/>
  <c r="AL1622" i="1"/>
  <c r="AK1622" i="1"/>
  <c r="AM1621" i="1"/>
  <c r="AL1621" i="1"/>
  <c r="AK1621" i="1"/>
  <c r="AM1620" i="1"/>
  <c r="AL1620" i="1"/>
  <c r="AJ1620" i="1"/>
  <c r="AH1620" i="1"/>
  <c r="AM1619" i="1"/>
  <c r="AK1619" i="1"/>
  <c r="AJ1619" i="1"/>
  <c r="AH1619" i="1"/>
  <c r="AL1618" i="1"/>
  <c r="AK1618" i="1"/>
  <c r="AJ1618" i="1"/>
  <c r="AM1617" i="1"/>
  <c r="AL1617" i="1"/>
  <c r="AK1617" i="1"/>
  <c r="AH1617" i="1"/>
  <c r="AM1616" i="1"/>
  <c r="AL1616" i="1"/>
  <c r="AJ1616" i="1"/>
  <c r="AH1616" i="1"/>
  <c r="AK1615" i="1"/>
  <c r="AJ1615" i="1"/>
  <c r="AH1615" i="1"/>
  <c r="AK1614" i="1"/>
  <c r="AJ1614" i="1"/>
  <c r="AM1613" i="1"/>
  <c r="AL1613" i="1"/>
  <c r="AK1613" i="1"/>
  <c r="AH1613" i="1"/>
  <c r="AM1612" i="1"/>
  <c r="AL1612" i="1"/>
  <c r="AJ1612" i="1"/>
  <c r="AH1612" i="1"/>
  <c r="AM1611" i="1"/>
  <c r="AK1611" i="1"/>
  <c r="AJ1611" i="1"/>
  <c r="AH1611" i="1"/>
  <c r="AM1610" i="1"/>
  <c r="AK1610" i="1"/>
  <c r="AJ1610" i="1"/>
  <c r="AH1610" i="1"/>
  <c r="AM1609" i="1"/>
  <c r="AL1609" i="1"/>
  <c r="AK1609" i="1"/>
  <c r="AJ1609" i="1"/>
  <c r="AM1608" i="1"/>
  <c r="AL1608" i="1"/>
  <c r="AH1608" i="1"/>
  <c r="AK1607" i="1"/>
  <c r="AJ1607" i="1"/>
  <c r="AH1607" i="1"/>
  <c r="AN1606" i="1"/>
  <c r="AK1606" i="1"/>
  <c r="AJ1606" i="1"/>
  <c r="AM1605" i="1"/>
  <c r="AL1605" i="1"/>
  <c r="AN1604" i="1"/>
  <c r="AM1604" i="1"/>
  <c r="AL1604" i="1"/>
  <c r="AK1604" i="1"/>
  <c r="AH1604" i="1"/>
  <c r="AM1603" i="1"/>
  <c r="AK1603" i="1"/>
  <c r="AJ1603" i="1"/>
  <c r="AH1603" i="1"/>
  <c r="AN1602" i="1"/>
  <c r="AM1602" i="1"/>
  <c r="AL1602" i="1"/>
  <c r="AK1602" i="1"/>
  <c r="AJ1602" i="1"/>
  <c r="AL1601" i="1"/>
  <c r="AK1601" i="1"/>
  <c r="AJ1601" i="1"/>
  <c r="AH1601" i="1"/>
  <c r="AN1600" i="1"/>
  <c r="AM1600" i="1"/>
  <c r="AL1600" i="1"/>
  <c r="AH1600" i="1"/>
  <c r="AM1599" i="1"/>
  <c r="AL1599" i="1"/>
  <c r="AK1599" i="1"/>
  <c r="AJ1599" i="1"/>
  <c r="AH1599" i="1"/>
  <c r="AN1598" i="1"/>
  <c r="AL1598" i="1"/>
  <c r="AK1598" i="1"/>
  <c r="AJ1598" i="1"/>
  <c r="AN1597" i="1"/>
  <c r="AM1597" i="1"/>
  <c r="AL1597" i="1"/>
  <c r="AK1597" i="1"/>
  <c r="AH1597" i="1"/>
  <c r="AN1596" i="1"/>
  <c r="AM1596" i="1"/>
  <c r="AL1596" i="1"/>
  <c r="AK1596" i="1"/>
  <c r="AJ1596" i="1"/>
  <c r="AN1595" i="1"/>
  <c r="AM1595" i="1"/>
  <c r="AJ1595" i="1"/>
  <c r="AH1595" i="1"/>
  <c r="AN1594" i="1"/>
  <c r="AL1594" i="1"/>
  <c r="AK1594" i="1"/>
  <c r="AJ1594" i="1"/>
  <c r="AN1593" i="1"/>
  <c r="AM1593" i="1"/>
  <c r="AK1593" i="1"/>
  <c r="AJ1593" i="1"/>
  <c r="AH1593" i="1"/>
  <c r="AN1592" i="1"/>
  <c r="AM1592" i="1"/>
  <c r="AL1592" i="1"/>
  <c r="AH1592" i="1"/>
  <c r="AN1591" i="1"/>
  <c r="AM1591" i="1"/>
  <c r="AL1591" i="1"/>
  <c r="AK1591" i="1"/>
  <c r="AJ1591" i="1"/>
  <c r="AH1591" i="1"/>
  <c r="AN1590" i="1"/>
  <c r="AL1590" i="1"/>
  <c r="AK1590" i="1"/>
  <c r="AJ1590" i="1"/>
  <c r="AN1589" i="1"/>
  <c r="AM1589" i="1"/>
  <c r="AK1589" i="1"/>
  <c r="AH1589" i="1"/>
  <c r="AN1588" i="1"/>
  <c r="AM1588" i="1"/>
  <c r="AL1588" i="1"/>
  <c r="AK1588" i="1"/>
  <c r="AJ1588" i="1"/>
  <c r="AH1588" i="1"/>
  <c r="AN1587" i="1"/>
  <c r="AM1587" i="1"/>
  <c r="AJ1587" i="1"/>
  <c r="AH1587" i="1"/>
  <c r="AL1586" i="1"/>
  <c r="AK1586" i="1"/>
  <c r="AJ1586" i="1"/>
  <c r="AM1585" i="1"/>
  <c r="AL1585" i="1"/>
  <c r="AK1585" i="1"/>
  <c r="AJ1585" i="1"/>
  <c r="AH1585" i="1"/>
  <c r="AN1584" i="1"/>
  <c r="AM1584" i="1"/>
  <c r="AL1584" i="1"/>
  <c r="AH1584" i="1"/>
  <c r="AM1583" i="1"/>
  <c r="AL1583" i="1"/>
  <c r="AK1583" i="1"/>
  <c r="AJ1583" i="1"/>
  <c r="AH1583" i="1"/>
  <c r="AL1582" i="1"/>
  <c r="AK1582" i="1"/>
  <c r="AJ1582" i="1"/>
  <c r="AM1581" i="1"/>
  <c r="AK1581" i="1"/>
  <c r="AH1581" i="1"/>
  <c r="AM1580" i="1"/>
  <c r="AL1580" i="1"/>
  <c r="AK1580" i="1"/>
  <c r="AH1580" i="1"/>
  <c r="AM1579" i="1"/>
  <c r="AJ1579" i="1"/>
  <c r="AH1579" i="1"/>
  <c r="AL1578" i="1"/>
  <c r="AK1578" i="1"/>
  <c r="AJ1578" i="1"/>
  <c r="AM1577" i="1"/>
  <c r="AL1577" i="1"/>
  <c r="AK1577" i="1"/>
  <c r="AJ1577" i="1"/>
  <c r="AH1577" i="1"/>
  <c r="AM1576" i="1"/>
  <c r="AL1576" i="1"/>
  <c r="AH1576" i="1"/>
  <c r="AM1575" i="1"/>
  <c r="AL1575" i="1"/>
  <c r="AK1575" i="1"/>
  <c r="AJ1575" i="1"/>
  <c r="AH1575" i="1"/>
  <c r="AL1574" i="1"/>
  <c r="AK1574" i="1"/>
  <c r="AJ1574" i="1"/>
  <c r="AM1573" i="1"/>
  <c r="AL1573" i="1"/>
  <c r="AK1573" i="1"/>
  <c r="AH1573" i="1"/>
  <c r="AM1572" i="1"/>
  <c r="AL1572" i="1"/>
  <c r="AK1572" i="1"/>
  <c r="AJ1572" i="1"/>
  <c r="AH1572" i="1"/>
  <c r="AN1571" i="1"/>
  <c r="AM1570" i="1"/>
  <c r="AJ1570" i="1"/>
  <c r="AH1570" i="1"/>
  <c r="AM1569" i="1"/>
  <c r="AL1569" i="1"/>
  <c r="AK1569" i="1"/>
  <c r="AJ1569" i="1"/>
  <c r="AN1568" i="1"/>
  <c r="AL1568" i="1"/>
  <c r="AK1568" i="1"/>
  <c r="AJ1568" i="1"/>
  <c r="AH1568" i="1"/>
  <c r="AM1567" i="1"/>
  <c r="AL1567" i="1"/>
  <c r="AH1567" i="1"/>
  <c r="AN1566" i="1"/>
  <c r="AM1566" i="1"/>
  <c r="AK1566" i="1"/>
  <c r="AJ1566" i="1"/>
  <c r="AH1566" i="1"/>
  <c r="AL1565" i="1"/>
  <c r="AK1565" i="1"/>
  <c r="AJ1565" i="1"/>
  <c r="AN1564" i="1"/>
  <c r="AM1564" i="1"/>
  <c r="AL1564" i="1"/>
  <c r="AK1564" i="1"/>
  <c r="AJ1564" i="1"/>
  <c r="AH1564" i="1"/>
  <c r="AM1563" i="1"/>
  <c r="AL1563" i="1"/>
  <c r="AJ1563" i="1"/>
  <c r="AH1563" i="1"/>
  <c r="AN1562" i="1"/>
  <c r="AM1562" i="1"/>
  <c r="AJ1562" i="1"/>
  <c r="AH1562" i="1"/>
  <c r="AM1561" i="1"/>
  <c r="AL1561" i="1"/>
  <c r="AK1561" i="1"/>
  <c r="AJ1561" i="1"/>
  <c r="AN1560" i="1"/>
  <c r="AL1560" i="1"/>
  <c r="AK1560" i="1"/>
  <c r="AJ1560" i="1"/>
  <c r="AH1560" i="1"/>
  <c r="AM1559" i="1"/>
  <c r="AH1559" i="1"/>
  <c r="AN1558" i="1"/>
  <c r="AM1558" i="1"/>
  <c r="AJ1558" i="1"/>
  <c r="AH1558" i="1"/>
  <c r="AL1557" i="1"/>
  <c r="AK1557" i="1"/>
  <c r="AJ1557" i="1"/>
  <c r="AN1556" i="1"/>
  <c r="AM1556" i="1"/>
  <c r="AL1556" i="1"/>
  <c r="AK1556" i="1"/>
  <c r="AJ1556" i="1"/>
  <c r="AH1556" i="1"/>
  <c r="AN1555" i="1"/>
  <c r="AM1555" i="1"/>
  <c r="AJ1555" i="1"/>
  <c r="AH1555" i="1"/>
  <c r="AN1554" i="1"/>
  <c r="AM1554" i="1"/>
  <c r="AJ1554" i="1"/>
  <c r="AH1554" i="1"/>
  <c r="AN1553" i="1"/>
  <c r="AM1553" i="1"/>
  <c r="AL1553" i="1"/>
  <c r="AK1553" i="1"/>
  <c r="AJ1553" i="1"/>
  <c r="AN1552" i="1"/>
  <c r="AL1552" i="1"/>
  <c r="AK1552" i="1"/>
  <c r="AJ1552" i="1"/>
  <c r="AH1552" i="1"/>
  <c r="AN1551" i="1"/>
  <c r="AM1551" i="1"/>
  <c r="AL1551" i="1"/>
  <c r="AH1551" i="1"/>
  <c r="AN1550" i="1"/>
  <c r="AM1550" i="1"/>
  <c r="AK1550" i="1"/>
  <c r="AJ1550" i="1"/>
  <c r="AH1550" i="1"/>
  <c r="AN1549" i="1"/>
  <c r="AL1549" i="1"/>
  <c r="AK1549" i="1"/>
  <c r="AJ1549" i="1"/>
  <c r="AM1548" i="1"/>
  <c r="AL1548" i="1"/>
  <c r="AK1548" i="1"/>
  <c r="AJ1548" i="1"/>
  <c r="AH1548" i="1"/>
  <c r="AN1547" i="1"/>
  <c r="AM1547" i="1"/>
  <c r="AL1547" i="1"/>
  <c r="AJ1547" i="1"/>
  <c r="AN1546" i="1"/>
  <c r="AM1546" i="1"/>
  <c r="AJ1546" i="1"/>
  <c r="AH1546" i="1"/>
  <c r="AE1455" i="1"/>
  <c r="AO1455" i="1"/>
  <c r="AE1471" i="1"/>
  <c r="AO1471" i="1"/>
  <c r="AE1478" i="1"/>
  <c r="AO1478" i="1"/>
  <c r="AE1460" i="1"/>
  <c r="AO1460" i="1"/>
  <c r="AE1487" i="1"/>
  <c r="AO1487" i="1"/>
  <c r="F1530" i="1"/>
  <c r="G1530" i="1"/>
  <c r="H1530" i="1"/>
  <c r="I1530" i="1"/>
  <c r="J1530" i="1"/>
  <c r="AL1530" i="1"/>
  <c r="K1530" i="1"/>
  <c r="AD1530" i="1"/>
  <c r="L1530" i="1"/>
  <c r="AC1530" i="1"/>
  <c r="AM1530" i="1"/>
  <c r="AB1530" i="1"/>
  <c r="AA1530" i="1"/>
  <c r="Z1530" i="1"/>
  <c r="Y1530" i="1"/>
  <c r="AI1530" i="1"/>
  <c r="X1530" i="1"/>
  <c r="U1530" i="1"/>
  <c r="T1530" i="1"/>
  <c r="S1530" i="1"/>
  <c r="R1530" i="1"/>
  <c r="Q1530" i="1"/>
  <c r="P1530" i="1"/>
  <c r="O1530" i="1"/>
  <c r="N1530" i="1"/>
  <c r="M1530" i="1"/>
  <c r="E1530" i="1"/>
  <c r="D1530" i="1"/>
  <c r="AE1454" i="1"/>
  <c r="AO1454" i="1"/>
  <c r="AE1452" i="1"/>
  <c r="AO1452" i="1"/>
  <c r="AE1485" i="1"/>
  <c r="AO1485" i="1"/>
  <c r="AE1502" i="1"/>
  <c r="AO1502" i="1"/>
  <c r="AE1509" i="1"/>
  <c r="AO1509" i="1"/>
  <c r="F1529" i="1"/>
  <c r="G1529" i="1"/>
  <c r="H1529" i="1"/>
  <c r="I1529" i="1"/>
  <c r="J1529" i="1"/>
  <c r="K1529" i="1"/>
  <c r="AD1529" i="1"/>
  <c r="L1529" i="1"/>
  <c r="AC1529" i="1"/>
  <c r="AB1529" i="1"/>
  <c r="AA1529" i="1"/>
  <c r="AK1529" i="1"/>
  <c r="Z1529" i="1"/>
  <c r="Y1529" i="1"/>
  <c r="AI1529" i="1"/>
  <c r="X1529" i="1"/>
  <c r="U1529" i="1"/>
  <c r="T1529" i="1"/>
  <c r="S1529" i="1"/>
  <c r="R1529" i="1"/>
  <c r="Q1529" i="1"/>
  <c r="P1529" i="1"/>
  <c r="O1529" i="1"/>
  <c r="N1529" i="1"/>
  <c r="M1529" i="1"/>
  <c r="E1529" i="1"/>
  <c r="D1529" i="1"/>
  <c r="X1528" i="1"/>
  <c r="Y1528" i="1"/>
  <c r="Z1528" i="1"/>
  <c r="AA1528" i="1"/>
  <c r="AK1528" i="1"/>
  <c r="AB1528" i="1"/>
  <c r="AL1528" i="1"/>
  <c r="AC1528" i="1"/>
  <c r="AD1528" i="1"/>
  <c r="AD1527" i="1"/>
  <c r="F1528" i="1"/>
  <c r="AH1528" i="1"/>
  <c r="G1528" i="1"/>
  <c r="H1528" i="1"/>
  <c r="I1528" i="1"/>
  <c r="J1528" i="1"/>
  <c r="K1528" i="1"/>
  <c r="L1528" i="1"/>
  <c r="U1528" i="1"/>
  <c r="T1528" i="1"/>
  <c r="S1528" i="1"/>
  <c r="R1528" i="1"/>
  <c r="Q1528" i="1"/>
  <c r="P1528" i="1"/>
  <c r="P1527" i="1"/>
  <c r="O1528" i="1"/>
  <c r="N1528" i="1"/>
  <c r="M1528" i="1"/>
  <c r="E1528" i="1"/>
  <c r="D1528" i="1"/>
  <c r="Y1526" i="1"/>
  <c r="Z1526" i="1"/>
  <c r="AA1526" i="1"/>
  <c r="AB1526" i="1"/>
  <c r="AC1526" i="1"/>
  <c r="AC1527" i="1"/>
  <c r="AD1526" i="1"/>
  <c r="F1526" i="1"/>
  <c r="AH1526" i="1"/>
  <c r="G1526" i="1"/>
  <c r="H1526" i="1"/>
  <c r="I1526" i="1"/>
  <c r="I1527" i="1"/>
  <c r="J1526" i="1"/>
  <c r="K1526" i="1"/>
  <c r="L1526" i="1"/>
  <c r="U1526" i="1"/>
  <c r="T1526" i="1"/>
  <c r="S1526" i="1"/>
  <c r="R1526" i="1"/>
  <c r="Q1526" i="1"/>
  <c r="P1526" i="1"/>
  <c r="O1526" i="1"/>
  <c r="N1526" i="1"/>
  <c r="M1526" i="1"/>
  <c r="E1526" i="1"/>
  <c r="D1527" i="1"/>
  <c r="AE1525" i="1"/>
  <c r="AO1525" i="1"/>
  <c r="AN1525" i="1"/>
  <c r="AM1525" i="1"/>
  <c r="AL1525" i="1"/>
  <c r="AK1525" i="1"/>
  <c r="AJ1525" i="1"/>
  <c r="AI1525" i="1"/>
  <c r="AH1525" i="1"/>
  <c r="AE1524" i="1"/>
  <c r="AO1524" i="1"/>
  <c r="AN1524" i="1"/>
  <c r="AM1524" i="1"/>
  <c r="AL1524" i="1"/>
  <c r="AK1524" i="1"/>
  <c r="AJ1524" i="1"/>
  <c r="AI1524" i="1"/>
  <c r="AH1524" i="1"/>
  <c r="AE1523" i="1"/>
  <c r="AO1523" i="1"/>
  <c r="AN1523" i="1"/>
  <c r="AM1523" i="1"/>
  <c r="AL1523" i="1"/>
  <c r="AK1523" i="1"/>
  <c r="AJ1523" i="1"/>
  <c r="AI1523" i="1"/>
  <c r="AH1523" i="1"/>
  <c r="AE1522" i="1"/>
  <c r="AO1522" i="1"/>
  <c r="AN1522" i="1"/>
  <c r="AM1522" i="1"/>
  <c r="AL1522" i="1"/>
  <c r="AK1522" i="1"/>
  <c r="AJ1522" i="1"/>
  <c r="AI1522" i="1"/>
  <c r="AH1522" i="1"/>
  <c r="AE1521" i="1"/>
  <c r="AO1521" i="1"/>
  <c r="AN1521" i="1"/>
  <c r="AM1521" i="1"/>
  <c r="AL1521" i="1"/>
  <c r="AK1521" i="1"/>
  <c r="AJ1521" i="1"/>
  <c r="AI1521" i="1"/>
  <c r="AH1521" i="1"/>
  <c r="AE1520" i="1"/>
  <c r="AO1520" i="1"/>
  <c r="AN1520" i="1"/>
  <c r="AM1520" i="1"/>
  <c r="AL1520" i="1"/>
  <c r="AK1520" i="1"/>
  <c r="AJ1520" i="1"/>
  <c r="AI1520" i="1"/>
  <c r="AH1520" i="1"/>
  <c r="AE1519" i="1"/>
  <c r="AO1519" i="1"/>
  <c r="AN1519" i="1"/>
  <c r="AM1519" i="1"/>
  <c r="AL1519" i="1"/>
  <c r="AK1519" i="1"/>
  <c r="AJ1519" i="1"/>
  <c r="AI1519" i="1"/>
  <c r="AH1519" i="1"/>
  <c r="AE1518" i="1"/>
  <c r="AO1518" i="1"/>
  <c r="AN1518" i="1"/>
  <c r="AM1518" i="1"/>
  <c r="AL1518" i="1"/>
  <c r="AK1518" i="1"/>
  <c r="AJ1518" i="1"/>
  <c r="AI1518" i="1"/>
  <c r="AH1518" i="1"/>
  <c r="AE1517" i="1"/>
  <c r="AO1517" i="1"/>
  <c r="AN1517" i="1"/>
  <c r="AM1517" i="1"/>
  <c r="AL1517" i="1"/>
  <c r="AK1517" i="1"/>
  <c r="AJ1517" i="1"/>
  <c r="AI1517" i="1"/>
  <c r="AH1517" i="1"/>
  <c r="AE1516" i="1"/>
  <c r="AO1516" i="1"/>
  <c r="AN1516" i="1"/>
  <c r="AM1516" i="1"/>
  <c r="AL1516" i="1"/>
  <c r="AK1516" i="1"/>
  <c r="AJ1516" i="1"/>
  <c r="AI1516" i="1"/>
  <c r="AH1516" i="1"/>
  <c r="AE1515" i="1"/>
  <c r="AO1515" i="1"/>
  <c r="AN1515" i="1"/>
  <c r="AM1515" i="1"/>
  <c r="AL1515" i="1"/>
  <c r="AK1515" i="1"/>
  <c r="AJ1515" i="1"/>
  <c r="AI1515" i="1"/>
  <c r="AH1515" i="1"/>
  <c r="AE1514" i="1"/>
  <c r="AO1514" i="1"/>
  <c r="AN1514" i="1"/>
  <c r="AM1514" i="1"/>
  <c r="AL1514" i="1"/>
  <c r="AK1514" i="1"/>
  <c r="AJ1514" i="1"/>
  <c r="AI1514" i="1"/>
  <c r="AH1514" i="1"/>
  <c r="AE1513" i="1"/>
  <c r="AO1513" i="1"/>
  <c r="AN1513" i="1"/>
  <c r="AM1513" i="1"/>
  <c r="AL1513" i="1"/>
  <c r="AK1513" i="1"/>
  <c r="AJ1513" i="1"/>
  <c r="AI1513" i="1"/>
  <c r="AH1513" i="1"/>
  <c r="AE1512" i="1"/>
  <c r="AO1512" i="1"/>
  <c r="AN1512" i="1"/>
  <c r="AM1512" i="1"/>
  <c r="AL1512" i="1"/>
  <c r="AK1512" i="1"/>
  <c r="AJ1512" i="1"/>
  <c r="AI1512" i="1"/>
  <c r="AH1512" i="1"/>
  <c r="AE1511" i="1"/>
  <c r="AO1511" i="1"/>
  <c r="AN1511" i="1"/>
  <c r="AM1511" i="1"/>
  <c r="AL1511" i="1"/>
  <c r="AK1511" i="1"/>
  <c r="AJ1511" i="1"/>
  <c r="AI1511" i="1"/>
  <c r="AH1511" i="1"/>
  <c r="AE1510" i="1"/>
  <c r="AO1510" i="1"/>
  <c r="AN1510" i="1"/>
  <c r="AM1510" i="1"/>
  <c r="AL1510" i="1"/>
  <c r="AK1510" i="1"/>
  <c r="AJ1510" i="1"/>
  <c r="AI1510" i="1"/>
  <c r="AH1510" i="1"/>
  <c r="AN1509" i="1"/>
  <c r="AM1509" i="1"/>
  <c r="AL1509" i="1"/>
  <c r="AK1509" i="1"/>
  <c r="AJ1509" i="1"/>
  <c r="AI1509" i="1"/>
  <c r="AH1509" i="1"/>
  <c r="AE1508" i="1"/>
  <c r="AO1508" i="1"/>
  <c r="AN1508" i="1"/>
  <c r="AM1508" i="1"/>
  <c r="AL1508" i="1"/>
  <c r="AK1508" i="1"/>
  <c r="AJ1508" i="1"/>
  <c r="AI1508" i="1"/>
  <c r="AH1508" i="1"/>
  <c r="AE1507" i="1"/>
  <c r="AO1507" i="1"/>
  <c r="AN1507" i="1"/>
  <c r="AM1507" i="1"/>
  <c r="AL1507" i="1"/>
  <c r="AK1507" i="1"/>
  <c r="AJ1507" i="1"/>
  <c r="AI1507" i="1"/>
  <c r="AH1507" i="1"/>
  <c r="AE1506" i="1"/>
  <c r="AO1506" i="1"/>
  <c r="AN1506" i="1"/>
  <c r="AM1506" i="1"/>
  <c r="AL1506" i="1"/>
  <c r="AK1506" i="1"/>
  <c r="AJ1506" i="1"/>
  <c r="AI1506" i="1"/>
  <c r="AH1506" i="1"/>
  <c r="AE1505" i="1"/>
  <c r="AO1505" i="1"/>
  <c r="AN1505" i="1"/>
  <c r="AM1505" i="1"/>
  <c r="AL1505" i="1"/>
  <c r="AK1505" i="1"/>
  <c r="AJ1505" i="1"/>
  <c r="AI1505" i="1"/>
  <c r="AH1505" i="1"/>
  <c r="AE1504" i="1"/>
  <c r="AO1504" i="1"/>
  <c r="AN1504" i="1"/>
  <c r="AM1504" i="1"/>
  <c r="AL1504" i="1"/>
  <c r="AK1504" i="1"/>
  <c r="AJ1504" i="1"/>
  <c r="AI1504" i="1"/>
  <c r="AH1504" i="1"/>
  <c r="AE1503" i="1"/>
  <c r="AO1503" i="1"/>
  <c r="AN1503" i="1"/>
  <c r="AM1503" i="1"/>
  <c r="AL1503" i="1"/>
  <c r="AK1503" i="1"/>
  <c r="AJ1503" i="1"/>
  <c r="AI1503" i="1"/>
  <c r="AH1503" i="1"/>
  <c r="AN1502" i="1"/>
  <c r="AM1502" i="1"/>
  <c r="AL1502" i="1"/>
  <c r="AK1502" i="1"/>
  <c r="AJ1502" i="1"/>
  <c r="AI1502" i="1"/>
  <c r="AH1502" i="1"/>
  <c r="AE1501" i="1"/>
  <c r="AO1501" i="1"/>
  <c r="AN1501" i="1"/>
  <c r="AM1501" i="1"/>
  <c r="AL1501" i="1"/>
  <c r="AK1501" i="1"/>
  <c r="AJ1501" i="1"/>
  <c r="AI1501" i="1"/>
  <c r="AH1501" i="1"/>
  <c r="AE1500" i="1"/>
  <c r="AO1500" i="1"/>
  <c r="AN1500" i="1"/>
  <c r="AM1500" i="1"/>
  <c r="AL1500" i="1"/>
  <c r="AK1500" i="1"/>
  <c r="AJ1500" i="1"/>
  <c r="AI1500" i="1"/>
  <c r="AH1500" i="1"/>
  <c r="AE1499" i="1"/>
  <c r="AO1499" i="1"/>
  <c r="AN1499" i="1"/>
  <c r="AM1499" i="1"/>
  <c r="AL1499" i="1"/>
  <c r="AK1499" i="1"/>
  <c r="AJ1499" i="1"/>
  <c r="AI1499" i="1"/>
  <c r="AH1499" i="1"/>
  <c r="AE1498" i="1"/>
  <c r="AO1498" i="1"/>
  <c r="AN1498" i="1"/>
  <c r="AM1498" i="1"/>
  <c r="AL1498" i="1"/>
  <c r="AK1498" i="1"/>
  <c r="AJ1498" i="1"/>
  <c r="AI1498" i="1"/>
  <c r="AH1498" i="1"/>
  <c r="AE1497" i="1"/>
  <c r="AO1497" i="1"/>
  <c r="AN1497" i="1"/>
  <c r="AM1497" i="1"/>
  <c r="AL1497" i="1"/>
  <c r="AK1497" i="1"/>
  <c r="AJ1497" i="1"/>
  <c r="AI1497" i="1"/>
  <c r="AH1497" i="1"/>
  <c r="AE1496" i="1"/>
  <c r="AO1496" i="1"/>
  <c r="AN1496" i="1"/>
  <c r="AM1496" i="1"/>
  <c r="AL1496" i="1"/>
  <c r="AK1496" i="1"/>
  <c r="AJ1496" i="1"/>
  <c r="AI1496" i="1"/>
  <c r="AH1496" i="1"/>
  <c r="AE1495" i="1"/>
  <c r="AO1495" i="1"/>
  <c r="AN1495" i="1"/>
  <c r="AM1495" i="1"/>
  <c r="AL1495" i="1"/>
  <c r="AK1495" i="1"/>
  <c r="AJ1495" i="1"/>
  <c r="AI1495" i="1"/>
  <c r="AH1495" i="1"/>
  <c r="AE1494" i="1"/>
  <c r="AO1494" i="1"/>
  <c r="AN1494" i="1"/>
  <c r="AM1494" i="1"/>
  <c r="AL1494" i="1"/>
  <c r="AK1494" i="1"/>
  <c r="AJ1494" i="1"/>
  <c r="AI1494" i="1"/>
  <c r="AH1494" i="1"/>
  <c r="AE1493" i="1"/>
  <c r="AO1493" i="1"/>
  <c r="AN1493" i="1"/>
  <c r="AM1493" i="1"/>
  <c r="AL1493" i="1"/>
  <c r="AK1493" i="1"/>
  <c r="AJ1493" i="1"/>
  <c r="AI1493" i="1"/>
  <c r="AH1493" i="1"/>
  <c r="AE1492" i="1"/>
  <c r="AO1492" i="1"/>
  <c r="AN1492" i="1"/>
  <c r="AM1492" i="1"/>
  <c r="AL1492" i="1"/>
  <c r="AK1492" i="1"/>
  <c r="AJ1492" i="1"/>
  <c r="AI1492" i="1"/>
  <c r="AH1492" i="1"/>
  <c r="AE1491" i="1"/>
  <c r="AO1491" i="1"/>
  <c r="AN1491" i="1"/>
  <c r="AM1491" i="1"/>
  <c r="AL1491" i="1"/>
  <c r="AK1491" i="1"/>
  <c r="AJ1491" i="1"/>
  <c r="AI1491" i="1"/>
  <c r="AH1491" i="1"/>
  <c r="AE1490" i="1"/>
  <c r="AO1490" i="1"/>
  <c r="AN1490" i="1"/>
  <c r="AM1490" i="1"/>
  <c r="AL1490" i="1"/>
  <c r="AK1490" i="1"/>
  <c r="AJ1490" i="1"/>
  <c r="AI1490" i="1"/>
  <c r="AH1490" i="1"/>
  <c r="AE1489" i="1"/>
  <c r="AO1489" i="1"/>
  <c r="AN1489" i="1"/>
  <c r="AM1489" i="1"/>
  <c r="AL1489" i="1"/>
  <c r="AK1489" i="1"/>
  <c r="AJ1489" i="1"/>
  <c r="AI1489" i="1"/>
  <c r="AH1489" i="1"/>
  <c r="AE1488" i="1"/>
  <c r="AO1488" i="1"/>
  <c r="AN1488" i="1"/>
  <c r="AM1488" i="1"/>
  <c r="AL1488" i="1"/>
  <c r="AK1488" i="1"/>
  <c r="AJ1488" i="1"/>
  <c r="AI1488" i="1"/>
  <c r="AH1488" i="1"/>
  <c r="AN1487" i="1"/>
  <c r="AM1487" i="1"/>
  <c r="AL1487" i="1"/>
  <c r="AK1487" i="1"/>
  <c r="AJ1487" i="1"/>
  <c r="AI1487" i="1"/>
  <c r="AH1487" i="1"/>
  <c r="AE1486" i="1"/>
  <c r="AO1486" i="1"/>
  <c r="AN1486" i="1"/>
  <c r="AM1486" i="1"/>
  <c r="AL1486" i="1"/>
  <c r="AK1486" i="1"/>
  <c r="AJ1486" i="1"/>
  <c r="AI1486" i="1"/>
  <c r="AH1486" i="1"/>
  <c r="AN1485" i="1"/>
  <c r="AM1485" i="1"/>
  <c r="AL1485" i="1"/>
  <c r="AK1485" i="1"/>
  <c r="AJ1485" i="1"/>
  <c r="AI1485" i="1"/>
  <c r="AH1485" i="1"/>
  <c r="AE1484" i="1"/>
  <c r="AO1484" i="1"/>
  <c r="AN1484" i="1"/>
  <c r="AM1484" i="1"/>
  <c r="AL1484" i="1"/>
  <c r="AK1484" i="1"/>
  <c r="AJ1484" i="1"/>
  <c r="AI1484" i="1"/>
  <c r="AH1484" i="1"/>
  <c r="AE1483" i="1"/>
  <c r="AO1483" i="1"/>
  <c r="AN1483" i="1"/>
  <c r="AM1483" i="1"/>
  <c r="AL1483" i="1"/>
  <c r="AK1483" i="1"/>
  <c r="AJ1483" i="1"/>
  <c r="AI1483" i="1"/>
  <c r="AH1483" i="1"/>
  <c r="AE1482" i="1"/>
  <c r="AO1482" i="1"/>
  <c r="AN1482" i="1"/>
  <c r="AM1482" i="1"/>
  <c r="AL1482" i="1"/>
  <c r="AK1482" i="1"/>
  <c r="AJ1482" i="1"/>
  <c r="AI1482" i="1"/>
  <c r="AH1482" i="1"/>
  <c r="AE1481" i="1"/>
  <c r="AO1481" i="1"/>
  <c r="AN1481" i="1"/>
  <c r="AM1481" i="1"/>
  <c r="AL1481" i="1"/>
  <c r="AK1481" i="1"/>
  <c r="AJ1481" i="1"/>
  <c r="AI1481" i="1"/>
  <c r="AH1481" i="1"/>
  <c r="AE1480" i="1"/>
  <c r="AO1480" i="1"/>
  <c r="AN1480" i="1"/>
  <c r="AM1480" i="1"/>
  <c r="AL1480" i="1"/>
  <c r="AK1480" i="1"/>
  <c r="AJ1480" i="1"/>
  <c r="AI1480" i="1"/>
  <c r="AH1480" i="1"/>
  <c r="AE1479" i="1"/>
  <c r="AO1479" i="1"/>
  <c r="AN1479" i="1"/>
  <c r="AM1479" i="1"/>
  <c r="AL1479" i="1"/>
  <c r="AK1479" i="1"/>
  <c r="AJ1479" i="1"/>
  <c r="AI1479" i="1"/>
  <c r="AH1479" i="1"/>
  <c r="AN1478" i="1"/>
  <c r="AM1478" i="1"/>
  <c r="AL1478" i="1"/>
  <c r="AK1478" i="1"/>
  <c r="AJ1478" i="1"/>
  <c r="AI1478" i="1"/>
  <c r="AH1478" i="1"/>
  <c r="AE1477" i="1"/>
  <c r="AO1477" i="1"/>
  <c r="AN1477" i="1"/>
  <c r="AM1477" i="1"/>
  <c r="AL1477" i="1"/>
  <c r="AK1477" i="1"/>
  <c r="AJ1477" i="1"/>
  <c r="AI1477" i="1"/>
  <c r="AH1477" i="1"/>
  <c r="AE1476" i="1"/>
  <c r="AO1476" i="1"/>
  <c r="AN1476" i="1"/>
  <c r="AM1476" i="1"/>
  <c r="AL1476" i="1"/>
  <c r="AK1476" i="1"/>
  <c r="AJ1476" i="1"/>
  <c r="AI1476" i="1"/>
  <c r="AH1476" i="1"/>
  <c r="AE1475" i="1"/>
  <c r="AO1475" i="1"/>
  <c r="AN1475" i="1"/>
  <c r="AM1475" i="1"/>
  <c r="AL1475" i="1"/>
  <c r="AK1475" i="1"/>
  <c r="AJ1475" i="1"/>
  <c r="AI1475" i="1"/>
  <c r="AH1475" i="1"/>
  <c r="AE1474" i="1"/>
  <c r="AO1474" i="1"/>
  <c r="AN1474" i="1"/>
  <c r="AM1474" i="1"/>
  <c r="AL1474" i="1"/>
  <c r="AK1474" i="1"/>
  <c r="AJ1474" i="1"/>
  <c r="AI1474" i="1"/>
  <c r="AH1474" i="1"/>
  <c r="AE1473" i="1"/>
  <c r="AO1473" i="1"/>
  <c r="AN1473" i="1"/>
  <c r="AM1473" i="1"/>
  <c r="AL1473" i="1"/>
  <c r="AK1473" i="1"/>
  <c r="AJ1473" i="1"/>
  <c r="AI1473" i="1"/>
  <c r="AH1473" i="1"/>
  <c r="AE1472" i="1"/>
  <c r="AO1472" i="1"/>
  <c r="AN1472" i="1"/>
  <c r="AM1472" i="1"/>
  <c r="AL1472" i="1"/>
  <c r="AK1472" i="1"/>
  <c r="AJ1472" i="1"/>
  <c r="AI1472" i="1"/>
  <c r="AH1472" i="1"/>
  <c r="AN1471" i="1"/>
  <c r="AM1471" i="1"/>
  <c r="AL1471" i="1"/>
  <c r="AK1471" i="1"/>
  <c r="AJ1471" i="1"/>
  <c r="AI1471" i="1"/>
  <c r="AD10" i="1"/>
  <c r="AH1471" i="1"/>
  <c r="AE1470" i="1"/>
  <c r="AO1470" i="1"/>
  <c r="AN1470" i="1"/>
  <c r="AM1470" i="1"/>
  <c r="AL1470" i="1"/>
  <c r="AK1470" i="1"/>
  <c r="AJ1470" i="1"/>
  <c r="AI1470" i="1"/>
  <c r="AH1470" i="1"/>
  <c r="AE1469" i="1"/>
  <c r="AO1469" i="1"/>
  <c r="AN1469" i="1"/>
  <c r="AM1469" i="1"/>
  <c r="AL1469" i="1"/>
  <c r="AK1469" i="1"/>
  <c r="AJ1469" i="1"/>
  <c r="AI1469" i="1"/>
  <c r="AH1469" i="1"/>
  <c r="AE1468" i="1"/>
  <c r="AO1468" i="1"/>
  <c r="AN1468" i="1"/>
  <c r="AM1468" i="1"/>
  <c r="AL1468" i="1"/>
  <c r="AK1468" i="1"/>
  <c r="AJ1468" i="1"/>
  <c r="AI1468" i="1"/>
  <c r="AH1468" i="1"/>
  <c r="AE1467" i="1"/>
  <c r="AO1467" i="1"/>
  <c r="AN1467" i="1"/>
  <c r="AM1467" i="1"/>
  <c r="AL1467" i="1"/>
  <c r="AK1467" i="1"/>
  <c r="AJ1467" i="1"/>
  <c r="AI1467" i="1"/>
  <c r="AH1467" i="1"/>
  <c r="AE1466" i="1"/>
  <c r="AO1466" i="1"/>
  <c r="AN1466" i="1"/>
  <c r="AM1466" i="1"/>
  <c r="AL1466" i="1"/>
  <c r="AK1466" i="1"/>
  <c r="AJ1466" i="1"/>
  <c r="AI1466" i="1"/>
  <c r="AH1466" i="1"/>
  <c r="AE1465" i="1"/>
  <c r="AO1465" i="1"/>
  <c r="AN1465" i="1"/>
  <c r="AM1465" i="1"/>
  <c r="AL1465" i="1"/>
  <c r="AK1465" i="1"/>
  <c r="AJ1465" i="1"/>
  <c r="AI1465" i="1"/>
  <c r="AH1465" i="1"/>
  <c r="AE1464" i="1"/>
  <c r="AO1464" i="1"/>
  <c r="AN1464" i="1"/>
  <c r="AM1464" i="1"/>
  <c r="AL1464" i="1"/>
  <c r="AK1464" i="1"/>
  <c r="AJ1464" i="1"/>
  <c r="AI1464" i="1"/>
  <c r="AH1464" i="1"/>
  <c r="AE1463" i="1"/>
  <c r="AO1463" i="1"/>
  <c r="AN1463" i="1"/>
  <c r="AM1463" i="1"/>
  <c r="AL1463" i="1"/>
  <c r="AK1463" i="1"/>
  <c r="AJ1463" i="1"/>
  <c r="AI1463" i="1"/>
  <c r="AH1463" i="1"/>
  <c r="AE1462" i="1"/>
  <c r="AO1462" i="1"/>
  <c r="AN1462" i="1"/>
  <c r="AM1462" i="1"/>
  <c r="AL1462" i="1"/>
  <c r="AK1462" i="1"/>
  <c r="AJ1462" i="1"/>
  <c r="AI1462" i="1"/>
  <c r="AH1462" i="1"/>
  <c r="AE1461" i="1"/>
  <c r="AO1461" i="1"/>
  <c r="AN1461" i="1"/>
  <c r="AM1461" i="1"/>
  <c r="AL1461" i="1"/>
  <c r="AK1461" i="1"/>
  <c r="AJ1461" i="1"/>
  <c r="AI1461" i="1"/>
  <c r="AH1461" i="1"/>
  <c r="AN1460" i="1"/>
  <c r="AM1460" i="1"/>
  <c r="AL1460" i="1"/>
  <c r="AK1460" i="1"/>
  <c r="AJ1460" i="1"/>
  <c r="AI1460" i="1"/>
  <c r="AH1460" i="1"/>
  <c r="AE1459" i="1"/>
  <c r="AO1459" i="1"/>
  <c r="AN1459" i="1"/>
  <c r="AM1459" i="1"/>
  <c r="AL1459" i="1"/>
  <c r="AK1459" i="1"/>
  <c r="AJ1459" i="1"/>
  <c r="AI1459" i="1"/>
  <c r="AH1459" i="1"/>
  <c r="AE1458" i="1"/>
  <c r="AO1458" i="1"/>
  <c r="AN1458" i="1"/>
  <c r="AM1458" i="1"/>
  <c r="AL1458" i="1"/>
  <c r="AK1458" i="1"/>
  <c r="AJ1458" i="1"/>
  <c r="AI1458" i="1"/>
  <c r="AH1458" i="1"/>
  <c r="AE1457" i="1"/>
  <c r="AO1457" i="1"/>
  <c r="AN1457" i="1"/>
  <c r="AM1457" i="1"/>
  <c r="AL1457" i="1"/>
  <c r="AK1457" i="1"/>
  <c r="AJ1457" i="1"/>
  <c r="AI1457" i="1"/>
  <c r="AH1457" i="1"/>
  <c r="AE1456" i="1"/>
  <c r="AO1456" i="1"/>
  <c r="AN1456" i="1"/>
  <c r="AM1456" i="1"/>
  <c r="AL1456" i="1"/>
  <c r="AK1456" i="1"/>
  <c r="AJ1456" i="1"/>
  <c r="AI1456" i="1"/>
  <c r="AH1456" i="1"/>
  <c r="AN1455" i="1"/>
  <c r="AM1455" i="1"/>
  <c r="AL1455" i="1"/>
  <c r="AK1455" i="1"/>
  <c r="AJ1455" i="1"/>
  <c r="AI1455" i="1"/>
  <c r="AH1455" i="1"/>
  <c r="AN1454" i="1"/>
  <c r="AM1454" i="1"/>
  <c r="AL1454" i="1"/>
  <c r="AK1454" i="1"/>
  <c r="AJ1454" i="1"/>
  <c r="AI1454" i="1"/>
  <c r="AH1454" i="1"/>
  <c r="AE1453" i="1"/>
  <c r="AO1453" i="1"/>
  <c r="AN1453" i="1"/>
  <c r="AM1453" i="1"/>
  <c r="AL1453" i="1"/>
  <c r="AK1453" i="1"/>
  <c r="AJ1453" i="1"/>
  <c r="AI1453" i="1"/>
  <c r="AH1453" i="1"/>
  <c r="AN1452" i="1"/>
  <c r="AM1452" i="1"/>
  <c r="AL1452" i="1"/>
  <c r="AK1452" i="1"/>
  <c r="AJ1452" i="1"/>
  <c r="AI1452" i="1"/>
  <c r="AH1452" i="1"/>
  <c r="AE1451" i="1"/>
  <c r="AO1451" i="1"/>
  <c r="AN1451" i="1"/>
  <c r="AM1451" i="1"/>
  <c r="AL1451" i="1"/>
  <c r="AK1451" i="1"/>
  <c r="AJ1451" i="1"/>
  <c r="AI1451" i="1"/>
  <c r="AH1451" i="1"/>
  <c r="AE1450" i="1"/>
  <c r="AO1450" i="1"/>
  <c r="AN1450" i="1"/>
  <c r="AM1450" i="1"/>
  <c r="AL1450" i="1"/>
  <c r="AK1450" i="1"/>
  <c r="AJ1450" i="1"/>
  <c r="AI1450" i="1"/>
  <c r="AH1450" i="1"/>
  <c r="AE1449" i="1"/>
  <c r="AO1449" i="1"/>
  <c r="AN1449" i="1"/>
  <c r="AM1449" i="1"/>
  <c r="AL1449" i="1"/>
  <c r="AK1449" i="1"/>
  <c r="AJ1449" i="1"/>
  <c r="AI1449" i="1"/>
  <c r="AH1449" i="1"/>
  <c r="AE1448" i="1"/>
  <c r="AO1448" i="1"/>
  <c r="AN1448" i="1"/>
  <c r="AM1448" i="1"/>
  <c r="AL1448" i="1"/>
  <c r="AK1448" i="1"/>
  <c r="AJ1448" i="1"/>
  <c r="AI1448" i="1"/>
  <c r="AH1448" i="1"/>
  <c r="AE1447" i="1"/>
  <c r="AO1447" i="1"/>
  <c r="AN1447" i="1"/>
  <c r="AM1447" i="1"/>
  <c r="AL1447" i="1"/>
  <c r="AK1447" i="1"/>
  <c r="AJ1447" i="1"/>
  <c r="AI1447" i="1"/>
  <c r="AH1447" i="1"/>
  <c r="AE1446" i="1"/>
  <c r="AO1446" i="1"/>
  <c r="AN1446" i="1"/>
  <c r="AM1446" i="1"/>
  <c r="AL1446" i="1"/>
  <c r="AK1446" i="1"/>
  <c r="AJ1446" i="1"/>
  <c r="AI1446" i="1"/>
  <c r="AH1446" i="1"/>
  <c r="F1430" i="1"/>
  <c r="G1430" i="1"/>
  <c r="H1430" i="1"/>
  <c r="I1430" i="1"/>
  <c r="J1430" i="1"/>
  <c r="K1430" i="1"/>
  <c r="AD1430" i="1"/>
  <c r="AN1430" i="1"/>
  <c r="L1430" i="1"/>
  <c r="AC1430" i="1"/>
  <c r="AB1430" i="1"/>
  <c r="AA1430" i="1"/>
  <c r="Z1430" i="1"/>
  <c r="Y1430" i="1"/>
  <c r="X1430" i="1"/>
  <c r="U1430" i="1"/>
  <c r="T1430" i="1"/>
  <c r="S1430" i="1"/>
  <c r="R1430" i="1"/>
  <c r="Q1430" i="1"/>
  <c r="P1430" i="1"/>
  <c r="O1430" i="1"/>
  <c r="N1430" i="1"/>
  <c r="M1430" i="1"/>
  <c r="E1430" i="1"/>
  <c r="D1430" i="1"/>
  <c r="C1430" i="1"/>
  <c r="F1429" i="1"/>
  <c r="G1429" i="1"/>
  <c r="H1429" i="1"/>
  <c r="I1429" i="1"/>
  <c r="J1429" i="1"/>
  <c r="K1429" i="1"/>
  <c r="AD1429" i="1"/>
  <c r="L1429" i="1"/>
  <c r="AC1429" i="1"/>
  <c r="AM1429" i="1"/>
  <c r="AB1429" i="1"/>
  <c r="AA1429" i="1"/>
  <c r="AK1429" i="1"/>
  <c r="Z1429" i="1"/>
  <c r="Y1429" i="1"/>
  <c r="AI1429" i="1"/>
  <c r="X1429" i="1"/>
  <c r="U1429" i="1"/>
  <c r="T1429" i="1"/>
  <c r="S1429" i="1"/>
  <c r="R1429" i="1"/>
  <c r="Q1429" i="1"/>
  <c r="P1429" i="1"/>
  <c r="O1429" i="1"/>
  <c r="N1429" i="1"/>
  <c r="M1429" i="1"/>
  <c r="E1429" i="1"/>
  <c r="D1429" i="1"/>
  <c r="C1429" i="1"/>
  <c r="X1428" i="1"/>
  <c r="Y1428" i="1"/>
  <c r="Z1428" i="1"/>
  <c r="AA1428" i="1"/>
  <c r="AK1428" i="1"/>
  <c r="AB1428" i="1"/>
  <c r="AC1428" i="1"/>
  <c r="AM1428" i="1"/>
  <c r="AD1428" i="1"/>
  <c r="F1428" i="1"/>
  <c r="G1428" i="1"/>
  <c r="H1428" i="1"/>
  <c r="I1428" i="1"/>
  <c r="J1428" i="1"/>
  <c r="AL1428" i="1"/>
  <c r="K1428" i="1"/>
  <c r="L1428" i="1"/>
  <c r="U1428" i="1"/>
  <c r="U1427" i="1"/>
  <c r="T1428" i="1"/>
  <c r="S1428" i="1"/>
  <c r="R1428" i="1"/>
  <c r="Q1428" i="1"/>
  <c r="P1428" i="1"/>
  <c r="O1428" i="1"/>
  <c r="N1428" i="1"/>
  <c r="M1428" i="1"/>
  <c r="E1428" i="1"/>
  <c r="D1428" i="1"/>
  <c r="X1426" i="1"/>
  <c r="X1427" i="1"/>
  <c r="Y1426" i="1"/>
  <c r="Z1426" i="1"/>
  <c r="AA1426" i="1"/>
  <c r="AB1426" i="1"/>
  <c r="AC1426" i="1"/>
  <c r="AD1426" i="1"/>
  <c r="F1426" i="1"/>
  <c r="G1426" i="1"/>
  <c r="H1426" i="1"/>
  <c r="AJ1426" i="1"/>
  <c r="I1426" i="1"/>
  <c r="J1426" i="1"/>
  <c r="J1427" i="1"/>
  <c r="K1426" i="1"/>
  <c r="L1426" i="1"/>
  <c r="U1426" i="1"/>
  <c r="T1426" i="1"/>
  <c r="S1426" i="1"/>
  <c r="S1427" i="1"/>
  <c r="R1426" i="1"/>
  <c r="Q1426" i="1"/>
  <c r="Q1427" i="1"/>
  <c r="P1426" i="1"/>
  <c r="O1426" i="1"/>
  <c r="N1426" i="1"/>
  <c r="M1426" i="1"/>
  <c r="E1426" i="1"/>
  <c r="D1426" i="1"/>
  <c r="AN1425" i="1"/>
  <c r="AM1425" i="1"/>
  <c r="AL1425" i="1"/>
  <c r="AK1425" i="1"/>
  <c r="AJ1425" i="1"/>
  <c r="AI1425" i="1"/>
  <c r="AH1425" i="1"/>
  <c r="AN1424" i="1"/>
  <c r="AM1424" i="1"/>
  <c r="AL1424" i="1"/>
  <c r="AK1424" i="1"/>
  <c r="AJ1424" i="1"/>
  <c r="AI1424" i="1"/>
  <c r="AH1424" i="1"/>
  <c r="AN1423" i="1"/>
  <c r="AM1423" i="1"/>
  <c r="AL1423" i="1"/>
  <c r="AK1423" i="1"/>
  <c r="AJ1423" i="1"/>
  <c r="AI1423" i="1"/>
  <c r="AH1423" i="1"/>
  <c r="AN1422" i="1"/>
  <c r="AM1422" i="1"/>
  <c r="AL1422" i="1"/>
  <c r="AK1422" i="1"/>
  <c r="AJ1422" i="1"/>
  <c r="AI1422" i="1"/>
  <c r="AH1422" i="1"/>
  <c r="AN1421" i="1"/>
  <c r="AM1421" i="1"/>
  <c r="AL1421" i="1"/>
  <c r="AK1421" i="1"/>
  <c r="AJ1421" i="1"/>
  <c r="AI1421" i="1"/>
  <c r="AH1421" i="1"/>
  <c r="AN1420" i="1"/>
  <c r="AM1420" i="1"/>
  <c r="AL1420" i="1"/>
  <c r="AK1420" i="1"/>
  <c r="AJ1420" i="1"/>
  <c r="AI1420" i="1"/>
  <c r="AH1420" i="1"/>
  <c r="AN1419" i="1"/>
  <c r="AM1419" i="1"/>
  <c r="AL1419" i="1"/>
  <c r="AK1419" i="1"/>
  <c r="AJ1419" i="1"/>
  <c r="AI1419" i="1"/>
  <c r="AH1419" i="1"/>
  <c r="AN1418" i="1"/>
  <c r="AM1418" i="1"/>
  <c r="AL1418" i="1"/>
  <c r="AK1418" i="1"/>
  <c r="AJ1418" i="1"/>
  <c r="AI1418" i="1"/>
  <c r="AH1418" i="1"/>
  <c r="AN1417" i="1"/>
  <c r="AM1417" i="1"/>
  <c r="AL1417" i="1"/>
  <c r="AK1417" i="1"/>
  <c r="AJ1417" i="1"/>
  <c r="AI1417" i="1"/>
  <c r="AH1417" i="1"/>
  <c r="AN1416" i="1"/>
  <c r="AM1416" i="1"/>
  <c r="AL1416" i="1"/>
  <c r="AK1416" i="1"/>
  <c r="AJ1416" i="1"/>
  <c r="AI1416" i="1"/>
  <c r="AH1416" i="1"/>
  <c r="AN1415" i="1"/>
  <c r="AM1415" i="1"/>
  <c r="AL1415" i="1"/>
  <c r="AK1415" i="1"/>
  <c r="AJ1415" i="1"/>
  <c r="AI1415" i="1"/>
  <c r="AH1415" i="1"/>
  <c r="AN1414" i="1"/>
  <c r="AM1414" i="1"/>
  <c r="AL1414" i="1"/>
  <c r="AK1414" i="1"/>
  <c r="AJ1414" i="1"/>
  <c r="AI1414" i="1"/>
  <c r="AH1414" i="1"/>
  <c r="AN1413" i="1"/>
  <c r="AM1413" i="1"/>
  <c r="AL1413" i="1"/>
  <c r="AK1413" i="1"/>
  <c r="AJ1413" i="1"/>
  <c r="AI1413" i="1"/>
  <c r="AH1413" i="1"/>
  <c r="AN1412" i="1"/>
  <c r="AM1412" i="1"/>
  <c r="AL1412" i="1"/>
  <c r="AK1412" i="1"/>
  <c r="AJ1412" i="1"/>
  <c r="AI1412" i="1"/>
  <c r="AH1412" i="1"/>
  <c r="AN1411" i="1"/>
  <c r="AM1411" i="1"/>
  <c r="AL1411" i="1"/>
  <c r="AK1411" i="1"/>
  <c r="AJ1411" i="1"/>
  <c r="AI1411" i="1"/>
  <c r="AH1411" i="1"/>
  <c r="AN1410" i="1"/>
  <c r="AM1410" i="1"/>
  <c r="AL1410" i="1"/>
  <c r="AK1410" i="1"/>
  <c r="AJ1410" i="1"/>
  <c r="AI1410" i="1"/>
  <c r="AH1410" i="1"/>
  <c r="AN1409" i="1"/>
  <c r="AM1409" i="1"/>
  <c r="AL1409" i="1"/>
  <c r="AK1409" i="1"/>
  <c r="AJ1409" i="1"/>
  <c r="AI1409" i="1"/>
  <c r="AH1409" i="1"/>
  <c r="AN1408" i="1"/>
  <c r="AM1408" i="1"/>
  <c r="AL1408" i="1"/>
  <c r="AK1408" i="1"/>
  <c r="AJ1408" i="1"/>
  <c r="AI1408" i="1"/>
  <c r="AH1408" i="1"/>
  <c r="AN1407" i="1"/>
  <c r="AM1407" i="1"/>
  <c r="AL1407" i="1"/>
  <c r="AK1407" i="1"/>
  <c r="AJ1407" i="1"/>
  <c r="AI1407" i="1"/>
  <c r="AH1407" i="1"/>
  <c r="AN1406" i="1"/>
  <c r="AM1406" i="1"/>
  <c r="AL1406" i="1"/>
  <c r="AK1406" i="1"/>
  <c r="AJ1406" i="1"/>
  <c r="AI1406" i="1"/>
  <c r="AH1406" i="1"/>
  <c r="AN1405" i="1"/>
  <c r="AM1405" i="1"/>
  <c r="AL1405" i="1"/>
  <c r="AK1405" i="1"/>
  <c r="AJ1405" i="1"/>
  <c r="AI1405" i="1"/>
  <c r="AH1405" i="1"/>
  <c r="AN1404" i="1"/>
  <c r="AM1404" i="1"/>
  <c r="AL1404" i="1"/>
  <c r="AK1404" i="1"/>
  <c r="AJ1404" i="1"/>
  <c r="AI1404" i="1"/>
  <c r="AH1404" i="1"/>
  <c r="AN1403" i="1"/>
  <c r="AM1403" i="1"/>
  <c r="AL1403" i="1"/>
  <c r="AK1403" i="1"/>
  <c r="AJ1403" i="1"/>
  <c r="AI1403" i="1"/>
  <c r="AH1403" i="1"/>
  <c r="AN1402" i="1"/>
  <c r="AM1402" i="1"/>
  <c r="AL1402" i="1"/>
  <c r="AK1402" i="1"/>
  <c r="AJ1402" i="1"/>
  <c r="AI1402" i="1"/>
  <c r="AH1402" i="1"/>
  <c r="AN1401" i="1"/>
  <c r="AM1401" i="1"/>
  <c r="AL1401" i="1"/>
  <c r="AK1401" i="1"/>
  <c r="AJ1401" i="1"/>
  <c r="AI1401" i="1"/>
  <c r="AH1401" i="1"/>
  <c r="AN1400" i="1"/>
  <c r="AM1400" i="1"/>
  <c r="AL1400" i="1"/>
  <c r="AK1400" i="1"/>
  <c r="AJ1400" i="1"/>
  <c r="AI1400" i="1"/>
  <c r="AH1400" i="1"/>
  <c r="AN1399" i="1"/>
  <c r="AM1399" i="1"/>
  <c r="AL1399" i="1"/>
  <c r="AK1399" i="1"/>
  <c r="AJ1399" i="1"/>
  <c r="AI1399" i="1"/>
  <c r="AH1399" i="1"/>
  <c r="AN1398" i="1"/>
  <c r="AM1398" i="1"/>
  <c r="AL1398" i="1"/>
  <c r="AK1398" i="1"/>
  <c r="AJ1398" i="1"/>
  <c r="AI1398" i="1"/>
  <c r="AH1398" i="1"/>
  <c r="AN1397" i="1"/>
  <c r="AM1397" i="1"/>
  <c r="AL1397" i="1"/>
  <c r="AK1397" i="1"/>
  <c r="AJ1397" i="1"/>
  <c r="AI1397" i="1"/>
  <c r="AH1397" i="1"/>
  <c r="AN1396" i="1"/>
  <c r="AM1396" i="1"/>
  <c r="AL1396" i="1"/>
  <c r="AK1396" i="1"/>
  <c r="AJ1396" i="1"/>
  <c r="AI1396" i="1"/>
  <c r="AH1396" i="1"/>
  <c r="AN1395" i="1"/>
  <c r="AM1395" i="1"/>
  <c r="AL1395" i="1"/>
  <c r="AK1395" i="1"/>
  <c r="AJ1395" i="1"/>
  <c r="AI1395" i="1"/>
  <c r="AH1395" i="1"/>
  <c r="AN1394" i="1"/>
  <c r="AM1394" i="1"/>
  <c r="AL1394" i="1"/>
  <c r="AK1394" i="1"/>
  <c r="AJ1394" i="1"/>
  <c r="AI1394" i="1"/>
  <c r="AH1394" i="1"/>
  <c r="AN1393" i="1"/>
  <c r="AM1393" i="1"/>
  <c r="AL1393" i="1"/>
  <c r="AK1393" i="1"/>
  <c r="AJ1393" i="1"/>
  <c r="AI1393" i="1"/>
  <c r="AH1393" i="1"/>
  <c r="AN1392" i="1"/>
  <c r="AM1392" i="1"/>
  <c r="AL1392" i="1"/>
  <c r="AK1392" i="1"/>
  <c r="AJ1392" i="1"/>
  <c r="AI1392" i="1"/>
  <c r="AH1392" i="1"/>
  <c r="AN1391" i="1"/>
  <c r="AM1391" i="1"/>
  <c r="AL1391" i="1"/>
  <c r="AK1391" i="1"/>
  <c r="AJ1391" i="1"/>
  <c r="AI1391" i="1"/>
  <c r="AH1391" i="1"/>
  <c r="AN1390" i="1"/>
  <c r="AM1390" i="1"/>
  <c r="AL1390" i="1"/>
  <c r="AK1390" i="1"/>
  <c r="AJ1390" i="1"/>
  <c r="AI1390" i="1"/>
  <c r="AH1390" i="1"/>
  <c r="AN1389" i="1"/>
  <c r="AM1389" i="1"/>
  <c r="AL1389" i="1"/>
  <c r="AK1389" i="1"/>
  <c r="AJ1389" i="1"/>
  <c r="AI1389" i="1"/>
  <c r="AH1389" i="1"/>
  <c r="AN1388" i="1"/>
  <c r="AM1388" i="1"/>
  <c r="AL1388" i="1"/>
  <c r="AK1388" i="1"/>
  <c r="AJ1388" i="1"/>
  <c r="AI1388" i="1"/>
  <c r="AH1388" i="1"/>
  <c r="AN1387" i="1"/>
  <c r="AM1387" i="1"/>
  <c r="AL1387" i="1"/>
  <c r="AK1387" i="1"/>
  <c r="AJ1387" i="1"/>
  <c r="AI1387" i="1"/>
  <c r="AH1387" i="1"/>
  <c r="AN1386" i="1"/>
  <c r="AM1386" i="1"/>
  <c r="AL1386" i="1"/>
  <c r="AK1386" i="1"/>
  <c r="AJ1386" i="1"/>
  <c r="AI1386" i="1"/>
  <c r="AH1386" i="1"/>
  <c r="AN1385" i="1"/>
  <c r="AM1385" i="1"/>
  <c r="AL1385" i="1"/>
  <c r="AK1385" i="1"/>
  <c r="AJ1385" i="1"/>
  <c r="AI1385" i="1"/>
  <c r="AH1385" i="1"/>
  <c r="AN1384" i="1"/>
  <c r="AM1384" i="1"/>
  <c r="AL1384" i="1"/>
  <c r="AK1384" i="1"/>
  <c r="AJ1384" i="1"/>
  <c r="AI1384" i="1"/>
  <c r="AH1384" i="1"/>
  <c r="AN1383" i="1"/>
  <c r="AM1383" i="1"/>
  <c r="AL1383" i="1"/>
  <c r="AK1383" i="1"/>
  <c r="AJ1383" i="1"/>
  <c r="AI1383" i="1"/>
  <c r="AH1383" i="1"/>
  <c r="AN1382" i="1"/>
  <c r="AM1382" i="1"/>
  <c r="AL1382" i="1"/>
  <c r="AK1382" i="1"/>
  <c r="AJ1382" i="1"/>
  <c r="AI1382" i="1"/>
  <c r="AH1382" i="1"/>
  <c r="AN1381" i="1"/>
  <c r="AM1381" i="1"/>
  <c r="AL1381" i="1"/>
  <c r="AK1381" i="1"/>
  <c r="AJ1381" i="1"/>
  <c r="AI1381" i="1"/>
  <c r="AH1381" i="1"/>
  <c r="AN1380" i="1"/>
  <c r="AM1380" i="1"/>
  <c r="AL1380" i="1"/>
  <c r="AK1380" i="1"/>
  <c r="AJ1380" i="1"/>
  <c r="AI1380" i="1"/>
  <c r="AH1380" i="1"/>
  <c r="AN1379" i="1"/>
  <c r="AM1379" i="1"/>
  <c r="AL1379" i="1"/>
  <c r="AK1379" i="1"/>
  <c r="AJ1379" i="1"/>
  <c r="AI1379" i="1"/>
  <c r="AH1379" i="1"/>
  <c r="AN1378" i="1"/>
  <c r="AM1378" i="1"/>
  <c r="AL1378" i="1"/>
  <c r="AK1378" i="1"/>
  <c r="AJ1378" i="1"/>
  <c r="AI1378" i="1"/>
  <c r="AH1378" i="1"/>
  <c r="AN1377" i="1"/>
  <c r="AM1377" i="1"/>
  <c r="AL1377" i="1"/>
  <c r="AK1377" i="1"/>
  <c r="AJ1377" i="1"/>
  <c r="AI1377" i="1"/>
  <c r="AH1377" i="1"/>
  <c r="AN1376" i="1"/>
  <c r="AM1376" i="1"/>
  <c r="AL1376" i="1"/>
  <c r="AK1376" i="1"/>
  <c r="AJ1376" i="1"/>
  <c r="AI1376" i="1"/>
  <c r="AH1376" i="1"/>
  <c r="AN1375" i="1"/>
  <c r="AM1375" i="1"/>
  <c r="AL1375" i="1"/>
  <c r="AK1375" i="1"/>
  <c r="AJ1375" i="1"/>
  <c r="AI1375" i="1"/>
  <c r="AH1375" i="1"/>
  <c r="AN1374" i="1"/>
  <c r="AM1374" i="1"/>
  <c r="AL1374" i="1"/>
  <c r="AK1374" i="1"/>
  <c r="AJ1374" i="1"/>
  <c r="AI1374" i="1"/>
  <c r="AH1374" i="1"/>
  <c r="AN1373" i="1"/>
  <c r="AM1373" i="1"/>
  <c r="AL1373" i="1"/>
  <c r="AK1373" i="1"/>
  <c r="AJ1373" i="1"/>
  <c r="AI1373" i="1"/>
  <c r="AH1373" i="1"/>
  <c r="AN1372" i="1"/>
  <c r="AM1372" i="1"/>
  <c r="AL1372" i="1"/>
  <c r="AK1372" i="1"/>
  <c r="AJ1372" i="1"/>
  <c r="AI1372" i="1"/>
  <c r="AH1372" i="1"/>
  <c r="AN1371" i="1"/>
  <c r="AM1371" i="1"/>
  <c r="AL1371" i="1"/>
  <c r="AK1371" i="1"/>
  <c r="AE10" i="1"/>
  <c r="AJ1371" i="1"/>
  <c r="AI1371" i="1"/>
  <c r="AH1371" i="1"/>
  <c r="AN1370" i="1"/>
  <c r="AM1370" i="1"/>
  <c r="AL1370" i="1"/>
  <c r="AK1370" i="1"/>
  <c r="AJ1370" i="1"/>
  <c r="AI1370" i="1"/>
  <c r="AH1370" i="1"/>
  <c r="AN1369" i="1"/>
  <c r="AM1369" i="1"/>
  <c r="AL1369" i="1"/>
  <c r="AK1369" i="1"/>
  <c r="AJ1369" i="1"/>
  <c r="AI1369" i="1"/>
  <c r="AH1369" i="1"/>
  <c r="AN1368" i="1"/>
  <c r="AM1368" i="1"/>
  <c r="AL1368" i="1"/>
  <c r="AK1368" i="1"/>
  <c r="AJ1368" i="1"/>
  <c r="AI1368" i="1"/>
  <c r="AH1368" i="1"/>
  <c r="AN1367" i="1"/>
  <c r="AM1367" i="1"/>
  <c r="AL1367" i="1"/>
  <c r="AK1367" i="1"/>
  <c r="AJ1367" i="1"/>
  <c r="AI1367" i="1"/>
  <c r="AH1367" i="1"/>
  <c r="AN1366" i="1"/>
  <c r="AM1366" i="1"/>
  <c r="AL1366" i="1"/>
  <c r="AK1366" i="1"/>
  <c r="AJ1366" i="1"/>
  <c r="AI1366" i="1"/>
  <c r="AH1366" i="1"/>
  <c r="AN1365" i="1"/>
  <c r="AM1365" i="1"/>
  <c r="AL1365" i="1"/>
  <c r="AK1365" i="1"/>
  <c r="AJ1365" i="1"/>
  <c r="AI1365" i="1"/>
  <c r="AH1365" i="1"/>
  <c r="AN1364" i="1"/>
  <c r="AM1364" i="1"/>
  <c r="AL1364" i="1"/>
  <c r="AK1364" i="1"/>
  <c r="AJ1364" i="1"/>
  <c r="AI1364" i="1"/>
  <c r="AH1364" i="1"/>
  <c r="AN1363" i="1"/>
  <c r="AM1363" i="1"/>
  <c r="AL1363" i="1"/>
  <c r="AK1363" i="1"/>
  <c r="AJ1363" i="1"/>
  <c r="AI1363" i="1"/>
  <c r="AH1363" i="1"/>
  <c r="AN1362" i="1"/>
  <c r="AM1362" i="1"/>
  <c r="AL1362" i="1"/>
  <c r="AK1362" i="1"/>
  <c r="AJ1362" i="1"/>
  <c r="AI1362" i="1"/>
  <c r="AH1362" i="1"/>
  <c r="AN1361" i="1"/>
  <c r="AM1361" i="1"/>
  <c r="AL1361" i="1"/>
  <c r="AK1361" i="1"/>
  <c r="AJ1361" i="1"/>
  <c r="AI1361" i="1"/>
  <c r="AH1361" i="1"/>
  <c r="AN1360" i="1"/>
  <c r="AM1360" i="1"/>
  <c r="AL1360" i="1"/>
  <c r="AK1360" i="1"/>
  <c r="AJ1360" i="1"/>
  <c r="AI1360" i="1"/>
  <c r="AH1360" i="1"/>
  <c r="AN1359" i="1"/>
  <c r="AM1359" i="1"/>
  <c r="AL1359" i="1"/>
  <c r="AK1359" i="1"/>
  <c r="AJ1359" i="1"/>
  <c r="AI1359" i="1"/>
  <c r="AH1359" i="1"/>
  <c r="AN1358" i="1"/>
  <c r="AM1358" i="1"/>
  <c r="AL1358" i="1"/>
  <c r="AK1358" i="1"/>
  <c r="AJ1358" i="1"/>
  <c r="AI1358" i="1"/>
  <c r="AH1358" i="1"/>
  <c r="AN1357" i="1"/>
  <c r="AM1357" i="1"/>
  <c r="AL1357" i="1"/>
  <c r="AK1357" i="1"/>
  <c r="AJ1357" i="1"/>
  <c r="AI1357" i="1"/>
  <c r="AH1357" i="1"/>
  <c r="AN1356" i="1"/>
  <c r="AM1356" i="1"/>
  <c r="AL1356" i="1"/>
  <c r="AK1356" i="1"/>
  <c r="AJ1356" i="1"/>
  <c r="AI1356" i="1"/>
  <c r="AH1356" i="1"/>
  <c r="AN1355" i="1"/>
  <c r="AM1355" i="1"/>
  <c r="AL1355" i="1"/>
  <c r="AK1355" i="1"/>
  <c r="AJ1355" i="1"/>
  <c r="AI1355" i="1"/>
  <c r="AH1355" i="1"/>
  <c r="AN1354" i="1"/>
  <c r="AM1354" i="1"/>
  <c r="AL1354" i="1"/>
  <c r="AK1354" i="1"/>
  <c r="AJ1354" i="1"/>
  <c r="AI1354" i="1"/>
  <c r="AH1354" i="1"/>
  <c r="AN1353" i="1"/>
  <c r="AM1353" i="1"/>
  <c r="AL1353" i="1"/>
  <c r="AK1353" i="1"/>
  <c r="AJ1353" i="1"/>
  <c r="AI1353" i="1"/>
  <c r="AH1353" i="1"/>
  <c r="AN1352" i="1"/>
  <c r="AM1352" i="1"/>
  <c r="AL1352" i="1"/>
  <c r="AK1352" i="1"/>
  <c r="AJ1352" i="1"/>
  <c r="AI1352" i="1"/>
  <c r="AH1352" i="1"/>
  <c r="AN1351" i="1"/>
  <c r="AM1351" i="1"/>
  <c r="AL1351" i="1"/>
  <c r="AK1351" i="1"/>
  <c r="AJ1351" i="1"/>
  <c r="AI1351" i="1"/>
  <c r="AH1351" i="1"/>
  <c r="AN1350" i="1"/>
  <c r="AM1350" i="1"/>
  <c r="AL1350" i="1"/>
  <c r="AK1350" i="1"/>
  <c r="AJ1350" i="1"/>
  <c r="AI1350" i="1"/>
  <c r="AH1350" i="1"/>
  <c r="AN1349" i="1"/>
  <c r="AM1349" i="1"/>
  <c r="AL1349" i="1"/>
  <c r="AK1349" i="1"/>
  <c r="AJ1349" i="1"/>
  <c r="AI1349" i="1"/>
  <c r="AH1349" i="1"/>
  <c r="AN1348" i="1"/>
  <c r="AM1348" i="1"/>
  <c r="AL1348" i="1"/>
  <c r="AK1348" i="1"/>
  <c r="AJ1348" i="1"/>
  <c r="AI1348" i="1"/>
  <c r="AH1348" i="1"/>
  <c r="AN1347" i="1"/>
  <c r="AM1347" i="1"/>
  <c r="AL1347" i="1"/>
  <c r="AK1347" i="1"/>
  <c r="AJ1347" i="1"/>
  <c r="AI1347" i="1"/>
  <c r="AH1347" i="1"/>
  <c r="AN1346" i="1"/>
  <c r="AM1346" i="1"/>
  <c r="AL1346" i="1"/>
  <c r="AK1346" i="1"/>
  <c r="AJ1346" i="1"/>
  <c r="AI1346" i="1"/>
  <c r="AH1346" i="1"/>
  <c r="AE1255" i="1"/>
  <c r="AO1255" i="1"/>
  <c r="AE1271" i="1"/>
  <c r="AO1271" i="1"/>
  <c r="AE1278" i="1"/>
  <c r="AO1278" i="1"/>
  <c r="AE1260" i="1"/>
  <c r="AO1260" i="1"/>
  <c r="AE1287" i="1"/>
  <c r="AO1287" i="1"/>
  <c r="F1330" i="1"/>
  <c r="G1330" i="1"/>
  <c r="H1330" i="1"/>
  <c r="I1330" i="1"/>
  <c r="J1330" i="1"/>
  <c r="K1330" i="1"/>
  <c r="AD1330" i="1"/>
  <c r="AN1330" i="1"/>
  <c r="L1330" i="1"/>
  <c r="AC1330" i="1"/>
  <c r="AB1330" i="1"/>
  <c r="AA1330" i="1"/>
  <c r="AK1330" i="1"/>
  <c r="Z1330" i="1"/>
  <c r="AJ1330" i="1"/>
  <c r="Y1330" i="1"/>
  <c r="X1330" i="1"/>
  <c r="U1330" i="1"/>
  <c r="T1330" i="1"/>
  <c r="S1330" i="1"/>
  <c r="R1330" i="1"/>
  <c r="Q1330" i="1"/>
  <c r="P1330" i="1"/>
  <c r="O1330" i="1"/>
  <c r="N1330" i="1"/>
  <c r="M1330" i="1"/>
  <c r="E1330" i="1"/>
  <c r="D1330" i="1"/>
  <c r="C1330" i="1"/>
  <c r="AE1254" i="1"/>
  <c r="AO1254" i="1"/>
  <c r="AE1252" i="1"/>
  <c r="AO1252" i="1"/>
  <c r="AE1285" i="1"/>
  <c r="AO1285" i="1"/>
  <c r="AE1302" i="1"/>
  <c r="AO1302" i="1"/>
  <c r="AE1309" i="1"/>
  <c r="AO1309" i="1"/>
  <c r="F1329" i="1"/>
  <c r="G1329" i="1"/>
  <c r="H1329" i="1"/>
  <c r="I1329" i="1"/>
  <c r="J1329" i="1"/>
  <c r="K1329" i="1"/>
  <c r="AD1329" i="1"/>
  <c r="L1329" i="1"/>
  <c r="AN1329" i="1"/>
  <c r="AC1329" i="1"/>
  <c r="AB1329" i="1"/>
  <c r="AA1329" i="1"/>
  <c r="Z1329" i="1"/>
  <c r="Y1329" i="1"/>
  <c r="AI1329" i="1"/>
  <c r="X1329" i="1"/>
  <c r="U1329" i="1"/>
  <c r="T1329" i="1"/>
  <c r="S1329" i="1"/>
  <c r="R1329" i="1"/>
  <c r="Q1329" i="1"/>
  <c r="P1329" i="1"/>
  <c r="O1329" i="1"/>
  <c r="N1329" i="1"/>
  <c r="M1329" i="1"/>
  <c r="E1329" i="1"/>
  <c r="D1329" i="1"/>
  <c r="C1329" i="1"/>
  <c r="X1328" i="1"/>
  <c r="Y1328" i="1"/>
  <c r="AI1328" i="1"/>
  <c r="Z1328" i="1"/>
  <c r="AA1328" i="1"/>
  <c r="AA1327" i="1"/>
  <c r="AB1328" i="1"/>
  <c r="AC1328" i="1"/>
  <c r="AD1328" i="1"/>
  <c r="F1328" i="1"/>
  <c r="G1328" i="1"/>
  <c r="G1327" i="1"/>
  <c r="H1328" i="1"/>
  <c r="I1328" i="1"/>
  <c r="J1328" i="1"/>
  <c r="J1327" i="1"/>
  <c r="K1328" i="1"/>
  <c r="L1328" i="1"/>
  <c r="U1328" i="1"/>
  <c r="T1328" i="1"/>
  <c r="S1328" i="1"/>
  <c r="R1328" i="1"/>
  <c r="Q1328" i="1"/>
  <c r="P1328" i="1"/>
  <c r="O1328" i="1"/>
  <c r="N1328" i="1"/>
  <c r="M1328" i="1"/>
  <c r="E1328" i="1"/>
  <c r="D1328" i="1"/>
  <c r="X1326" i="1"/>
  <c r="Y1326" i="1"/>
  <c r="Z1326" i="1"/>
  <c r="AA1326" i="1"/>
  <c r="AB1326" i="1"/>
  <c r="AC1326" i="1"/>
  <c r="AM1326" i="1"/>
  <c r="AD1326" i="1"/>
  <c r="F1326" i="1"/>
  <c r="G1326" i="1"/>
  <c r="H1326" i="1"/>
  <c r="I1326" i="1"/>
  <c r="J1326" i="1"/>
  <c r="K1326" i="1"/>
  <c r="L1326" i="1"/>
  <c r="AN1326" i="1"/>
  <c r="U1326" i="1"/>
  <c r="U1327" i="1"/>
  <c r="T1326" i="1"/>
  <c r="S1326" i="1"/>
  <c r="S1327" i="1"/>
  <c r="R1326" i="1"/>
  <c r="Q1326" i="1"/>
  <c r="P1326" i="1"/>
  <c r="O1326" i="1"/>
  <c r="N1326" i="1"/>
  <c r="M1326" i="1"/>
  <c r="E1326" i="1"/>
  <c r="D1326" i="1"/>
  <c r="AE1325" i="1"/>
  <c r="AO1325" i="1"/>
  <c r="AN1325" i="1"/>
  <c r="AM1325" i="1"/>
  <c r="AL1325" i="1"/>
  <c r="AK1325" i="1"/>
  <c r="AJ1325" i="1"/>
  <c r="AI1325" i="1"/>
  <c r="AH1325" i="1"/>
  <c r="AE1324" i="1"/>
  <c r="AO1324" i="1"/>
  <c r="AN1324" i="1"/>
  <c r="AM1324" i="1"/>
  <c r="AL1324" i="1"/>
  <c r="AK1324" i="1"/>
  <c r="AJ1324" i="1"/>
  <c r="AI1324" i="1"/>
  <c r="AH1324" i="1"/>
  <c r="AE1323" i="1"/>
  <c r="AO1323" i="1"/>
  <c r="AN1323" i="1"/>
  <c r="AM1323" i="1"/>
  <c r="AL1323" i="1"/>
  <c r="AK1323" i="1"/>
  <c r="AJ1323" i="1"/>
  <c r="AI1323" i="1"/>
  <c r="AH1323" i="1"/>
  <c r="AE1322" i="1"/>
  <c r="AO1322" i="1"/>
  <c r="AN1322" i="1"/>
  <c r="AM1322" i="1"/>
  <c r="AL1322" i="1"/>
  <c r="AK1322" i="1"/>
  <c r="AJ1322" i="1"/>
  <c r="AI1322" i="1"/>
  <c r="AH1322" i="1"/>
  <c r="AE1321" i="1"/>
  <c r="AO1321" i="1"/>
  <c r="AN1321" i="1"/>
  <c r="AM1321" i="1"/>
  <c r="AL1321" i="1"/>
  <c r="AK1321" i="1"/>
  <c r="AJ1321" i="1"/>
  <c r="AI1321" i="1"/>
  <c r="AH1321" i="1"/>
  <c r="AE1320" i="1"/>
  <c r="AO1320" i="1"/>
  <c r="AN1320" i="1"/>
  <c r="AM1320" i="1"/>
  <c r="AL1320" i="1"/>
  <c r="AK1320" i="1"/>
  <c r="AJ1320" i="1"/>
  <c r="AI1320" i="1"/>
  <c r="AH1320" i="1"/>
  <c r="AE1319" i="1"/>
  <c r="AO1319" i="1"/>
  <c r="AN1319" i="1"/>
  <c r="AM1319" i="1"/>
  <c r="AL1319" i="1"/>
  <c r="AK1319" i="1"/>
  <c r="AJ1319" i="1"/>
  <c r="AI1319" i="1"/>
  <c r="AH1319" i="1"/>
  <c r="AE1318" i="1"/>
  <c r="AO1318" i="1"/>
  <c r="AN1318" i="1"/>
  <c r="AM1318" i="1"/>
  <c r="AL1318" i="1"/>
  <c r="AK1318" i="1"/>
  <c r="AJ1318" i="1"/>
  <c r="AI1318" i="1"/>
  <c r="AH1318" i="1"/>
  <c r="AE1317" i="1"/>
  <c r="AO1317" i="1"/>
  <c r="AN1317" i="1"/>
  <c r="AM1317" i="1"/>
  <c r="AL1317" i="1"/>
  <c r="AK1317" i="1"/>
  <c r="AJ1317" i="1"/>
  <c r="AI1317" i="1"/>
  <c r="AH1317" i="1"/>
  <c r="AE1316" i="1"/>
  <c r="AO1316" i="1"/>
  <c r="AN1316" i="1"/>
  <c r="AM1316" i="1"/>
  <c r="AL1316" i="1"/>
  <c r="AK1316" i="1"/>
  <c r="AJ1316" i="1"/>
  <c r="AI1316" i="1"/>
  <c r="AH1316" i="1"/>
  <c r="AE1315" i="1"/>
  <c r="AO1315" i="1"/>
  <c r="AN1315" i="1"/>
  <c r="AM1315" i="1"/>
  <c r="AL1315" i="1"/>
  <c r="AK1315" i="1"/>
  <c r="AJ1315" i="1"/>
  <c r="AI1315" i="1"/>
  <c r="AH1315" i="1"/>
  <c r="AE1314" i="1"/>
  <c r="AO1314" i="1"/>
  <c r="AN1314" i="1"/>
  <c r="AM1314" i="1"/>
  <c r="AL1314" i="1"/>
  <c r="AK1314" i="1"/>
  <c r="AJ1314" i="1"/>
  <c r="AI1314" i="1"/>
  <c r="AH1314" i="1"/>
  <c r="AE1313" i="1"/>
  <c r="AO1313" i="1"/>
  <c r="AN1313" i="1"/>
  <c r="AM1313" i="1"/>
  <c r="AL1313" i="1"/>
  <c r="AK1313" i="1"/>
  <c r="AJ1313" i="1"/>
  <c r="AI1313" i="1"/>
  <c r="AH1313" i="1"/>
  <c r="AE1312" i="1"/>
  <c r="AO1312" i="1"/>
  <c r="AN1312" i="1"/>
  <c r="AM1312" i="1"/>
  <c r="AL1312" i="1"/>
  <c r="AK1312" i="1"/>
  <c r="AJ1312" i="1"/>
  <c r="AI1312" i="1"/>
  <c r="AH1312" i="1"/>
  <c r="AE1311" i="1"/>
  <c r="AO1311" i="1"/>
  <c r="AN1311" i="1"/>
  <c r="AM1311" i="1"/>
  <c r="AL1311" i="1"/>
  <c r="AK1311" i="1"/>
  <c r="AJ1311" i="1"/>
  <c r="AI1311" i="1"/>
  <c r="AH1311" i="1"/>
  <c r="AE1310" i="1"/>
  <c r="AO1310" i="1"/>
  <c r="AN1310" i="1"/>
  <c r="AM1310" i="1"/>
  <c r="AL1310" i="1"/>
  <c r="AK1310" i="1"/>
  <c r="AJ1310" i="1"/>
  <c r="AI1310" i="1"/>
  <c r="AH1310" i="1"/>
  <c r="AN1309" i="1"/>
  <c r="AM1309" i="1"/>
  <c r="AL1309" i="1"/>
  <c r="AK1309" i="1"/>
  <c r="AJ1309" i="1"/>
  <c r="AI1309" i="1"/>
  <c r="AH1309" i="1"/>
  <c r="AE1308" i="1"/>
  <c r="AO1308" i="1"/>
  <c r="AN1308" i="1"/>
  <c r="AM1308" i="1"/>
  <c r="AL1308" i="1"/>
  <c r="AK1308" i="1"/>
  <c r="AJ1308" i="1"/>
  <c r="AI1308" i="1"/>
  <c r="AH1308" i="1"/>
  <c r="AE1307" i="1"/>
  <c r="AO1307" i="1"/>
  <c r="AN1307" i="1"/>
  <c r="AM1307" i="1"/>
  <c r="AL1307" i="1"/>
  <c r="AK1307" i="1"/>
  <c r="AJ1307" i="1"/>
  <c r="AI1307" i="1"/>
  <c r="AH1307" i="1"/>
  <c r="AE1306" i="1"/>
  <c r="AO1306" i="1"/>
  <c r="AN1306" i="1"/>
  <c r="AM1306" i="1"/>
  <c r="AL1306" i="1"/>
  <c r="AK1306" i="1"/>
  <c r="AJ1306" i="1"/>
  <c r="AI1306" i="1"/>
  <c r="AH1306" i="1"/>
  <c r="AE1305" i="1"/>
  <c r="AO1305" i="1"/>
  <c r="AN1305" i="1"/>
  <c r="AM1305" i="1"/>
  <c r="AL1305" i="1"/>
  <c r="AK1305" i="1"/>
  <c r="AJ1305" i="1"/>
  <c r="AI1305" i="1"/>
  <c r="AH1305" i="1"/>
  <c r="AE1304" i="1"/>
  <c r="AO1304" i="1"/>
  <c r="AN1304" i="1"/>
  <c r="AM1304" i="1"/>
  <c r="AL1304" i="1"/>
  <c r="AK1304" i="1"/>
  <c r="AJ1304" i="1"/>
  <c r="AI1304" i="1"/>
  <c r="AH1304" i="1"/>
  <c r="AE1303" i="1"/>
  <c r="AO1303" i="1"/>
  <c r="AN1303" i="1"/>
  <c r="AM1303" i="1"/>
  <c r="AL1303" i="1"/>
  <c r="AK1303" i="1"/>
  <c r="AJ1303" i="1"/>
  <c r="AI1303" i="1"/>
  <c r="AH1303" i="1"/>
  <c r="AN1302" i="1"/>
  <c r="AM1302" i="1"/>
  <c r="AL1302" i="1"/>
  <c r="AK1302" i="1"/>
  <c r="AJ1302" i="1"/>
  <c r="AI1302" i="1"/>
  <c r="AH1302" i="1"/>
  <c r="AE1301" i="1"/>
  <c r="AO1301" i="1"/>
  <c r="AN1301" i="1"/>
  <c r="AM1301" i="1"/>
  <c r="AL1301" i="1"/>
  <c r="AK1301" i="1"/>
  <c r="AJ1301" i="1"/>
  <c r="AI1301" i="1"/>
  <c r="AH1301" i="1"/>
  <c r="AE1300" i="1"/>
  <c r="AO1300" i="1"/>
  <c r="AN1300" i="1"/>
  <c r="AM1300" i="1"/>
  <c r="AL1300" i="1"/>
  <c r="AK1300" i="1"/>
  <c r="AJ1300" i="1"/>
  <c r="AI1300" i="1"/>
  <c r="AH1300" i="1"/>
  <c r="AE1299" i="1"/>
  <c r="AO1299" i="1"/>
  <c r="AN1299" i="1"/>
  <c r="AM1299" i="1"/>
  <c r="AL1299" i="1"/>
  <c r="AK1299" i="1"/>
  <c r="AJ1299" i="1"/>
  <c r="AI1299" i="1"/>
  <c r="AH1299" i="1"/>
  <c r="AE1298" i="1"/>
  <c r="AO1298" i="1"/>
  <c r="AN1298" i="1"/>
  <c r="AM1298" i="1"/>
  <c r="AL1298" i="1"/>
  <c r="AK1298" i="1"/>
  <c r="AJ1298" i="1"/>
  <c r="AI1298" i="1"/>
  <c r="AH1298" i="1"/>
  <c r="AE1297" i="1"/>
  <c r="AO1297" i="1"/>
  <c r="AN1297" i="1"/>
  <c r="AM1297" i="1"/>
  <c r="AL1297" i="1"/>
  <c r="AK1297" i="1"/>
  <c r="AJ1297" i="1"/>
  <c r="AI1297" i="1"/>
  <c r="AH1297" i="1"/>
  <c r="AE1296" i="1"/>
  <c r="AO1296" i="1"/>
  <c r="AN1296" i="1"/>
  <c r="AM1296" i="1"/>
  <c r="AL1296" i="1"/>
  <c r="AK1296" i="1"/>
  <c r="AJ1296" i="1"/>
  <c r="AI1296" i="1"/>
  <c r="AH1296" i="1"/>
  <c r="AE1295" i="1"/>
  <c r="AO1295" i="1"/>
  <c r="AN1295" i="1"/>
  <c r="AM1295" i="1"/>
  <c r="AL1295" i="1"/>
  <c r="AK1295" i="1"/>
  <c r="AJ1295" i="1"/>
  <c r="AI1295" i="1"/>
  <c r="AH1295" i="1"/>
  <c r="AE1294" i="1"/>
  <c r="AO1294" i="1"/>
  <c r="AN1294" i="1"/>
  <c r="AM1294" i="1"/>
  <c r="AL1294" i="1"/>
  <c r="AK1294" i="1"/>
  <c r="AJ1294" i="1"/>
  <c r="AI1294" i="1"/>
  <c r="AH1294" i="1"/>
  <c r="AE1293" i="1"/>
  <c r="AO1293" i="1"/>
  <c r="AN1293" i="1"/>
  <c r="AM1293" i="1"/>
  <c r="AL1293" i="1"/>
  <c r="AK1293" i="1"/>
  <c r="AJ1293" i="1"/>
  <c r="AI1293" i="1"/>
  <c r="AH1293" i="1"/>
  <c r="AE1292" i="1"/>
  <c r="AO1292" i="1"/>
  <c r="AN1292" i="1"/>
  <c r="AM1292" i="1"/>
  <c r="AL1292" i="1"/>
  <c r="AK1292" i="1"/>
  <c r="AJ1292" i="1"/>
  <c r="AI1292" i="1"/>
  <c r="AH1292" i="1"/>
  <c r="AE1291" i="1"/>
  <c r="AO1291" i="1"/>
  <c r="AN1291" i="1"/>
  <c r="AM1291" i="1"/>
  <c r="AL1291" i="1"/>
  <c r="AK1291" i="1"/>
  <c r="AJ1291" i="1"/>
  <c r="AI1291" i="1"/>
  <c r="AH1291" i="1"/>
  <c r="AE1290" i="1"/>
  <c r="AO1290" i="1"/>
  <c r="AN1290" i="1"/>
  <c r="AM1290" i="1"/>
  <c r="AL1290" i="1"/>
  <c r="AK1290" i="1"/>
  <c r="AJ1290" i="1"/>
  <c r="AI1290" i="1"/>
  <c r="AH1290" i="1"/>
  <c r="AE1289" i="1"/>
  <c r="AO1289" i="1"/>
  <c r="AN1289" i="1"/>
  <c r="AM1289" i="1"/>
  <c r="AL1289" i="1"/>
  <c r="AK1289" i="1"/>
  <c r="AJ1289" i="1"/>
  <c r="AI1289" i="1"/>
  <c r="AH1289" i="1"/>
  <c r="AE1288" i="1"/>
  <c r="AO1288" i="1"/>
  <c r="AN1288" i="1"/>
  <c r="AM1288" i="1"/>
  <c r="AL1288" i="1"/>
  <c r="AK1288" i="1"/>
  <c r="AJ1288" i="1"/>
  <c r="AI1288" i="1"/>
  <c r="AH1288" i="1"/>
  <c r="AN1287" i="1"/>
  <c r="AM1287" i="1"/>
  <c r="AL1287" i="1"/>
  <c r="AK1287" i="1"/>
  <c r="AJ1287" i="1"/>
  <c r="AI1287" i="1"/>
  <c r="AH1287" i="1"/>
  <c r="AE1286" i="1"/>
  <c r="AO1286" i="1"/>
  <c r="AN1286" i="1"/>
  <c r="AM1286" i="1"/>
  <c r="AL1286" i="1"/>
  <c r="AK1286" i="1"/>
  <c r="AJ1286" i="1"/>
  <c r="AI1286" i="1"/>
  <c r="AH1286" i="1"/>
  <c r="AN1285" i="1"/>
  <c r="AM1285" i="1"/>
  <c r="AL1285" i="1"/>
  <c r="AK1285" i="1"/>
  <c r="AJ1285" i="1"/>
  <c r="AI1285" i="1"/>
  <c r="AH1285" i="1"/>
  <c r="AE1284" i="1"/>
  <c r="AO1284" i="1"/>
  <c r="AN1284" i="1"/>
  <c r="AM1284" i="1"/>
  <c r="AL1284" i="1"/>
  <c r="AK1284" i="1"/>
  <c r="AJ1284" i="1"/>
  <c r="AI1284" i="1"/>
  <c r="AH1284" i="1"/>
  <c r="AE1283" i="1"/>
  <c r="AO1283" i="1"/>
  <c r="AN1283" i="1"/>
  <c r="AM1283" i="1"/>
  <c r="AL1283" i="1"/>
  <c r="AK1283" i="1"/>
  <c r="AJ1283" i="1"/>
  <c r="AI1283" i="1"/>
  <c r="AH1283" i="1"/>
  <c r="AE1282" i="1"/>
  <c r="AO1282" i="1"/>
  <c r="AN1282" i="1"/>
  <c r="AM1282" i="1"/>
  <c r="AL1282" i="1"/>
  <c r="AK1282" i="1"/>
  <c r="AJ1282" i="1"/>
  <c r="AI1282" i="1"/>
  <c r="AH1282" i="1"/>
  <c r="AE1281" i="1"/>
  <c r="AO1281" i="1"/>
  <c r="AN1281" i="1"/>
  <c r="AM1281" i="1"/>
  <c r="AL1281" i="1"/>
  <c r="AK1281" i="1"/>
  <c r="AJ1281" i="1"/>
  <c r="AI1281" i="1"/>
  <c r="AH1281" i="1"/>
  <c r="AE1280" i="1"/>
  <c r="AO1280" i="1"/>
  <c r="AN1280" i="1"/>
  <c r="AM1280" i="1"/>
  <c r="AL1280" i="1"/>
  <c r="AK1280" i="1"/>
  <c r="AJ1280" i="1"/>
  <c r="AI1280" i="1"/>
  <c r="AH1280" i="1"/>
  <c r="AE1279" i="1"/>
  <c r="AO1279" i="1"/>
  <c r="AN1279" i="1"/>
  <c r="AM1279" i="1"/>
  <c r="AL1279" i="1"/>
  <c r="AK1279" i="1"/>
  <c r="AJ1279" i="1"/>
  <c r="AI1279" i="1"/>
  <c r="AH1279" i="1"/>
  <c r="AN1278" i="1"/>
  <c r="AM1278" i="1"/>
  <c r="AL1278" i="1"/>
  <c r="AK1278" i="1"/>
  <c r="AJ1278" i="1"/>
  <c r="AI1278" i="1"/>
  <c r="AH1278" i="1"/>
  <c r="AE1277" i="1"/>
  <c r="AO1277" i="1"/>
  <c r="AN1277" i="1"/>
  <c r="AM1277" i="1"/>
  <c r="AL1277" i="1"/>
  <c r="AK1277" i="1"/>
  <c r="AJ1277" i="1"/>
  <c r="AI1277" i="1"/>
  <c r="AH1277" i="1"/>
  <c r="AE1276" i="1"/>
  <c r="AO1276" i="1"/>
  <c r="AN1276" i="1"/>
  <c r="AM1276" i="1"/>
  <c r="AL1276" i="1"/>
  <c r="AK1276" i="1"/>
  <c r="AJ1276" i="1"/>
  <c r="AI1276" i="1"/>
  <c r="AH1276" i="1"/>
  <c r="AE1275" i="1"/>
  <c r="AO1275" i="1"/>
  <c r="AN1275" i="1"/>
  <c r="AM1275" i="1"/>
  <c r="AL1275" i="1"/>
  <c r="AK1275" i="1"/>
  <c r="AJ1275" i="1"/>
  <c r="AI1275" i="1"/>
  <c r="AH1275" i="1"/>
  <c r="AE1274" i="1"/>
  <c r="AO1274" i="1"/>
  <c r="AN1274" i="1"/>
  <c r="AM1274" i="1"/>
  <c r="AL1274" i="1"/>
  <c r="AK1274" i="1"/>
  <c r="AJ1274" i="1"/>
  <c r="AI1274" i="1"/>
  <c r="AH1274" i="1"/>
  <c r="AE1273" i="1"/>
  <c r="AO1273" i="1"/>
  <c r="AN1273" i="1"/>
  <c r="AM1273" i="1"/>
  <c r="AL1273" i="1"/>
  <c r="AK1273" i="1"/>
  <c r="AJ1273" i="1"/>
  <c r="AI1273" i="1"/>
  <c r="AH1273" i="1"/>
  <c r="AE1272" i="1"/>
  <c r="AO1272" i="1"/>
  <c r="AN1272" i="1"/>
  <c r="AM1272" i="1"/>
  <c r="AL1272" i="1"/>
  <c r="AK1272" i="1"/>
  <c r="AJ1272" i="1"/>
  <c r="AI1272" i="1"/>
  <c r="AH1272" i="1"/>
  <c r="AN1271" i="1"/>
  <c r="AM1271" i="1"/>
  <c r="AL1271" i="1"/>
  <c r="AK1271" i="1"/>
  <c r="AF10" i="1"/>
  <c r="AJ1271" i="1"/>
  <c r="AI1271" i="1"/>
  <c r="AH1271" i="1"/>
  <c r="AE1270" i="1"/>
  <c r="AO1270" i="1"/>
  <c r="AN1270" i="1"/>
  <c r="AM1270" i="1"/>
  <c r="AL1270" i="1"/>
  <c r="AK1270" i="1"/>
  <c r="AJ1270" i="1"/>
  <c r="AI1270" i="1"/>
  <c r="AH1270" i="1"/>
  <c r="AE1269" i="1"/>
  <c r="AO1269" i="1"/>
  <c r="AN1269" i="1"/>
  <c r="AM1269" i="1"/>
  <c r="AL1269" i="1"/>
  <c r="AK1269" i="1"/>
  <c r="AJ1269" i="1"/>
  <c r="AI1269" i="1"/>
  <c r="AH1269" i="1"/>
  <c r="AE1268" i="1"/>
  <c r="AO1268" i="1"/>
  <c r="AN1268" i="1"/>
  <c r="AM1268" i="1"/>
  <c r="AL1268" i="1"/>
  <c r="AK1268" i="1"/>
  <c r="AJ1268" i="1"/>
  <c r="AI1268" i="1"/>
  <c r="AH1268" i="1"/>
  <c r="AE1267" i="1"/>
  <c r="AO1267" i="1"/>
  <c r="AN1267" i="1"/>
  <c r="AM1267" i="1"/>
  <c r="AL1267" i="1"/>
  <c r="AK1267" i="1"/>
  <c r="AJ1267" i="1"/>
  <c r="AI1267" i="1"/>
  <c r="AH1267" i="1"/>
  <c r="AE1266" i="1"/>
  <c r="AO1266" i="1"/>
  <c r="AN1266" i="1"/>
  <c r="AM1266" i="1"/>
  <c r="AL1266" i="1"/>
  <c r="AK1266" i="1"/>
  <c r="AJ1266" i="1"/>
  <c r="AI1266" i="1"/>
  <c r="AH1266" i="1"/>
  <c r="AE1265" i="1"/>
  <c r="AO1265" i="1"/>
  <c r="AN1265" i="1"/>
  <c r="AM1265" i="1"/>
  <c r="AL1265" i="1"/>
  <c r="AK1265" i="1"/>
  <c r="AJ1265" i="1"/>
  <c r="AI1265" i="1"/>
  <c r="AH1265" i="1"/>
  <c r="AE1264" i="1"/>
  <c r="AO1264" i="1"/>
  <c r="AN1264" i="1"/>
  <c r="AM1264" i="1"/>
  <c r="AL1264" i="1"/>
  <c r="AK1264" i="1"/>
  <c r="AJ1264" i="1"/>
  <c r="AI1264" i="1"/>
  <c r="AH1264" i="1"/>
  <c r="AE1263" i="1"/>
  <c r="AO1263" i="1"/>
  <c r="AN1263" i="1"/>
  <c r="AM1263" i="1"/>
  <c r="AL1263" i="1"/>
  <c r="AK1263" i="1"/>
  <c r="AJ1263" i="1"/>
  <c r="AI1263" i="1"/>
  <c r="AH1263" i="1"/>
  <c r="AE1262" i="1"/>
  <c r="AO1262" i="1"/>
  <c r="AN1262" i="1"/>
  <c r="AM1262" i="1"/>
  <c r="AL1262" i="1"/>
  <c r="AK1262" i="1"/>
  <c r="AJ1262" i="1"/>
  <c r="AI1262" i="1"/>
  <c r="AH1262" i="1"/>
  <c r="AE1261" i="1"/>
  <c r="AO1261" i="1"/>
  <c r="AN1261" i="1"/>
  <c r="AM1261" i="1"/>
  <c r="AL1261" i="1"/>
  <c r="AK1261" i="1"/>
  <c r="AJ1261" i="1"/>
  <c r="AI1261" i="1"/>
  <c r="AH1261" i="1"/>
  <c r="AN1260" i="1"/>
  <c r="AM1260" i="1"/>
  <c r="AL1260" i="1"/>
  <c r="AK1260" i="1"/>
  <c r="AJ1260" i="1"/>
  <c r="AI1260" i="1"/>
  <c r="AH1260" i="1"/>
  <c r="AE1259" i="1"/>
  <c r="AO1259" i="1"/>
  <c r="AN1259" i="1"/>
  <c r="AM1259" i="1"/>
  <c r="AL1259" i="1"/>
  <c r="AK1259" i="1"/>
  <c r="AJ1259" i="1"/>
  <c r="AI1259" i="1"/>
  <c r="AH1259" i="1"/>
  <c r="AE1258" i="1"/>
  <c r="AO1258" i="1"/>
  <c r="AN1258" i="1"/>
  <c r="AM1258" i="1"/>
  <c r="AL1258" i="1"/>
  <c r="AK1258" i="1"/>
  <c r="AJ1258" i="1"/>
  <c r="AI1258" i="1"/>
  <c r="AH1258" i="1"/>
  <c r="AE1257" i="1"/>
  <c r="AO1257" i="1"/>
  <c r="AN1257" i="1"/>
  <c r="AM1257" i="1"/>
  <c r="AL1257" i="1"/>
  <c r="AK1257" i="1"/>
  <c r="AJ1257" i="1"/>
  <c r="AI1257" i="1"/>
  <c r="AH1257" i="1"/>
  <c r="AE1256" i="1"/>
  <c r="AO1256" i="1"/>
  <c r="AN1256" i="1"/>
  <c r="AM1256" i="1"/>
  <c r="AL1256" i="1"/>
  <c r="AK1256" i="1"/>
  <c r="AJ1256" i="1"/>
  <c r="AI1256" i="1"/>
  <c r="AH1256" i="1"/>
  <c r="AN1255" i="1"/>
  <c r="AM1255" i="1"/>
  <c r="AL1255" i="1"/>
  <c r="AK1255" i="1"/>
  <c r="AJ1255" i="1"/>
  <c r="AI1255" i="1"/>
  <c r="AH1255" i="1"/>
  <c r="AN1254" i="1"/>
  <c r="AM1254" i="1"/>
  <c r="AL1254" i="1"/>
  <c r="AK1254" i="1"/>
  <c r="AJ1254" i="1"/>
  <c r="AI1254" i="1"/>
  <c r="AH1254" i="1"/>
  <c r="AE1253" i="1"/>
  <c r="AO1253" i="1"/>
  <c r="AN1253" i="1"/>
  <c r="AM1253" i="1"/>
  <c r="AL1253" i="1"/>
  <c r="AK1253" i="1"/>
  <c r="AJ1253" i="1"/>
  <c r="AI1253" i="1"/>
  <c r="AH1253" i="1"/>
  <c r="AN1252" i="1"/>
  <c r="AM1252" i="1"/>
  <c r="AL1252" i="1"/>
  <c r="AK1252" i="1"/>
  <c r="AJ1252" i="1"/>
  <c r="AI1252" i="1"/>
  <c r="AH1252" i="1"/>
  <c r="AE1251" i="1"/>
  <c r="AO1251" i="1"/>
  <c r="AN1251" i="1"/>
  <c r="AM1251" i="1"/>
  <c r="AL1251" i="1"/>
  <c r="AK1251" i="1"/>
  <c r="AJ1251" i="1"/>
  <c r="AI1251" i="1"/>
  <c r="AH1251" i="1"/>
  <c r="AE1250" i="1"/>
  <c r="AO1250" i="1"/>
  <c r="AN1250" i="1"/>
  <c r="AM1250" i="1"/>
  <c r="AL1250" i="1"/>
  <c r="AK1250" i="1"/>
  <c r="AJ1250" i="1"/>
  <c r="AI1250" i="1"/>
  <c r="AH1250" i="1"/>
  <c r="AE1249" i="1"/>
  <c r="AO1249" i="1"/>
  <c r="AN1249" i="1"/>
  <c r="AM1249" i="1"/>
  <c r="AL1249" i="1"/>
  <c r="AK1249" i="1"/>
  <c r="AJ1249" i="1"/>
  <c r="AI1249" i="1"/>
  <c r="AH1249" i="1"/>
  <c r="AE1248" i="1"/>
  <c r="AO1248" i="1"/>
  <c r="AN1248" i="1"/>
  <c r="AM1248" i="1"/>
  <c r="AL1248" i="1"/>
  <c r="AK1248" i="1"/>
  <c r="AJ1248" i="1"/>
  <c r="AI1248" i="1"/>
  <c r="AH1248" i="1"/>
  <c r="AE1247" i="1"/>
  <c r="AO1247" i="1"/>
  <c r="AN1247" i="1"/>
  <c r="AM1247" i="1"/>
  <c r="AL1247" i="1"/>
  <c r="AK1247" i="1"/>
  <c r="AJ1247" i="1"/>
  <c r="AI1247" i="1"/>
  <c r="AH1247" i="1"/>
  <c r="AE1246" i="1"/>
  <c r="AO1246" i="1"/>
  <c r="AN1246" i="1"/>
  <c r="AM1246" i="1"/>
  <c r="AL1246" i="1"/>
  <c r="AK1246" i="1"/>
  <c r="AJ1246" i="1"/>
  <c r="AI1246" i="1"/>
  <c r="AH1246" i="1"/>
  <c r="E1226" i="1"/>
  <c r="F1226" i="1"/>
  <c r="G1226" i="1"/>
  <c r="H1226" i="1"/>
  <c r="I1226" i="1"/>
  <c r="J1226" i="1"/>
  <c r="K1226" i="1"/>
  <c r="AM1226" i="1"/>
  <c r="L1226" i="1"/>
  <c r="M1226" i="1"/>
  <c r="N1226" i="1"/>
  <c r="O1226" i="1"/>
  <c r="P1226" i="1"/>
  <c r="Q1226" i="1"/>
  <c r="R1226" i="1"/>
  <c r="S1226" i="1"/>
  <c r="T1226" i="1"/>
  <c r="U1226" i="1"/>
  <c r="E1228" i="1"/>
  <c r="E1227" i="1"/>
  <c r="F1228" i="1"/>
  <c r="G1228" i="1"/>
  <c r="H1228" i="1"/>
  <c r="I1228" i="1"/>
  <c r="I1227" i="1"/>
  <c r="J1228" i="1"/>
  <c r="K1228" i="1"/>
  <c r="L1228" i="1"/>
  <c r="M1228" i="1"/>
  <c r="M1227" i="1"/>
  <c r="N1228" i="1"/>
  <c r="O1228" i="1"/>
  <c r="P1228" i="1"/>
  <c r="Q1228" i="1"/>
  <c r="R1228" i="1"/>
  <c r="S1228" i="1"/>
  <c r="T1228" i="1"/>
  <c r="U1228" i="1"/>
  <c r="U1227" i="1"/>
  <c r="D1228" i="1"/>
  <c r="D1226" i="1"/>
  <c r="AE1155" i="1"/>
  <c r="AO1155" i="1"/>
  <c r="AE1171" i="1"/>
  <c r="AO1171" i="1"/>
  <c r="AE1178" i="1"/>
  <c r="AO1178" i="1"/>
  <c r="AE1160" i="1"/>
  <c r="AO1160" i="1"/>
  <c r="AE1187" i="1"/>
  <c r="AO1187" i="1"/>
  <c r="F1230" i="1"/>
  <c r="G1230" i="1"/>
  <c r="H1230" i="1"/>
  <c r="I1230" i="1"/>
  <c r="J1230" i="1"/>
  <c r="AL1230" i="1"/>
  <c r="K1230" i="1"/>
  <c r="AD1230" i="1"/>
  <c r="L1230" i="1"/>
  <c r="AC1230" i="1"/>
  <c r="AB1230" i="1"/>
  <c r="AA1230" i="1"/>
  <c r="Z1230" i="1"/>
  <c r="AJ1230" i="1"/>
  <c r="Y1230" i="1"/>
  <c r="X1230" i="1"/>
  <c r="U1230" i="1"/>
  <c r="T1230" i="1"/>
  <c r="S1230" i="1"/>
  <c r="R1230" i="1"/>
  <c r="Q1230" i="1"/>
  <c r="P1230" i="1"/>
  <c r="O1230" i="1"/>
  <c r="N1230" i="1"/>
  <c r="M1230" i="1"/>
  <c r="E1230" i="1"/>
  <c r="D1230" i="1"/>
  <c r="C1230" i="1"/>
  <c r="AE1154" i="1"/>
  <c r="AO1154" i="1"/>
  <c r="AE1152" i="1"/>
  <c r="AO1152" i="1"/>
  <c r="AE1185" i="1"/>
  <c r="AO1185" i="1"/>
  <c r="AE1202" i="1"/>
  <c r="AO1202" i="1"/>
  <c r="AE1209" i="1"/>
  <c r="AO1209" i="1"/>
  <c r="F1229" i="1"/>
  <c r="G1229" i="1"/>
  <c r="H1229" i="1"/>
  <c r="I1229" i="1"/>
  <c r="J1229" i="1"/>
  <c r="K1229" i="1"/>
  <c r="AD1229" i="1"/>
  <c r="L1229" i="1"/>
  <c r="AC1229" i="1"/>
  <c r="AB1229" i="1"/>
  <c r="AA1229" i="1"/>
  <c r="Z1229" i="1"/>
  <c r="Y1229" i="1"/>
  <c r="AI1229" i="1"/>
  <c r="X1229" i="1"/>
  <c r="U1229" i="1"/>
  <c r="T1229" i="1"/>
  <c r="S1229" i="1"/>
  <c r="R1229" i="1"/>
  <c r="Q1229" i="1"/>
  <c r="P1229" i="1"/>
  <c r="O1229" i="1"/>
  <c r="N1229" i="1"/>
  <c r="M1229" i="1"/>
  <c r="E1229" i="1"/>
  <c r="D1229" i="1"/>
  <c r="C1229" i="1"/>
  <c r="X1228" i="1"/>
  <c r="Y1228" i="1"/>
  <c r="Y1227" i="1"/>
  <c r="AI1228" i="1"/>
  <c r="Z1228" i="1"/>
  <c r="AA1228" i="1"/>
  <c r="AB1228" i="1"/>
  <c r="AL1228" i="1"/>
  <c r="AC1228" i="1"/>
  <c r="AM1228" i="1"/>
  <c r="AD1228" i="1"/>
  <c r="X1226" i="1"/>
  <c r="Y1226" i="1"/>
  <c r="Z1226" i="1"/>
  <c r="AA1226" i="1"/>
  <c r="AB1226" i="1"/>
  <c r="AC1226" i="1"/>
  <c r="AD1226" i="1"/>
  <c r="AE1225" i="1"/>
  <c r="AO1225" i="1"/>
  <c r="AE1224" i="1"/>
  <c r="AO1224" i="1"/>
  <c r="AI1224" i="1"/>
  <c r="AN1224" i="1"/>
  <c r="AM1224" i="1"/>
  <c r="AL1224" i="1"/>
  <c r="AK1224" i="1"/>
  <c r="AJ1224" i="1"/>
  <c r="AH1224" i="1"/>
  <c r="AE1223" i="1"/>
  <c r="AO1223" i="1"/>
  <c r="AI1223" i="1"/>
  <c r="AN1223" i="1"/>
  <c r="AM1223" i="1"/>
  <c r="AL1223" i="1"/>
  <c r="AK1223" i="1"/>
  <c r="AJ1223" i="1"/>
  <c r="AH1223" i="1"/>
  <c r="AE1222" i="1"/>
  <c r="AO1222" i="1"/>
  <c r="AI1222" i="1"/>
  <c r="AN1222" i="1"/>
  <c r="AM1222" i="1"/>
  <c r="AL1222" i="1"/>
  <c r="AK1222" i="1"/>
  <c r="AJ1222" i="1"/>
  <c r="AH1222" i="1"/>
  <c r="AE1221" i="1"/>
  <c r="AO1221" i="1"/>
  <c r="AI1221" i="1"/>
  <c r="AN1221" i="1"/>
  <c r="AM1221" i="1"/>
  <c r="AL1221" i="1"/>
  <c r="AK1221" i="1"/>
  <c r="AJ1221" i="1"/>
  <c r="AH1221" i="1"/>
  <c r="AE1220" i="1"/>
  <c r="AO1220" i="1"/>
  <c r="AI1220" i="1"/>
  <c r="AN1220" i="1"/>
  <c r="AM1220" i="1"/>
  <c r="AL1220" i="1"/>
  <c r="AK1220" i="1"/>
  <c r="AJ1220" i="1"/>
  <c r="AH1220" i="1"/>
  <c r="AE1219" i="1"/>
  <c r="AO1219" i="1"/>
  <c r="AI1219" i="1"/>
  <c r="AN1219" i="1"/>
  <c r="AM1219" i="1"/>
  <c r="AL1219" i="1"/>
  <c r="AK1219" i="1"/>
  <c r="AJ1219" i="1"/>
  <c r="AH1219" i="1"/>
  <c r="AE1218" i="1"/>
  <c r="AO1218" i="1"/>
  <c r="AI1218" i="1"/>
  <c r="AN1218" i="1"/>
  <c r="AM1218" i="1"/>
  <c r="AL1218" i="1"/>
  <c r="AK1218" i="1"/>
  <c r="AJ1218" i="1"/>
  <c r="AH1218" i="1"/>
  <c r="AE1217" i="1"/>
  <c r="AO1217" i="1"/>
  <c r="AI1217" i="1"/>
  <c r="AN1217" i="1"/>
  <c r="AM1217" i="1"/>
  <c r="AL1217" i="1"/>
  <c r="AK1217" i="1"/>
  <c r="AJ1217" i="1"/>
  <c r="AH1217" i="1"/>
  <c r="AE1216" i="1"/>
  <c r="AO1216" i="1"/>
  <c r="AI1216" i="1"/>
  <c r="AN1216" i="1"/>
  <c r="AM1216" i="1"/>
  <c r="AL1216" i="1"/>
  <c r="AK1216" i="1"/>
  <c r="AJ1216" i="1"/>
  <c r="AH1216" i="1"/>
  <c r="AE1215" i="1"/>
  <c r="AO1215" i="1"/>
  <c r="AI1215" i="1"/>
  <c r="AN1215" i="1"/>
  <c r="AM1215" i="1"/>
  <c r="AL1215" i="1"/>
  <c r="AK1215" i="1"/>
  <c r="AJ1215" i="1"/>
  <c r="AH1215" i="1"/>
  <c r="AE1214" i="1"/>
  <c r="AO1214" i="1"/>
  <c r="AI1214" i="1"/>
  <c r="AN1214" i="1"/>
  <c r="AM1214" i="1"/>
  <c r="AL1214" i="1"/>
  <c r="AK1214" i="1"/>
  <c r="AJ1214" i="1"/>
  <c r="AH1214" i="1"/>
  <c r="AE1213" i="1"/>
  <c r="AO1213" i="1"/>
  <c r="AI1213" i="1"/>
  <c r="AN1213" i="1"/>
  <c r="AM1213" i="1"/>
  <c r="AL1213" i="1"/>
  <c r="AK1213" i="1"/>
  <c r="AJ1213" i="1"/>
  <c r="AH1213" i="1"/>
  <c r="AE1212" i="1"/>
  <c r="AO1212" i="1"/>
  <c r="AI1212" i="1"/>
  <c r="AN1212" i="1"/>
  <c r="AM1212" i="1"/>
  <c r="AL1212" i="1"/>
  <c r="AK1212" i="1"/>
  <c r="AJ1212" i="1"/>
  <c r="AH1212" i="1"/>
  <c r="AE1211" i="1"/>
  <c r="AO1211" i="1"/>
  <c r="AI1211" i="1"/>
  <c r="AN1211" i="1"/>
  <c r="AM1211" i="1"/>
  <c r="AL1211" i="1"/>
  <c r="AK1211" i="1"/>
  <c r="AJ1211" i="1"/>
  <c r="AH1211" i="1"/>
  <c r="AE1210" i="1"/>
  <c r="AO1210" i="1"/>
  <c r="AI1210" i="1"/>
  <c r="AN1210" i="1"/>
  <c r="AM1210" i="1"/>
  <c r="AL1210" i="1"/>
  <c r="AK1210" i="1"/>
  <c r="AJ1210" i="1"/>
  <c r="AH1210" i="1"/>
  <c r="AI1209" i="1"/>
  <c r="AN1209" i="1"/>
  <c r="AM1209" i="1"/>
  <c r="AL1209" i="1"/>
  <c r="AK1209" i="1"/>
  <c r="AJ1209" i="1"/>
  <c r="AH1209" i="1"/>
  <c r="AE1208" i="1"/>
  <c r="AO1208" i="1"/>
  <c r="AI1208" i="1"/>
  <c r="AN1208" i="1"/>
  <c r="AM1208" i="1"/>
  <c r="AL1208" i="1"/>
  <c r="AK1208" i="1"/>
  <c r="AJ1208" i="1"/>
  <c r="AH1208" i="1"/>
  <c r="AE1207" i="1"/>
  <c r="AO1207" i="1"/>
  <c r="AI1207" i="1"/>
  <c r="AN1207" i="1"/>
  <c r="AM1207" i="1"/>
  <c r="AL1207" i="1"/>
  <c r="AK1207" i="1"/>
  <c r="AJ1207" i="1"/>
  <c r="AH1207" i="1"/>
  <c r="AE1206" i="1"/>
  <c r="AO1206" i="1"/>
  <c r="AI1206" i="1"/>
  <c r="AN1206" i="1"/>
  <c r="AM1206" i="1"/>
  <c r="AL1206" i="1"/>
  <c r="AK1206" i="1"/>
  <c r="AJ1206" i="1"/>
  <c r="AH1206" i="1"/>
  <c r="AE1205" i="1"/>
  <c r="AO1205" i="1"/>
  <c r="AI1205" i="1"/>
  <c r="AN1205" i="1"/>
  <c r="AM1205" i="1"/>
  <c r="AL1205" i="1"/>
  <c r="AK1205" i="1"/>
  <c r="AJ1205" i="1"/>
  <c r="AH1205" i="1"/>
  <c r="AE1204" i="1"/>
  <c r="AO1204" i="1"/>
  <c r="AI1204" i="1"/>
  <c r="AN1204" i="1"/>
  <c r="AM1204" i="1"/>
  <c r="AL1204" i="1"/>
  <c r="AK1204" i="1"/>
  <c r="AJ1204" i="1"/>
  <c r="AH1204" i="1"/>
  <c r="AE1203" i="1"/>
  <c r="AO1203" i="1"/>
  <c r="AI1203" i="1"/>
  <c r="AN1203" i="1"/>
  <c r="AM1203" i="1"/>
  <c r="AL1203" i="1"/>
  <c r="AK1203" i="1"/>
  <c r="AJ1203" i="1"/>
  <c r="AH1203" i="1"/>
  <c r="AI1202" i="1"/>
  <c r="AN1202" i="1"/>
  <c r="AM1202" i="1"/>
  <c r="AL1202" i="1"/>
  <c r="AK1202" i="1"/>
  <c r="AJ1202" i="1"/>
  <c r="AH1202" i="1"/>
  <c r="AE1201" i="1"/>
  <c r="AO1201" i="1"/>
  <c r="AI1201" i="1"/>
  <c r="AN1201" i="1"/>
  <c r="AM1201" i="1"/>
  <c r="AL1201" i="1"/>
  <c r="AK1201" i="1"/>
  <c r="AJ1201" i="1"/>
  <c r="AH1201" i="1"/>
  <c r="AE1200" i="1"/>
  <c r="AO1200" i="1"/>
  <c r="AI1200" i="1"/>
  <c r="AN1200" i="1"/>
  <c r="AM1200" i="1"/>
  <c r="AL1200" i="1"/>
  <c r="AK1200" i="1"/>
  <c r="AJ1200" i="1"/>
  <c r="AH1200" i="1"/>
  <c r="AE1199" i="1"/>
  <c r="AO1199" i="1"/>
  <c r="AI1199" i="1"/>
  <c r="AN1199" i="1"/>
  <c r="AM1199" i="1"/>
  <c r="AL1199" i="1"/>
  <c r="AK1199" i="1"/>
  <c r="AJ1199" i="1"/>
  <c r="AH1199" i="1"/>
  <c r="AE1198" i="1"/>
  <c r="AO1198" i="1"/>
  <c r="AI1198" i="1"/>
  <c r="AN1198" i="1"/>
  <c r="AM1198" i="1"/>
  <c r="AL1198" i="1"/>
  <c r="AK1198" i="1"/>
  <c r="AJ1198" i="1"/>
  <c r="AH1198" i="1"/>
  <c r="AE1197" i="1"/>
  <c r="AO1197" i="1"/>
  <c r="AI1197" i="1"/>
  <c r="AN1197" i="1"/>
  <c r="AM1197" i="1"/>
  <c r="AL1197" i="1"/>
  <c r="AK1197" i="1"/>
  <c r="AJ1197" i="1"/>
  <c r="AH1197" i="1"/>
  <c r="AE1196" i="1"/>
  <c r="AO1196" i="1"/>
  <c r="AI1196" i="1"/>
  <c r="AN1196" i="1"/>
  <c r="AM1196" i="1"/>
  <c r="AL1196" i="1"/>
  <c r="AK1196" i="1"/>
  <c r="AJ1196" i="1"/>
  <c r="AH1196" i="1"/>
  <c r="AE1195" i="1"/>
  <c r="AO1195" i="1"/>
  <c r="AI1195" i="1"/>
  <c r="AN1195" i="1"/>
  <c r="AM1195" i="1"/>
  <c r="AL1195" i="1"/>
  <c r="AK1195" i="1"/>
  <c r="AJ1195" i="1"/>
  <c r="AH1195" i="1"/>
  <c r="AE1194" i="1"/>
  <c r="AO1194" i="1"/>
  <c r="AI1194" i="1"/>
  <c r="AN1194" i="1"/>
  <c r="AM1194" i="1"/>
  <c r="AL1194" i="1"/>
  <c r="AK1194" i="1"/>
  <c r="AJ1194" i="1"/>
  <c r="AH1194" i="1"/>
  <c r="AE1193" i="1"/>
  <c r="AO1193" i="1"/>
  <c r="AI1193" i="1"/>
  <c r="AN1193" i="1"/>
  <c r="AM1193" i="1"/>
  <c r="AL1193" i="1"/>
  <c r="AK1193" i="1"/>
  <c r="AJ1193" i="1"/>
  <c r="AH1193" i="1"/>
  <c r="AE1192" i="1"/>
  <c r="AO1192" i="1"/>
  <c r="AI1192" i="1"/>
  <c r="AN1192" i="1"/>
  <c r="AM1192" i="1"/>
  <c r="AL1192" i="1"/>
  <c r="AK1192" i="1"/>
  <c r="AJ1192" i="1"/>
  <c r="AH1192" i="1"/>
  <c r="AE1191" i="1"/>
  <c r="AO1191" i="1"/>
  <c r="AI1191" i="1"/>
  <c r="AN1191" i="1"/>
  <c r="AM1191" i="1"/>
  <c r="AL1191" i="1"/>
  <c r="AK1191" i="1"/>
  <c r="AJ1191" i="1"/>
  <c r="AH1191" i="1"/>
  <c r="AE1190" i="1"/>
  <c r="AO1190" i="1"/>
  <c r="AI1190" i="1"/>
  <c r="AN1190" i="1"/>
  <c r="AM1190" i="1"/>
  <c r="AL1190" i="1"/>
  <c r="AK1190" i="1"/>
  <c r="AJ1190" i="1"/>
  <c r="AH1190" i="1"/>
  <c r="AE1189" i="1"/>
  <c r="AO1189" i="1"/>
  <c r="AI1189" i="1"/>
  <c r="AN1189" i="1"/>
  <c r="AM1189" i="1"/>
  <c r="AL1189" i="1"/>
  <c r="AK1189" i="1"/>
  <c r="AJ1189" i="1"/>
  <c r="AH1189" i="1"/>
  <c r="AE1188" i="1"/>
  <c r="AO1188" i="1"/>
  <c r="AI1188" i="1"/>
  <c r="AN1188" i="1"/>
  <c r="AM1188" i="1"/>
  <c r="AL1188" i="1"/>
  <c r="AK1188" i="1"/>
  <c r="AJ1188" i="1"/>
  <c r="AH1188" i="1"/>
  <c r="AI1187" i="1"/>
  <c r="AN1187" i="1"/>
  <c r="AM1187" i="1"/>
  <c r="AL1187" i="1"/>
  <c r="AK1187" i="1"/>
  <c r="AJ1187" i="1"/>
  <c r="AH1187" i="1"/>
  <c r="AE1186" i="1"/>
  <c r="AO1186" i="1"/>
  <c r="AI1186" i="1"/>
  <c r="AN1186" i="1"/>
  <c r="AM1186" i="1"/>
  <c r="AL1186" i="1"/>
  <c r="AK1186" i="1"/>
  <c r="AJ1186" i="1"/>
  <c r="AH1186" i="1"/>
  <c r="AI1185" i="1"/>
  <c r="AN1185" i="1"/>
  <c r="AM1185" i="1"/>
  <c r="AL1185" i="1"/>
  <c r="AK1185" i="1"/>
  <c r="AJ1185" i="1"/>
  <c r="AH1185" i="1"/>
  <c r="AE1184" i="1"/>
  <c r="AO1184" i="1"/>
  <c r="AI1184" i="1"/>
  <c r="AN1184" i="1"/>
  <c r="AM1184" i="1"/>
  <c r="AL1184" i="1"/>
  <c r="AK1184" i="1"/>
  <c r="AJ1184" i="1"/>
  <c r="AH1184" i="1"/>
  <c r="AE1183" i="1"/>
  <c r="AO1183" i="1"/>
  <c r="AI1183" i="1"/>
  <c r="AN1183" i="1"/>
  <c r="AM1183" i="1"/>
  <c r="AL1183" i="1"/>
  <c r="AK1183" i="1"/>
  <c r="AJ1183" i="1"/>
  <c r="AH1183" i="1"/>
  <c r="AE1182" i="1"/>
  <c r="AO1182" i="1"/>
  <c r="AI1182" i="1"/>
  <c r="AN1182" i="1"/>
  <c r="AM1182" i="1"/>
  <c r="AL1182" i="1"/>
  <c r="AK1182" i="1"/>
  <c r="AJ1182" i="1"/>
  <c r="AH1182" i="1"/>
  <c r="AE1181" i="1"/>
  <c r="AO1181" i="1"/>
  <c r="AI1181" i="1"/>
  <c r="AN1181" i="1"/>
  <c r="AM1181" i="1"/>
  <c r="AL1181" i="1"/>
  <c r="AK1181" i="1"/>
  <c r="AJ1181" i="1"/>
  <c r="AH1181" i="1"/>
  <c r="AE1180" i="1"/>
  <c r="AO1180" i="1"/>
  <c r="AI1180" i="1"/>
  <c r="AN1180" i="1"/>
  <c r="AM1180" i="1"/>
  <c r="AL1180" i="1"/>
  <c r="AK1180" i="1"/>
  <c r="AJ1180" i="1"/>
  <c r="AH1180" i="1"/>
  <c r="AE1179" i="1"/>
  <c r="AO1179" i="1"/>
  <c r="AI1179" i="1"/>
  <c r="AN1179" i="1"/>
  <c r="AM1179" i="1"/>
  <c r="AL1179" i="1"/>
  <c r="AK1179" i="1"/>
  <c r="AJ1179" i="1"/>
  <c r="AH1179" i="1"/>
  <c r="AI1178" i="1"/>
  <c r="AN1178" i="1"/>
  <c r="AM1178" i="1"/>
  <c r="AL1178" i="1"/>
  <c r="AK1178" i="1"/>
  <c r="AJ1178" i="1"/>
  <c r="AH1178" i="1"/>
  <c r="AE1177" i="1"/>
  <c r="AO1177" i="1"/>
  <c r="AI1177" i="1"/>
  <c r="AN1177" i="1"/>
  <c r="AM1177" i="1"/>
  <c r="AL1177" i="1"/>
  <c r="AK1177" i="1"/>
  <c r="AJ1177" i="1"/>
  <c r="AH1177" i="1"/>
  <c r="AE1176" i="1"/>
  <c r="AO1176" i="1"/>
  <c r="AI1176" i="1"/>
  <c r="AN1176" i="1"/>
  <c r="AM1176" i="1"/>
  <c r="AL1176" i="1"/>
  <c r="AK1176" i="1"/>
  <c r="AJ1176" i="1"/>
  <c r="AH1176" i="1"/>
  <c r="AE1175" i="1"/>
  <c r="AO1175" i="1"/>
  <c r="AI1175" i="1"/>
  <c r="AN1175" i="1"/>
  <c r="AM1175" i="1"/>
  <c r="AL1175" i="1"/>
  <c r="AK1175" i="1"/>
  <c r="AJ1175" i="1"/>
  <c r="AH1175" i="1"/>
  <c r="AE1174" i="1"/>
  <c r="AO1174" i="1"/>
  <c r="AI1174" i="1"/>
  <c r="AN1174" i="1"/>
  <c r="AM1174" i="1"/>
  <c r="AL1174" i="1"/>
  <c r="AK1174" i="1"/>
  <c r="AJ1174" i="1"/>
  <c r="AH1174" i="1"/>
  <c r="AE1173" i="1"/>
  <c r="AO1173" i="1"/>
  <c r="AI1173" i="1"/>
  <c r="AN1173" i="1"/>
  <c r="AM1173" i="1"/>
  <c r="AL1173" i="1"/>
  <c r="AK1173" i="1"/>
  <c r="AJ1173" i="1"/>
  <c r="AH1173" i="1"/>
  <c r="AE1172" i="1"/>
  <c r="AO1172" i="1"/>
  <c r="AI1172" i="1"/>
  <c r="AN1172" i="1"/>
  <c r="AM1172" i="1"/>
  <c r="AL1172" i="1"/>
  <c r="AK1172" i="1"/>
  <c r="AJ1172" i="1"/>
  <c r="AH1172" i="1"/>
  <c r="AI1171" i="1"/>
  <c r="AG10" i="1"/>
  <c r="AN1171" i="1"/>
  <c r="AM1171" i="1"/>
  <c r="AL1171" i="1"/>
  <c r="AK1171" i="1"/>
  <c r="AJ1171" i="1"/>
  <c r="AH1171" i="1"/>
  <c r="AE1170" i="1"/>
  <c r="AO1170" i="1"/>
  <c r="AI1170" i="1"/>
  <c r="AN1170" i="1"/>
  <c r="AM1170" i="1"/>
  <c r="AL1170" i="1"/>
  <c r="AK1170" i="1"/>
  <c r="AJ1170" i="1"/>
  <c r="AH1170" i="1"/>
  <c r="AE1169" i="1"/>
  <c r="AO1169" i="1"/>
  <c r="AI1169" i="1"/>
  <c r="AN1169" i="1"/>
  <c r="AM1169" i="1"/>
  <c r="AL1169" i="1"/>
  <c r="AK1169" i="1"/>
  <c r="AJ1169" i="1"/>
  <c r="AH1169" i="1"/>
  <c r="AE1168" i="1"/>
  <c r="AO1168" i="1"/>
  <c r="AI1168" i="1"/>
  <c r="AN1168" i="1"/>
  <c r="AM1168" i="1"/>
  <c r="AL1168" i="1"/>
  <c r="AK1168" i="1"/>
  <c r="AJ1168" i="1"/>
  <c r="AH1168" i="1"/>
  <c r="AE1167" i="1"/>
  <c r="AO1167" i="1"/>
  <c r="AI1167" i="1"/>
  <c r="AN1167" i="1"/>
  <c r="AM1167" i="1"/>
  <c r="AL1167" i="1"/>
  <c r="AK1167" i="1"/>
  <c r="AJ1167" i="1"/>
  <c r="AH1167" i="1"/>
  <c r="AE1166" i="1"/>
  <c r="AO1166" i="1"/>
  <c r="AI1166" i="1"/>
  <c r="AN1166" i="1"/>
  <c r="AM1166" i="1"/>
  <c r="AL1166" i="1"/>
  <c r="AK1166" i="1"/>
  <c r="AJ1166" i="1"/>
  <c r="AH1166" i="1"/>
  <c r="AE1165" i="1"/>
  <c r="AO1165" i="1"/>
  <c r="AI1165" i="1"/>
  <c r="AN1165" i="1"/>
  <c r="AM1165" i="1"/>
  <c r="AL1165" i="1"/>
  <c r="AK1165" i="1"/>
  <c r="AJ1165" i="1"/>
  <c r="AH1165" i="1"/>
  <c r="AE1164" i="1"/>
  <c r="AO1164" i="1"/>
  <c r="AI1164" i="1"/>
  <c r="AN1164" i="1"/>
  <c r="AM1164" i="1"/>
  <c r="AL1164" i="1"/>
  <c r="AK1164" i="1"/>
  <c r="AJ1164" i="1"/>
  <c r="AH1164" i="1"/>
  <c r="AE1163" i="1"/>
  <c r="AO1163" i="1"/>
  <c r="AI1163" i="1"/>
  <c r="AN1163" i="1"/>
  <c r="AM1163" i="1"/>
  <c r="AL1163" i="1"/>
  <c r="AK1163" i="1"/>
  <c r="AJ1163" i="1"/>
  <c r="AH1163" i="1"/>
  <c r="AE1162" i="1"/>
  <c r="AO1162" i="1"/>
  <c r="AI1162" i="1"/>
  <c r="AN1162" i="1"/>
  <c r="AM1162" i="1"/>
  <c r="AL1162" i="1"/>
  <c r="AK1162" i="1"/>
  <c r="AJ1162" i="1"/>
  <c r="AH1162" i="1"/>
  <c r="AE1161" i="1"/>
  <c r="AO1161" i="1"/>
  <c r="AI1161" i="1"/>
  <c r="AN1161" i="1"/>
  <c r="AM1161" i="1"/>
  <c r="AL1161" i="1"/>
  <c r="AK1161" i="1"/>
  <c r="AJ1161" i="1"/>
  <c r="AH1161" i="1"/>
  <c r="AI1160" i="1"/>
  <c r="AN1160" i="1"/>
  <c r="AM1160" i="1"/>
  <c r="AL1160" i="1"/>
  <c r="AK1160" i="1"/>
  <c r="AJ1160" i="1"/>
  <c r="AH1160" i="1"/>
  <c r="AE1159" i="1"/>
  <c r="AO1159" i="1"/>
  <c r="AI1159" i="1"/>
  <c r="AN1159" i="1"/>
  <c r="AM1159" i="1"/>
  <c r="AL1159" i="1"/>
  <c r="AK1159" i="1"/>
  <c r="AJ1159" i="1"/>
  <c r="AH1159" i="1"/>
  <c r="AE1158" i="1"/>
  <c r="AO1158" i="1"/>
  <c r="AI1158" i="1"/>
  <c r="AN1158" i="1"/>
  <c r="AM1158" i="1"/>
  <c r="AL1158" i="1"/>
  <c r="AK1158" i="1"/>
  <c r="AJ1158" i="1"/>
  <c r="AH1158" i="1"/>
  <c r="AE1157" i="1"/>
  <c r="AO1157" i="1"/>
  <c r="AI1157" i="1"/>
  <c r="AN1157" i="1"/>
  <c r="AM1157" i="1"/>
  <c r="AL1157" i="1"/>
  <c r="AK1157" i="1"/>
  <c r="AJ1157" i="1"/>
  <c r="AH1157" i="1"/>
  <c r="AE1156" i="1"/>
  <c r="AO1156" i="1"/>
  <c r="AI1156" i="1"/>
  <c r="AN1156" i="1"/>
  <c r="AM1156" i="1"/>
  <c r="AL1156" i="1"/>
  <c r="AK1156" i="1"/>
  <c r="AJ1156" i="1"/>
  <c r="AH1156" i="1"/>
  <c r="AI1155" i="1"/>
  <c r="AN1155" i="1"/>
  <c r="AM1155" i="1"/>
  <c r="AL1155" i="1"/>
  <c r="AK1155" i="1"/>
  <c r="AJ1155" i="1"/>
  <c r="AH1155" i="1"/>
  <c r="AI1154" i="1"/>
  <c r="AN1154" i="1"/>
  <c r="AM1154" i="1"/>
  <c r="AL1154" i="1"/>
  <c r="AK1154" i="1"/>
  <c r="AJ1154" i="1"/>
  <c r="AH1154" i="1"/>
  <c r="AE1153" i="1"/>
  <c r="AO1153" i="1"/>
  <c r="AI1153" i="1"/>
  <c r="AN1153" i="1"/>
  <c r="AM1153" i="1"/>
  <c r="AL1153" i="1"/>
  <c r="AK1153" i="1"/>
  <c r="AJ1153" i="1"/>
  <c r="AH1153" i="1"/>
  <c r="AI1152" i="1"/>
  <c r="AN1152" i="1"/>
  <c r="AM1152" i="1"/>
  <c r="AL1152" i="1"/>
  <c r="AK1152" i="1"/>
  <c r="AJ1152" i="1"/>
  <c r="AH1152" i="1"/>
  <c r="AE1151" i="1"/>
  <c r="AO1151" i="1"/>
  <c r="AI1151" i="1"/>
  <c r="AN1151" i="1"/>
  <c r="AM1151" i="1"/>
  <c r="AL1151" i="1"/>
  <c r="AK1151" i="1"/>
  <c r="AJ1151" i="1"/>
  <c r="AH1151" i="1"/>
  <c r="AE1150" i="1"/>
  <c r="AO1150" i="1"/>
  <c r="AI1150" i="1"/>
  <c r="AN1150" i="1"/>
  <c r="AM1150" i="1"/>
  <c r="AL1150" i="1"/>
  <c r="AK1150" i="1"/>
  <c r="AJ1150" i="1"/>
  <c r="AH1150" i="1"/>
  <c r="AE1149" i="1"/>
  <c r="AO1149" i="1"/>
  <c r="AI1149" i="1"/>
  <c r="AN1149" i="1"/>
  <c r="AM1149" i="1"/>
  <c r="AL1149" i="1"/>
  <c r="AK1149" i="1"/>
  <c r="AJ1149" i="1"/>
  <c r="AH1149" i="1"/>
  <c r="AE1148" i="1"/>
  <c r="AO1148" i="1"/>
  <c r="AI1148" i="1"/>
  <c r="AN1148" i="1"/>
  <c r="AM1148" i="1"/>
  <c r="AL1148" i="1"/>
  <c r="AK1148" i="1"/>
  <c r="AJ1148" i="1"/>
  <c r="AH1148" i="1"/>
  <c r="AE1147" i="1"/>
  <c r="AO1147" i="1"/>
  <c r="AI1147" i="1"/>
  <c r="AN1147" i="1"/>
  <c r="AM1147" i="1"/>
  <c r="AL1147" i="1"/>
  <c r="AK1147" i="1"/>
  <c r="AJ1147" i="1"/>
  <c r="AH1147" i="1"/>
  <c r="AE1146" i="1"/>
  <c r="AO1146" i="1"/>
  <c r="AI1146" i="1"/>
  <c r="AN1146" i="1"/>
  <c r="AM1146" i="1"/>
  <c r="AL1146" i="1"/>
  <c r="AK1146" i="1"/>
  <c r="AJ1146" i="1"/>
  <c r="AH1146" i="1"/>
  <c r="X1728" i="1"/>
  <c r="Y1728" i="1"/>
  <c r="Z1728" i="1"/>
  <c r="AA1728" i="1"/>
  <c r="AB1728" i="1"/>
  <c r="AC1728" i="1"/>
  <c r="AD1728" i="1"/>
  <c r="X1828" i="1"/>
  <c r="X1726" i="1"/>
  <c r="AH1726" i="1"/>
  <c r="AH1855" i="1"/>
  <c r="AI1855" i="1"/>
  <c r="AJ1855" i="1"/>
  <c r="AK1855" i="1"/>
  <c r="AL1855" i="1"/>
  <c r="AM1855" i="1"/>
  <c r="AH1755" i="1"/>
  <c r="AI1755" i="1"/>
  <c r="AJ1755" i="1"/>
  <c r="AK1755" i="1"/>
  <c r="AL1755" i="1"/>
  <c r="AM1755" i="1"/>
  <c r="AH1655" i="1"/>
  <c r="AI1655" i="1"/>
  <c r="AJ1655" i="1"/>
  <c r="AK1655" i="1"/>
  <c r="AL1655" i="1"/>
  <c r="AM1655" i="1"/>
  <c r="AJ1955" i="1"/>
  <c r="AI1955" i="1"/>
  <c r="AH1955" i="1"/>
  <c r="AK1955" i="1"/>
  <c r="AL1955" i="1"/>
  <c r="AM1955" i="1"/>
  <c r="AE1955" i="1"/>
  <c r="AO1955" i="1"/>
  <c r="AE1855" i="1"/>
  <c r="AO1855" i="1"/>
  <c r="AE1755" i="1"/>
  <c r="AO1755" i="1"/>
  <c r="AE1655" i="1"/>
  <c r="AO1655" i="1"/>
  <c r="AE1646" i="1"/>
  <c r="AO1646" i="1"/>
  <c r="AE1647" i="1"/>
  <c r="AO1647" i="1"/>
  <c r="AE1648" i="1"/>
  <c r="AO1648" i="1"/>
  <c r="AE1649" i="1"/>
  <c r="AO1649" i="1"/>
  <c r="AE1650" i="1"/>
  <c r="AO1650" i="1"/>
  <c r="AE1651" i="1"/>
  <c r="AO1651" i="1"/>
  <c r="AE1652" i="1"/>
  <c r="AE1653" i="1"/>
  <c r="AO1653" i="1"/>
  <c r="AE1654" i="1"/>
  <c r="AO1654" i="1"/>
  <c r="AE1656" i="1"/>
  <c r="AO1656" i="1"/>
  <c r="AE1657" i="1"/>
  <c r="AO1657" i="1"/>
  <c r="AE1658" i="1"/>
  <c r="AO1658" i="1"/>
  <c r="AE1659" i="1"/>
  <c r="AO1659" i="1"/>
  <c r="AE1660" i="1"/>
  <c r="AO1660" i="1"/>
  <c r="AE1661" i="1"/>
  <c r="AO1661" i="1"/>
  <c r="AE1662" i="1"/>
  <c r="AO1662" i="1"/>
  <c r="AE1663" i="1"/>
  <c r="AO1663" i="1"/>
  <c r="AE1664" i="1"/>
  <c r="AO1664" i="1"/>
  <c r="AE1665" i="1"/>
  <c r="AO1665" i="1"/>
  <c r="AE1666" i="1"/>
  <c r="AO1666" i="1"/>
  <c r="AE1667" i="1"/>
  <c r="AO1667" i="1"/>
  <c r="AE1668" i="1"/>
  <c r="AO1668" i="1"/>
  <c r="AE1669" i="1"/>
  <c r="AO1669" i="1"/>
  <c r="AE1670" i="1"/>
  <c r="AO1670" i="1"/>
  <c r="AE1671" i="1"/>
  <c r="AO1671" i="1"/>
  <c r="AE1672" i="1"/>
  <c r="AO1672" i="1"/>
  <c r="AE1673" i="1"/>
  <c r="AO1673" i="1"/>
  <c r="AE1674" i="1"/>
  <c r="AO1674" i="1"/>
  <c r="AE1675" i="1"/>
  <c r="AO1675" i="1"/>
  <c r="AE1676" i="1"/>
  <c r="AO1676" i="1"/>
  <c r="AE1677" i="1"/>
  <c r="AO1677" i="1"/>
  <c r="AE1678" i="1"/>
  <c r="AO1678" i="1"/>
  <c r="AE1679" i="1"/>
  <c r="AO1679" i="1"/>
  <c r="AE1680" i="1"/>
  <c r="AO1680" i="1"/>
  <c r="AE1681" i="1"/>
  <c r="AO1681" i="1"/>
  <c r="AE1682" i="1"/>
  <c r="AO1682" i="1"/>
  <c r="AE1683" i="1"/>
  <c r="AO1683" i="1"/>
  <c r="AE1684" i="1"/>
  <c r="AO1684" i="1"/>
  <c r="AE1685" i="1"/>
  <c r="AO1685" i="1"/>
  <c r="AE1686" i="1"/>
  <c r="AO1686" i="1"/>
  <c r="AE1687" i="1"/>
  <c r="AO1687" i="1"/>
  <c r="AE1688" i="1"/>
  <c r="AO1688" i="1"/>
  <c r="AE1689" i="1"/>
  <c r="AO1689" i="1"/>
  <c r="AE1690" i="1"/>
  <c r="AO1690" i="1"/>
  <c r="AE1691" i="1"/>
  <c r="AO1691" i="1"/>
  <c r="AE1692" i="1"/>
  <c r="AO1692" i="1"/>
  <c r="AE1693" i="1"/>
  <c r="AO1693" i="1"/>
  <c r="AE1694" i="1"/>
  <c r="AO1694" i="1"/>
  <c r="AE1695" i="1"/>
  <c r="AO1695" i="1"/>
  <c r="AE1696" i="1"/>
  <c r="AO1696" i="1"/>
  <c r="AE1697" i="1"/>
  <c r="AO1697" i="1"/>
  <c r="AE1698" i="1"/>
  <c r="AO1698" i="1"/>
  <c r="AE1699" i="1"/>
  <c r="AO1699" i="1"/>
  <c r="AE1700" i="1"/>
  <c r="AO1700" i="1"/>
  <c r="AE1701" i="1"/>
  <c r="AO1701" i="1"/>
  <c r="AE1702" i="1"/>
  <c r="AO1702" i="1"/>
  <c r="AE1703" i="1"/>
  <c r="AO1703" i="1"/>
  <c r="AE1704" i="1"/>
  <c r="AO1704" i="1"/>
  <c r="AE1705" i="1"/>
  <c r="AO1705" i="1"/>
  <c r="AE1706" i="1"/>
  <c r="AO1706" i="1"/>
  <c r="AE1707" i="1"/>
  <c r="AO1707" i="1"/>
  <c r="AE1708" i="1"/>
  <c r="AO1708" i="1"/>
  <c r="AE1709" i="1"/>
  <c r="AO1709" i="1"/>
  <c r="AE1710" i="1"/>
  <c r="AO1710" i="1"/>
  <c r="AE1711" i="1"/>
  <c r="AO1711" i="1"/>
  <c r="AE1712" i="1"/>
  <c r="AO1712" i="1"/>
  <c r="AE1713" i="1"/>
  <c r="AO1713" i="1"/>
  <c r="AE1714" i="1"/>
  <c r="AO1714" i="1"/>
  <c r="AE1715" i="1"/>
  <c r="AO1715" i="1"/>
  <c r="AE1716" i="1"/>
  <c r="AO1716" i="1"/>
  <c r="AE1717" i="1"/>
  <c r="AO1717" i="1"/>
  <c r="AE1718" i="1"/>
  <c r="AO1718" i="1"/>
  <c r="AE1719" i="1"/>
  <c r="AO1719" i="1"/>
  <c r="AE1720" i="1"/>
  <c r="AO1720" i="1"/>
  <c r="AE1721" i="1"/>
  <c r="AO1721" i="1"/>
  <c r="AE1722" i="1"/>
  <c r="AO1722" i="1"/>
  <c r="AE1723" i="1"/>
  <c r="AO1723" i="1"/>
  <c r="AE1724" i="1"/>
  <c r="AO1724" i="1"/>
  <c r="AE1725" i="1"/>
  <c r="AO1725" i="1"/>
  <c r="AI1646" i="1"/>
  <c r="AI1647" i="1"/>
  <c r="AI1648" i="1"/>
  <c r="AQ1654" i="1"/>
  <c r="AI1649" i="1"/>
  <c r="AI1650" i="1"/>
  <c r="AI1651" i="1"/>
  <c r="AI1652" i="1"/>
  <c r="AI1653" i="1"/>
  <c r="AI1654" i="1"/>
  <c r="AI1656" i="1"/>
  <c r="AI1657" i="1"/>
  <c r="AQ1657" i="1"/>
  <c r="AI1658" i="1"/>
  <c r="AI1659" i="1"/>
  <c r="AI1660" i="1"/>
  <c r="AI1661" i="1"/>
  <c r="AI1662" i="1"/>
  <c r="AI1663" i="1"/>
  <c r="AI1664" i="1"/>
  <c r="AI1665" i="1"/>
  <c r="AQ1665" i="1"/>
  <c r="AI1666" i="1"/>
  <c r="AI1667" i="1"/>
  <c r="AI1668" i="1"/>
  <c r="AI1669" i="1"/>
  <c r="AI1670" i="1"/>
  <c r="AI1671" i="1"/>
  <c r="AI1672" i="1"/>
  <c r="AI1673" i="1"/>
  <c r="AQ1673" i="1"/>
  <c r="AI1674" i="1"/>
  <c r="AI1675" i="1"/>
  <c r="AI1676" i="1"/>
  <c r="AI1677" i="1"/>
  <c r="AI1678" i="1"/>
  <c r="AI1679" i="1"/>
  <c r="AI1680" i="1"/>
  <c r="AI1681" i="1"/>
  <c r="AQ1681" i="1"/>
  <c r="AI1682" i="1"/>
  <c r="AI1683" i="1"/>
  <c r="AI1684" i="1"/>
  <c r="AI1685" i="1"/>
  <c r="AI1686" i="1"/>
  <c r="AI1687" i="1"/>
  <c r="AI1688" i="1"/>
  <c r="AI1689" i="1"/>
  <c r="AQ1689" i="1"/>
  <c r="AI1690" i="1"/>
  <c r="AI1691" i="1"/>
  <c r="AI1692" i="1"/>
  <c r="AI1693" i="1"/>
  <c r="AI1694" i="1"/>
  <c r="AI1695" i="1"/>
  <c r="AI1696" i="1"/>
  <c r="AI1697" i="1"/>
  <c r="AQ1697" i="1"/>
  <c r="AI1698" i="1"/>
  <c r="AI1699" i="1"/>
  <c r="AI1700" i="1"/>
  <c r="AI1701" i="1"/>
  <c r="AI1702" i="1"/>
  <c r="AI1703" i="1"/>
  <c r="AI1704" i="1"/>
  <c r="AI1705" i="1"/>
  <c r="AQ1705" i="1"/>
  <c r="AI1706" i="1"/>
  <c r="AI1707" i="1"/>
  <c r="AI1708" i="1"/>
  <c r="AI1709" i="1"/>
  <c r="AI1710" i="1"/>
  <c r="AI1711" i="1"/>
  <c r="AI1712" i="1"/>
  <c r="AI1713" i="1"/>
  <c r="AQ1713" i="1"/>
  <c r="AI1714" i="1"/>
  <c r="AI1715" i="1"/>
  <c r="AI1716" i="1"/>
  <c r="AI1717" i="1"/>
  <c r="AI1718" i="1"/>
  <c r="AI1719" i="1"/>
  <c r="AI1720" i="1"/>
  <c r="AI1721" i="1"/>
  <c r="AQ1721" i="1"/>
  <c r="AI1722" i="1"/>
  <c r="AI1723" i="1"/>
  <c r="AI1724" i="1"/>
  <c r="AI1725" i="1"/>
  <c r="Y1726" i="1"/>
  <c r="Z1726" i="1"/>
  <c r="AA1726" i="1"/>
  <c r="AK1726" i="1"/>
  <c r="AB1726" i="1"/>
  <c r="AL1726" i="1"/>
  <c r="AC1726" i="1"/>
  <c r="AM1726" i="1"/>
  <c r="AD1726" i="1"/>
  <c r="AJ1726" i="1"/>
  <c r="AE1746" i="1"/>
  <c r="AO1746" i="1"/>
  <c r="Y1828" i="1"/>
  <c r="Z1828" i="1"/>
  <c r="AA1828" i="1"/>
  <c r="AB1828" i="1"/>
  <c r="AC1828" i="1"/>
  <c r="AD1828" i="1"/>
  <c r="X1826" i="1"/>
  <c r="AH1826" i="1"/>
  <c r="Y1826" i="1"/>
  <c r="Z1826" i="1"/>
  <c r="AJ1826" i="1"/>
  <c r="AA1826" i="1"/>
  <c r="AK1826" i="1"/>
  <c r="AA11" i="1"/>
  <c r="AB1826" i="1"/>
  <c r="AC1826" i="1"/>
  <c r="AC1827" i="1"/>
  <c r="AM1827" i="1"/>
  <c r="AD1826" i="1"/>
  <c r="AE1771" i="1"/>
  <c r="AO1771" i="1"/>
  <c r="AJ1771" i="1"/>
  <c r="AI1771" i="1"/>
  <c r="AE2471" i="1"/>
  <c r="F2471" i="1"/>
  <c r="F2571" i="1"/>
  <c r="F2671" i="1"/>
  <c r="AH2671" i="1"/>
  <c r="G2471" i="1"/>
  <c r="G2571" i="1"/>
  <c r="G2671" i="1"/>
  <c r="H2471" i="1"/>
  <c r="AJ2471" i="1"/>
  <c r="H2571" i="1"/>
  <c r="H2671" i="1"/>
  <c r="I2471" i="1"/>
  <c r="J2471" i="1"/>
  <c r="J2571" i="1"/>
  <c r="K2471" i="1"/>
  <c r="AM2471" i="1"/>
  <c r="AE1747" i="1"/>
  <c r="AO1747" i="1"/>
  <c r="AE1748" i="1"/>
  <c r="AO1748" i="1"/>
  <c r="AE1749" i="1"/>
  <c r="AO1749" i="1"/>
  <c r="AE1750" i="1"/>
  <c r="AO1750" i="1"/>
  <c r="AE1751" i="1"/>
  <c r="AO1751" i="1"/>
  <c r="AE1752" i="1"/>
  <c r="AO1752" i="1"/>
  <c r="AE1753" i="1"/>
  <c r="AO1753" i="1"/>
  <c r="AE1754" i="1"/>
  <c r="AO1754" i="1"/>
  <c r="AE1756" i="1"/>
  <c r="AO1756" i="1"/>
  <c r="AE1757" i="1"/>
  <c r="AO1757" i="1"/>
  <c r="AE1758" i="1"/>
  <c r="AO1758" i="1"/>
  <c r="AE1759" i="1"/>
  <c r="AO1759" i="1"/>
  <c r="AE1760" i="1"/>
  <c r="AO1760" i="1"/>
  <c r="AE1761" i="1"/>
  <c r="AO1761" i="1"/>
  <c r="AE1762" i="1"/>
  <c r="AO1762" i="1"/>
  <c r="AE1763" i="1"/>
  <c r="AO1763" i="1"/>
  <c r="AE1764" i="1"/>
  <c r="AO1764" i="1"/>
  <c r="AE1765" i="1"/>
  <c r="AO1765" i="1"/>
  <c r="AE1766" i="1"/>
  <c r="AO1766" i="1"/>
  <c r="AE1767" i="1"/>
  <c r="AO1767" i="1"/>
  <c r="AE1768" i="1"/>
  <c r="AO1768" i="1"/>
  <c r="AE1769" i="1"/>
  <c r="AO1769" i="1"/>
  <c r="AE1770" i="1"/>
  <c r="AO1770" i="1"/>
  <c r="AE1772" i="1"/>
  <c r="AO1772" i="1"/>
  <c r="AE1773" i="1"/>
  <c r="AO1773" i="1"/>
  <c r="AE1774" i="1"/>
  <c r="AO1774" i="1"/>
  <c r="AE1775" i="1"/>
  <c r="AO1775" i="1"/>
  <c r="AE1776" i="1"/>
  <c r="AO1776" i="1"/>
  <c r="AE1777" i="1"/>
  <c r="AO1777" i="1"/>
  <c r="AE1778" i="1"/>
  <c r="AO1778" i="1"/>
  <c r="AE1779" i="1"/>
  <c r="AO1779" i="1"/>
  <c r="AE1780" i="1"/>
  <c r="AO1780" i="1"/>
  <c r="AE1781" i="1"/>
  <c r="AO1781" i="1"/>
  <c r="AE1782" i="1"/>
  <c r="AO1782" i="1"/>
  <c r="AE1783" i="1"/>
  <c r="AO1783" i="1"/>
  <c r="AE1784" i="1"/>
  <c r="AO1784" i="1"/>
  <c r="AE1785" i="1"/>
  <c r="AO1785" i="1"/>
  <c r="AE1786" i="1"/>
  <c r="AO1786" i="1"/>
  <c r="AE1787" i="1"/>
  <c r="AO1787" i="1"/>
  <c r="AE1788" i="1"/>
  <c r="AO1788" i="1"/>
  <c r="AE1789" i="1"/>
  <c r="AO1789" i="1"/>
  <c r="AE1790" i="1"/>
  <c r="AO1790" i="1"/>
  <c r="AE1791" i="1"/>
  <c r="AO1791" i="1"/>
  <c r="AE1792" i="1"/>
  <c r="AO1792" i="1"/>
  <c r="AE1793" i="1"/>
  <c r="AO1793" i="1"/>
  <c r="AE1794" i="1"/>
  <c r="AO1794" i="1"/>
  <c r="AE1795" i="1"/>
  <c r="AO1795" i="1"/>
  <c r="AE1796" i="1"/>
  <c r="AO1796" i="1"/>
  <c r="AE1797" i="1"/>
  <c r="AO1797" i="1"/>
  <c r="AE1798" i="1"/>
  <c r="AO1798" i="1"/>
  <c r="AE1799" i="1"/>
  <c r="AO1799" i="1"/>
  <c r="AE1800" i="1"/>
  <c r="AO1800" i="1"/>
  <c r="AE1801" i="1"/>
  <c r="AO1801" i="1"/>
  <c r="AE1802" i="1"/>
  <c r="AO1802" i="1"/>
  <c r="AE1803" i="1"/>
  <c r="AO1803" i="1"/>
  <c r="AE1804" i="1"/>
  <c r="AO1804" i="1"/>
  <c r="AE1805" i="1"/>
  <c r="AO1805" i="1"/>
  <c r="AE1806" i="1"/>
  <c r="AO1806" i="1"/>
  <c r="AE1807" i="1"/>
  <c r="AO1807" i="1"/>
  <c r="AE1808" i="1"/>
  <c r="AO1808" i="1"/>
  <c r="AE1809" i="1"/>
  <c r="AO1809" i="1"/>
  <c r="AE1810" i="1"/>
  <c r="AO1810" i="1"/>
  <c r="AE1811" i="1"/>
  <c r="AO1811" i="1"/>
  <c r="AE1812" i="1"/>
  <c r="AO1812" i="1"/>
  <c r="AE1813" i="1"/>
  <c r="AO1813" i="1"/>
  <c r="AE1814" i="1"/>
  <c r="AO1814" i="1"/>
  <c r="AE1815" i="1"/>
  <c r="AO1815" i="1"/>
  <c r="AE1816" i="1"/>
  <c r="AO1816" i="1"/>
  <c r="AE1817" i="1"/>
  <c r="AO1817" i="1"/>
  <c r="AE1818" i="1"/>
  <c r="AO1818" i="1"/>
  <c r="AE1819" i="1"/>
  <c r="AO1819" i="1"/>
  <c r="AE1820" i="1"/>
  <c r="AO1820" i="1"/>
  <c r="AE1821" i="1"/>
  <c r="AO1821" i="1"/>
  <c r="AE1822" i="1"/>
  <c r="AO1822" i="1"/>
  <c r="AE1823" i="1"/>
  <c r="AO1823" i="1"/>
  <c r="AE1824" i="1"/>
  <c r="AO1824" i="1"/>
  <c r="AE1825" i="1"/>
  <c r="AO1825" i="1"/>
  <c r="C1729" i="1"/>
  <c r="AH2371" i="1"/>
  <c r="AE2371" i="1"/>
  <c r="AO2371" i="1"/>
  <c r="AJ2371" i="1"/>
  <c r="AI2371" i="1"/>
  <c r="U10" i="1"/>
  <c r="AH2271" i="1"/>
  <c r="AE2271" i="1"/>
  <c r="AO2271" i="1"/>
  <c r="AJ2271" i="1"/>
  <c r="AI2271" i="1"/>
  <c r="AH2171" i="1"/>
  <c r="AE2171" i="1"/>
  <c r="AO2171" i="1"/>
  <c r="AJ2171" i="1"/>
  <c r="AI2171" i="1"/>
  <c r="AH2071" i="1"/>
  <c r="AE2071" i="1"/>
  <c r="AO2071" i="1"/>
  <c r="AJ2071" i="1"/>
  <c r="AI2071" i="1"/>
  <c r="AH1971" i="1"/>
  <c r="AE1971" i="1"/>
  <c r="AO1971" i="1"/>
  <c r="AJ1971" i="1"/>
  <c r="AI1971" i="1"/>
  <c r="AH1871" i="1"/>
  <c r="AE1871" i="1"/>
  <c r="AO1871" i="1"/>
  <c r="AJ1871" i="1"/>
  <c r="AI1871" i="1"/>
  <c r="AH1771" i="1"/>
  <c r="AH2471" i="1"/>
  <c r="AK1771" i="1"/>
  <c r="AA10" i="1"/>
  <c r="AL1771" i="1"/>
  <c r="AM1771" i="1"/>
  <c r="AK2471" i="1"/>
  <c r="AK2371" i="1"/>
  <c r="AK2271" i="1"/>
  <c r="V10" i="1"/>
  <c r="AK2171" i="1"/>
  <c r="W10" i="1"/>
  <c r="AK2071" i="1"/>
  <c r="X10" i="1"/>
  <c r="AK1971" i="1"/>
  <c r="Y10" i="1"/>
  <c r="AK1871" i="1"/>
  <c r="Z10" i="1"/>
  <c r="AL2371" i="1"/>
  <c r="AL2271" i="1"/>
  <c r="AL2171" i="1"/>
  <c r="AL2071" i="1"/>
  <c r="AL1971" i="1"/>
  <c r="AL1871" i="1"/>
  <c r="AM2371" i="1"/>
  <c r="AM2271" i="1"/>
  <c r="AM2171" i="1"/>
  <c r="AM2071" i="1"/>
  <c r="AM1971" i="1"/>
  <c r="AM1871" i="1"/>
  <c r="AI1746" i="1"/>
  <c r="AI1747" i="1"/>
  <c r="AI1748" i="1"/>
  <c r="AI1749" i="1"/>
  <c r="AI1750" i="1"/>
  <c r="AI1751" i="1"/>
  <c r="AI1752" i="1"/>
  <c r="AI1753" i="1"/>
  <c r="AI1754" i="1"/>
  <c r="AI1756" i="1"/>
  <c r="AI1757" i="1"/>
  <c r="AI1758" i="1"/>
  <c r="AI1759" i="1"/>
  <c r="AI1760" i="1"/>
  <c r="AI1761" i="1"/>
  <c r="AI1762" i="1"/>
  <c r="AI1763" i="1"/>
  <c r="AI1764" i="1"/>
  <c r="AI1765" i="1"/>
  <c r="AI1766" i="1"/>
  <c r="AI1767" i="1"/>
  <c r="AI1768" i="1"/>
  <c r="AI1769" i="1"/>
  <c r="AI1770" i="1"/>
  <c r="AI1772" i="1"/>
  <c r="AI1773" i="1"/>
  <c r="AI1774" i="1"/>
  <c r="AI1775" i="1"/>
  <c r="AI1776" i="1"/>
  <c r="AI1777" i="1"/>
  <c r="AI1778" i="1"/>
  <c r="AI1779" i="1"/>
  <c r="AI1780" i="1"/>
  <c r="AI1781" i="1"/>
  <c r="AI1782" i="1"/>
  <c r="AI1783" i="1"/>
  <c r="AI1784" i="1"/>
  <c r="AI1785" i="1"/>
  <c r="AI1786" i="1"/>
  <c r="AI1787" i="1"/>
  <c r="AI1788" i="1"/>
  <c r="AI1789" i="1"/>
  <c r="AI1790" i="1"/>
  <c r="AI1791" i="1"/>
  <c r="AI1792" i="1"/>
  <c r="AI1793" i="1"/>
  <c r="AI1794" i="1"/>
  <c r="AI1795" i="1"/>
  <c r="AI1796" i="1"/>
  <c r="AI1797" i="1"/>
  <c r="AI1798" i="1"/>
  <c r="AI1799" i="1"/>
  <c r="AI1800" i="1"/>
  <c r="AI1801" i="1"/>
  <c r="AI1802" i="1"/>
  <c r="AI1803" i="1"/>
  <c r="AI1804" i="1"/>
  <c r="AI1805" i="1"/>
  <c r="AI1806" i="1"/>
  <c r="AI1807" i="1"/>
  <c r="AI1808" i="1"/>
  <c r="AI1809" i="1"/>
  <c r="AI1810" i="1"/>
  <c r="AI1811" i="1"/>
  <c r="AI1812" i="1"/>
  <c r="AI1813" i="1"/>
  <c r="AI1814" i="1"/>
  <c r="AI1815" i="1"/>
  <c r="AI1816" i="1"/>
  <c r="AI1817" i="1"/>
  <c r="AI1818" i="1"/>
  <c r="AI1819" i="1"/>
  <c r="AI1820" i="1"/>
  <c r="AI1821" i="1"/>
  <c r="AI1822" i="1"/>
  <c r="AI1823" i="1"/>
  <c r="AI1824" i="1"/>
  <c r="AI1825" i="1"/>
  <c r="AI1826" i="1"/>
  <c r="AL1826" i="1"/>
  <c r="AM1826" i="1"/>
  <c r="AD1928" i="1"/>
  <c r="AC1928" i="1"/>
  <c r="AB1928" i="1"/>
  <c r="AA1928" i="1"/>
  <c r="Z1928" i="1"/>
  <c r="Y1928" i="1"/>
  <c r="X1928" i="1"/>
  <c r="AE1928" i="1"/>
  <c r="AE2730" i="1"/>
  <c r="F2455" i="1"/>
  <c r="F2555" i="1"/>
  <c r="F2478" i="1"/>
  <c r="F2578" i="1"/>
  <c r="F2678" i="1"/>
  <c r="F2460" i="1"/>
  <c r="F2560" i="1"/>
  <c r="F2487" i="1"/>
  <c r="F2587" i="1"/>
  <c r="F2687" i="1"/>
  <c r="G2455" i="1"/>
  <c r="G2555" i="1"/>
  <c r="G2655" i="1"/>
  <c r="G2478" i="1"/>
  <c r="G2578" i="1"/>
  <c r="G2460" i="1"/>
  <c r="G2560" i="1"/>
  <c r="G2660" i="1"/>
  <c r="G2487" i="1"/>
  <c r="G2587" i="1"/>
  <c r="G2687" i="1"/>
  <c r="H2455" i="1"/>
  <c r="H2555" i="1"/>
  <c r="H2478" i="1"/>
  <c r="H2578" i="1"/>
  <c r="H2678" i="1"/>
  <c r="H2460" i="1"/>
  <c r="H2560" i="1"/>
  <c r="H2660" i="1"/>
  <c r="H2487" i="1"/>
  <c r="H2587" i="1"/>
  <c r="H2687" i="1"/>
  <c r="I2455" i="1"/>
  <c r="I2555" i="1"/>
  <c r="I2571" i="1"/>
  <c r="I2671" i="1"/>
  <c r="I2478" i="1"/>
  <c r="I2578" i="1"/>
  <c r="I2678" i="1"/>
  <c r="I2460" i="1"/>
  <c r="I2560" i="1"/>
  <c r="I2660" i="1"/>
  <c r="I2487" i="1"/>
  <c r="I2587" i="1"/>
  <c r="I2687" i="1"/>
  <c r="J2455" i="1"/>
  <c r="J2555" i="1"/>
  <c r="J2655" i="1"/>
  <c r="J2478" i="1"/>
  <c r="J2460" i="1"/>
  <c r="J2560" i="1"/>
  <c r="J2660" i="1"/>
  <c r="J2487" i="1"/>
  <c r="J2587" i="1"/>
  <c r="J2687" i="1"/>
  <c r="K2455" i="1"/>
  <c r="K2555" i="1"/>
  <c r="K2655" i="1"/>
  <c r="K2571" i="1"/>
  <c r="K2671" i="1"/>
  <c r="K2478" i="1"/>
  <c r="K2578" i="1"/>
  <c r="K2678" i="1"/>
  <c r="K2460" i="1"/>
  <c r="K2560" i="1"/>
  <c r="K2660" i="1"/>
  <c r="K2487" i="1"/>
  <c r="K2587" i="1"/>
  <c r="AE2729" i="1"/>
  <c r="F2454" i="1"/>
  <c r="F2554" i="1"/>
  <c r="F2452" i="1"/>
  <c r="F2552" i="1"/>
  <c r="F2652" i="1"/>
  <c r="F2485" i="1"/>
  <c r="F2585" i="1"/>
  <c r="F2685" i="1"/>
  <c r="F2502" i="1"/>
  <c r="F2602" i="1"/>
  <c r="F2702" i="1"/>
  <c r="F2509" i="1"/>
  <c r="F2609" i="1"/>
  <c r="F2709" i="1"/>
  <c r="G2454" i="1"/>
  <c r="G2529" i="1"/>
  <c r="G2554" i="1"/>
  <c r="G2654" i="1"/>
  <c r="G2452" i="1"/>
  <c r="G2552" i="1"/>
  <c r="G2652" i="1"/>
  <c r="G2485" i="1"/>
  <c r="G2502" i="1"/>
  <c r="G2602" i="1"/>
  <c r="G2702" i="1"/>
  <c r="G2509" i="1"/>
  <c r="G2609" i="1"/>
  <c r="G2709" i="1"/>
  <c r="H2454" i="1"/>
  <c r="H2554" i="1"/>
  <c r="H2654" i="1"/>
  <c r="H2452" i="1"/>
  <c r="H2552" i="1"/>
  <c r="H2652" i="1"/>
  <c r="H2485" i="1"/>
  <c r="H2585" i="1"/>
  <c r="H2685" i="1"/>
  <c r="H2502" i="1"/>
  <c r="H2602" i="1"/>
  <c r="H2509" i="1"/>
  <c r="H2609" i="1"/>
  <c r="H2709" i="1"/>
  <c r="I2454" i="1"/>
  <c r="I2554" i="1"/>
  <c r="I2452" i="1"/>
  <c r="I2552" i="1"/>
  <c r="I2652" i="1"/>
  <c r="I2485" i="1"/>
  <c r="I2585" i="1"/>
  <c r="I2685" i="1"/>
  <c r="I2502" i="1"/>
  <c r="I2509" i="1"/>
  <c r="I2609" i="1"/>
  <c r="I2709" i="1"/>
  <c r="J2454" i="1"/>
  <c r="J2554" i="1"/>
  <c r="J2654" i="1"/>
  <c r="J2452" i="1"/>
  <c r="J2485" i="1"/>
  <c r="J2585" i="1"/>
  <c r="J2685" i="1"/>
  <c r="J2502" i="1"/>
  <c r="J2602" i="1"/>
  <c r="J2702" i="1"/>
  <c r="J2509" i="1"/>
  <c r="J2609" i="1"/>
  <c r="J2709" i="1"/>
  <c r="K2454" i="1"/>
  <c r="K2554" i="1"/>
  <c r="K2654" i="1"/>
  <c r="K2452" i="1"/>
  <c r="K2552" i="1"/>
  <c r="K2652" i="1"/>
  <c r="K2485" i="1"/>
  <c r="K2585" i="1"/>
  <c r="K2685" i="1"/>
  <c r="K2502" i="1"/>
  <c r="K2602" i="1"/>
  <c r="K2702" i="1"/>
  <c r="K2509" i="1"/>
  <c r="K2609" i="1"/>
  <c r="K2709" i="1"/>
  <c r="F2528" i="1"/>
  <c r="F2628" i="1"/>
  <c r="G2528" i="1"/>
  <c r="G2628" i="1"/>
  <c r="G2728" i="1"/>
  <c r="H2528" i="1"/>
  <c r="H2628" i="1"/>
  <c r="H2728" i="1"/>
  <c r="I2528" i="1"/>
  <c r="I2628" i="1"/>
  <c r="I2728" i="1"/>
  <c r="J2528" i="1"/>
  <c r="J2628" i="1"/>
  <c r="J2728" i="1"/>
  <c r="K2528" i="1"/>
  <c r="K2628" i="1"/>
  <c r="K2728" i="1"/>
  <c r="F2527" i="1"/>
  <c r="F2627" i="1"/>
  <c r="G2527" i="1"/>
  <c r="G2627" i="1"/>
  <c r="G2727" i="1"/>
  <c r="H2527" i="1"/>
  <c r="H2627" i="1"/>
  <c r="H2727" i="1"/>
  <c r="I2527" i="1"/>
  <c r="I2627" i="1"/>
  <c r="I2727" i="1"/>
  <c r="J2527" i="1"/>
  <c r="J2627" i="1"/>
  <c r="J2727" i="1"/>
  <c r="K2527" i="1"/>
  <c r="K2627" i="1"/>
  <c r="K2727" i="1"/>
  <c r="F2526" i="1"/>
  <c r="F2626" i="1"/>
  <c r="F2726" i="1"/>
  <c r="G2526" i="1"/>
  <c r="G2626" i="1"/>
  <c r="G2726" i="1"/>
  <c r="H2526" i="1"/>
  <c r="H2626" i="1"/>
  <c r="H2726" i="1"/>
  <c r="I2526" i="1"/>
  <c r="I2626" i="1"/>
  <c r="J2526" i="1"/>
  <c r="J2626" i="1"/>
  <c r="J2726" i="1"/>
  <c r="K2526" i="1"/>
  <c r="K2626" i="1"/>
  <c r="K2726" i="1"/>
  <c r="F2525" i="1"/>
  <c r="F2625" i="1"/>
  <c r="G2525" i="1"/>
  <c r="G2625" i="1"/>
  <c r="G2725" i="1"/>
  <c r="H2525" i="1"/>
  <c r="H2625" i="1"/>
  <c r="H2725" i="1"/>
  <c r="I2525" i="1"/>
  <c r="I2625" i="1"/>
  <c r="I2725" i="1"/>
  <c r="J2525" i="1"/>
  <c r="J2625" i="1"/>
  <c r="J2725" i="1"/>
  <c r="K2525" i="1"/>
  <c r="K2625" i="1"/>
  <c r="K2725" i="1"/>
  <c r="F2524" i="1"/>
  <c r="F2624" i="1"/>
  <c r="F2724" i="1"/>
  <c r="G2524" i="1"/>
  <c r="G2624" i="1"/>
  <c r="H2524" i="1"/>
  <c r="H2624" i="1"/>
  <c r="H2724" i="1"/>
  <c r="I2524" i="1"/>
  <c r="I2624" i="1"/>
  <c r="I2724" i="1"/>
  <c r="J2524" i="1"/>
  <c r="J2624" i="1"/>
  <c r="J2724" i="1"/>
  <c r="K2524" i="1"/>
  <c r="K2624" i="1"/>
  <c r="K2724" i="1"/>
  <c r="F2523" i="1"/>
  <c r="F2623" i="1"/>
  <c r="F2723" i="1"/>
  <c r="G2523" i="1"/>
  <c r="G2623" i="1"/>
  <c r="G2723" i="1"/>
  <c r="H2523" i="1"/>
  <c r="H2623" i="1"/>
  <c r="H2723" i="1"/>
  <c r="I2523" i="1"/>
  <c r="I2623" i="1"/>
  <c r="I2723" i="1"/>
  <c r="J2523" i="1"/>
  <c r="J2623" i="1"/>
  <c r="J2723" i="1"/>
  <c r="K2523" i="1"/>
  <c r="K2623" i="1"/>
  <c r="K2723" i="1"/>
  <c r="F2522" i="1"/>
  <c r="F2622" i="1"/>
  <c r="G2522" i="1"/>
  <c r="G2622" i="1"/>
  <c r="G2722" i="1"/>
  <c r="H2522" i="1"/>
  <c r="H2622" i="1"/>
  <c r="I2522" i="1"/>
  <c r="I2622" i="1"/>
  <c r="I2722" i="1"/>
  <c r="J2522" i="1"/>
  <c r="J2622" i="1"/>
  <c r="J2722" i="1"/>
  <c r="K2522" i="1"/>
  <c r="K2622" i="1"/>
  <c r="K2722" i="1"/>
  <c r="F2521" i="1"/>
  <c r="F2621" i="1"/>
  <c r="G2521" i="1"/>
  <c r="G2621" i="1"/>
  <c r="G2721" i="1"/>
  <c r="H2521" i="1"/>
  <c r="H2621" i="1"/>
  <c r="H2721" i="1"/>
  <c r="I2521" i="1"/>
  <c r="I2621" i="1"/>
  <c r="I2721" i="1"/>
  <c r="J2521" i="1"/>
  <c r="J2621" i="1"/>
  <c r="J2721" i="1"/>
  <c r="K2521" i="1"/>
  <c r="K2621" i="1"/>
  <c r="K2721" i="1"/>
  <c r="F2520" i="1"/>
  <c r="F2620" i="1"/>
  <c r="G2520" i="1"/>
  <c r="G2620" i="1"/>
  <c r="G2720" i="1"/>
  <c r="H2520" i="1"/>
  <c r="H2620" i="1"/>
  <c r="H2720" i="1"/>
  <c r="I2520" i="1"/>
  <c r="I2620" i="1"/>
  <c r="J2520" i="1"/>
  <c r="J2620" i="1"/>
  <c r="J2720" i="1"/>
  <c r="K2520" i="1"/>
  <c r="K2620" i="1"/>
  <c r="K2720" i="1"/>
  <c r="F2519" i="1"/>
  <c r="F2619" i="1"/>
  <c r="G2519" i="1"/>
  <c r="G2619" i="1"/>
  <c r="G2719" i="1"/>
  <c r="H2519" i="1"/>
  <c r="H2619" i="1"/>
  <c r="H2719" i="1"/>
  <c r="I2519" i="1"/>
  <c r="I2619" i="1"/>
  <c r="I2719" i="1"/>
  <c r="J2519" i="1"/>
  <c r="J2619" i="1"/>
  <c r="J2719" i="1"/>
  <c r="K2519" i="1"/>
  <c r="K2619" i="1"/>
  <c r="K2719" i="1"/>
  <c r="F2518" i="1"/>
  <c r="F2618" i="1"/>
  <c r="F2718" i="1"/>
  <c r="G2518" i="1"/>
  <c r="G2618" i="1"/>
  <c r="G2718" i="1"/>
  <c r="H2518" i="1"/>
  <c r="H2618" i="1"/>
  <c r="H2718" i="1"/>
  <c r="I2518" i="1"/>
  <c r="I2618" i="1"/>
  <c r="J2518" i="1"/>
  <c r="J2618" i="1"/>
  <c r="J2718" i="1"/>
  <c r="K2518" i="1"/>
  <c r="K2618" i="1"/>
  <c r="K2718" i="1"/>
  <c r="F2517" i="1"/>
  <c r="F2617" i="1"/>
  <c r="F2717" i="1"/>
  <c r="G2517" i="1"/>
  <c r="G2617" i="1"/>
  <c r="G2717" i="1"/>
  <c r="H2517" i="1"/>
  <c r="H2617" i="1"/>
  <c r="H2717" i="1"/>
  <c r="I2517" i="1"/>
  <c r="I2617" i="1"/>
  <c r="I2717" i="1"/>
  <c r="J2517" i="1"/>
  <c r="J2617" i="1"/>
  <c r="J2717" i="1"/>
  <c r="K2517" i="1"/>
  <c r="K2617" i="1"/>
  <c r="K2717" i="1"/>
  <c r="F2516" i="1"/>
  <c r="F2616" i="1"/>
  <c r="G2516" i="1"/>
  <c r="G2616" i="1"/>
  <c r="G2716" i="1"/>
  <c r="H2516" i="1"/>
  <c r="H2616" i="1"/>
  <c r="H2716" i="1"/>
  <c r="I2516" i="1"/>
  <c r="I2616" i="1"/>
  <c r="I2716" i="1"/>
  <c r="J2516" i="1"/>
  <c r="J2616" i="1"/>
  <c r="J2716" i="1"/>
  <c r="K2516" i="1"/>
  <c r="K2616" i="1"/>
  <c r="K2716" i="1"/>
  <c r="F2515" i="1"/>
  <c r="F2615" i="1"/>
  <c r="F2715" i="1"/>
  <c r="G2515" i="1"/>
  <c r="G2615" i="1"/>
  <c r="G2715" i="1"/>
  <c r="H2515" i="1"/>
  <c r="H2615" i="1"/>
  <c r="H2715" i="1"/>
  <c r="I2515" i="1"/>
  <c r="I2615" i="1"/>
  <c r="I2715" i="1"/>
  <c r="J2515" i="1"/>
  <c r="J2615" i="1"/>
  <c r="J2715" i="1"/>
  <c r="K2515" i="1"/>
  <c r="K2615" i="1"/>
  <c r="K2715" i="1"/>
  <c r="F2514" i="1"/>
  <c r="F2614" i="1"/>
  <c r="G2514" i="1"/>
  <c r="G2614" i="1"/>
  <c r="G2714" i="1"/>
  <c r="H2514" i="1"/>
  <c r="H2614" i="1"/>
  <c r="H2714" i="1"/>
  <c r="I2514" i="1"/>
  <c r="I2614" i="1"/>
  <c r="I2714" i="1"/>
  <c r="J2514" i="1"/>
  <c r="J2614" i="1"/>
  <c r="J2714" i="1"/>
  <c r="K2514" i="1"/>
  <c r="K2614" i="1"/>
  <c r="K2714" i="1"/>
  <c r="F2513" i="1"/>
  <c r="F2613" i="1"/>
  <c r="F2713" i="1"/>
  <c r="G2513" i="1"/>
  <c r="G2613" i="1"/>
  <c r="G2713" i="1"/>
  <c r="H2513" i="1"/>
  <c r="H2613" i="1"/>
  <c r="H2713" i="1"/>
  <c r="I2513" i="1"/>
  <c r="I2613" i="1"/>
  <c r="I2713" i="1"/>
  <c r="J2513" i="1"/>
  <c r="J2613" i="1"/>
  <c r="J2713" i="1"/>
  <c r="K2513" i="1"/>
  <c r="K2613" i="1"/>
  <c r="K2713" i="1"/>
  <c r="F2512" i="1"/>
  <c r="F2612" i="1"/>
  <c r="G2512" i="1"/>
  <c r="G2612" i="1"/>
  <c r="G2712" i="1"/>
  <c r="H2512" i="1"/>
  <c r="H2612" i="1"/>
  <c r="H2712" i="1"/>
  <c r="I2512" i="1"/>
  <c r="I2612" i="1"/>
  <c r="I2712" i="1"/>
  <c r="J2512" i="1"/>
  <c r="J2612" i="1"/>
  <c r="J2712" i="1"/>
  <c r="K2512" i="1"/>
  <c r="K2612" i="1"/>
  <c r="K2712" i="1"/>
  <c r="F2511" i="1"/>
  <c r="F2611" i="1"/>
  <c r="G2511" i="1"/>
  <c r="G2611" i="1"/>
  <c r="G2711" i="1"/>
  <c r="H2511" i="1"/>
  <c r="H2611" i="1"/>
  <c r="H2711" i="1"/>
  <c r="I2511" i="1"/>
  <c r="I2611" i="1"/>
  <c r="I2711" i="1"/>
  <c r="J2511" i="1"/>
  <c r="J2611" i="1"/>
  <c r="J2711" i="1"/>
  <c r="K2511" i="1"/>
  <c r="K2611" i="1"/>
  <c r="K2711" i="1"/>
  <c r="F2510" i="1"/>
  <c r="F2610" i="1"/>
  <c r="G2510" i="1"/>
  <c r="G2610" i="1"/>
  <c r="G2710" i="1"/>
  <c r="H2510" i="1"/>
  <c r="H2610" i="1"/>
  <c r="H2710" i="1"/>
  <c r="I2510" i="1"/>
  <c r="I2610" i="1"/>
  <c r="I2710" i="1"/>
  <c r="J2510" i="1"/>
  <c r="J2610" i="1"/>
  <c r="J2710" i="1"/>
  <c r="K2510" i="1"/>
  <c r="K2610" i="1"/>
  <c r="K2710" i="1"/>
  <c r="F2508" i="1"/>
  <c r="F2608" i="1"/>
  <c r="G2508" i="1"/>
  <c r="G2608" i="1"/>
  <c r="H2508" i="1"/>
  <c r="H2608" i="1"/>
  <c r="H2708" i="1"/>
  <c r="I2508" i="1"/>
  <c r="I2608" i="1"/>
  <c r="I2708" i="1"/>
  <c r="J2508" i="1"/>
  <c r="J2608" i="1"/>
  <c r="J2708" i="1"/>
  <c r="K2508" i="1"/>
  <c r="K2608" i="1"/>
  <c r="K2708" i="1"/>
  <c r="F2507" i="1"/>
  <c r="F2607" i="1"/>
  <c r="G2507" i="1"/>
  <c r="G2607" i="1"/>
  <c r="G2707" i="1"/>
  <c r="H2507" i="1"/>
  <c r="H2607" i="1"/>
  <c r="H2707" i="1"/>
  <c r="I2507" i="1"/>
  <c r="I2607" i="1"/>
  <c r="I2707" i="1"/>
  <c r="J2507" i="1"/>
  <c r="J2607" i="1"/>
  <c r="J2707" i="1"/>
  <c r="K2507" i="1"/>
  <c r="K2607" i="1"/>
  <c r="K2707" i="1"/>
  <c r="F2506" i="1"/>
  <c r="F2606" i="1"/>
  <c r="G2506" i="1"/>
  <c r="G2606" i="1"/>
  <c r="H2506" i="1"/>
  <c r="H2606" i="1"/>
  <c r="H2706" i="1"/>
  <c r="I2506" i="1"/>
  <c r="I2606" i="1"/>
  <c r="I2706" i="1"/>
  <c r="J2506" i="1"/>
  <c r="J2606" i="1"/>
  <c r="J2706" i="1"/>
  <c r="K2506" i="1"/>
  <c r="K2606" i="1"/>
  <c r="K2706" i="1"/>
  <c r="F2505" i="1"/>
  <c r="F2605" i="1"/>
  <c r="G2505" i="1"/>
  <c r="G2605" i="1"/>
  <c r="G2705" i="1"/>
  <c r="H2505" i="1"/>
  <c r="H2605" i="1"/>
  <c r="H2705" i="1"/>
  <c r="I2505" i="1"/>
  <c r="I2605" i="1"/>
  <c r="I2705" i="1"/>
  <c r="J2505" i="1"/>
  <c r="J2605" i="1"/>
  <c r="J2705" i="1"/>
  <c r="K2505" i="1"/>
  <c r="K2605" i="1"/>
  <c r="K2705" i="1"/>
  <c r="F2504" i="1"/>
  <c r="F2604" i="1"/>
  <c r="F2704" i="1"/>
  <c r="G2504" i="1"/>
  <c r="G2604" i="1"/>
  <c r="H2504" i="1"/>
  <c r="H2604" i="1"/>
  <c r="H2704" i="1"/>
  <c r="I2504" i="1"/>
  <c r="I2604" i="1"/>
  <c r="I2704" i="1"/>
  <c r="J2504" i="1"/>
  <c r="J2604" i="1"/>
  <c r="J2704" i="1"/>
  <c r="K2504" i="1"/>
  <c r="K2604" i="1"/>
  <c r="K2704" i="1"/>
  <c r="F2503" i="1"/>
  <c r="F2603" i="1"/>
  <c r="G2503" i="1"/>
  <c r="G2603" i="1"/>
  <c r="G2703" i="1"/>
  <c r="H2503" i="1"/>
  <c r="H2603" i="1"/>
  <c r="H2703" i="1"/>
  <c r="I2503" i="1"/>
  <c r="I2603" i="1"/>
  <c r="I2703" i="1"/>
  <c r="J2503" i="1"/>
  <c r="J2603" i="1"/>
  <c r="J2703" i="1"/>
  <c r="K2503" i="1"/>
  <c r="K2603" i="1"/>
  <c r="K2703" i="1"/>
  <c r="F2501" i="1"/>
  <c r="F2601" i="1"/>
  <c r="G2501" i="1"/>
  <c r="G2601" i="1"/>
  <c r="G2701" i="1"/>
  <c r="H2501" i="1"/>
  <c r="H2601" i="1"/>
  <c r="H2701" i="1"/>
  <c r="I2501" i="1"/>
  <c r="I2601" i="1"/>
  <c r="I2701" i="1"/>
  <c r="J2501" i="1"/>
  <c r="J2601" i="1"/>
  <c r="J2701" i="1"/>
  <c r="K2501" i="1"/>
  <c r="K2601" i="1"/>
  <c r="K2701" i="1"/>
  <c r="F2500" i="1"/>
  <c r="F2600" i="1"/>
  <c r="G2500" i="1"/>
  <c r="G2600" i="1"/>
  <c r="H2500" i="1"/>
  <c r="H2600" i="1"/>
  <c r="H2700" i="1"/>
  <c r="I2500" i="1"/>
  <c r="I2600" i="1"/>
  <c r="I2700" i="1"/>
  <c r="J2500" i="1"/>
  <c r="J2600" i="1"/>
  <c r="J2700" i="1"/>
  <c r="K2500" i="1"/>
  <c r="K2600" i="1"/>
  <c r="K2700" i="1"/>
  <c r="F2499" i="1"/>
  <c r="F2599" i="1"/>
  <c r="G2499" i="1"/>
  <c r="G2599" i="1"/>
  <c r="G2699" i="1"/>
  <c r="H2499" i="1"/>
  <c r="H2599" i="1"/>
  <c r="H2699" i="1"/>
  <c r="I2499" i="1"/>
  <c r="I2599" i="1"/>
  <c r="I2699" i="1"/>
  <c r="J2499" i="1"/>
  <c r="J2599" i="1"/>
  <c r="J2699" i="1"/>
  <c r="K2499" i="1"/>
  <c r="K2599" i="1"/>
  <c r="K2699" i="1"/>
  <c r="F2498" i="1"/>
  <c r="F2598" i="1"/>
  <c r="G2498" i="1"/>
  <c r="G2598" i="1"/>
  <c r="H2498" i="1"/>
  <c r="H2598" i="1"/>
  <c r="H2698" i="1"/>
  <c r="I2498" i="1"/>
  <c r="I2598" i="1"/>
  <c r="I2698" i="1"/>
  <c r="J2498" i="1"/>
  <c r="J2598" i="1"/>
  <c r="J2698" i="1"/>
  <c r="K2498" i="1"/>
  <c r="K2598" i="1"/>
  <c r="K2698" i="1"/>
  <c r="F2497" i="1"/>
  <c r="F2597" i="1"/>
  <c r="G2497" i="1"/>
  <c r="G2597" i="1"/>
  <c r="G2697" i="1"/>
  <c r="H2497" i="1"/>
  <c r="H2597" i="1"/>
  <c r="H2697" i="1"/>
  <c r="I2497" i="1"/>
  <c r="I2597" i="1"/>
  <c r="I2697" i="1"/>
  <c r="J2497" i="1"/>
  <c r="J2597" i="1"/>
  <c r="J2697" i="1"/>
  <c r="K2497" i="1"/>
  <c r="K2597" i="1"/>
  <c r="K2697" i="1"/>
  <c r="F2496" i="1"/>
  <c r="F2596" i="1"/>
  <c r="F2696" i="1"/>
  <c r="G2496" i="1"/>
  <c r="G2596" i="1"/>
  <c r="H2496" i="1"/>
  <c r="H2596" i="1"/>
  <c r="H2696" i="1"/>
  <c r="I2496" i="1"/>
  <c r="I2596" i="1"/>
  <c r="I2696" i="1"/>
  <c r="J2496" i="1"/>
  <c r="J2596" i="1"/>
  <c r="J2696" i="1"/>
  <c r="K2496" i="1"/>
  <c r="K2596" i="1"/>
  <c r="K2696" i="1"/>
  <c r="F2495" i="1"/>
  <c r="F2595" i="1"/>
  <c r="G2495" i="1"/>
  <c r="G2595" i="1"/>
  <c r="H2495" i="1"/>
  <c r="H2595" i="1"/>
  <c r="H2695" i="1"/>
  <c r="I2495" i="1"/>
  <c r="I2595" i="1"/>
  <c r="I2695" i="1"/>
  <c r="J2495" i="1"/>
  <c r="J2595" i="1"/>
  <c r="J2695" i="1"/>
  <c r="K2495" i="1"/>
  <c r="K2595" i="1"/>
  <c r="F2494" i="1"/>
  <c r="F2594" i="1"/>
  <c r="F2694" i="1"/>
  <c r="G2494" i="1"/>
  <c r="G2594" i="1"/>
  <c r="H2494" i="1"/>
  <c r="H2594" i="1"/>
  <c r="H2694" i="1"/>
  <c r="I2494" i="1"/>
  <c r="I2594" i="1"/>
  <c r="I2694" i="1"/>
  <c r="J2494" i="1"/>
  <c r="J2594" i="1"/>
  <c r="J2694" i="1"/>
  <c r="K2494" i="1"/>
  <c r="K2594" i="1"/>
  <c r="K2694" i="1"/>
  <c r="F2493" i="1"/>
  <c r="F2593" i="1"/>
  <c r="G2493" i="1"/>
  <c r="G2593" i="1"/>
  <c r="G2693" i="1"/>
  <c r="H2493" i="1"/>
  <c r="H2593" i="1"/>
  <c r="H2693" i="1"/>
  <c r="I2493" i="1"/>
  <c r="I2593" i="1"/>
  <c r="I2693" i="1"/>
  <c r="J2493" i="1"/>
  <c r="J2593" i="1"/>
  <c r="J2693" i="1"/>
  <c r="K2493" i="1"/>
  <c r="K2593" i="1"/>
  <c r="K2693" i="1"/>
  <c r="F2492" i="1"/>
  <c r="F2592" i="1"/>
  <c r="F2692" i="1"/>
  <c r="G2492" i="1"/>
  <c r="G2592" i="1"/>
  <c r="H2492" i="1"/>
  <c r="H2592" i="1"/>
  <c r="H2692" i="1"/>
  <c r="I2492" i="1"/>
  <c r="I2592" i="1"/>
  <c r="I2692" i="1"/>
  <c r="J2492" i="1"/>
  <c r="J2592" i="1"/>
  <c r="J2692" i="1"/>
  <c r="K2492" i="1"/>
  <c r="K2592" i="1"/>
  <c r="K2692" i="1"/>
  <c r="F2491" i="1"/>
  <c r="F2591" i="1"/>
  <c r="G2491" i="1"/>
  <c r="G2591" i="1"/>
  <c r="G2691" i="1"/>
  <c r="H2491" i="1"/>
  <c r="H2591" i="1"/>
  <c r="H2691" i="1"/>
  <c r="I2491" i="1"/>
  <c r="I2591" i="1"/>
  <c r="I2691" i="1"/>
  <c r="J2491" i="1"/>
  <c r="J2591" i="1"/>
  <c r="J2691" i="1"/>
  <c r="K2491" i="1"/>
  <c r="K2591" i="1"/>
  <c r="K2691" i="1"/>
  <c r="F2490" i="1"/>
  <c r="F2590" i="1"/>
  <c r="F2690" i="1"/>
  <c r="G2490" i="1"/>
  <c r="G2590" i="1"/>
  <c r="H2490" i="1"/>
  <c r="H2590" i="1"/>
  <c r="H2690" i="1"/>
  <c r="I2490" i="1"/>
  <c r="I2590" i="1"/>
  <c r="J2490" i="1"/>
  <c r="J2590" i="1"/>
  <c r="J2690" i="1"/>
  <c r="K2490" i="1"/>
  <c r="K2590" i="1"/>
  <c r="K2690" i="1"/>
  <c r="F2489" i="1"/>
  <c r="F2589" i="1"/>
  <c r="G2489" i="1"/>
  <c r="G2589" i="1"/>
  <c r="G2689" i="1"/>
  <c r="H2489" i="1"/>
  <c r="H2589" i="1"/>
  <c r="H2689" i="1"/>
  <c r="I2489" i="1"/>
  <c r="I2589" i="1"/>
  <c r="I2689" i="1"/>
  <c r="J2489" i="1"/>
  <c r="J2589" i="1"/>
  <c r="K2489" i="1"/>
  <c r="K2589" i="1"/>
  <c r="K2689" i="1"/>
  <c r="F2488" i="1"/>
  <c r="F2588" i="1"/>
  <c r="F2688" i="1"/>
  <c r="G2488" i="1"/>
  <c r="G2588" i="1"/>
  <c r="H2488" i="1"/>
  <c r="H2588" i="1"/>
  <c r="H2688" i="1"/>
  <c r="I2488" i="1"/>
  <c r="I2588" i="1"/>
  <c r="I2688" i="1"/>
  <c r="J2488" i="1"/>
  <c r="J2588" i="1"/>
  <c r="J2688" i="1"/>
  <c r="K2488" i="1"/>
  <c r="K2588" i="1"/>
  <c r="F2486" i="1"/>
  <c r="F2586" i="1"/>
  <c r="G2486" i="1"/>
  <c r="G2586" i="1"/>
  <c r="H2486" i="1"/>
  <c r="H2586" i="1"/>
  <c r="H2686" i="1"/>
  <c r="I2486" i="1"/>
  <c r="I2586" i="1"/>
  <c r="I2686" i="1"/>
  <c r="J2486" i="1"/>
  <c r="J2586" i="1"/>
  <c r="J2686" i="1"/>
  <c r="K2486" i="1"/>
  <c r="K2586" i="1"/>
  <c r="K2686" i="1"/>
  <c r="F2484" i="1"/>
  <c r="F2584" i="1"/>
  <c r="F2684" i="1"/>
  <c r="G2484" i="1"/>
  <c r="G2584" i="1"/>
  <c r="H2484" i="1"/>
  <c r="H2584" i="1"/>
  <c r="H2684" i="1"/>
  <c r="I2484" i="1"/>
  <c r="I2584" i="1"/>
  <c r="I2684" i="1"/>
  <c r="J2484" i="1"/>
  <c r="J2584" i="1"/>
  <c r="J2684" i="1"/>
  <c r="K2484" i="1"/>
  <c r="K2584" i="1"/>
  <c r="K2684" i="1"/>
  <c r="F2483" i="1"/>
  <c r="F2583" i="1"/>
  <c r="G2483" i="1"/>
  <c r="G2583" i="1"/>
  <c r="G2683" i="1"/>
  <c r="H2483" i="1"/>
  <c r="H2583" i="1"/>
  <c r="H2683" i="1"/>
  <c r="I2483" i="1"/>
  <c r="I2583" i="1"/>
  <c r="I2683" i="1"/>
  <c r="J2483" i="1"/>
  <c r="J2583" i="1"/>
  <c r="J2683" i="1"/>
  <c r="K2483" i="1"/>
  <c r="K2583" i="1"/>
  <c r="K2683" i="1"/>
  <c r="F2482" i="1"/>
  <c r="F2582" i="1"/>
  <c r="G2482" i="1"/>
  <c r="G2582" i="1"/>
  <c r="H2482" i="1"/>
  <c r="H2582" i="1"/>
  <c r="H2682" i="1"/>
  <c r="I2482" i="1"/>
  <c r="I2582" i="1"/>
  <c r="I2682" i="1"/>
  <c r="J2482" i="1"/>
  <c r="J2582" i="1"/>
  <c r="J2682" i="1"/>
  <c r="K2482" i="1"/>
  <c r="K2582" i="1"/>
  <c r="K2682" i="1"/>
  <c r="F2481" i="1"/>
  <c r="F2581" i="1"/>
  <c r="G2481" i="1"/>
  <c r="G2581" i="1"/>
  <c r="G2681" i="1"/>
  <c r="H2481" i="1"/>
  <c r="H2581" i="1"/>
  <c r="H2681" i="1"/>
  <c r="I2481" i="1"/>
  <c r="I2581" i="1"/>
  <c r="I2681" i="1"/>
  <c r="J2481" i="1"/>
  <c r="J2581" i="1"/>
  <c r="K2481" i="1"/>
  <c r="K2581" i="1"/>
  <c r="K2681" i="1"/>
  <c r="F2480" i="1"/>
  <c r="F2580" i="1"/>
  <c r="G2480" i="1"/>
  <c r="G2580" i="1"/>
  <c r="H2480" i="1"/>
  <c r="H2580" i="1"/>
  <c r="H2680" i="1"/>
  <c r="I2480" i="1"/>
  <c r="I2580" i="1"/>
  <c r="I2680" i="1"/>
  <c r="J2480" i="1"/>
  <c r="J2580" i="1"/>
  <c r="J2680" i="1"/>
  <c r="K2480" i="1"/>
  <c r="K2580" i="1"/>
  <c r="K2680" i="1"/>
  <c r="F2479" i="1"/>
  <c r="F2579" i="1"/>
  <c r="G2479" i="1"/>
  <c r="G2579" i="1"/>
  <c r="G2679" i="1"/>
  <c r="H2479" i="1"/>
  <c r="H2579" i="1"/>
  <c r="H2679" i="1"/>
  <c r="I2479" i="1"/>
  <c r="I2579" i="1"/>
  <c r="I2679" i="1"/>
  <c r="J2479" i="1"/>
  <c r="J2579" i="1"/>
  <c r="J2679" i="1"/>
  <c r="K2479" i="1"/>
  <c r="K2579" i="1"/>
  <c r="K2679" i="1"/>
  <c r="F2477" i="1"/>
  <c r="F2577" i="1"/>
  <c r="G2477" i="1"/>
  <c r="G2577" i="1"/>
  <c r="H2477" i="1"/>
  <c r="H2577" i="1"/>
  <c r="H2677" i="1"/>
  <c r="I2477" i="1"/>
  <c r="I2577" i="1"/>
  <c r="I2677" i="1"/>
  <c r="J2477" i="1"/>
  <c r="J2577" i="1"/>
  <c r="J2677" i="1"/>
  <c r="K2477" i="1"/>
  <c r="K2577" i="1"/>
  <c r="K2677" i="1"/>
  <c r="F2476" i="1"/>
  <c r="F2576" i="1"/>
  <c r="F2676" i="1"/>
  <c r="G2476" i="1"/>
  <c r="G2576" i="1"/>
  <c r="H2476" i="1"/>
  <c r="H2576" i="1"/>
  <c r="H2676" i="1"/>
  <c r="I2476" i="1"/>
  <c r="I2576" i="1"/>
  <c r="I2676" i="1"/>
  <c r="J2476" i="1"/>
  <c r="J2576" i="1"/>
  <c r="J2676" i="1"/>
  <c r="K2476" i="1"/>
  <c r="K2576" i="1"/>
  <c r="K2676" i="1"/>
  <c r="F2475" i="1"/>
  <c r="F2575" i="1"/>
  <c r="G2475" i="1"/>
  <c r="G2575" i="1"/>
  <c r="G2675" i="1"/>
  <c r="H2475" i="1"/>
  <c r="H2575" i="1"/>
  <c r="H2675" i="1"/>
  <c r="I2475" i="1"/>
  <c r="I2575" i="1"/>
  <c r="I2675" i="1"/>
  <c r="J2475" i="1"/>
  <c r="J2575" i="1"/>
  <c r="J2675" i="1"/>
  <c r="K2475" i="1"/>
  <c r="K2575" i="1"/>
  <c r="K2675" i="1"/>
  <c r="F2474" i="1"/>
  <c r="F2574" i="1"/>
  <c r="G2474" i="1"/>
  <c r="G2574" i="1"/>
  <c r="H2474" i="1"/>
  <c r="H2574" i="1"/>
  <c r="H2674" i="1"/>
  <c r="I2474" i="1"/>
  <c r="I2574" i="1"/>
  <c r="I2674" i="1"/>
  <c r="J2474" i="1"/>
  <c r="J2574" i="1"/>
  <c r="J2674" i="1"/>
  <c r="K2474" i="1"/>
  <c r="K2574" i="1"/>
  <c r="K2674" i="1"/>
  <c r="F2473" i="1"/>
  <c r="F2573" i="1"/>
  <c r="F2673" i="1"/>
  <c r="G2473" i="1"/>
  <c r="G2573" i="1"/>
  <c r="H2473" i="1"/>
  <c r="H2573" i="1"/>
  <c r="H2673" i="1"/>
  <c r="I2473" i="1"/>
  <c r="I2573" i="1"/>
  <c r="I2673" i="1"/>
  <c r="J2473" i="1"/>
  <c r="J2573" i="1"/>
  <c r="J2673" i="1"/>
  <c r="K2473" i="1"/>
  <c r="K2573" i="1"/>
  <c r="K2673" i="1"/>
  <c r="F2472" i="1"/>
  <c r="F2572" i="1"/>
  <c r="G2472" i="1"/>
  <c r="G2572" i="1"/>
  <c r="G2672" i="1"/>
  <c r="H2472" i="1"/>
  <c r="H2572" i="1"/>
  <c r="H2672" i="1"/>
  <c r="I2472" i="1"/>
  <c r="I2572" i="1"/>
  <c r="I2672" i="1"/>
  <c r="J2472" i="1"/>
  <c r="J2572" i="1"/>
  <c r="J2672" i="1"/>
  <c r="K2472" i="1"/>
  <c r="K2572" i="1"/>
  <c r="K2672" i="1"/>
  <c r="F2470" i="1"/>
  <c r="F2570" i="1"/>
  <c r="G2470" i="1"/>
  <c r="G2570" i="1"/>
  <c r="G2670" i="1"/>
  <c r="H2470" i="1"/>
  <c r="H2570" i="1"/>
  <c r="H2670" i="1"/>
  <c r="I2470" i="1"/>
  <c r="I2570" i="1"/>
  <c r="I2670" i="1"/>
  <c r="J2470" i="1"/>
  <c r="J2570" i="1"/>
  <c r="J2670" i="1"/>
  <c r="K2470" i="1"/>
  <c r="K2570" i="1"/>
  <c r="K2670" i="1"/>
  <c r="F2469" i="1"/>
  <c r="F2569" i="1"/>
  <c r="G2469" i="1"/>
  <c r="G2569" i="1"/>
  <c r="H2469" i="1"/>
  <c r="H2569" i="1"/>
  <c r="H2669" i="1"/>
  <c r="I2469" i="1"/>
  <c r="I2569" i="1"/>
  <c r="I2669" i="1"/>
  <c r="J2469" i="1"/>
  <c r="J2569" i="1"/>
  <c r="J2669" i="1"/>
  <c r="K2469" i="1"/>
  <c r="K2569" i="1"/>
  <c r="K2669" i="1"/>
  <c r="F2468" i="1"/>
  <c r="F2568" i="1"/>
  <c r="G2468" i="1"/>
  <c r="G2568" i="1"/>
  <c r="G2668" i="1"/>
  <c r="H2468" i="1"/>
  <c r="H2568" i="1"/>
  <c r="H2668" i="1"/>
  <c r="I2468" i="1"/>
  <c r="I2568" i="1"/>
  <c r="I2668" i="1"/>
  <c r="J2468" i="1"/>
  <c r="J2568" i="1"/>
  <c r="J2668" i="1"/>
  <c r="K2468" i="1"/>
  <c r="K2568" i="1"/>
  <c r="K2668" i="1"/>
  <c r="F2467" i="1"/>
  <c r="F2567" i="1"/>
  <c r="F2667" i="1"/>
  <c r="G2467" i="1"/>
  <c r="G2567" i="1"/>
  <c r="H2467" i="1"/>
  <c r="H2567" i="1"/>
  <c r="H2667" i="1"/>
  <c r="I2467" i="1"/>
  <c r="I2567" i="1"/>
  <c r="I2667" i="1"/>
  <c r="J2467" i="1"/>
  <c r="J2567" i="1"/>
  <c r="J2667" i="1"/>
  <c r="K2467" i="1"/>
  <c r="K2567" i="1"/>
  <c r="K2667" i="1"/>
  <c r="F2466" i="1"/>
  <c r="F2566" i="1"/>
  <c r="G2466" i="1"/>
  <c r="G2566" i="1"/>
  <c r="G2666" i="1"/>
  <c r="H2466" i="1"/>
  <c r="H2566" i="1"/>
  <c r="H2666" i="1"/>
  <c r="I2466" i="1"/>
  <c r="I2566" i="1"/>
  <c r="I2666" i="1"/>
  <c r="J2466" i="1"/>
  <c r="J2566" i="1"/>
  <c r="J2666" i="1"/>
  <c r="K2466" i="1"/>
  <c r="K2566" i="1"/>
  <c r="K2666" i="1"/>
  <c r="F2465" i="1"/>
  <c r="F2565" i="1"/>
  <c r="G2465" i="1"/>
  <c r="G2565" i="1"/>
  <c r="H2465" i="1"/>
  <c r="H2565" i="1"/>
  <c r="H2665" i="1"/>
  <c r="I2465" i="1"/>
  <c r="I2565" i="1"/>
  <c r="I2665" i="1"/>
  <c r="J2465" i="1"/>
  <c r="J2565" i="1"/>
  <c r="K2465" i="1"/>
  <c r="K2565" i="1"/>
  <c r="F2464" i="1"/>
  <c r="F2564" i="1"/>
  <c r="G2464" i="1"/>
  <c r="G2564" i="1"/>
  <c r="G2664" i="1"/>
  <c r="H2464" i="1"/>
  <c r="H2564" i="1"/>
  <c r="H2664" i="1"/>
  <c r="I2464" i="1"/>
  <c r="I2564" i="1"/>
  <c r="I2664" i="1"/>
  <c r="J2464" i="1"/>
  <c r="J2564" i="1"/>
  <c r="J2664" i="1"/>
  <c r="K2464" i="1"/>
  <c r="K2564" i="1"/>
  <c r="K2664" i="1"/>
  <c r="F2463" i="1"/>
  <c r="F2563" i="1"/>
  <c r="F2663" i="1"/>
  <c r="G2463" i="1"/>
  <c r="G2563" i="1"/>
  <c r="H2463" i="1"/>
  <c r="H2563" i="1"/>
  <c r="H2663" i="1"/>
  <c r="I2463" i="1"/>
  <c r="I2563" i="1"/>
  <c r="I2663" i="1"/>
  <c r="J2463" i="1"/>
  <c r="J2563" i="1"/>
  <c r="J2663" i="1"/>
  <c r="K2463" i="1"/>
  <c r="K2563" i="1"/>
  <c r="F2462" i="1"/>
  <c r="F2562" i="1"/>
  <c r="G2462" i="1"/>
  <c r="G2562" i="1"/>
  <c r="G2662" i="1"/>
  <c r="H2462" i="1"/>
  <c r="H2562" i="1"/>
  <c r="H2662" i="1"/>
  <c r="I2462" i="1"/>
  <c r="I2562" i="1"/>
  <c r="I2662" i="1"/>
  <c r="J2462" i="1"/>
  <c r="J2562" i="1"/>
  <c r="J2662" i="1"/>
  <c r="K2462" i="1"/>
  <c r="K2562" i="1"/>
  <c r="K2662" i="1"/>
  <c r="F2461" i="1"/>
  <c r="F2561" i="1"/>
  <c r="G2461" i="1"/>
  <c r="G2561" i="1"/>
  <c r="H2461" i="1"/>
  <c r="H2561" i="1"/>
  <c r="H2661" i="1"/>
  <c r="I2461" i="1"/>
  <c r="I2561" i="1"/>
  <c r="I2661" i="1"/>
  <c r="J2461" i="1"/>
  <c r="J2561" i="1"/>
  <c r="J2661" i="1"/>
  <c r="K2461" i="1"/>
  <c r="K2561" i="1"/>
  <c r="K2661" i="1"/>
  <c r="F2459" i="1"/>
  <c r="F2559" i="1"/>
  <c r="G2459" i="1"/>
  <c r="G2559" i="1"/>
  <c r="H2459" i="1"/>
  <c r="H2559" i="1"/>
  <c r="H2659" i="1"/>
  <c r="I2459" i="1"/>
  <c r="I2559" i="1"/>
  <c r="I2659" i="1"/>
  <c r="J2459" i="1"/>
  <c r="J2559" i="1"/>
  <c r="J2659" i="1"/>
  <c r="K2459" i="1"/>
  <c r="K2559" i="1"/>
  <c r="F2458" i="1"/>
  <c r="F2558" i="1"/>
  <c r="G2458" i="1"/>
  <c r="G2558" i="1"/>
  <c r="G2658" i="1"/>
  <c r="H2458" i="1"/>
  <c r="H2558" i="1"/>
  <c r="H2658" i="1"/>
  <c r="I2458" i="1"/>
  <c r="I2558" i="1"/>
  <c r="I2658" i="1"/>
  <c r="J2458" i="1"/>
  <c r="J2558" i="1"/>
  <c r="K2458" i="1"/>
  <c r="K2558" i="1"/>
  <c r="K2658" i="1"/>
  <c r="F2457" i="1"/>
  <c r="F2557" i="1"/>
  <c r="G2457" i="1"/>
  <c r="G2557" i="1"/>
  <c r="H2457" i="1"/>
  <c r="H2557" i="1"/>
  <c r="H2657" i="1"/>
  <c r="I2457" i="1"/>
  <c r="I2557" i="1"/>
  <c r="I2657" i="1"/>
  <c r="J2457" i="1"/>
  <c r="J2557" i="1"/>
  <c r="J2657" i="1"/>
  <c r="K2457" i="1"/>
  <c r="K2557" i="1"/>
  <c r="K2657" i="1"/>
  <c r="F2456" i="1"/>
  <c r="F2556" i="1"/>
  <c r="G2456" i="1"/>
  <c r="G2556" i="1"/>
  <c r="G2656" i="1"/>
  <c r="H2456" i="1"/>
  <c r="H2556" i="1"/>
  <c r="H2656" i="1"/>
  <c r="I2456" i="1"/>
  <c r="I2556" i="1"/>
  <c r="I2656" i="1"/>
  <c r="J2456" i="1"/>
  <c r="J2556" i="1"/>
  <c r="J2656" i="1"/>
  <c r="K2456" i="1"/>
  <c r="K2556" i="1"/>
  <c r="K2656" i="1"/>
  <c r="F2453" i="1"/>
  <c r="F2553" i="1"/>
  <c r="G2453" i="1"/>
  <c r="G2553" i="1"/>
  <c r="H2453" i="1"/>
  <c r="H2553" i="1"/>
  <c r="H2653" i="1"/>
  <c r="I2453" i="1"/>
  <c r="I2553" i="1"/>
  <c r="I2653" i="1"/>
  <c r="J2453" i="1"/>
  <c r="J2553" i="1"/>
  <c r="J2653" i="1"/>
  <c r="K2453" i="1"/>
  <c r="K2553" i="1"/>
  <c r="K2653" i="1"/>
  <c r="F2451" i="1"/>
  <c r="F2551" i="1"/>
  <c r="G2451" i="1"/>
  <c r="G2551" i="1"/>
  <c r="H2451" i="1"/>
  <c r="H2551" i="1"/>
  <c r="H2651" i="1"/>
  <c r="I2451" i="1"/>
  <c r="I2551" i="1"/>
  <c r="I2651" i="1"/>
  <c r="J2451" i="1"/>
  <c r="J2551" i="1"/>
  <c r="J2651" i="1"/>
  <c r="K2451" i="1"/>
  <c r="K2551" i="1"/>
  <c r="K2651" i="1"/>
  <c r="F2450" i="1"/>
  <c r="F2550" i="1"/>
  <c r="G2450" i="1"/>
  <c r="G2550" i="1"/>
  <c r="G2650" i="1"/>
  <c r="H2450" i="1"/>
  <c r="H2550" i="1"/>
  <c r="H2650" i="1"/>
  <c r="I2450" i="1"/>
  <c r="I2550" i="1"/>
  <c r="I2650" i="1"/>
  <c r="J2450" i="1"/>
  <c r="J2550" i="1"/>
  <c r="J2650" i="1"/>
  <c r="K2450" i="1"/>
  <c r="K2550" i="1"/>
  <c r="K2650" i="1"/>
  <c r="F2449" i="1"/>
  <c r="F2549" i="1"/>
  <c r="G2449" i="1"/>
  <c r="G2549" i="1"/>
  <c r="H2449" i="1"/>
  <c r="H2549" i="1"/>
  <c r="H2649" i="1"/>
  <c r="I2449" i="1"/>
  <c r="I2549" i="1"/>
  <c r="I2649" i="1"/>
  <c r="J2449" i="1"/>
  <c r="J2549" i="1"/>
  <c r="J2649" i="1"/>
  <c r="K2449" i="1"/>
  <c r="K2549" i="1"/>
  <c r="K2649" i="1"/>
  <c r="F2448" i="1"/>
  <c r="F2548" i="1"/>
  <c r="F2648" i="1"/>
  <c r="G2448" i="1"/>
  <c r="G2548" i="1"/>
  <c r="G2648" i="1"/>
  <c r="H2448" i="1"/>
  <c r="H2548" i="1"/>
  <c r="I2448" i="1"/>
  <c r="I2548" i="1"/>
  <c r="I2648" i="1"/>
  <c r="J2448" i="1"/>
  <c r="J2548" i="1"/>
  <c r="J2648" i="1"/>
  <c r="K2448" i="1"/>
  <c r="K2548" i="1"/>
  <c r="K2648" i="1"/>
  <c r="F2447" i="1"/>
  <c r="F2547" i="1"/>
  <c r="G2447" i="1"/>
  <c r="G2547" i="1"/>
  <c r="H2447" i="1"/>
  <c r="H2547" i="1"/>
  <c r="H2647" i="1"/>
  <c r="I2447" i="1"/>
  <c r="I2547" i="1"/>
  <c r="I2647" i="1"/>
  <c r="J2447" i="1"/>
  <c r="J2547" i="1"/>
  <c r="J2647" i="1"/>
  <c r="K2447" i="1"/>
  <c r="K2547" i="1"/>
  <c r="K2647" i="1"/>
  <c r="F2446" i="1"/>
  <c r="F2546" i="1"/>
  <c r="G2446" i="1"/>
  <c r="G2546" i="1"/>
  <c r="G2646" i="1"/>
  <c r="H2446" i="1"/>
  <c r="H2546" i="1"/>
  <c r="H2646" i="1"/>
  <c r="I2446" i="1"/>
  <c r="I2546" i="1"/>
  <c r="I2646" i="1"/>
  <c r="J2446" i="1"/>
  <c r="J2546" i="1"/>
  <c r="J2646" i="1"/>
  <c r="K2446" i="1"/>
  <c r="K2546" i="1"/>
  <c r="K2646" i="1"/>
  <c r="AE2630" i="1"/>
  <c r="AE2629" i="1"/>
  <c r="AE2455" i="1"/>
  <c r="AE2478" i="1"/>
  <c r="AE2460" i="1"/>
  <c r="AE2487" i="1"/>
  <c r="K2530" i="1"/>
  <c r="AE2454" i="1"/>
  <c r="AE2452" i="1"/>
  <c r="AE2485" i="1"/>
  <c r="AE2502" i="1"/>
  <c r="AE2509" i="1"/>
  <c r="F2529" i="1"/>
  <c r="H2529" i="1"/>
  <c r="AE2528" i="1"/>
  <c r="X2526" i="1"/>
  <c r="X2527" i="1"/>
  <c r="Y2526" i="1"/>
  <c r="Y2527" i="1"/>
  <c r="Z2526" i="1"/>
  <c r="Z2527" i="1"/>
  <c r="AJ2527" i="1"/>
  <c r="AA2526" i="1"/>
  <c r="AA2527" i="1"/>
  <c r="AB2526" i="1"/>
  <c r="AB2527" i="1"/>
  <c r="AL2527" i="1"/>
  <c r="AC2526" i="1"/>
  <c r="AC2527" i="1"/>
  <c r="AD2526" i="1"/>
  <c r="AD2527" i="1"/>
  <c r="AE2525" i="1"/>
  <c r="AE2524" i="1"/>
  <c r="AE2523" i="1"/>
  <c r="AE2522" i="1"/>
  <c r="AE2521" i="1"/>
  <c r="AE2520" i="1"/>
  <c r="AE2519" i="1"/>
  <c r="AE2518" i="1"/>
  <c r="AE2517" i="1"/>
  <c r="AE2516" i="1"/>
  <c r="AE2515" i="1"/>
  <c r="AE2514" i="1"/>
  <c r="AE2513" i="1"/>
  <c r="AE2512" i="1"/>
  <c r="AE2511" i="1"/>
  <c r="AE2510" i="1"/>
  <c r="AE2508" i="1"/>
  <c r="AE2507" i="1"/>
  <c r="AE2506" i="1"/>
  <c r="AE2505" i="1"/>
  <c r="AE2504" i="1"/>
  <c r="AE2503" i="1"/>
  <c r="AE2501" i="1"/>
  <c r="AE2500" i="1"/>
  <c r="AE2499" i="1"/>
  <c r="AE2498" i="1"/>
  <c r="AE2497" i="1"/>
  <c r="AE2496" i="1"/>
  <c r="AE2495" i="1"/>
  <c r="AE2494" i="1"/>
  <c r="AE2493" i="1"/>
  <c r="AE2492" i="1"/>
  <c r="AE2491" i="1"/>
  <c r="AE2490" i="1"/>
  <c r="AE2489" i="1"/>
  <c r="AE2488" i="1"/>
  <c r="AE2486" i="1"/>
  <c r="AE2484" i="1"/>
  <c r="AE2483" i="1"/>
  <c r="AE2482" i="1"/>
  <c r="AE2481" i="1"/>
  <c r="AE2480" i="1"/>
  <c r="AE2479" i="1"/>
  <c r="AE2477" i="1"/>
  <c r="AE2476" i="1"/>
  <c r="AE2475" i="1"/>
  <c r="AE2474" i="1"/>
  <c r="AE2473" i="1"/>
  <c r="AE2472" i="1"/>
  <c r="AE2470" i="1"/>
  <c r="AE2469" i="1"/>
  <c r="AE2468" i="1"/>
  <c r="AE2467" i="1"/>
  <c r="AE2466" i="1"/>
  <c r="AE2465" i="1"/>
  <c r="AE2464" i="1"/>
  <c r="AE2463" i="1"/>
  <c r="AE2462" i="1"/>
  <c r="AE2461" i="1"/>
  <c r="AE2459" i="1"/>
  <c r="AE2458" i="1"/>
  <c r="AE2457" i="1"/>
  <c r="AE2456" i="1"/>
  <c r="AE2453" i="1"/>
  <c r="AE2451" i="1"/>
  <c r="AE2450" i="1"/>
  <c r="AE2449" i="1"/>
  <c r="AE2448" i="1"/>
  <c r="AE2447" i="1"/>
  <c r="AE2446" i="1"/>
  <c r="AE2355" i="1"/>
  <c r="AO2355" i="1"/>
  <c r="AE2378" i="1"/>
  <c r="AO2378" i="1"/>
  <c r="AE2360" i="1"/>
  <c r="AO2360" i="1"/>
  <c r="AE2387" i="1"/>
  <c r="AO2387" i="1"/>
  <c r="F2430" i="1"/>
  <c r="G2430" i="1"/>
  <c r="H2430" i="1"/>
  <c r="I2430" i="1"/>
  <c r="J2430" i="1"/>
  <c r="K2430" i="1"/>
  <c r="AE2354" i="1"/>
  <c r="AO2354" i="1"/>
  <c r="AE2352" i="1"/>
  <c r="AO2352" i="1"/>
  <c r="AE2385" i="1"/>
  <c r="AO2385" i="1"/>
  <c r="AE2402" i="1"/>
  <c r="AO2402" i="1"/>
  <c r="AE2409" i="1"/>
  <c r="AO2409" i="1"/>
  <c r="F2429" i="1"/>
  <c r="G2429" i="1"/>
  <c r="H2429" i="1"/>
  <c r="I2429" i="1"/>
  <c r="J2429" i="1"/>
  <c r="K2429" i="1"/>
  <c r="AE2428" i="1"/>
  <c r="AO2428" i="1"/>
  <c r="X2426" i="1"/>
  <c r="X2427" i="1"/>
  <c r="AH2427" i="1"/>
  <c r="Y2426" i="1"/>
  <c r="Y2427" i="1"/>
  <c r="AI2427" i="1"/>
  <c r="Z2426" i="1"/>
  <c r="Z2427" i="1"/>
  <c r="AJ2427" i="1"/>
  <c r="AA2426" i="1"/>
  <c r="AA2427" i="1"/>
  <c r="AK2427" i="1"/>
  <c r="AB2426" i="1"/>
  <c r="AB2427" i="1"/>
  <c r="AL2427" i="1"/>
  <c r="AC2426" i="1"/>
  <c r="AC2427" i="1"/>
  <c r="AM2427" i="1"/>
  <c r="AD2426" i="1"/>
  <c r="AD2427" i="1"/>
  <c r="AE2425" i="1"/>
  <c r="AO2425" i="1"/>
  <c r="AE2424" i="1"/>
  <c r="AO2424" i="1"/>
  <c r="AE2423" i="1"/>
  <c r="AO2423" i="1"/>
  <c r="AE2422" i="1"/>
  <c r="AO2422" i="1"/>
  <c r="AE2421" i="1"/>
  <c r="AO2421" i="1"/>
  <c r="AE2420" i="1"/>
  <c r="AO2420" i="1"/>
  <c r="AE2419" i="1"/>
  <c r="AO2419" i="1"/>
  <c r="AE2418" i="1"/>
  <c r="AO2418" i="1"/>
  <c r="AE2417" i="1"/>
  <c r="AO2417" i="1"/>
  <c r="AE2416" i="1"/>
  <c r="AO2416" i="1"/>
  <c r="AE2415" i="1"/>
  <c r="AO2415" i="1"/>
  <c r="AE2414" i="1"/>
  <c r="AO2414" i="1"/>
  <c r="AE2413" i="1"/>
  <c r="AO2413" i="1"/>
  <c r="AE2412" i="1"/>
  <c r="AO2412" i="1"/>
  <c r="AE2411" i="1"/>
  <c r="AO2411" i="1"/>
  <c r="AE2410" i="1"/>
  <c r="AO2410" i="1"/>
  <c r="AE2408" i="1"/>
  <c r="AO2408" i="1"/>
  <c r="AE2407" i="1"/>
  <c r="AO2407" i="1"/>
  <c r="AE2406" i="1"/>
  <c r="AO2406" i="1"/>
  <c r="AE2405" i="1"/>
  <c r="AO2405" i="1"/>
  <c r="AE2404" i="1"/>
  <c r="AO2404" i="1"/>
  <c r="AE2403" i="1"/>
  <c r="AO2403" i="1"/>
  <c r="AE2401" i="1"/>
  <c r="AO2401" i="1"/>
  <c r="AE2400" i="1"/>
  <c r="AO2400" i="1"/>
  <c r="AE2399" i="1"/>
  <c r="AO2399" i="1"/>
  <c r="AE2398" i="1"/>
  <c r="AO2398" i="1"/>
  <c r="AE2397" i="1"/>
  <c r="AO2397" i="1"/>
  <c r="AE2396" i="1"/>
  <c r="AO2396" i="1"/>
  <c r="AE2395" i="1"/>
  <c r="AO2395" i="1"/>
  <c r="AE2394" i="1"/>
  <c r="AO2394" i="1"/>
  <c r="AE2393" i="1"/>
  <c r="AO2393" i="1"/>
  <c r="AE2392" i="1"/>
  <c r="AO2392" i="1"/>
  <c r="AE2391" i="1"/>
  <c r="AO2391" i="1"/>
  <c r="AE2390" i="1"/>
  <c r="AO2390" i="1"/>
  <c r="AE2389" i="1"/>
  <c r="AO2389" i="1"/>
  <c r="AE2388" i="1"/>
  <c r="AO2388" i="1"/>
  <c r="AE2386" i="1"/>
  <c r="AO2386" i="1"/>
  <c r="AE2384" i="1"/>
  <c r="AO2384" i="1"/>
  <c r="AE2383" i="1"/>
  <c r="AO2383" i="1"/>
  <c r="AE2382" i="1"/>
  <c r="AO2382" i="1"/>
  <c r="AE2381" i="1"/>
  <c r="AO2381" i="1"/>
  <c r="AE2380" i="1"/>
  <c r="AO2380" i="1"/>
  <c r="AE2379" i="1"/>
  <c r="AO2379" i="1"/>
  <c r="AE2377" i="1"/>
  <c r="AO2377" i="1"/>
  <c r="AE2376" i="1"/>
  <c r="AO2376" i="1"/>
  <c r="AE2375" i="1"/>
  <c r="AO2375" i="1"/>
  <c r="AE2374" i="1"/>
  <c r="AO2374" i="1"/>
  <c r="AE2373" i="1"/>
  <c r="AO2373" i="1"/>
  <c r="AE2372" i="1"/>
  <c r="AO2372" i="1"/>
  <c r="AE2370" i="1"/>
  <c r="AO2370" i="1"/>
  <c r="AE2369" i="1"/>
  <c r="AO2369" i="1"/>
  <c r="AE2368" i="1"/>
  <c r="AO2368" i="1"/>
  <c r="AE2367" i="1"/>
  <c r="AO2367" i="1"/>
  <c r="AE2366" i="1"/>
  <c r="AO2366" i="1"/>
  <c r="AE2365" i="1"/>
  <c r="AO2365" i="1"/>
  <c r="AE2364" i="1"/>
  <c r="AO2364" i="1"/>
  <c r="AE2363" i="1"/>
  <c r="AO2363" i="1"/>
  <c r="AE2362" i="1"/>
  <c r="AO2362" i="1"/>
  <c r="AE2361" i="1"/>
  <c r="AO2361" i="1"/>
  <c r="AE2359" i="1"/>
  <c r="AO2359" i="1"/>
  <c r="AE2358" i="1"/>
  <c r="AO2358" i="1"/>
  <c r="AE2357" i="1"/>
  <c r="AO2357" i="1"/>
  <c r="AE2356" i="1"/>
  <c r="AO2356" i="1"/>
  <c r="AE2353" i="1"/>
  <c r="AO2353" i="1"/>
  <c r="AE2351" i="1"/>
  <c r="AO2351" i="1"/>
  <c r="AE2350" i="1"/>
  <c r="AO2350" i="1"/>
  <c r="AE2349" i="1"/>
  <c r="AO2349" i="1"/>
  <c r="AE2348" i="1"/>
  <c r="AO2348" i="1"/>
  <c r="AE2347" i="1"/>
  <c r="AO2347" i="1"/>
  <c r="AE2346" i="1"/>
  <c r="AO2346" i="1"/>
  <c r="AE2255" i="1"/>
  <c r="AO2255" i="1"/>
  <c r="AE2278" i="1"/>
  <c r="AO2278" i="1"/>
  <c r="AE2260" i="1"/>
  <c r="AO2260" i="1"/>
  <c r="AE2287" i="1"/>
  <c r="AO2287" i="1"/>
  <c r="F2330" i="1"/>
  <c r="G2330" i="1"/>
  <c r="H2330" i="1"/>
  <c r="I2330" i="1"/>
  <c r="J2330" i="1"/>
  <c r="K2330" i="1"/>
  <c r="AE2254" i="1"/>
  <c r="AO2254" i="1"/>
  <c r="AE2252" i="1"/>
  <c r="AO2252" i="1"/>
  <c r="AE2285" i="1"/>
  <c r="AO2285" i="1"/>
  <c r="AE2302" i="1"/>
  <c r="AO2302" i="1"/>
  <c r="AE2309" i="1"/>
  <c r="AO2309" i="1"/>
  <c r="F2329" i="1"/>
  <c r="G2329" i="1"/>
  <c r="H2329" i="1"/>
  <c r="I2329" i="1"/>
  <c r="J2329" i="1"/>
  <c r="K2329" i="1"/>
  <c r="AE2328" i="1"/>
  <c r="AO2328" i="1"/>
  <c r="X2326" i="1"/>
  <c r="X2327" i="1"/>
  <c r="AH2327" i="1"/>
  <c r="Y2326" i="1"/>
  <c r="Y2327" i="1"/>
  <c r="AI2327" i="1"/>
  <c r="Z2326" i="1"/>
  <c r="Z2327" i="1"/>
  <c r="AJ2327" i="1"/>
  <c r="AA2326" i="1"/>
  <c r="AA2327" i="1"/>
  <c r="AK2327" i="1"/>
  <c r="AB2326" i="1"/>
  <c r="AB2327" i="1"/>
  <c r="AL2327" i="1"/>
  <c r="AC2326" i="1"/>
  <c r="AC2327" i="1"/>
  <c r="AM2327" i="1"/>
  <c r="AD2326" i="1"/>
  <c r="AD2327" i="1"/>
  <c r="AN2327" i="1"/>
  <c r="AE2325" i="1"/>
  <c r="AO2325" i="1"/>
  <c r="AE2324" i="1"/>
  <c r="AO2324" i="1"/>
  <c r="AE2323" i="1"/>
  <c r="AO2323" i="1"/>
  <c r="AE2322" i="1"/>
  <c r="AO2322" i="1"/>
  <c r="AE2321" i="1"/>
  <c r="AO2321" i="1"/>
  <c r="AE2320" i="1"/>
  <c r="AO2320" i="1"/>
  <c r="AE2319" i="1"/>
  <c r="AO2319" i="1"/>
  <c r="AE2318" i="1"/>
  <c r="AO2318" i="1"/>
  <c r="AE2317" i="1"/>
  <c r="AO2317" i="1"/>
  <c r="AE2316" i="1"/>
  <c r="AO2316" i="1"/>
  <c r="AE2315" i="1"/>
  <c r="AO2315" i="1"/>
  <c r="AE2314" i="1"/>
  <c r="AO2314" i="1"/>
  <c r="AE2313" i="1"/>
  <c r="AO2313" i="1"/>
  <c r="AE2312" i="1"/>
  <c r="AO2312" i="1"/>
  <c r="AE2311" i="1"/>
  <c r="AO2311" i="1"/>
  <c r="AE2310" i="1"/>
  <c r="AO2310" i="1"/>
  <c r="AE2308" i="1"/>
  <c r="AO2308" i="1"/>
  <c r="AE2307" i="1"/>
  <c r="AO2307" i="1"/>
  <c r="AE2306" i="1"/>
  <c r="AO2306" i="1"/>
  <c r="AE2305" i="1"/>
  <c r="AO2305" i="1"/>
  <c r="AE2304" i="1"/>
  <c r="AO2304" i="1"/>
  <c r="AE2303" i="1"/>
  <c r="AO2303" i="1"/>
  <c r="AE2301" i="1"/>
  <c r="AO2301" i="1"/>
  <c r="AE2300" i="1"/>
  <c r="AO2300" i="1"/>
  <c r="AE2299" i="1"/>
  <c r="AO2299" i="1"/>
  <c r="AE2298" i="1"/>
  <c r="AO2298" i="1"/>
  <c r="AE2297" i="1"/>
  <c r="AO2297" i="1"/>
  <c r="AE2296" i="1"/>
  <c r="AO2296" i="1"/>
  <c r="AE2295" i="1"/>
  <c r="AO2295" i="1"/>
  <c r="AE2294" i="1"/>
  <c r="AO2294" i="1"/>
  <c r="AE2293" i="1"/>
  <c r="AO2293" i="1"/>
  <c r="AE2292" i="1"/>
  <c r="AO2292" i="1"/>
  <c r="AE2291" i="1"/>
  <c r="AO2291" i="1"/>
  <c r="AE2290" i="1"/>
  <c r="AO2290" i="1"/>
  <c r="AE2289" i="1"/>
  <c r="AO2289" i="1"/>
  <c r="AE2288" i="1"/>
  <c r="AO2288" i="1"/>
  <c r="AE2286" i="1"/>
  <c r="AO2286" i="1"/>
  <c r="AE2284" i="1"/>
  <c r="AO2284" i="1"/>
  <c r="AE2283" i="1"/>
  <c r="AO2283" i="1"/>
  <c r="AE2282" i="1"/>
  <c r="AO2282" i="1"/>
  <c r="AE2281" i="1"/>
  <c r="AO2281" i="1"/>
  <c r="AE2280" i="1"/>
  <c r="AO2280" i="1"/>
  <c r="AE2279" i="1"/>
  <c r="AO2279" i="1"/>
  <c r="AE2277" i="1"/>
  <c r="AO2277" i="1"/>
  <c r="AE2276" i="1"/>
  <c r="AO2276" i="1"/>
  <c r="AE2275" i="1"/>
  <c r="AO2275" i="1"/>
  <c r="AE2274" i="1"/>
  <c r="AO2274" i="1"/>
  <c r="AE2273" i="1"/>
  <c r="AO2273" i="1"/>
  <c r="AE2272" i="1"/>
  <c r="AO2272" i="1"/>
  <c r="AE2270" i="1"/>
  <c r="AO2270" i="1"/>
  <c r="AE2269" i="1"/>
  <c r="AO2269" i="1"/>
  <c r="AE2268" i="1"/>
  <c r="AO2268" i="1"/>
  <c r="AE2267" i="1"/>
  <c r="AO2267" i="1"/>
  <c r="AE2266" i="1"/>
  <c r="AO2266" i="1"/>
  <c r="AE2265" i="1"/>
  <c r="AO2265" i="1"/>
  <c r="AE2264" i="1"/>
  <c r="AO2264" i="1"/>
  <c r="AE2263" i="1"/>
  <c r="AO2263" i="1"/>
  <c r="AE2262" i="1"/>
  <c r="AO2262" i="1"/>
  <c r="AE2261" i="1"/>
  <c r="AO2261" i="1"/>
  <c r="AE2259" i="1"/>
  <c r="AO2259" i="1"/>
  <c r="AE2258" i="1"/>
  <c r="AO2258" i="1"/>
  <c r="AE2257" i="1"/>
  <c r="AO2257" i="1"/>
  <c r="AE2256" i="1"/>
  <c r="AO2256" i="1"/>
  <c r="AE2253" i="1"/>
  <c r="AO2253" i="1"/>
  <c r="AE2251" i="1"/>
  <c r="AO2251" i="1"/>
  <c r="AE2250" i="1"/>
  <c r="AO2250" i="1"/>
  <c r="AE2249" i="1"/>
  <c r="AO2249" i="1"/>
  <c r="AE2248" i="1"/>
  <c r="AO2248" i="1"/>
  <c r="AE2247" i="1"/>
  <c r="AO2247" i="1"/>
  <c r="AE2246" i="1"/>
  <c r="AO2246" i="1"/>
  <c r="AE2155" i="1"/>
  <c r="AO2155" i="1"/>
  <c r="AE2178" i="1"/>
  <c r="AO2178" i="1"/>
  <c r="AE2160" i="1"/>
  <c r="AO2160" i="1"/>
  <c r="AE2187" i="1"/>
  <c r="AO2187" i="1"/>
  <c r="F2230" i="1"/>
  <c r="G2230" i="1"/>
  <c r="H2230" i="1"/>
  <c r="I2230" i="1"/>
  <c r="J2230" i="1"/>
  <c r="K2230" i="1"/>
  <c r="AE2154" i="1"/>
  <c r="AO2154" i="1"/>
  <c r="AE2152" i="1"/>
  <c r="AO2152" i="1"/>
  <c r="AE2185" i="1"/>
  <c r="AO2185" i="1"/>
  <c r="AE2202" i="1"/>
  <c r="AO2202" i="1"/>
  <c r="AE2209" i="1"/>
  <c r="AO2209" i="1"/>
  <c r="F2229" i="1"/>
  <c r="G2229" i="1"/>
  <c r="H2229" i="1"/>
  <c r="I2229" i="1"/>
  <c r="J2229" i="1"/>
  <c r="K2229" i="1"/>
  <c r="AE2228" i="1"/>
  <c r="AO2228" i="1"/>
  <c r="X2226" i="1"/>
  <c r="X2227" i="1"/>
  <c r="AH2227" i="1"/>
  <c r="Y2226" i="1"/>
  <c r="Y2227" i="1"/>
  <c r="AI2227" i="1"/>
  <c r="Z2226" i="1"/>
  <c r="Z2227" i="1"/>
  <c r="AJ2227" i="1"/>
  <c r="AA2226" i="1"/>
  <c r="AA2227" i="1"/>
  <c r="AK2227" i="1"/>
  <c r="AB2226" i="1"/>
  <c r="AB2227" i="1"/>
  <c r="AL2227" i="1"/>
  <c r="AC2226" i="1"/>
  <c r="AC2227" i="1"/>
  <c r="AM2227" i="1"/>
  <c r="AD2226" i="1"/>
  <c r="AD2227" i="1"/>
  <c r="AE2225" i="1"/>
  <c r="AO2225" i="1"/>
  <c r="AE2224" i="1"/>
  <c r="AO2224" i="1"/>
  <c r="AE2223" i="1"/>
  <c r="AO2223" i="1"/>
  <c r="AE2222" i="1"/>
  <c r="AO2222" i="1"/>
  <c r="AE2221" i="1"/>
  <c r="AO2221" i="1"/>
  <c r="AE2220" i="1"/>
  <c r="AO2220" i="1"/>
  <c r="AE2219" i="1"/>
  <c r="AO2219" i="1"/>
  <c r="AE2218" i="1"/>
  <c r="AO2218" i="1"/>
  <c r="AE2217" i="1"/>
  <c r="AO2217" i="1"/>
  <c r="AE2216" i="1"/>
  <c r="AO2216" i="1"/>
  <c r="AE2215" i="1"/>
  <c r="AO2215" i="1"/>
  <c r="AE2214" i="1"/>
  <c r="AO2214" i="1"/>
  <c r="AE2213" i="1"/>
  <c r="AO2213" i="1"/>
  <c r="AE2212" i="1"/>
  <c r="AO2212" i="1"/>
  <c r="AE2211" i="1"/>
  <c r="AO2211" i="1"/>
  <c r="AE2210" i="1"/>
  <c r="AO2210" i="1"/>
  <c r="AE2208" i="1"/>
  <c r="AO2208" i="1"/>
  <c r="AE2207" i="1"/>
  <c r="AO2207" i="1"/>
  <c r="AE2206" i="1"/>
  <c r="AO2206" i="1"/>
  <c r="AE2205" i="1"/>
  <c r="AO2205" i="1"/>
  <c r="AE2204" i="1"/>
  <c r="AO2204" i="1"/>
  <c r="AE2203" i="1"/>
  <c r="AO2203" i="1"/>
  <c r="AE2201" i="1"/>
  <c r="AO2201" i="1"/>
  <c r="AE2200" i="1"/>
  <c r="AO2200" i="1"/>
  <c r="AE2199" i="1"/>
  <c r="AO2199" i="1"/>
  <c r="AE2198" i="1"/>
  <c r="AO2198" i="1"/>
  <c r="AE2197" i="1"/>
  <c r="AO2197" i="1"/>
  <c r="AE2196" i="1"/>
  <c r="AO2196" i="1"/>
  <c r="AE2195" i="1"/>
  <c r="AO2195" i="1"/>
  <c r="AE2194" i="1"/>
  <c r="AO2194" i="1"/>
  <c r="AE2193" i="1"/>
  <c r="AO2193" i="1"/>
  <c r="AE2192" i="1"/>
  <c r="AO2192" i="1"/>
  <c r="AE2191" i="1"/>
  <c r="AO2191" i="1"/>
  <c r="AE2190" i="1"/>
  <c r="AO2190" i="1"/>
  <c r="AE2189" i="1"/>
  <c r="AO2189" i="1"/>
  <c r="AE2188" i="1"/>
  <c r="AO2188" i="1"/>
  <c r="AE2186" i="1"/>
  <c r="AO2186" i="1"/>
  <c r="AE2184" i="1"/>
  <c r="AO2184" i="1"/>
  <c r="AE2183" i="1"/>
  <c r="AO2183" i="1"/>
  <c r="AE2182" i="1"/>
  <c r="AO2182" i="1"/>
  <c r="AE2181" i="1"/>
  <c r="AO2181" i="1"/>
  <c r="AE2180" i="1"/>
  <c r="AO2180" i="1"/>
  <c r="AE2179" i="1"/>
  <c r="AO2179" i="1"/>
  <c r="AE2177" i="1"/>
  <c r="AO2177" i="1"/>
  <c r="AE2176" i="1"/>
  <c r="AO2176" i="1"/>
  <c r="AE2175" i="1"/>
  <c r="AO2175" i="1"/>
  <c r="AE2174" i="1"/>
  <c r="AO2174" i="1"/>
  <c r="AE2173" i="1"/>
  <c r="AO2173" i="1"/>
  <c r="AE2172" i="1"/>
  <c r="AO2172" i="1"/>
  <c r="AE2170" i="1"/>
  <c r="AO2170" i="1"/>
  <c r="AE2169" i="1"/>
  <c r="AO2169" i="1"/>
  <c r="AE2168" i="1"/>
  <c r="AO2168" i="1"/>
  <c r="AE2167" i="1"/>
  <c r="AO2167" i="1"/>
  <c r="AE2166" i="1"/>
  <c r="AO2166" i="1"/>
  <c r="AE2165" i="1"/>
  <c r="AO2165" i="1"/>
  <c r="AE2164" i="1"/>
  <c r="AO2164" i="1"/>
  <c r="AE2163" i="1"/>
  <c r="AO2163" i="1"/>
  <c r="AE2162" i="1"/>
  <c r="AO2162" i="1"/>
  <c r="AE2161" i="1"/>
  <c r="AO2161" i="1"/>
  <c r="AE2159" i="1"/>
  <c r="AO2159" i="1"/>
  <c r="AE2158" i="1"/>
  <c r="AO2158" i="1"/>
  <c r="AE2157" i="1"/>
  <c r="AO2157" i="1"/>
  <c r="AE2156" i="1"/>
  <c r="AO2156" i="1"/>
  <c r="AE2153" i="1"/>
  <c r="AO2153" i="1"/>
  <c r="AE2151" i="1"/>
  <c r="AO2151" i="1"/>
  <c r="AE2150" i="1"/>
  <c r="AO2150" i="1"/>
  <c r="AE2149" i="1"/>
  <c r="AO2149" i="1"/>
  <c r="AE2148" i="1"/>
  <c r="AO2148" i="1"/>
  <c r="AE2147" i="1"/>
  <c r="AO2147" i="1"/>
  <c r="AE2146" i="1"/>
  <c r="AO2146" i="1"/>
  <c r="AE2055" i="1"/>
  <c r="AO2055" i="1"/>
  <c r="AE2078" i="1"/>
  <c r="AO2078" i="1"/>
  <c r="AE2060" i="1"/>
  <c r="AO2060" i="1"/>
  <c r="AE2087" i="1"/>
  <c r="AO2087" i="1"/>
  <c r="F2130" i="1"/>
  <c r="G2130" i="1"/>
  <c r="H2130" i="1"/>
  <c r="I2130" i="1"/>
  <c r="J2130" i="1"/>
  <c r="K2130" i="1"/>
  <c r="AE2054" i="1"/>
  <c r="AO2054" i="1"/>
  <c r="AE2052" i="1"/>
  <c r="AO2052" i="1"/>
  <c r="AE2085" i="1"/>
  <c r="AO2085" i="1"/>
  <c r="AE2102" i="1"/>
  <c r="AO2102" i="1"/>
  <c r="AE2109" i="1"/>
  <c r="AO2109" i="1"/>
  <c r="F2129" i="1"/>
  <c r="G2129" i="1"/>
  <c r="H2129" i="1"/>
  <c r="I2129" i="1"/>
  <c r="J2129" i="1"/>
  <c r="K2129" i="1"/>
  <c r="AE2128" i="1"/>
  <c r="AO2128" i="1"/>
  <c r="X2126" i="1"/>
  <c r="X2127" i="1"/>
  <c r="Y2126" i="1"/>
  <c r="Y2127" i="1"/>
  <c r="AI2127" i="1"/>
  <c r="Z2126" i="1"/>
  <c r="AA2126" i="1"/>
  <c r="AA2127" i="1"/>
  <c r="AK2127" i="1"/>
  <c r="AB2126" i="1"/>
  <c r="AB2127" i="1"/>
  <c r="AL2127" i="1"/>
  <c r="AC2126" i="1"/>
  <c r="AC2127" i="1"/>
  <c r="AM2127" i="1"/>
  <c r="AD2126" i="1"/>
  <c r="AD2127" i="1"/>
  <c r="AN2127" i="1"/>
  <c r="AE2125" i="1"/>
  <c r="AO2125" i="1"/>
  <c r="AE2124" i="1"/>
  <c r="AO2124" i="1"/>
  <c r="AE2123" i="1"/>
  <c r="AO2123" i="1"/>
  <c r="AE2122" i="1"/>
  <c r="AO2122" i="1"/>
  <c r="AE2121" i="1"/>
  <c r="AO2121" i="1"/>
  <c r="AE2120" i="1"/>
  <c r="AO2120" i="1"/>
  <c r="AE2119" i="1"/>
  <c r="AO2119" i="1"/>
  <c r="AE2118" i="1"/>
  <c r="AO2118" i="1"/>
  <c r="AE2117" i="1"/>
  <c r="AO2117" i="1"/>
  <c r="AE2116" i="1"/>
  <c r="AO2116" i="1"/>
  <c r="AE2115" i="1"/>
  <c r="AO2115" i="1"/>
  <c r="AE2114" i="1"/>
  <c r="AO2114" i="1"/>
  <c r="AE2113" i="1"/>
  <c r="AO2113" i="1"/>
  <c r="AE2112" i="1"/>
  <c r="AO2112" i="1"/>
  <c r="AE2111" i="1"/>
  <c r="AO2111" i="1"/>
  <c r="AE2110" i="1"/>
  <c r="AO2110" i="1"/>
  <c r="AE2108" i="1"/>
  <c r="AO2108" i="1"/>
  <c r="AE2107" i="1"/>
  <c r="AO2107" i="1"/>
  <c r="AE2106" i="1"/>
  <c r="AO2106" i="1"/>
  <c r="AE2105" i="1"/>
  <c r="AO2105" i="1"/>
  <c r="AE2104" i="1"/>
  <c r="AO2104" i="1"/>
  <c r="AE2103" i="1"/>
  <c r="AO2103" i="1"/>
  <c r="AE2101" i="1"/>
  <c r="AO2101" i="1"/>
  <c r="AE2100" i="1"/>
  <c r="AO2100" i="1"/>
  <c r="AE2099" i="1"/>
  <c r="AO2099" i="1"/>
  <c r="AE2098" i="1"/>
  <c r="AO2098" i="1"/>
  <c r="AE2097" i="1"/>
  <c r="AO2097" i="1"/>
  <c r="AE2096" i="1"/>
  <c r="AO2096" i="1"/>
  <c r="AE2095" i="1"/>
  <c r="AO2095" i="1"/>
  <c r="AE2094" i="1"/>
  <c r="AO2094" i="1"/>
  <c r="AE2093" i="1"/>
  <c r="AO2093" i="1"/>
  <c r="AE2092" i="1"/>
  <c r="AO2092" i="1"/>
  <c r="AE2091" i="1"/>
  <c r="AO2091" i="1"/>
  <c r="AE2090" i="1"/>
  <c r="AO2090" i="1"/>
  <c r="AE2089" i="1"/>
  <c r="AO2089" i="1"/>
  <c r="AE2088" i="1"/>
  <c r="AO2088" i="1"/>
  <c r="AE2086" i="1"/>
  <c r="AO2086" i="1"/>
  <c r="AE2084" i="1"/>
  <c r="AO2084" i="1"/>
  <c r="AE2083" i="1"/>
  <c r="AO2083" i="1"/>
  <c r="AE2082" i="1"/>
  <c r="AO2082" i="1"/>
  <c r="AE2081" i="1"/>
  <c r="AO2081" i="1"/>
  <c r="AE2080" i="1"/>
  <c r="AO2080" i="1"/>
  <c r="AE2079" i="1"/>
  <c r="AO2079" i="1"/>
  <c r="AE2077" i="1"/>
  <c r="AO2077" i="1"/>
  <c r="AE2076" i="1"/>
  <c r="AO2076" i="1"/>
  <c r="AE2075" i="1"/>
  <c r="AO2075" i="1"/>
  <c r="AE2074" i="1"/>
  <c r="AO2074" i="1"/>
  <c r="AE2073" i="1"/>
  <c r="AO2073" i="1"/>
  <c r="AE2072" i="1"/>
  <c r="AO2072" i="1"/>
  <c r="AE2070" i="1"/>
  <c r="AO2070" i="1"/>
  <c r="AE2069" i="1"/>
  <c r="AO2069" i="1"/>
  <c r="AE2068" i="1"/>
  <c r="AO2068" i="1"/>
  <c r="AE2067" i="1"/>
  <c r="AO2067" i="1"/>
  <c r="AE2066" i="1"/>
  <c r="AO2066" i="1"/>
  <c r="AE2065" i="1"/>
  <c r="AO2065" i="1"/>
  <c r="AE2064" i="1"/>
  <c r="AO2064" i="1"/>
  <c r="AE2063" i="1"/>
  <c r="AO2063" i="1"/>
  <c r="AE2062" i="1"/>
  <c r="AO2062" i="1"/>
  <c r="AE2061" i="1"/>
  <c r="AO2061" i="1"/>
  <c r="AE2059" i="1"/>
  <c r="AO2059" i="1"/>
  <c r="AE2058" i="1"/>
  <c r="AO2058" i="1"/>
  <c r="AE2057" i="1"/>
  <c r="AO2057" i="1"/>
  <c r="AE2056" i="1"/>
  <c r="AO2056" i="1"/>
  <c r="AE2053" i="1"/>
  <c r="AO2053" i="1"/>
  <c r="AE2051" i="1"/>
  <c r="AO2051" i="1"/>
  <c r="AE2050" i="1"/>
  <c r="AO2050" i="1"/>
  <c r="AE2049" i="1"/>
  <c r="AO2049" i="1"/>
  <c r="AE2048" i="1"/>
  <c r="AO2048" i="1"/>
  <c r="AE2047" i="1"/>
  <c r="AO2047" i="1"/>
  <c r="AE2046" i="1"/>
  <c r="AO2046" i="1"/>
  <c r="AE1878" i="1"/>
  <c r="AO1878" i="1"/>
  <c r="AE1860" i="1"/>
  <c r="AO1860" i="1"/>
  <c r="AE1887" i="1"/>
  <c r="AO1887" i="1"/>
  <c r="F1930" i="1"/>
  <c r="G1930" i="1"/>
  <c r="H1930" i="1"/>
  <c r="I1930" i="1"/>
  <c r="J1930" i="1"/>
  <c r="K1930" i="1"/>
  <c r="AE1854" i="1"/>
  <c r="AO1854" i="1"/>
  <c r="AE1852" i="1"/>
  <c r="AO1852" i="1"/>
  <c r="AE1885" i="1"/>
  <c r="AO1885" i="1"/>
  <c r="AE1902" i="1"/>
  <c r="AO1902" i="1"/>
  <c r="AE1909" i="1"/>
  <c r="AO1909" i="1"/>
  <c r="F1929" i="1"/>
  <c r="G1929" i="1"/>
  <c r="H1929" i="1"/>
  <c r="I1929" i="1"/>
  <c r="J1929" i="1"/>
  <c r="K1929" i="1"/>
  <c r="F1928" i="1"/>
  <c r="G1928" i="1"/>
  <c r="H1928" i="1"/>
  <c r="I1928" i="1"/>
  <c r="J1928" i="1"/>
  <c r="AL1928" i="1"/>
  <c r="K1928" i="1"/>
  <c r="X1926" i="1"/>
  <c r="Y1926" i="1"/>
  <c r="Y1927" i="1"/>
  <c r="Z1926" i="1"/>
  <c r="Z1927" i="1"/>
  <c r="AA1926" i="1"/>
  <c r="AA1927" i="1"/>
  <c r="AB1926" i="1"/>
  <c r="AB1927" i="1"/>
  <c r="AC1926" i="1"/>
  <c r="AC1927" i="1"/>
  <c r="AD1926" i="1"/>
  <c r="AD1927" i="1"/>
  <c r="F1926" i="1"/>
  <c r="F1927" i="1"/>
  <c r="G1926" i="1"/>
  <c r="G1927" i="1"/>
  <c r="H1926" i="1"/>
  <c r="I1926" i="1"/>
  <c r="I1927" i="1"/>
  <c r="J1926" i="1"/>
  <c r="J1927" i="1"/>
  <c r="K1926" i="1"/>
  <c r="K1927" i="1"/>
  <c r="AE1925" i="1"/>
  <c r="AO1925" i="1"/>
  <c r="AE1924" i="1"/>
  <c r="AO1924" i="1"/>
  <c r="AE1923" i="1"/>
  <c r="AO1923" i="1"/>
  <c r="AE1922" i="1"/>
  <c r="AO1922" i="1"/>
  <c r="AE1921" i="1"/>
  <c r="AO1921" i="1"/>
  <c r="AE1920" i="1"/>
  <c r="AO1920" i="1"/>
  <c r="AE1919" i="1"/>
  <c r="AO1919" i="1"/>
  <c r="AE1918" i="1"/>
  <c r="AO1918" i="1"/>
  <c r="AE1917" i="1"/>
  <c r="AO1917" i="1"/>
  <c r="AE1916" i="1"/>
  <c r="AO1916" i="1"/>
  <c r="AE1915" i="1"/>
  <c r="AO1915" i="1"/>
  <c r="AE1914" i="1"/>
  <c r="AO1914" i="1"/>
  <c r="AE1913" i="1"/>
  <c r="AO1913" i="1"/>
  <c r="AE1912" i="1"/>
  <c r="AO1912" i="1"/>
  <c r="AE1911" i="1"/>
  <c r="AO1911" i="1"/>
  <c r="AE1910" i="1"/>
  <c r="AO1910" i="1"/>
  <c r="AE1908" i="1"/>
  <c r="AO1908" i="1"/>
  <c r="AE1907" i="1"/>
  <c r="AO1907" i="1"/>
  <c r="AE1906" i="1"/>
  <c r="AO1906" i="1"/>
  <c r="AE1905" i="1"/>
  <c r="AO1905" i="1"/>
  <c r="AE1904" i="1"/>
  <c r="AO1904" i="1"/>
  <c r="AE1903" i="1"/>
  <c r="AO1903" i="1"/>
  <c r="AE1901" i="1"/>
  <c r="AO1901" i="1"/>
  <c r="AE1900" i="1"/>
  <c r="AO1900" i="1"/>
  <c r="AE1899" i="1"/>
  <c r="AO1899" i="1"/>
  <c r="AE1898" i="1"/>
  <c r="AO1898" i="1"/>
  <c r="AE1897" i="1"/>
  <c r="AO1897" i="1"/>
  <c r="AE1896" i="1"/>
  <c r="AO1896" i="1"/>
  <c r="AE1895" i="1"/>
  <c r="AO1895" i="1"/>
  <c r="AE1894" i="1"/>
  <c r="AO1894" i="1"/>
  <c r="AE1893" i="1"/>
  <c r="AO1893" i="1"/>
  <c r="AE1892" i="1"/>
  <c r="AO1892" i="1"/>
  <c r="AE1891" i="1"/>
  <c r="AO1891" i="1"/>
  <c r="AE1890" i="1"/>
  <c r="AO1890" i="1"/>
  <c r="AE1889" i="1"/>
  <c r="AO1889" i="1"/>
  <c r="AE1888" i="1"/>
  <c r="AO1888" i="1"/>
  <c r="AE1886" i="1"/>
  <c r="AO1886" i="1"/>
  <c r="AE1884" i="1"/>
  <c r="AO1884" i="1"/>
  <c r="AE1883" i="1"/>
  <c r="AO1883" i="1"/>
  <c r="AE1882" i="1"/>
  <c r="AO1882" i="1"/>
  <c r="AE1881" i="1"/>
  <c r="AO1881" i="1"/>
  <c r="AE1880" i="1"/>
  <c r="AO1880" i="1"/>
  <c r="AE1879" i="1"/>
  <c r="AO1879" i="1"/>
  <c r="AE1877" i="1"/>
  <c r="AO1877" i="1"/>
  <c r="AE1876" i="1"/>
  <c r="AO1876" i="1"/>
  <c r="AE1875" i="1"/>
  <c r="AO1875" i="1"/>
  <c r="AE1874" i="1"/>
  <c r="AO1874" i="1"/>
  <c r="AE1873" i="1"/>
  <c r="AO1873" i="1"/>
  <c r="AE1872" i="1"/>
  <c r="AO1872" i="1"/>
  <c r="AE1870" i="1"/>
  <c r="AO1870" i="1"/>
  <c r="AE1869" i="1"/>
  <c r="AO1869" i="1"/>
  <c r="AE1868" i="1"/>
  <c r="AO1868" i="1"/>
  <c r="AE1867" i="1"/>
  <c r="AO1867" i="1"/>
  <c r="AE1866" i="1"/>
  <c r="AO1866" i="1"/>
  <c r="AE1865" i="1"/>
  <c r="AO1865" i="1"/>
  <c r="AE1864" i="1"/>
  <c r="AO1864" i="1"/>
  <c r="AE1863" i="1"/>
  <c r="AO1863" i="1"/>
  <c r="AE1862" i="1"/>
  <c r="AO1862" i="1"/>
  <c r="AE1861" i="1"/>
  <c r="AO1861" i="1"/>
  <c r="AE1859" i="1"/>
  <c r="AO1859" i="1"/>
  <c r="AE1858" i="1"/>
  <c r="AO1858" i="1"/>
  <c r="AE1857" i="1"/>
  <c r="AO1857" i="1"/>
  <c r="AE1856" i="1"/>
  <c r="AO1856" i="1"/>
  <c r="AE1853" i="1"/>
  <c r="AO1853" i="1"/>
  <c r="AE1851" i="1"/>
  <c r="AO1851" i="1"/>
  <c r="AE1850" i="1"/>
  <c r="AO1850" i="1"/>
  <c r="AE1849" i="1"/>
  <c r="AO1849" i="1"/>
  <c r="AE1848" i="1"/>
  <c r="AO1848" i="1"/>
  <c r="AE1847" i="1"/>
  <c r="AO1847" i="1"/>
  <c r="AE1846" i="1"/>
  <c r="AO1846" i="1"/>
  <c r="AE1830" i="1"/>
  <c r="F1830" i="1"/>
  <c r="AH1830" i="1"/>
  <c r="G1830" i="1"/>
  <c r="H1830" i="1"/>
  <c r="I1830" i="1"/>
  <c r="J1830" i="1"/>
  <c r="K1830" i="1"/>
  <c r="AE1829" i="1"/>
  <c r="F1829" i="1"/>
  <c r="G1829" i="1"/>
  <c r="H1829" i="1"/>
  <c r="I1829" i="1"/>
  <c r="J1829" i="1"/>
  <c r="K1829" i="1"/>
  <c r="F1730" i="1"/>
  <c r="G1730" i="1"/>
  <c r="H1730" i="1"/>
  <c r="I1730" i="1"/>
  <c r="J1730" i="1"/>
  <c r="K1730" i="1"/>
  <c r="F1729" i="1"/>
  <c r="G1729" i="1"/>
  <c r="H1729" i="1"/>
  <c r="I1729" i="1"/>
  <c r="J1729" i="1"/>
  <c r="K1729" i="1"/>
  <c r="X1727" i="1"/>
  <c r="Z1727" i="1"/>
  <c r="AA1727" i="1"/>
  <c r="AB1727" i="1"/>
  <c r="AC1727" i="1"/>
  <c r="AD1727" i="1"/>
  <c r="AN1727" i="1"/>
  <c r="AE1947" i="1"/>
  <c r="AO1947" i="1"/>
  <c r="AE1948" i="1"/>
  <c r="AO1948" i="1"/>
  <c r="AE1949" i="1"/>
  <c r="AO1949" i="1"/>
  <c r="AE1950" i="1"/>
  <c r="AO1950" i="1"/>
  <c r="AE1951" i="1"/>
  <c r="AO1951" i="1"/>
  <c r="AE1952" i="1"/>
  <c r="AO1952" i="1"/>
  <c r="AE1953" i="1"/>
  <c r="AO1953" i="1"/>
  <c r="AE1954" i="1"/>
  <c r="AO1954" i="1"/>
  <c r="AE1956" i="1"/>
  <c r="AO1956" i="1"/>
  <c r="AE1957" i="1"/>
  <c r="AO1957" i="1"/>
  <c r="AE1958" i="1"/>
  <c r="AO1958" i="1"/>
  <c r="AE1959" i="1"/>
  <c r="AO1959" i="1"/>
  <c r="AE1960" i="1"/>
  <c r="AO1960" i="1"/>
  <c r="AE1961" i="1"/>
  <c r="AO1961" i="1"/>
  <c r="AE1962" i="1"/>
  <c r="AO1962" i="1"/>
  <c r="AE1963" i="1"/>
  <c r="AO1963" i="1"/>
  <c r="AE1964" i="1"/>
  <c r="AO1964" i="1"/>
  <c r="AE1965" i="1"/>
  <c r="AO1965" i="1"/>
  <c r="AE1966" i="1"/>
  <c r="AO1966" i="1"/>
  <c r="AE1967" i="1"/>
  <c r="AO1967" i="1"/>
  <c r="AE1968" i="1"/>
  <c r="AO1968" i="1"/>
  <c r="AE1969" i="1"/>
  <c r="AO1969" i="1"/>
  <c r="AE1970" i="1"/>
  <c r="AO1970" i="1"/>
  <c r="AE1972" i="1"/>
  <c r="AO1972" i="1"/>
  <c r="AE1973" i="1"/>
  <c r="AO1973" i="1"/>
  <c r="AE1974" i="1"/>
  <c r="AO1974" i="1"/>
  <c r="AE1975" i="1"/>
  <c r="AO1975" i="1"/>
  <c r="AE1976" i="1"/>
  <c r="AO1976" i="1"/>
  <c r="AE1977" i="1"/>
  <c r="AO1977" i="1"/>
  <c r="AE1978" i="1"/>
  <c r="AE1979" i="1"/>
  <c r="AO1979" i="1"/>
  <c r="AE1980" i="1"/>
  <c r="AO1980" i="1"/>
  <c r="AE1981" i="1"/>
  <c r="AO1981" i="1"/>
  <c r="AE1982" i="1"/>
  <c r="AO1982" i="1"/>
  <c r="AE1983" i="1"/>
  <c r="AO1983" i="1"/>
  <c r="AE1984" i="1"/>
  <c r="AO1984" i="1"/>
  <c r="AE1985" i="1"/>
  <c r="AO1985" i="1"/>
  <c r="AE1986" i="1"/>
  <c r="AO1986" i="1"/>
  <c r="AE1987" i="1"/>
  <c r="AO1987" i="1"/>
  <c r="AE1988" i="1"/>
  <c r="AO1988" i="1"/>
  <c r="AE1989" i="1"/>
  <c r="AO1989" i="1"/>
  <c r="AE1990" i="1"/>
  <c r="AO1990" i="1"/>
  <c r="AE1991" i="1"/>
  <c r="AO1991" i="1"/>
  <c r="AE1992" i="1"/>
  <c r="AO1992" i="1"/>
  <c r="AE1993" i="1"/>
  <c r="AO1993" i="1"/>
  <c r="AE1994" i="1"/>
  <c r="AO1994" i="1"/>
  <c r="AE1995" i="1"/>
  <c r="AO1995" i="1"/>
  <c r="AE1996" i="1"/>
  <c r="AO1996" i="1"/>
  <c r="AE1997" i="1"/>
  <c r="AO1997" i="1"/>
  <c r="AE1998" i="1"/>
  <c r="AO1998" i="1"/>
  <c r="AE1999" i="1"/>
  <c r="AO1999" i="1"/>
  <c r="AE2000" i="1"/>
  <c r="AO2000" i="1"/>
  <c r="AE2001" i="1"/>
  <c r="AO2001" i="1"/>
  <c r="AE2002" i="1"/>
  <c r="AO2002" i="1"/>
  <c r="AE2003" i="1"/>
  <c r="AO2003" i="1"/>
  <c r="AE2004" i="1"/>
  <c r="AO2004" i="1"/>
  <c r="AE2005" i="1"/>
  <c r="AO2005" i="1"/>
  <c r="AE2006" i="1"/>
  <c r="AO2006" i="1"/>
  <c r="AE2007" i="1"/>
  <c r="AO2007" i="1"/>
  <c r="AE2008" i="1"/>
  <c r="AO2008" i="1"/>
  <c r="AE2009" i="1"/>
  <c r="AO2009" i="1"/>
  <c r="AE2010" i="1"/>
  <c r="AO2010" i="1"/>
  <c r="AE2011" i="1"/>
  <c r="AO2011" i="1"/>
  <c r="AE2012" i="1"/>
  <c r="AO2012" i="1"/>
  <c r="AE2013" i="1"/>
  <c r="AO2013" i="1"/>
  <c r="AE2014" i="1"/>
  <c r="AO2014" i="1"/>
  <c r="AE2015" i="1"/>
  <c r="AO2015" i="1"/>
  <c r="AE2016" i="1"/>
  <c r="AO2016" i="1"/>
  <c r="AE2017" i="1"/>
  <c r="AO2017" i="1"/>
  <c r="AE2018" i="1"/>
  <c r="AO2018" i="1"/>
  <c r="AE2019" i="1"/>
  <c r="AO2019" i="1"/>
  <c r="AE2020" i="1"/>
  <c r="AO2020" i="1"/>
  <c r="AE2021" i="1"/>
  <c r="AO2021" i="1"/>
  <c r="AE2022" i="1"/>
  <c r="AO2022" i="1"/>
  <c r="AE2023" i="1"/>
  <c r="AO2023" i="1"/>
  <c r="AE2024" i="1"/>
  <c r="AO2024" i="1"/>
  <c r="AE2025" i="1"/>
  <c r="AO2025" i="1"/>
  <c r="X2026" i="1"/>
  <c r="X2027" i="1"/>
  <c r="AH2027" i="1"/>
  <c r="Y2026" i="1"/>
  <c r="Y2027" i="1"/>
  <c r="AI2027" i="1"/>
  <c r="Z2026" i="1"/>
  <c r="Z2027" i="1"/>
  <c r="AJ2027" i="1"/>
  <c r="AA2026" i="1"/>
  <c r="AA2027" i="1"/>
  <c r="AK2027" i="1"/>
  <c r="AB2026" i="1"/>
  <c r="AB2027" i="1"/>
  <c r="AL2027" i="1"/>
  <c r="AC2026" i="1"/>
  <c r="AC2027" i="1"/>
  <c r="AM2027" i="1"/>
  <c r="AE2028" i="1"/>
  <c r="AO2028" i="1"/>
  <c r="F2029" i="1"/>
  <c r="G2029" i="1"/>
  <c r="H2029" i="1"/>
  <c r="I2029" i="1"/>
  <c r="J2029" i="1"/>
  <c r="K2029" i="1"/>
  <c r="F2030" i="1"/>
  <c r="G2030" i="1"/>
  <c r="H2030" i="1"/>
  <c r="I2030" i="1"/>
  <c r="J2030" i="1"/>
  <c r="K2030" i="1"/>
  <c r="AE1946" i="1"/>
  <c r="AO1946" i="1"/>
  <c r="AI2671" i="1"/>
  <c r="AH2571" i="1"/>
  <c r="AI2571" i="1"/>
  <c r="AJ2571" i="1"/>
  <c r="AJ2671" i="1"/>
  <c r="AK2571" i="1"/>
  <c r="AL2571" i="1"/>
  <c r="AM2571" i="1"/>
  <c r="AK2671" i="1"/>
  <c r="AM2671" i="1"/>
  <c r="AI1847" i="1"/>
  <c r="AI1846" i="1"/>
  <c r="AI1848" i="1"/>
  <c r="AI1849" i="1"/>
  <c r="AI1850" i="1"/>
  <c r="AI1851" i="1"/>
  <c r="AI1852" i="1"/>
  <c r="AI1853" i="1"/>
  <c r="AI1854" i="1"/>
  <c r="AI1856" i="1"/>
  <c r="AI1857" i="1"/>
  <c r="AI1858" i="1"/>
  <c r="AI1859" i="1"/>
  <c r="AI1860" i="1"/>
  <c r="AI1861" i="1"/>
  <c r="AI1862" i="1"/>
  <c r="AI1863" i="1"/>
  <c r="AI1864" i="1"/>
  <c r="AI1865" i="1"/>
  <c r="AI1866" i="1"/>
  <c r="AI1867" i="1"/>
  <c r="AI1868" i="1"/>
  <c r="AI1869" i="1"/>
  <c r="AI1870" i="1"/>
  <c r="AI1872" i="1"/>
  <c r="AI1873" i="1"/>
  <c r="AI1874" i="1"/>
  <c r="AI1875" i="1"/>
  <c r="AI1876" i="1"/>
  <c r="AI1877" i="1"/>
  <c r="AI1878" i="1"/>
  <c r="AI1879" i="1"/>
  <c r="AI1880" i="1"/>
  <c r="AI1881" i="1"/>
  <c r="AI1882" i="1"/>
  <c r="AI1883" i="1"/>
  <c r="AI1884" i="1"/>
  <c r="AI1885" i="1"/>
  <c r="AI1886" i="1"/>
  <c r="AI1887" i="1"/>
  <c r="AI1888" i="1"/>
  <c r="AI1889" i="1"/>
  <c r="AI1890" i="1"/>
  <c r="AI1891" i="1"/>
  <c r="AI1892" i="1"/>
  <c r="AI1893" i="1"/>
  <c r="AI1894" i="1"/>
  <c r="AI1895" i="1"/>
  <c r="AI1896" i="1"/>
  <c r="AI1897" i="1"/>
  <c r="AI1898" i="1"/>
  <c r="AI1899" i="1"/>
  <c r="AI1900" i="1"/>
  <c r="AI1901" i="1"/>
  <c r="AI1902" i="1"/>
  <c r="AI1903" i="1"/>
  <c r="AI1904" i="1"/>
  <c r="AI1905" i="1"/>
  <c r="AI1906" i="1"/>
  <c r="AI1907" i="1"/>
  <c r="AI1908" i="1"/>
  <c r="AI1909" i="1"/>
  <c r="AI1910" i="1"/>
  <c r="AI1911" i="1"/>
  <c r="AI1912" i="1"/>
  <c r="AI1913" i="1"/>
  <c r="AI1914" i="1"/>
  <c r="AI1915" i="1"/>
  <c r="AI1916" i="1"/>
  <c r="AI1917" i="1"/>
  <c r="AI1918" i="1"/>
  <c r="AI1919" i="1"/>
  <c r="AI1920" i="1"/>
  <c r="AI1921" i="1"/>
  <c r="AI1922" i="1"/>
  <c r="AI1923" i="1"/>
  <c r="AI1924" i="1"/>
  <c r="AI1925" i="1"/>
  <c r="AQ1747" i="1"/>
  <c r="AQ1748" i="1"/>
  <c r="AQ1749" i="1"/>
  <c r="AQ1750" i="1"/>
  <c r="AQ1751" i="1"/>
  <c r="AQ1752" i="1"/>
  <c r="AQ1753" i="1"/>
  <c r="AQ1754" i="1"/>
  <c r="AQ1755" i="1"/>
  <c r="AQ1756" i="1"/>
  <c r="AQ1757" i="1"/>
  <c r="AQ1758" i="1"/>
  <c r="AQ1759" i="1"/>
  <c r="AQ1760" i="1"/>
  <c r="AQ1761" i="1"/>
  <c r="AQ1762" i="1"/>
  <c r="AQ1763" i="1"/>
  <c r="AQ1764" i="1"/>
  <c r="AQ1765" i="1"/>
  <c r="AQ1766" i="1"/>
  <c r="AQ1767" i="1"/>
  <c r="AQ1768" i="1"/>
  <c r="AQ1769" i="1"/>
  <c r="AQ1770" i="1"/>
  <c r="AQ1772" i="1"/>
  <c r="AQ1773" i="1"/>
  <c r="AQ1774" i="1"/>
  <c r="AQ1775" i="1"/>
  <c r="AQ1776" i="1"/>
  <c r="AQ1777" i="1"/>
  <c r="AQ1778" i="1"/>
  <c r="AQ1779" i="1"/>
  <c r="AQ1780" i="1"/>
  <c r="AQ1781" i="1"/>
  <c r="AQ1782" i="1"/>
  <c r="AQ1783" i="1"/>
  <c r="AQ1784" i="1"/>
  <c r="AQ1785" i="1"/>
  <c r="AQ1786" i="1"/>
  <c r="AQ1787" i="1"/>
  <c r="AQ1788" i="1"/>
  <c r="AQ1789" i="1"/>
  <c r="AQ1790" i="1"/>
  <c r="AQ1791" i="1"/>
  <c r="AQ1792" i="1"/>
  <c r="AQ1793" i="1"/>
  <c r="AQ1794" i="1"/>
  <c r="AQ1795" i="1"/>
  <c r="AQ1796" i="1"/>
  <c r="AQ1797" i="1"/>
  <c r="AQ1798" i="1"/>
  <c r="AQ1799" i="1"/>
  <c r="AQ1800" i="1"/>
  <c r="AQ1801" i="1"/>
  <c r="AQ1802" i="1"/>
  <c r="AQ1803" i="1"/>
  <c r="AQ1804" i="1"/>
  <c r="AQ1805" i="1"/>
  <c r="AQ1806" i="1"/>
  <c r="AQ1807" i="1"/>
  <c r="AQ1808" i="1"/>
  <c r="AQ1809" i="1"/>
  <c r="AQ1810" i="1"/>
  <c r="AQ1811" i="1"/>
  <c r="AQ1812" i="1"/>
  <c r="AQ1813" i="1"/>
  <c r="AQ1814" i="1"/>
  <c r="AQ1815" i="1"/>
  <c r="AQ1816" i="1"/>
  <c r="AQ1817" i="1"/>
  <c r="AQ1818" i="1"/>
  <c r="AQ1819" i="1"/>
  <c r="AQ1820" i="1"/>
  <c r="AQ1821" i="1"/>
  <c r="AQ1822" i="1"/>
  <c r="AQ1823" i="1"/>
  <c r="AQ1824" i="1"/>
  <c r="AQ1746" i="1"/>
  <c r="AQ1647" i="1"/>
  <c r="AQ1655" i="1"/>
  <c r="AQ1663" i="1"/>
  <c r="AQ1671" i="1"/>
  <c r="AQ1679" i="1"/>
  <c r="AQ1687" i="1"/>
  <c r="AQ1692" i="1"/>
  <c r="AQ1695" i="1"/>
  <c r="AQ1700" i="1"/>
  <c r="AQ1703" i="1"/>
  <c r="AQ1708" i="1"/>
  <c r="AQ1711" i="1"/>
  <c r="AQ1716" i="1"/>
  <c r="AQ1719" i="1"/>
  <c r="AQ1724" i="1"/>
  <c r="AI1946" i="1"/>
  <c r="AI1947" i="1"/>
  <c r="AI1948" i="1"/>
  <c r="AI1949" i="1"/>
  <c r="AI1950" i="1"/>
  <c r="AI1951" i="1"/>
  <c r="AI1952" i="1"/>
  <c r="AI1953" i="1"/>
  <c r="AI1954" i="1"/>
  <c r="AI1956" i="1"/>
  <c r="AI1957" i="1"/>
  <c r="AI1958" i="1"/>
  <c r="AI1959" i="1"/>
  <c r="AI1960" i="1"/>
  <c r="AI1961" i="1"/>
  <c r="AI1962" i="1"/>
  <c r="AI1963" i="1"/>
  <c r="AI1964" i="1"/>
  <c r="AI1965" i="1"/>
  <c r="AI1966" i="1"/>
  <c r="AI1967" i="1"/>
  <c r="AI1968" i="1"/>
  <c r="AI1969" i="1"/>
  <c r="AI1970" i="1"/>
  <c r="AI1972" i="1"/>
  <c r="AI1973" i="1"/>
  <c r="AI1974" i="1"/>
  <c r="AI1975" i="1"/>
  <c r="AI1976" i="1"/>
  <c r="AI1977" i="1"/>
  <c r="AI1978" i="1"/>
  <c r="AI1979" i="1"/>
  <c r="AI1980" i="1"/>
  <c r="AI1981" i="1"/>
  <c r="AI1982" i="1"/>
  <c r="AI1983" i="1"/>
  <c r="AI1984" i="1"/>
  <c r="AI1985" i="1"/>
  <c r="AI1986" i="1"/>
  <c r="AI1987" i="1"/>
  <c r="AI1988" i="1"/>
  <c r="AI1989" i="1"/>
  <c r="AI1990" i="1"/>
  <c r="AI1991" i="1"/>
  <c r="AI1992" i="1"/>
  <c r="AI1993" i="1"/>
  <c r="AI1994" i="1"/>
  <c r="AI1995" i="1"/>
  <c r="AI1996" i="1"/>
  <c r="AI1997" i="1"/>
  <c r="AI1998" i="1"/>
  <c r="AI1999" i="1"/>
  <c r="AI2000" i="1"/>
  <c r="AI2001" i="1"/>
  <c r="AI2002" i="1"/>
  <c r="AI2003" i="1"/>
  <c r="AI2004" i="1"/>
  <c r="AI2005" i="1"/>
  <c r="AI2006" i="1"/>
  <c r="AI2007" i="1"/>
  <c r="AI2008" i="1"/>
  <c r="AI2009" i="1"/>
  <c r="AI2010" i="1"/>
  <c r="AI2011" i="1"/>
  <c r="AI2012" i="1"/>
  <c r="AI2013" i="1"/>
  <c r="AI2014" i="1"/>
  <c r="AI2015" i="1"/>
  <c r="AI2016" i="1"/>
  <c r="AI2017" i="1"/>
  <c r="AI2018" i="1"/>
  <c r="AI2019" i="1"/>
  <c r="AI2020" i="1"/>
  <c r="AI2021" i="1"/>
  <c r="AI2022" i="1"/>
  <c r="AI2023" i="1"/>
  <c r="AI2024" i="1"/>
  <c r="AI2025" i="1"/>
  <c r="AH2005" i="1"/>
  <c r="AI2026" i="1"/>
  <c r="AJ2005" i="1"/>
  <c r="AJ2026" i="1"/>
  <c r="AK2005" i="1"/>
  <c r="AK2026" i="1"/>
  <c r="Y11" i="1"/>
  <c r="AL2005" i="1"/>
  <c r="AL2026" i="1"/>
  <c r="AM2005" i="1"/>
  <c r="AM2026" i="1"/>
  <c r="AI2046" i="1"/>
  <c r="AI2047" i="1"/>
  <c r="AQ2067" i="1"/>
  <c r="AI2048" i="1"/>
  <c r="AI2049" i="1"/>
  <c r="AI2050" i="1"/>
  <c r="AI2051" i="1"/>
  <c r="AI2052" i="1"/>
  <c r="AI2053" i="1"/>
  <c r="AI2054" i="1"/>
  <c r="AI2055" i="1"/>
  <c r="AI2056" i="1"/>
  <c r="AI2057" i="1"/>
  <c r="AI2058" i="1"/>
  <c r="AI2059" i="1"/>
  <c r="AI2060" i="1"/>
  <c r="AI2061" i="1"/>
  <c r="AI2062" i="1"/>
  <c r="AI2063" i="1"/>
  <c r="AI2064" i="1"/>
  <c r="AI2065" i="1"/>
  <c r="AI2066" i="1"/>
  <c r="AI2067" i="1"/>
  <c r="AI2068" i="1"/>
  <c r="AI2069" i="1"/>
  <c r="AI2070" i="1"/>
  <c r="AI2072" i="1"/>
  <c r="AI2073" i="1"/>
  <c r="AI2074" i="1"/>
  <c r="AI2075" i="1"/>
  <c r="AI2076" i="1"/>
  <c r="AI2077" i="1"/>
  <c r="AI2078" i="1"/>
  <c r="AI2079" i="1"/>
  <c r="AI2080" i="1"/>
  <c r="AI2081" i="1"/>
  <c r="AI2082" i="1"/>
  <c r="AI2083" i="1"/>
  <c r="AI2084" i="1"/>
  <c r="AI2085" i="1"/>
  <c r="AI2086" i="1"/>
  <c r="AI2087" i="1"/>
  <c r="AI2088" i="1"/>
  <c r="AI2089" i="1"/>
  <c r="AI2090" i="1"/>
  <c r="AI2091" i="1"/>
  <c r="AI2092" i="1"/>
  <c r="AI2093" i="1"/>
  <c r="AI2094" i="1"/>
  <c r="AI2095" i="1"/>
  <c r="AI2096" i="1"/>
  <c r="AI2097" i="1"/>
  <c r="AI2098" i="1"/>
  <c r="AI2099" i="1"/>
  <c r="AI2100" i="1"/>
  <c r="AI2101" i="1"/>
  <c r="AI2102" i="1"/>
  <c r="AI2103" i="1"/>
  <c r="AI2104" i="1"/>
  <c r="AI2105" i="1"/>
  <c r="AI2106" i="1"/>
  <c r="AI2107" i="1"/>
  <c r="AI2108" i="1"/>
  <c r="AI2109" i="1"/>
  <c r="AI2110" i="1"/>
  <c r="AI2111" i="1"/>
  <c r="AI2112" i="1"/>
  <c r="AI2113" i="1"/>
  <c r="AI2114" i="1"/>
  <c r="AI2115" i="1"/>
  <c r="AI2116" i="1"/>
  <c r="AI2117" i="1"/>
  <c r="AI2118" i="1"/>
  <c r="AI2119" i="1"/>
  <c r="AI2120" i="1"/>
  <c r="AI2121" i="1"/>
  <c r="AI2122" i="1"/>
  <c r="AI2123" i="1"/>
  <c r="AI2124" i="1"/>
  <c r="AQ2124" i="1"/>
  <c r="L2471" i="1"/>
  <c r="L2571" i="1"/>
  <c r="AN2571" i="1"/>
  <c r="AN2371" i="1"/>
  <c r="AN2271" i="1"/>
  <c r="AN2171" i="1"/>
  <c r="AN2071" i="1"/>
  <c r="AH1646" i="1"/>
  <c r="AJ1646" i="1"/>
  <c r="AK1646" i="1"/>
  <c r="AL1646" i="1"/>
  <c r="AM1646" i="1"/>
  <c r="AN1646" i="1"/>
  <c r="AH1647" i="1"/>
  <c r="AJ1647" i="1"/>
  <c r="AK1647" i="1"/>
  <c r="AL1647" i="1"/>
  <c r="AM1647" i="1"/>
  <c r="AN1647" i="1"/>
  <c r="AH1648" i="1"/>
  <c r="AJ1648" i="1"/>
  <c r="AK1648" i="1"/>
  <c r="AL1648" i="1"/>
  <c r="AM1648" i="1"/>
  <c r="AN1648" i="1"/>
  <c r="AH1649" i="1"/>
  <c r="AJ1649" i="1"/>
  <c r="AK1649" i="1"/>
  <c r="AL1649" i="1"/>
  <c r="AM1649" i="1"/>
  <c r="AN1649" i="1"/>
  <c r="AH1650" i="1"/>
  <c r="AJ1650" i="1"/>
  <c r="AK1650" i="1"/>
  <c r="AL1650" i="1"/>
  <c r="AM1650" i="1"/>
  <c r="AN1650" i="1"/>
  <c r="AH1651" i="1"/>
  <c r="AJ1651" i="1"/>
  <c r="AK1651" i="1"/>
  <c r="AL1651" i="1"/>
  <c r="AM1651" i="1"/>
  <c r="AN1651" i="1"/>
  <c r="AH1652" i="1"/>
  <c r="AJ1652" i="1"/>
  <c r="AK1652" i="1"/>
  <c r="AL1652" i="1"/>
  <c r="AM1652" i="1"/>
  <c r="AN1652" i="1"/>
  <c r="AH1653" i="1"/>
  <c r="AJ1653" i="1"/>
  <c r="AK1653" i="1"/>
  <c r="AL1653" i="1"/>
  <c r="AM1653" i="1"/>
  <c r="AN1653" i="1"/>
  <c r="AH1654" i="1"/>
  <c r="AJ1654" i="1"/>
  <c r="AK1654" i="1"/>
  <c r="AL1654" i="1"/>
  <c r="AM1654" i="1"/>
  <c r="AN1654" i="1"/>
  <c r="AN1655" i="1"/>
  <c r="AH1656" i="1"/>
  <c r="AJ1656" i="1"/>
  <c r="AK1656" i="1"/>
  <c r="AL1656" i="1"/>
  <c r="AM1656" i="1"/>
  <c r="AN1656" i="1"/>
  <c r="AH1657" i="1"/>
  <c r="AJ1657" i="1"/>
  <c r="AK1657" i="1"/>
  <c r="AL1657" i="1"/>
  <c r="AM1657" i="1"/>
  <c r="AN1657" i="1"/>
  <c r="AH1658" i="1"/>
  <c r="AJ1658" i="1"/>
  <c r="AK1658" i="1"/>
  <c r="AL1658" i="1"/>
  <c r="AM1658" i="1"/>
  <c r="AN1658" i="1"/>
  <c r="AH1659" i="1"/>
  <c r="AJ1659" i="1"/>
  <c r="AK1659" i="1"/>
  <c r="AL1659" i="1"/>
  <c r="AM1659" i="1"/>
  <c r="AN1659" i="1"/>
  <c r="AH1660" i="1"/>
  <c r="AJ1660" i="1"/>
  <c r="AK1660" i="1"/>
  <c r="AL1660" i="1"/>
  <c r="AM1660" i="1"/>
  <c r="AN1660" i="1"/>
  <c r="AH1661" i="1"/>
  <c r="AJ1661" i="1"/>
  <c r="AK1661" i="1"/>
  <c r="AL1661" i="1"/>
  <c r="AM1661" i="1"/>
  <c r="AN1661" i="1"/>
  <c r="AH1662" i="1"/>
  <c r="AJ1662" i="1"/>
  <c r="AK1662" i="1"/>
  <c r="AL1662" i="1"/>
  <c r="AM1662" i="1"/>
  <c r="AN1662" i="1"/>
  <c r="AH1663" i="1"/>
  <c r="AJ1663" i="1"/>
  <c r="AK1663" i="1"/>
  <c r="AL1663" i="1"/>
  <c r="AM1663" i="1"/>
  <c r="AN1663" i="1"/>
  <c r="AH1664" i="1"/>
  <c r="AJ1664" i="1"/>
  <c r="AK1664" i="1"/>
  <c r="AL1664" i="1"/>
  <c r="AM1664" i="1"/>
  <c r="AN1664" i="1"/>
  <c r="AH1665" i="1"/>
  <c r="AJ1665" i="1"/>
  <c r="AK1665" i="1"/>
  <c r="AL1665" i="1"/>
  <c r="AM1665" i="1"/>
  <c r="AN1665" i="1"/>
  <c r="AH1666" i="1"/>
  <c r="AJ1666" i="1"/>
  <c r="AK1666" i="1"/>
  <c r="AL1666" i="1"/>
  <c r="AM1666" i="1"/>
  <c r="AN1666" i="1"/>
  <c r="AH1667" i="1"/>
  <c r="AJ1667" i="1"/>
  <c r="AK1667" i="1"/>
  <c r="AL1667" i="1"/>
  <c r="AM1667" i="1"/>
  <c r="AN1667" i="1"/>
  <c r="AH1668" i="1"/>
  <c r="AJ1668" i="1"/>
  <c r="AK1668" i="1"/>
  <c r="AL1668" i="1"/>
  <c r="AM1668" i="1"/>
  <c r="AN1668" i="1"/>
  <c r="AH1669" i="1"/>
  <c r="AJ1669" i="1"/>
  <c r="AK1669" i="1"/>
  <c r="AL1669" i="1"/>
  <c r="AM1669" i="1"/>
  <c r="AN1669" i="1"/>
  <c r="AH1670" i="1"/>
  <c r="AJ1670" i="1"/>
  <c r="AK1670" i="1"/>
  <c r="AL1670" i="1"/>
  <c r="AM1670" i="1"/>
  <c r="AN1670" i="1"/>
  <c r="AH1671" i="1"/>
  <c r="AJ1671" i="1"/>
  <c r="AK1671" i="1"/>
  <c r="AB10" i="1"/>
  <c r="AL1671" i="1"/>
  <c r="AM1671" i="1"/>
  <c r="AN1671" i="1"/>
  <c r="AH1672" i="1"/>
  <c r="AJ1672" i="1"/>
  <c r="AK1672" i="1"/>
  <c r="AL1672" i="1"/>
  <c r="AM1672" i="1"/>
  <c r="AN1672" i="1"/>
  <c r="AH1673" i="1"/>
  <c r="AJ1673" i="1"/>
  <c r="AK1673" i="1"/>
  <c r="AL1673" i="1"/>
  <c r="AM1673" i="1"/>
  <c r="AN1673" i="1"/>
  <c r="AH1674" i="1"/>
  <c r="AJ1674" i="1"/>
  <c r="AK1674" i="1"/>
  <c r="AL1674" i="1"/>
  <c r="AM1674" i="1"/>
  <c r="AN1674" i="1"/>
  <c r="AH1675" i="1"/>
  <c r="AJ1675" i="1"/>
  <c r="AK1675" i="1"/>
  <c r="AL1675" i="1"/>
  <c r="AM1675" i="1"/>
  <c r="AN1675" i="1"/>
  <c r="AH1676" i="1"/>
  <c r="AJ1676" i="1"/>
  <c r="AK1676" i="1"/>
  <c r="AL1676" i="1"/>
  <c r="AM1676" i="1"/>
  <c r="AN1676" i="1"/>
  <c r="AH1677" i="1"/>
  <c r="AJ1677" i="1"/>
  <c r="AK1677" i="1"/>
  <c r="AL1677" i="1"/>
  <c r="AM1677" i="1"/>
  <c r="AN1677" i="1"/>
  <c r="AH1678" i="1"/>
  <c r="AJ1678" i="1"/>
  <c r="AK1678" i="1"/>
  <c r="AL1678" i="1"/>
  <c r="AM1678" i="1"/>
  <c r="AN1678" i="1"/>
  <c r="AH1679" i="1"/>
  <c r="AJ1679" i="1"/>
  <c r="AK1679" i="1"/>
  <c r="AL1679" i="1"/>
  <c r="AM1679" i="1"/>
  <c r="AN1679" i="1"/>
  <c r="AH1680" i="1"/>
  <c r="AJ1680" i="1"/>
  <c r="AK1680" i="1"/>
  <c r="AL1680" i="1"/>
  <c r="AM1680" i="1"/>
  <c r="AN1680" i="1"/>
  <c r="AH1681" i="1"/>
  <c r="AJ1681" i="1"/>
  <c r="AK1681" i="1"/>
  <c r="AL1681" i="1"/>
  <c r="AM1681" i="1"/>
  <c r="AN1681" i="1"/>
  <c r="AH1682" i="1"/>
  <c r="AJ1682" i="1"/>
  <c r="AK1682" i="1"/>
  <c r="AL1682" i="1"/>
  <c r="AM1682" i="1"/>
  <c r="AN1682" i="1"/>
  <c r="AH1683" i="1"/>
  <c r="AJ1683" i="1"/>
  <c r="AK1683" i="1"/>
  <c r="AL1683" i="1"/>
  <c r="AM1683" i="1"/>
  <c r="AN1683" i="1"/>
  <c r="AH1684" i="1"/>
  <c r="AJ1684" i="1"/>
  <c r="AK1684" i="1"/>
  <c r="AL1684" i="1"/>
  <c r="AM1684" i="1"/>
  <c r="AN1684" i="1"/>
  <c r="AH1685" i="1"/>
  <c r="AJ1685" i="1"/>
  <c r="AK1685" i="1"/>
  <c r="AL1685" i="1"/>
  <c r="AM1685" i="1"/>
  <c r="AN1685" i="1"/>
  <c r="AH1686" i="1"/>
  <c r="AJ1686" i="1"/>
  <c r="AK1686" i="1"/>
  <c r="AL1686" i="1"/>
  <c r="AM1686" i="1"/>
  <c r="AN1686" i="1"/>
  <c r="AH1687" i="1"/>
  <c r="AJ1687" i="1"/>
  <c r="AK1687" i="1"/>
  <c r="AL1687" i="1"/>
  <c r="AM1687" i="1"/>
  <c r="AN1687" i="1"/>
  <c r="AH1688" i="1"/>
  <c r="AJ1688" i="1"/>
  <c r="AK1688" i="1"/>
  <c r="AL1688" i="1"/>
  <c r="AM1688" i="1"/>
  <c r="AN1688" i="1"/>
  <c r="AH1689" i="1"/>
  <c r="AJ1689" i="1"/>
  <c r="AK1689" i="1"/>
  <c r="AL1689" i="1"/>
  <c r="AM1689" i="1"/>
  <c r="AN1689" i="1"/>
  <c r="AH1690" i="1"/>
  <c r="AJ1690" i="1"/>
  <c r="AK1690" i="1"/>
  <c r="AL1690" i="1"/>
  <c r="AM1690" i="1"/>
  <c r="AN1690" i="1"/>
  <c r="AH1691" i="1"/>
  <c r="AJ1691" i="1"/>
  <c r="AK1691" i="1"/>
  <c r="AL1691" i="1"/>
  <c r="AM1691" i="1"/>
  <c r="AN1691" i="1"/>
  <c r="AH1692" i="1"/>
  <c r="AJ1692" i="1"/>
  <c r="AK1692" i="1"/>
  <c r="AL1692" i="1"/>
  <c r="AM1692" i="1"/>
  <c r="AN1692" i="1"/>
  <c r="AH1693" i="1"/>
  <c r="AJ1693" i="1"/>
  <c r="AK1693" i="1"/>
  <c r="AL1693" i="1"/>
  <c r="AM1693" i="1"/>
  <c r="AN1693" i="1"/>
  <c r="AH1694" i="1"/>
  <c r="AJ1694" i="1"/>
  <c r="AK1694" i="1"/>
  <c r="AL1694" i="1"/>
  <c r="AM1694" i="1"/>
  <c r="AN1694" i="1"/>
  <c r="AH1695" i="1"/>
  <c r="AJ1695" i="1"/>
  <c r="AK1695" i="1"/>
  <c r="AL1695" i="1"/>
  <c r="AM1695" i="1"/>
  <c r="AN1695" i="1"/>
  <c r="AH1696" i="1"/>
  <c r="AJ1696" i="1"/>
  <c r="AK1696" i="1"/>
  <c r="AL1696" i="1"/>
  <c r="AM1696" i="1"/>
  <c r="AN1696" i="1"/>
  <c r="AH1697" i="1"/>
  <c r="AJ1697" i="1"/>
  <c r="AK1697" i="1"/>
  <c r="AL1697" i="1"/>
  <c r="AM1697" i="1"/>
  <c r="AN1697" i="1"/>
  <c r="AH1698" i="1"/>
  <c r="AJ1698" i="1"/>
  <c r="AK1698" i="1"/>
  <c r="AL1698" i="1"/>
  <c r="AM1698" i="1"/>
  <c r="AN1698" i="1"/>
  <c r="AH1699" i="1"/>
  <c r="AJ1699" i="1"/>
  <c r="AK1699" i="1"/>
  <c r="AL1699" i="1"/>
  <c r="AM1699" i="1"/>
  <c r="AN1699" i="1"/>
  <c r="AH1700" i="1"/>
  <c r="AJ1700" i="1"/>
  <c r="AK1700" i="1"/>
  <c r="AL1700" i="1"/>
  <c r="AM1700" i="1"/>
  <c r="AN1700" i="1"/>
  <c r="AH1701" i="1"/>
  <c r="AJ1701" i="1"/>
  <c r="AK1701" i="1"/>
  <c r="AL1701" i="1"/>
  <c r="AM1701" i="1"/>
  <c r="AN1701" i="1"/>
  <c r="AH1702" i="1"/>
  <c r="AJ1702" i="1"/>
  <c r="AK1702" i="1"/>
  <c r="AL1702" i="1"/>
  <c r="AM1702" i="1"/>
  <c r="AN1702" i="1"/>
  <c r="AH1703" i="1"/>
  <c r="AJ1703" i="1"/>
  <c r="AK1703" i="1"/>
  <c r="AL1703" i="1"/>
  <c r="AM1703" i="1"/>
  <c r="AN1703" i="1"/>
  <c r="AH1704" i="1"/>
  <c r="AJ1704" i="1"/>
  <c r="AK1704" i="1"/>
  <c r="AL1704" i="1"/>
  <c r="AM1704" i="1"/>
  <c r="AN1704" i="1"/>
  <c r="AH1705" i="1"/>
  <c r="AJ1705" i="1"/>
  <c r="AK1705" i="1"/>
  <c r="AL1705" i="1"/>
  <c r="AM1705" i="1"/>
  <c r="AN1705" i="1"/>
  <c r="AH1706" i="1"/>
  <c r="AJ1706" i="1"/>
  <c r="AK1706" i="1"/>
  <c r="AL1706" i="1"/>
  <c r="AM1706" i="1"/>
  <c r="AN1706" i="1"/>
  <c r="AH1707" i="1"/>
  <c r="AJ1707" i="1"/>
  <c r="AK1707" i="1"/>
  <c r="AL1707" i="1"/>
  <c r="AM1707" i="1"/>
  <c r="AN1707" i="1"/>
  <c r="AH1708" i="1"/>
  <c r="AJ1708" i="1"/>
  <c r="AK1708" i="1"/>
  <c r="AL1708" i="1"/>
  <c r="AM1708" i="1"/>
  <c r="AN1708" i="1"/>
  <c r="AH1709" i="1"/>
  <c r="AJ1709" i="1"/>
  <c r="AK1709" i="1"/>
  <c r="AL1709" i="1"/>
  <c r="AM1709" i="1"/>
  <c r="AN1709" i="1"/>
  <c r="AH1710" i="1"/>
  <c r="AJ1710" i="1"/>
  <c r="AK1710" i="1"/>
  <c r="AL1710" i="1"/>
  <c r="AM1710" i="1"/>
  <c r="AN1710" i="1"/>
  <c r="AH1711" i="1"/>
  <c r="AJ1711" i="1"/>
  <c r="AK1711" i="1"/>
  <c r="AL1711" i="1"/>
  <c r="AM1711" i="1"/>
  <c r="AN1711" i="1"/>
  <c r="AH1712" i="1"/>
  <c r="AJ1712" i="1"/>
  <c r="AK1712" i="1"/>
  <c r="AL1712" i="1"/>
  <c r="AM1712" i="1"/>
  <c r="AN1712" i="1"/>
  <c r="AH1713" i="1"/>
  <c r="AJ1713" i="1"/>
  <c r="AK1713" i="1"/>
  <c r="AL1713" i="1"/>
  <c r="AM1713" i="1"/>
  <c r="AN1713" i="1"/>
  <c r="AH1714" i="1"/>
  <c r="AJ1714" i="1"/>
  <c r="AK1714" i="1"/>
  <c r="AL1714" i="1"/>
  <c r="AM1714" i="1"/>
  <c r="AN1714" i="1"/>
  <c r="AH1715" i="1"/>
  <c r="AJ1715" i="1"/>
  <c r="AK1715" i="1"/>
  <c r="AL1715" i="1"/>
  <c r="AM1715" i="1"/>
  <c r="AN1715" i="1"/>
  <c r="AH1716" i="1"/>
  <c r="AJ1716" i="1"/>
  <c r="AK1716" i="1"/>
  <c r="AL1716" i="1"/>
  <c r="AM1716" i="1"/>
  <c r="AN1716" i="1"/>
  <c r="AH1717" i="1"/>
  <c r="AJ1717" i="1"/>
  <c r="AK1717" i="1"/>
  <c r="AL1717" i="1"/>
  <c r="AM1717" i="1"/>
  <c r="AN1717" i="1"/>
  <c r="AH1718" i="1"/>
  <c r="AJ1718" i="1"/>
  <c r="AK1718" i="1"/>
  <c r="AL1718" i="1"/>
  <c r="AM1718" i="1"/>
  <c r="AN1718" i="1"/>
  <c r="AH1719" i="1"/>
  <c r="AJ1719" i="1"/>
  <c r="AK1719" i="1"/>
  <c r="AL1719" i="1"/>
  <c r="AM1719" i="1"/>
  <c r="AN1719" i="1"/>
  <c r="AH1720" i="1"/>
  <c r="AJ1720" i="1"/>
  <c r="AK1720" i="1"/>
  <c r="AL1720" i="1"/>
  <c r="AM1720" i="1"/>
  <c r="AN1720" i="1"/>
  <c r="AH1721" i="1"/>
  <c r="AJ1721" i="1"/>
  <c r="AK1721" i="1"/>
  <c r="AL1721" i="1"/>
  <c r="AM1721" i="1"/>
  <c r="AN1721" i="1"/>
  <c r="AH1722" i="1"/>
  <c r="AJ1722" i="1"/>
  <c r="AK1722" i="1"/>
  <c r="AL1722" i="1"/>
  <c r="AM1722" i="1"/>
  <c r="AN1722" i="1"/>
  <c r="AH1723" i="1"/>
  <c r="AJ1723" i="1"/>
  <c r="AK1723" i="1"/>
  <c r="AL1723" i="1"/>
  <c r="AM1723" i="1"/>
  <c r="AN1723" i="1"/>
  <c r="AH1724" i="1"/>
  <c r="AJ1724" i="1"/>
  <c r="AK1724" i="1"/>
  <c r="AL1724" i="1"/>
  <c r="AM1724" i="1"/>
  <c r="AN1724" i="1"/>
  <c r="AH1725" i="1"/>
  <c r="AJ1725" i="1"/>
  <c r="AK1725" i="1"/>
  <c r="AL1725" i="1"/>
  <c r="AM1725" i="1"/>
  <c r="AN1725" i="1"/>
  <c r="AN1726" i="1"/>
  <c r="AH1727" i="1"/>
  <c r="AJ1727" i="1"/>
  <c r="AK1727" i="1"/>
  <c r="AL1727" i="1"/>
  <c r="AM1727" i="1"/>
  <c r="AH1728" i="1"/>
  <c r="AI1728" i="1"/>
  <c r="AJ1728" i="1"/>
  <c r="AK1728" i="1"/>
  <c r="AL1728" i="1"/>
  <c r="AM1728" i="1"/>
  <c r="AN1728" i="1"/>
  <c r="D1729" i="1"/>
  <c r="E1729" i="1"/>
  <c r="L1729" i="1"/>
  <c r="M1729" i="1"/>
  <c r="N1729" i="1"/>
  <c r="O1729" i="1"/>
  <c r="P1729" i="1"/>
  <c r="Q1729" i="1"/>
  <c r="R1729" i="1"/>
  <c r="S1729" i="1"/>
  <c r="T1729" i="1"/>
  <c r="U1729" i="1"/>
  <c r="X1729" i="1"/>
  <c r="AH1729" i="1"/>
  <c r="Y1729" i="1"/>
  <c r="AI1729" i="1"/>
  <c r="Z1729" i="1"/>
  <c r="AJ1729" i="1"/>
  <c r="AA1729" i="1"/>
  <c r="AK1729" i="1"/>
  <c r="AB1729" i="1"/>
  <c r="AL1729" i="1"/>
  <c r="AC1729" i="1"/>
  <c r="AM1729" i="1"/>
  <c r="AD1729" i="1"/>
  <c r="AN1729" i="1"/>
  <c r="C1730" i="1"/>
  <c r="D1730" i="1"/>
  <c r="E1730" i="1"/>
  <c r="L1730" i="1"/>
  <c r="M1730" i="1"/>
  <c r="N1730" i="1"/>
  <c r="O1730" i="1"/>
  <c r="P1730" i="1"/>
  <c r="Q1730" i="1"/>
  <c r="R1730" i="1"/>
  <c r="S1730" i="1"/>
  <c r="T1730" i="1"/>
  <c r="U1730" i="1"/>
  <c r="X1730" i="1"/>
  <c r="AH1730" i="1"/>
  <c r="Y1730" i="1"/>
  <c r="AI1730" i="1"/>
  <c r="Z1730" i="1"/>
  <c r="AJ1730" i="1"/>
  <c r="AA1730" i="1"/>
  <c r="AK1730" i="1"/>
  <c r="AB1730" i="1"/>
  <c r="AL1730" i="1"/>
  <c r="AC1730" i="1"/>
  <c r="AM1730" i="1"/>
  <c r="AD1730" i="1"/>
  <c r="AN1730" i="1"/>
  <c r="AH1746" i="1"/>
  <c r="AJ1746" i="1"/>
  <c r="AK1746" i="1"/>
  <c r="AL1746" i="1"/>
  <c r="AM1746" i="1"/>
  <c r="AN1746" i="1"/>
  <c r="AH1747" i="1"/>
  <c r="AJ1747" i="1"/>
  <c r="AK1747" i="1"/>
  <c r="AL1747" i="1"/>
  <c r="AM1747" i="1"/>
  <c r="AN1747" i="1"/>
  <c r="AH1748" i="1"/>
  <c r="AJ1748" i="1"/>
  <c r="AK1748" i="1"/>
  <c r="AL1748" i="1"/>
  <c r="AM1748" i="1"/>
  <c r="AN1748" i="1"/>
  <c r="AH1749" i="1"/>
  <c r="AJ1749" i="1"/>
  <c r="AK1749" i="1"/>
  <c r="AL1749" i="1"/>
  <c r="AM1749" i="1"/>
  <c r="AN1749" i="1"/>
  <c r="AH1750" i="1"/>
  <c r="AJ1750" i="1"/>
  <c r="AK1750" i="1"/>
  <c r="AL1750" i="1"/>
  <c r="AM1750" i="1"/>
  <c r="AN1750" i="1"/>
  <c r="AH1751" i="1"/>
  <c r="AJ1751" i="1"/>
  <c r="AK1751" i="1"/>
  <c r="AL1751" i="1"/>
  <c r="AM1751" i="1"/>
  <c r="AN1751" i="1"/>
  <c r="AH1752" i="1"/>
  <c r="AJ1752" i="1"/>
  <c r="AK1752" i="1"/>
  <c r="AL1752" i="1"/>
  <c r="AM1752" i="1"/>
  <c r="AN1752" i="1"/>
  <c r="AH1753" i="1"/>
  <c r="AJ1753" i="1"/>
  <c r="AK1753" i="1"/>
  <c r="AL1753" i="1"/>
  <c r="AM1753" i="1"/>
  <c r="AN1753" i="1"/>
  <c r="AH1754" i="1"/>
  <c r="AJ1754" i="1"/>
  <c r="AK1754" i="1"/>
  <c r="AL1754" i="1"/>
  <c r="AM1754" i="1"/>
  <c r="AN1754" i="1"/>
  <c r="AN1755" i="1"/>
  <c r="AH1756" i="1"/>
  <c r="AJ1756" i="1"/>
  <c r="AK1756" i="1"/>
  <c r="AL1756" i="1"/>
  <c r="AM1756" i="1"/>
  <c r="AN1756" i="1"/>
  <c r="AH1757" i="1"/>
  <c r="AJ1757" i="1"/>
  <c r="AK1757" i="1"/>
  <c r="AL1757" i="1"/>
  <c r="AM1757" i="1"/>
  <c r="AN1757" i="1"/>
  <c r="AH1758" i="1"/>
  <c r="AJ1758" i="1"/>
  <c r="AK1758" i="1"/>
  <c r="AL1758" i="1"/>
  <c r="AM1758" i="1"/>
  <c r="AN1758" i="1"/>
  <c r="AH1759" i="1"/>
  <c r="AJ1759" i="1"/>
  <c r="AK1759" i="1"/>
  <c r="AL1759" i="1"/>
  <c r="AM1759" i="1"/>
  <c r="AN1759" i="1"/>
  <c r="AH1760" i="1"/>
  <c r="AJ1760" i="1"/>
  <c r="AK1760" i="1"/>
  <c r="AL1760" i="1"/>
  <c r="AM1760" i="1"/>
  <c r="AN1760" i="1"/>
  <c r="AH1761" i="1"/>
  <c r="AJ1761" i="1"/>
  <c r="AK1761" i="1"/>
  <c r="AL1761" i="1"/>
  <c r="AM1761" i="1"/>
  <c r="AN1761" i="1"/>
  <c r="AH1762" i="1"/>
  <c r="AJ1762" i="1"/>
  <c r="AK1762" i="1"/>
  <c r="AL1762" i="1"/>
  <c r="AM1762" i="1"/>
  <c r="AN1762" i="1"/>
  <c r="AH1763" i="1"/>
  <c r="AJ1763" i="1"/>
  <c r="AK1763" i="1"/>
  <c r="AL1763" i="1"/>
  <c r="AM1763" i="1"/>
  <c r="AN1763" i="1"/>
  <c r="AH1764" i="1"/>
  <c r="AJ1764" i="1"/>
  <c r="AK1764" i="1"/>
  <c r="AL1764" i="1"/>
  <c r="AM1764" i="1"/>
  <c r="AN1764" i="1"/>
  <c r="AH1765" i="1"/>
  <c r="AJ1765" i="1"/>
  <c r="AK1765" i="1"/>
  <c r="AL1765" i="1"/>
  <c r="AM1765" i="1"/>
  <c r="AN1765" i="1"/>
  <c r="AH1766" i="1"/>
  <c r="AJ1766" i="1"/>
  <c r="AK1766" i="1"/>
  <c r="AL1766" i="1"/>
  <c r="AM1766" i="1"/>
  <c r="AN1766" i="1"/>
  <c r="AH1767" i="1"/>
  <c r="AJ1767" i="1"/>
  <c r="AK1767" i="1"/>
  <c r="AL1767" i="1"/>
  <c r="AM1767" i="1"/>
  <c r="AN1767" i="1"/>
  <c r="AH1768" i="1"/>
  <c r="AJ1768" i="1"/>
  <c r="AK1768" i="1"/>
  <c r="AL1768" i="1"/>
  <c r="AM1768" i="1"/>
  <c r="AN1768" i="1"/>
  <c r="AH1769" i="1"/>
  <c r="AJ1769" i="1"/>
  <c r="AK1769" i="1"/>
  <c r="AL1769" i="1"/>
  <c r="AM1769" i="1"/>
  <c r="AN1769" i="1"/>
  <c r="AH1770" i="1"/>
  <c r="AJ1770" i="1"/>
  <c r="AK1770" i="1"/>
  <c r="AL1770" i="1"/>
  <c r="AM1770" i="1"/>
  <c r="AN1770" i="1"/>
  <c r="AN1771" i="1"/>
  <c r="AH1772" i="1"/>
  <c r="AJ1772" i="1"/>
  <c r="AK1772" i="1"/>
  <c r="AL1772" i="1"/>
  <c r="AM1772" i="1"/>
  <c r="AN1772" i="1"/>
  <c r="AH1773" i="1"/>
  <c r="AJ1773" i="1"/>
  <c r="AK1773" i="1"/>
  <c r="AL1773" i="1"/>
  <c r="AM1773" i="1"/>
  <c r="AN1773" i="1"/>
  <c r="AH1774" i="1"/>
  <c r="AJ1774" i="1"/>
  <c r="AK1774" i="1"/>
  <c r="AL1774" i="1"/>
  <c r="AM1774" i="1"/>
  <c r="AN1774" i="1"/>
  <c r="AH1775" i="1"/>
  <c r="AJ1775" i="1"/>
  <c r="AK1775" i="1"/>
  <c r="AL1775" i="1"/>
  <c r="AM1775" i="1"/>
  <c r="AN1775" i="1"/>
  <c r="AH1776" i="1"/>
  <c r="AJ1776" i="1"/>
  <c r="AK1776" i="1"/>
  <c r="AL1776" i="1"/>
  <c r="AM1776" i="1"/>
  <c r="AN1776" i="1"/>
  <c r="AH1777" i="1"/>
  <c r="AJ1777" i="1"/>
  <c r="AK1777" i="1"/>
  <c r="AL1777" i="1"/>
  <c r="AM1777" i="1"/>
  <c r="AN1777" i="1"/>
  <c r="AH1778" i="1"/>
  <c r="AJ1778" i="1"/>
  <c r="AK1778" i="1"/>
  <c r="AL1778" i="1"/>
  <c r="AM1778" i="1"/>
  <c r="AN1778" i="1"/>
  <c r="AH1779" i="1"/>
  <c r="AJ1779" i="1"/>
  <c r="AK1779" i="1"/>
  <c r="AL1779" i="1"/>
  <c r="AM1779" i="1"/>
  <c r="AN1779" i="1"/>
  <c r="AH1780" i="1"/>
  <c r="AJ1780" i="1"/>
  <c r="AK1780" i="1"/>
  <c r="AL1780" i="1"/>
  <c r="AM1780" i="1"/>
  <c r="AN1780" i="1"/>
  <c r="AH1781" i="1"/>
  <c r="AJ1781" i="1"/>
  <c r="AK1781" i="1"/>
  <c r="AL1781" i="1"/>
  <c r="AM1781" i="1"/>
  <c r="AN1781" i="1"/>
  <c r="AH1782" i="1"/>
  <c r="AJ1782" i="1"/>
  <c r="AK1782" i="1"/>
  <c r="AL1782" i="1"/>
  <c r="AM1782" i="1"/>
  <c r="AN1782" i="1"/>
  <c r="AH1783" i="1"/>
  <c r="AJ1783" i="1"/>
  <c r="AK1783" i="1"/>
  <c r="AL1783" i="1"/>
  <c r="AM1783" i="1"/>
  <c r="AN1783" i="1"/>
  <c r="AH1784" i="1"/>
  <c r="AJ1784" i="1"/>
  <c r="AK1784" i="1"/>
  <c r="AL1784" i="1"/>
  <c r="AM1784" i="1"/>
  <c r="AN1784" i="1"/>
  <c r="AH1785" i="1"/>
  <c r="AJ1785" i="1"/>
  <c r="AK1785" i="1"/>
  <c r="AL1785" i="1"/>
  <c r="AM1785" i="1"/>
  <c r="AN1785" i="1"/>
  <c r="AH1786" i="1"/>
  <c r="AJ1786" i="1"/>
  <c r="AK1786" i="1"/>
  <c r="AL1786" i="1"/>
  <c r="AM1786" i="1"/>
  <c r="AN1786" i="1"/>
  <c r="AH1787" i="1"/>
  <c r="AJ1787" i="1"/>
  <c r="AK1787" i="1"/>
  <c r="AL1787" i="1"/>
  <c r="AM1787" i="1"/>
  <c r="AN1787" i="1"/>
  <c r="AH1788" i="1"/>
  <c r="AJ1788" i="1"/>
  <c r="AK1788" i="1"/>
  <c r="AL1788" i="1"/>
  <c r="AM1788" i="1"/>
  <c r="AN1788" i="1"/>
  <c r="AH1789" i="1"/>
  <c r="AJ1789" i="1"/>
  <c r="AK1789" i="1"/>
  <c r="AL1789" i="1"/>
  <c r="AM1789" i="1"/>
  <c r="AN1789" i="1"/>
  <c r="AH1790" i="1"/>
  <c r="AJ1790" i="1"/>
  <c r="AK1790" i="1"/>
  <c r="AL1790" i="1"/>
  <c r="AM1790" i="1"/>
  <c r="AN1790" i="1"/>
  <c r="AH1791" i="1"/>
  <c r="AJ1791" i="1"/>
  <c r="AK1791" i="1"/>
  <c r="AL1791" i="1"/>
  <c r="AM1791" i="1"/>
  <c r="AN1791" i="1"/>
  <c r="AH1792" i="1"/>
  <c r="AJ1792" i="1"/>
  <c r="AK1792" i="1"/>
  <c r="AL1792" i="1"/>
  <c r="AM1792" i="1"/>
  <c r="AN1792" i="1"/>
  <c r="AH1793" i="1"/>
  <c r="AJ1793" i="1"/>
  <c r="AK1793" i="1"/>
  <c r="AL1793" i="1"/>
  <c r="AM1793" i="1"/>
  <c r="AN1793" i="1"/>
  <c r="AH1794" i="1"/>
  <c r="AJ1794" i="1"/>
  <c r="AK1794" i="1"/>
  <c r="AL1794" i="1"/>
  <c r="AM1794" i="1"/>
  <c r="AN1794" i="1"/>
  <c r="AH1795" i="1"/>
  <c r="AJ1795" i="1"/>
  <c r="AK1795" i="1"/>
  <c r="AL1795" i="1"/>
  <c r="AM1795" i="1"/>
  <c r="AN1795" i="1"/>
  <c r="AH1796" i="1"/>
  <c r="AJ1796" i="1"/>
  <c r="AK1796" i="1"/>
  <c r="AL1796" i="1"/>
  <c r="AM1796" i="1"/>
  <c r="AN1796" i="1"/>
  <c r="AH1797" i="1"/>
  <c r="AJ1797" i="1"/>
  <c r="AK1797" i="1"/>
  <c r="AL1797" i="1"/>
  <c r="AM1797" i="1"/>
  <c r="AN1797" i="1"/>
  <c r="AH1798" i="1"/>
  <c r="AJ1798" i="1"/>
  <c r="AK1798" i="1"/>
  <c r="AL1798" i="1"/>
  <c r="AM1798" i="1"/>
  <c r="AN1798" i="1"/>
  <c r="AH1799" i="1"/>
  <c r="AJ1799" i="1"/>
  <c r="AK1799" i="1"/>
  <c r="AL1799" i="1"/>
  <c r="AM1799" i="1"/>
  <c r="AN1799" i="1"/>
  <c r="AH1800" i="1"/>
  <c r="AJ1800" i="1"/>
  <c r="AK1800" i="1"/>
  <c r="AL1800" i="1"/>
  <c r="AM1800" i="1"/>
  <c r="AN1800" i="1"/>
  <c r="AH1801" i="1"/>
  <c r="AJ1801" i="1"/>
  <c r="AK1801" i="1"/>
  <c r="AL1801" i="1"/>
  <c r="AM1801" i="1"/>
  <c r="AN1801" i="1"/>
  <c r="AH1802" i="1"/>
  <c r="AJ1802" i="1"/>
  <c r="AK1802" i="1"/>
  <c r="AL1802" i="1"/>
  <c r="AM1802" i="1"/>
  <c r="AN1802" i="1"/>
  <c r="AH1803" i="1"/>
  <c r="AJ1803" i="1"/>
  <c r="AK1803" i="1"/>
  <c r="AL1803" i="1"/>
  <c r="AM1803" i="1"/>
  <c r="AN1803" i="1"/>
  <c r="AH1804" i="1"/>
  <c r="AJ1804" i="1"/>
  <c r="AK1804" i="1"/>
  <c r="AL1804" i="1"/>
  <c r="AM1804" i="1"/>
  <c r="AN1804" i="1"/>
  <c r="AH1805" i="1"/>
  <c r="AJ1805" i="1"/>
  <c r="AK1805" i="1"/>
  <c r="AL1805" i="1"/>
  <c r="AM1805" i="1"/>
  <c r="AN1805" i="1"/>
  <c r="AH1806" i="1"/>
  <c r="AJ1806" i="1"/>
  <c r="AK1806" i="1"/>
  <c r="AL1806" i="1"/>
  <c r="AM1806" i="1"/>
  <c r="AN1806" i="1"/>
  <c r="AH1807" i="1"/>
  <c r="AJ1807" i="1"/>
  <c r="AK1807" i="1"/>
  <c r="AL1807" i="1"/>
  <c r="AM1807" i="1"/>
  <c r="AN1807" i="1"/>
  <c r="AH1808" i="1"/>
  <c r="AJ1808" i="1"/>
  <c r="AK1808" i="1"/>
  <c r="AL1808" i="1"/>
  <c r="AM1808" i="1"/>
  <c r="AN1808" i="1"/>
  <c r="AH1809" i="1"/>
  <c r="AJ1809" i="1"/>
  <c r="AK1809" i="1"/>
  <c r="AL1809" i="1"/>
  <c r="AM1809" i="1"/>
  <c r="AN1809" i="1"/>
  <c r="AH1810" i="1"/>
  <c r="AJ1810" i="1"/>
  <c r="AK1810" i="1"/>
  <c r="AL1810" i="1"/>
  <c r="AM1810" i="1"/>
  <c r="AN1810" i="1"/>
  <c r="AH1811" i="1"/>
  <c r="AJ1811" i="1"/>
  <c r="AK1811" i="1"/>
  <c r="AL1811" i="1"/>
  <c r="AM1811" i="1"/>
  <c r="AN1811" i="1"/>
  <c r="AH1812" i="1"/>
  <c r="AJ1812" i="1"/>
  <c r="AK1812" i="1"/>
  <c r="AL1812" i="1"/>
  <c r="AM1812" i="1"/>
  <c r="AN1812" i="1"/>
  <c r="AH1813" i="1"/>
  <c r="AJ1813" i="1"/>
  <c r="AK1813" i="1"/>
  <c r="AL1813" i="1"/>
  <c r="AM1813" i="1"/>
  <c r="AN1813" i="1"/>
  <c r="AH1814" i="1"/>
  <c r="AJ1814" i="1"/>
  <c r="AK1814" i="1"/>
  <c r="AL1814" i="1"/>
  <c r="AM1814" i="1"/>
  <c r="AN1814" i="1"/>
  <c r="AH1815" i="1"/>
  <c r="AJ1815" i="1"/>
  <c r="AK1815" i="1"/>
  <c r="AL1815" i="1"/>
  <c r="AM1815" i="1"/>
  <c r="AN1815" i="1"/>
  <c r="AH1816" i="1"/>
  <c r="AJ1816" i="1"/>
  <c r="AK1816" i="1"/>
  <c r="AL1816" i="1"/>
  <c r="AM1816" i="1"/>
  <c r="AN1816" i="1"/>
  <c r="AH1817" i="1"/>
  <c r="AJ1817" i="1"/>
  <c r="AK1817" i="1"/>
  <c r="AL1817" i="1"/>
  <c r="AM1817" i="1"/>
  <c r="AN1817" i="1"/>
  <c r="AH1818" i="1"/>
  <c r="AJ1818" i="1"/>
  <c r="AK1818" i="1"/>
  <c r="AL1818" i="1"/>
  <c r="AM1818" i="1"/>
  <c r="AN1818" i="1"/>
  <c r="AH1819" i="1"/>
  <c r="AJ1819" i="1"/>
  <c r="AK1819" i="1"/>
  <c r="AL1819" i="1"/>
  <c r="AM1819" i="1"/>
  <c r="AN1819" i="1"/>
  <c r="AH1820" i="1"/>
  <c r="AJ1820" i="1"/>
  <c r="AK1820" i="1"/>
  <c r="AL1820" i="1"/>
  <c r="AM1820" i="1"/>
  <c r="AN1820" i="1"/>
  <c r="AH1821" i="1"/>
  <c r="AJ1821" i="1"/>
  <c r="AK1821" i="1"/>
  <c r="AL1821" i="1"/>
  <c r="AM1821" i="1"/>
  <c r="AN1821" i="1"/>
  <c r="AH1822" i="1"/>
  <c r="AJ1822" i="1"/>
  <c r="AK1822" i="1"/>
  <c r="AL1822" i="1"/>
  <c r="AM1822" i="1"/>
  <c r="AN1822" i="1"/>
  <c r="AH1823" i="1"/>
  <c r="AJ1823" i="1"/>
  <c r="AK1823" i="1"/>
  <c r="AL1823" i="1"/>
  <c r="AM1823" i="1"/>
  <c r="AN1823" i="1"/>
  <c r="AH1824" i="1"/>
  <c r="AJ1824" i="1"/>
  <c r="AK1824" i="1"/>
  <c r="AL1824" i="1"/>
  <c r="AM1824" i="1"/>
  <c r="AN1824" i="1"/>
  <c r="AH1825" i="1"/>
  <c r="AJ1825" i="1"/>
  <c r="AK1825" i="1"/>
  <c r="AL1825" i="1"/>
  <c r="AM1825" i="1"/>
  <c r="AN1825" i="1"/>
  <c r="AN1826" i="1"/>
  <c r="AH1828" i="1"/>
  <c r="AI1828" i="1"/>
  <c r="AJ1828" i="1"/>
  <c r="AK1828" i="1"/>
  <c r="AL1828" i="1"/>
  <c r="AM1828" i="1"/>
  <c r="AN1828" i="1"/>
  <c r="C1829" i="1"/>
  <c r="D1829" i="1"/>
  <c r="E1829" i="1"/>
  <c r="L1829" i="1"/>
  <c r="M1829" i="1"/>
  <c r="N1829" i="1"/>
  <c r="O1829" i="1"/>
  <c r="P1829" i="1"/>
  <c r="Q1829" i="1"/>
  <c r="R1829" i="1"/>
  <c r="S1829" i="1"/>
  <c r="T1829" i="1"/>
  <c r="U1829" i="1"/>
  <c r="X1829" i="1"/>
  <c r="AH1829" i="1"/>
  <c r="Y1829" i="1"/>
  <c r="AI1829" i="1"/>
  <c r="Z1829" i="1"/>
  <c r="AJ1829" i="1"/>
  <c r="AA1829" i="1"/>
  <c r="AK1829" i="1"/>
  <c r="AB1829" i="1"/>
  <c r="AL1829" i="1"/>
  <c r="AC1829" i="1"/>
  <c r="AM1829" i="1"/>
  <c r="AD1829" i="1"/>
  <c r="AN1829" i="1"/>
  <c r="C1830" i="1"/>
  <c r="D1830" i="1"/>
  <c r="E1830" i="1"/>
  <c r="L1830" i="1"/>
  <c r="M1830" i="1"/>
  <c r="N1830" i="1"/>
  <c r="O1830" i="1"/>
  <c r="P1830" i="1"/>
  <c r="Q1830" i="1"/>
  <c r="R1830" i="1"/>
  <c r="S1830" i="1"/>
  <c r="T1830" i="1"/>
  <c r="U1830" i="1"/>
  <c r="X1830" i="1"/>
  <c r="Y1830" i="1"/>
  <c r="AI1830" i="1"/>
  <c r="Z1830" i="1"/>
  <c r="AJ1830" i="1"/>
  <c r="AA1830" i="1"/>
  <c r="AK1830" i="1"/>
  <c r="AB1830" i="1"/>
  <c r="AL1830" i="1"/>
  <c r="AC1830" i="1"/>
  <c r="AM1830" i="1"/>
  <c r="AD1830" i="1"/>
  <c r="AN1830" i="1"/>
  <c r="U1846" i="1"/>
  <c r="AH1846" i="1"/>
  <c r="AJ1846" i="1"/>
  <c r="AK1846" i="1"/>
  <c r="AL1846" i="1"/>
  <c r="AM1846" i="1"/>
  <c r="AN1846" i="1"/>
  <c r="U1847" i="1"/>
  <c r="AH1847" i="1"/>
  <c r="AJ1847" i="1"/>
  <c r="AK1847" i="1"/>
  <c r="AL1847" i="1"/>
  <c r="AM1847" i="1"/>
  <c r="AN1847" i="1"/>
  <c r="U1848" i="1"/>
  <c r="AH1848" i="1"/>
  <c r="AJ1848" i="1"/>
  <c r="AK1848" i="1"/>
  <c r="AL1848" i="1"/>
  <c r="AM1848" i="1"/>
  <c r="AN1848" i="1"/>
  <c r="U1849" i="1"/>
  <c r="AH1849" i="1"/>
  <c r="AJ1849" i="1"/>
  <c r="AK1849" i="1"/>
  <c r="AL1849" i="1"/>
  <c r="AM1849" i="1"/>
  <c r="AN1849" i="1"/>
  <c r="U1850" i="1"/>
  <c r="AH1850" i="1"/>
  <c r="AJ1850" i="1"/>
  <c r="AK1850" i="1"/>
  <c r="AL1850" i="1"/>
  <c r="AM1850" i="1"/>
  <c r="AN1850" i="1"/>
  <c r="U1851" i="1"/>
  <c r="AH1851" i="1"/>
  <c r="AJ1851" i="1"/>
  <c r="AK1851" i="1"/>
  <c r="AL1851" i="1"/>
  <c r="AM1851" i="1"/>
  <c r="AN1851" i="1"/>
  <c r="U1852" i="1"/>
  <c r="AH1852" i="1"/>
  <c r="AJ1852" i="1"/>
  <c r="AK1852" i="1"/>
  <c r="AL1852" i="1"/>
  <c r="AM1852" i="1"/>
  <c r="AN1852" i="1"/>
  <c r="U1853" i="1"/>
  <c r="AH1853" i="1"/>
  <c r="AJ1853" i="1"/>
  <c r="AK1853" i="1"/>
  <c r="AL1853" i="1"/>
  <c r="AM1853" i="1"/>
  <c r="AN1853" i="1"/>
  <c r="U1854" i="1"/>
  <c r="AH1854" i="1"/>
  <c r="AJ1854" i="1"/>
  <c r="AK1854" i="1"/>
  <c r="AL1854" i="1"/>
  <c r="AM1854" i="1"/>
  <c r="AN1854" i="1"/>
  <c r="U1855" i="1"/>
  <c r="AN1855" i="1"/>
  <c r="U1856" i="1"/>
  <c r="AH1856" i="1"/>
  <c r="AJ1856" i="1"/>
  <c r="AK1856" i="1"/>
  <c r="AL1856" i="1"/>
  <c r="AM1856" i="1"/>
  <c r="AN1856" i="1"/>
  <c r="U1857" i="1"/>
  <c r="AH1857" i="1"/>
  <c r="AJ1857" i="1"/>
  <c r="AK1857" i="1"/>
  <c r="AL1857" i="1"/>
  <c r="AM1857" i="1"/>
  <c r="AN1857" i="1"/>
  <c r="U1858" i="1"/>
  <c r="AH1858" i="1"/>
  <c r="AJ1858" i="1"/>
  <c r="AK1858" i="1"/>
  <c r="AL1858" i="1"/>
  <c r="AM1858" i="1"/>
  <c r="AN1858" i="1"/>
  <c r="U1859" i="1"/>
  <c r="AH1859" i="1"/>
  <c r="AJ1859" i="1"/>
  <c r="AK1859" i="1"/>
  <c r="AL1859" i="1"/>
  <c r="AM1859" i="1"/>
  <c r="AN1859" i="1"/>
  <c r="U1860" i="1"/>
  <c r="AH1860" i="1"/>
  <c r="AJ1860" i="1"/>
  <c r="AK1860" i="1"/>
  <c r="AL1860" i="1"/>
  <c r="AM1860" i="1"/>
  <c r="AN1860" i="1"/>
  <c r="U1861" i="1"/>
  <c r="AH1861" i="1"/>
  <c r="AJ1861" i="1"/>
  <c r="AK1861" i="1"/>
  <c r="AL1861" i="1"/>
  <c r="AM1861" i="1"/>
  <c r="AN1861" i="1"/>
  <c r="U1862" i="1"/>
  <c r="AH1862" i="1"/>
  <c r="AJ1862" i="1"/>
  <c r="AK1862" i="1"/>
  <c r="AL1862" i="1"/>
  <c r="AM1862" i="1"/>
  <c r="AN1862" i="1"/>
  <c r="U1863" i="1"/>
  <c r="AH1863" i="1"/>
  <c r="AJ1863" i="1"/>
  <c r="AK1863" i="1"/>
  <c r="AL1863" i="1"/>
  <c r="AM1863" i="1"/>
  <c r="AN1863" i="1"/>
  <c r="U1864" i="1"/>
  <c r="AH1864" i="1"/>
  <c r="AJ1864" i="1"/>
  <c r="AK1864" i="1"/>
  <c r="AL1864" i="1"/>
  <c r="AM1864" i="1"/>
  <c r="AN1864" i="1"/>
  <c r="U1865" i="1"/>
  <c r="AH1865" i="1"/>
  <c r="AJ1865" i="1"/>
  <c r="AK1865" i="1"/>
  <c r="AL1865" i="1"/>
  <c r="AM1865" i="1"/>
  <c r="AN1865" i="1"/>
  <c r="U1866" i="1"/>
  <c r="AH1866" i="1"/>
  <c r="AJ1866" i="1"/>
  <c r="AK1866" i="1"/>
  <c r="AL1866" i="1"/>
  <c r="AM1866" i="1"/>
  <c r="AN1866" i="1"/>
  <c r="U1867" i="1"/>
  <c r="AH1867" i="1"/>
  <c r="AJ1867" i="1"/>
  <c r="AK1867" i="1"/>
  <c r="AL1867" i="1"/>
  <c r="AM1867" i="1"/>
  <c r="AN1867" i="1"/>
  <c r="U1868" i="1"/>
  <c r="AH1868" i="1"/>
  <c r="AJ1868" i="1"/>
  <c r="AK1868" i="1"/>
  <c r="AL1868" i="1"/>
  <c r="AM1868" i="1"/>
  <c r="AN1868" i="1"/>
  <c r="U1869" i="1"/>
  <c r="AH1869" i="1"/>
  <c r="AJ1869" i="1"/>
  <c r="AK1869" i="1"/>
  <c r="AL1869" i="1"/>
  <c r="AM1869" i="1"/>
  <c r="AN1869" i="1"/>
  <c r="U1870" i="1"/>
  <c r="AH1870" i="1"/>
  <c r="AJ1870" i="1"/>
  <c r="AK1870" i="1"/>
  <c r="AL1870" i="1"/>
  <c r="AM1870" i="1"/>
  <c r="AN1870" i="1"/>
  <c r="U1871" i="1"/>
  <c r="AN1871" i="1"/>
  <c r="U1872" i="1"/>
  <c r="AH1872" i="1"/>
  <c r="AJ1872" i="1"/>
  <c r="AK1872" i="1"/>
  <c r="AL1872" i="1"/>
  <c r="AM1872" i="1"/>
  <c r="AN1872" i="1"/>
  <c r="U1873" i="1"/>
  <c r="AH1873" i="1"/>
  <c r="AJ1873" i="1"/>
  <c r="AK1873" i="1"/>
  <c r="AL1873" i="1"/>
  <c r="AM1873" i="1"/>
  <c r="AN1873" i="1"/>
  <c r="U1874" i="1"/>
  <c r="AH1874" i="1"/>
  <c r="AJ1874" i="1"/>
  <c r="AK1874" i="1"/>
  <c r="AL1874" i="1"/>
  <c r="AM1874" i="1"/>
  <c r="AN1874" i="1"/>
  <c r="U1875" i="1"/>
  <c r="AH1875" i="1"/>
  <c r="AJ1875" i="1"/>
  <c r="AK1875" i="1"/>
  <c r="AL1875" i="1"/>
  <c r="AM1875" i="1"/>
  <c r="AN1875" i="1"/>
  <c r="U1876" i="1"/>
  <c r="AH1876" i="1"/>
  <c r="AJ1876" i="1"/>
  <c r="AK1876" i="1"/>
  <c r="AL1876" i="1"/>
  <c r="AM1876" i="1"/>
  <c r="AN1876" i="1"/>
  <c r="U1877" i="1"/>
  <c r="AH1877" i="1"/>
  <c r="AJ1877" i="1"/>
  <c r="AK1877" i="1"/>
  <c r="AL1877" i="1"/>
  <c r="AM1877" i="1"/>
  <c r="AN1877" i="1"/>
  <c r="U1878" i="1"/>
  <c r="AH1878" i="1"/>
  <c r="AJ1878" i="1"/>
  <c r="AK1878" i="1"/>
  <c r="AL1878" i="1"/>
  <c r="AM1878" i="1"/>
  <c r="AN1878" i="1"/>
  <c r="U1879" i="1"/>
  <c r="AH1879" i="1"/>
  <c r="AJ1879" i="1"/>
  <c r="AK1879" i="1"/>
  <c r="AL1879" i="1"/>
  <c r="AM1879" i="1"/>
  <c r="AN1879" i="1"/>
  <c r="U1880" i="1"/>
  <c r="AH1880" i="1"/>
  <c r="AJ1880" i="1"/>
  <c r="AK1880" i="1"/>
  <c r="AL1880" i="1"/>
  <c r="AM1880" i="1"/>
  <c r="AN1880" i="1"/>
  <c r="U1881" i="1"/>
  <c r="AH1881" i="1"/>
  <c r="AJ1881" i="1"/>
  <c r="AK1881" i="1"/>
  <c r="AL1881" i="1"/>
  <c r="AM1881" i="1"/>
  <c r="AN1881" i="1"/>
  <c r="U1882" i="1"/>
  <c r="AH1882" i="1"/>
  <c r="AJ1882" i="1"/>
  <c r="AK1882" i="1"/>
  <c r="AL1882" i="1"/>
  <c r="AM1882" i="1"/>
  <c r="AN1882" i="1"/>
  <c r="U1883" i="1"/>
  <c r="AH1883" i="1"/>
  <c r="AJ1883" i="1"/>
  <c r="AK1883" i="1"/>
  <c r="AL1883" i="1"/>
  <c r="AM1883" i="1"/>
  <c r="AN1883" i="1"/>
  <c r="U1884" i="1"/>
  <c r="AH1884" i="1"/>
  <c r="AJ1884" i="1"/>
  <c r="AK1884" i="1"/>
  <c r="AL1884" i="1"/>
  <c r="AM1884" i="1"/>
  <c r="AN1884" i="1"/>
  <c r="U1885" i="1"/>
  <c r="AH1885" i="1"/>
  <c r="AJ1885" i="1"/>
  <c r="AK1885" i="1"/>
  <c r="AL1885" i="1"/>
  <c r="AM1885" i="1"/>
  <c r="AN1885" i="1"/>
  <c r="U1886" i="1"/>
  <c r="AH1886" i="1"/>
  <c r="AJ1886" i="1"/>
  <c r="AK1886" i="1"/>
  <c r="AL1886" i="1"/>
  <c r="AM1886" i="1"/>
  <c r="AN1886" i="1"/>
  <c r="U1887" i="1"/>
  <c r="AH1887" i="1"/>
  <c r="AJ1887" i="1"/>
  <c r="AK1887" i="1"/>
  <c r="AL1887" i="1"/>
  <c r="AM1887" i="1"/>
  <c r="AN1887" i="1"/>
  <c r="U1888" i="1"/>
  <c r="AH1888" i="1"/>
  <c r="AJ1888" i="1"/>
  <c r="AK1888" i="1"/>
  <c r="AL1888" i="1"/>
  <c r="AM1888" i="1"/>
  <c r="AN1888" i="1"/>
  <c r="U1889" i="1"/>
  <c r="AH1889" i="1"/>
  <c r="AJ1889" i="1"/>
  <c r="AK1889" i="1"/>
  <c r="AL1889" i="1"/>
  <c r="AM1889" i="1"/>
  <c r="AN1889" i="1"/>
  <c r="U1890" i="1"/>
  <c r="AH1890" i="1"/>
  <c r="AJ1890" i="1"/>
  <c r="AK1890" i="1"/>
  <c r="AL1890" i="1"/>
  <c r="AM1890" i="1"/>
  <c r="AN1890" i="1"/>
  <c r="U1891" i="1"/>
  <c r="AH1891" i="1"/>
  <c r="AJ1891" i="1"/>
  <c r="AK1891" i="1"/>
  <c r="AL1891" i="1"/>
  <c r="AM1891" i="1"/>
  <c r="AN1891" i="1"/>
  <c r="U1892" i="1"/>
  <c r="AH1892" i="1"/>
  <c r="AJ1892" i="1"/>
  <c r="AK1892" i="1"/>
  <c r="AL1892" i="1"/>
  <c r="AM1892" i="1"/>
  <c r="AN1892" i="1"/>
  <c r="U1893" i="1"/>
  <c r="AH1893" i="1"/>
  <c r="AJ1893" i="1"/>
  <c r="AK1893" i="1"/>
  <c r="AL1893" i="1"/>
  <c r="AM1893" i="1"/>
  <c r="AN1893" i="1"/>
  <c r="U1894" i="1"/>
  <c r="AH1894" i="1"/>
  <c r="AJ1894" i="1"/>
  <c r="AK1894" i="1"/>
  <c r="AL1894" i="1"/>
  <c r="AM1894" i="1"/>
  <c r="AN1894" i="1"/>
  <c r="U1895" i="1"/>
  <c r="AH1895" i="1"/>
  <c r="AJ1895" i="1"/>
  <c r="AK1895" i="1"/>
  <c r="AL1895" i="1"/>
  <c r="AM1895" i="1"/>
  <c r="AN1895" i="1"/>
  <c r="U1896" i="1"/>
  <c r="AH1896" i="1"/>
  <c r="AJ1896" i="1"/>
  <c r="AK1896" i="1"/>
  <c r="AL1896" i="1"/>
  <c r="AM1896" i="1"/>
  <c r="AN1896" i="1"/>
  <c r="U1897" i="1"/>
  <c r="AH1897" i="1"/>
  <c r="AJ1897" i="1"/>
  <c r="AK1897" i="1"/>
  <c r="AL1897" i="1"/>
  <c r="AM1897" i="1"/>
  <c r="AN1897" i="1"/>
  <c r="U1898" i="1"/>
  <c r="AH1898" i="1"/>
  <c r="AJ1898" i="1"/>
  <c r="AK1898" i="1"/>
  <c r="AL1898" i="1"/>
  <c r="AM1898" i="1"/>
  <c r="AN1898" i="1"/>
  <c r="U1899" i="1"/>
  <c r="AH1899" i="1"/>
  <c r="AJ1899" i="1"/>
  <c r="AK1899" i="1"/>
  <c r="AL1899" i="1"/>
  <c r="AM1899" i="1"/>
  <c r="AN1899" i="1"/>
  <c r="U1900" i="1"/>
  <c r="AH1900" i="1"/>
  <c r="AJ1900" i="1"/>
  <c r="AK1900" i="1"/>
  <c r="AL1900" i="1"/>
  <c r="AM1900" i="1"/>
  <c r="AN1900" i="1"/>
  <c r="U1901" i="1"/>
  <c r="AH1901" i="1"/>
  <c r="AJ1901" i="1"/>
  <c r="AK1901" i="1"/>
  <c r="AL1901" i="1"/>
  <c r="AM1901" i="1"/>
  <c r="AN1901" i="1"/>
  <c r="U1902" i="1"/>
  <c r="AH1902" i="1"/>
  <c r="AJ1902" i="1"/>
  <c r="AK1902" i="1"/>
  <c r="AL1902" i="1"/>
  <c r="AM1902" i="1"/>
  <c r="AN1902" i="1"/>
  <c r="U1903" i="1"/>
  <c r="AH1903" i="1"/>
  <c r="AJ1903" i="1"/>
  <c r="AK1903" i="1"/>
  <c r="AL1903" i="1"/>
  <c r="AM1903" i="1"/>
  <c r="AN1903" i="1"/>
  <c r="U1904" i="1"/>
  <c r="AH1904" i="1"/>
  <c r="AJ1904" i="1"/>
  <c r="AK1904" i="1"/>
  <c r="AL1904" i="1"/>
  <c r="AM1904" i="1"/>
  <c r="AN1904" i="1"/>
  <c r="U1905" i="1"/>
  <c r="AH1905" i="1"/>
  <c r="AJ1905" i="1"/>
  <c r="AK1905" i="1"/>
  <c r="AL1905" i="1"/>
  <c r="AM1905" i="1"/>
  <c r="AN1905" i="1"/>
  <c r="U1906" i="1"/>
  <c r="AH1906" i="1"/>
  <c r="AJ1906" i="1"/>
  <c r="AK1906" i="1"/>
  <c r="AL1906" i="1"/>
  <c r="AM1906" i="1"/>
  <c r="AN1906" i="1"/>
  <c r="U1907" i="1"/>
  <c r="AH1907" i="1"/>
  <c r="AJ1907" i="1"/>
  <c r="AK1907" i="1"/>
  <c r="AL1907" i="1"/>
  <c r="AM1907" i="1"/>
  <c r="AN1907" i="1"/>
  <c r="U1908" i="1"/>
  <c r="AH1908" i="1"/>
  <c r="AJ1908" i="1"/>
  <c r="AK1908" i="1"/>
  <c r="AL1908" i="1"/>
  <c r="AM1908" i="1"/>
  <c r="AN1908" i="1"/>
  <c r="U1909" i="1"/>
  <c r="AH1909" i="1"/>
  <c r="AJ1909" i="1"/>
  <c r="AK1909" i="1"/>
  <c r="AL1909" i="1"/>
  <c r="AM1909" i="1"/>
  <c r="AN1909" i="1"/>
  <c r="U1910" i="1"/>
  <c r="AH1910" i="1"/>
  <c r="AJ1910" i="1"/>
  <c r="AK1910" i="1"/>
  <c r="AL1910" i="1"/>
  <c r="AM1910" i="1"/>
  <c r="AN1910" i="1"/>
  <c r="U1911" i="1"/>
  <c r="AH1911" i="1"/>
  <c r="AJ1911" i="1"/>
  <c r="AK1911" i="1"/>
  <c r="AL1911" i="1"/>
  <c r="AM1911" i="1"/>
  <c r="AN1911" i="1"/>
  <c r="U1912" i="1"/>
  <c r="AH1912" i="1"/>
  <c r="AJ1912" i="1"/>
  <c r="AK1912" i="1"/>
  <c r="AL1912" i="1"/>
  <c r="AM1912" i="1"/>
  <c r="AN1912" i="1"/>
  <c r="U1913" i="1"/>
  <c r="AH1913" i="1"/>
  <c r="AJ1913" i="1"/>
  <c r="AK1913" i="1"/>
  <c r="AL1913" i="1"/>
  <c r="AM1913" i="1"/>
  <c r="AN1913" i="1"/>
  <c r="U1914" i="1"/>
  <c r="AH1914" i="1"/>
  <c r="AJ1914" i="1"/>
  <c r="AK1914" i="1"/>
  <c r="AL1914" i="1"/>
  <c r="AM1914" i="1"/>
  <c r="AN1914" i="1"/>
  <c r="U1915" i="1"/>
  <c r="AH1915" i="1"/>
  <c r="AJ1915" i="1"/>
  <c r="AK1915" i="1"/>
  <c r="AL1915" i="1"/>
  <c r="AM1915" i="1"/>
  <c r="AN1915" i="1"/>
  <c r="U1916" i="1"/>
  <c r="AH1916" i="1"/>
  <c r="AJ1916" i="1"/>
  <c r="AK1916" i="1"/>
  <c r="AL1916" i="1"/>
  <c r="AM1916" i="1"/>
  <c r="AN1916" i="1"/>
  <c r="U1917" i="1"/>
  <c r="AH1917" i="1"/>
  <c r="AJ1917" i="1"/>
  <c r="AK1917" i="1"/>
  <c r="AL1917" i="1"/>
  <c r="AM1917" i="1"/>
  <c r="AN1917" i="1"/>
  <c r="U1918" i="1"/>
  <c r="AH1918" i="1"/>
  <c r="AJ1918" i="1"/>
  <c r="AK1918" i="1"/>
  <c r="AL1918" i="1"/>
  <c r="AM1918" i="1"/>
  <c r="AN1918" i="1"/>
  <c r="U1919" i="1"/>
  <c r="AH1919" i="1"/>
  <c r="AJ1919" i="1"/>
  <c r="AK1919" i="1"/>
  <c r="AL1919" i="1"/>
  <c r="AM1919" i="1"/>
  <c r="AN1919" i="1"/>
  <c r="U1920" i="1"/>
  <c r="AH1920" i="1"/>
  <c r="AJ1920" i="1"/>
  <c r="AK1920" i="1"/>
  <c r="AL1920" i="1"/>
  <c r="AM1920" i="1"/>
  <c r="AN1920" i="1"/>
  <c r="U1921" i="1"/>
  <c r="AH1921" i="1"/>
  <c r="AJ1921" i="1"/>
  <c r="AK1921" i="1"/>
  <c r="AL1921" i="1"/>
  <c r="AM1921" i="1"/>
  <c r="AN1921" i="1"/>
  <c r="U1922" i="1"/>
  <c r="AH1922" i="1"/>
  <c r="AJ1922" i="1"/>
  <c r="AK1922" i="1"/>
  <c r="AL1922" i="1"/>
  <c r="AM1922" i="1"/>
  <c r="AN1922" i="1"/>
  <c r="U1923" i="1"/>
  <c r="AH1923" i="1"/>
  <c r="AJ1923" i="1"/>
  <c r="AK1923" i="1"/>
  <c r="AL1923" i="1"/>
  <c r="AM1923" i="1"/>
  <c r="AN1923" i="1"/>
  <c r="U1924" i="1"/>
  <c r="AH1924" i="1"/>
  <c r="AJ1924" i="1"/>
  <c r="AK1924" i="1"/>
  <c r="AL1924" i="1"/>
  <c r="AM1924" i="1"/>
  <c r="AN1924" i="1"/>
  <c r="U1925" i="1"/>
  <c r="AH1925" i="1"/>
  <c r="AJ1925" i="1"/>
  <c r="AK1925" i="1"/>
  <c r="AL1925" i="1"/>
  <c r="AM1925" i="1"/>
  <c r="AN1925" i="1"/>
  <c r="C1926" i="1"/>
  <c r="C1927" i="1"/>
  <c r="D1926" i="1"/>
  <c r="D1927" i="1"/>
  <c r="E1926" i="1"/>
  <c r="E1927" i="1"/>
  <c r="L1926" i="1"/>
  <c r="AN1926" i="1"/>
  <c r="M1926" i="1"/>
  <c r="M1927" i="1"/>
  <c r="N1926" i="1"/>
  <c r="N1927" i="1"/>
  <c r="O1926" i="1"/>
  <c r="O1927" i="1"/>
  <c r="P1926" i="1"/>
  <c r="P1927" i="1"/>
  <c r="Q1926" i="1"/>
  <c r="Q1927" i="1"/>
  <c r="R1926" i="1"/>
  <c r="R1927" i="1"/>
  <c r="S1926" i="1"/>
  <c r="S1927" i="1"/>
  <c r="T1926" i="1"/>
  <c r="T1927" i="1"/>
  <c r="AI1926" i="1"/>
  <c r="AL1926" i="1"/>
  <c r="AM1926" i="1"/>
  <c r="C1928" i="1"/>
  <c r="D1928" i="1"/>
  <c r="E1928" i="1"/>
  <c r="L1928" i="1"/>
  <c r="AN1928" i="1"/>
  <c r="M1928" i="1"/>
  <c r="N1928" i="1"/>
  <c r="O1928" i="1"/>
  <c r="P1928" i="1"/>
  <c r="Q1928" i="1"/>
  <c r="R1928" i="1"/>
  <c r="S1928" i="1"/>
  <c r="T1928" i="1"/>
  <c r="AH1928" i="1"/>
  <c r="AI1928" i="1"/>
  <c r="AJ1928" i="1"/>
  <c r="AK1928" i="1"/>
  <c r="AM1928" i="1"/>
  <c r="C1929" i="1"/>
  <c r="D1929" i="1"/>
  <c r="E1929" i="1"/>
  <c r="L1929" i="1"/>
  <c r="AN1929" i="1"/>
  <c r="M1929" i="1"/>
  <c r="N1929" i="1"/>
  <c r="O1929" i="1"/>
  <c r="P1929" i="1"/>
  <c r="Q1929" i="1"/>
  <c r="R1929" i="1"/>
  <c r="S1929" i="1"/>
  <c r="T1929" i="1"/>
  <c r="X1929" i="1"/>
  <c r="AH1929" i="1"/>
  <c r="Y1929" i="1"/>
  <c r="AI1929" i="1"/>
  <c r="Z1929" i="1"/>
  <c r="AJ1929" i="1"/>
  <c r="AA1929" i="1"/>
  <c r="AK1929" i="1"/>
  <c r="AB1929" i="1"/>
  <c r="AL1929" i="1"/>
  <c r="AC1929" i="1"/>
  <c r="AM1929" i="1"/>
  <c r="AD1929" i="1"/>
  <c r="C1930" i="1"/>
  <c r="D1930" i="1"/>
  <c r="E1930" i="1"/>
  <c r="L1930" i="1"/>
  <c r="M1930" i="1"/>
  <c r="N1930" i="1"/>
  <c r="O1930" i="1"/>
  <c r="P1930" i="1"/>
  <c r="Q1930" i="1"/>
  <c r="R1930" i="1"/>
  <c r="S1930" i="1"/>
  <c r="T1930" i="1"/>
  <c r="X1930" i="1"/>
  <c r="AH1930" i="1"/>
  <c r="Y1930" i="1"/>
  <c r="AI1930" i="1"/>
  <c r="Z1930" i="1"/>
  <c r="AJ1930" i="1"/>
  <c r="AA1930" i="1"/>
  <c r="AB1930" i="1"/>
  <c r="AL1930" i="1"/>
  <c r="AC1930" i="1"/>
  <c r="AM1930" i="1"/>
  <c r="AD1930" i="1"/>
  <c r="AN1930" i="1"/>
  <c r="AK1930" i="1"/>
  <c r="AH1946" i="1"/>
  <c r="AJ1946" i="1"/>
  <c r="AK1946" i="1"/>
  <c r="AL1946" i="1"/>
  <c r="AM1946" i="1"/>
  <c r="AN1946" i="1"/>
  <c r="AH1947" i="1"/>
  <c r="AJ1947" i="1"/>
  <c r="AK1947" i="1"/>
  <c r="AL1947" i="1"/>
  <c r="AM1947" i="1"/>
  <c r="AN1947" i="1"/>
  <c r="AH1948" i="1"/>
  <c r="AJ1948" i="1"/>
  <c r="AK1948" i="1"/>
  <c r="AL1948" i="1"/>
  <c r="AM1948" i="1"/>
  <c r="AN1948" i="1"/>
  <c r="AH1949" i="1"/>
  <c r="AJ1949" i="1"/>
  <c r="AK1949" i="1"/>
  <c r="AL1949" i="1"/>
  <c r="AM1949" i="1"/>
  <c r="AN1949" i="1"/>
  <c r="AH1950" i="1"/>
  <c r="AJ1950" i="1"/>
  <c r="AK1950" i="1"/>
  <c r="AL1950" i="1"/>
  <c r="AM1950" i="1"/>
  <c r="AN1950" i="1"/>
  <c r="AH1951" i="1"/>
  <c r="AJ1951" i="1"/>
  <c r="AK1951" i="1"/>
  <c r="AL1951" i="1"/>
  <c r="AM1951" i="1"/>
  <c r="AN1951" i="1"/>
  <c r="AH1952" i="1"/>
  <c r="AJ1952" i="1"/>
  <c r="AK1952" i="1"/>
  <c r="AL1952" i="1"/>
  <c r="AM1952" i="1"/>
  <c r="AN1952" i="1"/>
  <c r="AH1953" i="1"/>
  <c r="AJ1953" i="1"/>
  <c r="AK1953" i="1"/>
  <c r="AL1953" i="1"/>
  <c r="AM1953" i="1"/>
  <c r="AN1953" i="1"/>
  <c r="AH1954" i="1"/>
  <c r="AJ1954" i="1"/>
  <c r="AK1954" i="1"/>
  <c r="AL1954" i="1"/>
  <c r="AM1954" i="1"/>
  <c r="AN1954" i="1"/>
  <c r="AN1955" i="1"/>
  <c r="AH1956" i="1"/>
  <c r="AJ1956" i="1"/>
  <c r="AK1956" i="1"/>
  <c r="AL1956" i="1"/>
  <c r="AM1956" i="1"/>
  <c r="AN1956" i="1"/>
  <c r="AH1957" i="1"/>
  <c r="AJ1957" i="1"/>
  <c r="AK1957" i="1"/>
  <c r="AL1957" i="1"/>
  <c r="AM1957" i="1"/>
  <c r="AN1957" i="1"/>
  <c r="AH1958" i="1"/>
  <c r="AJ1958" i="1"/>
  <c r="AK1958" i="1"/>
  <c r="AL1958" i="1"/>
  <c r="AM1958" i="1"/>
  <c r="AN1958" i="1"/>
  <c r="AH1959" i="1"/>
  <c r="AJ1959" i="1"/>
  <c r="AK1959" i="1"/>
  <c r="AL1959" i="1"/>
  <c r="AM1959" i="1"/>
  <c r="AN1959" i="1"/>
  <c r="AH1960" i="1"/>
  <c r="AJ1960" i="1"/>
  <c r="AK1960" i="1"/>
  <c r="AL1960" i="1"/>
  <c r="AM1960" i="1"/>
  <c r="AN1960" i="1"/>
  <c r="AH1961" i="1"/>
  <c r="AJ1961" i="1"/>
  <c r="AK1961" i="1"/>
  <c r="AL1961" i="1"/>
  <c r="AM1961" i="1"/>
  <c r="AN1961" i="1"/>
  <c r="AH1962" i="1"/>
  <c r="AJ1962" i="1"/>
  <c r="AK1962" i="1"/>
  <c r="AL1962" i="1"/>
  <c r="AM1962" i="1"/>
  <c r="AN1962" i="1"/>
  <c r="AH1963" i="1"/>
  <c r="AJ1963" i="1"/>
  <c r="AK1963" i="1"/>
  <c r="AL1963" i="1"/>
  <c r="AM1963" i="1"/>
  <c r="AN1963" i="1"/>
  <c r="AH1964" i="1"/>
  <c r="AJ1964" i="1"/>
  <c r="AK1964" i="1"/>
  <c r="AL1964" i="1"/>
  <c r="AM1964" i="1"/>
  <c r="AN1964" i="1"/>
  <c r="AH1965" i="1"/>
  <c r="AJ1965" i="1"/>
  <c r="AK1965" i="1"/>
  <c r="AL1965" i="1"/>
  <c r="AM1965" i="1"/>
  <c r="AN1965" i="1"/>
  <c r="AH1966" i="1"/>
  <c r="AJ1966" i="1"/>
  <c r="AK1966" i="1"/>
  <c r="AL1966" i="1"/>
  <c r="AM1966" i="1"/>
  <c r="AN1966" i="1"/>
  <c r="AH1967" i="1"/>
  <c r="AJ1967" i="1"/>
  <c r="AK1967" i="1"/>
  <c r="AL1967" i="1"/>
  <c r="AM1967" i="1"/>
  <c r="AN1967" i="1"/>
  <c r="AH1968" i="1"/>
  <c r="AJ1968" i="1"/>
  <c r="AK1968" i="1"/>
  <c r="AL1968" i="1"/>
  <c r="AM1968" i="1"/>
  <c r="AN1968" i="1"/>
  <c r="AH1969" i="1"/>
  <c r="AJ1969" i="1"/>
  <c r="AK1969" i="1"/>
  <c r="AL1969" i="1"/>
  <c r="AM1969" i="1"/>
  <c r="AN1969" i="1"/>
  <c r="AH1970" i="1"/>
  <c r="AJ1970" i="1"/>
  <c r="AK1970" i="1"/>
  <c r="AL1970" i="1"/>
  <c r="AM1970" i="1"/>
  <c r="AN1970" i="1"/>
  <c r="AN1971" i="1"/>
  <c r="AH1972" i="1"/>
  <c r="AJ1972" i="1"/>
  <c r="AK1972" i="1"/>
  <c r="AL1972" i="1"/>
  <c r="AM1972" i="1"/>
  <c r="AN1972" i="1"/>
  <c r="AH1973" i="1"/>
  <c r="AJ1973" i="1"/>
  <c r="AK1973" i="1"/>
  <c r="AL1973" i="1"/>
  <c r="AM1973" i="1"/>
  <c r="AN1973" i="1"/>
  <c r="AH1974" i="1"/>
  <c r="AJ1974" i="1"/>
  <c r="AK1974" i="1"/>
  <c r="AL1974" i="1"/>
  <c r="AM1974" i="1"/>
  <c r="AN1974" i="1"/>
  <c r="AH1975" i="1"/>
  <c r="AJ1975" i="1"/>
  <c r="AK1975" i="1"/>
  <c r="AL1975" i="1"/>
  <c r="AM1975" i="1"/>
  <c r="AN1975" i="1"/>
  <c r="AH1976" i="1"/>
  <c r="AJ1976" i="1"/>
  <c r="AK1976" i="1"/>
  <c r="AL1976" i="1"/>
  <c r="AM1976" i="1"/>
  <c r="AN1976" i="1"/>
  <c r="AH1977" i="1"/>
  <c r="AJ1977" i="1"/>
  <c r="AK1977" i="1"/>
  <c r="AL1977" i="1"/>
  <c r="AM1977" i="1"/>
  <c r="AN1977" i="1"/>
  <c r="AH1978" i="1"/>
  <c r="AJ1978" i="1"/>
  <c r="AK1978" i="1"/>
  <c r="AL1978" i="1"/>
  <c r="AM1978" i="1"/>
  <c r="AN1978" i="1"/>
  <c r="AH1979" i="1"/>
  <c r="AJ1979" i="1"/>
  <c r="AK1979" i="1"/>
  <c r="AL1979" i="1"/>
  <c r="AM1979" i="1"/>
  <c r="AN1979" i="1"/>
  <c r="AH1980" i="1"/>
  <c r="AJ1980" i="1"/>
  <c r="AK1980" i="1"/>
  <c r="AL1980" i="1"/>
  <c r="AM1980" i="1"/>
  <c r="AN1980" i="1"/>
  <c r="AH1981" i="1"/>
  <c r="AJ1981" i="1"/>
  <c r="AK1981" i="1"/>
  <c r="AL1981" i="1"/>
  <c r="AM1981" i="1"/>
  <c r="AN1981" i="1"/>
  <c r="AH1982" i="1"/>
  <c r="AJ1982" i="1"/>
  <c r="AK1982" i="1"/>
  <c r="AL1982" i="1"/>
  <c r="AM1982" i="1"/>
  <c r="AN1982" i="1"/>
  <c r="AH1983" i="1"/>
  <c r="AJ1983" i="1"/>
  <c r="AK1983" i="1"/>
  <c r="AL1983" i="1"/>
  <c r="AM1983" i="1"/>
  <c r="AN1983" i="1"/>
  <c r="AH1984" i="1"/>
  <c r="AJ1984" i="1"/>
  <c r="AK1984" i="1"/>
  <c r="AL1984" i="1"/>
  <c r="AM1984" i="1"/>
  <c r="AN1984" i="1"/>
  <c r="AH1985" i="1"/>
  <c r="AJ1985" i="1"/>
  <c r="AK1985" i="1"/>
  <c r="AL1985" i="1"/>
  <c r="AM1985" i="1"/>
  <c r="AN1985" i="1"/>
  <c r="AH1986" i="1"/>
  <c r="AJ1986" i="1"/>
  <c r="AK1986" i="1"/>
  <c r="AL1986" i="1"/>
  <c r="AM1986" i="1"/>
  <c r="AN1986" i="1"/>
  <c r="AH1987" i="1"/>
  <c r="AJ1987" i="1"/>
  <c r="AK1987" i="1"/>
  <c r="AL1987" i="1"/>
  <c r="AM1987" i="1"/>
  <c r="AN1987" i="1"/>
  <c r="AH1988" i="1"/>
  <c r="AJ1988" i="1"/>
  <c r="AK1988" i="1"/>
  <c r="AL1988" i="1"/>
  <c r="AM1988" i="1"/>
  <c r="AN1988" i="1"/>
  <c r="AH1989" i="1"/>
  <c r="AJ1989" i="1"/>
  <c r="AK1989" i="1"/>
  <c r="AL1989" i="1"/>
  <c r="AM1989" i="1"/>
  <c r="AN1989" i="1"/>
  <c r="AH1990" i="1"/>
  <c r="AJ1990" i="1"/>
  <c r="AK1990" i="1"/>
  <c r="AL1990" i="1"/>
  <c r="AM1990" i="1"/>
  <c r="AN1990" i="1"/>
  <c r="AH1991" i="1"/>
  <c r="AJ1991" i="1"/>
  <c r="AK1991" i="1"/>
  <c r="AL1991" i="1"/>
  <c r="AM1991" i="1"/>
  <c r="AN1991" i="1"/>
  <c r="AH1992" i="1"/>
  <c r="AJ1992" i="1"/>
  <c r="AK1992" i="1"/>
  <c r="AL1992" i="1"/>
  <c r="AM1992" i="1"/>
  <c r="AN1992" i="1"/>
  <c r="AH1993" i="1"/>
  <c r="AJ1993" i="1"/>
  <c r="AK1993" i="1"/>
  <c r="AL1993" i="1"/>
  <c r="AM1993" i="1"/>
  <c r="AN1993" i="1"/>
  <c r="AH1994" i="1"/>
  <c r="AJ1994" i="1"/>
  <c r="AK1994" i="1"/>
  <c r="AL1994" i="1"/>
  <c r="AM1994" i="1"/>
  <c r="AN1994" i="1"/>
  <c r="AH1995" i="1"/>
  <c r="AJ1995" i="1"/>
  <c r="AK1995" i="1"/>
  <c r="AL1995" i="1"/>
  <c r="AM1995" i="1"/>
  <c r="AN1995" i="1"/>
  <c r="AH1996" i="1"/>
  <c r="AJ1996" i="1"/>
  <c r="AK1996" i="1"/>
  <c r="AL1996" i="1"/>
  <c r="AM1996" i="1"/>
  <c r="AN1996" i="1"/>
  <c r="AH1997" i="1"/>
  <c r="AJ1997" i="1"/>
  <c r="AK1997" i="1"/>
  <c r="AL1997" i="1"/>
  <c r="AM1997" i="1"/>
  <c r="AN1997" i="1"/>
  <c r="AH1998" i="1"/>
  <c r="AJ1998" i="1"/>
  <c r="AK1998" i="1"/>
  <c r="AL1998" i="1"/>
  <c r="AM1998" i="1"/>
  <c r="AN1998" i="1"/>
  <c r="AH1999" i="1"/>
  <c r="AJ1999" i="1"/>
  <c r="AK1999" i="1"/>
  <c r="AL1999" i="1"/>
  <c r="AM1999" i="1"/>
  <c r="AN1999" i="1"/>
  <c r="AH2000" i="1"/>
  <c r="AJ2000" i="1"/>
  <c r="AK2000" i="1"/>
  <c r="AL2000" i="1"/>
  <c r="AM2000" i="1"/>
  <c r="AN2000" i="1"/>
  <c r="AH2001" i="1"/>
  <c r="AJ2001" i="1"/>
  <c r="AK2001" i="1"/>
  <c r="AL2001" i="1"/>
  <c r="AM2001" i="1"/>
  <c r="AN2001" i="1"/>
  <c r="AH2002" i="1"/>
  <c r="AJ2002" i="1"/>
  <c r="AK2002" i="1"/>
  <c r="AL2002" i="1"/>
  <c r="AM2002" i="1"/>
  <c r="AN2002" i="1"/>
  <c r="AH2003" i="1"/>
  <c r="AJ2003" i="1"/>
  <c r="AK2003" i="1"/>
  <c r="AL2003" i="1"/>
  <c r="AM2003" i="1"/>
  <c r="AN2003" i="1"/>
  <c r="AH2004" i="1"/>
  <c r="AJ2004" i="1"/>
  <c r="AK2004" i="1"/>
  <c r="AL2004" i="1"/>
  <c r="AM2004" i="1"/>
  <c r="AN2004" i="1"/>
  <c r="AN2005" i="1"/>
  <c r="AH2006" i="1"/>
  <c r="AJ2006" i="1"/>
  <c r="AK2006" i="1"/>
  <c r="AL2006" i="1"/>
  <c r="AM2006" i="1"/>
  <c r="AN2006" i="1"/>
  <c r="AH2007" i="1"/>
  <c r="AJ2007" i="1"/>
  <c r="AK2007" i="1"/>
  <c r="AL2007" i="1"/>
  <c r="AM2007" i="1"/>
  <c r="AN2007" i="1"/>
  <c r="AH2008" i="1"/>
  <c r="AJ2008" i="1"/>
  <c r="AK2008" i="1"/>
  <c r="AL2008" i="1"/>
  <c r="AM2008" i="1"/>
  <c r="AN2008" i="1"/>
  <c r="AH2009" i="1"/>
  <c r="AJ2009" i="1"/>
  <c r="AK2009" i="1"/>
  <c r="AL2009" i="1"/>
  <c r="AM2009" i="1"/>
  <c r="AN2009" i="1"/>
  <c r="AH2010" i="1"/>
  <c r="AJ2010" i="1"/>
  <c r="AK2010" i="1"/>
  <c r="AL2010" i="1"/>
  <c r="AM2010" i="1"/>
  <c r="AN2010" i="1"/>
  <c r="AH2011" i="1"/>
  <c r="AJ2011" i="1"/>
  <c r="AK2011" i="1"/>
  <c r="AL2011" i="1"/>
  <c r="AM2011" i="1"/>
  <c r="AN2011" i="1"/>
  <c r="AH2012" i="1"/>
  <c r="AJ2012" i="1"/>
  <c r="AK2012" i="1"/>
  <c r="AL2012" i="1"/>
  <c r="AM2012" i="1"/>
  <c r="AN2012" i="1"/>
  <c r="AH2013" i="1"/>
  <c r="AJ2013" i="1"/>
  <c r="AK2013" i="1"/>
  <c r="AL2013" i="1"/>
  <c r="AM2013" i="1"/>
  <c r="AN2013" i="1"/>
  <c r="AH2014" i="1"/>
  <c r="AJ2014" i="1"/>
  <c r="AK2014" i="1"/>
  <c r="AL2014" i="1"/>
  <c r="AM2014" i="1"/>
  <c r="AN2014" i="1"/>
  <c r="AH2015" i="1"/>
  <c r="AJ2015" i="1"/>
  <c r="AK2015" i="1"/>
  <c r="AL2015" i="1"/>
  <c r="AM2015" i="1"/>
  <c r="AN2015" i="1"/>
  <c r="AH2016" i="1"/>
  <c r="AJ2016" i="1"/>
  <c r="AK2016" i="1"/>
  <c r="AL2016" i="1"/>
  <c r="AM2016" i="1"/>
  <c r="AN2016" i="1"/>
  <c r="AH2017" i="1"/>
  <c r="AJ2017" i="1"/>
  <c r="AK2017" i="1"/>
  <c r="AL2017" i="1"/>
  <c r="AM2017" i="1"/>
  <c r="AN2017" i="1"/>
  <c r="AH2018" i="1"/>
  <c r="AJ2018" i="1"/>
  <c r="AK2018" i="1"/>
  <c r="AL2018" i="1"/>
  <c r="AM2018" i="1"/>
  <c r="AN2018" i="1"/>
  <c r="AH2019" i="1"/>
  <c r="AJ2019" i="1"/>
  <c r="AK2019" i="1"/>
  <c r="AL2019" i="1"/>
  <c r="AM2019" i="1"/>
  <c r="AN2019" i="1"/>
  <c r="AH2020" i="1"/>
  <c r="AJ2020" i="1"/>
  <c r="AK2020" i="1"/>
  <c r="AL2020" i="1"/>
  <c r="AM2020" i="1"/>
  <c r="AN2020" i="1"/>
  <c r="AH2021" i="1"/>
  <c r="AJ2021" i="1"/>
  <c r="AK2021" i="1"/>
  <c r="AL2021" i="1"/>
  <c r="AM2021" i="1"/>
  <c r="AN2021" i="1"/>
  <c r="AH2022" i="1"/>
  <c r="AJ2022" i="1"/>
  <c r="AK2022" i="1"/>
  <c r="AL2022" i="1"/>
  <c r="AM2022" i="1"/>
  <c r="AN2022" i="1"/>
  <c r="AH2023" i="1"/>
  <c r="AJ2023" i="1"/>
  <c r="AK2023" i="1"/>
  <c r="AL2023" i="1"/>
  <c r="AM2023" i="1"/>
  <c r="AN2023" i="1"/>
  <c r="AH2024" i="1"/>
  <c r="AJ2024" i="1"/>
  <c r="AK2024" i="1"/>
  <c r="AL2024" i="1"/>
  <c r="AM2024" i="1"/>
  <c r="AN2024" i="1"/>
  <c r="AH2025" i="1"/>
  <c r="AJ2025" i="1"/>
  <c r="AK2025" i="1"/>
  <c r="AL2025" i="1"/>
  <c r="AM2025" i="1"/>
  <c r="AN2025" i="1"/>
  <c r="AN2026" i="1"/>
  <c r="AN2027" i="1"/>
  <c r="AH2028" i="1"/>
  <c r="AI2028" i="1"/>
  <c r="AJ2028" i="1"/>
  <c r="AK2028" i="1"/>
  <c r="AL2028" i="1"/>
  <c r="AM2028" i="1"/>
  <c r="AN2028" i="1"/>
  <c r="C2029" i="1"/>
  <c r="D2029" i="1"/>
  <c r="E2029" i="1"/>
  <c r="L2029" i="1"/>
  <c r="AN2029" i="1"/>
  <c r="M2029" i="1"/>
  <c r="N2029" i="1"/>
  <c r="O2029" i="1"/>
  <c r="P2029" i="1"/>
  <c r="Q2029" i="1"/>
  <c r="R2029" i="1"/>
  <c r="S2029" i="1"/>
  <c r="T2029" i="1"/>
  <c r="U2029" i="1"/>
  <c r="X2029" i="1"/>
  <c r="AH2029" i="1"/>
  <c r="Y2029" i="1"/>
  <c r="AI2029" i="1"/>
  <c r="Z2029" i="1"/>
  <c r="AJ2029" i="1"/>
  <c r="AA2029" i="1"/>
  <c r="AK2029" i="1"/>
  <c r="AB2029" i="1"/>
  <c r="AL2029" i="1"/>
  <c r="AC2029" i="1"/>
  <c r="AM2029" i="1"/>
  <c r="C2030" i="1"/>
  <c r="D2030" i="1"/>
  <c r="E2030" i="1"/>
  <c r="L2030" i="1"/>
  <c r="AN2030" i="1"/>
  <c r="M2030" i="1"/>
  <c r="N2030" i="1"/>
  <c r="O2030" i="1"/>
  <c r="P2030" i="1"/>
  <c r="Q2030" i="1"/>
  <c r="R2030" i="1"/>
  <c r="S2030" i="1"/>
  <c r="T2030" i="1"/>
  <c r="U2030" i="1"/>
  <c r="X2030" i="1"/>
  <c r="AH2030" i="1"/>
  <c r="Y2030" i="1"/>
  <c r="AI2030" i="1"/>
  <c r="Z2030" i="1"/>
  <c r="AJ2030" i="1"/>
  <c r="AA2030" i="1"/>
  <c r="AK2030" i="1"/>
  <c r="AB2030" i="1"/>
  <c r="AL2030" i="1"/>
  <c r="AC2030" i="1"/>
  <c r="AM2030" i="1"/>
  <c r="AH2046" i="1"/>
  <c r="AJ2046" i="1"/>
  <c r="AK2046" i="1"/>
  <c r="AL2046" i="1"/>
  <c r="AM2046" i="1"/>
  <c r="AN2046" i="1"/>
  <c r="AH2047" i="1"/>
  <c r="AJ2047" i="1"/>
  <c r="AK2047" i="1"/>
  <c r="AL2047" i="1"/>
  <c r="AM2047" i="1"/>
  <c r="AN2047" i="1"/>
  <c r="AH2048" i="1"/>
  <c r="AJ2048" i="1"/>
  <c r="AK2048" i="1"/>
  <c r="AL2048" i="1"/>
  <c r="AM2048" i="1"/>
  <c r="AN2048" i="1"/>
  <c r="AH2049" i="1"/>
  <c r="AJ2049" i="1"/>
  <c r="AK2049" i="1"/>
  <c r="AL2049" i="1"/>
  <c r="AM2049" i="1"/>
  <c r="AN2049" i="1"/>
  <c r="AH2050" i="1"/>
  <c r="AJ2050" i="1"/>
  <c r="AK2050" i="1"/>
  <c r="AL2050" i="1"/>
  <c r="AM2050" i="1"/>
  <c r="AN2050" i="1"/>
  <c r="AH2051" i="1"/>
  <c r="AJ2051" i="1"/>
  <c r="AK2051" i="1"/>
  <c r="AL2051" i="1"/>
  <c r="AM2051" i="1"/>
  <c r="AN2051" i="1"/>
  <c r="AH2052" i="1"/>
  <c r="AJ2052" i="1"/>
  <c r="AK2052" i="1"/>
  <c r="AL2052" i="1"/>
  <c r="AM2052" i="1"/>
  <c r="AN2052" i="1"/>
  <c r="AH2053" i="1"/>
  <c r="AJ2053" i="1"/>
  <c r="AK2053" i="1"/>
  <c r="AL2053" i="1"/>
  <c r="AM2053" i="1"/>
  <c r="AN2053" i="1"/>
  <c r="AH2054" i="1"/>
  <c r="AJ2054" i="1"/>
  <c r="AK2054" i="1"/>
  <c r="AL2054" i="1"/>
  <c r="AM2054" i="1"/>
  <c r="AN2054" i="1"/>
  <c r="AH2055" i="1"/>
  <c r="AJ2055" i="1"/>
  <c r="AK2055" i="1"/>
  <c r="AL2055" i="1"/>
  <c r="AM2055" i="1"/>
  <c r="AN2055" i="1"/>
  <c r="AH2056" i="1"/>
  <c r="AJ2056" i="1"/>
  <c r="AK2056" i="1"/>
  <c r="AL2056" i="1"/>
  <c r="AM2056" i="1"/>
  <c r="AN2056" i="1"/>
  <c r="AH2057" i="1"/>
  <c r="AJ2057" i="1"/>
  <c r="AK2057" i="1"/>
  <c r="AL2057" i="1"/>
  <c r="AM2057" i="1"/>
  <c r="AN2057" i="1"/>
  <c r="AH2058" i="1"/>
  <c r="AJ2058" i="1"/>
  <c r="AK2058" i="1"/>
  <c r="AL2058" i="1"/>
  <c r="AM2058" i="1"/>
  <c r="AN2058" i="1"/>
  <c r="AH2059" i="1"/>
  <c r="AJ2059" i="1"/>
  <c r="AK2059" i="1"/>
  <c r="AL2059" i="1"/>
  <c r="AM2059" i="1"/>
  <c r="AN2059" i="1"/>
  <c r="AH2060" i="1"/>
  <c r="AJ2060" i="1"/>
  <c r="AK2060" i="1"/>
  <c r="AL2060" i="1"/>
  <c r="AM2060" i="1"/>
  <c r="AN2060" i="1"/>
  <c r="AH2061" i="1"/>
  <c r="AJ2061" i="1"/>
  <c r="AK2061" i="1"/>
  <c r="AL2061" i="1"/>
  <c r="AM2061" i="1"/>
  <c r="AN2061" i="1"/>
  <c r="AH2062" i="1"/>
  <c r="AJ2062" i="1"/>
  <c r="AK2062" i="1"/>
  <c r="AL2062" i="1"/>
  <c r="AM2062" i="1"/>
  <c r="AN2062" i="1"/>
  <c r="AH2063" i="1"/>
  <c r="AJ2063" i="1"/>
  <c r="AK2063" i="1"/>
  <c r="AL2063" i="1"/>
  <c r="AM2063" i="1"/>
  <c r="AN2063" i="1"/>
  <c r="AH2064" i="1"/>
  <c r="AJ2064" i="1"/>
  <c r="AK2064" i="1"/>
  <c r="AL2064" i="1"/>
  <c r="AM2064" i="1"/>
  <c r="AN2064" i="1"/>
  <c r="AH2065" i="1"/>
  <c r="AJ2065" i="1"/>
  <c r="AK2065" i="1"/>
  <c r="AL2065" i="1"/>
  <c r="AM2065" i="1"/>
  <c r="AN2065" i="1"/>
  <c r="AH2066" i="1"/>
  <c r="AJ2066" i="1"/>
  <c r="AK2066" i="1"/>
  <c r="AL2066" i="1"/>
  <c r="AM2066" i="1"/>
  <c r="AN2066" i="1"/>
  <c r="AH2067" i="1"/>
  <c r="AJ2067" i="1"/>
  <c r="AK2067" i="1"/>
  <c r="AL2067" i="1"/>
  <c r="AM2067" i="1"/>
  <c r="AN2067" i="1"/>
  <c r="AH2068" i="1"/>
  <c r="AJ2068" i="1"/>
  <c r="AK2068" i="1"/>
  <c r="AL2068" i="1"/>
  <c r="AM2068" i="1"/>
  <c r="AN2068" i="1"/>
  <c r="AH2069" i="1"/>
  <c r="AJ2069" i="1"/>
  <c r="AK2069" i="1"/>
  <c r="AL2069" i="1"/>
  <c r="AM2069" i="1"/>
  <c r="AN2069" i="1"/>
  <c r="AH2070" i="1"/>
  <c r="AJ2070" i="1"/>
  <c r="AK2070" i="1"/>
  <c r="AL2070" i="1"/>
  <c r="AM2070" i="1"/>
  <c r="AN2070" i="1"/>
  <c r="AH2072" i="1"/>
  <c r="AJ2072" i="1"/>
  <c r="AK2072" i="1"/>
  <c r="AL2072" i="1"/>
  <c r="AM2072" i="1"/>
  <c r="AN2072" i="1"/>
  <c r="AH2073" i="1"/>
  <c r="AJ2073" i="1"/>
  <c r="AK2073" i="1"/>
  <c r="AL2073" i="1"/>
  <c r="AM2073" i="1"/>
  <c r="AN2073" i="1"/>
  <c r="AH2074" i="1"/>
  <c r="AJ2074" i="1"/>
  <c r="AK2074" i="1"/>
  <c r="AL2074" i="1"/>
  <c r="AM2074" i="1"/>
  <c r="AN2074" i="1"/>
  <c r="AH2075" i="1"/>
  <c r="AJ2075" i="1"/>
  <c r="AK2075" i="1"/>
  <c r="AL2075" i="1"/>
  <c r="AM2075" i="1"/>
  <c r="AN2075" i="1"/>
  <c r="AH2076" i="1"/>
  <c r="AJ2076" i="1"/>
  <c r="AK2076" i="1"/>
  <c r="AL2076" i="1"/>
  <c r="AM2076" i="1"/>
  <c r="AN2076" i="1"/>
  <c r="AH2077" i="1"/>
  <c r="AJ2077" i="1"/>
  <c r="AK2077" i="1"/>
  <c r="AL2077" i="1"/>
  <c r="AM2077" i="1"/>
  <c r="AN2077" i="1"/>
  <c r="AH2078" i="1"/>
  <c r="AJ2078" i="1"/>
  <c r="AK2078" i="1"/>
  <c r="AL2078" i="1"/>
  <c r="AM2078" i="1"/>
  <c r="AN2078" i="1"/>
  <c r="AH2079" i="1"/>
  <c r="AJ2079" i="1"/>
  <c r="AK2079" i="1"/>
  <c r="AL2079" i="1"/>
  <c r="AM2079" i="1"/>
  <c r="AN2079" i="1"/>
  <c r="AH2080" i="1"/>
  <c r="AJ2080" i="1"/>
  <c r="AK2080" i="1"/>
  <c r="AL2080" i="1"/>
  <c r="AM2080" i="1"/>
  <c r="AN2080" i="1"/>
  <c r="AH2081" i="1"/>
  <c r="AJ2081" i="1"/>
  <c r="AK2081" i="1"/>
  <c r="AL2081" i="1"/>
  <c r="AM2081" i="1"/>
  <c r="AN2081" i="1"/>
  <c r="AQ2081" i="1"/>
  <c r="AH2082" i="1"/>
  <c r="AJ2082" i="1"/>
  <c r="AK2082" i="1"/>
  <c r="AL2082" i="1"/>
  <c r="AM2082" i="1"/>
  <c r="AN2082" i="1"/>
  <c r="AH2083" i="1"/>
  <c r="AJ2083" i="1"/>
  <c r="AK2083" i="1"/>
  <c r="AL2083" i="1"/>
  <c r="AM2083" i="1"/>
  <c r="AN2083" i="1"/>
  <c r="AH2084" i="1"/>
  <c r="AJ2084" i="1"/>
  <c r="AK2084" i="1"/>
  <c r="AL2084" i="1"/>
  <c r="AM2084" i="1"/>
  <c r="AN2084" i="1"/>
  <c r="AH2085" i="1"/>
  <c r="AJ2085" i="1"/>
  <c r="AK2085" i="1"/>
  <c r="AL2085" i="1"/>
  <c r="AM2085" i="1"/>
  <c r="AN2085" i="1"/>
  <c r="AH2086" i="1"/>
  <c r="AJ2086" i="1"/>
  <c r="AK2086" i="1"/>
  <c r="AL2086" i="1"/>
  <c r="AM2086" i="1"/>
  <c r="AN2086" i="1"/>
  <c r="AH2087" i="1"/>
  <c r="AJ2087" i="1"/>
  <c r="AK2087" i="1"/>
  <c r="AL2087" i="1"/>
  <c r="AM2087" i="1"/>
  <c r="AN2087" i="1"/>
  <c r="AH2088" i="1"/>
  <c r="AJ2088" i="1"/>
  <c r="AK2088" i="1"/>
  <c r="AL2088" i="1"/>
  <c r="AM2088" i="1"/>
  <c r="AN2088" i="1"/>
  <c r="AH2089" i="1"/>
  <c r="AJ2089" i="1"/>
  <c r="AK2089" i="1"/>
  <c r="AL2089" i="1"/>
  <c r="AM2089" i="1"/>
  <c r="AN2089" i="1"/>
  <c r="AH2090" i="1"/>
  <c r="AJ2090" i="1"/>
  <c r="AK2090" i="1"/>
  <c r="AL2090" i="1"/>
  <c r="AM2090" i="1"/>
  <c r="AN2090" i="1"/>
  <c r="AH2091" i="1"/>
  <c r="AJ2091" i="1"/>
  <c r="AK2091" i="1"/>
  <c r="AL2091" i="1"/>
  <c r="AM2091" i="1"/>
  <c r="AN2091" i="1"/>
  <c r="AH2092" i="1"/>
  <c r="AJ2092" i="1"/>
  <c r="AK2092" i="1"/>
  <c r="AL2092" i="1"/>
  <c r="AM2092" i="1"/>
  <c r="AN2092" i="1"/>
  <c r="AH2093" i="1"/>
  <c r="AJ2093" i="1"/>
  <c r="AK2093" i="1"/>
  <c r="AL2093" i="1"/>
  <c r="AM2093" i="1"/>
  <c r="AN2093" i="1"/>
  <c r="AH2094" i="1"/>
  <c r="AJ2094" i="1"/>
  <c r="AK2094" i="1"/>
  <c r="AL2094" i="1"/>
  <c r="AM2094" i="1"/>
  <c r="AN2094" i="1"/>
  <c r="AH2095" i="1"/>
  <c r="AJ2095" i="1"/>
  <c r="AK2095" i="1"/>
  <c r="AL2095" i="1"/>
  <c r="AM2095" i="1"/>
  <c r="AN2095" i="1"/>
  <c r="AH2096" i="1"/>
  <c r="AJ2096" i="1"/>
  <c r="AK2096" i="1"/>
  <c r="AL2096" i="1"/>
  <c r="AM2096" i="1"/>
  <c r="AN2096" i="1"/>
  <c r="AH2097" i="1"/>
  <c r="AJ2097" i="1"/>
  <c r="AK2097" i="1"/>
  <c r="AL2097" i="1"/>
  <c r="AM2097" i="1"/>
  <c r="AN2097" i="1"/>
  <c r="AH2098" i="1"/>
  <c r="AJ2098" i="1"/>
  <c r="AK2098" i="1"/>
  <c r="AL2098" i="1"/>
  <c r="AM2098" i="1"/>
  <c r="AN2098" i="1"/>
  <c r="AH2099" i="1"/>
  <c r="AJ2099" i="1"/>
  <c r="AK2099" i="1"/>
  <c r="AL2099" i="1"/>
  <c r="AM2099" i="1"/>
  <c r="AN2099" i="1"/>
  <c r="AH2100" i="1"/>
  <c r="AJ2100" i="1"/>
  <c r="AK2100" i="1"/>
  <c r="AL2100" i="1"/>
  <c r="AM2100" i="1"/>
  <c r="AN2100" i="1"/>
  <c r="AH2101" i="1"/>
  <c r="AJ2101" i="1"/>
  <c r="AK2101" i="1"/>
  <c r="AL2101" i="1"/>
  <c r="AM2101" i="1"/>
  <c r="AN2101" i="1"/>
  <c r="AH2102" i="1"/>
  <c r="AJ2102" i="1"/>
  <c r="AK2102" i="1"/>
  <c r="AL2102" i="1"/>
  <c r="AM2102" i="1"/>
  <c r="AN2102" i="1"/>
  <c r="AH2103" i="1"/>
  <c r="AJ2103" i="1"/>
  <c r="AK2103" i="1"/>
  <c r="AL2103" i="1"/>
  <c r="AM2103" i="1"/>
  <c r="AN2103" i="1"/>
  <c r="AH2104" i="1"/>
  <c r="AJ2104" i="1"/>
  <c r="AK2104" i="1"/>
  <c r="AL2104" i="1"/>
  <c r="AM2104" i="1"/>
  <c r="AN2104" i="1"/>
  <c r="AH2105" i="1"/>
  <c r="AJ2105" i="1"/>
  <c r="AK2105" i="1"/>
  <c r="AL2105" i="1"/>
  <c r="AM2105" i="1"/>
  <c r="AN2105" i="1"/>
  <c r="AH2106" i="1"/>
  <c r="AJ2106" i="1"/>
  <c r="AK2106" i="1"/>
  <c r="AL2106" i="1"/>
  <c r="AM2106" i="1"/>
  <c r="AN2106" i="1"/>
  <c r="AH2107" i="1"/>
  <c r="AJ2107" i="1"/>
  <c r="AK2107" i="1"/>
  <c r="AL2107" i="1"/>
  <c r="AM2107" i="1"/>
  <c r="AN2107" i="1"/>
  <c r="AH2108" i="1"/>
  <c r="AJ2108" i="1"/>
  <c r="AK2108" i="1"/>
  <c r="AL2108" i="1"/>
  <c r="AM2108" i="1"/>
  <c r="AN2108" i="1"/>
  <c r="AH2109" i="1"/>
  <c r="AJ2109" i="1"/>
  <c r="AK2109" i="1"/>
  <c r="AL2109" i="1"/>
  <c r="AM2109" i="1"/>
  <c r="AN2109" i="1"/>
  <c r="AH2110" i="1"/>
  <c r="AJ2110" i="1"/>
  <c r="AK2110" i="1"/>
  <c r="AL2110" i="1"/>
  <c r="AM2110" i="1"/>
  <c r="AN2110" i="1"/>
  <c r="AH2111" i="1"/>
  <c r="AJ2111" i="1"/>
  <c r="AK2111" i="1"/>
  <c r="AL2111" i="1"/>
  <c r="AM2111" i="1"/>
  <c r="AN2111" i="1"/>
  <c r="AH2112" i="1"/>
  <c r="AJ2112" i="1"/>
  <c r="AK2112" i="1"/>
  <c r="AL2112" i="1"/>
  <c r="AM2112" i="1"/>
  <c r="AN2112" i="1"/>
  <c r="AH2113" i="1"/>
  <c r="AJ2113" i="1"/>
  <c r="AK2113" i="1"/>
  <c r="AL2113" i="1"/>
  <c r="AM2113" i="1"/>
  <c r="AN2113" i="1"/>
  <c r="AH2114" i="1"/>
  <c r="AJ2114" i="1"/>
  <c r="AK2114" i="1"/>
  <c r="AL2114" i="1"/>
  <c r="AM2114" i="1"/>
  <c r="AN2114" i="1"/>
  <c r="AH2115" i="1"/>
  <c r="AJ2115" i="1"/>
  <c r="AK2115" i="1"/>
  <c r="AL2115" i="1"/>
  <c r="AM2115" i="1"/>
  <c r="AN2115" i="1"/>
  <c r="AH2116" i="1"/>
  <c r="AJ2116" i="1"/>
  <c r="AK2116" i="1"/>
  <c r="AL2116" i="1"/>
  <c r="AM2116" i="1"/>
  <c r="AN2116" i="1"/>
  <c r="AQ2116" i="1"/>
  <c r="AH2117" i="1"/>
  <c r="AJ2117" i="1"/>
  <c r="AK2117" i="1"/>
  <c r="AL2117" i="1"/>
  <c r="AM2117" i="1"/>
  <c r="AN2117" i="1"/>
  <c r="AH2118" i="1"/>
  <c r="AJ2118" i="1"/>
  <c r="AK2118" i="1"/>
  <c r="AL2118" i="1"/>
  <c r="AM2118" i="1"/>
  <c r="AN2118" i="1"/>
  <c r="AH2119" i="1"/>
  <c r="AJ2119" i="1"/>
  <c r="AK2119" i="1"/>
  <c r="AL2119" i="1"/>
  <c r="AM2119" i="1"/>
  <c r="AN2119" i="1"/>
  <c r="AH2120" i="1"/>
  <c r="AJ2120" i="1"/>
  <c r="AK2120" i="1"/>
  <c r="AL2120" i="1"/>
  <c r="AM2120" i="1"/>
  <c r="AN2120" i="1"/>
  <c r="AH2121" i="1"/>
  <c r="AJ2121" i="1"/>
  <c r="AK2121" i="1"/>
  <c r="AL2121" i="1"/>
  <c r="AM2121" i="1"/>
  <c r="AN2121" i="1"/>
  <c r="AH2122" i="1"/>
  <c r="AJ2122" i="1"/>
  <c r="AK2122" i="1"/>
  <c r="AL2122" i="1"/>
  <c r="AM2122" i="1"/>
  <c r="AN2122" i="1"/>
  <c r="AH2123" i="1"/>
  <c r="AJ2123" i="1"/>
  <c r="AK2123" i="1"/>
  <c r="AL2123" i="1"/>
  <c r="AM2123" i="1"/>
  <c r="AN2123" i="1"/>
  <c r="AH2124" i="1"/>
  <c r="AJ2124" i="1"/>
  <c r="AK2124" i="1"/>
  <c r="AL2124" i="1"/>
  <c r="AM2124" i="1"/>
  <c r="AN2124" i="1"/>
  <c r="AH2125" i="1"/>
  <c r="AI2125" i="1"/>
  <c r="AJ2125" i="1"/>
  <c r="AK2125" i="1"/>
  <c r="AL2125" i="1"/>
  <c r="AM2125" i="1"/>
  <c r="AN2125" i="1"/>
  <c r="AH2126" i="1"/>
  <c r="AI2126" i="1"/>
  <c r="AJ2126" i="1"/>
  <c r="AL2126" i="1"/>
  <c r="AM2126" i="1"/>
  <c r="AN2126" i="1"/>
  <c r="AH2128" i="1"/>
  <c r="AI2128" i="1"/>
  <c r="AJ2128" i="1"/>
  <c r="AK2128" i="1"/>
  <c r="AL2128" i="1"/>
  <c r="AM2128" i="1"/>
  <c r="AN2128" i="1"/>
  <c r="C2129" i="1"/>
  <c r="D2129" i="1"/>
  <c r="E2129" i="1"/>
  <c r="L2129" i="1"/>
  <c r="M2129" i="1"/>
  <c r="N2129" i="1"/>
  <c r="O2129" i="1"/>
  <c r="P2129" i="1"/>
  <c r="Q2129" i="1"/>
  <c r="R2129" i="1"/>
  <c r="S2129" i="1"/>
  <c r="T2129" i="1"/>
  <c r="U2129" i="1"/>
  <c r="X2129" i="1"/>
  <c r="AH2129" i="1"/>
  <c r="Y2129" i="1"/>
  <c r="AI2129" i="1"/>
  <c r="Z2129" i="1"/>
  <c r="AJ2129" i="1"/>
  <c r="AA2129" i="1"/>
  <c r="AK2129" i="1"/>
  <c r="AB2129" i="1"/>
  <c r="AL2129" i="1"/>
  <c r="AC2129" i="1"/>
  <c r="AM2129" i="1"/>
  <c r="AD2129" i="1"/>
  <c r="AN2129" i="1"/>
  <c r="C2130" i="1"/>
  <c r="D2130" i="1"/>
  <c r="E2130" i="1"/>
  <c r="L2130" i="1"/>
  <c r="M2130" i="1"/>
  <c r="N2130" i="1"/>
  <c r="O2130" i="1"/>
  <c r="P2130" i="1"/>
  <c r="Q2130" i="1"/>
  <c r="R2130" i="1"/>
  <c r="S2130" i="1"/>
  <c r="T2130" i="1"/>
  <c r="U2130" i="1"/>
  <c r="X2130" i="1"/>
  <c r="AH2130" i="1"/>
  <c r="Y2130" i="1"/>
  <c r="AI2130" i="1"/>
  <c r="Z2130" i="1"/>
  <c r="AJ2130" i="1"/>
  <c r="AA2130" i="1"/>
  <c r="AK2130" i="1"/>
  <c r="AB2130" i="1"/>
  <c r="AL2130" i="1"/>
  <c r="AC2130" i="1"/>
  <c r="AM2130" i="1"/>
  <c r="AD2130" i="1"/>
  <c r="AN2130" i="1"/>
  <c r="AH2146" i="1"/>
  <c r="AI2146" i="1"/>
  <c r="AJ2146" i="1"/>
  <c r="AK2146" i="1"/>
  <c r="AL2146" i="1"/>
  <c r="AM2146" i="1"/>
  <c r="AN2146" i="1"/>
  <c r="AI2147" i="1"/>
  <c r="AI2148" i="1"/>
  <c r="AI2149" i="1"/>
  <c r="AI2150" i="1"/>
  <c r="AI2151" i="1"/>
  <c r="AI2152" i="1"/>
  <c r="AI2153" i="1"/>
  <c r="AI2154" i="1"/>
  <c r="AI2155" i="1"/>
  <c r="AI2156" i="1"/>
  <c r="AI2157" i="1"/>
  <c r="AI2158" i="1"/>
  <c r="AI2159" i="1"/>
  <c r="AI2160" i="1"/>
  <c r="AI2161" i="1"/>
  <c r="AI2162" i="1"/>
  <c r="AI2163" i="1"/>
  <c r="AI2164" i="1"/>
  <c r="AI2165" i="1"/>
  <c r="AI2166" i="1"/>
  <c r="AI2167" i="1"/>
  <c r="AI2168" i="1"/>
  <c r="AI2169" i="1"/>
  <c r="AI2170" i="1"/>
  <c r="AI2172" i="1"/>
  <c r="AI2173" i="1"/>
  <c r="AI2174" i="1"/>
  <c r="AI2175" i="1"/>
  <c r="AI2176" i="1"/>
  <c r="AI2177" i="1"/>
  <c r="AI2178" i="1"/>
  <c r="AI2179" i="1"/>
  <c r="AI2180" i="1"/>
  <c r="AI2181" i="1"/>
  <c r="AI2182" i="1"/>
  <c r="AI2183" i="1"/>
  <c r="AI2184" i="1"/>
  <c r="AI2185" i="1"/>
  <c r="AI2186" i="1"/>
  <c r="AI2187" i="1"/>
  <c r="AI2188" i="1"/>
  <c r="AI2189" i="1"/>
  <c r="AI2190" i="1"/>
  <c r="AI2191" i="1"/>
  <c r="AI2192" i="1"/>
  <c r="AI2193" i="1"/>
  <c r="AI2194" i="1"/>
  <c r="AI2195" i="1"/>
  <c r="AI2196" i="1"/>
  <c r="AQ2196" i="1"/>
  <c r="AI2197" i="1"/>
  <c r="AI2198" i="1"/>
  <c r="AI2199" i="1"/>
  <c r="AI2200" i="1"/>
  <c r="AI2201" i="1"/>
  <c r="AI2202" i="1"/>
  <c r="AI2203" i="1"/>
  <c r="AI2204" i="1"/>
  <c r="AI2205" i="1"/>
  <c r="AI2206" i="1"/>
  <c r="AI2207" i="1"/>
  <c r="AI2208" i="1"/>
  <c r="AI2209" i="1"/>
  <c r="AI2210" i="1"/>
  <c r="AI2211" i="1"/>
  <c r="AI2212" i="1"/>
  <c r="AI2213" i="1"/>
  <c r="AI2214" i="1"/>
  <c r="AI2215" i="1"/>
  <c r="AI2216" i="1"/>
  <c r="AI2217" i="1"/>
  <c r="AI2218" i="1"/>
  <c r="AI2219" i="1"/>
  <c r="AI2220" i="1"/>
  <c r="AI2221" i="1"/>
  <c r="AI2222" i="1"/>
  <c r="AI2223" i="1"/>
  <c r="AI2224" i="1"/>
  <c r="AH2147" i="1"/>
  <c r="AJ2147" i="1"/>
  <c r="AK2147" i="1"/>
  <c r="AL2147" i="1"/>
  <c r="AM2147" i="1"/>
  <c r="AN2147" i="1"/>
  <c r="AH2148" i="1"/>
  <c r="AJ2148" i="1"/>
  <c r="AK2148" i="1"/>
  <c r="AL2148" i="1"/>
  <c r="AM2148" i="1"/>
  <c r="AN2148" i="1"/>
  <c r="AH2149" i="1"/>
  <c r="AJ2149" i="1"/>
  <c r="AK2149" i="1"/>
  <c r="AL2149" i="1"/>
  <c r="AM2149" i="1"/>
  <c r="AN2149" i="1"/>
  <c r="AH2150" i="1"/>
  <c r="AJ2150" i="1"/>
  <c r="AK2150" i="1"/>
  <c r="AL2150" i="1"/>
  <c r="AM2150" i="1"/>
  <c r="AN2150" i="1"/>
  <c r="AH2151" i="1"/>
  <c r="AJ2151" i="1"/>
  <c r="AK2151" i="1"/>
  <c r="AL2151" i="1"/>
  <c r="AM2151" i="1"/>
  <c r="AN2151" i="1"/>
  <c r="AH2152" i="1"/>
  <c r="AJ2152" i="1"/>
  <c r="AK2152" i="1"/>
  <c r="AL2152" i="1"/>
  <c r="AM2152" i="1"/>
  <c r="AN2152" i="1"/>
  <c r="AH2153" i="1"/>
  <c r="AJ2153" i="1"/>
  <c r="AK2153" i="1"/>
  <c r="AL2153" i="1"/>
  <c r="AM2153" i="1"/>
  <c r="AN2153" i="1"/>
  <c r="AH2154" i="1"/>
  <c r="AJ2154" i="1"/>
  <c r="AK2154" i="1"/>
  <c r="AL2154" i="1"/>
  <c r="AM2154" i="1"/>
  <c r="AN2154" i="1"/>
  <c r="AH2155" i="1"/>
  <c r="AJ2155" i="1"/>
  <c r="AK2155" i="1"/>
  <c r="AL2155" i="1"/>
  <c r="AM2155" i="1"/>
  <c r="AN2155" i="1"/>
  <c r="AH2156" i="1"/>
  <c r="AJ2156" i="1"/>
  <c r="AK2156" i="1"/>
  <c r="AL2156" i="1"/>
  <c r="AM2156" i="1"/>
  <c r="AN2156" i="1"/>
  <c r="AH2157" i="1"/>
  <c r="AJ2157" i="1"/>
  <c r="AK2157" i="1"/>
  <c r="AL2157" i="1"/>
  <c r="AM2157" i="1"/>
  <c r="AN2157" i="1"/>
  <c r="AH2158" i="1"/>
  <c r="AJ2158" i="1"/>
  <c r="AK2158" i="1"/>
  <c r="AL2158" i="1"/>
  <c r="AM2158" i="1"/>
  <c r="AN2158" i="1"/>
  <c r="AH2159" i="1"/>
  <c r="AJ2159" i="1"/>
  <c r="AK2159" i="1"/>
  <c r="AL2159" i="1"/>
  <c r="AM2159" i="1"/>
  <c r="AN2159" i="1"/>
  <c r="AH2160" i="1"/>
  <c r="AJ2160" i="1"/>
  <c r="AK2160" i="1"/>
  <c r="AL2160" i="1"/>
  <c r="AM2160" i="1"/>
  <c r="AN2160" i="1"/>
  <c r="AH2161" i="1"/>
  <c r="AJ2161" i="1"/>
  <c r="AK2161" i="1"/>
  <c r="AL2161" i="1"/>
  <c r="AM2161" i="1"/>
  <c r="AN2161" i="1"/>
  <c r="AH2162" i="1"/>
  <c r="AJ2162" i="1"/>
  <c r="AK2162" i="1"/>
  <c r="AL2162" i="1"/>
  <c r="AM2162" i="1"/>
  <c r="AN2162" i="1"/>
  <c r="AH2163" i="1"/>
  <c r="AJ2163" i="1"/>
  <c r="AK2163" i="1"/>
  <c r="AL2163" i="1"/>
  <c r="AM2163" i="1"/>
  <c r="AN2163" i="1"/>
  <c r="AH2164" i="1"/>
  <c r="AJ2164" i="1"/>
  <c r="AK2164" i="1"/>
  <c r="AL2164" i="1"/>
  <c r="AM2164" i="1"/>
  <c r="AN2164" i="1"/>
  <c r="AH2165" i="1"/>
  <c r="AJ2165" i="1"/>
  <c r="AK2165" i="1"/>
  <c r="AL2165" i="1"/>
  <c r="AM2165" i="1"/>
  <c r="AN2165" i="1"/>
  <c r="AH2166" i="1"/>
  <c r="AJ2166" i="1"/>
  <c r="AK2166" i="1"/>
  <c r="AL2166" i="1"/>
  <c r="AM2166" i="1"/>
  <c r="AN2166" i="1"/>
  <c r="AH2167" i="1"/>
  <c r="AJ2167" i="1"/>
  <c r="AK2167" i="1"/>
  <c r="AL2167" i="1"/>
  <c r="AM2167" i="1"/>
  <c r="AN2167" i="1"/>
  <c r="AH2168" i="1"/>
  <c r="AJ2168" i="1"/>
  <c r="AK2168" i="1"/>
  <c r="AL2168" i="1"/>
  <c r="AM2168" i="1"/>
  <c r="AN2168" i="1"/>
  <c r="AH2169" i="1"/>
  <c r="AJ2169" i="1"/>
  <c r="AK2169" i="1"/>
  <c r="AL2169" i="1"/>
  <c r="AM2169" i="1"/>
  <c r="AN2169" i="1"/>
  <c r="AH2170" i="1"/>
  <c r="AJ2170" i="1"/>
  <c r="AK2170" i="1"/>
  <c r="AL2170" i="1"/>
  <c r="AM2170" i="1"/>
  <c r="AN2170" i="1"/>
  <c r="AH2172" i="1"/>
  <c r="AJ2172" i="1"/>
  <c r="AK2172" i="1"/>
  <c r="AL2172" i="1"/>
  <c r="AM2172" i="1"/>
  <c r="AN2172" i="1"/>
  <c r="AH2173" i="1"/>
  <c r="AJ2173" i="1"/>
  <c r="AK2173" i="1"/>
  <c r="AL2173" i="1"/>
  <c r="AM2173" i="1"/>
  <c r="AN2173" i="1"/>
  <c r="AH2174" i="1"/>
  <c r="AJ2174" i="1"/>
  <c r="AK2174" i="1"/>
  <c r="AL2174" i="1"/>
  <c r="AM2174" i="1"/>
  <c r="AN2174" i="1"/>
  <c r="AH2175" i="1"/>
  <c r="AJ2175" i="1"/>
  <c r="AK2175" i="1"/>
  <c r="AL2175" i="1"/>
  <c r="AM2175" i="1"/>
  <c r="AN2175" i="1"/>
  <c r="AH2176" i="1"/>
  <c r="AJ2176" i="1"/>
  <c r="AK2176" i="1"/>
  <c r="AL2176" i="1"/>
  <c r="AM2176" i="1"/>
  <c r="AN2176" i="1"/>
  <c r="AH2177" i="1"/>
  <c r="AJ2177" i="1"/>
  <c r="AK2177" i="1"/>
  <c r="AL2177" i="1"/>
  <c r="AM2177" i="1"/>
  <c r="AN2177" i="1"/>
  <c r="AH2178" i="1"/>
  <c r="AJ2178" i="1"/>
  <c r="AK2178" i="1"/>
  <c r="AL2178" i="1"/>
  <c r="AM2178" i="1"/>
  <c r="AN2178" i="1"/>
  <c r="AH2179" i="1"/>
  <c r="AJ2179" i="1"/>
  <c r="AK2179" i="1"/>
  <c r="AL2179" i="1"/>
  <c r="AM2179" i="1"/>
  <c r="AN2179" i="1"/>
  <c r="AH2180" i="1"/>
  <c r="AJ2180" i="1"/>
  <c r="AK2180" i="1"/>
  <c r="AL2180" i="1"/>
  <c r="AM2180" i="1"/>
  <c r="AN2180" i="1"/>
  <c r="AH2181" i="1"/>
  <c r="AJ2181" i="1"/>
  <c r="AK2181" i="1"/>
  <c r="AL2181" i="1"/>
  <c r="AM2181" i="1"/>
  <c r="AN2181" i="1"/>
  <c r="AH2182" i="1"/>
  <c r="AJ2182" i="1"/>
  <c r="AK2182" i="1"/>
  <c r="AL2182" i="1"/>
  <c r="AM2182" i="1"/>
  <c r="AN2182" i="1"/>
  <c r="AH2183" i="1"/>
  <c r="AJ2183" i="1"/>
  <c r="AK2183" i="1"/>
  <c r="AL2183" i="1"/>
  <c r="AM2183" i="1"/>
  <c r="AN2183" i="1"/>
  <c r="AH2184" i="1"/>
  <c r="AJ2184" i="1"/>
  <c r="AK2184" i="1"/>
  <c r="AL2184" i="1"/>
  <c r="AM2184" i="1"/>
  <c r="AN2184" i="1"/>
  <c r="AH2185" i="1"/>
  <c r="AJ2185" i="1"/>
  <c r="AK2185" i="1"/>
  <c r="AL2185" i="1"/>
  <c r="AM2185" i="1"/>
  <c r="AN2185" i="1"/>
  <c r="AH2186" i="1"/>
  <c r="AJ2186" i="1"/>
  <c r="AK2186" i="1"/>
  <c r="AL2186" i="1"/>
  <c r="AM2186" i="1"/>
  <c r="AN2186" i="1"/>
  <c r="AH2187" i="1"/>
  <c r="AJ2187" i="1"/>
  <c r="AK2187" i="1"/>
  <c r="AL2187" i="1"/>
  <c r="AM2187" i="1"/>
  <c r="AN2187" i="1"/>
  <c r="AH2188" i="1"/>
  <c r="AJ2188" i="1"/>
  <c r="AK2188" i="1"/>
  <c r="AL2188" i="1"/>
  <c r="AM2188" i="1"/>
  <c r="AN2188" i="1"/>
  <c r="AH2189" i="1"/>
  <c r="AJ2189" i="1"/>
  <c r="AK2189" i="1"/>
  <c r="AL2189" i="1"/>
  <c r="AM2189" i="1"/>
  <c r="AN2189" i="1"/>
  <c r="AH2190" i="1"/>
  <c r="AJ2190" i="1"/>
  <c r="AK2190" i="1"/>
  <c r="AL2190" i="1"/>
  <c r="AM2190" i="1"/>
  <c r="AN2190" i="1"/>
  <c r="AH2191" i="1"/>
  <c r="AJ2191" i="1"/>
  <c r="AK2191" i="1"/>
  <c r="AL2191" i="1"/>
  <c r="AM2191" i="1"/>
  <c r="AN2191" i="1"/>
  <c r="AH2192" i="1"/>
  <c r="AJ2192" i="1"/>
  <c r="AK2192" i="1"/>
  <c r="AL2192" i="1"/>
  <c r="AM2192" i="1"/>
  <c r="AN2192" i="1"/>
  <c r="AH2193" i="1"/>
  <c r="AJ2193" i="1"/>
  <c r="AK2193" i="1"/>
  <c r="AL2193" i="1"/>
  <c r="AM2193" i="1"/>
  <c r="AN2193" i="1"/>
  <c r="AH2194" i="1"/>
  <c r="AJ2194" i="1"/>
  <c r="AK2194" i="1"/>
  <c r="AL2194" i="1"/>
  <c r="AM2194" i="1"/>
  <c r="AN2194" i="1"/>
  <c r="AH2195" i="1"/>
  <c r="AJ2195" i="1"/>
  <c r="AK2195" i="1"/>
  <c r="AL2195" i="1"/>
  <c r="AM2195" i="1"/>
  <c r="AN2195" i="1"/>
  <c r="AH2196" i="1"/>
  <c r="AJ2196" i="1"/>
  <c r="AK2196" i="1"/>
  <c r="AL2196" i="1"/>
  <c r="AM2196" i="1"/>
  <c r="AN2196" i="1"/>
  <c r="AH2197" i="1"/>
  <c r="AJ2197" i="1"/>
  <c r="AK2197" i="1"/>
  <c r="AL2197" i="1"/>
  <c r="AM2197" i="1"/>
  <c r="AN2197" i="1"/>
  <c r="AH2198" i="1"/>
  <c r="AJ2198" i="1"/>
  <c r="AK2198" i="1"/>
  <c r="AL2198" i="1"/>
  <c r="AM2198" i="1"/>
  <c r="AN2198" i="1"/>
  <c r="AH2199" i="1"/>
  <c r="AJ2199" i="1"/>
  <c r="AK2199" i="1"/>
  <c r="AL2199" i="1"/>
  <c r="AM2199" i="1"/>
  <c r="AN2199" i="1"/>
  <c r="AH2200" i="1"/>
  <c r="AJ2200" i="1"/>
  <c r="AK2200" i="1"/>
  <c r="AL2200" i="1"/>
  <c r="AM2200" i="1"/>
  <c r="AN2200" i="1"/>
  <c r="AH2201" i="1"/>
  <c r="AJ2201" i="1"/>
  <c r="AK2201" i="1"/>
  <c r="AL2201" i="1"/>
  <c r="AM2201" i="1"/>
  <c r="AN2201" i="1"/>
  <c r="AH2202" i="1"/>
  <c r="AJ2202" i="1"/>
  <c r="AK2202" i="1"/>
  <c r="AL2202" i="1"/>
  <c r="AM2202" i="1"/>
  <c r="AN2202" i="1"/>
  <c r="AH2203" i="1"/>
  <c r="AJ2203" i="1"/>
  <c r="AK2203" i="1"/>
  <c r="AL2203" i="1"/>
  <c r="AM2203" i="1"/>
  <c r="AN2203" i="1"/>
  <c r="AH2204" i="1"/>
  <c r="AJ2204" i="1"/>
  <c r="AK2204" i="1"/>
  <c r="AL2204" i="1"/>
  <c r="AM2204" i="1"/>
  <c r="AN2204" i="1"/>
  <c r="AH2205" i="1"/>
  <c r="AJ2205" i="1"/>
  <c r="AK2205" i="1"/>
  <c r="AL2205" i="1"/>
  <c r="AM2205" i="1"/>
  <c r="AN2205" i="1"/>
  <c r="AH2206" i="1"/>
  <c r="AJ2206" i="1"/>
  <c r="AK2206" i="1"/>
  <c r="AL2206" i="1"/>
  <c r="AM2206" i="1"/>
  <c r="AN2206" i="1"/>
  <c r="AH2207" i="1"/>
  <c r="AJ2207" i="1"/>
  <c r="AK2207" i="1"/>
  <c r="AL2207" i="1"/>
  <c r="AM2207" i="1"/>
  <c r="AN2207" i="1"/>
  <c r="AH2208" i="1"/>
  <c r="AJ2208" i="1"/>
  <c r="AK2208" i="1"/>
  <c r="AL2208" i="1"/>
  <c r="AM2208" i="1"/>
  <c r="AN2208" i="1"/>
  <c r="AH2209" i="1"/>
  <c r="AJ2209" i="1"/>
  <c r="AK2209" i="1"/>
  <c r="AL2209" i="1"/>
  <c r="AM2209" i="1"/>
  <c r="AN2209" i="1"/>
  <c r="AH2210" i="1"/>
  <c r="AJ2210" i="1"/>
  <c r="AK2210" i="1"/>
  <c r="AL2210" i="1"/>
  <c r="AM2210" i="1"/>
  <c r="AN2210" i="1"/>
  <c r="AH2211" i="1"/>
  <c r="AJ2211" i="1"/>
  <c r="AK2211" i="1"/>
  <c r="AL2211" i="1"/>
  <c r="AM2211" i="1"/>
  <c r="AN2211" i="1"/>
  <c r="AH2212" i="1"/>
  <c r="AJ2212" i="1"/>
  <c r="AK2212" i="1"/>
  <c r="AL2212" i="1"/>
  <c r="AM2212" i="1"/>
  <c r="AN2212" i="1"/>
  <c r="AH2213" i="1"/>
  <c r="AJ2213" i="1"/>
  <c r="AK2213" i="1"/>
  <c r="AL2213" i="1"/>
  <c r="AM2213" i="1"/>
  <c r="AN2213" i="1"/>
  <c r="AH2214" i="1"/>
  <c r="AJ2214" i="1"/>
  <c r="AK2214" i="1"/>
  <c r="AL2214" i="1"/>
  <c r="AM2214" i="1"/>
  <c r="AN2214" i="1"/>
  <c r="AH2215" i="1"/>
  <c r="AJ2215" i="1"/>
  <c r="AK2215" i="1"/>
  <c r="AL2215" i="1"/>
  <c r="AM2215" i="1"/>
  <c r="AN2215" i="1"/>
  <c r="AH2216" i="1"/>
  <c r="AJ2216" i="1"/>
  <c r="AK2216" i="1"/>
  <c r="AL2216" i="1"/>
  <c r="AM2216" i="1"/>
  <c r="AN2216" i="1"/>
  <c r="AH2217" i="1"/>
  <c r="AJ2217" i="1"/>
  <c r="AK2217" i="1"/>
  <c r="AL2217" i="1"/>
  <c r="AM2217" i="1"/>
  <c r="AN2217" i="1"/>
  <c r="AH2218" i="1"/>
  <c r="AJ2218" i="1"/>
  <c r="AK2218" i="1"/>
  <c r="AL2218" i="1"/>
  <c r="AM2218" i="1"/>
  <c r="AN2218" i="1"/>
  <c r="AH2219" i="1"/>
  <c r="AJ2219" i="1"/>
  <c r="AK2219" i="1"/>
  <c r="AL2219" i="1"/>
  <c r="AM2219" i="1"/>
  <c r="AN2219" i="1"/>
  <c r="AH2220" i="1"/>
  <c r="AJ2220" i="1"/>
  <c r="AK2220" i="1"/>
  <c r="AL2220" i="1"/>
  <c r="AM2220" i="1"/>
  <c r="AN2220" i="1"/>
  <c r="AH2221" i="1"/>
  <c r="AJ2221" i="1"/>
  <c r="AK2221" i="1"/>
  <c r="AL2221" i="1"/>
  <c r="AM2221" i="1"/>
  <c r="AN2221" i="1"/>
  <c r="AH2222" i="1"/>
  <c r="AJ2222" i="1"/>
  <c r="AK2222" i="1"/>
  <c r="AL2222" i="1"/>
  <c r="AM2222" i="1"/>
  <c r="AN2222" i="1"/>
  <c r="AH2223" i="1"/>
  <c r="AJ2223" i="1"/>
  <c r="AK2223" i="1"/>
  <c r="AL2223" i="1"/>
  <c r="AM2223" i="1"/>
  <c r="AN2223" i="1"/>
  <c r="AH2224" i="1"/>
  <c r="AJ2224" i="1"/>
  <c r="AK2224" i="1"/>
  <c r="AL2224" i="1"/>
  <c r="AM2224" i="1"/>
  <c r="AN2224" i="1"/>
  <c r="AH2225" i="1"/>
  <c r="AI2225" i="1"/>
  <c r="AJ2225" i="1"/>
  <c r="AK2225" i="1"/>
  <c r="AL2225" i="1"/>
  <c r="AM2225" i="1"/>
  <c r="AN2225" i="1"/>
  <c r="AH2226" i="1"/>
  <c r="AI2226" i="1"/>
  <c r="W11" i="1"/>
  <c r="AJ2226" i="1"/>
  <c r="AK2226" i="1"/>
  <c r="AL2226" i="1"/>
  <c r="AN2226" i="1"/>
  <c r="AN2227" i="1"/>
  <c r="AH2228" i="1"/>
  <c r="AI2228" i="1"/>
  <c r="AJ2228" i="1"/>
  <c r="AK2228" i="1"/>
  <c r="AL2228" i="1"/>
  <c r="AM2228" i="1"/>
  <c r="AN2228" i="1"/>
  <c r="C2229" i="1"/>
  <c r="D2229" i="1"/>
  <c r="E2229" i="1"/>
  <c r="L2229" i="1"/>
  <c r="M2229" i="1"/>
  <c r="N2229" i="1"/>
  <c r="O2229" i="1"/>
  <c r="P2229" i="1"/>
  <c r="Q2229" i="1"/>
  <c r="R2229" i="1"/>
  <c r="S2229" i="1"/>
  <c r="T2229" i="1"/>
  <c r="U2229" i="1"/>
  <c r="X2229" i="1"/>
  <c r="AH2229" i="1"/>
  <c r="Y2229" i="1"/>
  <c r="AI2229" i="1"/>
  <c r="Z2229" i="1"/>
  <c r="AJ2229" i="1"/>
  <c r="AA2229" i="1"/>
  <c r="AK2229" i="1"/>
  <c r="AB2229" i="1"/>
  <c r="AL2229" i="1"/>
  <c r="AC2229" i="1"/>
  <c r="AM2229" i="1"/>
  <c r="AD2229" i="1"/>
  <c r="C2230" i="1"/>
  <c r="D2230" i="1"/>
  <c r="E2230" i="1"/>
  <c r="L2230" i="1"/>
  <c r="M2230" i="1"/>
  <c r="N2230" i="1"/>
  <c r="O2230" i="1"/>
  <c r="P2230" i="1"/>
  <c r="Q2230" i="1"/>
  <c r="R2230" i="1"/>
  <c r="S2230" i="1"/>
  <c r="T2230" i="1"/>
  <c r="U2230" i="1"/>
  <c r="X2230" i="1"/>
  <c r="AH2230" i="1"/>
  <c r="Y2230" i="1"/>
  <c r="AI2230" i="1"/>
  <c r="Z2230" i="1"/>
  <c r="AJ2230" i="1"/>
  <c r="AA2230" i="1"/>
  <c r="AK2230" i="1"/>
  <c r="AB2230" i="1"/>
  <c r="AL2230" i="1"/>
  <c r="AC2230" i="1"/>
  <c r="AM2230" i="1"/>
  <c r="AD2230" i="1"/>
  <c r="AN2230" i="1"/>
  <c r="AH2246" i="1"/>
  <c r="AI2246" i="1"/>
  <c r="AJ2246" i="1"/>
  <c r="AK2246" i="1"/>
  <c r="AL2246" i="1"/>
  <c r="AM2246" i="1"/>
  <c r="AN2246" i="1"/>
  <c r="AH2247" i="1"/>
  <c r="AI2247" i="1"/>
  <c r="AJ2247" i="1"/>
  <c r="AK2247" i="1"/>
  <c r="AL2247" i="1"/>
  <c r="AM2247" i="1"/>
  <c r="AN2247" i="1"/>
  <c r="AH2248" i="1"/>
  <c r="AI2248" i="1"/>
  <c r="AJ2248" i="1"/>
  <c r="AK2248" i="1"/>
  <c r="AL2248" i="1"/>
  <c r="AM2248" i="1"/>
  <c r="AN2248" i="1"/>
  <c r="AH2249" i="1"/>
  <c r="AI2249" i="1"/>
  <c r="AJ2249" i="1"/>
  <c r="AK2249" i="1"/>
  <c r="AL2249" i="1"/>
  <c r="AM2249" i="1"/>
  <c r="AN2249" i="1"/>
  <c r="AH2250" i="1"/>
  <c r="AI2250" i="1"/>
  <c r="AJ2250" i="1"/>
  <c r="AK2250" i="1"/>
  <c r="AL2250" i="1"/>
  <c r="AM2250" i="1"/>
  <c r="AN2250" i="1"/>
  <c r="AH2251" i="1"/>
  <c r="AI2251" i="1"/>
  <c r="AJ2251" i="1"/>
  <c r="AK2251" i="1"/>
  <c r="AL2251" i="1"/>
  <c r="AM2251" i="1"/>
  <c r="AN2251" i="1"/>
  <c r="AH2252" i="1"/>
  <c r="AI2252" i="1"/>
  <c r="AJ2252" i="1"/>
  <c r="AK2252" i="1"/>
  <c r="AL2252" i="1"/>
  <c r="AM2252" i="1"/>
  <c r="AN2252" i="1"/>
  <c r="AH2253" i="1"/>
  <c r="AI2253" i="1"/>
  <c r="AJ2253" i="1"/>
  <c r="AK2253" i="1"/>
  <c r="AL2253" i="1"/>
  <c r="AM2253" i="1"/>
  <c r="AN2253" i="1"/>
  <c r="AH2254" i="1"/>
  <c r="AI2254" i="1"/>
  <c r="AJ2254" i="1"/>
  <c r="AK2254" i="1"/>
  <c r="AL2254" i="1"/>
  <c r="AM2254" i="1"/>
  <c r="AN2254" i="1"/>
  <c r="AH2255" i="1"/>
  <c r="AI2255" i="1"/>
  <c r="AJ2255" i="1"/>
  <c r="AK2255" i="1"/>
  <c r="AL2255" i="1"/>
  <c r="AM2255" i="1"/>
  <c r="AN2255" i="1"/>
  <c r="AH2256" i="1"/>
  <c r="AI2256" i="1"/>
  <c r="AJ2256" i="1"/>
  <c r="AK2256" i="1"/>
  <c r="AL2256" i="1"/>
  <c r="AM2256" i="1"/>
  <c r="AN2256" i="1"/>
  <c r="AH2257" i="1"/>
  <c r="AI2257" i="1"/>
  <c r="AJ2257" i="1"/>
  <c r="AK2257" i="1"/>
  <c r="AL2257" i="1"/>
  <c r="AM2257" i="1"/>
  <c r="AN2257" i="1"/>
  <c r="AH2258" i="1"/>
  <c r="AI2258" i="1"/>
  <c r="AJ2258" i="1"/>
  <c r="AK2258" i="1"/>
  <c r="AL2258" i="1"/>
  <c r="AM2258" i="1"/>
  <c r="AN2258" i="1"/>
  <c r="AH2259" i="1"/>
  <c r="AI2259" i="1"/>
  <c r="AJ2259" i="1"/>
  <c r="AK2259" i="1"/>
  <c r="AL2259" i="1"/>
  <c r="AM2259" i="1"/>
  <c r="AN2259" i="1"/>
  <c r="AH2260" i="1"/>
  <c r="AI2260" i="1"/>
  <c r="AJ2260" i="1"/>
  <c r="AK2260" i="1"/>
  <c r="AL2260" i="1"/>
  <c r="AM2260" i="1"/>
  <c r="AN2260" i="1"/>
  <c r="AH2261" i="1"/>
  <c r="AI2261" i="1"/>
  <c r="AJ2261" i="1"/>
  <c r="AK2261" i="1"/>
  <c r="AL2261" i="1"/>
  <c r="AM2261" i="1"/>
  <c r="AN2261" i="1"/>
  <c r="AH2262" i="1"/>
  <c r="AI2262" i="1"/>
  <c r="AJ2262" i="1"/>
  <c r="AK2262" i="1"/>
  <c r="AL2262" i="1"/>
  <c r="AM2262" i="1"/>
  <c r="AN2262" i="1"/>
  <c r="AH2263" i="1"/>
  <c r="AI2263" i="1"/>
  <c r="AJ2263" i="1"/>
  <c r="AK2263" i="1"/>
  <c r="AL2263" i="1"/>
  <c r="AM2263" i="1"/>
  <c r="AN2263" i="1"/>
  <c r="AH2264" i="1"/>
  <c r="AI2264" i="1"/>
  <c r="AJ2264" i="1"/>
  <c r="AK2264" i="1"/>
  <c r="AL2264" i="1"/>
  <c r="AM2264" i="1"/>
  <c r="AN2264" i="1"/>
  <c r="AH2265" i="1"/>
  <c r="AI2265" i="1"/>
  <c r="AJ2265" i="1"/>
  <c r="AK2265" i="1"/>
  <c r="AL2265" i="1"/>
  <c r="AM2265" i="1"/>
  <c r="AN2265" i="1"/>
  <c r="AH2266" i="1"/>
  <c r="AI2266" i="1"/>
  <c r="AJ2266" i="1"/>
  <c r="AK2266" i="1"/>
  <c r="AL2266" i="1"/>
  <c r="AM2266" i="1"/>
  <c r="AN2266" i="1"/>
  <c r="AH2267" i="1"/>
  <c r="AI2267" i="1"/>
  <c r="AJ2267" i="1"/>
  <c r="AK2267" i="1"/>
  <c r="AL2267" i="1"/>
  <c r="AM2267" i="1"/>
  <c r="AN2267" i="1"/>
  <c r="AH2268" i="1"/>
  <c r="AI2268" i="1"/>
  <c r="AJ2268" i="1"/>
  <c r="AK2268" i="1"/>
  <c r="AL2268" i="1"/>
  <c r="AM2268" i="1"/>
  <c r="AN2268" i="1"/>
  <c r="AH2269" i="1"/>
  <c r="AI2269" i="1"/>
  <c r="AJ2269" i="1"/>
  <c r="AK2269" i="1"/>
  <c r="AL2269" i="1"/>
  <c r="AM2269" i="1"/>
  <c r="AN2269" i="1"/>
  <c r="AH2270" i="1"/>
  <c r="AI2270" i="1"/>
  <c r="AJ2270" i="1"/>
  <c r="AK2270" i="1"/>
  <c r="AL2270" i="1"/>
  <c r="AM2270" i="1"/>
  <c r="AN2270" i="1"/>
  <c r="AH2272" i="1"/>
  <c r="AI2272" i="1"/>
  <c r="AJ2272" i="1"/>
  <c r="AK2272" i="1"/>
  <c r="AL2272" i="1"/>
  <c r="AM2272" i="1"/>
  <c r="AN2272" i="1"/>
  <c r="AH2273" i="1"/>
  <c r="AI2273" i="1"/>
  <c r="AJ2273" i="1"/>
  <c r="AK2273" i="1"/>
  <c r="AL2273" i="1"/>
  <c r="AM2273" i="1"/>
  <c r="AN2273" i="1"/>
  <c r="AH2274" i="1"/>
  <c r="AI2274" i="1"/>
  <c r="AJ2274" i="1"/>
  <c r="AK2274" i="1"/>
  <c r="AL2274" i="1"/>
  <c r="AM2274" i="1"/>
  <c r="AN2274" i="1"/>
  <c r="AH2275" i="1"/>
  <c r="AI2275" i="1"/>
  <c r="AJ2275" i="1"/>
  <c r="AK2275" i="1"/>
  <c r="AL2275" i="1"/>
  <c r="AM2275" i="1"/>
  <c r="AN2275" i="1"/>
  <c r="AH2276" i="1"/>
  <c r="AI2276" i="1"/>
  <c r="AJ2276" i="1"/>
  <c r="AK2276" i="1"/>
  <c r="AL2276" i="1"/>
  <c r="AM2276" i="1"/>
  <c r="AN2276" i="1"/>
  <c r="AH2277" i="1"/>
  <c r="AI2277" i="1"/>
  <c r="AJ2277" i="1"/>
  <c r="AK2277" i="1"/>
  <c r="AL2277" i="1"/>
  <c r="AM2277" i="1"/>
  <c r="AN2277" i="1"/>
  <c r="AH2278" i="1"/>
  <c r="AI2278" i="1"/>
  <c r="AJ2278" i="1"/>
  <c r="AK2278" i="1"/>
  <c r="AL2278" i="1"/>
  <c r="AM2278" i="1"/>
  <c r="AN2278" i="1"/>
  <c r="AH2279" i="1"/>
  <c r="AI2279" i="1"/>
  <c r="AJ2279" i="1"/>
  <c r="AK2279" i="1"/>
  <c r="AL2279" i="1"/>
  <c r="AM2279" i="1"/>
  <c r="AN2279" i="1"/>
  <c r="AH2280" i="1"/>
  <c r="AI2280" i="1"/>
  <c r="AJ2280" i="1"/>
  <c r="AK2280" i="1"/>
  <c r="AL2280" i="1"/>
  <c r="AM2280" i="1"/>
  <c r="AN2280" i="1"/>
  <c r="AH2281" i="1"/>
  <c r="AI2281" i="1"/>
  <c r="AJ2281" i="1"/>
  <c r="AK2281" i="1"/>
  <c r="AL2281" i="1"/>
  <c r="AM2281" i="1"/>
  <c r="AN2281" i="1"/>
  <c r="AH2282" i="1"/>
  <c r="AI2282" i="1"/>
  <c r="AJ2282" i="1"/>
  <c r="AK2282" i="1"/>
  <c r="AL2282" i="1"/>
  <c r="AM2282" i="1"/>
  <c r="AN2282" i="1"/>
  <c r="AH2283" i="1"/>
  <c r="AI2283" i="1"/>
  <c r="AJ2283" i="1"/>
  <c r="AK2283" i="1"/>
  <c r="AL2283" i="1"/>
  <c r="AM2283" i="1"/>
  <c r="AN2283" i="1"/>
  <c r="AH2284" i="1"/>
  <c r="AI2284" i="1"/>
  <c r="AJ2284" i="1"/>
  <c r="AK2284" i="1"/>
  <c r="AL2284" i="1"/>
  <c r="AM2284" i="1"/>
  <c r="AN2284" i="1"/>
  <c r="AH2285" i="1"/>
  <c r="AI2285" i="1"/>
  <c r="AJ2285" i="1"/>
  <c r="AK2285" i="1"/>
  <c r="AL2285" i="1"/>
  <c r="AM2285" i="1"/>
  <c r="AN2285" i="1"/>
  <c r="AH2286" i="1"/>
  <c r="AI2286" i="1"/>
  <c r="AJ2286" i="1"/>
  <c r="AK2286" i="1"/>
  <c r="AL2286" i="1"/>
  <c r="AM2286" i="1"/>
  <c r="AN2286" i="1"/>
  <c r="AH2287" i="1"/>
  <c r="AI2287" i="1"/>
  <c r="AJ2287" i="1"/>
  <c r="AK2287" i="1"/>
  <c r="AL2287" i="1"/>
  <c r="AM2287" i="1"/>
  <c r="AN2287" i="1"/>
  <c r="AH2288" i="1"/>
  <c r="AI2288" i="1"/>
  <c r="AJ2288" i="1"/>
  <c r="AK2288" i="1"/>
  <c r="AL2288" i="1"/>
  <c r="AM2288" i="1"/>
  <c r="AN2288" i="1"/>
  <c r="AH2289" i="1"/>
  <c r="AI2289" i="1"/>
  <c r="AJ2289" i="1"/>
  <c r="AK2289" i="1"/>
  <c r="AL2289" i="1"/>
  <c r="AM2289" i="1"/>
  <c r="AN2289" i="1"/>
  <c r="AH2290" i="1"/>
  <c r="AI2290" i="1"/>
  <c r="AJ2290" i="1"/>
  <c r="AK2290" i="1"/>
  <c r="AL2290" i="1"/>
  <c r="AM2290" i="1"/>
  <c r="AN2290" i="1"/>
  <c r="AH2291" i="1"/>
  <c r="AI2291" i="1"/>
  <c r="AJ2291" i="1"/>
  <c r="AK2291" i="1"/>
  <c r="AL2291" i="1"/>
  <c r="AM2291" i="1"/>
  <c r="AN2291" i="1"/>
  <c r="AH2292" i="1"/>
  <c r="AI2292" i="1"/>
  <c r="AJ2292" i="1"/>
  <c r="AK2292" i="1"/>
  <c r="AL2292" i="1"/>
  <c r="AM2292" i="1"/>
  <c r="AN2292" i="1"/>
  <c r="AH2293" i="1"/>
  <c r="AI2293" i="1"/>
  <c r="AJ2293" i="1"/>
  <c r="AK2293" i="1"/>
  <c r="AL2293" i="1"/>
  <c r="AM2293" i="1"/>
  <c r="AN2293" i="1"/>
  <c r="AH2294" i="1"/>
  <c r="AI2294" i="1"/>
  <c r="AJ2294" i="1"/>
  <c r="AK2294" i="1"/>
  <c r="AL2294" i="1"/>
  <c r="AM2294" i="1"/>
  <c r="AN2294" i="1"/>
  <c r="AH2295" i="1"/>
  <c r="AI2295" i="1"/>
  <c r="AJ2295" i="1"/>
  <c r="AK2295" i="1"/>
  <c r="AL2295" i="1"/>
  <c r="AM2295" i="1"/>
  <c r="AN2295" i="1"/>
  <c r="AH2296" i="1"/>
  <c r="AI2296" i="1"/>
  <c r="AJ2296" i="1"/>
  <c r="AK2296" i="1"/>
  <c r="AL2296" i="1"/>
  <c r="AM2296" i="1"/>
  <c r="AN2296" i="1"/>
  <c r="AH2297" i="1"/>
  <c r="AI2297" i="1"/>
  <c r="AJ2297" i="1"/>
  <c r="AK2297" i="1"/>
  <c r="AL2297" i="1"/>
  <c r="AM2297" i="1"/>
  <c r="AN2297" i="1"/>
  <c r="AH2298" i="1"/>
  <c r="AI2298" i="1"/>
  <c r="AJ2298" i="1"/>
  <c r="AK2298" i="1"/>
  <c r="AL2298" i="1"/>
  <c r="AM2298" i="1"/>
  <c r="AN2298" i="1"/>
  <c r="AH2299" i="1"/>
  <c r="AI2299" i="1"/>
  <c r="AJ2299" i="1"/>
  <c r="AK2299" i="1"/>
  <c r="AL2299" i="1"/>
  <c r="AM2299" i="1"/>
  <c r="AN2299" i="1"/>
  <c r="AH2300" i="1"/>
  <c r="AI2300" i="1"/>
  <c r="AJ2300" i="1"/>
  <c r="AK2300" i="1"/>
  <c r="AL2300" i="1"/>
  <c r="AM2300" i="1"/>
  <c r="AN2300" i="1"/>
  <c r="AH2301" i="1"/>
  <c r="AI2301" i="1"/>
  <c r="AJ2301" i="1"/>
  <c r="AK2301" i="1"/>
  <c r="AL2301" i="1"/>
  <c r="AM2301" i="1"/>
  <c r="AN2301" i="1"/>
  <c r="AH2302" i="1"/>
  <c r="AI2302" i="1"/>
  <c r="AJ2302" i="1"/>
  <c r="AK2302" i="1"/>
  <c r="AL2302" i="1"/>
  <c r="AM2302" i="1"/>
  <c r="AN2302" i="1"/>
  <c r="AH2303" i="1"/>
  <c r="AI2303" i="1"/>
  <c r="AJ2303" i="1"/>
  <c r="AK2303" i="1"/>
  <c r="AL2303" i="1"/>
  <c r="AM2303" i="1"/>
  <c r="AN2303" i="1"/>
  <c r="AH2304" i="1"/>
  <c r="AI2304" i="1"/>
  <c r="AJ2304" i="1"/>
  <c r="AK2304" i="1"/>
  <c r="AL2304" i="1"/>
  <c r="AM2304" i="1"/>
  <c r="AN2304" i="1"/>
  <c r="AH2305" i="1"/>
  <c r="AI2305" i="1"/>
  <c r="AJ2305" i="1"/>
  <c r="AK2305" i="1"/>
  <c r="AL2305" i="1"/>
  <c r="AM2305" i="1"/>
  <c r="AN2305" i="1"/>
  <c r="AH2306" i="1"/>
  <c r="AI2306" i="1"/>
  <c r="AJ2306" i="1"/>
  <c r="AK2306" i="1"/>
  <c r="AL2306" i="1"/>
  <c r="AM2306" i="1"/>
  <c r="AN2306" i="1"/>
  <c r="AH2307" i="1"/>
  <c r="AI2307" i="1"/>
  <c r="AJ2307" i="1"/>
  <c r="AK2307" i="1"/>
  <c r="AL2307" i="1"/>
  <c r="AM2307" i="1"/>
  <c r="AN2307" i="1"/>
  <c r="AH2308" i="1"/>
  <c r="AI2308" i="1"/>
  <c r="AJ2308" i="1"/>
  <c r="AK2308" i="1"/>
  <c r="AL2308" i="1"/>
  <c r="AM2308" i="1"/>
  <c r="AN2308" i="1"/>
  <c r="AH2309" i="1"/>
  <c r="AI2309" i="1"/>
  <c r="AJ2309" i="1"/>
  <c r="AK2309" i="1"/>
  <c r="AL2309" i="1"/>
  <c r="AM2309" i="1"/>
  <c r="AN2309" i="1"/>
  <c r="AH2310" i="1"/>
  <c r="AI2310" i="1"/>
  <c r="AJ2310" i="1"/>
  <c r="AK2310" i="1"/>
  <c r="AL2310" i="1"/>
  <c r="AM2310" i="1"/>
  <c r="AN2310" i="1"/>
  <c r="AH2311" i="1"/>
  <c r="AI2311" i="1"/>
  <c r="AJ2311" i="1"/>
  <c r="AK2311" i="1"/>
  <c r="AL2311" i="1"/>
  <c r="AM2311" i="1"/>
  <c r="AN2311" i="1"/>
  <c r="AH2312" i="1"/>
  <c r="AI2312" i="1"/>
  <c r="AJ2312" i="1"/>
  <c r="AK2312" i="1"/>
  <c r="AL2312" i="1"/>
  <c r="AM2312" i="1"/>
  <c r="AN2312" i="1"/>
  <c r="AH2313" i="1"/>
  <c r="AI2313" i="1"/>
  <c r="AJ2313" i="1"/>
  <c r="AK2313" i="1"/>
  <c r="AL2313" i="1"/>
  <c r="AM2313" i="1"/>
  <c r="AN2313" i="1"/>
  <c r="AH2314" i="1"/>
  <c r="AI2314" i="1"/>
  <c r="AJ2314" i="1"/>
  <c r="AK2314" i="1"/>
  <c r="AL2314" i="1"/>
  <c r="AM2314" i="1"/>
  <c r="AN2314" i="1"/>
  <c r="AH2315" i="1"/>
  <c r="AI2315" i="1"/>
  <c r="AJ2315" i="1"/>
  <c r="AK2315" i="1"/>
  <c r="AL2315" i="1"/>
  <c r="AM2315" i="1"/>
  <c r="AN2315" i="1"/>
  <c r="AH2316" i="1"/>
  <c r="AI2316" i="1"/>
  <c r="AJ2316" i="1"/>
  <c r="AK2316" i="1"/>
  <c r="AL2316" i="1"/>
  <c r="AM2316" i="1"/>
  <c r="AN2316" i="1"/>
  <c r="AH2317" i="1"/>
  <c r="AI2317" i="1"/>
  <c r="AJ2317" i="1"/>
  <c r="AK2317" i="1"/>
  <c r="AL2317" i="1"/>
  <c r="AM2317" i="1"/>
  <c r="AN2317" i="1"/>
  <c r="AH2318" i="1"/>
  <c r="AI2318" i="1"/>
  <c r="AJ2318" i="1"/>
  <c r="AK2318" i="1"/>
  <c r="AL2318" i="1"/>
  <c r="AM2318" i="1"/>
  <c r="AN2318" i="1"/>
  <c r="AH2319" i="1"/>
  <c r="AI2319" i="1"/>
  <c r="AJ2319" i="1"/>
  <c r="AK2319" i="1"/>
  <c r="AL2319" i="1"/>
  <c r="AM2319" i="1"/>
  <c r="AN2319" i="1"/>
  <c r="AH2320" i="1"/>
  <c r="AI2320" i="1"/>
  <c r="AJ2320" i="1"/>
  <c r="AK2320" i="1"/>
  <c r="AL2320" i="1"/>
  <c r="AM2320" i="1"/>
  <c r="AN2320" i="1"/>
  <c r="AH2321" i="1"/>
  <c r="AI2321" i="1"/>
  <c r="AJ2321" i="1"/>
  <c r="AK2321" i="1"/>
  <c r="AL2321" i="1"/>
  <c r="AM2321" i="1"/>
  <c r="AN2321" i="1"/>
  <c r="AH2322" i="1"/>
  <c r="AI2322" i="1"/>
  <c r="AJ2322" i="1"/>
  <c r="AK2322" i="1"/>
  <c r="AL2322" i="1"/>
  <c r="AM2322" i="1"/>
  <c r="AN2322" i="1"/>
  <c r="AH2323" i="1"/>
  <c r="AI2323" i="1"/>
  <c r="AJ2323" i="1"/>
  <c r="AK2323" i="1"/>
  <c r="AL2323" i="1"/>
  <c r="AM2323" i="1"/>
  <c r="AN2323" i="1"/>
  <c r="AH2324" i="1"/>
  <c r="AI2324" i="1"/>
  <c r="AJ2324" i="1"/>
  <c r="AK2324" i="1"/>
  <c r="AL2324" i="1"/>
  <c r="AM2324" i="1"/>
  <c r="AN2324" i="1"/>
  <c r="AH2325" i="1"/>
  <c r="AI2325" i="1"/>
  <c r="AJ2325" i="1"/>
  <c r="AK2325" i="1"/>
  <c r="AL2325" i="1"/>
  <c r="AM2325" i="1"/>
  <c r="AN2325" i="1"/>
  <c r="AH2326" i="1"/>
  <c r="AI2326" i="1"/>
  <c r="AJ2326" i="1"/>
  <c r="AK2326" i="1"/>
  <c r="V11" i="1"/>
  <c r="AL2326" i="1"/>
  <c r="AM2326" i="1"/>
  <c r="AN2326" i="1"/>
  <c r="AH2328" i="1"/>
  <c r="AI2328" i="1"/>
  <c r="AJ2328" i="1"/>
  <c r="AK2328" i="1"/>
  <c r="AL2328" i="1"/>
  <c r="AM2328" i="1"/>
  <c r="AN2328" i="1"/>
  <c r="C2329" i="1"/>
  <c r="D2329" i="1"/>
  <c r="E2329" i="1"/>
  <c r="L2329" i="1"/>
  <c r="AN2329" i="1"/>
  <c r="M2329" i="1"/>
  <c r="N2329" i="1"/>
  <c r="O2329" i="1"/>
  <c r="P2329" i="1"/>
  <c r="Q2329" i="1"/>
  <c r="R2329" i="1"/>
  <c r="S2329" i="1"/>
  <c r="T2329" i="1"/>
  <c r="U2329" i="1"/>
  <c r="X2329" i="1"/>
  <c r="AH2329" i="1"/>
  <c r="Y2329" i="1"/>
  <c r="AI2329" i="1"/>
  <c r="Z2329" i="1"/>
  <c r="AJ2329" i="1"/>
  <c r="AA2329" i="1"/>
  <c r="AK2329" i="1"/>
  <c r="AB2329" i="1"/>
  <c r="AL2329" i="1"/>
  <c r="AC2329" i="1"/>
  <c r="AM2329" i="1"/>
  <c r="AD2329" i="1"/>
  <c r="C2330" i="1"/>
  <c r="D2330" i="1"/>
  <c r="E2330" i="1"/>
  <c r="L2330" i="1"/>
  <c r="M2330" i="1"/>
  <c r="N2330" i="1"/>
  <c r="O2330" i="1"/>
  <c r="P2330" i="1"/>
  <c r="Q2330" i="1"/>
  <c r="R2330" i="1"/>
  <c r="S2330" i="1"/>
  <c r="T2330" i="1"/>
  <c r="U2330" i="1"/>
  <c r="X2330" i="1"/>
  <c r="AH2330" i="1"/>
  <c r="Y2330" i="1"/>
  <c r="AI2330" i="1"/>
  <c r="Z2330" i="1"/>
  <c r="AJ2330" i="1"/>
  <c r="AA2330" i="1"/>
  <c r="AK2330" i="1"/>
  <c r="AB2330" i="1"/>
  <c r="AL2330" i="1"/>
  <c r="AC2330" i="1"/>
  <c r="AM2330" i="1"/>
  <c r="AD2330" i="1"/>
  <c r="AN2330" i="1"/>
  <c r="AH2346" i="1"/>
  <c r="AI2346" i="1"/>
  <c r="AJ2346" i="1"/>
  <c r="AK2346" i="1"/>
  <c r="AL2346" i="1"/>
  <c r="AM2346" i="1"/>
  <c r="AN2346" i="1"/>
  <c r="AH2347" i="1"/>
  <c r="AI2347" i="1"/>
  <c r="AJ2347" i="1"/>
  <c r="AK2347" i="1"/>
  <c r="AL2347" i="1"/>
  <c r="AM2347" i="1"/>
  <c r="AN2347" i="1"/>
  <c r="AH2348" i="1"/>
  <c r="AI2348" i="1"/>
  <c r="AJ2348" i="1"/>
  <c r="AK2348" i="1"/>
  <c r="AL2348" i="1"/>
  <c r="AM2348" i="1"/>
  <c r="AN2348" i="1"/>
  <c r="AH2349" i="1"/>
  <c r="AI2349" i="1"/>
  <c r="AJ2349" i="1"/>
  <c r="AK2349" i="1"/>
  <c r="AL2349" i="1"/>
  <c r="AM2349" i="1"/>
  <c r="AN2349" i="1"/>
  <c r="AH2350" i="1"/>
  <c r="AI2350" i="1"/>
  <c r="AJ2350" i="1"/>
  <c r="AK2350" i="1"/>
  <c r="AL2350" i="1"/>
  <c r="AM2350" i="1"/>
  <c r="AN2350" i="1"/>
  <c r="AH2351" i="1"/>
  <c r="AI2351" i="1"/>
  <c r="AJ2351" i="1"/>
  <c r="AK2351" i="1"/>
  <c r="AL2351" i="1"/>
  <c r="AM2351" i="1"/>
  <c r="AN2351" i="1"/>
  <c r="AH2352" i="1"/>
  <c r="AI2352" i="1"/>
  <c r="AJ2352" i="1"/>
  <c r="AK2352" i="1"/>
  <c r="AL2352" i="1"/>
  <c r="AM2352" i="1"/>
  <c r="AN2352" i="1"/>
  <c r="AH2353" i="1"/>
  <c r="AI2353" i="1"/>
  <c r="AJ2353" i="1"/>
  <c r="AK2353" i="1"/>
  <c r="AL2353" i="1"/>
  <c r="AM2353" i="1"/>
  <c r="AN2353" i="1"/>
  <c r="AH2354" i="1"/>
  <c r="AI2354" i="1"/>
  <c r="AJ2354" i="1"/>
  <c r="AK2354" i="1"/>
  <c r="AL2354" i="1"/>
  <c r="AM2354" i="1"/>
  <c r="AN2354" i="1"/>
  <c r="AH2355" i="1"/>
  <c r="AI2355" i="1"/>
  <c r="AJ2355" i="1"/>
  <c r="AK2355" i="1"/>
  <c r="AL2355" i="1"/>
  <c r="AM2355" i="1"/>
  <c r="AN2355" i="1"/>
  <c r="AH2356" i="1"/>
  <c r="AI2356" i="1"/>
  <c r="AJ2356" i="1"/>
  <c r="AK2356" i="1"/>
  <c r="AL2356" i="1"/>
  <c r="AM2356" i="1"/>
  <c r="AN2356" i="1"/>
  <c r="AH2357" i="1"/>
  <c r="AI2357" i="1"/>
  <c r="AJ2357" i="1"/>
  <c r="AK2357" i="1"/>
  <c r="AL2357" i="1"/>
  <c r="AM2357" i="1"/>
  <c r="AN2357" i="1"/>
  <c r="AH2358" i="1"/>
  <c r="AI2358" i="1"/>
  <c r="AJ2358" i="1"/>
  <c r="AK2358" i="1"/>
  <c r="AL2358" i="1"/>
  <c r="AM2358" i="1"/>
  <c r="AN2358" i="1"/>
  <c r="AH2359" i="1"/>
  <c r="AI2359" i="1"/>
  <c r="AJ2359" i="1"/>
  <c r="AK2359" i="1"/>
  <c r="AL2359" i="1"/>
  <c r="AM2359" i="1"/>
  <c r="AN2359" i="1"/>
  <c r="AH2360" i="1"/>
  <c r="AI2360" i="1"/>
  <c r="AJ2360" i="1"/>
  <c r="AK2360" i="1"/>
  <c r="AL2360" i="1"/>
  <c r="AM2360" i="1"/>
  <c r="AN2360" i="1"/>
  <c r="AH2361" i="1"/>
  <c r="AI2361" i="1"/>
  <c r="AJ2361" i="1"/>
  <c r="AK2361" i="1"/>
  <c r="AL2361" i="1"/>
  <c r="AM2361" i="1"/>
  <c r="AN2361" i="1"/>
  <c r="AH2362" i="1"/>
  <c r="AI2362" i="1"/>
  <c r="AJ2362" i="1"/>
  <c r="AK2362" i="1"/>
  <c r="AL2362" i="1"/>
  <c r="AM2362" i="1"/>
  <c r="AN2362" i="1"/>
  <c r="AH2363" i="1"/>
  <c r="AI2363" i="1"/>
  <c r="AJ2363" i="1"/>
  <c r="AK2363" i="1"/>
  <c r="AL2363" i="1"/>
  <c r="AM2363" i="1"/>
  <c r="AN2363" i="1"/>
  <c r="AH2364" i="1"/>
  <c r="AI2364" i="1"/>
  <c r="AJ2364" i="1"/>
  <c r="AK2364" i="1"/>
  <c r="AL2364" i="1"/>
  <c r="AM2364" i="1"/>
  <c r="AN2364" i="1"/>
  <c r="AH2365" i="1"/>
  <c r="AI2365" i="1"/>
  <c r="AJ2365" i="1"/>
  <c r="AK2365" i="1"/>
  <c r="AL2365" i="1"/>
  <c r="AM2365" i="1"/>
  <c r="AN2365" i="1"/>
  <c r="AH2366" i="1"/>
  <c r="AI2366" i="1"/>
  <c r="AJ2366" i="1"/>
  <c r="AK2366" i="1"/>
  <c r="AL2366" i="1"/>
  <c r="AM2366" i="1"/>
  <c r="AN2366" i="1"/>
  <c r="AH2367" i="1"/>
  <c r="AI2367" i="1"/>
  <c r="AJ2367" i="1"/>
  <c r="AK2367" i="1"/>
  <c r="AL2367" i="1"/>
  <c r="AM2367" i="1"/>
  <c r="AN2367" i="1"/>
  <c r="AH2368" i="1"/>
  <c r="AI2368" i="1"/>
  <c r="AJ2368" i="1"/>
  <c r="AK2368" i="1"/>
  <c r="AL2368" i="1"/>
  <c r="AM2368" i="1"/>
  <c r="AN2368" i="1"/>
  <c r="AH2369" i="1"/>
  <c r="AI2369" i="1"/>
  <c r="AJ2369" i="1"/>
  <c r="AK2369" i="1"/>
  <c r="AL2369" i="1"/>
  <c r="AM2369" i="1"/>
  <c r="AN2369" i="1"/>
  <c r="AH2370" i="1"/>
  <c r="AI2370" i="1"/>
  <c r="AJ2370" i="1"/>
  <c r="AK2370" i="1"/>
  <c r="AL2370" i="1"/>
  <c r="AM2370" i="1"/>
  <c r="AN2370" i="1"/>
  <c r="AH2372" i="1"/>
  <c r="AI2372" i="1"/>
  <c r="AJ2372" i="1"/>
  <c r="AK2372" i="1"/>
  <c r="AL2372" i="1"/>
  <c r="AM2372" i="1"/>
  <c r="AN2372" i="1"/>
  <c r="AH2373" i="1"/>
  <c r="AI2373" i="1"/>
  <c r="AJ2373" i="1"/>
  <c r="AK2373" i="1"/>
  <c r="AL2373" i="1"/>
  <c r="AM2373" i="1"/>
  <c r="AN2373" i="1"/>
  <c r="AH2374" i="1"/>
  <c r="AI2374" i="1"/>
  <c r="AJ2374" i="1"/>
  <c r="AK2374" i="1"/>
  <c r="AL2374" i="1"/>
  <c r="AM2374" i="1"/>
  <c r="AN2374" i="1"/>
  <c r="AH2375" i="1"/>
  <c r="AI2375" i="1"/>
  <c r="AJ2375" i="1"/>
  <c r="AK2375" i="1"/>
  <c r="AL2375" i="1"/>
  <c r="AM2375" i="1"/>
  <c r="AN2375" i="1"/>
  <c r="AH2376" i="1"/>
  <c r="AI2376" i="1"/>
  <c r="AJ2376" i="1"/>
  <c r="AK2376" i="1"/>
  <c r="AL2376" i="1"/>
  <c r="AM2376" i="1"/>
  <c r="AN2376" i="1"/>
  <c r="AH2377" i="1"/>
  <c r="AI2377" i="1"/>
  <c r="AJ2377" i="1"/>
  <c r="AK2377" i="1"/>
  <c r="AL2377" i="1"/>
  <c r="AM2377" i="1"/>
  <c r="AN2377" i="1"/>
  <c r="AH2378" i="1"/>
  <c r="AI2378" i="1"/>
  <c r="AJ2378" i="1"/>
  <c r="AK2378" i="1"/>
  <c r="AL2378" i="1"/>
  <c r="AM2378" i="1"/>
  <c r="AN2378" i="1"/>
  <c r="AH2379" i="1"/>
  <c r="AI2379" i="1"/>
  <c r="AJ2379" i="1"/>
  <c r="AK2379" i="1"/>
  <c r="AL2379" i="1"/>
  <c r="AM2379" i="1"/>
  <c r="AN2379" i="1"/>
  <c r="AH2380" i="1"/>
  <c r="AI2380" i="1"/>
  <c r="AJ2380" i="1"/>
  <c r="AK2380" i="1"/>
  <c r="AL2380" i="1"/>
  <c r="AM2380" i="1"/>
  <c r="AN2380" i="1"/>
  <c r="AH2381" i="1"/>
  <c r="AI2381" i="1"/>
  <c r="AJ2381" i="1"/>
  <c r="AK2381" i="1"/>
  <c r="AL2381" i="1"/>
  <c r="AM2381" i="1"/>
  <c r="AN2381" i="1"/>
  <c r="AH2382" i="1"/>
  <c r="AI2382" i="1"/>
  <c r="AJ2382" i="1"/>
  <c r="AK2382" i="1"/>
  <c r="AL2382" i="1"/>
  <c r="AM2382" i="1"/>
  <c r="AN2382" i="1"/>
  <c r="AH2383" i="1"/>
  <c r="AI2383" i="1"/>
  <c r="AJ2383" i="1"/>
  <c r="AK2383" i="1"/>
  <c r="AL2383" i="1"/>
  <c r="AM2383" i="1"/>
  <c r="AN2383" i="1"/>
  <c r="AH2384" i="1"/>
  <c r="AI2384" i="1"/>
  <c r="AJ2384" i="1"/>
  <c r="AK2384" i="1"/>
  <c r="AL2384" i="1"/>
  <c r="AM2384" i="1"/>
  <c r="AN2384" i="1"/>
  <c r="AH2385" i="1"/>
  <c r="AI2385" i="1"/>
  <c r="AJ2385" i="1"/>
  <c r="AK2385" i="1"/>
  <c r="AL2385" i="1"/>
  <c r="AM2385" i="1"/>
  <c r="AN2385" i="1"/>
  <c r="AH2386" i="1"/>
  <c r="AI2386" i="1"/>
  <c r="AJ2386" i="1"/>
  <c r="AK2386" i="1"/>
  <c r="AL2386" i="1"/>
  <c r="AM2386" i="1"/>
  <c r="AN2386" i="1"/>
  <c r="AH2387" i="1"/>
  <c r="AI2387" i="1"/>
  <c r="AJ2387" i="1"/>
  <c r="AK2387" i="1"/>
  <c r="AL2387" i="1"/>
  <c r="AM2387" i="1"/>
  <c r="AN2387" i="1"/>
  <c r="AH2388" i="1"/>
  <c r="AI2388" i="1"/>
  <c r="AJ2388" i="1"/>
  <c r="AK2388" i="1"/>
  <c r="AL2388" i="1"/>
  <c r="AM2388" i="1"/>
  <c r="AN2388" i="1"/>
  <c r="AH2389" i="1"/>
  <c r="AI2389" i="1"/>
  <c r="AJ2389" i="1"/>
  <c r="AK2389" i="1"/>
  <c r="AL2389" i="1"/>
  <c r="AM2389" i="1"/>
  <c r="AN2389" i="1"/>
  <c r="AH2390" i="1"/>
  <c r="AI2390" i="1"/>
  <c r="AJ2390" i="1"/>
  <c r="AK2390" i="1"/>
  <c r="AL2390" i="1"/>
  <c r="AM2390" i="1"/>
  <c r="AN2390" i="1"/>
  <c r="AH2391" i="1"/>
  <c r="AI2391" i="1"/>
  <c r="AJ2391" i="1"/>
  <c r="AK2391" i="1"/>
  <c r="AL2391" i="1"/>
  <c r="AM2391" i="1"/>
  <c r="AN2391" i="1"/>
  <c r="AH2392" i="1"/>
  <c r="AI2392" i="1"/>
  <c r="AJ2392" i="1"/>
  <c r="AK2392" i="1"/>
  <c r="AL2392" i="1"/>
  <c r="AM2392" i="1"/>
  <c r="AN2392" i="1"/>
  <c r="AH2393" i="1"/>
  <c r="AI2393" i="1"/>
  <c r="AJ2393" i="1"/>
  <c r="AK2393" i="1"/>
  <c r="AL2393" i="1"/>
  <c r="AM2393" i="1"/>
  <c r="AN2393" i="1"/>
  <c r="AH2394" i="1"/>
  <c r="AI2394" i="1"/>
  <c r="AJ2394" i="1"/>
  <c r="AK2394" i="1"/>
  <c r="AL2394" i="1"/>
  <c r="AM2394" i="1"/>
  <c r="AN2394" i="1"/>
  <c r="AH2395" i="1"/>
  <c r="AI2395" i="1"/>
  <c r="AJ2395" i="1"/>
  <c r="AK2395" i="1"/>
  <c r="AL2395" i="1"/>
  <c r="AM2395" i="1"/>
  <c r="AN2395" i="1"/>
  <c r="AH2396" i="1"/>
  <c r="AI2396" i="1"/>
  <c r="AJ2396" i="1"/>
  <c r="AK2396" i="1"/>
  <c r="AL2396" i="1"/>
  <c r="AM2396" i="1"/>
  <c r="AN2396" i="1"/>
  <c r="AH2397" i="1"/>
  <c r="AI2397" i="1"/>
  <c r="AJ2397" i="1"/>
  <c r="AK2397" i="1"/>
  <c r="AL2397" i="1"/>
  <c r="AM2397" i="1"/>
  <c r="AN2397" i="1"/>
  <c r="AH2398" i="1"/>
  <c r="AI2398" i="1"/>
  <c r="AJ2398" i="1"/>
  <c r="AK2398" i="1"/>
  <c r="AL2398" i="1"/>
  <c r="AM2398" i="1"/>
  <c r="AN2398" i="1"/>
  <c r="AH2399" i="1"/>
  <c r="AI2399" i="1"/>
  <c r="AJ2399" i="1"/>
  <c r="AK2399" i="1"/>
  <c r="AL2399" i="1"/>
  <c r="AM2399" i="1"/>
  <c r="AN2399" i="1"/>
  <c r="AH2400" i="1"/>
  <c r="AI2400" i="1"/>
  <c r="AJ2400" i="1"/>
  <c r="AK2400" i="1"/>
  <c r="AL2400" i="1"/>
  <c r="AM2400" i="1"/>
  <c r="AN2400" i="1"/>
  <c r="AH2401" i="1"/>
  <c r="AI2401" i="1"/>
  <c r="AJ2401" i="1"/>
  <c r="AK2401" i="1"/>
  <c r="AL2401" i="1"/>
  <c r="AM2401" i="1"/>
  <c r="AN2401" i="1"/>
  <c r="AH2402" i="1"/>
  <c r="AI2402" i="1"/>
  <c r="AJ2402" i="1"/>
  <c r="AK2402" i="1"/>
  <c r="AL2402" i="1"/>
  <c r="AM2402" i="1"/>
  <c r="AN2402" i="1"/>
  <c r="AH2403" i="1"/>
  <c r="AI2403" i="1"/>
  <c r="AJ2403" i="1"/>
  <c r="AK2403" i="1"/>
  <c r="AL2403" i="1"/>
  <c r="AM2403" i="1"/>
  <c r="AN2403" i="1"/>
  <c r="AH2404" i="1"/>
  <c r="AI2404" i="1"/>
  <c r="AJ2404" i="1"/>
  <c r="AK2404" i="1"/>
  <c r="AL2404" i="1"/>
  <c r="AM2404" i="1"/>
  <c r="AN2404" i="1"/>
  <c r="AH2405" i="1"/>
  <c r="AI2405" i="1"/>
  <c r="AJ2405" i="1"/>
  <c r="AK2405" i="1"/>
  <c r="AL2405" i="1"/>
  <c r="AM2405" i="1"/>
  <c r="AN2405" i="1"/>
  <c r="AH2406" i="1"/>
  <c r="AI2406" i="1"/>
  <c r="AJ2406" i="1"/>
  <c r="AK2406" i="1"/>
  <c r="AL2406" i="1"/>
  <c r="AM2406" i="1"/>
  <c r="AN2406" i="1"/>
  <c r="AH2407" i="1"/>
  <c r="AI2407" i="1"/>
  <c r="AJ2407" i="1"/>
  <c r="AK2407" i="1"/>
  <c r="AL2407" i="1"/>
  <c r="AM2407" i="1"/>
  <c r="AN2407" i="1"/>
  <c r="AH2408" i="1"/>
  <c r="AI2408" i="1"/>
  <c r="AJ2408" i="1"/>
  <c r="AK2408" i="1"/>
  <c r="AL2408" i="1"/>
  <c r="AM2408" i="1"/>
  <c r="AN2408" i="1"/>
  <c r="AH2409" i="1"/>
  <c r="AI2409" i="1"/>
  <c r="AJ2409" i="1"/>
  <c r="AK2409" i="1"/>
  <c r="AL2409" i="1"/>
  <c r="AM2409" i="1"/>
  <c r="AN2409" i="1"/>
  <c r="AH2410" i="1"/>
  <c r="AI2410" i="1"/>
  <c r="AJ2410" i="1"/>
  <c r="AK2410" i="1"/>
  <c r="AL2410" i="1"/>
  <c r="AM2410" i="1"/>
  <c r="AN2410" i="1"/>
  <c r="AH2411" i="1"/>
  <c r="AI2411" i="1"/>
  <c r="AJ2411" i="1"/>
  <c r="AK2411" i="1"/>
  <c r="AL2411" i="1"/>
  <c r="AM2411" i="1"/>
  <c r="AN2411" i="1"/>
  <c r="AH2412" i="1"/>
  <c r="AI2412" i="1"/>
  <c r="AJ2412" i="1"/>
  <c r="AK2412" i="1"/>
  <c r="AL2412" i="1"/>
  <c r="AM2412" i="1"/>
  <c r="AN2412" i="1"/>
  <c r="AH2413" i="1"/>
  <c r="AI2413" i="1"/>
  <c r="AJ2413" i="1"/>
  <c r="AK2413" i="1"/>
  <c r="AL2413" i="1"/>
  <c r="AM2413" i="1"/>
  <c r="AN2413" i="1"/>
  <c r="AH2414" i="1"/>
  <c r="AI2414" i="1"/>
  <c r="AJ2414" i="1"/>
  <c r="AK2414" i="1"/>
  <c r="AL2414" i="1"/>
  <c r="AM2414" i="1"/>
  <c r="AN2414" i="1"/>
  <c r="AH2415" i="1"/>
  <c r="AI2415" i="1"/>
  <c r="AJ2415" i="1"/>
  <c r="AK2415" i="1"/>
  <c r="AL2415" i="1"/>
  <c r="AM2415" i="1"/>
  <c r="AN2415" i="1"/>
  <c r="AH2416" i="1"/>
  <c r="AI2416" i="1"/>
  <c r="AJ2416" i="1"/>
  <c r="AK2416" i="1"/>
  <c r="AL2416" i="1"/>
  <c r="AM2416" i="1"/>
  <c r="AN2416" i="1"/>
  <c r="AH2417" i="1"/>
  <c r="AI2417" i="1"/>
  <c r="AJ2417" i="1"/>
  <c r="AK2417" i="1"/>
  <c r="AL2417" i="1"/>
  <c r="AM2417" i="1"/>
  <c r="AN2417" i="1"/>
  <c r="AH2418" i="1"/>
  <c r="AI2418" i="1"/>
  <c r="AJ2418" i="1"/>
  <c r="AK2418" i="1"/>
  <c r="AL2418" i="1"/>
  <c r="AM2418" i="1"/>
  <c r="AN2418" i="1"/>
  <c r="AH2419" i="1"/>
  <c r="AI2419" i="1"/>
  <c r="AJ2419" i="1"/>
  <c r="AK2419" i="1"/>
  <c r="AL2419" i="1"/>
  <c r="AM2419" i="1"/>
  <c r="AN2419" i="1"/>
  <c r="AH2420" i="1"/>
  <c r="AI2420" i="1"/>
  <c r="AJ2420" i="1"/>
  <c r="AK2420" i="1"/>
  <c r="AL2420" i="1"/>
  <c r="AM2420" i="1"/>
  <c r="AN2420" i="1"/>
  <c r="AH2421" i="1"/>
  <c r="AI2421" i="1"/>
  <c r="AJ2421" i="1"/>
  <c r="AK2421" i="1"/>
  <c r="AL2421" i="1"/>
  <c r="AM2421" i="1"/>
  <c r="AN2421" i="1"/>
  <c r="AH2422" i="1"/>
  <c r="AI2422" i="1"/>
  <c r="AJ2422" i="1"/>
  <c r="AK2422" i="1"/>
  <c r="AL2422" i="1"/>
  <c r="AM2422" i="1"/>
  <c r="AN2422" i="1"/>
  <c r="AH2423" i="1"/>
  <c r="AI2423" i="1"/>
  <c r="AJ2423" i="1"/>
  <c r="AK2423" i="1"/>
  <c r="AL2423" i="1"/>
  <c r="AM2423" i="1"/>
  <c r="AN2423" i="1"/>
  <c r="AH2424" i="1"/>
  <c r="AI2424" i="1"/>
  <c r="AJ2424" i="1"/>
  <c r="AK2424" i="1"/>
  <c r="AL2424" i="1"/>
  <c r="AM2424" i="1"/>
  <c r="AN2424" i="1"/>
  <c r="AH2425" i="1"/>
  <c r="AI2425" i="1"/>
  <c r="AJ2425" i="1"/>
  <c r="AK2425" i="1"/>
  <c r="AL2425" i="1"/>
  <c r="AM2425" i="1"/>
  <c r="AN2425" i="1"/>
  <c r="AH2426" i="1"/>
  <c r="AJ2426" i="1"/>
  <c r="AK2426" i="1"/>
  <c r="AL2426" i="1"/>
  <c r="AM2426" i="1"/>
  <c r="AN2426" i="1"/>
  <c r="AN2427" i="1"/>
  <c r="AH2428" i="1"/>
  <c r="AI2428" i="1"/>
  <c r="AJ2428" i="1"/>
  <c r="AK2428" i="1"/>
  <c r="AL2428" i="1"/>
  <c r="AM2428" i="1"/>
  <c r="AN2428" i="1"/>
  <c r="C2429" i="1"/>
  <c r="D2429" i="1"/>
  <c r="E2429" i="1"/>
  <c r="L2429" i="1"/>
  <c r="M2429" i="1"/>
  <c r="N2429" i="1"/>
  <c r="O2429" i="1"/>
  <c r="P2429" i="1"/>
  <c r="Q2429" i="1"/>
  <c r="R2429" i="1"/>
  <c r="S2429" i="1"/>
  <c r="T2429" i="1"/>
  <c r="U2429" i="1"/>
  <c r="X2429" i="1"/>
  <c r="AH2429" i="1"/>
  <c r="Y2429" i="1"/>
  <c r="AI2429" i="1"/>
  <c r="Z2429" i="1"/>
  <c r="AA2429" i="1"/>
  <c r="AK2429" i="1"/>
  <c r="AB2429" i="1"/>
  <c r="AL2429" i="1"/>
  <c r="AC2429" i="1"/>
  <c r="AM2429" i="1"/>
  <c r="AD2429" i="1"/>
  <c r="AJ2429" i="1"/>
  <c r="C2430" i="1"/>
  <c r="D2430" i="1"/>
  <c r="E2430" i="1"/>
  <c r="L2430" i="1"/>
  <c r="M2430" i="1"/>
  <c r="N2430" i="1"/>
  <c r="O2430" i="1"/>
  <c r="P2430" i="1"/>
  <c r="Q2430" i="1"/>
  <c r="R2430" i="1"/>
  <c r="S2430" i="1"/>
  <c r="T2430" i="1"/>
  <c r="U2430" i="1"/>
  <c r="X2430" i="1"/>
  <c r="AH2430" i="1"/>
  <c r="Y2430" i="1"/>
  <c r="AI2430" i="1"/>
  <c r="Z2430" i="1"/>
  <c r="AJ2430" i="1"/>
  <c r="AA2430" i="1"/>
  <c r="AK2430" i="1"/>
  <c r="AB2430" i="1"/>
  <c r="AL2430" i="1"/>
  <c r="AC2430" i="1"/>
  <c r="AM2430" i="1"/>
  <c r="AD2430" i="1"/>
  <c r="AN2430" i="1"/>
  <c r="C2446" i="1"/>
  <c r="C2546" i="1"/>
  <c r="C2646" i="1"/>
  <c r="D2446" i="1"/>
  <c r="E2446" i="1"/>
  <c r="E2546" i="1"/>
  <c r="E2646" i="1"/>
  <c r="L2446" i="1"/>
  <c r="AN2446" i="1"/>
  <c r="M2446" i="1"/>
  <c r="M2546" i="1"/>
  <c r="M2646" i="1"/>
  <c r="N2446" i="1"/>
  <c r="O2446" i="1"/>
  <c r="O2546" i="1"/>
  <c r="O2646" i="1"/>
  <c r="P2446" i="1"/>
  <c r="P2546" i="1"/>
  <c r="Q2446" i="1"/>
  <c r="Q2546" i="1"/>
  <c r="Q2646" i="1"/>
  <c r="R2446" i="1"/>
  <c r="S2446" i="1"/>
  <c r="S2546" i="1"/>
  <c r="S2646" i="1"/>
  <c r="T2446" i="1"/>
  <c r="T2546" i="1"/>
  <c r="U2446" i="1"/>
  <c r="U2546" i="1"/>
  <c r="U2646" i="1"/>
  <c r="AH2446" i="1"/>
  <c r="AI2446" i="1"/>
  <c r="AJ2446" i="1"/>
  <c r="AK2446" i="1"/>
  <c r="AL2446" i="1"/>
  <c r="AM2446" i="1"/>
  <c r="C2447" i="1"/>
  <c r="C2547" i="1"/>
  <c r="C2647" i="1"/>
  <c r="D2447" i="1"/>
  <c r="E2447" i="1"/>
  <c r="E2547" i="1"/>
  <c r="E2647" i="1"/>
  <c r="L2447" i="1"/>
  <c r="AN2447" i="1"/>
  <c r="M2447" i="1"/>
  <c r="M2547" i="1"/>
  <c r="M2647" i="1"/>
  <c r="N2447" i="1"/>
  <c r="O2447" i="1"/>
  <c r="O2547" i="1"/>
  <c r="O2647" i="1"/>
  <c r="P2447" i="1"/>
  <c r="Q2447" i="1"/>
  <c r="Q2547" i="1"/>
  <c r="Q2647" i="1"/>
  <c r="R2447" i="1"/>
  <c r="S2447" i="1"/>
  <c r="S2547" i="1"/>
  <c r="S2647" i="1"/>
  <c r="T2447" i="1"/>
  <c r="T2547" i="1"/>
  <c r="T2647" i="1"/>
  <c r="U2447" i="1"/>
  <c r="U2547" i="1"/>
  <c r="U2647" i="1"/>
  <c r="AH2447" i="1"/>
  <c r="AI2447" i="1"/>
  <c r="AJ2447" i="1"/>
  <c r="AK2447" i="1"/>
  <c r="AL2447" i="1"/>
  <c r="AM2447" i="1"/>
  <c r="C2448" i="1"/>
  <c r="C2548" i="1"/>
  <c r="C2648" i="1"/>
  <c r="D2448" i="1"/>
  <c r="E2448" i="1"/>
  <c r="E2548" i="1"/>
  <c r="E2648" i="1"/>
  <c r="L2448" i="1"/>
  <c r="AN2448" i="1"/>
  <c r="M2448" i="1"/>
  <c r="M2548" i="1"/>
  <c r="M2648" i="1"/>
  <c r="N2448" i="1"/>
  <c r="O2448" i="1"/>
  <c r="O2548" i="1"/>
  <c r="O2648" i="1"/>
  <c r="P2448" i="1"/>
  <c r="Q2448" i="1"/>
  <c r="Q2548" i="1"/>
  <c r="Q2648" i="1"/>
  <c r="R2448" i="1"/>
  <c r="S2448" i="1"/>
  <c r="S2548" i="1"/>
  <c r="S2648" i="1"/>
  <c r="T2448" i="1"/>
  <c r="U2448" i="1"/>
  <c r="U2548" i="1"/>
  <c r="U2648" i="1"/>
  <c r="AH2448" i="1"/>
  <c r="AI2448" i="1"/>
  <c r="AJ2448" i="1"/>
  <c r="AK2448" i="1"/>
  <c r="AL2448" i="1"/>
  <c r="AM2448" i="1"/>
  <c r="C2449" i="1"/>
  <c r="C2549" i="1"/>
  <c r="C2649" i="1"/>
  <c r="D2449" i="1"/>
  <c r="E2449" i="1"/>
  <c r="E2549" i="1"/>
  <c r="E2649" i="1"/>
  <c r="L2449" i="1"/>
  <c r="AN2449" i="1"/>
  <c r="M2449" i="1"/>
  <c r="M2549" i="1"/>
  <c r="M2649" i="1"/>
  <c r="N2449" i="1"/>
  <c r="N2549" i="1"/>
  <c r="N2649" i="1"/>
  <c r="O2449" i="1"/>
  <c r="O2549" i="1"/>
  <c r="O2649" i="1"/>
  <c r="P2449" i="1"/>
  <c r="Q2449" i="1"/>
  <c r="Q2549" i="1"/>
  <c r="Q2649" i="1"/>
  <c r="R2449" i="1"/>
  <c r="S2449" i="1"/>
  <c r="S2549" i="1"/>
  <c r="S2649" i="1"/>
  <c r="T2449" i="1"/>
  <c r="U2449" i="1"/>
  <c r="U2549" i="1"/>
  <c r="U2649" i="1"/>
  <c r="AH2449" i="1"/>
  <c r="AI2449" i="1"/>
  <c r="AK2449" i="1"/>
  <c r="AL2449" i="1"/>
  <c r="AM2449" i="1"/>
  <c r="C2450" i="1"/>
  <c r="C2550" i="1"/>
  <c r="C2650" i="1"/>
  <c r="D2450" i="1"/>
  <c r="E2450" i="1"/>
  <c r="E2550" i="1"/>
  <c r="E2650" i="1"/>
  <c r="L2450" i="1"/>
  <c r="AN2450" i="1"/>
  <c r="M2450" i="1"/>
  <c r="M2550" i="1"/>
  <c r="M2650" i="1"/>
  <c r="N2450" i="1"/>
  <c r="O2450" i="1"/>
  <c r="O2550" i="1"/>
  <c r="O2650" i="1"/>
  <c r="P2450" i="1"/>
  <c r="P2550" i="1"/>
  <c r="Q2450" i="1"/>
  <c r="Q2550" i="1"/>
  <c r="Q2650" i="1"/>
  <c r="R2450" i="1"/>
  <c r="S2450" i="1"/>
  <c r="S2550" i="1"/>
  <c r="S2650" i="1"/>
  <c r="T2450" i="1"/>
  <c r="U2450" i="1"/>
  <c r="U2550" i="1"/>
  <c r="U2650" i="1"/>
  <c r="AH2450" i="1"/>
  <c r="AI2450" i="1"/>
  <c r="AJ2450" i="1"/>
  <c r="AK2450" i="1"/>
  <c r="AL2450" i="1"/>
  <c r="AM2450" i="1"/>
  <c r="C2451" i="1"/>
  <c r="C2551" i="1"/>
  <c r="C2651" i="1"/>
  <c r="D2451" i="1"/>
  <c r="D2551" i="1"/>
  <c r="E2451" i="1"/>
  <c r="E2551" i="1"/>
  <c r="E2651" i="1"/>
  <c r="L2451" i="1"/>
  <c r="AN2451" i="1"/>
  <c r="M2451" i="1"/>
  <c r="M2551" i="1"/>
  <c r="M2651" i="1"/>
  <c r="N2451" i="1"/>
  <c r="O2451" i="1"/>
  <c r="O2551" i="1"/>
  <c r="O2651" i="1"/>
  <c r="P2451" i="1"/>
  <c r="Q2451" i="1"/>
  <c r="Q2551" i="1"/>
  <c r="Q2651" i="1"/>
  <c r="R2451" i="1"/>
  <c r="R2551" i="1"/>
  <c r="S2451" i="1"/>
  <c r="S2551" i="1"/>
  <c r="S2651" i="1"/>
  <c r="T2451" i="1"/>
  <c r="U2451" i="1"/>
  <c r="U2551" i="1"/>
  <c r="U2651" i="1"/>
  <c r="AH2451" i="1"/>
  <c r="AI2451" i="1"/>
  <c r="AJ2451" i="1"/>
  <c r="AK2451" i="1"/>
  <c r="AL2451" i="1"/>
  <c r="AM2451" i="1"/>
  <c r="C2452" i="1"/>
  <c r="C2552" i="1"/>
  <c r="C2652" i="1"/>
  <c r="D2452" i="1"/>
  <c r="E2452" i="1"/>
  <c r="E2552" i="1"/>
  <c r="E2652" i="1"/>
  <c r="L2452" i="1"/>
  <c r="AN2452" i="1"/>
  <c r="M2452" i="1"/>
  <c r="M2552" i="1"/>
  <c r="M2652" i="1"/>
  <c r="N2452" i="1"/>
  <c r="O2452" i="1"/>
  <c r="O2552" i="1"/>
  <c r="O2652" i="1"/>
  <c r="P2452" i="1"/>
  <c r="Q2452" i="1"/>
  <c r="Q2552" i="1"/>
  <c r="Q2652" i="1"/>
  <c r="R2452" i="1"/>
  <c r="R2552" i="1"/>
  <c r="S2452" i="1"/>
  <c r="S2552" i="1"/>
  <c r="S2652" i="1"/>
  <c r="T2452" i="1"/>
  <c r="T2552" i="1"/>
  <c r="U2452" i="1"/>
  <c r="U2552" i="1"/>
  <c r="U2652" i="1"/>
  <c r="AH2452" i="1"/>
  <c r="AI2452" i="1"/>
  <c r="AJ2452" i="1"/>
  <c r="AK2452" i="1"/>
  <c r="AL2452" i="1"/>
  <c r="AM2452" i="1"/>
  <c r="C2453" i="1"/>
  <c r="C2553" i="1"/>
  <c r="C2653" i="1"/>
  <c r="D2453" i="1"/>
  <c r="D2553" i="1"/>
  <c r="E2453" i="1"/>
  <c r="E2553" i="1"/>
  <c r="E2653" i="1"/>
  <c r="L2453" i="1"/>
  <c r="AN2453" i="1"/>
  <c r="M2453" i="1"/>
  <c r="M2553" i="1"/>
  <c r="M2653" i="1"/>
  <c r="N2453" i="1"/>
  <c r="O2453" i="1"/>
  <c r="O2553" i="1"/>
  <c r="O2653" i="1"/>
  <c r="P2453" i="1"/>
  <c r="Q2453" i="1"/>
  <c r="Q2553" i="1"/>
  <c r="Q2653" i="1"/>
  <c r="R2453" i="1"/>
  <c r="R2553" i="1"/>
  <c r="S2453" i="1"/>
  <c r="S2553" i="1"/>
  <c r="S2653" i="1"/>
  <c r="T2453" i="1"/>
  <c r="U2453" i="1"/>
  <c r="U2553" i="1"/>
  <c r="U2653" i="1"/>
  <c r="AH2453" i="1"/>
  <c r="AI2453" i="1"/>
  <c r="AJ2453" i="1"/>
  <c r="AK2453" i="1"/>
  <c r="AL2453" i="1"/>
  <c r="AM2453" i="1"/>
  <c r="C2454" i="1"/>
  <c r="C2554" i="1"/>
  <c r="D2454" i="1"/>
  <c r="E2454" i="1"/>
  <c r="E2554" i="1"/>
  <c r="L2454" i="1"/>
  <c r="AN2454" i="1"/>
  <c r="M2454" i="1"/>
  <c r="M2554" i="1"/>
  <c r="N2454" i="1"/>
  <c r="N2554" i="1"/>
  <c r="N2654" i="1"/>
  <c r="O2454" i="1"/>
  <c r="O2554" i="1"/>
  <c r="P2454" i="1"/>
  <c r="P2554" i="1"/>
  <c r="Q2454" i="1"/>
  <c r="Q2554" i="1"/>
  <c r="R2454" i="1"/>
  <c r="S2454" i="1"/>
  <c r="S2554" i="1"/>
  <c r="T2454" i="1"/>
  <c r="U2454" i="1"/>
  <c r="U2554" i="1"/>
  <c r="AH2454" i="1"/>
  <c r="AI2454" i="1"/>
  <c r="AJ2454" i="1"/>
  <c r="AK2454" i="1"/>
  <c r="AL2454" i="1"/>
  <c r="AM2454" i="1"/>
  <c r="C2455" i="1"/>
  <c r="C2555" i="1"/>
  <c r="D2455" i="1"/>
  <c r="E2455" i="1"/>
  <c r="E2555" i="1"/>
  <c r="L2455" i="1"/>
  <c r="L2555" i="1"/>
  <c r="AN2455" i="1"/>
  <c r="M2455" i="1"/>
  <c r="M2555" i="1"/>
  <c r="N2455" i="1"/>
  <c r="O2455" i="1"/>
  <c r="O2555" i="1"/>
  <c r="P2455" i="1"/>
  <c r="Q2455" i="1"/>
  <c r="Q2555" i="1"/>
  <c r="R2455" i="1"/>
  <c r="S2455" i="1"/>
  <c r="S2555" i="1"/>
  <c r="T2455" i="1"/>
  <c r="U2455" i="1"/>
  <c r="U2555" i="1"/>
  <c r="AH2455" i="1"/>
  <c r="AI2455" i="1"/>
  <c r="AJ2455" i="1"/>
  <c r="AK2455" i="1"/>
  <c r="AL2455" i="1"/>
  <c r="AM2455" i="1"/>
  <c r="C2456" i="1"/>
  <c r="C2556" i="1"/>
  <c r="C2656" i="1"/>
  <c r="D2456" i="1"/>
  <c r="D2556" i="1"/>
  <c r="E2456" i="1"/>
  <c r="E2556" i="1"/>
  <c r="E2656" i="1"/>
  <c r="L2456" i="1"/>
  <c r="AN2456" i="1"/>
  <c r="M2456" i="1"/>
  <c r="M2556" i="1"/>
  <c r="M2656" i="1"/>
  <c r="N2456" i="1"/>
  <c r="O2456" i="1"/>
  <c r="O2556" i="1"/>
  <c r="O2656" i="1"/>
  <c r="P2456" i="1"/>
  <c r="Q2456" i="1"/>
  <c r="Q2556" i="1"/>
  <c r="Q2656" i="1"/>
  <c r="R2456" i="1"/>
  <c r="S2456" i="1"/>
  <c r="S2556" i="1"/>
  <c r="S2656" i="1"/>
  <c r="T2456" i="1"/>
  <c r="U2456" i="1"/>
  <c r="U2556" i="1"/>
  <c r="U2656" i="1"/>
  <c r="AH2456" i="1"/>
  <c r="AI2456" i="1"/>
  <c r="AJ2456" i="1"/>
  <c r="AK2456" i="1"/>
  <c r="AL2456" i="1"/>
  <c r="AM2456" i="1"/>
  <c r="C2457" i="1"/>
  <c r="C2557" i="1"/>
  <c r="C2657" i="1"/>
  <c r="D2457" i="1"/>
  <c r="E2457" i="1"/>
  <c r="E2557" i="1"/>
  <c r="E2657" i="1"/>
  <c r="L2457" i="1"/>
  <c r="AN2457" i="1"/>
  <c r="M2457" i="1"/>
  <c r="M2557" i="1"/>
  <c r="M2657" i="1"/>
  <c r="N2457" i="1"/>
  <c r="O2457" i="1"/>
  <c r="O2557" i="1"/>
  <c r="O2657" i="1"/>
  <c r="P2457" i="1"/>
  <c r="P2557" i="1"/>
  <c r="Q2457" i="1"/>
  <c r="Q2557" i="1"/>
  <c r="Q2657" i="1"/>
  <c r="R2457" i="1"/>
  <c r="R2557" i="1"/>
  <c r="S2457" i="1"/>
  <c r="S2557" i="1"/>
  <c r="S2657" i="1"/>
  <c r="T2457" i="1"/>
  <c r="U2457" i="1"/>
  <c r="U2557" i="1"/>
  <c r="U2657" i="1"/>
  <c r="AH2457" i="1"/>
  <c r="AI2457" i="1"/>
  <c r="AJ2457" i="1"/>
  <c r="AK2457" i="1"/>
  <c r="AL2457" i="1"/>
  <c r="AM2457" i="1"/>
  <c r="C2458" i="1"/>
  <c r="C2558" i="1"/>
  <c r="C2658" i="1"/>
  <c r="D2458" i="1"/>
  <c r="E2458" i="1"/>
  <c r="E2558" i="1"/>
  <c r="E2658" i="1"/>
  <c r="L2458" i="1"/>
  <c r="AN2458" i="1"/>
  <c r="M2458" i="1"/>
  <c r="M2558" i="1"/>
  <c r="M2658" i="1"/>
  <c r="N2458" i="1"/>
  <c r="N2558" i="1"/>
  <c r="O2458" i="1"/>
  <c r="O2558" i="1"/>
  <c r="O2658" i="1"/>
  <c r="P2458" i="1"/>
  <c r="Q2458" i="1"/>
  <c r="Q2558" i="1"/>
  <c r="Q2658" i="1"/>
  <c r="R2458" i="1"/>
  <c r="S2458" i="1"/>
  <c r="S2558" i="1"/>
  <c r="S2658" i="1"/>
  <c r="T2458" i="1"/>
  <c r="U2458" i="1"/>
  <c r="U2558" i="1"/>
  <c r="U2658" i="1"/>
  <c r="AH2458" i="1"/>
  <c r="AI2458" i="1"/>
  <c r="AJ2458" i="1"/>
  <c r="AK2458" i="1"/>
  <c r="AL2458" i="1"/>
  <c r="AM2458" i="1"/>
  <c r="C2459" i="1"/>
  <c r="C2559" i="1"/>
  <c r="C2659" i="1"/>
  <c r="D2459" i="1"/>
  <c r="E2459" i="1"/>
  <c r="E2559" i="1"/>
  <c r="E2659" i="1"/>
  <c r="L2459" i="1"/>
  <c r="AN2459" i="1"/>
  <c r="M2459" i="1"/>
  <c r="M2559" i="1"/>
  <c r="M2659" i="1"/>
  <c r="N2459" i="1"/>
  <c r="N2559" i="1"/>
  <c r="O2459" i="1"/>
  <c r="O2559" i="1"/>
  <c r="O2659" i="1"/>
  <c r="P2459" i="1"/>
  <c r="Q2459" i="1"/>
  <c r="Q2559" i="1"/>
  <c r="Q2659" i="1"/>
  <c r="R2459" i="1"/>
  <c r="S2459" i="1"/>
  <c r="S2559" i="1"/>
  <c r="S2659" i="1"/>
  <c r="T2459" i="1"/>
  <c r="U2459" i="1"/>
  <c r="U2559" i="1"/>
  <c r="U2659" i="1"/>
  <c r="AH2459" i="1"/>
  <c r="AI2459" i="1"/>
  <c r="AJ2459" i="1"/>
  <c r="AK2459" i="1"/>
  <c r="AL2459" i="1"/>
  <c r="AM2459" i="1"/>
  <c r="C2460" i="1"/>
  <c r="C2560" i="1"/>
  <c r="C2660" i="1"/>
  <c r="D2460" i="1"/>
  <c r="E2460" i="1"/>
  <c r="E2560" i="1"/>
  <c r="E2660" i="1"/>
  <c r="L2460" i="1"/>
  <c r="AN2460" i="1"/>
  <c r="M2460" i="1"/>
  <c r="M2560" i="1"/>
  <c r="M2660" i="1"/>
  <c r="N2460" i="1"/>
  <c r="N2560" i="1"/>
  <c r="N2660" i="1"/>
  <c r="O2460" i="1"/>
  <c r="O2560" i="1"/>
  <c r="O2660" i="1"/>
  <c r="P2460" i="1"/>
  <c r="Q2460" i="1"/>
  <c r="Q2560" i="1"/>
  <c r="Q2660" i="1"/>
  <c r="R2460" i="1"/>
  <c r="S2460" i="1"/>
  <c r="S2560" i="1"/>
  <c r="S2660" i="1"/>
  <c r="T2460" i="1"/>
  <c r="T2560" i="1"/>
  <c r="U2460" i="1"/>
  <c r="U2560" i="1"/>
  <c r="U2660" i="1"/>
  <c r="AH2460" i="1"/>
  <c r="AI2460" i="1"/>
  <c r="AJ2460" i="1"/>
  <c r="AK2460" i="1"/>
  <c r="AL2460" i="1"/>
  <c r="AM2460" i="1"/>
  <c r="C2461" i="1"/>
  <c r="C2561" i="1"/>
  <c r="C2661" i="1"/>
  <c r="D2461" i="1"/>
  <c r="E2461" i="1"/>
  <c r="E2561" i="1"/>
  <c r="E2661" i="1"/>
  <c r="L2461" i="1"/>
  <c r="M2461" i="1"/>
  <c r="M2561" i="1"/>
  <c r="M2661" i="1"/>
  <c r="N2461" i="1"/>
  <c r="O2461" i="1"/>
  <c r="O2561" i="1"/>
  <c r="O2661" i="1"/>
  <c r="P2461" i="1"/>
  <c r="Q2461" i="1"/>
  <c r="Q2561" i="1"/>
  <c r="Q2661" i="1"/>
  <c r="R2461" i="1"/>
  <c r="S2461" i="1"/>
  <c r="S2561" i="1"/>
  <c r="S2661" i="1"/>
  <c r="T2461" i="1"/>
  <c r="T2561" i="1"/>
  <c r="U2461" i="1"/>
  <c r="U2561" i="1"/>
  <c r="U2661" i="1"/>
  <c r="AH2461" i="1"/>
  <c r="AI2461" i="1"/>
  <c r="AJ2461" i="1"/>
  <c r="AK2461" i="1"/>
  <c r="AL2461" i="1"/>
  <c r="AM2461" i="1"/>
  <c r="C2462" i="1"/>
  <c r="C2562" i="1"/>
  <c r="C2662" i="1"/>
  <c r="D2462" i="1"/>
  <c r="E2462" i="1"/>
  <c r="E2562" i="1"/>
  <c r="E2662" i="1"/>
  <c r="L2462" i="1"/>
  <c r="AN2462" i="1"/>
  <c r="M2462" i="1"/>
  <c r="M2562" i="1"/>
  <c r="M2662" i="1"/>
  <c r="N2462" i="1"/>
  <c r="O2462" i="1"/>
  <c r="O2562" i="1"/>
  <c r="O2662" i="1"/>
  <c r="P2462" i="1"/>
  <c r="Q2462" i="1"/>
  <c r="Q2562" i="1"/>
  <c r="Q2662" i="1"/>
  <c r="R2462" i="1"/>
  <c r="R2562" i="1"/>
  <c r="S2462" i="1"/>
  <c r="S2562" i="1"/>
  <c r="S2662" i="1"/>
  <c r="T2462" i="1"/>
  <c r="U2462" i="1"/>
  <c r="U2562" i="1"/>
  <c r="U2662" i="1"/>
  <c r="AH2462" i="1"/>
  <c r="AI2462" i="1"/>
  <c r="AJ2462" i="1"/>
  <c r="AK2462" i="1"/>
  <c r="AL2462" i="1"/>
  <c r="AM2462" i="1"/>
  <c r="C2463" i="1"/>
  <c r="C2563" i="1"/>
  <c r="C2663" i="1"/>
  <c r="D2463" i="1"/>
  <c r="E2463" i="1"/>
  <c r="E2563" i="1"/>
  <c r="E2663" i="1"/>
  <c r="L2463" i="1"/>
  <c r="L2563" i="1"/>
  <c r="AN2463" i="1"/>
  <c r="M2463" i="1"/>
  <c r="M2563" i="1"/>
  <c r="M2663" i="1"/>
  <c r="N2463" i="1"/>
  <c r="O2463" i="1"/>
  <c r="O2563" i="1"/>
  <c r="O2663" i="1"/>
  <c r="P2463" i="1"/>
  <c r="P2563" i="1"/>
  <c r="P2663" i="1"/>
  <c r="Q2463" i="1"/>
  <c r="Q2563" i="1"/>
  <c r="Q2663" i="1"/>
  <c r="R2463" i="1"/>
  <c r="S2463" i="1"/>
  <c r="S2563" i="1"/>
  <c r="S2663" i="1"/>
  <c r="T2463" i="1"/>
  <c r="T2563" i="1"/>
  <c r="U2463" i="1"/>
  <c r="U2563" i="1"/>
  <c r="U2663" i="1"/>
  <c r="AH2463" i="1"/>
  <c r="AI2463" i="1"/>
  <c r="AJ2463" i="1"/>
  <c r="AK2463" i="1"/>
  <c r="AL2463" i="1"/>
  <c r="AM2463" i="1"/>
  <c r="C2464" i="1"/>
  <c r="C2564" i="1"/>
  <c r="C2664" i="1"/>
  <c r="D2464" i="1"/>
  <c r="D2564" i="1"/>
  <c r="D2664" i="1"/>
  <c r="E2464" i="1"/>
  <c r="E2564" i="1"/>
  <c r="E2664" i="1"/>
  <c r="L2464" i="1"/>
  <c r="L2564" i="1"/>
  <c r="L2664" i="1"/>
  <c r="M2464" i="1"/>
  <c r="M2564" i="1"/>
  <c r="M2664" i="1"/>
  <c r="N2464" i="1"/>
  <c r="N2564" i="1"/>
  <c r="O2464" i="1"/>
  <c r="O2564" i="1"/>
  <c r="O2664" i="1"/>
  <c r="P2464" i="1"/>
  <c r="P2564" i="1"/>
  <c r="P2664" i="1"/>
  <c r="Q2464" i="1"/>
  <c r="Q2564" i="1"/>
  <c r="Q2664" i="1"/>
  <c r="R2464" i="1"/>
  <c r="R2564" i="1"/>
  <c r="S2464" i="1"/>
  <c r="S2564" i="1"/>
  <c r="S2664" i="1"/>
  <c r="T2464" i="1"/>
  <c r="U2464" i="1"/>
  <c r="U2564" i="1"/>
  <c r="U2664" i="1"/>
  <c r="AH2464" i="1"/>
  <c r="AI2464" i="1"/>
  <c r="AJ2464" i="1"/>
  <c r="AK2464" i="1"/>
  <c r="AL2464" i="1"/>
  <c r="AM2464" i="1"/>
  <c r="C2465" i="1"/>
  <c r="C2565" i="1"/>
  <c r="C2665" i="1"/>
  <c r="D2465" i="1"/>
  <c r="E2465" i="1"/>
  <c r="E2565" i="1"/>
  <c r="E2665" i="1"/>
  <c r="L2465" i="1"/>
  <c r="AN2465" i="1"/>
  <c r="M2465" i="1"/>
  <c r="M2565" i="1"/>
  <c r="M2665" i="1"/>
  <c r="N2465" i="1"/>
  <c r="N2565" i="1"/>
  <c r="N2665" i="1"/>
  <c r="O2465" i="1"/>
  <c r="O2565" i="1"/>
  <c r="O2665" i="1"/>
  <c r="P2465" i="1"/>
  <c r="Q2465" i="1"/>
  <c r="Q2565" i="1"/>
  <c r="Q2665" i="1"/>
  <c r="R2465" i="1"/>
  <c r="S2465" i="1"/>
  <c r="S2565" i="1"/>
  <c r="S2665" i="1"/>
  <c r="T2465" i="1"/>
  <c r="U2465" i="1"/>
  <c r="U2565" i="1"/>
  <c r="U2665" i="1"/>
  <c r="AH2465" i="1"/>
  <c r="AI2465" i="1"/>
  <c r="AJ2465" i="1"/>
  <c r="AK2465" i="1"/>
  <c r="AL2465" i="1"/>
  <c r="AM2465" i="1"/>
  <c r="C2466" i="1"/>
  <c r="C2566" i="1"/>
  <c r="C2666" i="1"/>
  <c r="D2466" i="1"/>
  <c r="E2466" i="1"/>
  <c r="E2566" i="1"/>
  <c r="E2666" i="1"/>
  <c r="L2466" i="1"/>
  <c r="AN2466" i="1"/>
  <c r="M2466" i="1"/>
  <c r="M2566" i="1"/>
  <c r="M2666" i="1"/>
  <c r="N2466" i="1"/>
  <c r="O2466" i="1"/>
  <c r="O2566" i="1"/>
  <c r="O2666" i="1"/>
  <c r="P2466" i="1"/>
  <c r="P2566" i="1"/>
  <c r="P2666" i="1"/>
  <c r="Q2466" i="1"/>
  <c r="Q2566" i="1"/>
  <c r="Q2666" i="1"/>
  <c r="R2466" i="1"/>
  <c r="R2566" i="1"/>
  <c r="S2466" i="1"/>
  <c r="S2566" i="1"/>
  <c r="S2666" i="1"/>
  <c r="T2466" i="1"/>
  <c r="U2466" i="1"/>
  <c r="U2566" i="1"/>
  <c r="U2666" i="1"/>
  <c r="AH2466" i="1"/>
  <c r="AI2466" i="1"/>
  <c r="AJ2466" i="1"/>
  <c r="AK2466" i="1"/>
  <c r="AL2466" i="1"/>
  <c r="AM2466" i="1"/>
  <c r="C2467" i="1"/>
  <c r="C2567" i="1"/>
  <c r="C2667" i="1"/>
  <c r="D2467" i="1"/>
  <c r="E2467" i="1"/>
  <c r="E2567" i="1"/>
  <c r="E2667" i="1"/>
  <c r="L2467" i="1"/>
  <c r="L2567" i="1"/>
  <c r="M2467" i="1"/>
  <c r="M2567" i="1"/>
  <c r="M2667" i="1"/>
  <c r="N2467" i="1"/>
  <c r="N2567" i="1"/>
  <c r="O2467" i="1"/>
  <c r="O2567" i="1"/>
  <c r="O2667" i="1"/>
  <c r="P2467" i="1"/>
  <c r="Q2467" i="1"/>
  <c r="Q2567" i="1"/>
  <c r="Q2667" i="1"/>
  <c r="R2467" i="1"/>
  <c r="S2467" i="1"/>
  <c r="S2567" i="1"/>
  <c r="S2667" i="1"/>
  <c r="T2467" i="1"/>
  <c r="T2567" i="1"/>
  <c r="U2467" i="1"/>
  <c r="U2567" i="1"/>
  <c r="U2667" i="1"/>
  <c r="AH2467" i="1"/>
  <c r="AI2467" i="1"/>
  <c r="AJ2467" i="1"/>
  <c r="AK2467" i="1"/>
  <c r="AL2467" i="1"/>
  <c r="AM2467" i="1"/>
  <c r="C2468" i="1"/>
  <c r="C2568" i="1"/>
  <c r="C2668" i="1"/>
  <c r="D2468" i="1"/>
  <c r="D2568" i="1"/>
  <c r="D2668" i="1"/>
  <c r="E2468" i="1"/>
  <c r="E2568" i="1"/>
  <c r="E2668" i="1"/>
  <c r="L2468" i="1"/>
  <c r="AN2468" i="1"/>
  <c r="M2468" i="1"/>
  <c r="M2568" i="1"/>
  <c r="M2668" i="1"/>
  <c r="N2468" i="1"/>
  <c r="N2568" i="1"/>
  <c r="O2468" i="1"/>
  <c r="O2568" i="1"/>
  <c r="O2668" i="1"/>
  <c r="P2468" i="1"/>
  <c r="Q2468" i="1"/>
  <c r="Q2568" i="1"/>
  <c r="Q2668" i="1"/>
  <c r="R2468" i="1"/>
  <c r="S2468" i="1"/>
  <c r="S2568" i="1"/>
  <c r="S2668" i="1"/>
  <c r="T2468" i="1"/>
  <c r="U2468" i="1"/>
  <c r="U2568" i="1"/>
  <c r="U2668" i="1"/>
  <c r="AH2468" i="1"/>
  <c r="AI2468" i="1"/>
  <c r="AJ2468" i="1"/>
  <c r="AK2468" i="1"/>
  <c r="AL2468" i="1"/>
  <c r="AM2468" i="1"/>
  <c r="C2469" i="1"/>
  <c r="C2569" i="1"/>
  <c r="C2669" i="1"/>
  <c r="D2469" i="1"/>
  <c r="E2469" i="1"/>
  <c r="E2569" i="1"/>
  <c r="E2669" i="1"/>
  <c r="L2469" i="1"/>
  <c r="AN2469" i="1"/>
  <c r="M2469" i="1"/>
  <c r="M2569" i="1"/>
  <c r="M2669" i="1"/>
  <c r="N2469" i="1"/>
  <c r="O2469" i="1"/>
  <c r="O2569" i="1"/>
  <c r="O2669" i="1"/>
  <c r="P2469" i="1"/>
  <c r="P2569" i="1"/>
  <c r="Q2469" i="1"/>
  <c r="Q2569" i="1"/>
  <c r="Q2669" i="1"/>
  <c r="R2469" i="1"/>
  <c r="S2469" i="1"/>
  <c r="S2569" i="1"/>
  <c r="S2669" i="1"/>
  <c r="T2469" i="1"/>
  <c r="U2469" i="1"/>
  <c r="U2569" i="1"/>
  <c r="U2669" i="1"/>
  <c r="AH2469" i="1"/>
  <c r="AI2469" i="1"/>
  <c r="AJ2469" i="1"/>
  <c r="AK2469" i="1"/>
  <c r="AL2469" i="1"/>
  <c r="AM2469" i="1"/>
  <c r="C2470" i="1"/>
  <c r="C2570" i="1"/>
  <c r="C2670" i="1"/>
  <c r="D2470" i="1"/>
  <c r="E2470" i="1"/>
  <c r="E2570" i="1"/>
  <c r="E2670" i="1"/>
  <c r="L2470" i="1"/>
  <c r="AN2470" i="1"/>
  <c r="M2470" i="1"/>
  <c r="M2570" i="1"/>
  <c r="M2670" i="1"/>
  <c r="N2470" i="1"/>
  <c r="N2570" i="1"/>
  <c r="O2470" i="1"/>
  <c r="O2570" i="1"/>
  <c r="O2670" i="1"/>
  <c r="P2470" i="1"/>
  <c r="Q2470" i="1"/>
  <c r="Q2570" i="1"/>
  <c r="Q2670" i="1"/>
  <c r="R2470" i="1"/>
  <c r="S2470" i="1"/>
  <c r="S2570" i="1"/>
  <c r="S2670" i="1"/>
  <c r="T2470" i="1"/>
  <c r="T2570" i="1"/>
  <c r="U2470" i="1"/>
  <c r="U2570" i="1"/>
  <c r="U2670" i="1"/>
  <c r="AH2470" i="1"/>
  <c r="AI2470" i="1"/>
  <c r="AJ2470" i="1"/>
  <c r="AK2470" i="1"/>
  <c r="AL2470" i="1"/>
  <c r="AM2470" i="1"/>
  <c r="C2471" i="1"/>
  <c r="C2571" i="1"/>
  <c r="D2471" i="1"/>
  <c r="E2471" i="1"/>
  <c r="E2571" i="1"/>
  <c r="M2471" i="1"/>
  <c r="N2471" i="1"/>
  <c r="N2571" i="1"/>
  <c r="O2471" i="1"/>
  <c r="P2471" i="1"/>
  <c r="Q2471" i="1"/>
  <c r="Q2571" i="1"/>
  <c r="R2471" i="1"/>
  <c r="R2571" i="1"/>
  <c r="S2471" i="1"/>
  <c r="T2471" i="1"/>
  <c r="U2471" i="1"/>
  <c r="U2571" i="1"/>
  <c r="U2671" i="1"/>
  <c r="C2472" i="1"/>
  <c r="C2572" i="1"/>
  <c r="C2672" i="1"/>
  <c r="D2472" i="1"/>
  <c r="D2572" i="1"/>
  <c r="E2472" i="1"/>
  <c r="E2572" i="1"/>
  <c r="E2672" i="1"/>
  <c r="L2472" i="1"/>
  <c r="AN2472" i="1"/>
  <c r="M2472" i="1"/>
  <c r="M2572" i="1"/>
  <c r="M2672" i="1"/>
  <c r="N2472" i="1"/>
  <c r="N2572" i="1"/>
  <c r="N2672" i="1"/>
  <c r="O2472" i="1"/>
  <c r="O2572" i="1"/>
  <c r="O2672" i="1"/>
  <c r="P2472" i="1"/>
  <c r="Q2472" i="1"/>
  <c r="Q2572" i="1"/>
  <c r="Q2672" i="1"/>
  <c r="R2472" i="1"/>
  <c r="R2572" i="1"/>
  <c r="S2472" i="1"/>
  <c r="S2572" i="1"/>
  <c r="S2672" i="1"/>
  <c r="T2472" i="1"/>
  <c r="T2572" i="1"/>
  <c r="T2672" i="1"/>
  <c r="U2472" i="1"/>
  <c r="U2572" i="1"/>
  <c r="U2672" i="1"/>
  <c r="AH2472" i="1"/>
  <c r="AI2472" i="1"/>
  <c r="AJ2472" i="1"/>
  <c r="AK2472" i="1"/>
  <c r="AL2472" i="1"/>
  <c r="AM2472" i="1"/>
  <c r="C2473" i="1"/>
  <c r="C2573" i="1"/>
  <c r="C2673" i="1"/>
  <c r="D2473" i="1"/>
  <c r="E2473" i="1"/>
  <c r="E2573" i="1"/>
  <c r="E2673" i="1"/>
  <c r="L2473" i="1"/>
  <c r="M2473" i="1"/>
  <c r="M2573" i="1"/>
  <c r="M2673" i="1"/>
  <c r="N2473" i="1"/>
  <c r="O2473" i="1"/>
  <c r="O2573" i="1"/>
  <c r="O2673" i="1"/>
  <c r="P2473" i="1"/>
  <c r="Q2473" i="1"/>
  <c r="Q2573" i="1"/>
  <c r="Q2673" i="1"/>
  <c r="R2473" i="1"/>
  <c r="S2473" i="1"/>
  <c r="S2573" i="1"/>
  <c r="S2673" i="1"/>
  <c r="T2473" i="1"/>
  <c r="T2573" i="1"/>
  <c r="T2673" i="1"/>
  <c r="U2473" i="1"/>
  <c r="U2573" i="1"/>
  <c r="U2673" i="1"/>
  <c r="AH2473" i="1"/>
  <c r="AI2473" i="1"/>
  <c r="AJ2473" i="1"/>
  <c r="AK2473" i="1"/>
  <c r="AL2473" i="1"/>
  <c r="AM2473" i="1"/>
  <c r="C2474" i="1"/>
  <c r="C2574" i="1"/>
  <c r="C2674" i="1"/>
  <c r="D2474" i="1"/>
  <c r="D2574" i="1"/>
  <c r="E2474" i="1"/>
  <c r="E2574" i="1"/>
  <c r="E2674" i="1"/>
  <c r="L2474" i="1"/>
  <c r="AN2474" i="1"/>
  <c r="M2474" i="1"/>
  <c r="M2574" i="1"/>
  <c r="M2674" i="1"/>
  <c r="N2474" i="1"/>
  <c r="O2474" i="1"/>
  <c r="O2574" i="1"/>
  <c r="O2674" i="1"/>
  <c r="P2474" i="1"/>
  <c r="P2574" i="1"/>
  <c r="Q2474" i="1"/>
  <c r="Q2574" i="1"/>
  <c r="Q2674" i="1"/>
  <c r="R2474" i="1"/>
  <c r="R2574" i="1"/>
  <c r="R2674" i="1"/>
  <c r="S2474" i="1"/>
  <c r="S2574" i="1"/>
  <c r="S2674" i="1"/>
  <c r="T2474" i="1"/>
  <c r="U2474" i="1"/>
  <c r="U2574" i="1"/>
  <c r="U2674" i="1"/>
  <c r="AH2474" i="1"/>
  <c r="AI2474" i="1"/>
  <c r="AJ2474" i="1"/>
  <c r="AK2474" i="1"/>
  <c r="AL2474" i="1"/>
  <c r="AM2474" i="1"/>
  <c r="C2475" i="1"/>
  <c r="C2575" i="1"/>
  <c r="C2675" i="1"/>
  <c r="D2475" i="1"/>
  <c r="D2575" i="1"/>
  <c r="E2475" i="1"/>
  <c r="E2575" i="1"/>
  <c r="E2675" i="1"/>
  <c r="L2475" i="1"/>
  <c r="AN2475" i="1"/>
  <c r="M2475" i="1"/>
  <c r="M2575" i="1"/>
  <c r="M2675" i="1"/>
  <c r="N2475" i="1"/>
  <c r="N2575" i="1"/>
  <c r="N2675" i="1"/>
  <c r="O2475" i="1"/>
  <c r="O2575" i="1"/>
  <c r="O2675" i="1"/>
  <c r="P2475" i="1"/>
  <c r="P2575" i="1"/>
  <c r="P2675" i="1"/>
  <c r="Q2475" i="1"/>
  <c r="Q2575" i="1"/>
  <c r="Q2675" i="1"/>
  <c r="R2475" i="1"/>
  <c r="R2575" i="1"/>
  <c r="R2675" i="1"/>
  <c r="S2475" i="1"/>
  <c r="S2575" i="1"/>
  <c r="S2675" i="1"/>
  <c r="T2475" i="1"/>
  <c r="U2475" i="1"/>
  <c r="U2575" i="1"/>
  <c r="U2675" i="1"/>
  <c r="AH2475" i="1"/>
  <c r="AI2475" i="1"/>
  <c r="AJ2475" i="1"/>
  <c r="AK2475" i="1"/>
  <c r="AL2475" i="1"/>
  <c r="AM2475" i="1"/>
  <c r="C2476" i="1"/>
  <c r="C2576" i="1"/>
  <c r="C2676" i="1"/>
  <c r="D2476" i="1"/>
  <c r="E2476" i="1"/>
  <c r="E2576" i="1"/>
  <c r="E2676" i="1"/>
  <c r="L2476" i="1"/>
  <c r="AN2476" i="1"/>
  <c r="M2476" i="1"/>
  <c r="M2576" i="1"/>
  <c r="M2676" i="1"/>
  <c r="N2476" i="1"/>
  <c r="N2576" i="1"/>
  <c r="O2476" i="1"/>
  <c r="O2576" i="1"/>
  <c r="O2676" i="1"/>
  <c r="P2476" i="1"/>
  <c r="Q2476" i="1"/>
  <c r="Q2576" i="1"/>
  <c r="Q2676" i="1"/>
  <c r="R2476" i="1"/>
  <c r="R2576" i="1"/>
  <c r="S2476" i="1"/>
  <c r="S2576" i="1"/>
  <c r="S2676" i="1"/>
  <c r="T2476" i="1"/>
  <c r="T2576" i="1"/>
  <c r="T2676" i="1"/>
  <c r="U2476" i="1"/>
  <c r="U2576" i="1"/>
  <c r="U2676" i="1"/>
  <c r="AH2476" i="1"/>
  <c r="AI2476" i="1"/>
  <c r="AJ2476" i="1"/>
  <c r="AK2476" i="1"/>
  <c r="AL2476" i="1"/>
  <c r="AM2476" i="1"/>
  <c r="C2477" i="1"/>
  <c r="C2577" i="1"/>
  <c r="C2677" i="1"/>
  <c r="D2477" i="1"/>
  <c r="E2477" i="1"/>
  <c r="E2577" i="1"/>
  <c r="E2677" i="1"/>
  <c r="L2477" i="1"/>
  <c r="AN2477" i="1"/>
  <c r="M2477" i="1"/>
  <c r="M2577" i="1"/>
  <c r="M2677" i="1"/>
  <c r="N2477" i="1"/>
  <c r="N2577" i="1"/>
  <c r="O2477" i="1"/>
  <c r="O2577" i="1"/>
  <c r="O2677" i="1"/>
  <c r="P2477" i="1"/>
  <c r="Q2477" i="1"/>
  <c r="Q2577" i="1"/>
  <c r="Q2677" i="1"/>
  <c r="R2477" i="1"/>
  <c r="S2477" i="1"/>
  <c r="S2577" i="1"/>
  <c r="S2677" i="1"/>
  <c r="T2477" i="1"/>
  <c r="T2577" i="1"/>
  <c r="T2677" i="1"/>
  <c r="U2477" i="1"/>
  <c r="U2577" i="1"/>
  <c r="U2677" i="1"/>
  <c r="AH2477" i="1"/>
  <c r="AI2477" i="1"/>
  <c r="AJ2477" i="1"/>
  <c r="AK2477" i="1"/>
  <c r="AL2477" i="1"/>
  <c r="AM2477" i="1"/>
  <c r="C2478" i="1"/>
  <c r="C2578" i="1"/>
  <c r="D2478" i="1"/>
  <c r="D2578" i="1"/>
  <c r="E2478" i="1"/>
  <c r="E2578" i="1"/>
  <c r="L2478" i="1"/>
  <c r="M2478" i="1"/>
  <c r="M2578" i="1"/>
  <c r="N2478" i="1"/>
  <c r="N2530" i="1"/>
  <c r="O2478" i="1"/>
  <c r="O2578" i="1"/>
  <c r="P2478" i="1"/>
  <c r="Q2478" i="1"/>
  <c r="Q2578" i="1"/>
  <c r="Q2678" i="1"/>
  <c r="R2478" i="1"/>
  <c r="R2578" i="1"/>
  <c r="S2478" i="1"/>
  <c r="S2578" i="1"/>
  <c r="S2678" i="1"/>
  <c r="T2478" i="1"/>
  <c r="T2578" i="1"/>
  <c r="U2478" i="1"/>
  <c r="U2578" i="1"/>
  <c r="AH2478" i="1"/>
  <c r="AI2478" i="1"/>
  <c r="AJ2478" i="1"/>
  <c r="AK2478" i="1"/>
  <c r="AL2478" i="1"/>
  <c r="AM2478" i="1"/>
  <c r="C2479" i="1"/>
  <c r="C2579" i="1"/>
  <c r="C2679" i="1"/>
  <c r="D2479" i="1"/>
  <c r="E2479" i="1"/>
  <c r="E2579" i="1"/>
  <c r="E2679" i="1"/>
  <c r="L2479" i="1"/>
  <c r="M2479" i="1"/>
  <c r="M2579" i="1"/>
  <c r="M2679" i="1"/>
  <c r="N2479" i="1"/>
  <c r="O2479" i="1"/>
  <c r="O2579" i="1"/>
  <c r="O2679" i="1"/>
  <c r="P2479" i="1"/>
  <c r="P2579" i="1"/>
  <c r="Q2479" i="1"/>
  <c r="Q2579" i="1"/>
  <c r="Q2679" i="1"/>
  <c r="R2479" i="1"/>
  <c r="S2479" i="1"/>
  <c r="S2579" i="1"/>
  <c r="S2679" i="1"/>
  <c r="T2479" i="1"/>
  <c r="U2479" i="1"/>
  <c r="U2579" i="1"/>
  <c r="U2679" i="1"/>
  <c r="AH2479" i="1"/>
  <c r="AI2479" i="1"/>
  <c r="AJ2479" i="1"/>
  <c r="AK2479" i="1"/>
  <c r="AL2479" i="1"/>
  <c r="AM2479" i="1"/>
  <c r="C2480" i="1"/>
  <c r="C2580" i="1"/>
  <c r="C2680" i="1"/>
  <c r="D2480" i="1"/>
  <c r="E2480" i="1"/>
  <c r="E2580" i="1"/>
  <c r="E2680" i="1"/>
  <c r="L2480" i="1"/>
  <c r="M2480" i="1"/>
  <c r="M2580" i="1"/>
  <c r="M2680" i="1"/>
  <c r="N2480" i="1"/>
  <c r="N2580" i="1"/>
  <c r="O2480" i="1"/>
  <c r="O2580" i="1"/>
  <c r="O2680" i="1"/>
  <c r="P2480" i="1"/>
  <c r="Q2480" i="1"/>
  <c r="Q2580" i="1"/>
  <c r="Q2680" i="1"/>
  <c r="R2480" i="1"/>
  <c r="R2580" i="1"/>
  <c r="S2480" i="1"/>
  <c r="S2580" i="1"/>
  <c r="S2680" i="1"/>
  <c r="T2480" i="1"/>
  <c r="T2580" i="1"/>
  <c r="T2680" i="1"/>
  <c r="U2480" i="1"/>
  <c r="U2580" i="1"/>
  <c r="U2680" i="1"/>
  <c r="AH2480" i="1"/>
  <c r="AI2480" i="1"/>
  <c r="AJ2480" i="1"/>
  <c r="AK2480" i="1"/>
  <c r="AL2480" i="1"/>
  <c r="AM2480" i="1"/>
  <c r="C2481" i="1"/>
  <c r="C2581" i="1"/>
  <c r="C2681" i="1"/>
  <c r="D2481" i="1"/>
  <c r="E2481" i="1"/>
  <c r="E2581" i="1"/>
  <c r="E2681" i="1"/>
  <c r="L2481" i="1"/>
  <c r="AN2481" i="1"/>
  <c r="L2581" i="1"/>
  <c r="M2481" i="1"/>
  <c r="M2581" i="1"/>
  <c r="M2681" i="1"/>
  <c r="N2481" i="1"/>
  <c r="O2481" i="1"/>
  <c r="O2581" i="1"/>
  <c r="O2681" i="1"/>
  <c r="P2481" i="1"/>
  <c r="P2581" i="1"/>
  <c r="Q2481" i="1"/>
  <c r="Q2581" i="1"/>
  <c r="Q2681" i="1"/>
  <c r="R2481" i="1"/>
  <c r="R2581" i="1"/>
  <c r="R2681" i="1"/>
  <c r="S2481" i="1"/>
  <c r="S2581" i="1"/>
  <c r="S2681" i="1"/>
  <c r="T2481" i="1"/>
  <c r="T2581" i="1"/>
  <c r="T2681" i="1"/>
  <c r="U2481" i="1"/>
  <c r="U2581" i="1"/>
  <c r="U2681" i="1"/>
  <c r="AH2481" i="1"/>
  <c r="AI2481" i="1"/>
  <c r="AJ2481" i="1"/>
  <c r="AK2481" i="1"/>
  <c r="AL2481" i="1"/>
  <c r="AM2481" i="1"/>
  <c r="C2482" i="1"/>
  <c r="C2582" i="1"/>
  <c r="C2682" i="1"/>
  <c r="D2482" i="1"/>
  <c r="D2582" i="1"/>
  <c r="E2482" i="1"/>
  <c r="E2582" i="1"/>
  <c r="E2682" i="1"/>
  <c r="L2482" i="1"/>
  <c r="L2582" i="1"/>
  <c r="L2682" i="1"/>
  <c r="M2482" i="1"/>
  <c r="M2582" i="1"/>
  <c r="M2682" i="1"/>
  <c r="N2482" i="1"/>
  <c r="O2482" i="1"/>
  <c r="O2582" i="1"/>
  <c r="O2682" i="1"/>
  <c r="P2482" i="1"/>
  <c r="Q2482" i="1"/>
  <c r="Q2582" i="1"/>
  <c r="Q2682" i="1"/>
  <c r="R2482" i="1"/>
  <c r="R2582" i="1"/>
  <c r="S2482" i="1"/>
  <c r="S2582" i="1"/>
  <c r="S2682" i="1"/>
  <c r="T2482" i="1"/>
  <c r="T2582" i="1"/>
  <c r="T2682" i="1"/>
  <c r="U2482" i="1"/>
  <c r="U2582" i="1"/>
  <c r="U2682" i="1"/>
  <c r="AH2482" i="1"/>
  <c r="AI2482" i="1"/>
  <c r="AJ2482" i="1"/>
  <c r="AK2482" i="1"/>
  <c r="AL2482" i="1"/>
  <c r="AM2482" i="1"/>
  <c r="C2483" i="1"/>
  <c r="C2583" i="1"/>
  <c r="C2683" i="1"/>
  <c r="D2483" i="1"/>
  <c r="D2583" i="1"/>
  <c r="D2683" i="1"/>
  <c r="E2483" i="1"/>
  <c r="E2583" i="1"/>
  <c r="E2683" i="1"/>
  <c r="L2483" i="1"/>
  <c r="M2483" i="1"/>
  <c r="M2583" i="1"/>
  <c r="M2683" i="1"/>
  <c r="N2483" i="1"/>
  <c r="O2483" i="1"/>
  <c r="O2583" i="1"/>
  <c r="O2683" i="1"/>
  <c r="P2483" i="1"/>
  <c r="Q2483" i="1"/>
  <c r="Q2583" i="1"/>
  <c r="Q2683" i="1"/>
  <c r="R2483" i="1"/>
  <c r="R2583" i="1"/>
  <c r="R2683" i="1"/>
  <c r="S2483" i="1"/>
  <c r="S2583" i="1"/>
  <c r="S2683" i="1"/>
  <c r="T2483" i="1"/>
  <c r="U2483" i="1"/>
  <c r="U2583" i="1"/>
  <c r="U2683" i="1"/>
  <c r="AH2483" i="1"/>
  <c r="AI2483" i="1"/>
  <c r="AJ2483" i="1"/>
  <c r="AK2483" i="1"/>
  <c r="AL2483" i="1"/>
  <c r="AM2483" i="1"/>
  <c r="C2484" i="1"/>
  <c r="C2584" i="1"/>
  <c r="C2684" i="1"/>
  <c r="D2484" i="1"/>
  <c r="E2484" i="1"/>
  <c r="E2584" i="1"/>
  <c r="E2684" i="1"/>
  <c r="L2484" i="1"/>
  <c r="AN2484" i="1"/>
  <c r="M2484" i="1"/>
  <c r="M2584" i="1"/>
  <c r="M2684" i="1"/>
  <c r="N2484" i="1"/>
  <c r="N2584" i="1"/>
  <c r="O2484" i="1"/>
  <c r="O2584" i="1"/>
  <c r="O2684" i="1"/>
  <c r="P2484" i="1"/>
  <c r="P2584" i="1"/>
  <c r="Q2484" i="1"/>
  <c r="Q2584" i="1"/>
  <c r="Q2684" i="1"/>
  <c r="R2484" i="1"/>
  <c r="R2584" i="1"/>
  <c r="R2684" i="1"/>
  <c r="S2484" i="1"/>
  <c r="S2584" i="1"/>
  <c r="S2684" i="1"/>
  <c r="T2484" i="1"/>
  <c r="U2484" i="1"/>
  <c r="U2584" i="1"/>
  <c r="U2684" i="1"/>
  <c r="AH2484" i="1"/>
  <c r="AI2484" i="1"/>
  <c r="AJ2484" i="1"/>
  <c r="AK2484" i="1"/>
  <c r="AL2484" i="1"/>
  <c r="AM2484" i="1"/>
  <c r="C2485" i="1"/>
  <c r="C2585" i="1"/>
  <c r="D2485" i="1"/>
  <c r="E2485" i="1"/>
  <c r="E2585" i="1"/>
  <c r="L2485" i="1"/>
  <c r="AN2485" i="1"/>
  <c r="M2485" i="1"/>
  <c r="M2585" i="1"/>
  <c r="N2485" i="1"/>
  <c r="O2485" i="1"/>
  <c r="O2585" i="1"/>
  <c r="P2485" i="1"/>
  <c r="Q2485" i="1"/>
  <c r="Q2585" i="1"/>
  <c r="R2485" i="1"/>
  <c r="R2585" i="1"/>
  <c r="R2685" i="1"/>
  <c r="S2485" i="1"/>
  <c r="S2585" i="1"/>
  <c r="T2485" i="1"/>
  <c r="U2485" i="1"/>
  <c r="U2585" i="1"/>
  <c r="AH2485" i="1"/>
  <c r="AI2485" i="1"/>
  <c r="AJ2485" i="1"/>
  <c r="AK2485" i="1"/>
  <c r="AL2485" i="1"/>
  <c r="AM2485" i="1"/>
  <c r="C2486" i="1"/>
  <c r="C2586" i="1"/>
  <c r="C2686" i="1"/>
  <c r="D2486" i="1"/>
  <c r="D2586" i="1"/>
  <c r="E2486" i="1"/>
  <c r="E2586" i="1"/>
  <c r="E2686" i="1"/>
  <c r="L2486" i="1"/>
  <c r="AN2486" i="1"/>
  <c r="M2486" i="1"/>
  <c r="M2586" i="1"/>
  <c r="M2686" i="1"/>
  <c r="N2486" i="1"/>
  <c r="O2486" i="1"/>
  <c r="O2586" i="1"/>
  <c r="O2686" i="1"/>
  <c r="P2486" i="1"/>
  <c r="Q2486" i="1"/>
  <c r="Q2586" i="1"/>
  <c r="Q2686" i="1"/>
  <c r="R2486" i="1"/>
  <c r="S2486" i="1"/>
  <c r="S2586" i="1"/>
  <c r="S2686" i="1"/>
  <c r="T2486" i="1"/>
  <c r="U2486" i="1"/>
  <c r="U2586" i="1"/>
  <c r="U2686" i="1"/>
  <c r="AH2486" i="1"/>
  <c r="AI2486" i="1"/>
  <c r="AJ2486" i="1"/>
  <c r="AK2486" i="1"/>
  <c r="AL2486" i="1"/>
  <c r="AM2486" i="1"/>
  <c r="C2487" i="1"/>
  <c r="C2587" i="1"/>
  <c r="C2687" i="1"/>
  <c r="D2487" i="1"/>
  <c r="E2487" i="1"/>
  <c r="E2587" i="1"/>
  <c r="E2687" i="1"/>
  <c r="L2487" i="1"/>
  <c r="AN2487" i="1"/>
  <c r="M2487" i="1"/>
  <c r="M2587" i="1"/>
  <c r="N2487" i="1"/>
  <c r="N2587" i="1"/>
  <c r="N2687" i="1"/>
  <c r="O2487" i="1"/>
  <c r="O2587" i="1"/>
  <c r="O2687" i="1"/>
  <c r="P2487" i="1"/>
  <c r="P2587" i="1"/>
  <c r="P2687" i="1"/>
  <c r="Q2487" i="1"/>
  <c r="Q2587" i="1"/>
  <c r="Q2687" i="1"/>
  <c r="R2487" i="1"/>
  <c r="S2487" i="1"/>
  <c r="S2587" i="1"/>
  <c r="T2487" i="1"/>
  <c r="U2487" i="1"/>
  <c r="U2587" i="1"/>
  <c r="U2687" i="1"/>
  <c r="AH2487" i="1"/>
  <c r="AI2487" i="1"/>
  <c r="AJ2487" i="1"/>
  <c r="AK2487" i="1"/>
  <c r="AL2487" i="1"/>
  <c r="AM2487" i="1"/>
  <c r="C2488" i="1"/>
  <c r="C2588" i="1"/>
  <c r="C2688" i="1"/>
  <c r="D2488" i="1"/>
  <c r="E2488" i="1"/>
  <c r="E2588" i="1"/>
  <c r="E2688" i="1"/>
  <c r="L2488" i="1"/>
  <c r="L2588" i="1"/>
  <c r="L2688" i="1"/>
  <c r="M2488" i="1"/>
  <c r="M2588" i="1"/>
  <c r="M2688" i="1"/>
  <c r="N2488" i="1"/>
  <c r="O2488" i="1"/>
  <c r="O2588" i="1"/>
  <c r="O2688" i="1"/>
  <c r="P2488" i="1"/>
  <c r="Q2488" i="1"/>
  <c r="Q2588" i="1"/>
  <c r="Q2688" i="1"/>
  <c r="R2488" i="1"/>
  <c r="S2488" i="1"/>
  <c r="S2588" i="1"/>
  <c r="S2688" i="1"/>
  <c r="T2488" i="1"/>
  <c r="T2588" i="1"/>
  <c r="T2688" i="1"/>
  <c r="U2488" i="1"/>
  <c r="U2588" i="1"/>
  <c r="U2688" i="1"/>
  <c r="AH2488" i="1"/>
  <c r="AI2488" i="1"/>
  <c r="AJ2488" i="1"/>
  <c r="AK2488" i="1"/>
  <c r="AL2488" i="1"/>
  <c r="AM2488" i="1"/>
  <c r="C2489" i="1"/>
  <c r="C2589" i="1"/>
  <c r="C2689" i="1"/>
  <c r="D2489" i="1"/>
  <c r="E2489" i="1"/>
  <c r="E2589" i="1"/>
  <c r="E2689" i="1"/>
  <c r="L2489" i="1"/>
  <c r="L2589" i="1"/>
  <c r="L2689" i="1"/>
  <c r="M2489" i="1"/>
  <c r="M2589" i="1"/>
  <c r="M2689" i="1"/>
  <c r="N2489" i="1"/>
  <c r="O2489" i="1"/>
  <c r="O2589" i="1"/>
  <c r="O2689" i="1"/>
  <c r="P2489" i="1"/>
  <c r="Q2489" i="1"/>
  <c r="Q2589" i="1"/>
  <c r="Q2689" i="1"/>
  <c r="R2489" i="1"/>
  <c r="S2489" i="1"/>
  <c r="S2589" i="1"/>
  <c r="S2689" i="1"/>
  <c r="T2489" i="1"/>
  <c r="T2589" i="1"/>
  <c r="U2489" i="1"/>
  <c r="U2589" i="1"/>
  <c r="U2689" i="1"/>
  <c r="AH2489" i="1"/>
  <c r="AI2489" i="1"/>
  <c r="AJ2489" i="1"/>
  <c r="AK2489" i="1"/>
  <c r="AL2489" i="1"/>
  <c r="AM2489" i="1"/>
  <c r="C2490" i="1"/>
  <c r="C2590" i="1"/>
  <c r="C2690" i="1"/>
  <c r="D2490" i="1"/>
  <c r="D2590" i="1"/>
  <c r="D2690" i="1"/>
  <c r="E2490" i="1"/>
  <c r="E2590" i="1"/>
  <c r="E2690" i="1"/>
  <c r="L2490" i="1"/>
  <c r="L2590" i="1"/>
  <c r="L2690" i="1"/>
  <c r="AN2690" i="1"/>
  <c r="M2490" i="1"/>
  <c r="M2590" i="1"/>
  <c r="M2690" i="1"/>
  <c r="N2490" i="1"/>
  <c r="O2490" i="1"/>
  <c r="O2590" i="1"/>
  <c r="O2690" i="1"/>
  <c r="P2490" i="1"/>
  <c r="Q2490" i="1"/>
  <c r="Q2590" i="1"/>
  <c r="Q2690" i="1"/>
  <c r="R2490" i="1"/>
  <c r="S2490" i="1"/>
  <c r="S2590" i="1"/>
  <c r="S2690" i="1"/>
  <c r="T2490" i="1"/>
  <c r="T2590" i="1"/>
  <c r="T2690" i="1"/>
  <c r="U2490" i="1"/>
  <c r="U2590" i="1"/>
  <c r="U2690" i="1"/>
  <c r="AH2490" i="1"/>
  <c r="AI2490" i="1"/>
  <c r="AJ2490" i="1"/>
  <c r="AK2490" i="1"/>
  <c r="AL2490" i="1"/>
  <c r="AM2490" i="1"/>
  <c r="C2491" i="1"/>
  <c r="C2591" i="1"/>
  <c r="C2691" i="1"/>
  <c r="D2491" i="1"/>
  <c r="D2591" i="1"/>
  <c r="E2491" i="1"/>
  <c r="E2591" i="1"/>
  <c r="E2691" i="1"/>
  <c r="L2491" i="1"/>
  <c r="L2591" i="1"/>
  <c r="M2491" i="1"/>
  <c r="M2591" i="1"/>
  <c r="M2691" i="1"/>
  <c r="N2491" i="1"/>
  <c r="N2591" i="1"/>
  <c r="N2691" i="1"/>
  <c r="O2491" i="1"/>
  <c r="O2591" i="1"/>
  <c r="O2691" i="1"/>
  <c r="P2491" i="1"/>
  <c r="Q2491" i="1"/>
  <c r="Q2591" i="1"/>
  <c r="Q2691" i="1"/>
  <c r="R2491" i="1"/>
  <c r="S2491" i="1"/>
  <c r="S2591" i="1"/>
  <c r="S2691" i="1"/>
  <c r="T2491" i="1"/>
  <c r="T2591" i="1"/>
  <c r="T2691" i="1"/>
  <c r="U2491" i="1"/>
  <c r="U2591" i="1"/>
  <c r="U2691" i="1"/>
  <c r="AH2491" i="1"/>
  <c r="AI2491" i="1"/>
  <c r="AJ2491" i="1"/>
  <c r="AK2491" i="1"/>
  <c r="AL2491" i="1"/>
  <c r="AM2491" i="1"/>
  <c r="C2492" i="1"/>
  <c r="C2592" i="1"/>
  <c r="C2692" i="1"/>
  <c r="D2492" i="1"/>
  <c r="D2592" i="1"/>
  <c r="D2692" i="1"/>
  <c r="E2492" i="1"/>
  <c r="E2592" i="1"/>
  <c r="E2692" i="1"/>
  <c r="L2492" i="1"/>
  <c r="AN2492" i="1"/>
  <c r="M2492" i="1"/>
  <c r="M2592" i="1"/>
  <c r="M2692" i="1"/>
  <c r="N2492" i="1"/>
  <c r="O2492" i="1"/>
  <c r="O2592" i="1"/>
  <c r="O2692" i="1"/>
  <c r="P2492" i="1"/>
  <c r="Q2492" i="1"/>
  <c r="Q2592" i="1"/>
  <c r="Q2692" i="1"/>
  <c r="R2492" i="1"/>
  <c r="R2592" i="1"/>
  <c r="R2692" i="1"/>
  <c r="S2492" i="1"/>
  <c r="S2592" i="1"/>
  <c r="S2692" i="1"/>
  <c r="T2492" i="1"/>
  <c r="U2492" i="1"/>
  <c r="U2592" i="1"/>
  <c r="U2692" i="1"/>
  <c r="AH2492" i="1"/>
  <c r="AI2492" i="1"/>
  <c r="AJ2492" i="1"/>
  <c r="AK2492" i="1"/>
  <c r="AL2492" i="1"/>
  <c r="AM2492" i="1"/>
  <c r="C2493" i="1"/>
  <c r="C2593" i="1"/>
  <c r="C2693" i="1"/>
  <c r="D2493" i="1"/>
  <c r="E2493" i="1"/>
  <c r="E2593" i="1"/>
  <c r="E2693" i="1"/>
  <c r="L2493" i="1"/>
  <c r="AN2493" i="1"/>
  <c r="M2493" i="1"/>
  <c r="M2593" i="1"/>
  <c r="M2693" i="1"/>
  <c r="N2493" i="1"/>
  <c r="N2593" i="1"/>
  <c r="N2693" i="1"/>
  <c r="O2493" i="1"/>
  <c r="O2593" i="1"/>
  <c r="O2693" i="1"/>
  <c r="P2493" i="1"/>
  <c r="P2593" i="1"/>
  <c r="P2693" i="1"/>
  <c r="Q2493" i="1"/>
  <c r="Q2593" i="1"/>
  <c r="Q2693" i="1"/>
  <c r="R2493" i="1"/>
  <c r="S2493" i="1"/>
  <c r="S2593" i="1"/>
  <c r="S2693" i="1"/>
  <c r="T2493" i="1"/>
  <c r="T2593" i="1"/>
  <c r="T2693" i="1"/>
  <c r="U2493" i="1"/>
  <c r="U2593" i="1"/>
  <c r="U2693" i="1"/>
  <c r="AH2493" i="1"/>
  <c r="AI2493" i="1"/>
  <c r="AJ2493" i="1"/>
  <c r="AK2493" i="1"/>
  <c r="AL2493" i="1"/>
  <c r="AM2493" i="1"/>
  <c r="C2494" i="1"/>
  <c r="C2594" i="1"/>
  <c r="C2694" i="1"/>
  <c r="D2494" i="1"/>
  <c r="D2594" i="1"/>
  <c r="D2694" i="1"/>
  <c r="E2494" i="1"/>
  <c r="E2594" i="1"/>
  <c r="E2694" i="1"/>
  <c r="L2494" i="1"/>
  <c r="AN2494" i="1"/>
  <c r="M2494" i="1"/>
  <c r="M2594" i="1"/>
  <c r="M2694" i="1"/>
  <c r="N2494" i="1"/>
  <c r="O2494" i="1"/>
  <c r="O2594" i="1"/>
  <c r="O2694" i="1"/>
  <c r="P2494" i="1"/>
  <c r="Q2494" i="1"/>
  <c r="Q2594" i="1"/>
  <c r="Q2694" i="1"/>
  <c r="R2494" i="1"/>
  <c r="S2494" i="1"/>
  <c r="S2594" i="1"/>
  <c r="S2694" i="1"/>
  <c r="T2494" i="1"/>
  <c r="T2594" i="1"/>
  <c r="T2694" i="1"/>
  <c r="U2494" i="1"/>
  <c r="U2594" i="1"/>
  <c r="U2694" i="1"/>
  <c r="AH2494" i="1"/>
  <c r="AI2494" i="1"/>
  <c r="AJ2494" i="1"/>
  <c r="AK2494" i="1"/>
  <c r="AL2494" i="1"/>
  <c r="AM2494" i="1"/>
  <c r="C2495" i="1"/>
  <c r="C2595" i="1"/>
  <c r="C2695" i="1"/>
  <c r="D2495" i="1"/>
  <c r="E2495" i="1"/>
  <c r="E2595" i="1"/>
  <c r="E2695" i="1"/>
  <c r="L2495" i="1"/>
  <c r="L2595" i="1"/>
  <c r="L2695" i="1"/>
  <c r="M2495" i="1"/>
  <c r="M2595" i="1"/>
  <c r="M2695" i="1"/>
  <c r="N2495" i="1"/>
  <c r="O2495" i="1"/>
  <c r="O2595" i="1"/>
  <c r="O2695" i="1"/>
  <c r="P2495" i="1"/>
  <c r="Q2495" i="1"/>
  <c r="Q2595" i="1"/>
  <c r="Q2695" i="1"/>
  <c r="R2495" i="1"/>
  <c r="R2595" i="1"/>
  <c r="R2695" i="1"/>
  <c r="S2495" i="1"/>
  <c r="S2595" i="1"/>
  <c r="S2695" i="1"/>
  <c r="T2495" i="1"/>
  <c r="T2595" i="1"/>
  <c r="T2695" i="1"/>
  <c r="U2495" i="1"/>
  <c r="U2595" i="1"/>
  <c r="U2695" i="1"/>
  <c r="AH2495" i="1"/>
  <c r="AI2495" i="1"/>
  <c r="AJ2495" i="1"/>
  <c r="AK2495" i="1"/>
  <c r="AL2495" i="1"/>
  <c r="AM2495" i="1"/>
  <c r="C2496" i="1"/>
  <c r="C2596" i="1"/>
  <c r="C2696" i="1"/>
  <c r="D2496" i="1"/>
  <c r="E2496" i="1"/>
  <c r="E2596" i="1"/>
  <c r="E2696" i="1"/>
  <c r="L2496" i="1"/>
  <c r="AN2496" i="1"/>
  <c r="M2496" i="1"/>
  <c r="M2596" i="1"/>
  <c r="M2696" i="1"/>
  <c r="N2496" i="1"/>
  <c r="N2596" i="1"/>
  <c r="N2696" i="1"/>
  <c r="O2496" i="1"/>
  <c r="O2596" i="1"/>
  <c r="O2696" i="1"/>
  <c r="P2496" i="1"/>
  <c r="P2596" i="1"/>
  <c r="Q2496" i="1"/>
  <c r="Q2596" i="1"/>
  <c r="Q2696" i="1"/>
  <c r="R2496" i="1"/>
  <c r="S2496" i="1"/>
  <c r="S2596" i="1"/>
  <c r="S2696" i="1"/>
  <c r="T2496" i="1"/>
  <c r="U2496" i="1"/>
  <c r="U2596" i="1"/>
  <c r="U2696" i="1"/>
  <c r="AH2496" i="1"/>
  <c r="AI2496" i="1"/>
  <c r="AJ2496" i="1"/>
  <c r="AK2496" i="1"/>
  <c r="AL2496" i="1"/>
  <c r="AM2496" i="1"/>
  <c r="C2497" i="1"/>
  <c r="C2597" i="1"/>
  <c r="C2697" i="1"/>
  <c r="D2497" i="1"/>
  <c r="E2497" i="1"/>
  <c r="E2597" i="1"/>
  <c r="E2697" i="1"/>
  <c r="L2497" i="1"/>
  <c r="L2597" i="1"/>
  <c r="M2497" i="1"/>
  <c r="M2597" i="1"/>
  <c r="M2697" i="1"/>
  <c r="N2497" i="1"/>
  <c r="O2497" i="1"/>
  <c r="O2597" i="1"/>
  <c r="O2697" i="1"/>
  <c r="P2497" i="1"/>
  <c r="Q2497" i="1"/>
  <c r="Q2597" i="1"/>
  <c r="Q2697" i="1"/>
  <c r="R2497" i="1"/>
  <c r="S2497" i="1"/>
  <c r="S2597" i="1"/>
  <c r="S2697" i="1"/>
  <c r="T2497" i="1"/>
  <c r="T2597" i="1"/>
  <c r="T2697" i="1"/>
  <c r="U2497" i="1"/>
  <c r="U2597" i="1"/>
  <c r="U2697" i="1"/>
  <c r="AH2497" i="1"/>
  <c r="AI2497" i="1"/>
  <c r="AJ2497" i="1"/>
  <c r="AK2497" i="1"/>
  <c r="AL2497" i="1"/>
  <c r="AM2497" i="1"/>
  <c r="C2498" i="1"/>
  <c r="C2598" i="1"/>
  <c r="C2698" i="1"/>
  <c r="D2498" i="1"/>
  <c r="D2598" i="1"/>
  <c r="E2498" i="1"/>
  <c r="E2598" i="1"/>
  <c r="E2698" i="1"/>
  <c r="L2498" i="1"/>
  <c r="AN2498" i="1"/>
  <c r="M2498" i="1"/>
  <c r="M2598" i="1"/>
  <c r="M2698" i="1"/>
  <c r="N2498" i="1"/>
  <c r="N2598" i="1"/>
  <c r="O2498" i="1"/>
  <c r="O2598" i="1"/>
  <c r="O2698" i="1"/>
  <c r="P2498" i="1"/>
  <c r="P2598" i="1"/>
  <c r="P2698" i="1"/>
  <c r="Q2498" i="1"/>
  <c r="Q2598" i="1"/>
  <c r="Q2698" i="1"/>
  <c r="R2498" i="1"/>
  <c r="S2498" i="1"/>
  <c r="S2598" i="1"/>
  <c r="S2698" i="1"/>
  <c r="T2498" i="1"/>
  <c r="U2498" i="1"/>
  <c r="U2598" i="1"/>
  <c r="U2698" i="1"/>
  <c r="AH2498" i="1"/>
  <c r="AI2498" i="1"/>
  <c r="AJ2498" i="1"/>
  <c r="AK2498" i="1"/>
  <c r="AL2498" i="1"/>
  <c r="AM2498" i="1"/>
  <c r="C2499" i="1"/>
  <c r="C2599" i="1"/>
  <c r="C2699" i="1"/>
  <c r="D2499" i="1"/>
  <c r="E2499" i="1"/>
  <c r="E2599" i="1"/>
  <c r="E2699" i="1"/>
  <c r="L2499" i="1"/>
  <c r="AN2499" i="1"/>
  <c r="M2499" i="1"/>
  <c r="M2599" i="1"/>
  <c r="M2699" i="1"/>
  <c r="N2499" i="1"/>
  <c r="N2599" i="1"/>
  <c r="O2499" i="1"/>
  <c r="O2599" i="1"/>
  <c r="O2699" i="1"/>
  <c r="P2499" i="1"/>
  <c r="P2599" i="1"/>
  <c r="P2699" i="1"/>
  <c r="Q2499" i="1"/>
  <c r="Q2599" i="1"/>
  <c r="Q2699" i="1"/>
  <c r="R2499" i="1"/>
  <c r="S2499" i="1"/>
  <c r="S2599" i="1"/>
  <c r="S2699" i="1"/>
  <c r="T2499" i="1"/>
  <c r="U2499" i="1"/>
  <c r="U2599" i="1"/>
  <c r="U2699" i="1"/>
  <c r="AH2499" i="1"/>
  <c r="AI2499" i="1"/>
  <c r="AJ2499" i="1"/>
  <c r="AK2499" i="1"/>
  <c r="AL2499" i="1"/>
  <c r="AM2499" i="1"/>
  <c r="C2500" i="1"/>
  <c r="C2600" i="1"/>
  <c r="C2700" i="1"/>
  <c r="D2500" i="1"/>
  <c r="E2500" i="1"/>
  <c r="E2600" i="1"/>
  <c r="E2700" i="1"/>
  <c r="L2500" i="1"/>
  <c r="AN2500" i="1"/>
  <c r="M2500" i="1"/>
  <c r="M2600" i="1"/>
  <c r="M2700" i="1"/>
  <c r="N2500" i="1"/>
  <c r="N2600" i="1"/>
  <c r="N2700" i="1"/>
  <c r="O2500" i="1"/>
  <c r="O2600" i="1"/>
  <c r="O2700" i="1"/>
  <c r="P2500" i="1"/>
  <c r="Q2500" i="1"/>
  <c r="Q2600" i="1"/>
  <c r="Q2700" i="1"/>
  <c r="R2500" i="1"/>
  <c r="R2600" i="1"/>
  <c r="S2500" i="1"/>
  <c r="S2600" i="1"/>
  <c r="S2700" i="1"/>
  <c r="T2500" i="1"/>
  <c r="U2500" i="1"/>
  <c r="U2600" i="1"/>
  <c r="U2700" i="1"/>
  <c r="AH2500" i="1"/>
  <c r="AI2500" i="1"/>
  <c r="AJ2500" i="1"/>
  <c r="AK2500" i="1"/>
  <c r="AL2500" i="1"/>
  <c r="AM2500" i="1"/>
  <c r="C2501" i="1"/>
  <c r="C2601" i="1"/>
  <c r="C2701" i="1"/>
  <c r="D2501" i="1"/>
  <c r="D2601" i="1"/>
  <c r="E2501" i="1"/>
  <c r="E2601" i="1"/>
  <c r="E2701" i="1"/>
  <c r="L2501" i="1"/>
  <c r="L2601" i="1"/>
  <c r="L2701" i="1"/>
  <c r="M2501" i="1"/>
  <c r="M2601" i="1"/>
  <c r="M2701" i="1"/>
  <c r="N2501" i="1"/>
  <c r="O2501" i="1"/>
  <c r="O2601" i="1"/>
  <c r="O2701" i="1"/>
  <c r="P2501" i="1"/>
  <c r="Q2501" i="1"/>
  <c r="Q2601" i="1"/>
  <c r="Q2701" i="1"/>
  <c r="R2501" i="1"/>
  <c r="R2601" i="1"/>
  <c r="R2701" i="1"/>
  <c r="S2501" i="1"/>
  <c r="S2601" i="1"/>
  <c r="S2701" i="1"/>
  <c r="T2501" i="1"/>
  <c r="T2601" i="1"/>
  <c r="T2701" i="1"/>
  <c r="U2501" i="1"/>
  <c r="U2601" i="1"/>
  <c r="U2701" i="1"/>
  <c r="AH2501" i="1"/>
  <c r="AI2501" i="1"/>
  <c r="AJ2501" i="1"/>
  <c r="AK2501" i="1"/>
  <c r="AL2501" i="1"/>
  <c r="AM2501" i="1"/>
  <c r="C2502" i="1"/>
  <c r="C2602" i="1"/>
  <c r="C2702" i="1"/>
  <c r="D2502" i="1"/>
  <c r="E2502" i="1"/>
  <c r="E2602" i="1"/>
  <c r="E2702" i="1"/>
  <c r="L2502" i="1"/>
  <c r="AN2502" i="1"/>
  <c r="M2502" i="1"/>
  <c r="M2602" i="1"/>
  <c r="N2502" i="1"/>
  <c r="O2502" i="1"/>
  <c r="O2602" i="1"/>
  <c r="O2702" i="1"/>
  <c r="P2502" i="1"/>
  <c r="Q2502" i="1"/>
  <c r="Q2602" i="1"/>
  <c r="R2502" i="1"/>
  <c r="R2602" i="1"/>
  <c r="R2702" i="1"/>
  <c r="S2502" i="1"/>
  <c r="S2602" i="1"/>
  <c r="S2702" i="1"/>
  <c r="T2502" i="1"/>
  <c r="U2502" i="1"/>
  <c r="U2602" i="1"/>
  <c r="U2702" i="1"/>
  <c r="AH2502" i="1"/>
  <c r="AI2502" i="1"/>
  <c r="AJ2502" i="1"/>
  <c r="AK2502" i="1"/>
  <c r="AL2502" i="1"/>
  <c r="AM2502" i="1"/>
  <c r="C2503" i="1"/>
  <c r="C2603" i="1"/>
  <c r="C2703" i="1"/>
  <c r="D2503" i="1"/>
  <c r="E2503" i="1"/>
  <c r="E2603" i="1"/>
  <c r="E2703" i="1"/>
  <c r="L2503" i="1"/>
  <c r="L2603" i="1"/>
  <c r="L2703" i="1"/>
  <c r="AN2503" i="1"/>
  <c r="M2503" i="1"/>
  <c r="M2603" i="1"/>
  <c r="M2703" i="1"/>
  <c r="N2503" i="1"/>
  <c r="O2503" i="1"/>
  <c r="O2603" i="1"/>
  <c r="O2703" i="1"/>
  <c r="P2503" i="1"/>
  <c r="P2603" i="1"/>
  <c r="P2703" i="1"/>
  <c r="Q2503" i="1"/>
  <c r="Q2603" i="1"/>
  <c r="Q2703" i="1"/>
  <c r="R2503" i="1"/>
  <c r="S2503" i="1"/>
  <c r="S2603" i="1"/>
  <c r="S2703" i="1"/>
  <c r="T2503" i="1"/>
  <c r="U2503" i="1"/>
  <c r="U2603" i="1"/>
  <c r="U2703" i="1"/>
  <c r="AH2503" i="1"/>
  <c r="AI2503" i="1"/>
  <c r="AJ2503" i="1"/>
  <c r="AK2503" i="1"/>
  <c r="AL2503" i="1"/>
  <c r="AM2503" i="1"/>
  <c r="C2504" i="1"/>
  <c r="C2604" i="1"/>
  <c r="C2704" i="1"/>
  <c r="D2504" i="1"/>
  <c r="D2604" i="1"/>
  <c r="D2704" i="1"/>
  <c r="E2504" i="1"/>
  <c r="E2604" i="1"/>
  <c r="E2704" i="1"/>
  <c r="L2504" i="1"/>
  <c r="AN2504" i="1"/>
  <c r="M2504" i="1"/>
  <c r="M2604" i="1"/>
  <c r="M2704" i="1"/>
  <c r="N2504" i="1"/>
  <c r="N2604" i="1"/>
  <c r="N2704" i="1"/>
  <c r="O2504" i="1"/>
  <c r="O2604" i="1"/>
  <c r="O2704" i="1"/>
  <c r="P2504" i="1"/>
  <c r="P2604" i="1"/>
  <c r="P2704" i="1"/>
  <c r="Q2504" i="1"/>
  <c r="Q2604" i="1"/>
  <c r="Q2704" i="1"/>
  <c r="R2504" i="1"/>
  <c r="S2504" i="1"/>
  <c r="S2604" i="1"/>
  <c r="S2704" i="1"/>
  <c r="T2504" i="1"/>
  <c r="U2504" i="1"/>
  <c r="U2604" i="1"/>
  <c r="U2704" i="1"/>
  <c r="AH2504" i="1"/>
  <c r="AI2504" i="1"/>
  <c r="AJ2504" i="1"/>
  <c r="AK2504" i="1"/>
  <c r="AL2504" i="1"/>
  <c r="AM2504" i="1"/>
  <c r="C2505" i="1"/>
  <c r="C2605" i="1"/>
  <c r="C2705" i="1"/>
  <c r="D2505" i="1"/>
  <c r="D2605" i="1"/>
  <c r="D2705" i="1"/>
  <c r="E2505" i="1"/>
  <c r="E2605" i="1"/>
  <c r="E2705" i="1"/>
  <c r="L2505" i="1"/>
  <c r="L2605" i="1"/>
  <c r="L2705" i="1"/>
  <c r="M2505" i="1"/>
  <c r="M2605" i="1"/>
  <c r="M2705" i="1"/>
  <c r="N2505" i="1"/>
  <c r="N2605" i="1"/>
  <c r="N2705" i="1"/>
  <c r="O2505" i="1"/>
  <c r="O2605" i="1"/>
  <c r="O2705" i="1"/>
  <c r="P2505" i="1"/>
  <c r="Q2505" i="1"/>
  <c r="Q2605" i="1"/>
  <c r="Q2705" i="1"/>
  <c r="R2505" i="1"/>
  <c r="R2605" i="1"/>
  <c r="S2505" i="1"/>
  <c r="S2605" i="1"/>
  <c r="S2705" i="1"/>
  <c r="T2505" i="1"/>
  <c r="T2605" i="1"/>
  <c r="T2705" i="1"/>
  <c r="U2505" i="1"/>
  <c r="U2605" i="1"/>
  <c r="U2705" i="1"/>
  <c r="AH2505" i="1"/>
  <c r="AI2505" i="1"/>
  <c r="AJ2505" i="1"/>
  <c r="AK2505" i="1"/>
  <c r="AL2505" i="1"/>
  <c r="AM2505" i="1"/>
  <c r="C2506" i="1"/>
  <c r="C2606" i="1"/>
  <c r="C2706" i="1"/>
  <c r="D2506" i="1"/>
  <c r="D2606" i="1"/>
  <c r="E2506" i="1"/>
  <c r="E2606" i="1"/>
  <c r="E2706" i="1"/>
  <c r="L2506" i="1"/>
  <c r="L2606" i="1"/>
  <c r="L2706" i="1"/>
  <c r="M2506" i="1"/>
  <c r="M2606" i="1"/>
  <c r="M2706" i="1"/>
  <c r="N2506" i="1"/>
  <c r="O2506" i="1"/>
  <c r="O2606" i="1"/>
  <c r="O2706" i="1"/>
  <c r="P2506" i="1"/>
  <c r="P2606" i="1"/>
  <c r="P2706" i="1"/>
  <c r="Q2506" i="1"/>
  <c r="Q2606" i="1"/>
  <c r="Q2706" i="1"/>
  <c r="R2506" i="1"/>
  <c r="R2606" i="1"/>
  <c r="R2706" i="1"/>
  <c r="S2506" i="1"/>
  <c r="S2606" i="1"/>
  <c r="S2706" i="1"/>
  <c r="T2506" i="1"/>
  <c r="U2506" i="1"/>
  <c r="U2606" i="1"/>
  <c r="U2706" i="1"/>
  <c r="AH2506" i="1"/>
  <c r="AI2506" i="1"/>
  <c r="AJ2506" i="1"/>
  <c r="AK2506" i="1"/>
  <c r="AL2506" i="1"/>
  <c r="AM2506" i="1"/>
  <c r="C2507" i="1"/>
  <c r="C2607" i="1"/>
  <c r="C2707" i="1"/>
  <c r="D2507" i="1"/>
  <c r="E2507" i="1"/>
  <c r="E2607" i="1"/>
  <c r="E2707" i="1"/>
  <c r="L2507" i="1"/>
  <c r="M2507" i="1"/>
  <c r="M2607" i="1"/>
  <c r="M2707" i="1"/>
  <c r="N2507" i="1"/>
  <c r="O2507" i="1"/>
  <c r="O2607" i="1"/>
  <c r="O2707" i="1"/>
  <c r="P2507" i="1"/>
  <c r="P2607" i="1"/>
  <c r="P2707" i="1"/>
  <c r="Q2507" i="1"/>
  <c r="Q2607" i="1"/>
  <c r="Q2707" i="1"/>
  <c r="R2507" i="1"/>
  <c r="R2607" i="1"/>
  <c r="R2707" i="1"/>
  <c r="S2507" i="1"/>
  <c r="S2607" i="1"/>
  <c r="S2707" i="1"/>
  <c r="T2507" i="1"/>
  <c r="T2607" i="1"/>
  <c r="T2707" i="1"/>
  <c r="U2507" i="1"/>
  <c r="U2607" i="1"/>
  <c r="U2707" i="1"/>
  <c r="AH2507" i="1"/>
  <c r="AI2507" i="1"/>
  <c r="AJ2507" i="1"/>
  <c r="AK2507" i="1"/>
  <c r="AL2507" i="1"/>
  <c r="AM2507" i="1"/>
  <c r="C2508" i="1"/>
  <c r="C2608" i="1"/>
  <c r="C2708" i="1"/>
  <c r="D2508" i="1"/>
  <c r="D2608" i="1"/>
  <c r="E2508" i="1"/>
  <c r="E2608" i="1"/>
  <c r="E2708" i="1"/>
  <c r="L2508" i="1"/>
  <c r="AN2508" i="1"/>
  <c r="M2508" i="1"/>
  <c r="M2608" i="1"/>
  <c r="M2708" i="1"/>
  <c r="N2508" i="1"/>
  <c r="N2608" i="1"/>
  <c r="O2508" i="1"/>
  <c r="O2608" i="1"/>
  <c r="O2708" i="1"/>
  <c r="P2508" i="1"/>
  <c r="Q2508" i="1"/>
  <c r="Q2608" i="1"/>
  <c r="Q2708" i="1"/>
  <c r="R2508" i="1"/>
  <c r="S2508" i="1"/>
  <c r="S2608" i="1"/>
  <c r="S2708" i="1"/>
  <c r="T2508" i="1"/>
  <c r="U2508" i="1"/>
  <c r="U2608" i="1"/>
  <c r="U2708" i="1"/>
  <c r="AH2508" i="1"/>
  <c r="AI2508" i="1"/>
  <c r="AJ2508" i="1"/>
  <c r="AK2508" i="1"/>
  <c r="AL2508" i="1"/>
  <c r="AM2508" i="1"/>
  <c r="C2509" i="1"/>
  <c r="C2609" i="1"/>
  <c r="C2709" i="1"/>
  <c r="D2509" i="1"/>
  <c r="D2609" i="1"/>
  <c r="E2509" i="1"/>
  <c r="E2609" i="1"/>
  <c r="E2709" i="1"/>
  <c r="L2509" i="1"/>
  <c r="AN2509" i="1"/>
  <c r="L2609" i="1"/>
  <c r="M2509" i="1"/>
  <c r="M2609" i="1"/>
  <c r="M2709" i="1"/>
  <c r="N2509" i="1"/>
  <c r="O2509" i="1"/>
  <c r="O2609" i="1"/>
  <c r="O2709" i="1"/>
  <c r="P2509" i="1"/>
  <c r="P2609" i="1"/>
  <c r="P2709" i="1"/>
  <c r="Q2509" i="1"/>
  <c r="Q2609" i="1"/>
  <c r="Q2709" i="1"/>
  <c r="R2509" i="1"/>
  <c r="R2529" i="1"/>
  <c r="R2609" i="1"/>
  <c r="R2709" i="1"/>
  <c r="S2509" i="1"/>
  <c r="S2609" i="1"/>
  <c r="S2709" i="1"/>
  <c r="T2509" i="1"/>
  <c r="T2609" i="1"/>
  <c r="U2509" i="1"/>
  <c r="U2609" i="1"/>
  <c r="U2709" i="1"/>
  <c r="AH2509" i="1"/>
  <c r="AI2509" i="1"/>
  <c r="AJ2509" i="1"/>
  <c r="AK2509" i="1"/>
  <c r="AL2509" i="1"/>
  <c r="AM2509" i="1"/>
  <c r="C2510" i="1"/>
  <c r="C2610" i="1"/>
  <c r="C2710" i="1"/>
  <c r="D2510" i="1"/>
  <c r="E2510" i="1"/>
  <c r="E2610" i="1"/>
  <c r="E2710" i="1"/>
  <c r="L2510" i="1"/>
  <c r="AN2510" i="1"/>
  <c r="L2610" i="1"/>
  <c r="M2510" i="1"/>
  <c r="M2610" i="1"/>
  <c r="M2710" i="1"/>
  <c r="N2510" i="1"/>
  <c r="O2510" i="1"/>
  <c r="O2610" i="1"/>
  <c r="O2710" i="1"/>
  <c r="P2510" i="1"/>
  <c r="P2610" i="1"/>
  <c r="P2710" i="1"/>
  <c r="Q2510" i="1"/>
  <c r="Q2610" i="1"/>
  <c r="Q2710" i="1"/>
  <c r="R2510" i="1"/>
  <c r="S2510" i="1"/>
  <c r="S2610" i="1"/>
  <c r="S2710" i="1"/>
  <c r="T2510" i="1"/>
  <c r="U2510" i="1"/>
  <c r="U2610" i="1"/>
  <c r="U2710" i="1"/>
  <c r="AH2510" i="1"/>
  <c r="AI2510" i="1"/>
  <c r="AJ2510" i="1"/>
  <c r="AK2510" i="1"/>
  <c r="AL2510" i="1"/>
  <c r="AM2510" i="1"/>
  <c r="C2511" i="1"/>
  <c r="C2611" i="1"/>
  <c r="C2711" i="1"/>
  <c r="D2511" i="1"/>
  <c r="E2511" i="1"/>
  <c r="E2611" i="1"/>
  <c r="E2711" i="1"/>
  <c r="L2511" i="1"/>
  <c r="L2611" i="1"/>
  <c r="AN2511" i="1"/>
  <c r="M2511" i="1"/>
  <c r="M2611" i="1"/>
  <c r="M2711" i="1"/>
  <c r="N2511" i="1"/>
  <c r="O2511" i="1"/>
  <c r="O2611" i="1"/>
  <c r="O2711" i="1"/>
  <c r="P2511" i="1"/>
  <c r="P2611" i="1"/>
  <c r="P2711" i="1"/>
  <c r="Q2511" i="1"/>
  <c r="Q2611" i="1"/>
  <c r="Q2711" i="1"/>
  <c r="R2511" i="1"/>
  <c r="R2611" i="1"/>
  <c r="R2711" i="1"/>
  <c r="S2511" i="1"/>
  <c r="S2611" i="1"/>
  <c r="S2711" i="1"/>
  <c r="T2511" i="1"/>
  <c r="T2611" i="1"/>
  <c r="T2711" i="1"/>
  <c r="U2511" i="1"/>
  <c r="U2611" i="1"/>
  <c r="U2711" i="1"/>
  <c r="AH2511" i="1"/>
  <c r="AI2511" i="1"/>
  <c r="AJ2511" i="1"/>
  <c r="AK2511" i="1"/>
  <c r="AL2511" i="1"/>
  <c r="AM2511" i="1"/>
  <c r="C2512" i="1"/>
  <c r="C2612" i="1"/>
  <c r="C2712" i="1"/>
  <c r="D2512" i="1"/>
  <c r="E2512" i="1"/>
  <c r="E2612" i="1"/>
  <c r="E2712" i="1"/>
  <c r="L2512" i="1"/>
  <c r="AN2512" i="1"/>
  <c r="M2512" i="1"/>
  <c r="M2612" i="1"/>
  <c r="M2712" i="1"/>
  <c r="N2512" i="1"/>
  <c r="N2612" i="1"/>
  <c r="O2512" i="1"/>
  <c r="O2612" i="1"/>
  <c r="O2712" i="1"/>
  <c r="P2512" i="1"/>
  <c r="P2612" i="1"/>
  <c r="P2712" i="1"/>
  <c r="Q2512" i="1"/>
  <c r="Q2612" i="1"/>
  <c r="Q2712" i="1"/>
  <c r="R2512" i="1"/>
  <c r="S2512" i="1"/>
  <c r="S2612" i="1"/>
  <c r="S2712" i="1"/>
  <c r="T2512" i="1"/>
  <c r="T2612" i="1"/>
  <c r="T2712" i="1"/>
  <c r="U2512" i="1"/>
  <c r="U2612" i="1"/>
  <c r="U2712" i="1"/>
  <c r="AH2512" i="1"/>
  <c r="AI2512" i="1"/>
  <c r="AJ2512" i="1"/>
  <c r="AK2512" i="1"/>
  <c r="AL2512" i="1"/>
  <c r="AM2512" i="1"/>
  <c r="C2513" i="1"/>
  <c r="C2613" i="1"/>
  <c r="C2713" i="1"/>
  <c r="D2513" i="1"/>
  <c r="E2513" i="1"/>
  <c r="E2613" i="1"/>
  <c r="E2713" i="1"/>
  <c r="L2513" i="1"/>
  <c r="L2613" i="1"/>
  <c r="L2713" i="1"/>
  <c r="M2513" i="1"/>
  <c r="M2613" i="1"/>
  <c r="M2713" i="1"/>
  <c r="N2513" i="1"/>
  <c r="N2613" i="1"/>
  <c r="O2513" i="1"/>
  <c r="O2613" i="1"/>
  <c r="O2713" i="1"/>
  <c r="P2513" i="1"/>
  <c r="Q2513" i="1"/>
  <c r="Q2613" i="1"/>
  <c r="Q2713" i="1"/>
  <c r="R2513" i="1"/>
  <c r="S2513" i="1"/>
  <c r="S2613" i="1"/>
  <c r="S2713" i="1"/>
  <c r="T2513" i="1"/>
  <c r="T2613" i="1"/>
  <c r="T2713" i="1"/>
  <c r="U2513" i="1"/>
  <c r="U2613" i="1"/>
  <c r="U2713" i="1"/>
  <c r="AH2513" i="1"/>
  <c r="AI2513" i="1"/>
  <c r="AJ2513" i="1"/>
  <c r="AK2513" i="1"/>
  <c r="AL2513" i="1"/>
  <c r="AM2513" i="1"/>
  <c r="C2514" i="1"/>
  <c r="C2614" i="1"/>
  <c r="C2714" i="1"/>
  <c r="D2514" i="1"/>
  <c r="D2614" i="1"/>
  <c r="D2714" i="1"/>
  <c r="E2514" i="1"/>
  <c r="E2614" i="1"/>
  <c r="E2714" i="1"/>
  <c r="L2514" i="1"/>
  <c r="AN2514" i="1"/>
  <c r="M2514" i="1"/>
  <c r="M2614" i="1"/>
  <c r="M2714" i="1"/>
  <c r="N2514" i="1"/>
  <c r="N2614" i="1"/>
  <c r="N2714" i="1"/>
  <c r="O2514" i="1"/>
  <c r="O2614" i="1"/>
  <c r="O2714" i="1"/>
  <c r="P2514" i="1"/>
  <c r="Q2514" i="1"/>
  <c r="Q2614" i="1"/>
  <c r="Q2714" i="1"/>
  <c r="R2514" i="1"/>
  <c r="R2614" i="1"/>
  <c r="S2514" i="1"/>
  <c r="S2614" i="1"/>
  <c r="S2714" i="1"/>
  <c r="T2514" i="1"/>
  <c r="T2614" i="1"/>
  <c r="T2714" i="1"/>
  <c r="U2514" i="1"/>
  <c r="U2614" i="1"/>
  <c r="U2714" i="1"/>
  <c r="AH2514" i="1"/>
  <c r="AI2514" i="1"/>
  <c r="AJ2514" i="1"/>
  <c r="AK2514" i="1"/>
  <c r="AL2514" i="1"/>
  <c r="AM2514" i="1"/>
  <c r="C2515" i="1"/>
  <c r="C2615" i="1"/>
  <c r="C2715" i="1"/>
  <c r="D2515" i="1"/>
  <c r="D2615" i="1"/>
  <c r="D2715" i="1"/>
  <c r="E2515" i="1"/>
  <c r="E2615" i="1"/>
  <c r="E2715" i="1"/>
  <c r="L2515" i="1"/>
  <c r="AN2515" i="1"/>
  <c r="M2515" i="1"/>
  <c r="M2615" i="1"/>
  <c r="M2715" i="1"/>
  <c r="N2515" i="1"/>
  <c r="N2615" i="1"/>
  <c r="N2715" i="1"/>
  <c r="O2515" i="1"/>
  <c r="O2615" i="1"/>
  <c r="O2715" i="1"/>
  <c r="P2515" i="1"/>
  <c r="P2615" i="1"/>
  <c r="P2715" i="1"/>
  <c r="Q2515" i="1"/>
  <c r="Q2615" i="1"/>
  <c r="Q2715" i="1"/>
  <c r="R2515" i="1"/>
  <c r="R2615" i="1"/>
  <c r="R2715" i="1"/>
  <c r="S2515" i="1"/>
  <c r="S2615" i="1"/>
  <c r="S2715" i="1"/>
  <c r="T2515" i="1"/>
  <c r="U2515" i="1"/>
  <c r="U2615" i="1"/>
  <c r="U2715" i="1"/>
  <c r="AH2515" i="1"/>
  <c r="AI2515" i="1"/>
  <c r="AJ2515" i="1"/>
  <c r="AK2515" i="1"/>
  <c r="AL2515" i="1"/>
  <c r="AM2515" i="1"/>
  <c r="C2516" i="1"/>
  <c r="C2616" i="1"/>
  <c r="C2716" i="1"/>
  <c r="D2516" i="1"/>
  <c r="E2516" i="1"/>
  <c r="E2616" i="1"/>
  <c r="E2716" i="1"/>
  <c r="L2516" i="1"/>
  <c r="AN2516" i="1"/>
  <c r="M2516" i="1"/>
  <c r="M2616" i="1"/>
  <c r="M2716" i="1"/>
  <c r="N2516" i="1"/>
  <c r="O2516" i="1"/>
  <c r="O2616" i="1"/>
  <c r="O2716" i="1"/>
  <c r="P2516" i="1"/>
  <c r="P2616" i="1"/>
  <c r="P2716" i="1"/>
  <c r="Q2516" i="1"/>
  <c r="Q2616" i="1"/>
  <c r="Q2716" i="1"/>
  <c r="R2516" i="1"/>
  <c r="R2616" i="1"/>
  <c r="R2716" i="1"/>
  <c r="S2516" i="1"/>
  <c r="S2616" i="1"/>
  <c r="S2716" i="1"/>
  <c r="T2516" i="1"/>
  <c r="T2616" i="1"/>
  <c r="U2516" i="1"/>
  <c r="U2616" i="1"/>
  <c r="U2716" i="1"/>
  <c r="AH2516" i="1"/>
  <c r="AI2516" i="1"/>
  <c r="AJ2516" i="1"/>
  <c r="AK2516" i="1"/>
  <c r="AL2516" i="1"/>
  <c r="AM2516" i="1"/>
  <c r="C2517" i="1"/>
  <c r="C2617" i="1"/>
  <c r="C2717" i="1"/>
  <c r="D2517" i="1"/>
  <c r="E2517" i="1"/>
  <c r="E2617" i="1"/>
  <c r="E2717" i="1"/>
  <c r="L2517" i="1"/>
  <c r="L2617" i="1"/>
  <c r="L2717" i="1"/>
  <c r="M2517" i="1"/>
  <c r="M2617" i="1"/>
  <c r="M2717" i="1"/>
  <c r="N2517" i="1"/>
  <c r="O2517" i="1"/>
  <c r="O2617" i="1"/>
  <c r="O2717" i="1"/>
  <c r="P2517" i="1"/>
  <c r="Q2517" i="1"/>
  <c r="Q2617" i="1"/>
  <c r="Q2717" i="1"/>
  <c r="R2517" i="1"/>
  <c r="R2617" i="1"/>
  <c r="S2517" i="1"/>
  <c r="S2617" i="1"/>
  <c r="S2717" i="1"/>
  <c r="T2517" i="1"/>
  <c r="T2617" i="1"/>
  <c r="T2717" i="1"/>
  <c r="U2517" i="1"/>
  <c r="U2617" i="1"/>
  <c r="U2717" i="1"/>
  <c r="AH2517" i="1"/>
  <c r="AI2517" i="1"/>
  <c r="AJ2517" i="1"/>
  <c r="AK2517" i="1"/>
  <c r="AL2517" i="1"/>
  <c r="AM2517" i="1"/>
  <c r="C2518" i="1"/>
  <c r="C2618" i="1"/>
  <c r="C2718" i="1"/>
  <c r="D2518" i="1"/>
  <c r="D2618" i="1"/>
  <c r="E2518" i="1"/>
  <c r="E2618" i="1"/>
  <c r="E2718" i="1"/>
  <c r="L2518" i="1"/>
  <c r="AN2518" i="1"/>
  <c r="M2518" i="1"/>
  <c r="M2618" i="1"/>
  <c r="M2718" i="1"/>
  <c r="N2518" i="1"/>
  <c r="O2518" i="1"/>
  <c r="O2618" i="1"/>
  <c r="O2718" i="1"/>
  <c r="P2518" i="1"/>
  <c r="P2618" i="1"/>
  <c r="P2718" i="1"/>
  <c r="Q2518" i="1"/>
  <c r="Q2618" i="1"/>
  <c r="Q2718" i="1"/>
  <c r="R2518" i="1"/>
  <c r="S2518" i="1"/>
  <c r="S2618" i="1"/>
  <c r="S2718" i="1"/>
  <c r="T2518" i="1"/>
  <c r="U2518" i="1"/>
  <c r="U2618" i="1"/>
  <c r="U2718" i="1"/>
  <c r="AH2518" i="1"/>
  <c r="AI2518" i="1"/>
  <c r="AJ2518" i="1"/>
  <c r="AK2518" i="1"/>
  <c r="AL2518" i="1"/>
  <c r="AM2518" i="1"/>
  <c r="C2519" i="1"/>
  <c r="C2619" i="1"/>
  <c r="C2719" i="1"/>
  <c r="D2519" i="1"/>
  <c r="D2619" i="1"/>
  <c r="D2719" i="1"/>
  <c r="E2519" i="1"/>
  <c r="E2619" i="1"/>
  <c r="E2719" i="1"/>
  <c r="L2519" i="1"/>
  <c r="M2519" i="1"/>
  <c r="M2619" i="1"/>
  <c r="M2719" i="1"/>
  <c r="N2519" i="1"/>
  <c r="O2519" i="1"/>
  <c r="O2619" i="1"/>
  <c r="O2719" i="1"/>
  <c r="P2519" i="1"/>
  <c r="P2619" i="1"/>
  <c r="P2719" i="1"/>
  <c r="Q2519" i="1"/>
  <c r="Q2619" i="1"/>
  <c r="Q2719" i="1"/>
  <c r="R2519" i="1"/>
  <c r="S2519" i="1"/>
  <c r="S2619" i="1"/>
  <c r="S2719" i="1"/>
  <c r="T2519" i="1"/>
  <c r="T2619" i="1"/>
  <c r="T2719" i="1"/>
  <c r="U2519" i="1"/>
  <c r="U2619" i="1"/>
  <c r="U2719" i="1"/>
  <c r="AH2519" i="1"/>
  <c r="AI2519" i="1"/>
  <c r="AJ2519" i="1"/>
  <c r="AK2519" i="1"/>
  <c r="AL2519" i="1"/>
  <c r="AM2519" i="1"/>
  <c r="C2520" i="1"/>
  <c r="C2620" i="1"/>
  <c r="C2720" i="1"/>
  <c r="D2520" i="1"/>
  <c r="D2620" i="1"/>
  <c r="E2520" i="1"/>
  <c r="E2620" i="1"/>
  <c r="E2720" i="1"/>
  <c r="L2520" i="1"/>
  <c r="AN2520" i="1"/>
  <c r="M2520" i="1"/>
  <c r="M2620" i="1"/>
  <c r="M2720" i="1"/>
  <c r="N2520" i="1"/>
  <c r="N2620" i="1"/>
  <c r="N2720" i="1"/>
  <c r="O2520" i="1"/>
  <c r="O2620" i="1"/>
  <c r="O2720" i="1"/>
  <c r="P2520" i="1"/>
  <c r="Q2520" i="1"/>
  <c r="Q2620" i="1"/>
  <c r="Q2720" i="1"/>
  <c r="R2520" i="1"/>
  <c r="S2520" i="1"/>
  <c r="S2620" i="1"/>
  <c r="S2720" i="1"/>
  <c r="T2520" i="1"/>
  <c r="U2520" i="1"/>
  <c r="U2620" i="1"/>
  <c r="U2720" i="1"/>
  <c r="AH2520" i="1"/>
  <c r="AI2520" i="1"/>
  <c r="AJ2520" i="1"/>
  <c r="AK2520" i="1"/>
  <c r="AL2520" i="1"/>
  <c r="AM2520" i="1"/>
  <c r="C2521" i="1"/>
  <c r="C2621" i="1"/>
  <c r="C2721" i="1"/>
  <c r="D2521" i="1"/>
  <c r="D2621" i="1"/>
  <c r="D2721" i="1"/>
  <c r="E2521" i="1"/>
  <c r="E2621" i="1"/>
  <c r="E2721" i="1"/>
  <c r="L2521" i="1"/>
  <c r="L2621" i="1"/>
  <c r="AN2521" i="1"/>
  <c r="M2521" i="1"/>
  <c r="M2621" i="1"/>
  <c r="M2721" i="1"/>
  <c r="N2521" i="1"/>
  <c r="O2521" i="1"/>
  <c r="O2621" i="1"/>
  <c r="O2721" i="1"/>
  <c r="P2521" i="1"/>
  <c r="P2621" i="1"/>
  <c r="P2721" i="1"/>
  <c r="Q2521" i="1"/>
  <c r="Q2621" i="1"/>
  <c r="Q2721" i="1"/>
  <c r="R2521" i="1"/>
  <c r="R2621" i="1"/>
  <c r="R2721" i="1"/>
  <c r="S2521" i="1"/>
  <c r="S2621" i="1"/>
  <c r="S2721" i="1"/>
  <c r="T2521" i="1"/>
  <c r="T2621" i="1"/>
  <c r="T2721" i="1"/>
  <c r="U2521" i="1"/>
  <c r="U2621" i="1"/>
  <c r="U2721" i="1"/>
  <c r="AH2521" i="1"/>
  <c r="AI2521" i="1"/>
  <c r="AJ2521" i="1"/>
  <c r="AK2521" i="1"/>
  <c r="AL2521" i="1"/>
  <c r="AM2521" i="1"/>
  <c r="C2522" i="1"/>
  <c r="C2622" i="1"/>
  <c r="C2722" i="1"/>
  <c r="D2522" i="1"/>
  <c r="D2622" i="1"/>
  <c r="E2522" i="1"/>
  <c r="E2622" i="1"/>
  <c r="E2722" i="1"/>
  <c r="L2522" i="1"/>
  <c r="AN2522" i="1"/>
  <c r="M2522" i="1"/>
  <c r="M2622" i="1"/>
  <c r="M2722" i="1"/>
  <c r="N2522" i="1"/>
  <c r="O2522" i="1"/>
  <c r="O2622" i="1"/>
  <c r="O2722" i="1"/>
  <c r="P2522" i="1"/>
  <c r="Q2522" i="1"/>
  <c r="Q2622" i="1"/>
  <c r="Q2722" i="1"/>
  <c r="R2522" i="1"/>
  <c r="S2522" i="1"/>
  <c r="S2622" i="1"/>
  <c r="S2722" i="1"/>
  <c r="T2522" i="1"/>
  <c r="U2522" i="1"/>
  <c r="U2622" i="1"/>
  <c r="U2722" i="1"/>
  <c r="AH2522" i="1"/>
  <c r="AI2522" i="1"/>
  <c r="AJ2522" i="1"/>
  <c r="AK2522" i="1"/>
  <c r="AL2522" i="1"/>
  <c r="AM2522" i="1"/>
  <c r="C2523" i="1"/>
  <c r="C2623" i="1"/>
  <c r="C2723" i="1"/>
  <c r="D2523" i="1"/>
  <c r="E2523" i="1"/>
  <c r="E2623" i="1"/>
  <c r="E2723" i="1"/>
  <c r="L2523" i="1"/>
  <c r="AN2523" i="1"/>
  <c r="M2523" i="1"/>
  <c r="M2623" i="1"/>
  <c r="M2723" i="1"/>
  <c r="N2523" i="1"/>
  <c r="N2623" i="1"/>
  <c r="N2723" i="1"/>
  <c r="O2523" i="1"/>
  <c r="O2623" i="1"/>
  <c r="O2723" i="1"/>
  <c r="P2523" i="1"/>
  <c r="Q2523" i="1"/>
  <c r="Q2623" i="1"/>
  <c r="Q2723" i="1"/>
  <c r="R2523" i="1"/>
  <c r="S2523" i="1"/>
  <c r="S2623" i="1"/>
  <c r="S2723" i="1"/>
  <c r="T2523" i="1"/>
  <c r="U2523" i="1"/>
  <c r="U2623" i="1"/>
  <c r="U2723" i="1"/>
  <c r="AH2523" i="1"/>
  <c r="AI2523" i="1"/>
  <c r="AJ2523" i="1"/>
  <c r="AK2523" i="1"/>
  <c r="AL2523" i="1"/>
  <c r="AM2523" i="1"/>
  <c r="C2524" i="1"/>
  <c r="C2624" i="1"/>
  <c r="C2724" i="1"/>
  <c r="D2524" i="1"/>
  <c r="E2524" i="1"/>
  <c r="E2624" i="1"/>
  <c r="E2724" i="1"/>
  <c r="L2524" i="1"/>
  <c r="L2624" i="1"/>
  <c r="L2724" i="1"/>
  <c r="M2524" i="1"/>
  <c r="M2624" i="1"/>
  <c r="M2724" i="1"/>
  <c r="N2524" i="1"/>
  <c r="O2524" i="1"/>
  <c r="O2624" i="1"/>
  <c r="O2724" i="1"/>
  <c r="P2524" i="1"/>
  <c r="Q2524" i="1"/>
  <c r="Q2624" i="1"/>
  <c r="Q2724" i="1"/>
  <c r="R2524" i="1"/>
  <c r="R2624" i="1"/>
  <c r="R2724" i="1"/>
  <c r="S2524" i="1"/>
  <c r="S2624" i="1"/>
  <c r="S2724" i="1"/>
  <c r="T2524" i="1"/>
  <c r="T2624" i="1"/>
  <c r="T2724" i="1"/>
  <c r="U2524" i="1"/>
  <c r="U2624" i="1"/>
  <c r="U2724" i="1"/>
  <c r="AH2524" i="1"/>
  <c r="AI2524" i="1"/>
  <c r="AJ2524" i="1"/>
  <c r="AK2524" i="1"/>
  <c r="AL2524" i="1"/>
  <c r="AM2524" i="1"/>
  <c r="C2525" i="1"/>
  <c r="C2625" i="1"/>
  <c r="C2725" i="1"/>
  <c r="D2525" i="1"/>
  <c r="D2625" i="1"/>
  <c r="D2725" i="1"/>
  <c r="E2525" i="1"/>
  <c r="E2625" i="1"/>
  <c r="E2725" i="1"/>
  <c r="L2525" i="1"/>
  <c r="AN2525" i="1"/>
  <c r="M2525" i="1"/>
  <c r="M2625" i="1"/>
  <c r="M2725" i="1"/>
  <c r="N2525" i="1"/>
  <c r="O2525" i="1"/>
  <c r="O2625" i="1"/>
  <c r="O2725" i="1"/>
  <c r="P2525" i="1"/>
  <c r="P2625" i="1"/>
  <c r="P2725" i="1"/>
  <c r="Q2525" i="1"/>
  <c r="Q2625" i="1"/>
  <c r="Q2725" i="1"/>
  <c r="R2525" i="1"/>
  <c r="S2525" i="1"/>
  <c r="S2625" i="1"/>
  <c r="S2725" i="1"/>
  <c r="T2525" i="1"/>
  <c r="T2625" i="1"/>
  <c r="T2725" i="1"/>
  <c r="U2525" i="1"/>
  <c r="U2625" i="1"/>
  <c r="U2725" i="1"/>
  <c r="AH2525" i="1"/>
  <c r="AI2525" i="1"/>
  <c r="AJ2525" i="1"/>
  <c r="AK2525" i="1"/>
  <c r="AL2525" i="1"/>
  <c r="AM2525" i="1"/>
  <c r="C2526" i="1"/>
  <c r="C2626" i="1"/>
  <c r="C2726" i="1"/>
  <c r="D2526" i="1"/>
  <c r="D2626" i="1"/>
  <c r="D2726" i="1"/>
  <c r="E2526" i="1"/>
  <c r="E2626" i="1"/>
  <c r="E2726" i="1"/>
  <c r="L2526" i="1"/>
  <c r="L2626" i="1"/>
  <c r="AN2626" i="1"/>
  <c r="M2526" i="1"/>
  <c r="M2626" i="1"/>
  <c r="M2726" i="1"/>
  <c r="N2526" i="1"/>
  <c r="N2626" i="1"/>
  <c r="N2726" i="1"/>
  <c r="O2526" i="1"/>
  <c r="O2626" i="1"/>
  <c r="O2726" i="1"/>
  <c r="P2526" i="1"/>
  <c r="Q2526" i="1"/>
  <c r="Q2626" i="1"/>
  <c r="Q2726" i="1"/>
  <c r="R2526" i="1"/>
  <c r="R2626" i="1"/>
  <c r="R2726" i="1"/>
  <c r="S2526" i="1"/>
  <c r="S2626" i="1"/>
  <c r="S2726" i="1"/>
  <c r="T2526" i="1"/>
  <c r="U2526" i="1"/>
  <c r="U2626" i="1"/>
  <c r="U2726" i="1"/>
  <c r="AH2526" i="1"/>
  <c r="AI2526" i="1"/>
  <c r="AJ2526" i="1"/>
  <c r="AK2526" i="1"/>
  <c r="T11" i="1"/>
  <c r="AL2526" i="1"/>
  <c r="AM2526" i="1"/>
  <c r="C2527" i="1"/>
  <c r="C2627" i="1"/>
  <c r="C2727" i="1"/>
  <c r="D2527" i="1"/>
  <c r="D2627" i="1"/>
  <c r="D2727" i="1"/>
  <c r="E2527" i="1"/>
  <c r="E2627" i="1"/>
  <c r="E2727" i="1"/>
  <c r="L2527" i="1"/>
  <c r="L2627" i="1"/>
  <c r="M2527" i="1"/>
  <c r="M2627" i="1"/>
  <c r="M2727" i="1"/>
  <c r="N2527" i="1"/>
  <c r="N2627" i="1"/>
  <c r="O2527" i="1"/>
  <c r="O2627" i="1"/>
  <c r="O2727" i="1"/>
  <c r="P2527" i="1"/>
  <c r="Q2527" i="1"/>
  <c r="Q2627" i="1"/>
  <c r="Q2727" i="1"/>
  <c r="R2527" i="1"/>
  <c r="R2627" i="1"/>
  <c r="R2727" i="1"/>
  <c r="S2527" i="1"/>
  <c r="S2627" i="1"/>
  <c r="S2727" i="1"/>
  <c r="T2527" i="1"/>
  <c r="T2627" i="1"/>
  <c r="T2727" i="1"/>
  <c r="U2527" i="1"/>
  <c r="U2627" i="1"/>
  <c r="U2727" i="1"/>
  <c r="AI2527" i="1"/>
  <c r="AK2527" i="1"/>
  <c r="AM2527" i="1"/>
  <c r="C2528" i="1"/>
  <c r="C2628" i="1"/>
  <c r="C2728" i="1"/>
  <c r="D2528" i="1"/>
  <c r="E2528" i="1"/>
  <c r="E2628" i="1"/>
  <c r="E2728" i="1"/>
  <c r="L2528" i="1"/>
  <c r="L2628" i="1"/>
  <c r="M2528" i="1"/>
  <c r="M2628" i="1"/>
  <c r="M2728" i="1"/>
  <c r="N2528" i="1"/>
  <c r="O2528" i="1"/>
  <c r="O2628" i="1"/>
  <c r="O2728" i="1"/>
  <c r="P2528" i="1"/>
  <c r="Q2528" i="1"/>
  <c r="Q2628" i="1"/>
  <c r="Q2728" i="1"/>
  <c r="R2528" i="1"/>
  <c r="R2628" i="1"/>
  <c r="R2728" i="1"/>
  <c r="S2528" i="1"/>
  <c r="S2628" i="1"/>
  <c r="S2728" i="1"/>
  <c r="T2528" i="1"/>
  <c r="T2628" i="1"/>
  <c r="U2528" i="1"/>
  <c r="U2628" i="1"/>
  <c r="U2728" i="1"/>
  <c r="AH2528" i="1"/>
  <c r="AI2528" i="1"/>
  <c r="AJ2528" i="1"/>
  <c r="AK2528" i="1"/>
  <c r="AL2528" i="1"/>
  <c r="AM2528" i="1"/>
  <c r="X2529" i="1"/>
  <c r="AH2529" i="1"/>
  <c r="Y2529" i="1"/>
  <c r="AI2529" i="1"/>
  <c r="Z2529" i="1"/>
  <c r="AJ2529" i="1"/>
  <c r="AA2529" i="1"/>
  <c r="AB2529" i="1"/>
  <c r="AC2529" i="1"/>
  <c r="AD2529" i="1"/>
  <c r="X2530" i="1"/>
  <c r="Y2530" i="1"/>
  <c r="Z2530" i="1"/>
  <c r="AA2530" i="1"/>
  <c r="AB2530" i="1"/>
  <c r="AC2530" i="1"/>
  <c r="AM2530" i="1"/>
  <c r="AD2530" i="1"/>
  <c r="D2546" i="1"/>
  <c r="D2646" i="1"/>
  <c r="L2546" i="1"/>
  <c r="L2646" i="1"/>
  <c r="N2546" i="1"/>
  <c r="R2546" i="1"/>
  <c r="AH2546" i="1"/>
  <c r="AI2546" i="1"/>
  <c r="AJ2546" i="1"/>
  <c r="AK2546" i="1"/>
  <c r="AL2546" i="1"/>
  <c r="AM2546" i="1"/>
  <c r="AN2546" i="1"/>
  <c r="D2547" i="1"/>
  <c r="L2547" i="1"/>
  <c r="L2647" i="1"/>
  <c r="N2547" i="1"/>
  <c r="P2547" i="1"/>
  <c r="R2547" i="1"/>
  <c r="AH2547" i="1"/>
  <c r="AI2547" i="1"/>
  <c r="AJ2547" i="1"/>
  <c r="AK2547" i="1"/>
  <c r="AL2547" i="1"/>
  <c r="AM2547" i="1"/>
  <c r="AN2547" i="1"/>
  <c r="D2548" i="1"/>
  <c r="L2548" i="1"/>
  <c r="L2648" i="1"/>
  <c r="N2548" i="1"/>
  <c r="P2548" i="1"/>
  <c r="R2548" i="1"/>
  <c r="R2648" i="1"/>
  <c r="T2548" i="1"/>
  <c r="AH2548" i="1"/>
  <c r="AI2548" i="1"/>
  <c r="AJ2548" i="1"/>
  <c r="AK2548" i="1"/>
  <c r="AL2548" i="1"/>
  <c r="AM2548" i="1"/>
  <c r="AN2548" i="1"/>
  <c r="D2549" i="1"/>
  <c r="L2549" i="1"/>
  <c r="P2549" i="1"/>
  <c r="P2649" i="1"/>
  <c r="R2549" i="1"/>
  <c r="T2549" i="1"/>
  <c r="T2649" i="1"/>
  <c r="AH2549" i="1"/>
  <c r="AI2549" i="1"/>
  <c r="AJ2549" i="1"/>
  <c r="AK2549" i="1"/>
  <c r="AL2549" i="1"/>
  <c r="AM2549" i="1"/>
  <c r="AN2549" i="1"/>
  <c r="D2550" i="1"/>
  <c r="L2550" i="1"/>
  <c r="L2650" i="1"/>
  <c r="N2550" i="1"/>
  <c r="N2650" i="1"/>
  <c r="R2550" i="1"/>
  <c r="R2650" i="1"/>
  <c r="T2550" i="1"/>
  <c r="AH2550" i="1"/>
  <c r="AI2550" i="1"/>
  <c r="AJ2550" i="1"/>
  <c r="AK2550" i="1"/>
  <c r="AL2550" i="1"/>
  <c r="AM2550" i="1"/>
  <c r="AN2550" i="1"/>
  <c r="L2551" i="1"/>
  <c r="N2551" i="1"/>
  <c r="N2651" i="1"/>
  <c r="P2551" i="1"/>
  <c r="T2551" i="1"/>
  <c r="AH2551" i="1"/>
  <c r="AI2551" i="1"/>
  <c r="AJ2551" i="1"/>
  <c r="AK2551" i="1"/>
  <c r="AL2551" i="1"/>
  <c r="AM2551" i="1"/>
  <c r="AN2551" i="1"/>
  <c r="D2552" i="1"/>
  <c r="L2552" i="1"/>
  <c r="N2552" i="1"/>
  <c r="N2652" i="1"/>
  <c r="P2552" i="1"/>
  <c r="AH2552" i="1"/>
  <c r="AI2552" i="1"/>
  <c r="AJ2552" i="1"/>
  <c r="AK2552" i="1"/>
  <c r="AM2552" i="1"/>
  <c r="AN2552" i="1"/>
  <c r="L2553" i="1"/>
  <c r="L2653" i="1"/>
  <c r="N2553" i="1"/>
  <c r="N2653" i="1"/>
  <c r="P2553" i="1"/>
  <c r="P2653" i="1"/>
  <c r="T2553" i="1"/>
  <c r="AH2553" i="1"/>
  <c r="AI2553" i="1"/>
  <c r="AJ2553" i="1"/>
  <c r="AK2553" i="1"/>
  <c r="AL2553" i="1"/>
  <c r="AM2553" i="1"/>
  <c r="AN2553" i="1"/>
  <c r="D2554" i="1"/>
  <c r="L2554" i="1"/>
  <c r="AN2554" i="1"/>
  <c r="R2554" i="1"/>
  <c r="T2554" i="1"/>
  <c r="T2654" i="1"/>
  <c r="AH2554" i="1"/>
  <c r="AI2554" i="1"/>
  <c r="AJ2554" i="1"/>
  <c r="AK2554" i="1"/>
  <c r="AL2554" i="1"/>
  <c r="AM2554" i="1"/>
  <c r="D2555" i="1"/>
  <c r="N2555" i="1"/>
  <c r="N2655" i="1"/>
  <c r="P2555" i="1"/>
  <c r="P2655" i="1"/>
  <c r="P2730" i="1"/>
  <c r="R2555" i="1"/>
  <c r="T2555" i="1"/>
  <c r="AH2555" i="1"/>
  <c r="AI2555" i="1"/>
  <c r="AJ2555" i="1"/>
  <c r="AK2555" i="1"/>
  <c r="AL2555" i="1"/>
  <c r="AM2555" i="1"/>
  <c r="AN2555" i="1"/>
  <c r="L2556" i="1"/>
  <c r="L2656" i="1"/>
  <c r="N2556" i="1"/>
  <c r="P2556" i="1"/>
  <c r="R2556" i="1"/>
  <c r="T2556" i="1"/>
  <c r="AH2556" i="1"/>
  <c r="AI2556" i="1"/>
  <c r="AJ2556" i="1"/>
  <c r="AK2556" i="1"/>
  <c r="AL2556" i="1"/>
  <c r="AM2556" i="1"/>
  <c r="AN2556" i="1"/>
  <c r="D2557" i="1"/>
  <c r="L2557" i="1"/>
  <c r="L2657" i="1"/>
  <c r="N2557" i="1"/>
  <c r="N2657" i="1"/>
  <c r="T2557" i="1"/>
  <c r="AH2557" i="1"/>
  <c r="AI2557" i="1"/>
  <c r="AJ2557" i="1"/>
  <c r="AK2557" i="1"/>
  <c r="AL2557" i="1"/>
  <c r="AM2557" i="1"/>
  <c r="AN2557" i="1"/>
  <c r="D2558" i="1"/>
  <c r="L2558" i="1"/>
  <c r="L2658" i="1"/>
  <c r="P2558" i="1"/>
  <c r="R2558" i="1"/>
  <c r="T2558" i="1"/>
  <c r="T2658" i="1"/>
  <c r="AH2558" i="1"/>
  <c r="AI2558" i="1"/>
  <c r="AJ2558" i="1"/>
  <c r="AK2558" i="1"/>
  <c r="AM2558" i="1"/>
  <c r="AN2558" i="1"/>
  <c r="D2559" i="1"/>
  <c r="L2559" i="1"/>
  <c r="P2559" i="1"/>
  <c r="R2559" i="1"/>
  <c r="R2659" i="1"/>
  <c r="T2559" i="1"/>
  <c r="AH2559" i="1"/>
  <c r="AI2559" i="1"/>
  <c r="AJ2559" i="1"/>
  <c r="AK2559" i="1"/>
  <c r="AL2559" i="1"/>
  <c r="AN2559" i="1"/>
  <c r="D2560" i="1"/>
  <c r="L2560" i="1"/>
  <c r="P2560" i="1"/>
  <c r="R2560" i="1"/>
  <c r="AH2560" i="1"/>
  <c r="AI2560" i="1"/>
  <c r="AJ2560" i="1"/>
  <c r="AK2560" i="1"/>
  <c r="AL2560" i="1"/>
  <c r="AM2560" i="1"/>
  <c r="AN2560" i="1"/>
  <c r="D2561" i="1"/>
  <c r="N2561" i="1"/>
  <c r="N2661" i="1"/>
  <c r="P2561" i="1"/>
  <c r="R2561" i="1"/>
  <c r="R2661" i="1"/>
  <c r="AH2561" i="1"/>
  <c r="AI2561" i="1"/>
  <c r="AJ2561" i="1"/>
  <c r="AK2561" i="1"/>
  <c r="AL2561" i="1"/>
  <c r="AM2561" i="1"/>
  <c r="AN2561" i="1"/>
  <c r="D2562" i="1"/>
  <c r="D2662" i="1"/>
  <c r="L2562" i="1"/>
  <c r="L2662" i="1"/>
  <c r="N2562" i="1"/>
  <c r="P2562" i="1"/>
  <c r="P2662" i="1"/>
  <c r="T2562" i="1"/>
  <c r="T2662" i="1"/>
  <c r="AH2562" i="1"/>
  <c r="AI2562" i="1"/>
  <c r="AJ2562" i="1"/>
  <c r="AK2562" i="1"/>
  <c r="AL2562" i="1"/>
  <c r="AM2562" i="1"/>
  <c r="AN2562" i="1"/>
  <c r="D2563" i="1"/>
  <c r="D2663" i="1"/>
  <c r="N2563" i="1"/>
  <c r="R2563" i="1"/>
  <c r="R2663" i="1"/>
  <c r="AH2563" i="1"/>
  <c r="AI2563" i="1"/>
  <c r="AJ2563" i="1"/>
  <c r="AK2563" i="1"/>
  <c r="AL2563" i="1"/>
  <c r="AN2563" i="1"/>
  <c r="T2564" i="1"/>
  <c r="T2664" i="1"/>
  <c r="AH2564" i="1"/>
  <c r="AI2564" i="1"/>
  <c r="AJ2564" i="1"/>
  <c r="AK2564" i="1"/>
  <c r="AL2564" i="1"/>
  <c r="AM2564" i="1"/>
  <c r="AN2564" i="1"/>
  <c r="D2565" i="1"/>
  <c r="D2665" i="1"/>
  <c r="L2565" i="1"/>
  <c r="AN2565" i="1"/>
  <c r="P2565" i="1"/>
  <c r="P2665" i="1"/>
  <c r="R2565" i="1"/>
  <c r="R2665" i="1"/>
  <c r="T2565" i="1"/>
  <c r="AH2565" i="1"/>
  <c r="AI2565" i="1"/>
  <c r="AJ2565" i="1"/>
  <c r="AK2565" i="1"/>
  <c r="D2566" i="1"/>
  <c r="N2566" i="1"/>
  <c r="T2566" i="1"/>
  <c r="T2666" i="1"/>
  <c r="AH2566" i="1"/>
  <c r="AI2566" i="1"/>
  <c r="AJ2566" i="1"/>
  <c r="AK2566" i="1"/>
  <c r="AL2566" i="1"/>
  <c r="AM2566" i="1"/>
  <c r="AN2566" i="1"/>
  <c r="D2567" i="1"/>
  <c r="D2667" i="1"/>
  <c r="P2567" i="1"/>
  <c r="R2567" i="1"/>
  <c r="R2667" i="1"/>
  <c r="AH2567" i="1"/>
  <c r="AI2567" i="1"/>
  <c r="AJ2567" i="1"/>
  <c r="AK2567" i="1"/>
  <c r="AL2567" i="1"/>
  <c r="AM2567" i="1"/>
  <c r="AN2567" i="1"/>
  <c r="P2568" i="1"/>
  <c r="R2568" i="1"/>
  <c r="R2668" i="1"/>
  <c r="T2568" i="1"/>
  <c r="AH2568" i="1"/>
  <c r="AI2568" i="1"/>
  <c r="AJ2568" i="1"/>
  <c r="AK2568" i="1"/>
  <c r="AL2568" i="1"/>
  <c r="AM2568" i="1"/>
  <c r="AN2568" i="1"/>
  <c r="D2569" i="1"/>
  <c r="N2569" i="1"/>
  <c r="N2669" i="1"/>
  <c r="R2569" i="1"/>
  <c r="R2669" i="1"/>
  <c r="T2569" i="1"/>
  <c r="AH2569" i="1"/>
  <c r="AI2569" i="1"/>
  <c r="AJ2569" i="1"/>
  <c r="AK2569" i="1"/>
  <c r="AL2569" i="1"/>
  <c r="AM2569" i="1"/>
  <c r="AN2569" i="1"/>
  <c r="D2570" i="1"/>
  <c r="L2570" i="1"/>
  <c r="P2570" i="1"/>
  <c r="R2570" i="1"/>
  <c r="R2670" i="1"/>
  <c r="AH2570" i="1"/>
  <c r="AI2570" i="1"/>
  <c r="AJ2570" i="1"/>
  <c r="AK2570" i="1"/>
  <c r="AL2570" i="1"/>
  <c r="AM2570" i="1"/>
  <c r="AN2570" i="1"/>
  <c r="M2571" i="1"/>
  <c r="M2671" i="1"/>
  <c r="O2571" i="1"/>
  <c r="O2671" i="1"/>
  <c r="S2571" i="1"/>
  <c r="S2671" i="1"/>
  <c r="L2572" i="1"/>
  <c r="L2672" i="1"/>
  <c r="P2572" i="1"/>
  <c r="P2672" i="1"/>
  <c r="AH2572" i="1"/>
  <c r="AI2572" i="1"/>
  <c r="AJ2572" i="1"/>
  <c r="AK2572" i="1"/>
  <c r="AL2572" i="1"/>
  <c r="AM2572" i="1"/>
  <c r="AN2572" i="1"/>
  <c r="D2573" i="1"/>
  <c r="N2573" i="1"/>
  <c r="N2673" i="1"/>
  <c r="P2573" i="1"/>
  <c r="R2573" i="1"/>
  <c r="AH2573" i="1"/>
  <c r="AI2573" i="1"/>
  <c r="AJ2573" i="1"/>
  <c r="AK2573" i="1"/>
  <c r="AL2573" i="1"/>
  <c r="AM2573" i="1"/>
  <c r="AN2573" i="1"/>
  <c r="L2574" i="1"/>
  <c r="L2674" i="1"/>
  <c r="N2574" i="1"/>
  <c r="T2574" i="1"/>
  <c r="T2674" i="1"/>
  <c r="AH2574" i="1"/>
  <c r="AI2574" i="1"/>
  <c r="AJ2574" i="1"/>
  <c r="AK2574" i="1"/>
  <c r="AL2574" i="1"/>
  <c r="AM2574" i="1"/>
  <c r="AN2574" i="1"/>
  <c r="D2675" i="1"/>
  <c r="T2575" i="1"/>
  <c r="AH2575" i="1"/>
  <c r="AI2575" i="1"/>
  <c r="AJ2575" i="1"/>
  <c r="AK2575" i="1"/>
  <c r="AL2575" i="1"/>
  <c r="AM2575" i="1"/>
  <c r="AN2575" i="1"/>
  <c r="D2576" i="1"/>
  <c r="L2576" i="1"/>
  <c r="P2576" i="1"/>
  <c r="P2676" i="1"/>
  <c r="AH2576" i="1"/>
  <c r="AI2576" i="1"/>
  <c r="AJ2576" i="1"/>
  <c r="AK2576" i="1"/>
  <c r="AL2576" i="1"/>
  <c r="AM2576" i="1"/>
  <c r="AN2576" i="1"/>
  <c r="D2577" i="1"/>
  <c r="D2677" i="1"/>
  <c r="L2577" i="1"/>
  <c r="L2677" i="1"/>
  <c r="N2677" i="1"/>
  <c r="P2577" i="1"/>
  <c r="P2677" i="1"/>
  <c r="R2577" i="1"/>
  <c r="AH2577" i="1"/>
  <c r="AI2577" i="1"/>
  <c r="AJ2577" i="1"/>
  <c r="AK2577" i="1"/>
  <c r="AL2577" i="1"/>
  <c r="AM2577" i="1"/>
  <c r="AN2577" i="1"/>
  <c r="N2578" i="1"/>
  <c r="P2578" i="1"/>
  <c r="AH2578" i="1"/>
  <c r="AI2578" i="1"/>
  <c r="AJ2578" i="1"/>
  <c r="AK2578" i="1"/>
  <c r="AM2578" i="1"/>
  <c r="AN2578" i="1"/>
  <c r="D2579" i="1"/>
  <c r="N2579" i="1"/>
  <c r="R2579" i="1"/>
  <c r="T2579" i="1"/>
  <c r="T2679" i="1"/>
  <c r="AH2579" i="1"/>
  <c r="AI2579" i="1"/>
  <c r="AJ2579" i="1"/>
  <c r="AK2579" i="1"/>
  <c r="AL2579" i="1"/>
  <c r="AM2579" i="1"/>
  <c r="AN2579" i="1"/>
  <c r="D2580" i="1"/>
  <c r="D2680" i="1"/>
  <c r="N2680" i="1"/>
  <c r="P2580" i="1"/>
  <c r="P2680" i="1"/>
  <c r="R2680" i="1"/>
  <c r="AH2580" i="1"/>
  <c r="AI2580" i="1"/>
  <c r="AJ2580" i="1"/>
  <c r="AK2580" i="1"/>
  <c r="AL2580" i="1"/>
  <c r="AM2580" i="1"/>
  <c r="D2581" i="1"/>
  <c r="D2681" i="1"/>
  <c r="N2581" i="1"/>
  <c r="AH2581" i="1"/>
  <c r="AI2581" i="1"/>
  <c r="AJ2581" i="1"/>
  <c r="AK2581" i="1"/>
  <c r="AM2581" i="1"/>
  <c r="AN2581" i="1"/>
  <c r="N2582" i="1"/>
  <c r="P2582" i="1"/>
  <c r="AH2582" i="1"/>
  <c r="AI2582" i="1"/>
  <c r="AJ2582" i="1"/>
  <c r="AK2582" i="1"/>
  <c r="AL2582" i="1"/>
  <c r="AM2582" i="1"/>
  <c r="AN2582" i="1"/>
  <c r="N2583" i="1"/>
  <c r="P2583" i="1"/>
  <c r="T2583" i="1"/>
  <c r="AH2583" i="1"/>
  <c r="AI2583" i="1"/>
  <c r="AJ2583" i="1"/>
  <c r="AK2583" i="1"/>
  <c r="AL2583" i="1"/>
  <c r="AM2583" i="1"/>
  <c r="AN2583" i="1"/>
  <c r="D2584" i="1"/>
  <c r="L2584" i="1"/>
  <c r="T2584" i="1"/>
  <c r="T2684" i="1"/>
  <c r="AH2584" i="1"/>
  <c r="AI2584" i="1"/>
  <c r="AJ2584" i="1"/>
  <c r="AK2584" i="1"/>
  <c r="AL2584" i="1"/>
  <c r="AM2584" i="1"/>
  <c r="AN2584" i="1"/>
  <c r="D2585" i="1"/>
  <c r="D2685" i="1"/>
  <c r="D2729" i="1"/>
  <c r="L2585" i="1"/>
  <c r="AN2585" i="1"/>
  <c r="N2585" i="1"/>
  <c r="N2685" i="1"/>
  <c r="P2585" i="1"/>
  <c r="T2585" i="1"/>
  <c r="T2685" i="1"/>
  <c r="AH2585" i="1"/>
  <c r="AJ2585" i="1"/>
  <c r="AK2585" i="1"/>
  <c r="AL2585" i="1"/>
  <c r="AM2585" i="1"/>
  <c r="L2586" i="1"/>
  <c r="N2586" i="1"/>
  <c r="N2686" i="1"/>
  <c r="P2586" i="1"/>
  <c r="R2586" i="1"/>
  <c r="T2586" i="1"/>
  <c r="T2686" i="1"/>
  <c r="AH2586" i="1"/>
  <c r="AI2586" i="1"/>
  <c r="AJ2586" i="1"/>
  <c r="AK2586" i="1"/>
  <c r="AL2586" i="1"/>
  <c r="AM2586" i="1"/>
  <c r="AN2586" i="1"/>
  <c r="D2587" i="1"/>
  <c r="D2687" i="1"/>
  <c r="L2587" i="1"/>
  <c r="R2587" i="1"/>
  <c r="T2587" i="1"/>
  <c r="AH2587" i="1"/>
  <c r="AI2587" i="1"/>
  <c r="AJ2587" i="1"/>
  <c r="AK2587" i="1"/>
  <c r="AL2587" i="1"/>
  <c r="AM2587" i="1"/>
  <c r="AN2587" i="1"/>
  <c r="D2588" i="1"/>
  <c r="D2688" i="1"/>
  <c r="N2588" i="1"/>
  <c r="P2588" i="1"/>
  <c r="P2688" i="1"/>
  <c r="R2588" i="1"/>
  <c r="R2688" i="1"/>
  <c r="AH2588" i="1"/>
  <c r="AI2588" i="1"/>
  <c r="AJ2588" i="1"/>
  <c r="AK2588" i="1"/>
  <c r="AL2588" i="1"/>
  <c r="AN2588" i="1"/>
  <c r="D2589" i="1"/>
  <c r="N2589" i="1"/>
  <c r="N2689" i="1"/>
  <c r="P2589" i="1"/>
  <c r="P2689" i="1"/>
  <c r="R2589" i="1"/>
  <c r="R2689" i="1"/>
  <c r="AH2589" i="1"/>
  <c r="AI2589" i="1"/>
  <c r="AJ2589" i="1"/>
  <c r="AK2589" i="1"/>
  <c r="AM2589" i="1"/>
  <c r="AN2589" i="1"/>
  <c r="N2590" i="1"/>
  <c r="N2690" i="1"/>
  <c r="P2590" i="1"/>
  <c r="P2690" i="1"/>
  <c r="R2590" i="1"/>
  <c r="AH2590" i="1"/>
  <c r="AI2590" i="1"/>
  <c r="AJ2590" i="1"/>
  <c r="AL2590" i="1"/>
  <c r="AM2590" i="1"/>
  <c r="AN2590" i="1"/>
  <c r="P2591" i="1"/>
  <c r="R2591" i="1"/>
  <c r="R2691" i="1"/>
  <c r="AH2591" i="1"/>
  <c r="AI2591" i="1"/>
  <c r="AJ2591" i="1"/>
  <c r="AK2591" i="1"/>
  <c r="AL2591" i="1"/>
  <c r="AM2591" i="1"/>
  <c r="AN2591" i="1"/>
  <c r="L2592" i="1"/>
  <c r="L2692" i="1"/>
  <c r="N2592" i="1"/>
  <c r="P2592" i="1"/>
  <c r="T2592" i="1"/>
  <c r="AH2592" i="1"/>
  <c r="AI2592" i="1"/>
  <c r="AJ2592" i="1"/>
  <c r="AK2592" i="1"/>
  <c r="AL2592" i="1"/>
  <c r="AM2592" i="1"/>
  <c r="AN2592" i="1"/>
  <c r="D2593" i="1"/>
  <c r="L2593" i="1"/>
  <c r="R2593" i="1"/>
  <c r="AH2593" i="1"/>
  <c r="AI2593" i="1"/>
  <c r="AJ2593" i="1"/>
  <c r="AK2593" i="1"/>
  <c r="AL2593" i="1"/>
  <c r="AM2593" i="1"/>
  <c r="AN2593" i="1"/>
  <c r="L2594" i="1"/>
  <c r="AN2594" i="1"/>
  <c r="N2594" i="1"/>
  <c r="N2694" i="1"/>
  <c r="P2594" i="1"/>
  <c r="P2694" i="1"/>
  <c r="R2594" i="1"/>
  <c r="R2694" i="1"/>
  <c r="AH2594" i="1"/>
  <c r="AI2594" i="1"/>
  <c r="AJ2594" i="1"/>
  <c r="AK2594" i="1"/>
  <c r="AL2594" i="1"/>
  <c r="AM2594" i="1"/>
  <c r="D2595" i="1"/>
  <c r="D2695" i="1"/>
  <c r="N2595" i="1"/>
  <c r="N2695" i="1"/>
  <c r="P2595" i="1"/>
  <c r="P2695" i="1"/>
  <c r="AH2595" i="1"/>
  <c r="AJ2595" i="1"/>
  <c r="AK2595" i="1"/>
  <c r="AL2595" i="1"/>
  <c r="AN2595" i="1"/>
  <c r="D2596" i="1"/>
  <c r="D2696" i="1"/>
  <c r="L2596" i="1"/>
  <c r="R2596" i="1"/>
  <c r="R2696" i="1"/>
  <c r="T2596" i="1"/>
  <c r="T2696" i="1"/>
  <c r="AH2596" i="1"/>
  <c r="AI2596" i="1"/>
  <c r="AJ2596" i="1"/>
  <c r="AK2596" i="1"/>
  <c r="AL2596" i="1"/>
  <c r="AM2596" i="1"/>
  <c r="AN2596" i="1"/>
  <c r="D2597" i="1"/>
  <c r="D2697" i="1"/>
  <c r="N2597" i="1"/>
  <c r="N2697" i="1"/>
  <c r="P2597" i="1"/>
  <c r="P2697" i="1"/>
  <c r="R2597" i="1"/>
  <c r="AH2597" i="1"/>
  <c r="AI2597" i="1"/>
  <c r="AJ2597" i="1"/>
  <c r="AK2597" i="1"/>
  <c r="AL2597" i="1"/>
  <c r="AM2597" i="1"/>
  <c r="AN2597" i="1"/>
  <c r="L2598" i="1"/>
  <c r="AN2598" i="1"/>
  <c r="R2598" i="1"/>
  <c r="T2598" i="1"/>
  <c r="AH2598" i="1"/>
  <c r="AI2598" i="1"/>
  <c r="AJ2598" i="1"/>
  <c r="AK2598" i="1"/>
  <c r="AL2598" i="1"/>
  <c r="AM2598" i="1"/>
  <c r="D2599" i="1"/>
  <c r="L2599" i="1"/>
  <c r="R2599" i="1"/>
  <c r="T2599" i="1"/>
  <c r="T2699" i="1"/>
  <c r="AH2599" i="1"/>
  <c r="AI2599" i="1"/>
  <c r="AJ2599" i="1"/>
  <c r="AK2599" i="1"/>
  <c r="AL2599" i="1"/>
  <c r="AM2599" i="1"/>
  <c r="AN2599" i="1"/>
  <c r="D2600" i="1"/>
  <c r="D2700" i="1"/>
  <c r="L2600" i="1"/>
  <c r="L2700" i="1"/>
  <c r="P2600" i="1"/>
  <c r="T2600" i="1"/>
  <c r="AH2600" i="1"/>
  <c r="AI2600" i="1"/>
  <c r="AJ2600" i="1"/>
  <c r="AK2600" i="1"/>
  <c r="AL2600" i="1"/>
  <c r="AM2600" i="1"/>
  <c r="AN2600" i="1"/>
  <c r="N2601" i="1"/>
  <c r="P2601" i="1"/>
  <c r="AH2601" i="1"/>
  <c r="AI2601" i="1"/>
  <c r="AJ2601" i="1"/>
  <c r="AK2601" i="1"/>
  <c r="AL2601" i="1"/>
  <c r="AM2601" i="1"/>
  <c r="AN2601" i="1"/>
  <c r="N2602" i="1"/>
  <c r="N2702" i="1"/>
  <c r="P2602" i="1"/>
  <c r="T2602" i="1"/>
  <c r="T2702" i="1"/>
  <c r="AH2602" i="1"/>
  <c r="AI2602" i="1"/>
  <c r="AJ2602" i="1"/>
  <c r="AL2602" i="1"/>
  <c r="AM2602" i="1"/>
  <c r="AN2602" i="1"/>
  <c r="D2603" i="1"/>
  <c r="N2603" i="1"/>
  <c r="R2603" i="1"/>
  <c r="R2703" i="1"/>
  <c r="T2603" i="1"/>
  <c r="AH2603" i="1"/>
  <c r="AI2603" i="1"/>
  <c r="AJ2603" i="1"/>
  <c r="AK2603" i="1"/>
  <c r="AL2603" i="1"/>
  <c r="AM2603" i="1"/>
  <c r="AN2603" i="1"/>
  <c r="R2604" i="1"/>
  <c r="R2704" i="1"/>
  <c r="T2604" i="1"/>
  <c r="AH2604" i="1"/>
  <c r="AI2604" i="1"/>
  <c r="AJ2604" i="1"/>
  <c r="AK2604" i="1"/>
  <c r="AL2604" i="1"/>
  <c r="AM2604" i="1"/>
  <c r="AN2604" i="1"/>
  <c r="P2605" i="1"/>
  <c r="AH2605" i="1"/>
  <c r="AI2605" i="1"/>
  <c r="AJ2605" i="1"/>
  <c r="AK2605" i="1"/>
  <c r="AL2605" i="1"/>
  <c r="AM2605" i="1"/>
  <c r="AN2605" i="1"/>
  <c r="N2606" i="1"/>
  <c r="N2706" i="1"/>
  <c r="T2606" i="1"/>
  <c r="T2706" i="1"/>
  <c r="AH2606" i="1"/>
  <c r="AI2606" i="1"/>
  <c r="AJ2606" i="1"/>
  <c r="AK2606" i="1"/>
  <c r="AL2606" i="1"/>
  <c r="AM2606" i="1"/>
  <c r="AN2606" i="1"/>
  <c r="D2607" i="1"/>
  <c r="D2707" i="1"/>
  <c r="N2607" i="1"/>
  <c r="N2707" i="1"/>
  <c r="AH2607" i="1"/>
  <c r="AI2607" i="1"/>
  <c r="AJ2607" i="1"/>
  <c r="AK2607" i="1"/>
  <c r="AL2607" i="1"/>
  <c r="AM2607" i="1"/>
  <c r="AN2607" i="1"/>
  <c r="L2608" i="1"/>
  <c r="L2708" i="1"/>
  <c r="P2608" i="1"/>
  <c r="P2708" i="1"/>
  <c r="R2608" i="1"/>
  <c r="R2708" i="1"/>
  <c r="T2608" i="1"/>
  <c r="AH2608" i="1"/>
  <c r="AI2608" i="1"/>
  <c r="AJ2608" i="1"/>
  <c r="AK2608" i="1"/>
  <c r="AL2608" i="1"/>
  <c r="AM2608" i="1"/>
  <c r="AN2608" i="1"/>
  <c r="N2609" i="1"/>
  <c r="N2709" i="1"/>
  <c r="AH2609" i="1"/>
  <c r="AI2609" i="1"/>
  <c r="AJ2609" i="1"/>
  <c r="AK2609" i="1"/>
  <c r="AL2609" i="1"/>
  <c r="AM2609" i="1"/>
  <c r="D2610" i="1"/>
  <c r="L2710" i="1"/>
  <c r="N2610" i="1"/>
  <c r="R2610" i="1"/>
  <c r="T2610" i="1"/>
  <c r="T2710" i="1"/>
  <c r="AH2610" i="1"/>
  <c r="AI2610" i="1"/>
  <c r="AJ2610" i="1"/>
  <c r="AK2610" i="1"/>
  <c r="AL2610" i="1"/>
  <c r="AM2610" i="1"/>
  <c r="AN2610" i="1"/>
  <c r="D2611" i="1"/>
  <c r="D2711" i="1"/>
  <c r="N2611" i="1"/>
  <c r="AH2611" i="1"/>
  <c r="AI2611" i="1"/>
  <c r="AJ2611" i="1"/>
  <c r="AK2611" i="1"/>
  <c r="AL2611" i="1"/>
  <c r="AM2611" i="1"/>
  <c r="AN2611" i="1"/>
  <c r="D2612" i="1"/>
  <c r="R2612" i="1"/>
  <c r="R2712" i="1"/>
  <c r="AH2612" i="1"/>
  <c r="AI2612" i="1"/>
  <c r="AJ2612" i="1"/>
  <c r="AK2612" i="1"/>
  <c r="AL2612" i="1"/>
  <c r="AM2612" i="1"/>
  <c r="AN2612" i="1"/>
  <c r="D2613" i="1"/>
  <c r="D2713" i="1"/>
  <c r="N2713" i="1"/>
  <c r="P2613" i="1"/>
  <c r="R2613" i="1"/>
  <c r="AH2613" i="1"/>
  <c r="AI2613" i="1"/>
  <c r="AJ2613" i="1"/>
  <c r="AK2613" i="1"/>
  <c r="AL2613" i="1"/>
  <c r="AM2613" i="1"/>
  <c r="AN2613" i="1"/>
  <c r="L2614" i="1"/>
  <c r="L2714" i="1"/>
  <c r="P2614" i="1"/>
  <c r="AH2614" i="1"/>
  <c r="AI2614" i="1"/>
  <c r="AJ2614" i="1"/>
  <c r="AK2614" i="1"/>
  <c r="AL2614" i="1"/>
  <c r="AM2614" i="1"/>
  <c r="AN2614" i="1"/>
  <c r="L2615" i="1"/>
  <c r="T2615" i="1"/>
  <c r="AH2615" i="1"/>
  <c r="AI2615" i="1"/>
  <c r="AJ2615" i="1"/>
  <c r="AK2615" i="1"/>
  <c r="AL2615" i="1"/>
  <c r="AM2615" i="1"/>
  <c r="AN2615" i="1"/>
  <c r="D2616" i="1"/>
  <c r="L2616" i="1"/>
  <c r="N2616" i="1"/>
  <c r="N2716" i="1"/>
  <c r="AH2616" i="1"/>
  <c r="AI2616" i="1"/>
  <c r="AJ2616" i="1"/>
  <c r="AK2616" i="1"/>
  <c r="AL2616" i="1"/>
  <c r="AM2616" i="1"/>
  <c r="AN2616" i="1"/>
  <c r="D2617" i="1"/>
  <c r="N2617" i="1"/>
  <c r="P2617" i="1"/>
  <c r="AH2617" i="1"/>
  <c r="AI2617" i="1"/>
  <c r="AJ2617" i="1"/>
  <c r="AK2617" i="1"/>
  <c r="AL2617" i="1"/>
  <c r="AM2617" i="1"/>
  <c r="AN2617" i="1"/>
  <c r="N2618" i="1"/>
  <c r="N2718" i="1"/>
  <c r="R2618" i="1"/>
  <c r="R2718" i="1"/>
  <c r="T2618" i="1"/>
  <c r="AH2618" i="1"/>
  <c r="AI2618" i="1"/>
  <c r="AJ2618" i="1"/>
  <c r="AK2618" i="1"/>
  <c r="AL2618" i="1"/>
  <c r="AM2618" i="1"/>
  <c r="N2619" i="1"/>
  <c r="N2719" i="1"/>
  <c r="R2619" i="1"/>
  <c r="AH2619" i="1"/>
  <c r="AI2619" i="1"/>
  <c r="AJ2619" i="1"/>
  <c r="AK2619" i="1"/>
  <c r="AL2619" i="1"/>
  <c r="AM2619" i="1"/>
  <c r="L2620" i="1"/>
  <c r="L2720" i="1"/>
  <c r="P2620" i="1"/>
  <c r="R2620" i="1"/>
  <c r="T2620" i="1"/>
  <c r="AH2620" i="1"/>
  <c r="AI2620" i="1"/>
  <c r="AJ2620" i="1"/>
  <c r="AK2620" i="1"/>
  <c r="AL2620" i="1"/>
  <c r="AM2620" i="1"/>
  <c r="AN2620" i="1"/>
  <c r="N2621" i="1"/>
  <c r="AH2621" i="1"/>
  <c r="AI2621" i="1"/>
  <c r="AJ2621" i="1"/>
  <c r="AK2621" i="1"/>
  <c r="AL2621" i="1"/>
  <c r="AM2621" i="1"/>
  <c r="AN2621" i="1"/>
  <c r="L2622" i="1"/>
  <c r="N2622" i="1"/>
  <c r="P2622" i="1"/>
  <c r="P2722" i="1"/>
  <c r="R2622" i="1"/>
  <c r="T2622" i="1"/>
  <c r="T2722" i="1"/>
  <c r="AH2622" i="1"/>
  <c r="AI2622" i="1"/>
  <c r="AJ2622" i="1"/>
  <c r="AK2622" i="1"/>
  <c r="AL2622" i="1"/>
  <c r="AM2622" i="1"/>
  <c r="AN2622" i="1"/>
  <c r="D2623" i="1"/>
  <c r="D2723" i="1"/>
  <c r="L2623" i="1"/>
  <c r="L2723" i="1"/>
  <c r="P2623" i="1"/>
  <c r="P2723" i="1"/>
  <c r="R2623" i="1"/>
  <c r="T2623" i="1"/>
  <c r="T2723" i="1"/>
  <c r="AH2623" i="1"/>
  <c r="AI2623" i="1"/>
  <c r="AJ2623" i="1"/>
  <c r="AK2623" i="1"/>
  <c r="AL2623" i="1"/>
  <c r="AM2623" i="1"/>
  <c r="AN2623" i="1"/>
  <c r="D2624" i="1"/>
  <c r="D2724" i="1"/>
  <c r="N2624" i="1"/>
  <c r="P2624" i="1"/>
  <c r="P2724" i="1"/>
  <c r="AH2624" i="1"/>
  <c r="AI2624" i="1"/>
  <c r="AJ2624" i="1"/>
  <c r="AK2624" i="1"/>
  <c r="AL2624" i="1"/>
  <c r="AM2624" i="1"/>
  <c r="AN2624" i="1"/>
  <c r="N2625" i="1"/>
  <c r="N2725" i="1"/>
  <c r="R2625" i="1"/>
  <c r="R2725" i="1"/>
  <c r="AH2625" i="1"/>
  <c r="AI2625" i="1"/>
  <c r="AJ2625" i="1"/>
  <c r="AK2625" i="1"/>
  <c r="AL2625" i="1"/>
  <c r="AM2625" i="1"/>
  <c r="AN2625" i="1"/>
  <c r="P2626" i="1"/>
  <c r="P2726" i="1"/>
  <c r="T2626" i="1"/>
  <c r="T2726" i="1"/>
  <c r="AH2626" i="1"/>
  <c r="AI2626" i="1"/>
  <c r="AJ2626" i="1"/>
  <c r="AK2626" i="1"/>
  <c r="AL2626" i="1"/>
  <c r="AM2626" i="1"/>
  <c r="P2627" i="1"/>
  <c r="P2727" i="1"/>
  <c r="AH2627" i="1"/>
  <c r="AI2627" i="1"/>
  <c r="AJ2627" i="1"/>
  <c r="AK2627" i="1"/>
  <c r="AL2627" i="1"/>
  <c r="AM2627" i="1"/>
  <c r="D2628" i="1"/>
  <c r="D2728" i="1"/>
  <c r="N2628" i="1"/>
  <c r="N2728" i="1"/>
  <c r="P2628" i="1"/>
  <c r="P2728" i="1"/>
  <c r="AH2628" i="1"/>
  <c r="AI2628" i="1"/>
  <c r="AJ2628" i="1"/>
  <c r="AK2628" i="1"/>
  <c r="AL2628" i="1"/>
  <c r="AM2628" i="1"/>
  <c r="X2629" i="1"/>
  <c r="Y2629" i="1"/>
  <c r="Z2629" i="1"/>
  <c r="AA2629" i="1"/>
  <c r="AB2629" i="1"/>
  <c r="AC2629" i="1"/>
  <c r="AD2629" i="1"/>
  <c r="X2630" i="1"/>
  <c r="Y2630" i="1"/>
  <c r="Z2630" i="1"/>
  <c r="AA2630" i="1"/>
  <c r="AB2630" i="1"/>
  <c r="AC2630" i="1"/>
  <c r="AD2630" i="1"/>
  <c r="N2646" i="1"/>
  <c r="P2646" i="1"/>
  <c r="R2646" i="1"/>
  <c r="T2646" i="1"/>
  <c r="AH2646" i="1"/>
  <c r="AI2646" i="1"/>
  <c r="AJ2646" i="1"/>
  <c r="AK2646" i="1"/>
  <c r="AL2646" i="1"/>
  <c r="AM2646" i="1"/>
  <c r="AN2646" i="1"/>
  <c r="D2647" i="1"/>
  <c r="N2647" i="1"/>
  <c r="P2647" i="1"/>
  <c r="R2647" i="1"/>
  <c r="AH2647" i="1"/>
  <c r="AI2647" i="1"/>
  <c r="AJ2647" i="1"/>
  <c r="AK2647" i="1"/>
  <c r="AL2647" i="1"/>
  <c r="AM2647" i="1"/>
  <c r="AN2647" i="1"/>
  <c r="D2648" i="1"/>
  <c r="N2648" i="1"/>
  <c r="P2648" i="1"/>
  <c r="T2648" i="1"/>
  <c r="AH2648" i="1"/>
  <c r="AI2648" i="1"/>
  <c r="AJ2648" i="1"/>
  <c r="AK2648" i="1"/>
  <c r="AL2648" i="1"/>
  <c r="AM2648" i="1"/>
  <c r="AN2648" i="1"/>
  <c r="D2649" i="1"/>
  <c r="L2649" i="1"/>
  <c r="R2649" i="1"/>
  <c r="AJ2649" i="1"/>
  <c r="AK2649" i="1"/>
  <c r="AL2649" i="1"/>
  <c r="AM2649" i="1"/>
  <c r="AN2649" i="1"/>
  <c r="D2650" i="1"/>
  <c r="P2650" i="1"/>
  <c r="T2650" i="1"/>
  <c r="AH2650" i="1"/>
  <c r="AI2650" i="1"/>
  <c r="AJ2650" i="1"/>
  <c r="AK2650" i="1"/>
  <c r="AL2650" i="1"/>
  <c r="AM2650" i="1"/>
  <c r="AN2650" i="1"/>
  <c r="D2651" i="1"/>
  <c r="L2651" i="1"/>
  <c r="P2651" i="1"/>
  <c r="R2651" i="1"/>
  <c r="T2651" i="1"/>
  <c r="AH2651" i="1"/>
  <c r="AI2651" i="1"/>
  <c r="AJ2651" i="1"/>
  <c r="AK2651" i="1"/>
  <c r="AL2651" i="1"/>
  <c r="AM2651" i="1"/>
  <c r="AN2651" i="1"/>
  <c r="D2652" i="1"/>
  <c r="L2652" i="1"/>
  <c r="AN2652" i="1"/>
  <c r="P2652" i="1"/>
  <c r="T2652" i="1"/>
  <c r="AH2652" i="1"/>
  <c r="AI2652" i="1"/>
  <c r="AJ2652" i="1"/>
  <c r="AK2652" i="1"/>
  <c r="AM2652" i="1"/>
  <c r="D2653" i="1"/>
  <c r="R2653" i="1"/>
  <c r="T2653" i="1"/>
  <c r="AH2653" i="1"/>
  <c r="AI2653" i="1"/>
  <c r="AJ2653" i="1"/>
  <c r="AK2653" i="1"/>
  <c r="AL2653" i="1"/>
  <c r="AM2653" i="1"/>
  <c r="AN2653" i="1"/>
  <c r="D2654" i="1"/>
  <c r="L2654" i="1"/>
  <c r="AN2654" i="1"/>
  <c r="P2654" i="1"/>
  <c r="AI2654" i="1"/>
  <c r="AJ2654" i="1"/>
  <c r="AL2654" i="1"/>
  <c r="AM2654" i="1"/>
  <c r="L2655" i="1"/>
  <c r="AN2655" i="1"/>
  <c r="R2655" i="1"/>
  <c r="T2655" i="1"/>
  <c r="AI2655" i="1"/>
  <c r="AL2655" i="1"/>
  <c r="AM2655" i="1"/>
  <c r="D2656" i="1"/>
  <c r="N2656" i="1"/>
  <c r="P2656" i="1"/>
  <c r="R2656" i="1"/>
  <c r="T2656" i="1"/>
  <c r="AH2656" i="1"/>
  <c r="AI2656" i="1"/>
  <c r="AJ2656" i="1"/>
  <c r="AK2656" i="1"/>
  <c r="AL2656" i="1"/>
  <c r="AM2656" i="1"/>
  <c r="AN2656" i="1"/>
  <c r="D2657" i="1"/>
  <c r="P2657" i="1"/>
  <c r="R2657" i="1"/>
  <c r="T2657" i="1"/>
  <c r="AH2657" i="1"/>
  <c r="AI2657" i="1"/>
  <c r="AJ2657" i="1"/>
  <c r="AK2657" i="1"/>
  <c r="AL2657" i="1"/>
  <c r="AM2657" i="1"/>
  <c r="AN2657" i="1"/>
  <c r="D2658" i="1"/>
  <c r="N2658" i="1"/>
  <c r="P2658" i="1"/>
  <c r="R2658" i="1"/>
  <c r="AI2658" i="1"/>
  <c r="AJ2658" i="1"/>
  <c r="AK2658" i="1"/>
  <c r="AM2658" i="1"/>
  <c r="AN2658" i="1"/>
  <c r="D2659" i="1"/>
  <c r="L2659" i="1"/>
  <c r="N2659" i="1"/>
  <c r="P2659" i="1"/>
  <c r="T2659" i="1"/>
  <c r="AJ2659" i="1"/>
  <c r="AK2659" i="1"/>
  <c r="AL2659" i="1"/>
  <c r="AN2659" i="1"/>
  <c r="L2660" i="1"/>
  <c r="P2660" i="1"/>
  <c r="R2660" i="1"/>
  <c r="T2660" i="1"/>
  <c r="AH2660" i="1"/>
  <c r="AI2660" i="1"/>
  <c r="AJ2660" i="1"/>
  <c r="AK2660" i="1"/>
  <c r="AL2660" i="1"/>
  <c r="AM2660" i="1"/>
  <c r="AN2660" i="1"/>
  <c r="D2661" i="1"/>
  <c r="P2661" i="1"/>
  <c r="T2661" i="1"/>
  <c r="AH2661" i="1"/>
  <c r="AI2661" i="1"/>
  <c r="AJ2661" i="1"/>
  <c r="AK2661" i="1"/>
  <c r="AL2661" i="1"/>
  <c r="AM2661" i="1"/>
  <c r="AN2661" i="1"/>
  <c r="N2662" i="1"/>
  <c r="R2662" i="1"/>
  <c r="AH2662" i="1"/>
  <c r="AI2662" i="1"/>
  <c r="AJ2662" i="1"/>
  <c r="AK2662" i="1"/>
  <c r="AL2662" i="1"/>
  <c r="AM2662" i="1"/>
  <c r="AN2662" i="1"/>
  <c r="L2663" i="1"/>
  <c r="N2663" i="1"/>
  <c r="T2663" i="1"/>
  <c r="AH2663" i="1"/>
  <c r="AJ2663" i="1"/>
  <c r="AK2663" i="1"/>
  <c r="AL2663" i="1"/>
  <c r="AN2663" i="1"/>
  <c r="N2664" i="1"/>
  <c r="R2664" i="1"/>
  <c r="AH2664" i="1"/>
  <c r="AI2664" i="1"/>
  <c r="AJ2664" i="1"/>
  <c r="AK2664" i="1"/>
  <c r="AL2664" i="1"/>
  <c r="AM2664" i="1"/>
  <c r="AN2664" i="1"/>
  <c r="L2665" i="1"/>
  <c r="T2665" i="1"/>
  <c r="AJ2665" i="1"/>
  <c r="AK2665" i="1"/>
  <c r="AN2665" i="1"/>
  <c r="D2666" i="1"/>
  <c r="N2666" i="1"/>
  <c r="R2666" i="1"/>
  <c r="AH2666" i="1"/>
  <c r="AI2666" i="1"/>
  <c r="AJ2666" i="1"/>
  <c r="AK2666" i="1"/>
  <c r="AL2666" i="1"/>
  <c r="AM2666" i="1"/>
  <c r="AN2666" i="1"/>
  <c r="L2667" i="1"/>
  <c r="AN2667" i="1"/>
  <c r="N2667" i="1"/>
  <c r="P2667" i="1"/>
  <c r="T2667" i="1"/>
  <c r="AH2667" i="1"/>
  <c r="AJ2667" i="1"/>
  <c r="AK2667" i="1"/>
  <c r="AL2667" i="1"/>
  <c r="AM2667" i="1"/>
  <c r="N2668" i="1"/>
  <c r="P2668" i="1"/>
  <c r="T2668" i="1"/>
  <c r="AH2668" i="1"/>
  <c r="AI2668" i="1"/>
  <c r="AJ2668" i="1"/>
  <c r="AK2668" i="1"/>
  <c r="AL2668" i="1"/>
  <c r="AM2668" i="1"/>
  <c r="AN2668" i="1"/>
  <c r="D2669" i="1"/>
  <c r="P2669" i="1"/>
  <c r="T2669" i="1"/>
  <c r="AH2669" i="1"/>
  <c r="AI2669" i="1"/>
  <c r="AJ2669" i="1"/>
  <c r="AK2669" i="1"/>
  <c r="AL2669" i="1"/>
  <c r="AM2669" i="1"/>
  <c r="AN2669" i="1"/>
  <c r="D2670" i="1"/>
  <c r="L2670" i="1"/>
  <c r="N2670" i="1"/>
  <c r="P2670" i="1"/>
  <c r="T2670" i="1"/>
  <c r="AH2670" i="1"/>
  <c r="AI2670" i="1"/>
  <c r="AJ2670" i="1"/>
  <c r="AK2670" i="1"/>
  <c r="AL2670" i="1"/>
  <c r="AM2670" i="1"/>
  <c r="AN2670" i="1"/>
  <c r="L2671" i="1"/>
  <c r="D2672" i="1"/>
  <c r="R2672" i="1"/>
  <c r="AH2672" i="1"/>
  <c r="AI2672" i="1"/>
  <c r="AJ2672" i="1"/>
  <c r="AK2672" i="1"/>
  <c r="AL2672" i="1"/>
  <c r="AM2672" i="1"/>
  <c r="AN2672" i="1"/>
  <c r="D2673" i="1"/>
  <c r="P2673" i="1"/>
  <c r="R2673" i="1"/>
  <c r="AH2673" i="1"/>
  <c r="AI2673" i="1"/>
  <c r="AJ2673" i="1"/>
  <c r="AK2673" i="1"/>
  <c r="AL2673" i="1"/>
  <c r="AM2673" i="1"/>
  <c r="AN2673" i="1"/>
  <c r="D2674" i="1"/>
  <c r="N2674" i="1"/>
  <c r="P2674" i="1"/>
  <c r="AH2674" i="1"/>
  <c r="AI2674" i="1"/>
  <c r="AJ2674" i="1"/>
  <c r="AK2674" i="1"/>
  <c r="AL2674" i="1"/>
  <c r="AM2674" i="1"/>
  <c r="AN2674" i="1"/>
  <c r="T2675" i="1"/>
  <c r="AH2675" i="1"/>
  <c r="AI2675" i="1"/>
  <c r="AJ2675" i="1"/>
  <c r="AK2675" i="1"/>
  <c r="AL2675" i="1"/>
  <c r="AM2675" i="1"/>
  <c r="AN2675" i="1"/>
  <c r="D2676" i="1"/>
  <c r="L2676" i="1"/>
  <c r="N2676" i="1"/>
  <c r="R2676" i="1"/>
  <c r="AH2676" i="1"/>
  <c r="AJ2676" i="1"/>
  <c r="AK2676" i="1"/>
  <c r="AL2676" i="1"/>
  <c r="AM2676" i="1"/>
  <c r="AN2676" i="1"/>
  <c r="R2677" i="1"/>
  <c r="AH2677" i="1"/>
  <c r="AI2677" i="1"/>
  <c r="AJ2677" i="1"/>
  <c r="AK2677" i="1"/>
  <c r="AL2677" i="1"/>
  <c r="AM2677" i="1"/>
  <c r="AN2677" i="1"/>
  <c r="D2678" i="1"/>
  <c r="N2678" i="1"/>
  <c r="P2678" i="1"/>
  <c r="T2678" i="1"/>
  <c r="AH2678" i="1"/>
  <c r="AJ2678" i="1"/>
  <c r="AK2678" i="1"/>
  <c r="AM2678" i="1"/>
  <c r="AN2678" i="1"/>
  <c r="D2679" i="1"/>
  <c r="N2679" i="1"/>
  <c r="P2679" i="1"/>
  <c r="R2679" i="1"/>
  <c r="AH2679" i="1"/>
  <c r="AI2679" i="1"/>
  <c r="AJ2679" i="1"/>
  <c r="AK2679" i="1"/>
  <c r="AL2679" i="1"/>
  <c r="AM2679" i="1"/>
  <c r="AN2679" i="1"/>
  <c r="AJ2680" i="1"/>
  <c r="AK2680" i="1"/>
  <c r="AL2680" i="1"/>
  <c r="AM2680" i="1"/>
  <c r="L2681" i="1"/>
  <c r="N2681" i="1"/>
  <c r="P2681" i="1"/>
  <c r="AI2681" i="1"/>
  <c r="AJ2681" i="1"/>
  <c r="AK2681" i="1"/>
  <c r="AM2681" i="1"/>
  <c r="AN2681" i="1"/>
  <c r="D2682" i="1"/>
  <c r="N2682" i="1"/>
  <c r="P2682" i="1"/>
  <c r="R2682" i="1"/>
  <c r="AH2682" i="1"/>
  <c r="AI2682" i="1"/>
  <c r="AJ2682" i="1"/>
  <c r="AK2682" i="1"/>
  <c r="AL2682" i="1"/>
  <c r="AM2682" i="1"/>
  <c r="AN2682" i="1"/>
  <c r="N2683" i="1"/>
  <c r="P2683" i="1"/>
  <c r="T2683" i="1"/>
  <c r="AH2683" i="1"/>
  <c r="AI2683" i="1"/>
  <c r="AJ2683" i="1"/>
  <c r="AK2683" i="1"/>
  <c r="AL2683" i="1"/>
  <c r="AM2683" i="1"/>
  <c r="AN2683" i="1"/>
  <c r="D2684" i="1"/>
  <c r="L2684" i="1"/>
  <c r="N2684" i="1"/>
  <c r="P2684" i="1"/>
  <c r="AH2684" i="1"/>
  <c r="AI2684" i="1"/>
  <c r="AJ2684" i="1"/>
  <c r="AK2684" i="1"/>
  <c r="AL2684" i="1"/>
  <c r="AM2684" i="1"/>
  <c r="AN2684" i="1"/>
  <c r="L2685" i="1"/>
  <c r="P2685" i="1"/>
  <c r="AH2685" i="1"/>
  <c r="AJ2685" i="1"/>
  <c r="AK2685" i="1"/>
  <c r="AL2685" i="1"/>
  <c r="AM2685" i="1"/>
  <c r="AN2685" i="1"/>
  <c r="D2686" i="1"/>
  <c r="L2686" i="1"/>
  <c r="P2686" i="1"/>
  <c r="R2686" i="1"/>
  <c r="AH2686" i="1"/>
  <c r="AI2686" i="1"/>
  <c r="AJ2686" i="1"/>
  <c r="AK2686" i="1"/>
  <c r="AL2686" i="1"/>
  <c r="AM2686" i="1"/>
  <c r="AN2686" i="1"/>
  <c r="R2687" i="1"/>
  <c r="T2687" i="1"/>
  <c r="AH2687" i="1"/>
  <c r="AI2687" i="1"/>
  <c r="AJ2687" i="1"/>
  <c r="AK2687" i="1"/>
  <c r="AL2687" i="1"/>
  <c r="AN2687" i="1"/>
  <c r="N2688" i="1"/>
  <c r="AH2688" i="1"/>
  <c r="AJ2688" i="1"/>
  <c r="AK2688" i="1"/>
  <c r="AL2688" i="1"/>
  <c r="AN2688" i="1"/>
  <c r="D2689" i="1"/>
  <c r="T2689" i="1"/>
  <c r="AI2689" i="1"/>
  <c r="AJ2689" i="1"/>
  <c r="AK2689" i="1"/>
  <c r="AM2689" i="1"/>
  <c r="AN2689" i="1"/>
  <c r="R2690" i="1"/>
  <c r="AH2690" i="1"/>
  <c r="AJ2690" i="1"/>
  <c r="AL2690" i="1"/>
  <c r="AM2690" i="1"/>
  <c r="D2691" i="1"/>
  <c r="L2691" i="1"/>
  <c r="P2691" i="1"/>
  <c r="AH2691" i="1"/>
  <c r="AI2691" i="1"/>
  <c r="AJ2691" i="1"/>
  <c r="AK2691" i="1"/>
  <c r="AL2691" i="1"/>
  <c r="AM2691" i="1"/>
  <c r="AN2691" i="1"/>
  <c r="N2692" i="1"/>
  <c r="P2692" i="1"/>
  <c r="T2692" i="1"/>
  <c r="AH2692" i="1"/>
  <c r="AI2692" i="1"/>
  <c r="AJ2692" i="1"/>
  <c r="AK2692" i="1"/>
  <c r="AL2692" i="1"/>
  <c r="AM2692" i="1"/>
  <c r="AN2692" i="1"/>
  <c r="D2693" i="1"/>
  <c r="L2693" i="1"/>
  <c r="R2693" i="1"/>
  <c r="AH2693" i="1"/>
  <c r="AI2693" i="1"/>
  <c r="AJ2693" i="1"/>
  <c r="AK2693" i="1"/>
  <c r="AL2693" i="1"/>
  <c r="AM2693" i="1"/>
  <c r="AN2693" i="1"/>
  <c r="L2694" i="1"/>
  <c r="AH2694" i="1"/>
  <c r="AJ2694" i="1"/>
  <c r="AK2694" i="1"/>
  <c r="AL2694" i="1"/>
  <c r="AM2694" i="1"/>
  <c r="AN2694" i="1"/>
  <c r="AJ2695" i="1"/>
  <c r="AK2695" i="1"/>
  <c r="AL2695" i="1"/>
  <c r="AN2695" i="1"/>
  <c r="L2696" i="1"/>
  <c r="P2696" i="1"/>
  <c r="AH2696" i="1"/>
  <c r="AI2696" i="1"/>
  <c r="AJ2696" i="1"/>
  <c r="AK2696" i="1"/>
  <c r="AL2696" i="1"/>
  <c r="AM2696" i="1"/>
  <c r="AN2696" i="1"/>
  <c r="L2697" i="1"/>
  <c r="AN2697" i="1"/>
  <c r="R2697" i="1"/>
  <c r="AI2697" i="1"/>
  <c r="AJ2697" i="1"/>
  <c r="AK2697" i="1"/>
  <c r="AL2697" i="1"/>
  <c r="AM2697" i="1"/>
  <c r="D2698" i="1"/>
  <c r="L2698" i="1"/>
  <c r="N2698" i="1"/>
  <c r="R2698" i="1"/>
  <c r="T2698" i="1"/>
  <c r="AJ2698" i="1"/>
  <c r="AK2698" i="1"/>
  <c r="AL2698" i="1"/>
  <c r="AM2698" i="1"/>
  <c r="AN2698" i="1"/>
  <c r="D2699" i="1"/>
  <c r="L2699" i="1"/>
  <c r="N2699" i="1"/>
  <c r="R2699" i="1"/>
  <c r="AH2699" i="1"/>
  <c r="AI2699" i="1"/>
  <c r="AJ2699" i="1"/>
  <c r="AK2699" i="1"/>
  <c r="AL2699" i="1"/>
  <c r="AM2699" i="1"/>
  <c r="AN2699" i="1"/>
  <c r="P2700" i="1"/>
  <c r="R2700" i="1"/>
  <c r="T2700" i="1"/>
  <c r="AH2700" i="1"/>
  <c r="AI2700" i="1"/>
  <c r="AJ2700" i="1"/>
  <c r="AK2700" i="1"/>
  <c r="AL2700" i="1"/>
  <c r="AM2700" i="1"/>
  <c r="AN2700" i="1"/>
  <c r="D2701" i="1"/>
  <c r="N2701" i="1"/>
  <c r="P2701" i="1"/>
  <c r="AH2701" i="1"/>
  <c r="AI2701" i="1"/>
  <c r="AJ2701" i="1"/>
  <c r="AK2701" i="1"/>
  <c r="AL2701" i="1"/>
  <c r="AM2701" i="1"/>
  <c r="AN2701" i="1"/>
  <c r="AH2702" i="1"/>
  <c r="AI2702" i="1"/>
  <c r="AL2702" i="1"/>
  <c r="AM2702" i="1"/>
  <c r="D2703" i="1"/>
  <c r="N2703" i="1"/>
  <c r="T2703" i="1"/>
  <c r="AH2703" i="1"/>
  <c r="AI2703" i="1"/>
  <c r="AJ2703" i="1"/>
  <c r="AK2703" i="1"/>
  <c r="AL2703" i="1"/>
  <c r="AM2703" i="1"/>
  <c r="AN2703" i="1"/>
  <c r="T2704" i="1"/>
  <c r="AH2704" i="1"/>
  <c r="AJ2704" i="1"/>
  <c r="AK2704" i="1"/>
  <c r="AL2704" i="1"/>
  <c r="AM2704" i="1"/>
  <c r="AN2704" i="1"/>
  <c r="P2705" i="1"/>
  <c r="R2705" i="1"/>
  <c r="AH2705" i="1"/>
  <c r="AI2705" i="1"/>
  <c r="AJ2705" i="1"/>
  <c r="AK2705" i="1"/>
  <c r="AL2705" i="1"/>
  <c r="AM2705" i="1"/>
  <c r="AN2705" i="1"/>
  <c r="D2706" i="1"/>
  <c r="AH2706" i="1"/>
  <c r="AI2706" i="1"/>
  <c r="AJ2706" i="1"/>
  <c r="AK2706" i="1"/>
  <c r="AL2706" i="1"/>
  <c r="AM2706" i="1"/>
  <c r="AN2706" i="1"/>
  <c r="AH2707" i="1"/>
  <c r="AI2707" i="1"/>
  <c r="AJ2707" i="1"/>
  <c r="AK2707" i="1"/>
  <c r="AL2707" i="1"/>
  <c r="AM2707" i="1"/>
  <c r="AN2707" i="1"/>
  <c r="D2708" i="1"/>
  <c r="N2708" i="1"/>
  <c r="T2708" i="1"/>
  <c r="AH2708" i="1"/>
  <c r="AI2708" i="1"/>
  <c r="AJ2708" i="1"/>
  <c r="AK2708" i="1"/>
  <c r="AL2708" i="1"/>
  <c r="AM2708" i="1"/>
  <c r="AN2708" i="1"/>
  <c r="D2709" i="1"/>
  <c r="T2709" i="1"/>
  <c r="AH2709" i="1"/>
  <c r="AI2709" i="1"/>
  <c r="AJ2709" i="1"/>
  <c r="AK2709" i="1"/>
  <c r="AL2709" i="1"/>
  <c r="AM2709" i="1"/>
  <c r="AN2709" i="1"/>
  <c r="D2710" i="1"/>
  <c r="N2710" i="1"/>
  <c r="R2710" i="1"/>
  <c r="AH2710" i="1"/>
  <c r="AI2710" i="1"/>
  <c r="AJ2710" i="1"/>
  <c r="AK2710" i="1"/>
  <c r="AL2710" i="1"/>
  <c r="AM2710" i="1"/>
  <c r="AN2710" i="1"/>
  <c r="L2711" i="1"/>
  <c r="N2711" i="1"/>
  <c r="AH2711" i="1"/>
  <c r="AI2711" i="1"/>
  <c r="AJ2711" i="1"/>
  <c r="AK2711" i="1"/>
  <c r="AL2711" i="1"/>
  <c r="AM2711" i="1"/>
  <c r="AN2711" i="1"/>
  <c r="D2712" i="1"/>
  <c r="N2712" i="1"/>
  <c r="AH2712" i="1"/>
  <c r="AI2712" i="1"/>
  <c r="AJ2712" i="1"/>
  <c r="AK2712" i="1"/>
  <c r="AL2712" i="1"/>
  <c r="AM2712" i="1"/>
  <c r="AN2712" i="1"/>
  <c r="P2713" i="1"/>
  <c r="R2713" i="1"/>
  <c r="AH2713" i="1"/>
  <c r="AI2713" i="1"/>
  <c r="AJ2713" i="1"/>
  <c r="AK2713" i="1"/>
  <c r="AL2713" i="1"/>
  <c r="AM2713" i="1"/>
  <c r="AN2713" i="1"/>
  <c r="P2714" i="1"/>
  <c r="R2714" i="1"/>
  <c r="AH2714" i="1"/>
  <c r="AI2714" i="1"/>
  <c r="AJ2714" i="1"/>
  <c r="AK2714" i="1"/>
  <c r="AL2714" i="1"/>
  <c r="AM2714" i="1"/>
  <c r="AN2714" i="1"/>
  <c r="L2715" i="1"/>
  <c r="T2715" i="1"/>
  <c r="AH2715" i="1"/>
  <c r="AI2715" i="1"/>
  <c r="AJ2715" i="1"/>
  <c r="AK2715" i="1"/>
  <c r="AL2715" i="1"/>
  <c r="AM2715" i="1"/>
  <c r="AN2715" i="1"/>
  <c r="D2716" i="1"/>
  <c r="L2716" i="1"/>
  <c r="T2716" i="1"/>
  <c r="AH2716" i="1"/>
  <c r="AI2716" i="1"/>
  <c r="AJ2716" i="1"/>
  <c r="AK2716" i="1"/>
  <c r="AL2716" i="1"/>
  <c r="AM2716" i="1"/>
  <c r="AN2716" i="1"/>
  <c r="D2717" i="1"/>
  <c r="N2717" i="1"/>
  <c r="P2717" i="1"/>
  <c r="R2717" i="1"/>
  <c r="AH2717" i="1"/>
  <c r="AI2717" i="1"/>
  <c r="AJ2717" i="1"/>
  <c r="AK2717" i="1"/>
  <c r="AL2717" i="1"/>
  <c r="AM2717" i="1"/>
  <c r="AN2717" i="1"/>
  <c r="D2718" i="1"/>
  <c r="T2718" i="1"/>
  <c r="AH2718" i="1"/>
  <c r="AI2718" i="1"/>
  <c r="AJ2718" i="1"/>
  <c r="AL2718" i="1"/>
  <c r="AM2718" i="1"/>
  <c r="R2719" i="1"/>
  <c r="AI2719" i="1"/>
  <c r="AJ2719" i="1"/>
  <c r="AK2719" i="1"/>
  <c r="AL2719" i="1"/>
  <c r="AM2719" i="1"/>
  <c r="AN2719" i="1"/>
  <c r="D2720" i="1"/>
  <c r="P2720" i="1"/>
  <c r="R2720" i="1"/>
  <c r="T2720" i="1"/>
  <c r="AH2720" i="1"/>
  <c r="AI2720" i="1"/>
  <c r="AJ2720" i="1"/>
  <c r="AK2720" i="1"/>
  <c r="AL2720" i="1"/>
  <c r="AM2720" i="1"/>
  <c r="AN2720" i="1"/>
  <c r="L2721" i="1"/>
  <c r="N2721" i="1"/>
  <c r="AI2721" i="1"/>
  <c r="AJ2721" i="1"/>
  <c r="AK2721" i="1"/>
  <c r="AL2721" i="1"/>
  <c r="AM2721" i="1"/>
  <c r="AN2721" i="1"/>
  <c r="D2722" i="1"/>
  <c r="L2722" i="1"/>
  <c r="AN2722" i="1"/>
  <c r="N2722" i="1"/>
  <c r="R2722" i="1"/>
  <c r="AI2722" i="1"/>
  <c r="AK2722" i="1"/>
  <c r="AL2722" i="1"/>
  <c r="AM2722" i="1"/>
  <c r="R2723" i="1"/>
  <c r="AH2723" i="1"/>
  <c r="AI2723" i="1"/>
  <c r="AJ2723" i="1"/>
  <c r="AK2723" i="1"/>
  <c r="AL2723" i="1"/>
  <c r="AM2723" i="1"/>
  <c r="AN2723" i="1"/>
  <c r="N2724" i="1"/>
  <c r="AH2724" i="1"/>
  <c r="AI2724" i="1"/>
  <c r="AJ2724" i="1"/>
  <c r="AK2724" i="1"/>
  <c r="AL2724" i="1"/>
  <c r="AM2724" i="1"/>
  <c r="AN2724" i="1"/>
  <c r="AH2725" i="1"/>
  <c r="AI2725" i="1"/>
  <c r="AJ2725" i="1"/>
  <c r="AK2725" i="1"/>
  <c r="AL2725" i="1"/>
  <c r="AM2725" i="1"/>
  <c r="AN2725" i="1"/>
  <c r="L2726" i="1"/>
  <c r="AN2726" i="1"/>
  <c r="AH2726" i="1"/>
  <c r="AI2726" i="1"/>
  <c r="AJ2726" i="1"/>
  <c r="AL2726" i="1"/>
  <c r="AM2726" i="1"/>
  <c r="N2727" i="1"/>
  <c r="AI2727" i="1"/>
  <c r="AJ2727" i="1"/>
  <c r="AK2727" i="1"/>
  <c r="AL2727" i="1"/>
  <c r="AM2727" i="1"/>
  <c r="T2728" i="1"/>
  <c r="AI2728" i="1"/>
  <c r="AJ2728" i="1"/>
  <c r="AK2728" i="1"/>
  <c r="AL2728" i="1"/>
  <c r="AM2728" i="1"/>
  <c r="X2729" i="1"/>
  <c r="Y2729" i="1"/>
  <c r="Z2729" i="1"/>
  <c r="AA2729" i="1"/>
  <c r="AB2729" i="1"/>
  <c r="AC2729" i="1"/>
  <c r="AD2729" i="1"/>
  <c r="X2730" i="1"/>
  <c r="Y2730" i="1"/>
  <c r="Z2730" i="1"/>
  <c r="AA2730" i="1"/>
  <c r="AB2730" i="1"/>
  <c r="AC2730" i="1"/>
  <c r="AD2730" i="1"/>
  <c r="U2655" i="1"/>
  <c r="S2655" i="1"/>
  <c r="Q2655" i="1"/>
  <c r="O2655" i="1"/>
  <c r="M2655" i="1"/>
  <c r="E2655" i="1"/>
  <c r="Q2654" i="1"/>
  <c r="O2654" i="1"/>
  <c r="M2654" i="1"/>
  <c r="E2654" i="1"/>
  <c r="C2654" i="1"/>
  <c r="AR2146" i="1"/>
  <c r="AR2147" i="1"/>
  <c r="AR2148" i="1"/>
  <c r="AR2149" i="1"/>
  <c r="AR2150" i="1"/>
  <c r="AR2151" i="1"/>
  <c r="AR2152" i="1"/>
  <c r="AR2153" i="1"/>
  <c r="AR2154" i="1"/>
  <c r="AR2155" i="1"/>
  <c r="AR2160" i="1"/>
  <c r="AR2161" i="1"/>
  <c r="AR2162" i="1"/>
  <c r="AR2163" i="1"/>
  <c r="AR2164" i="1"/>
  <c r="AR2165" i="1"/>
  <c r="AR2166" i="1"/>
  <c r="AR2167" i="1"/>
  <c r="AR2168" i="1"/>
  <c r="AR2169" i="1"/>
  <c r="AR2170" i="1"/>
  <c r="AR2171" i="1"/>
  <c r="AR2172" i="1"/>
  <c r="AR2173" i="1"/>
  <c r="AR2174" i="1"/>
  <c r="AR2175" i="1"/>
  <c r="AR2176" i="1"/>
  <c r="AR2177" i="1"/>
  <c r="AR2178" i="1"/>
  <c r="AR2185" i="1"/>
  <c r="AR2186" i="1"/>
  <c r="AR2187" i="1"/>
  <c r="AR2203" i="1"/>
  <c r="AR2204" i="1"/>
  <c r="AR2205" i="1"/>
  <c r="AR2206" i="1"/>
  <c r="AR2207" i="1"/>
  <c r="AR2208" i="1"/>
  <c r="AR2209" i="1"/>
  <c r="AE2527" i="1"/>
  <c r="AH2527" i="1"/>
  <c r="G2647" i="1"/>
  <c r="H2648" i="1"/>
  <c r="G2649" i="1"/>
  <c r="AI2649" i="1"/>
  <c r="G2651" i="1"/>
  <c r="G2653" i="1"/>
  <c r="G2657" i="1"/>
  <c r="G2659" i="1"/>
  <c r="AI2659" i="1"/>
  <c r="G2661" i="1"/>
  <c r="G2663" i="1"/>
  <c r="AI2663" i="1"/>
  <c r="G2665" i="1"/>
  <c r="G2667" i="1"/>
  <c r="AI2667" i="1"/>
  <c r="G2669" i="1"/>
  <c r="G2673" i="1"/>
  <c r="F2675" i="1"/>
  <c r="AO2675" i="1"/>
  <c r="F2677" i="1"/>
  <c r="F2679" i="1"/>
  <c r="F2681" i="1"/>
  <c r="F2683" i="1"/>
  <c r="F2689" i="1"/>
  <c r="F2691" i="1"/>
  <c r="AO2691" i="1"/>
  <c r="F2693" i="1"/>
  <c r="F2695" i="1"/>
  <c r="AH2695" i="1"/>
  <c r="F2697" i="1"/>
  <c r="AH2697" i="1"/>
  <c r="F2699" i="1"/>
  <c r="AO2699" i="1"/>
  <c r="F2701" i="1"/>
  <c r="F2703" i="1"/>
  <c r="F2705" i="1"/>
  <c r="F2707" i="1"/>
  <c r="T2571" i="1"/>
  <c r="T2671" i="1"/>
  <c r="P2571" i="1"/>
  <c r="P2671" i="1"/>
  <c r="AR2157" i="1"/>
  <c r="AR2159" i="1"/>
  <c r="AR2180" i="1"/>
  <c r="AR2182" i="1"/>
  <c r="AR2184" i="1"/>
  <c r="AR2189" i="1"/>
  <c r="AR2191" i="1"/>
  <c r="AR2193" i="1"/>
  <c r="AR2195" i="1"/>
  <c r="AR2197" i="1"/>
  <c r="AR2199" i="1"/>
  <c r="AR2201" i="1"/>
  <c r="AR2210" i="1"/>
  <c r="AR2212" i="1"/>
  <c r="AR2214" i="1"/>
  <c r="AR2216" i="1"/>
  <c r="AR2218" i="1"/>
  <c r="AR2220" i="1"/>
  <c r="AR2222" i="1"/>
  <c r="AR2224" i="1"/>
  <c r="AH2127" i="1"/>
  <c r="AR2223" i="1"/>
  <c r="F2646" i="1"/>
  <c r="AO2646" i="1"/>
  <c r="F2650" i="1"/>
  <c r="AO2650" i="1"/>
  <c r="F2656" i="1"/>
  <c r="F2658" i="1"/>
  <c r="AH2658" i="1"/>
  <c r="F2662" i="1"/>
  <c r="AO2662" i="1"/>
  <c r="F2664" i="1"/>
  <c r="AO2664" i="1"/>
  <c r="F2666" i="1"/>
  <c r="F2668" i="1"/>
  <c r="AO2668" i="1"/>
  <c r="F2670" i="1"/>
  <c r="AO2670" i="1"/>
  <c r="F2672" i="1"/>
  <c r="AO2672" i="1"/>
  <c r="G2674" i="1"/>
  <c r="G2676" i="1"/>
  <c r="G2680" i="1"/>
  <c r="AI2680" i="1"/>
  <c r="G2682" i="1"/>
  <c r="AO2683" i="1"/>
  <c r="G2684" i="1"/>
  <c r="AO2684" i="1"/>
  <c r="G2686" i="1"/>
  <c r="G2688" i="1"/>
  <c r="AI2688" i="1"/>
  <c r="G2690" i="1"/>
  <c r="G2692" i="1"/>
  <c r="AO2692" i="1"/>
  <c r="G2694" i="1"/>
  <c r="AI2694" i="1"/>
  <c r="G2696" i="1"/>
  <c r="G2698" i="1"/>
  <c r="G2700" i="1"/>
  <c r="G2704" i="1"/>
  <c r="AO2704" i="1"/>
  <c r="G2706" i="1"/>
  <c r="AO2707" i="1"/>
  <c r="G2708" i="1"/>
  <c r="S2530" i="1"/>
  <c r="Q2530" i="1"/>
  <c r="O2530" i="1"/>
  <c r="M2530" i="1"/>
  <c r="E2530" i="1"/>
  <c r="C2530" i="1"/>
  <c r="AR2158" i="1"/>
  <c r="AR2179" i="1"/>
  <c r="AR2181" i="1"/>
  <c r="AR2183" i="1"/>
  <c r="AR2188" i="1"/>
  <c r="AR2190" i="1"/>
  <c r="AR2192" i="1"/>
  <c r="AR2194" i="1"/>
  <c r="AR2196" i="1"/>
  <c r="AR2198" i="1"/>
  <c r="AR2200" i="1"/>
  <c r="AR2211" i="1"/>
  <c r="AR2213" i="1"/>
  <c r="AR2215" i="1"/>
  <c r="AR2217" i="1"/>
  <c r="AR2219" i="1"/>
  <c r="AR2221" i="1"/>
  <c r="AE2227" i="1"/>
  <c r="AO2227" i="1"/>
  <c r="AR2202" i="1"/>
  <c r="AE2327" i="1"/>
  <c r="AO2327" i="1"/>
  <c r="AE2427" i="1"/>
  <c r="AO2427" i="1"/>
  <c r="AO2648" i="1"/>
  <c r="AO2673" i="1"/>
  <c r="AN2471" i="1"/>
  <c r="AQ2025" i="1"/>
  <c r="AQ2023" i="1"/>
  <c r="AQ2021" i="1"/>
  <c r="AQ2019" i="1"/>
  <c r="AQ2017" i="1"/>
  <c r="AQ2015" i="1"/>
  <c r="AQ2013" i="1"/>
  <c r="AQ2011" i="1"/>
  <c r="AQ2009" i="1"/>
  <c r="AQ2007" i="1"/>
  <c r="AQ2005" i="1"/>
  <c r="AQ2003" i="1"/>
  <c r="AQ2001" i="1"/>
  <c r="AQ1999" i="1"/>
  <c r="AQ1997" i="1"/>
  <c r="AQ1995" i="1"/>
  <c r="AQ1993" i="1"/>
  <c r="AQ1991" i="1"/>
  <c r="AQ1989" i="1"/>
  <c r="AQ1987" i="1"/>
  <c r="AQ1985" i="1"/>
  <c r="AQ1983" i="1"/>
  <c r="AQ1981" i="1"/>
  <c r="AQ1979" i="1"/>
  <c r="AQ1977" i="1"/>
  <c r="AQ1975" i="1"/>
  <c r="AQ1973" i="1"/>
  <c r="AQ1971" i="1"/>
  <c r="AQ1955" i="1"/>
  <c r="AQ1953" i="1"/>
  <c r="AQ1951" i="1"/>
  <c r="AQ1949" i="1"/>
  <c r="AR1854" i="1"/>
  <c r="K2729" i="1"/>
  <c r="AM2729" i="1"/>
  <c r="Z1827" i="1"/>
  <c r="AJ1827" i="1"/>
  <c r="AQ1423" i="1"/>
  <c r="AR1423" i="1"/>
  <c r="AQ1523" i="1"/>
  <c r="AH2689" i="1"/>
  <c r="AH2681" i="1"/>
  <c r="AR1906" i="1"/>
  <c r="AR1886" i="1"/>
  <c r="AR1874" i="1"/>
  <c r="AR1869" i="1"/>
  <c r="AR1865" i="1"/>
  <c r="AR1861" i="1"/>
  <c r="AR1923" i="1"/>
  <c r="AR1921" i="1"/>
  <c r="AR1919" i="1"/>
  <c r="AR1917" i="1"/>
  <c r="AR1915" i="1"/>
  <c r="AR1913" i="1"/>
  <c r="AR1911" i="1"/>
  <c r="AR1902" i="1"/>
  <c r="AR1900" i="1"/>
  <c r="AR1898" i="1"/>
  <c r="AR1896" i="1"/>
  <c r="AR1894" i="1"/>
  <c r="AR1892" i="1"/>
  <c r="AR1890" i="1"/>
  <c r="AR1888" i="1"/>
  <c r="AR1885" i="1"/>
  <c r="AR1883" i="1"/>
  <c r="AR1881" i="1"/>
  <c r="AR1879" i="1"/>
  <c r="AR1871" i="1"/>
  <c r="AR1859" i="1"/>
  <c r="AR1857" i="1"/>
  <c r="AR1855" i="1"/>
  <c r="AR1852" i="1"/>
  <c r="AR1850" i="1"/>
  <c r="AR1848" i="1"/>
  <c r="AR1846" i="1"/>
  <c r="AO2676" i="1"/>
  <c r="AR1909" i="1"/>
  <c r="AR1907" i="1"/>
  <c r="AR1903" i="1"/>
  <c r="AR1875" i="1"/>
  <c r="AR1870" i="1"/>
  <c r="AR1866" i="1"/>
  <c r="AR1862" i="1"/>
  <c r="AR1908" i="1"/>
  <c r="AR1904" i="1"/>
  <c r="AR1876" i="1"/>
  <c r="AR1872" i="1"/>
  <c r="AR1867" i="1"/>
  <c r="AR1863" i="1"/>
  <c r="AR1924" i="1"/>
  <c r="AR1922" i="1"/>
  <c r="AR1920" i="1"/>
  <c r="AR1918" i="1"/>
  <c r="AR1916" i="1"/>
  <c r="AR1914" i="1"/>
  <c r="AR1912" i="1"/>
  <c r="AR1910" i="1"/>
  <c r="AR1901" i="1"/>
  <c r="AR1899" i="1"/>
  <c r="AR1897" i="1"/>
  <c r="AR1895" i="1"/>
  <c r="AR1893" i="1"/>
  <c r="AR1891" i="1"/>
  <c r="AR1889" i="1"/>
  <c r="AR1887" i="1"/>
  <c r="AR1884" i="1"/>
  <c r="AR1882" i="1"/>
  <c r="AR1880" i="1"/>
  <c r="AR1878" i="1"/>
  <c r="AR1860" i="1"/>
  <c r="AR1858" i="1"/>
  <c r="AR1856" i="1"/>
  <c r="AR1853" i="1"/>
  <c r="AR1851" i="1"/>
  <c r="AR1849" i="1"/>
  <c r="AR1847" i="1"/>
  <c r="AR1905" i="1"/>
  <c r="AR1877" i="1"/>
  <c r="AR1873" i="1"/>
  <c r="AR1868" i="1"/>
  <c r="AR1864" i="1"/>
  <c r="J2658" i="1"/>
  <c r="AL2558" i="1"/>
  <c r="K2659" i="1"/>
  <c r="AM2559" i="1"/>
  <c r="K2663" i="1"/>
  <c r="AM2563" i="1"/>
  <c r="K2665" i="1"/>
  <c r="AM2565" i="1"/>
  <c r="J2681" i="1"/>
  <c r="AO2681" i="1"/>
  <c r="AL2581" i="1"/>
  <c r="K2688" i="1"/>
  <c r="AM2588" i="1"/>
  <c r="I2690" i="1"/>
  <c r="AK2590" i="1"/>
  <c r="K2695" i="1"/>
  <c r="AM2695" i="1"/>
  <c r="AM2595" i="1"/>
  <c r="AN2519" i="1"/>
  <c r="L2619" i="1"/>
  <c r="J2689" i="1"/>
  <c r="AL2589" i="1"/>
  <c r="G2695" i="1"/>
  <c r="AO2696" i="1"/>
  <c r="AI2595" i="1"/>
  <c r="R2530" i="1"/>
  <c r="L2530" i="1"/>
  <c r="AN2530" i="1"/>
  <c r="U2529" i="1"/>
  <c r="S2529" i="1"/>
  <c r="Q2529" i="1"/>
  <c r="O2529" i="1"/>
  <c r="M2529" i="1"/>
  <c r="E2529" i="1"/>
  <c r="C2529" i="1"/>
  <c r="P2530" i="1"/>
  <c r="AQ2171" i="1"/>
  <c r="AQ2169" i="1"/>
  <c r="AQ2167" i="1"/>
  <c r="AQ2165" i="1"/>
  <c r="AQ2163" i="1"/>
  <c r="AQ2161" i="1"/>
  <c r="AQ2159" i="1"/>
  <c r="AQ2157" i="1"/>
  <c r="AQ2155" i="1"/>
  <c r="AQ2153" i="1"/>
  <c r="AQ2151" i="1"/>
  <c r="AQ2149" i="1"/>
  <c r="U1930" i="1"/>
  <c r="AQ2024" i="1"/>
  <c r="AQ1968" i="1"/>
  <c r="AQ1964" i="1"/>
  <c r="AQ1960" i="1"/>
  <c r="AQ1947" i="1"/>
  <c r="AQ1872" i="1"/>
  <c r="AQ1854" i="1"/>
  <c r="AQ1852" i="1"/>
  <c r="AQ1849" i="1"/>
  <c r="AQ1847" i="1"/>
  <c r="AQ1846" i="1"/>
  <c r="AE1929" i="1"/>
  <c r="AO1929" i="1"/>
  <c r="AE2229" i="1"/>
  <c r="AO2229" i="1"/>
  <c r="AE2230" i="1"/>
  <c r="AO2230" i="1"/>
  <c r="T2530" i="1"/>
  <c r="AQ2146" i="1"/>
  <c r="AQ1954" i="1"/>
  <c r="AQ1950" i="1"/>
  <c r="AQ1946" i="1"/>
  <c r="AQ1969" i="1"/>
  <c r="AQ1965" i="1"/>
  <c r="AQ1961" i="1"/>
  <c r="AQ1957" i="1"/>
  <c r="AE2027" i="1"/>
  <c r="AO2027" i="1"/>
  <c r="AE2026" i="1"/>
  <c r="AO2026" i="1"/>
  <c r="AM1927" i="1"/>
  <c r="AK1927" i="1"/>
  <c r="AE2226" i="1"/>
  <c r="AO2226" i="1"/>
  <c r="AE2326" i="1"/>
  <c r="AO2326" i="1"/>
  <c r="AE2329" i="1"/>
  <c r="AO2329" i="1"/>
  <c r="AE2330" i="1"/>
  <c r="AO2330" i="1"/>
  <c r="AE2429" i="1"/>
  <c r="AO2429" i="1"/>
  <c r="AE2430" i="1"/>
  <c r="AO2430" i="1"/>
  <c r="AQ1771" i="1"/>
  <c r="AE1828" i="1"/>
  <c r="AO1828" i="1"/>
  <c r="AN1226" i="1"/>
  <c r="E1327" i="1"/>
  <c r="P1327" i="1"/>
  <c r="T1327" i="1"/>
  <c r="AJ1329" i="1"/>
  <c r="AE1329" i="1"/>
  <c r="AO1329" i="1"/>
  <c r="AI1330" i="1"/>
  <c r="AM1330" i="1"/>
  <c r="AH1429" i="1"/>
  <c r="AJ1429" i="1"/>
  <c r="AL1429" i="1"/>
  <c r="AN1429" i="1"/>
  <c r="AE1429" i="1"/>
  <c r="AO1429" i="1"/>
  <c r="AI1430" i="1"/>
  <c r="AK1430" i="1"/>
  <c r="AM1430" i="1"/>
  <c r="AA1527" i="1"/>
  <c r="AK1527" i="1"/>
  <c r="AH1529" i="1"/>
  <c r="AH1530" i="1"/>
  <c r="AE1628" i="1"/>
  <c r="C1630" i="1"/>
  <c r="C1629" i="1"/>
  <c r="C1626" i="1"/>
  <c r="C1627" i="1"/>
  <c r="C1628" i="1"/>
  <c r="AB1827" i="1"/>
  <c r="AL1827" i="1"/>
  <c r="AE1726" i="1"/>
  <c r="AO1726" i="1"/>
  <c r="AE1330" i="1"/>
  <c r="AO1330" i="1"/>
  <c r="AE1428" i="1"/>
  <c r="AO1428" i="1"/>
  <c r="AE1430" i="1"/>
  <c r="AO1430" i="1"/>
  <c r="R2671" i="1"/>
  <c r="AN2671" i="1"/>
  <c r="AL1927" i="1"/>
  <c r="AR2156" i="1"/>
  <c r="AN2527" i="1"/>
  <c r="AQ1967" i="1"/>
  <c r="AQ1963" i="1"/>
  <c r="AQ1959" i="1"/>
  <c r="AE2526" i="1"/>
  <c r="AO2526" i="1"/>
  <c r="AE2426" i="1"/>
  <c r="AO2426" i="1"/>
  <c r="AR1771" i="1"/>
  <c r="AQ1471" i="1"/>
  <c r="AB1527" i="1"/>
  <c r="AK1226" i="1"/>
  <c r="AE1228" i="1"/>
  <c r="AO1228" i="1"/>
  <c r="AI1326" i="1"/>
  <c r="AF11" i="1"/>
  <c r="AK1326" i="1"/>
  <c r="I1327" i="1"/>
  <c r="AK1327" i="1"/>
  <c r="AK1426" i="1"/>
  <c r="AM1426" i="1"/>
  <c r="AQ1485" i="1"/>
  <c r="AQ1489" i="1"/>
  <c r="AQ1492" i="1"/>
  <c r="AQ1504" i="1"/>
  <c r="AQ1507" i="1"/>
  <c r="AQ1511" i="1"/>
  <c r="AQ1514" i="1"/>
  <c r="Y1527" i="1"/>
  <c r="AE1527" i="1"/>
  <c r="AO1527" i="1"/>
  <c r="AJ1529" i="1"/>
  <c r="AQ1522" i="1"/>
  <c r="AQ1446" i="1"/>
  <c r="Z1527" i="1"/>
  <c r="AR1502" i="1"/>
  <c r="AQ1447" i="1"/>
  <c r="AR1447" i="1"/>
  <c r="AQ1450" i="1"/>
  <c r="AQ1454" i="1"/>
  <c r="AQ1457" i="1"/>
  <c r="AQ1461" i="1"/>
  <c r="AQ1464" i="1"/>
  <c r="AQ1478" i="1"/>
  <c r="AQ1495" i="1"/>
  <c r="AQ1498" i="1"/>
  <c r="AQ1517" i="1"/>
  <c r="AQ1520" i="1"/>
  <c r="AQ1524" i="1"/>
  <c r="AL1529" i="1"/>
  <c r="AN1529" i="1"/>
  <c r="AQ1448" i="1"/>
  <c r="AR1448" i="1"/>
  <c r="AQ1449" i="1"/>
  <c r="AR1450" i="1"/>
  <c r="AQ1451" i="1"/>
  <c r="AR1451" i="1"/>
  <c r="AQ1452" i="1"/>
  <c r="AR1454" i="1"/>
  <c r="AQ1455" i="1"/>
  <c r="AR1455" i="1"/>
  <c r="AQ1456" i="1"/>
  <c r="AR1457" i="1"/>
  <c r="AQ1458" i="1"/>
  <c r="AR1458" i="1"/>
  <c r="AQ1459" i="1"/>
  <c r="AR1461" i="1"/>
  <c r="AQ1462" i="1"/>
  <c r="AR1462" i="1"/>
  <c r="AQ1463" i="1"/>
  <c r="AR1464" i="1"/>
  <c r="AQ1465" i="1"/>
  <c r="AR1465" i="1"/>
  <c r="AQ1466" i="1"/>
  <c r="AQ1468" i="1"/>
  <c r="AR1468" i="1"/>
  <c r="AQ1469" i="1"/>
  <c r="AR1471" i="1"/>
  <c r="AQ1472" i="1"/>
  <c r="AR1472" i="1"/>
  <c r="AQ1473" i="1"/>
  <c r="AQ1475" i="1"/>
  <c r="AR1475" i="1"/>
  <c r="AQ1476" i="1"/>
  <c r="AR1478" i="1"/>
  <c r="AQ1479" i="1"/>
  <c r="AR1479" i="1"/>
  <c r="AQ1480" i="1"/>
  <c r="AQ1482" i="1"/>
  <c r="AR1482" i="1"/>
  <c r="AQ1483" i="1"/>
  <c r="AR1485" i="1"/>
  <c r="AQ1486" i="1"/>
  <c r="AR1486" i="1"/>
  <c r="AQ1487" i="1"/>
  <c r="AR1489" i="1"/>
  <c r="AQ1490" i="1"/>
  <c r="AR1492" i="1"/>
  <c r="AQ1493" i="1"/>
  <c r="AR1493" i="1"/>
  <c r="AR1495" i="1"/>
  <c r="AQ1496" i="1"/>
  <c r="AR1496" i="1"/>
  <c r="AQ1497" i="1"/>
  <c r="AR1498" i="1"/>
  <c r="AQ1499" i="1"/>
  <c r="AR1499" i="1"/>
  <c r="AQ1500" i="1"/>
  <c r="AQ1502" i="1"/>
  <c r="AR1504" i="1"/>
  <c r="AQ1505" i="1"/>
  <c r="AR1505" i="1"/>
  <c r="AQ1506" i="1"/>
  <c r="AR1507" i="1"/>
  <c r="AQ1508" i="1"/>
  <c r="AR1508" i="1"/>
  <c r="AQ1509" i="1"/>
  <c r="AR1511" i="1"/>
  <c r="AQ1512" i="1"/>
  <c r="AR1514" i="1"/>
  <c r="AQ1515" i="1"/>
  <c r="AR1515" i="1"/>
  <c r="AR1517" i="1"/>
  <c r="AQ1518" i="1"/>
  <c r="AR1518" i="1"/>
  <c r="AQ1519" i="1"/>
  <c r="AR1520" i="1"/>
  <c r="AQ1521" i="1"/>
  <c r="AR1521" i="1"/>
  <c r="AR1524" i="1"/>
  <c r="AR1446" i="1"/>
  <c r="AR1449" i="1"/>
  <c r="AR1452" i="1"/>
  <c r="AQ1453" i="1"/>
  <c r="AR1453" i="1"/>
  <c r="AR1456" i="1"/>
  <c r="AR1459" i="1"/>
  <c r="AQ1460" i="1"/>
  <c r="AR1460" i="1"/>
  <c r="AR1463" i="1"/>
  <c r="AR1466" i="1"/>
  <c r="AQ1467" i="1"/>
  <c r="AR1467" i="1"/>
  <c r="AR1469" i="1"/>
  <c r="AQ1470" i="1"/>
  <c r="AR1470" i="1"/>
  <c r="AR1473" i="1"/>
  <c r="AQ1474" i="1"/>
  <c r="AR1474" i="1"/>
  <c r="AR1476" i="1"/>
  <c r="AQ1477" i="1"/>
  <c r="AR1477" i="1"/>
  <c r="AR1480" i="1"/>
  <c r="AQ1481" i="1"/>
  <c r="AR1481" i="1"/>
  <c r="AR1483" i="1"/>
  <c r="AQ1484" i="1"/>
  <c r="AR1484" i="1"/>
  <c r="AR1487" i="1"/>
  <c r="AQ1488" i="1"/>
  <c r="AR1488" i="1"/>
  <c r="AR1490" i="1"/>
  <c r="AQ1491" i="1"/>
  <c r="AR1491" i="1"/>
  <c r="AQ1494" i="1"/>
  <c r="AR1494" i="1"/>
  <c r="AR1497" i="1"/>
  <c r="AR1500" i="1"/>
  <c r="AQ1501" i="1"/>
  <c r="AR1501" i="1"/>
  <c r="AQ1503" i="1"/>
  <c r="AR1503" i="1"/>
  <c r="AR1506" i="1"/>
  <c r="AR1509" i="1"/>
  <c r="AQ1510" i="1"/>
  <c r="AR1510" i="1"/>
  <c r="AR1512" i="1"/>
  <c r="AQ1513" i="1"/>
  <c r="AR1513" i="1"/>
  <c r="AQ1516" i="1"/>
  <c r="AR1516" i="1"/>
  <c r="AR1519" i="1"/>
  <c r="AR1522" i="1"/>
  <c r="AR1523" i="1"/>
  <c r="AJ1526" i="1"/>
  <c r="AL1526" i="1"/>
  <c r="AE1526" i="1"/>
  <c r="AO1526" i="1"/>
  <c r="AE1528" i="1"/>
  <c r="AO1528" i="1"/>
  <c r="AN1526" i="1"/>
  <c r="AE1530" i="1"/>
  <c r="AO1530" i="1"/>
  <c r="AE1529" i="1"/>
  <c r="AO1529" i="1"/>
  <c r="X1527" i="1"/>
  <c r="AN2619" i="1"/>
  <c r="L2719" i="1"/>
  <c r="AK2690" i="1"/>
  <c r="AO2690" i="1"/>
  <c r="AM2688" i="1"/>
  <c r="AO2688" i="1"/>
  <c r="AM2665" i="1"/>
  <c r="AM2663" i="1"/>
  <c r="AO2663" i="1"/>
  <c r="AM2659" i="1"/>
  <c r="AL2658" i="1"/>
  <c r="AI2695" i="1"/>
  <c r="AO2689" i="1"/>
  <c r="AL2689" i="1"/>
  <c r="AE1426" i="1"/>
  <c r="AO1426" i="1"/>
  <c r="AQ1421" i="1"/>
  <c r="AR1346" i="1"/>
  <c r="AR1371" i="1"/>
  <c r="AR1372" i="1"/>
  <c r="AQ1373" i="1"/>
  <c r="AR1374" i="1"/>
  <c r="AQ1375" i="1"/>
  <c r="AR1376" i="1"/>
  <c r="AQ1377" i="1"/>
  <c r="AR1378" i="1"/>
  <c r="AR1379" i="1"/>
  <c r="AQ1380" i="1"/>
  <c r="AR1381" i="1"/>
  <c r="AQ1382" i="1"/>
  <c r="AR1383" i="1"/>
  <c r="AQ1384" i="1"/>
  <c r="AR1385" i="1"/>
  <c r="AR1386" i="1"/>
  <c r="AQ1387" i="1"/>
  <c r="AQ1388" i="1"/>
  <c r="AR1389" i="1"/>
  <c r="AQ1390" i="1"/>
  <c r="AR1391" i="1"/>
  <c r="AQ1392" i="1"/>
  <c r="AR1393" i="1"/>
  <c r="AQ1394" i="1"/>
  <c r="AR1395" i="1"/>
  <c r="AQ1396" i="1"/>
  <c r="AR1397" i="1"/>
  <c r="AQ1398" i="1"/>
  <c r="AR1399" i="1"/>
  <c r="AQ1400" i="1"/>
  <c r="AR1401" i="1"/>
  <c r="AQ1402" i="1"/>
  <c r="AQ1403" i="1"/>
  <c r="AR1404" i="1"/>
  <c r="AQ1405" i="1"/>
  <c r="AR1406" i="1"/>
  <c r="AQ1407" i="1"/>
  <c r="AR1408" i="1"/>
  <c r="AQ1409" i="1"/>
  <c r="AQ1410" i="1"/>
  <c r="AR1411" i="1"/>
  <c r="AQ1412" i="1"/>
  <c r="AR1413" i="1"/>
  <c r="AQ1414" i="1"/>
  <c r="AR1415" i="1"/>
  <c r="AQ1416" i="1"/>
  <c r="AR1417" i="1"/>
  <c r="AQ1418" i="1"/>
  <c r="AR1419" i="1"/>
  <c r="AQ1420" i="1"/>
  <c r="AR1421" i="1"/>
  <c r="AQ1422" i="1"/>
  <c r="AQ1424" i="1"/>
  <c r="AI1426" i="1"/>
  <c r="AE11" i="1"/>
  <c r="AN1426" i="1"/>
  <c r="AN1428" i="1"/>
  <c r="AR1390" i="1"/>
  <c r="AQ1348" i="1"/>
  <c r="AR1349" i="1"/>
  <c r="AQ1350" i="1"/>
  <c r="AR1351" i="1"/>
  <c r="AQ1352" i="1"/>
  <c r="AQ1353" i="1"/>
  <c r="AR1354" i="1"/>
  <c r="AR1355" i="1"/>
  <c r="AR1356" i="1"/>
  <c r="AQ1357" i="1"/>
  <c r="AR1358" i="1"/>
  <c r="AQ1359" i="1"/>
  <c r="AR1360" i="1"/>
  <c r="AR1361" i="1"/>
  <c r="AQ1362" i="1"/>
  <c r="AR1363" i="1"/>
  <c r="AQ1364" i="1"/>
  <c r="AR1365" i="1"/>
  <c r="AQ1366" i="1"/>
  <c r="AR1367" i="1"/>
  <c r="AQ1368" i="1"/>
  <c r="AR1369" i="1"/>
  <c r="AQ1370" i="1"/>
  <c r="AQ1346" i="1"/>
  <c r="AR1347" i="1"/>
  <c r="AL1426" i="1"/>
  <c r="AQ1347" i="1"/>
  <c r="AR1348" i="1"/>
  <c r="AQ1349" i="1"/>
  <c r="AR1350" i="1"/>
  <c r="AQ1351" i="1"/>
  <c r="AR1352" i="1"/>
  <c r="AR1353" i="1"/>
  <c r="AQ1354" i="1"/>
  <c r="AQ1355" i="1"/>
  <c r="AQ1356" i="1"/>
  <c r="AR1357" i="1"/>
  <c r="AQ1358" i="1"/>
  <c r="AR1359" i="1"/>
  <c r="AQ1360" i="1"/>
  <c r="AQ1361" i="1"/>
  <c r="AR1362" i="1"/>
  <c r="AQ1363" i="1"/>
  <c r="AR1364" i="1"/>
  <c r="AQ1365" i="1"/>
  <c r="AR1366" i="1"/>
  <c r="AQ1367" i="1"/>
  <c r="AR1368" i="1"/>
  <c r="AQ1369" i="1"/>
  <c r="AR1370" i="1"/>
  <c r="AQ1371" i="1"/>
  <c r="AQ1372" i="1"/>
  <c r="AR1373" i="1"/>
  <c r="AQ1374" i="1"/>
  <c r="AR1375" i="1"/>
  <c r="AQ1376" i="1"/>
  <c r="AR1377" i="1"/>
  <c r="AQ1378" i="1"/>
  <c r="AQ1379" i="1"/>
  <c r="AR1380" i="1"/>
  <c r="AQ1381" i="1"/>
  <c r="AR1382" i="1"/>
  <c r="AQ1383" i="1"/>
  <c r="AR1384" i="1"/>
  <c r="AQ1385" i="1"/>
  <c r="AQ1386" i="1"/>
  <c r="AR1387" i="1"/>
  <c r="AR1388" i="1"/>
  <c r="AQ1389" i="1"/>
  <c r="AQ1391" i="1"/>
  <c r="AR1392" i="1"/>
  <c r="AQ1393" i="1"/>
  <c r="AR1394" i="1"/>
  <c r="AQ1395" i="1"/>
  <c r="AR1396" i="1"/>
  <c r="AQ1397" i="1"/>
  <c r="AR1398" i="1"/>
  <c r="AQ1399" i="1"/>
  <c r="AR1400" i="1"/>
  <c r="AQ1401" i="1"/>
  <c r="AR1402" i="1"/>
  <c r="AR1403" i="1"/>
  <c r="AQ1404" i="1"/>
  <c r="AR1405" i="1"/>
  <c r="AQ1406" i="1"/>
  <c r="AR1407" i="1"/>
  <c r="AQ1408" i="1"/>
  <c r="AR1409" i="1"/>
  <c r="AR1410" i="1"/>
  <c r="AQ1411" i="1"/>
  <c r="AR1412" i="1"/>
  <c r="AQ1413" i="1"/>
  <c r="AR1414" i="1"/>
  <c r="AQ1415" i="1"/>
  <c r="AR1416" i="1"/>
  <c r="AQ1417" i="1"/>
  <c r="AR1418" i="1"/>
  <c r="AQ1419" i="1"/>
  <c r="AR1420" i="1"/>
  <c r="AR1422" i="1"/>
  <c r="AM1230" i="1"/>
  <c r="AQ1155" i="1"/>
  <c r="AQ1165" i="1"/>
  <c r="AQ1177" i="1"/>
  <c r="AQ1187" i="1"/>
  <c r="AQ1202" i="1"/>
  <c r="AQ1216" i="1"/>
  <c r="AQ1212" i="1"/>
  <c r="AQ1161" i="1"/>
  <c r="AQ1169" i="1"/>
  <c r="AQ1173" i="1"/>
  <c r="AQ1182" i="1"/>
  <c r="AQ1194" i="1"/>
  <c r="AQ1209" i="1"/>
  <c r="AH1229" i="1"/>
  <c r="AL1229" i="1"/>
  <c r="S1227" i="1"/>
  <c r="O1227" i="1"/>
  <c r="K1227" i="1"/>
  <c r="G1227" i="1"/>
  <c r="AI1227" i="1"/>
  <c r="AQ1198" i="1"/>
  <c r="AQ1171" i="1"/>
  <c r="AQ1149" i="1"/>
  <c r="AQ1148" i="1"/>
  <c r="AQ1158" i="1"/>
  <c r="AQ1190" i="1"/>
  <c r="AQ1205" i="1"/>
  <c r="AQ1220" i="1"/>
  <c r="AH1228" i="1"/>
  <c r="AQ1153" i="1"/>
  <c r="AQ1162" i="1"/>
  <c r="AQ1166" i="1"/>
  <c r="AQ1170" i="1"/>
  <c r="AQ1174" i="1"/>
  <c r="AQ1178" i="1"/>
  <c r="AQ1188" i="1"/>
  <c r="AQ1196" i="1"/>
  <c r="AQ1204" i="1"/>
  <c r="AQ1210" i="1"/>
  <c r="AM1229" i="1"/>
  <c r="AQ1223" i="1"/>
  <c r="AQ1147" i="1"/>
  <c r="AJ1228" i="1"/>
  <c r="L1227" i="1"/>
  <c r="J1227" i="1"/>
  <c r="AQ1179" i="1"/>
  <c r="AQ1189" i="1"/>
  <c r="AQ1195" i="1"/>
  <c r="AQ1197" i="1"/>
  <c r="AQ1203" i="1"/>
  <c r="AQ1211" i="1"/>
  <c r="AQ1218" i="1"/>
  <c r="AQ1150" i="1"/>
  <c r="AQ1157" i="1"/>
  <c r="AQ1164" i="1"/>
  <c r="AQ1168" i="1"/>
  <c r="AQ1172" i="1"/>
  <c r="AQ1176" i="1"/>
  <c r="AQ1181" i="1"/>
  <c r="AQ1185" i="1"/>
  <c r="AQ1186" i="1"/>
  <c r="AQ1191" i="1"/>
  <c r="AQ1192" i="1"/>
  <c r="AQ1193" i="1"/>
  <c r="AQ1199" i="1"/>
  <c r="AQ1200" i="1"/>
  <c r="AQ1201" i="1"/>
  <c r="AQ1206" i="1"/>
  <c r="AQ1207" i="1"/>
  <c r="AQ1208" i="1"/>
  <c r="AQ1213" i="1"/>
  <c r="AQ1214" i="1"/>
  <c r="AQ1215" i="1"/>
  <c r="AQ1221" i="1"/>
  <c r="AQ1222" i="1"/>
  <c r="AQ1224" i="1"/>
  <c r="AQ1152" i="1"/>
  <c r="AQ1159" i="1"/>
  <c r="AQ1183" i="1"/>
  <c r="AQ1217" i="1"/>
  <c r="AQ1219" i="1"/>
  <c r="AQ1154" i="1"/>
  <c r="AQ1156" i="1"/>
  <c r="AQ1160" i="1"/>
  <c r="AQ1163" i="1"/>
  <c r="AQ1167" i="1"/>
  <c r="AQ1175" i="1"/>
  <c r="AQ1180" i="1"/>
  <c r="AQ1184" i="1"/>
  <c r="AJ1229" i="1"/>
  <c r="AI1230" i="1"/>
  <c r="AQ1246" i="1"/>
  <c r="AQ1247" i="1"/>
  <c r="AQ1279" i="1"/>
  <c r="AQ1281" i="1"/>
  <c r="AQ1295" i="1"/>
  <c r="AQ1298" i="1"/>
  <c r="AQ1302" i="1"/>
  <c r="AQ1306" i="1"/>
  <c r="AQ1309" i="1"/>
  <c r="AQ1311" i="1"/>
  <c r="AQ1314" i="1"/>
  <c r="AQ1320" i="1"/>
  <c r="AQ1324" i="1"/>
  <c r="AQ1266" i="1"/>
  <c r="AQ1269" i="1"/>
  <c r="AQ1276" i="1"/>
  <c r="AQ1292" i="1"/>
  <c r="L1327" i="1"/>
  <c r="H1327" i="1"/>
  <c r="AQ1256" i="1"/>
  <c r="AR1246" i="1"/>
  <c r="AQ1259" i="1"/>
  <c r="AQ1261" i="1"/>
  <c r="N1327" i="1"/>
  <c r="AK1329" i="1"/>
  <c r="K1327" i="1"/>
  <c r="M1327" i="1"/>
  <c r="AH1330" i="1"/>
  <c r="AL1330" i="1"/>
  <c r="AR1247" i="1"/>
  <c r="AR1248" i="1"/>
  <c r="AQ1251" i="1"/>
  <c r="AQ1252" i="1"/>
  <c r="AR1254" i="1"/>
  <c r="AR1255" i="1"/>
  <c r="AQ1258" i="1"/>
  <c r="AR1261" i="1"/>
  <c r="AR1262" i="1"/>
  <c r="AQ1265" i="1"/>
  <c r="AR1267" i="1"/>
  <c r="AR1268" i="1"/>
  <c r="AR1271" i="1"/>
  <c r="AR1272" i="1"/>
  <c r="AQ1275" i="1"/>
  <c r="AR1278" i="1"/>
  <c r="AQ1282" i="1"/>
  <c r="AQ1283" i="1"/>
  <c r="AQ1284" i="1"/>
  <c r="AQ1286" i="1"/>
  <c r="AQ1288" i="1"/>
  <c r="AQ1289" i="1"/>
  <c r="AR1290" i="1"/>
  <c r="AR1291" i="1"/>
  <c r="AQ1294" i="1"/>
  <c r="AR1297" i="1"/>
  <c r="AQ1301" i="1"/>
  <c r="AR1304" i="1"/>
  <c r="AR1305" i="1"/>
  <c r="AR1311" i="1"/>
  <c r="AR1312" i="1"/>
  <c r="AR1313" i="1"/>
  <c r="AQ1319" i="1"/>
  <c r="AR1324" i="1"/>
  <c r="AM1328" i="1"/>
  <c r="AR1287" i="1"/>
  <c r="AQ1249" i="1"/>
  <c r="AQ1250" i="1"/>
  <c r="AR1252" i="1"/>
  <c r="AR1253" i="1"/>
  <c r="AQ1257" i="1"/>
  <c r="AR1259" i="1"/>
  <c r="AR1260" i="1"/>
  <c r="AQ1263" i="1"/>
  <c r="AQ1264" i="1"/>
  <c r="AR1266" i="1"/>
  <c r="AQ1270" i="1"/>
  <c r="AQ1273" i="1"/>
  <c r="AQ1274" i="1"/>
  <c r="AR1276" i="1"/>
  <c r="AR1277" i="1"/>
  <c r="AQ1280" i="1"/>
  <c r="AR1284" i="1"/>
  <c r="AR1289" i="1"/>
  <c r="AQ1293" i="1"/>
  <c r="AR1295" i="1"/>
  <c r="AR1296" i="1"/>
  <c r="AQ1299" i="1"/>
  <c r="AQ1300" i="1"/>
  <c r="AR1302" i="1"/>
  <c r="AR1303" i="1"/>
  <c r="AQ1307" i="1"/>
  <c r="AQ1308" i="1"/>
  <c r="AR1309" i="1"/>
  <c r="AR1310" i="1"/>
  <c r="AQ1315" i="1"/>
  <c r="AQ1316" i="1"/>
  <c r="AQ1317" i="1"/>
  <c r="AQ1318" i="1"/>
  <c r="AR1320" i="1"/>
  <c r="AR1321" i="1"/>
  <c r="AR1322" i="1"/>
  <c r="AR1323" i="1"/>
  <c r="AJ1328" i="1"/>
  <c r="AM1329" i="1"/>
  <c r="AQ1248" i="1"/>
  <c r="AR1250" i="1"/>
  <c r="AR1251" i="1"/>
  <c r="AQ1255" i="1"/>
  <c r="AR1258" i="1"/>
  <c r="AQ1262" i="1"/>
  <c r="AR1264" i="1"/>
  <c r="AR1265" i="1"/>
  <c r="AQ1268" i="1"/>
  <c r="AQ1272" i="1"/>
  <c r="AR1274" i="1"/>
  <c r="AR1275" i="1"/>
  <c r="AQ1278" i="1"/>
  <c r="AR1281" i="1"/>
  <c r="AR1282" i="1"/>
  <c r="AR1283" i="1"/>
  <c r="AR1286" i="1"/>
  <c r="AR1288" i="1"/>
  <c r="AQ1291" i="1"/>
  <c r="AR1294" i="1"/>
  <c r="AR1300" i="1"/>
  <c r="AR1301" i="1"/>
  <c r="AQ1305" i="1"/>
  <c r="AR1308" i="1"/>
  <c r="AQ1312" i="1"/>
  <c r="AQ1313" i="1"/>
  <c r="AR1318" i="1"/>
  <c r="AR1319" i="1"/>
  <c r="AR1285" i="1"/>
  <c r="AR1249" i="1"/>
  <c r="AQ1253" i="1"/>
  <c r="AQ1254" i="1"/>
  <c r="AR1256" i="1"/>
  <c r="AR1257" i="1"/>
  <c r="AQ1260" i="1"/>
  <c r="AR1263" i="1"/>
  <c r="AQ1267" i="1"/>
  <c r="AR1269" i="1"/>
  <c r="AR1270" i="1"/>
  <c r="AQ1271" i="1"/>
  <c r="AR1273" i="1"/>
  <c r="AQ1277" i="1"/>
  <c r="AR1279" i="1"/>
  <c r="AR1280" i="1"/>
  <c r="AQ1285" i="1"/>
  <c r="AQ1287" i="1"/>
  <c r="AQ1290" i="1"/>
  <c r="AR1292" i="1"/>
  <c r="AR1293" i="1"/>
  <c r="AQ1296" i="1"/>
  <c r="AQ1297" i="1"/>
  <c r="AR1298" i="1"/>
  <c r="AR1299" i="1"/>
  <c r="AQ1303" i="1"/>
  <c r="AQ1304" i="1"/>
  <c r="AR1306" i="1"/>
  <c r="AR1307" i="1"/>
  <c r="AQ1310" i="1"/>
  <c r="AR1314" i="1"/>
  <c r="AR1315" i="1"/>
  <c r="AR1316" i="1"/>
  <c r="AR1317" i="1"/>
  <c r="AQ1321" i="1"/>
  <c r="AQ1322" i="1"/>
  <c r="AH1326" i="1"/>
  <c r="AL1328" i="1"/>
  <c r="AH1328" i="1"/>
  <c r="AC1227" i="1"/>
  <c r="AM1227" i="1"/>
  <c r="Y1327" i="1"/>
  <c r="AI1327" i="1"/>
  <c r="AB1327" i="1"/>
  <c r="AL1327" i="1"/>
  <c r="AE1326" i="1"/>
  <c r="AO1326" i="1"/>
  <c r="X1327" i="1"/>
  <c r="AE1328" i="1"/>
  <c r="AO1328" i="1"/>
  <c r="AC1327" i="1"/>
  <c r="AM1327" i="1"/>
  <c r="E2671" i="1"/>
  <c r="Q2685" i="1"/>
  <c r="AI1927" i="1"/>
  <c r="AQ2156" i="1"/>
  <c r="AQ2148" i="1"/>
  <c r="AQ2016" i="1"/>
  <c r="AQ2000" i="1"/>
  <c r="Z2127" i="1"/>
  <c r="AE2127" i="1"/>
  <c r="AO2127" i="1"/>
  <c r="AQ2213" i="1"/>
  <c r="AQ2205" i="1"/>
  <c r="AQ2197" i="1"/>
  <c r="AQ2189" i="1"/>
  <c r="AQ2173" i="1"/>
  <c r="AQ2020" i="1"/>
  <c r="AQ2004" i="1"/>
  <c r="AQ1972" i="1"/>
  <c r="AQ2160" i="1"/>
  <c r="AQ2152" i="1"/>
  <c r="AQ1990" i="1"/>
  <c r="AQ1974" i="1"/>
  <c r="AQ1976" i="1"/>
  <c r="AM1526" i="1"/>
  <c r="AN1528" i="1"/>
  <c r="AE1626" i="1"/>
  <c r="AB1627" i="1"/>
  <c r="Z1627" i="1"/>
  <c r="AE1627" i="1"/>
  <c r="AO1627" i="1"/>
  <c r="AB1227" i="1"/>
  <c r="AL1227" i="1"/>
  <c r="AI1226" i="1"/>
  <c r="AG11" i="1"/>
  <c r="AE1226" i="1"/>
  <c r="AO1226" i="1"/>
  <c r="AH1426" i="1"/>
  <c r="D1127" i="1"/>
  <c r="D1027" i="1"/>
  <c r="H1127" i="1"/>
  <c r="H1027" i="1"/>
  <c r="L1127" i="1"/>
  <c r="P1127" i="1"/>
  <c r="P1027" i="1"/>
  <c r="T1127" i="1"/>
  <c r="T1027" i="1"/>
  <c r="F1127" i="1"/>
  <c r="F1027" i="1"/>
  <c r="J1127" i="1"/>
  <c r="J1027" i="1"/>
  <c r="N1127" i="1"/>
  <c r="N1027" i="1"/>
  <c r="R1127" i="1"/>
  <c r="R1027" i="1"/>
  <c r="Y1127" i="1"/>
  <c r="AE1130" i="1"/>
  <c r="AO1130" i="1"/>
  <c r="AA1127" i="1"/>
  <c r="AA1027" i="1"/>
  <c r="AI1126" i="1"/>
  <c r="AM1126" i="1"/>
  <c r="M1127" i="1"/>
  <c r="M1027" i="1"/>
  <c r="Q1127" i="1"/>
  <c r="Q1027" i="1"/>
  <c r="U1127" i="1"/>
  <c r="AI1129" i="1"/>
  <c r="AM1129" i="1"/>
  <c r="AK1130" i="1"/>
  <c r="AN1126" i="1"/>
  <c r="AH1128" i="1"/>
  <c r="AL1128" i="1"/>
  <c r="AJ1129" i="1"/>
  <c r="AL1130" i="1"/>
  <c r="AI1128" i="1"/>
  <c r="AM1128" i="1"/>
  <c r="AK1129" i="1"/>
  <c r="AI1130" i="1"/>
  <c r="AM1130" i="1"/>
  <c r="AJ1126" i="1"/>
  <c r="AN1129" i="1"/>
  <c r="AH1130" i="1"/>
  <c r="AJ1128" i="1"/>
  <c r="AN1128" i="1"/>
  <c r="AH1129" i="1"/>
  <c r="AL1129" i="1"/>
  <c r="AJ1130" i="1"/>
  <c r="AN1130" i="1"/>
  <c r="E1127" i="1"/>
  <c r="I1127" i="1"/>
  <c r="I1027" i="1"/>
  <c r="AK1126" i="1"/>
  <c r="AH11" i="1"/>
  <c r="AH1126" i="1"/>
  <c r="AL1126" i="1"/>
  <c r="X1127" i="1"/>
  <c r="AB1127" i="1"/>
  <c r="AL1127" i="1"/>
  <c r="AE1126" i="1"/>
  <c r="AO1126" i="1"/>
  <c r="AE1128" i="1"/>
  <c r="AO1128" i="1"/>
  <c r="AK1128" i="1"/>
  <c r="U2654" i="1"/>
  <c r="U2729" i="1"/>
  <c r="M2678" i="1"/>
  <c r="C2655" i="1"/>
  <c r="P2529" i="1"/>
  <c r="AN2524" i="1"/>
  <c r="T2529" i="1"/>
  <c r="AN2429" i="1"/>
  <c r="AQ2208" i="1"/>
  <c r="AQ2168" i="1"/>
  <c r="L1927" i="1"/>
  <c r="AN1927" i="1"/>
  <c r="U1926" i="1"/>
  <c r="U1927" i="1"/>
  <c r="U1928" i="1"/>
  <c r="AQ2018" i="1"/>
  <c r="AQ2014" i="1"/>
  <c r="AQ1962" i="1"/>
  <c r="AQ1958" i="1"/>
  <c r="AQ1986" i="1"/>
  <c r="AQ1982" i="1"/>
  <c r="AQ1952" i="1"/>
  <c r="AQ1948" i="1"/>
  <c r="AQ1920" i="1"/>
  <c r="AQ1904" i="1"/>
  <c r="AQ1888" i="1"/>
  <c r="AQ1867" i="1"/>
  <c r="AQ1913" i="1"/>
  <c r="AQ1909" i="1"/>
  <c r="AQ1905" i="1"/>
  <c r="AQ1901" i="1"/>
  <c r="AQ1874" i="1"/>
  <c r="AQ1868" i="1"/>
  <c r="AQ1860" i="1"/>
  <c r="AQ1848" i="1"/>
  <c r="AE1926" i="1"/>
  <c r="AO1926" i="1"/>
  <c r="AQ2220" i="1"/>
  <c r="AQ2200" i="1"/>
  <c r="AQ2176" i="1"/>
  <c r="AQ2150" i="1"/>
  <c r="AQ1998" i="1"/>
  <c r="AQ1956" i="1"/>
  <c r="AQ1916" i="1"/>
  <c r="AQ1900" i="1"/>
  <c r="AQ1884" i="1"/>
  <c r="AQ1850" i="1"/>
  <c r="AQ1855" i="1"/>
  <c r="AQ2008" i="1"/>
  <c r="AQ1988" i="1"/>
  <c r="AQ1980" i="1"/>
  <c r="AQ2012" i="1"/>
  <c r="AQ1911" i="1"/>
  <c r="AQ1907" i="1"/>
  <c r="AQ1903" i="1"/>
  <c r="AQ1899" i="1"/>
  <c r="AQ1895" i="1"/>
  <c r="AQ1891" i="1"/>
  <c r="AQ1887" i="1"/>
  <c r="AQ1883" i="1"/>
  <c r="AQ1879" i="1"/>
  <c r="AQ1864" i="1"/>
  <c r="AQ1866" i="1"/>
  <c r="AQ1856" i="1"/>
  <c r="AQ1858" i="1"/>
  <c r="AQ1876" i="1"/>
  <c r="AE2126" i="1"/>
  <c r="AO2126" i="1"/>
  <c r="AQ1970" i="1"/>
  <c r="AQ1924" i="1"/>
  <c r="AQ1908" i="1"/>
  <c r="AQ1892" i="1"/>
  <c r="AQ1910" i="1"/>
  <c r="AQ1906" i="1"/>
  <c r="AQ1902" i="1"/>
  <c r="AQ1898" i="1"/>
  <c r="AQ1894" i="1"/>
  <c r="AQ1890" i="1"/>
  <c r="AQ1886" i="1"/>
  <c r="AQ1882" i="1"/>
  <c r="AQ1878" i="1"/>
  <c r="AQ1865" i="1"/>
  <c r="AQ1857" i="1"/>
  <c r="AE1930" i="1"/>
  <c r="AO1930" i="1"/>
  <c r="AE2129" i="1"/>
  <c r="AO2129" i="1"/>
  <c r="AE2529" i="1"/>
  <c r="AI2471" i="1"/>
  <c r="T10" i="1"/>
  <c r="AD1827" i="1"/>
  <c r="AN1827" i="1"/>
  <c r="X1827" i="1"/>
  <c r="AH1827" i="1"/>
  <c r="AA1227" i="1"/>
  <c r="AK1227" i="1"/>
  <c r="AK1230" i="1"/>
  <c r="D1227" i="1"/>
  <c r="P1227" i="1"/>
  <c r="N1227" i="1"/>
  <c r="AL1226" i="1"/>
  <c r="F1227" i="1"/>
  <c r="R1327" i="1"/>
  <c r="AJ1326" i="1"/>
  <c r="AL1329" i="1"/>
  <c r="AC1427" i="1"/>
  <c r="Z1427" i="1"/>
  <c r="G1427" i="1"/>
  <c r="AI1427" i="1"/>
  <c r="AI1428" i="1"/>
  <c r="E1527" i="1"/>
  <c r="AM1529" i="1"/>
  <c r="AJ1530" i="1"/>
  <c r="AJ1630" i="1"/>
  <c r="N1628" i="1"/>
  <c r="AJ1226" i="1"/>
  <c r="AN1228" i="1"/>
  <c r="X1227" i="1"/>
  <c r="AH1227" i="1"/>
  <c r="R1227" i="1"/>
  <c r="H1227" i="1"/>
  <c r="O1327" i="1"/>
  <c r="Q1327" i="1"/>
  <c r="F1327" i="1"/>
  <c r="AH1327" i="1"/>
  <c r="AK1328" i="1"/>
  <c r="AH1329" i="1"/>
  <c r="N1427" i="1"/>
  <c r="L1427" i="1"/>
  <c r="F1427" i="1"/>
  <c r="AH1427" i="1"/>
  <c r="AH1428" i="1"/>
  <c r="AJ1430" i="1"/>
  <c r="AL1430" i="1"/>
  <c r="N1527" i="1"/>
  <c r="J1527" i="1"/>
  <c r="AL1527" i="1"/>
  <c r="G1527" i="1"/>
  <c r="AI1527" i="1"/>
  <c r="M1527" i="1"/>
  <c r="U1527" i="1"/>
  <c r="L1527" i="1"/>
  <c r="AN1527" i="1"/>
  <c r="H1527" i="1"/>
  <c r="AJ1527" i="1"/>
  <c r="AK1530" i="1"/>
  <c r="AD1627" i="1"/>
  <c r="P1628" i="1"/>
  <c r="P1627" i="1"/>
  <c r="T1626" i="1"/>
  <c r="T1629" i="1"/>
  <c r="AQ1323" i="1"/>
  <c r="AN1328" i="1"/>
  <c r="E1427" i="1"/>
  <c r="T1427" i="1"/>
  <c r="AI1526" i="1"/>
  <c r="R1527" i="1"/>
  <c r="O1628" i="1"/>
  <c r="O1629" i="1"/>
  <c r="E1626" i="1"/>
  <c r="O1626" i="1"/>
  <c r="S1630" i="1"/>
  <c r="O1630" i="1"/>
  <c r="S1629" i="1"/>
  <c r="T1227" i="1"/>
  <c r="O1527" i="1"/>
  <c r="F1527" i="1"/>
  <c r="AH1527" i="1"/>
  <c r="N1629" i="1"/>
  <c r="AO2667" i="1"/>
  <c r="AI2704" i="1"/>
  <c r="P2702" i="1"/>
  <c r="P2729" i="1"/>
  <c r="R2654" i="1"/>
  <c r="L2625" i="1"/>
  <c r="L2725" i="1"/>
  <c r="L2604" i="1"/>
  <c r="L2704" i="1"/>
  <c r="T2629" i="1"/>
  <c r="AN2517" i="1"/>
  <c r="AN2513" i="1"/>
  <c r="AN2491" i="1"/>
  <c r="AN2488" i="1"/>
  <c r="AN2482" i="1"/>
  <c r="AN2467" i="1"/>
  <c r="AN2505" i="1"/>
  <c r="AN2497" i="1"/>
  <c r="AN2489" i="1"/>
  <c r="D2529" i="1"/>
  <c r="D2602" i="1"/>
  <c r="D2702" i="1"/>
  <c r="AN2490" i="1"/>
  <c r="AN2461" i="1"/>
  <c r="L2561" i="1"/>
  <c r="L2661" i="1"/>
  <c r="AQ2212" i="1"/>
  <c r="AQ2202" i="1"/>
  <c r="AQ2192" i="1"/>
  <c r="AQ2180" i="1"/>
  <c r="AQ2164" i="1"/>
  <c r="AQ2214" i="1"/>
  <c r="AQ2174" i="1"/>
  <c r="AQ2185" i="1"/>
  <c r="AQ2162" i="1"/>
  <c r="AQ2158" i="1"/>
  <c r="AQ2147" i="1"/>
  <c r="AQ2178" i="1"/>
  <c r="AQ2154" i="1"/>
  <c r="AQ2223" i="1"/>
  <c r="AQ2219" i="1"/>
  <c r="AQ2224" i="1"/>
  <c r="AQ2203" i="1"/>
  <c r="AQ2199" i="1"/>
  <c r="AQ2183" i="1"/>
  <c r="AQ2179" i="1"/>
  <c r="AQ2193" i="1"/>
  <c r="AQ2177" i="1"/>
  <c r="AQ2222" i="1"/>
  <c r="AQ2206" i="1"/>
  <c r="AQ2191" i="1"/>
  <c r="AQ2182" i="1"/>
  <c r="AQ2216" i="1"/>
  <c r="AQ2204" i="1"/>
  <c r="AQ2194" i="1"/>
  <c r="AQ2184" i="1"/>
  <c r="AQ2172" i="1"/>
  <c r="AQ2166" i="1"/>
  <c r="AQ2215" i="1"/>
  <c r="AQ2211" i="1"/>
  <c r="AQ2217" i="1"/>
  <c r="AQ2187" i="1"/>
  <c r="AQ2181" i="1"/>
  <c r="AQ2198" i="1"/>
  <c r="AQ2190" i="1"/>
  <c r="AQ2170" i="1"/>
  <c r="AQ2221" i="1"/>
  <c r="AQ2207" i="1"/>
  <c r="AQ2195" i="1"/>
  <c r="AQ2201" i="1"/>
  <c r="AQ2175" i="1"/>
  <c r="AQ1923" i="1"/>
  <c r="AQ1919" i="1"/>
  <c r="AQ1915" i="1"/>
  <c r="AQ1873" i="1"/>
  <c r="AQ2209" i="1"/>
  <c r="AQ1922" i="1"/>
  <c r="AQ1918" i="1"/>
  <c r="AQ1914" i="1"/>
  <c r="AQ1871" i="1"/>
  <c r="AQ1863" i="1"/>
  <c r="AQ2002" i="1"/>
  <c r="AQ2010" i="1"/>
  <c r="AQ1992" i="1"/>
  <c r="AQ1984" i="1"/>
  <c r="AQ1996" i="1"/>
  <c r="AQ1921" i="1"/>
  <c r="AQ1917" i="1"/>
  <c r="AQ1897" i="1"/>
  <c r="AQ1893" i="1"/>
  <c r="AQ1889" i="1"/>
  <c r="AQ1885" i="1"/>
  <c r="AQ1881" i="1"/>
  <c r="AQ1877" i="1"/>
  <c r="AQ1869" i="1"/>
  <c r="AQ1861" i="1"/>
  <c r="AQ1853" i="1"/>
  <c r="AQ1870" i="1"/>
  <c r="AQ1862" i="1"/>
  <c r="AE2029" i="1"/>
  <c r="AO2029" i="1"/>
  <c r="AQ1994" i="1"/>
  <c r="AQ1978" i="1"/>
  <c r="AE1826" i="1"/>
  <c r="AO1826" i="1"/>
  <c r="AL2471" i="1"/>
  <c r="AQ1146" i="1"/>
  <c r="AQ1151" i="1"/>
  <c r="Y1827" i="1"/>
  <c r="AI1827" i="1"/>
  <c r="AE1728" i="1"/>
  <c r="AO1728" i="1"/>
  <c r="AR1171" i="1"/>
  <c r="K1527" i="1"/>
  <c r="AM1527" i="1"/>
  <c r="Y1427" i="1"/>
  <c r="AH1127" i="1"/>
  <c r="AR1163" i="1"/>
  <c r="AR1198" i="1"/>
  <c r="AR1224" i="1"/>
  <c r="AR1173" i="1"/>
  <c r="AR1197" i="1"/>
  <c r="AR1164" i="1"/>
  <c r="AR1199" i="1"/>
  <c r="AR1206" i="1"/>
  <c r="AR1147" i="1"/>
  <c r="AR1153" i="1"/>
  <c r="AR1174" i="1"/>
  <c r="AR1179" i="1"/>
  <c r="AR1210" i="1"/>
  <c r="AR1218" i="1"/>
  <c r="AR1167" i="1"/>
  <c r="AR1176" i="1"/>
  <c r="AR1200" i="1"/>
  <c r="AR1207" i="1"/>
  <c r="AR1148" i="1"/>
  <c r="AR1159" i="1"/>
  <c r="AR1195" i="1"/>
  <c r="AR1203" i="1"/>
  <c r="AR1160" i="1"/>
  <c r="AR1157" i="1"/>
  <c r="AR1186" i="1"/>
  <c r="AR1193" i="1"/>
  <c r="AR1215" i="1"/>
  <c r="AR1223" i="1"/>
  <c r="AR1165" i="1"/>
  <c r="AR1170" i="1"/>
  <c r="AR1188" i="1"/>
  <c r="AR1196" i="1"/>
  <c r="AR2047" i="1"/>
  <c r="AR2051" i="1"/>
  <c r="AR2055" i="1"/>
  <c r="AR2063" i="1"/>
  <c r="AR2067" i="1"/>
  <c r="AR2071" i="1"/>
  <c r="AR2075" i="1"/>
  <c r="AR2085" i="1"/>
  <c r="AR2104" i="1"/>
  <c r="AR2108" i="1"/>
  <c r="AR2049" i="1"/>
  <c r="AR2053" i="1"/>
  <c r="AR2061" i="1"/>
  <c r="AR2065" i="1"/>
  <c r="AR2069" i="1"/>
  <c r="AR2073" i="1"/>
  <c r="AR2077" i="1"/>
  <c r="AR2087" i="1"/>
  <c r="AR2106" i="1"/>
  <c r="AR2082" i="1"/>
  <c r="AR2093" i="1"/>
  <c r="AR2101" i="1"/>
  <c r="AR2116" i="1"/>
  <c r="AR2124" i="1"/>
  <c r="AR2046" i="1"/>
  <c r="AR2050" i="1"/>
  <c r="AR2054" i="1"/>
  <c r="AR2062" i="1"/>
  <c r="AR2066" i="1"/>
  <c r="AR2070" i="1"/>
  <c r="AR2074" i="1"/>
  <c r="AR2078" i="1"/>
  <c r="AR2103" i="1"/>
  <c r="AR2107" i="1"/>
  <c r="AR2057" i="1"/>
  <c r="AR2084" i="1"/>
  <c r="AR2095" i="1"/>
  <c r="AR2110" i="1"/>
  <c r="AR2118" i="1"/>
  <c r="AR2083" i="1"/>
  <c r="AR2094" i="1"/>
  <c r="AR2111" i="1"/>
  <c r="AR2119" i="1"/>
  <c r="AR2048" i="1"/>
  <c r="AR2068" i="1"/>
  <c r="AR2105" i="1"/>
  <c r="AR2080" i="1"/>
  <c r="AR2099" i="1"/>
  <c r="AR2122" i="1"/>
  <c r="AR2088" i="1"/>
  <c r="AR2098" i="1"/>
  <c r="AR2117" i="1"/>
  <c r="AR2052" i="1"/>
  <c r="AR2072" i="1"/>
  <c r="AR2109" i="1"/>
  <c r="AR2089" i="1"/>
  <c r="AR2112" i="1"/>
  <c r="AR2058" i="1"/>
  <c r="AR2090" i="1"/>
  <c r="AR2100" i="1"/>
  <c r="AR2121" i="1"/>
  <c r="AR2060" i="1"/>
  <c r="AR2076" i="1"/>
  <c r="AR2091" i="1"/>
  <c r="AR2114" i="1"/>
  <c r="AR2123" i="1"/>
  <c r="AR2079" i="1"/>
  <c r="AR2092" i="1"/>
  <c r="AR2113" i="1"/>
  <c r="AR2102" i="1"/>
  <c r="AR2056" i="1"/>
  <c r="AR2064" i="1"/>
  <c r="AR2086" i="1"/>
  <c r="AR2059" i="1"/>
  <c r="AR2097" i="1"/>
  <c r="AR2120" i="1"/>
  <c r="AR2081" i="1"/>
  <c r="AR2096" i="1"/>
  <c r="AR2115" i="1"/>
  <c r="U2685" i="1"/>
  <c r="U2629" i="1"/>
  <c r="C2629" i="1"/>
  <c r="C2685" i="1"/>
  <c r="S2685" i="1"/>
  <c r="AO2701" i="1"/>
  <c r="N2629" i="1"/>
  <c r="AN2528" i="1"/>
  <c r="AO2705" i="1"/>
  <c r="AO2693" i="1"/>
  <c r="AO2666" i="1"/>
  <c r="N2529" i="1"/>
  <c r="AN2229" i="1"/>
  <c r="AQ1966" i="1"/>
  <c r="AQ2022" i="1"/>
  <c r="AQ2006" i="1"/>
  <c r="AQ1851" i="1"/>
  <c r="AQ1880" i="1"/>
  <c r="AD1227" i="1"/>
  <c r="AN1227" i="1"/>
  <c r="AK1228" i="1"/>
  <c r="AE1230" i="1"/>
  <c r="AO1230" i="1"/>
  <c r="M1427" i="1"/>
  <c r="Q1527" i="1"/>
  <c r="S1527" i="1"/>
  <c r="AM1528" i="1"/>
  <c r="AI1528" i="1"/>
  <c r="AK1625" i="1"/>
  <c r="F1628" i="1"/>
  <c r="AH1628" i="1"/>
  <c r="P1629" i="1"/>
  <c r="D1630" i="1"/>
  <c r="AL1028" i="1"/>
  <c r="U1030" i="1"/>
  <c r="AA1030" i="1"/>
  <c r="AK1030" i="1"/>
  <c r="AQ1646" i="1"/>
  <c r="Z1227" i="1"/>
  <c r="AE1227" i="1"/>
  <c r="AO1227" i="1"/>
  <c r="AL1326" i="1"/>
  <c r="AD1327" i="1"/>
  <c r="AN1327" i="1"/>
  <c r="Z1327" i="1"/>
  <c r="AJ1327" i="1"/>
  <c r="D1427" i="1"/>
  <c r="O1427" i="1"/>
  <c r="R1427" i="1"/>
  <c r="AD1427" i="1"/>
  <c r="AN1427" i="1"/>
  <c r="AJ1428" i="1"/>
  <c r="AK1526" i="1"/>
  <c r="AD11" i="1"/>
  <c r="S1628" i="1"/>
  <c r="AH1625" i="1"/>
  <c r="Q1626" i="1"/>
  <c r="Q1629" i="1"/>
  <c r="AM1028" i="1"/>
  <c r="H1427" i="1"/>
  <c r="AJ1427" i="1"/>
  <c r="AN1630" i="1"/>
  <c r="AJ1028" i="1"/>
  <c r="AK1229" i="1"/>
  <c r="AN1229" i="1"/>
  <c r="AE1229" i="1"/>
  <c r="AO1229" i="1"/>
  <c r="Q1227" i="1"/>
  <c r="P1427" i="1"/>
  <c r="AB1427" i="1"/>
  <c r="AL1427" i="1"/>
  <c r="AH1430" i="1"/>
  <c r="T1527" i="1"/>
  <c r="AJ1528" i="1"/>
  <c r="AN1530" i="1"/>
  <c r="AM1629" i="1"/>
  <c r="C1527" i="1"/>
  <c r="AQ1053" i="1"/>
  <c r="AI1026" i="1"/>
  <c r="AC1127" i="1"/>
  <c r="O2629" i="1"/>
  <c r="O2685" i="1"/>
  <c r="O2729" i="1"/>
  <c r="M2630" i="1"/>
  <c r="M2687" i="1"/>
  <c r="M2730" i="1"/>
  <c r="E2629" i="1"/>
  <c r="E2685" i="1"/>
  <c r="E2729" i="1"/>
  <c r="N2630" i="1"/>
  <c r="N2671" i="1"/>
  <c r="N2730" i="1"/>
  <c r="AN2609" i="1"/>
  <c r="L2709" i="1"/>
  <c r="S2687" i="1"/>
  <c r="S2630" i="1"/>
  <c r="M2685" i="1"/>
  <c r="O2630" i="1"/>
  <c r="O2678" i="1"/>
  <c r="O2730" i="1"/>
  <c r="C2678" i="1"/>
  <c r="Q2671" i="1"/>
  <c r="Q2730" i="1"/>
  <c r="L2728" i="1"/>
  <c r="AN2728" i="1"/>
  <c r="AN2628" i="1"/>
  <c r="R2630" i="1"/>
  <c r="R2678" i="1"/>
  <c r="R2730" i="1"/>
  <c r="E2630" i="1"/>
  <c r="E2678" i="1"/>
  <c r="E2730" i="1"/>
  <c r="AR1175" i="1"/>
  <c r="AR1209" i="1"/>
  <c r="AR1178" i="1"/>
  <c r="AR1152" i="1"/>
  <c r="AR1205" i="1"/>
  <c r="AR1172" i="1"/>
  <c r="AR1154" i="1"/>
  <c r="AJ2127" i="1"/>
  <c r="AI2676" i="1"/>
  <c r="AI2665" i="1"/>
  <c r="AN2501" i="1"/>
  <c r="AN2495" i="1"/>
  <c r="AR1216" i="1"/>
  <c r="AR1182" i="1"/>
  <c r="AR1155" i="1"/>
  <c r="AR1208" i="1"/>
  <c r="AR1180" i="1"/>
  <c r="AR1219" i="1"/>
  <c r="AR1187" i="1"/>
  <c r="AR1222" i="1"/>
  <c r="AR1192" i="1"/>
  <c r="AR1156" i="1"/>
  <c r="AR1202" i="1"/>
  <c r="AR1162" i="1"/>
  <c r="AR1221" i="1"/>
  <c r="AR1191" i="1"/>
  <c r="AR1150" i="1"/>
  <c r="AR1189" i="1"/>
  <c r="AR1166" i="1"/>
  <c r="AR1220" i="1"/>
  <c r="AR1190" i="1"/>
  <c r="AR1149" i="1"/>
  <c r="AN1127" i="1"/>
  <c r="AI2698" i="1"/>
  <c r="AI2690" i="1"/>
  <c r="AR1204" i="1"/>
  <c r="AR1177" i="1"/>
  <c r="AR1151" i="1"/>
  <c r="AR1201" i="1"/>
  <c r="AR1168" i="1"/>
  <c r="AR1211" i="1"/>
  <c r="AR1169" i="1"/>
  <c r="AR1214" i="1"/>
  <c r="AR1185" i="1"/>
  <c r="AR1146" i="1"/>
  <c r="AR1194" i="1"/>
  <c r="AR1158" i="1"/>
  <c r="AR1213" i="1"/>
  <c r="AR1184" i="1"/>
  <c r="AR1217" i="1"/>
  <c r="AR1183" i="1"/>
  <c r="AR1161" i="1"/>
  <c r="AR1212" i="1"/>
  <c r="AR1181" i="1"/>
  <c r="AQ1859" i="1"/>
  <c r="AE2530" i="1"/>
  <c r="F2653" i="1"/>
  <c r="F2710" i="1"/>
  <c r="H2722" i="1"/>
  <c r="I2726" i="1"/>
  <c r="AO2726" i="1"/>
  <c r="H2702" i="1"/>
  <c r="H2629" i="1"/>
  <c r="AJ2629" i="1"/>
  <c r="F2629" i="1"/>
  <c r="AH2629" i="1"/>
  <c r="F2654" i="1"/>
  <c r="AQ2186" i="1"/>
  <c r="AQ1896" i="1"/>
  <c r="F2659" i="1"/>
  <c r="AO2659" i="1"/>
  <c r="F2712" i="1"/>
  <c r="I2630" i="1"/>
  <c r="AK2630" i="1"/>
  <c r="I2655" i="1"/>
  <c r="AI1628" i="1"/>
  <c r="AQ1875" i="1"/>
  <c r="F2716" i="1"/>
  <c r="I2720" i="1"/>
  <c r="K2687" i="1"/>
  <c r="K2630" i="1"/>
  <c r="AM2630" i="1"/>
  <c r="G2677" i="1"/>
  <c r="AO2677" i="1"/>
  <c r="F2686" i="1"/>
  <c r="AO2686" i="1"/>
  <c r="F2708" i="1"/>
  <c r="F2714" i="1"/>
  <c r="I2718" i="1"/>
  <c r="AO2718" i="1"/>
  <c r="G2724" i="1"/>
  <c r="G2678" i="1"/>
  <c r="G2730" i="1"/>
  <c r="G2630" i="1"/>
  <c r="AI2630" i="1"/>
  <c r="K1427" i="1"/>
  <c r="AQ1049" i="1"/>
  <c r="I1427" i="1"/>
  <c r="Y1627" i="1"/>
  <c r="AE947" i="1"/>
  <c r="AO947" i="1"/>
  <c r="AE951" i="1"/>
  <c r="AO951" i="1"/>
  <c r="AE956" i="1"/>
  <c r="AO956" i="1"/>
  <c r="AQ1048" i="1"/>
  <c r="AQ1052" i="1"/>
  <c r="AQ1057" i="1"/>
  <c r="AQ1061" i="1"/>
  <c r="AQ1065" i="1"/>
  <c r="AQ1069" i="1"/>
  <c r="AQ1073" i="1"/>
  <c r="AQ1077" i="1"/>
  <c r="AQ1081" i="1"/>
  <c r="AQ1085" i="1"/>
  <c r="AQ1089" i="1"/>
  <c r="AQ1093" i="1"/>
  <c r="AQ1097" i="1"/>
  <c r="AQ1101" i="1"/>
  <c r="AQ1105" i="1"/>
  <c r="AQ1109" i="1"/>
  <c r="AQ1113" i="1"/>
  <c r="AQ1117" i="1"/>
  <c r="AQ1121" i="1"/>
  <c r="S1127" i="1"/>
  <c r="S1027" i="1"/>
  <c r="AH1026" i="1"/>
  <c r="AL1026" i="1"/>
  <c r="Z1127" i="1"/>
  <c r="AJ1029" i="1"/>
  <c r="AN1029" i="1"/>
  <c r="AH1030" i="1"/>
  <c r="AL1030" i="1"/>
  <c r="AQ857" i="1"/>
  <c r="AQ1058" i="1"/>
  <c r="AQ1062" i="1"/>
  <c r="AQ1066" i="1"/>
  <c r="AQ1070" i="1"/>
  <c r="AQ1074" i="1"/>
  <c r="AQ1078" i="1"/>
  <c r="AQ1082" i="1"/>
  <c r="AQ1086" i="1"/>
  <c r="AQ1090" i="1"/>
  <c r="AQ1094" i="1"/>
  <c r="AQ1098" i="1"/>
  <c r="AQ1102" i="1"/>
  <c r="AQ1106" i="1"/>
  <c r="AQ1110" i="1"/>
  <c r="AQ1114" i="1"/>
  <c r="AQ1118" i="1"/>
  <c r="AQ1122" i="1"/>
  <c r="AK1029" i="1"/>
  <c r="AI1030" i="1"/>
  <c r="AM1030" i="1"/>
  <c r="AQ1046" i="1"/>
  <c r="AQ1050" i="1"/>
  <c r="AQ1054" i="1"/>
  <c r="AQ1055" i="1"/>
  <c r="AQ1059" i="1"/>
  <c r="AQ1063" i="1"/>
  <c r="AQ1067" i="1"/>
  <c r="AQ1071" i="1"/>
  <c r="AQ1075" i="1"/>
  <c r="AQ1079" i="1"/>
  <c r="AQ1083" i="1"/>
  <c r="AQ1087" i="1"/>
  <c r="AQ1091" i="1"/>
  <c r="AQ1095" i="1"/>
  <c r="AQ1099" i="1"/>
  <c r="AQ1103" i="1"/>
  <c r="AQ1107" i="1"/>
  <c r="AQ1111" i="1"/>
  <c r="AQ1115" i="1"/>
  <c r="AQ1119" i="1"/>
  <c r="AQ1123" i="1"/>
  <c r="K1127" i="1"/>
  <c r="AM1026" i="1"/>
  <c r="AH1028" i="1"/>
  <c r="AK1028" i="1"/>
  <c r="AN1028" i="1"/>
  <c r="AH1029" i="1"/>
  <c r="AL1029" i="1"/>
  <c r="AJ1030" i="1"/>
  <c r="AN1030" i="1"/>
  <c r="AQ1047" i="1"/>
  <c r="AQ1051" i="1"/>
  <c r="AE1129" i="1"/>
  <c r="AO1129" i="1"/>
  <c r="AQ1056" i="1"/>
  <c r="AQ1060" i="1"/>
  <c r="AQ1064" i="1"/>
  <c r="AQ1068" i="1"/>
  <c r="AQ1072" i="1"/>
  <c r="AQ1076" i="1"/>
  <c r="AQ1080" i="1"/>
  <c r="AQ1084" i="1"/>
  <c r="AQ1088" i="1"/>
  <c r="AQ1092" i="1"/>
  <c r="AQ1096" i="1"/>
  <c r="AQ1100" i="1"/>
  <c r="AQ1104" i="1"/>
  <c r="AQ1108" i="1"/>
  <c r="AQ1112" i="1"/>
  <c r="AQ1116" i="1"/>
  <c r="AQ1120" i="1"/>
  <c r="AQ1124" i="1"/>
  <c r="O1127" i="1"/>
  <c r="AK1026" i="1"/>
  <c r="AI11" i="1"/>
  <c r="AI1028" i="1"/>
  <c r="AI1029" i="1"/>
  <c r="AM1029" i="1"/>
  <c r="AQ847" i="1"/>
  <c r="AQ848" i="1"/>
  <c r="AQ849" i="1"/>
  <c r="AQ850" i="1"/>
  <c r="AQ851" i="1"/>
  <c r="AQ852" i="1"/>
  <c r="AQ853" i="1"/>
  <c r="AQ854" i="1"/>
  <c r="AQ855" i="1"/>
  <c r="AQ856" i="1"/>
  <c r="AQ858" i="1"/>
  <c r="AQ859" i="1"/>
  <c r="AQ860" i="1"/>
  <c r="AQ861" i="1"/>
  <c r="AQ862" i="1"/>
  <c r="AQ863" i="1"/>
  <c r="AQ864" i="1"/>
  <c r="AQ865" i="1"/>
  <c r="AQ866" i="1"/>
  <c r="AQ867" i="1"/>
  <c r="AQ868" i="1"/>
  <c r="AQ869" i="1"/>
  <c r="AQ870" i="1"/>
  <c r="AQ871" i="1"/>
  <c r="AQ872" i="1"/>
  <c r="AQ873" i="1"/>
  <c r="AQ874" i="1"/>
  <c r="AQ875" i="1"/>
  <c r="AQ876" i="1"/>
  <c r="AQ877" i="1"/>
  <c r="AQ878" i="1"/>
  <c r="AQ879" i="1"/>
  <c r="AQ880" i="1"/>
  <c r="AQ881" i="1"/>
  <c r="AQ882" i="1"/>
  <c r="AQ883" i="1"/>
  <c r="AQ884" i="1"/>
  <c r="AQ885" i="1"/>
  <c r="AQ886" i="1"/>
  <c r="AQ887" i="1"/>
  <c r="AQ888" i="1"/>
  <c r="AQ889" i="1"/>
  <c r="AQ890" i="1"/>
  <c r="AQ891" i="1"/>
  <c r="AQ892" i="1"/>
  <c r="AQ893" i="1"/>
  <c r="AQ894" i="1"/>
  <c r="AQ895" i="1"/>
  <c r="AQ896" i="1"/>
  <c r="AQ897" i="1"/>
  <c r="AQ898" i="1"/>
  <c r="AQ899" i="1"/>
  <c r="AQ900" i="1"/>
  <c r="AQ901" i="1"/>
  <c r="AQ902" i="1"/>
  <c r="AQ903" i="1"/>
  <c r="AQ904" i="1"/>
  <c r="AQ905" i="1"/>
  <c r="AQ906" i="1"/>
  <c r="AQ907" i="1"/>
  <c r="AQ908" i="1"/>
  <c r="AQ909" i="1"/>
  <c r="AQ910" i="1"/>
  <c r="AQ911" i="1"/>
  <c r="AQ912" i="1"/>
  <c r="AQ913" i="1"/>
  <c r="AQ914" i="1"/>
  <c r="AQ915" i="1"/>
  <c r="AQ916" i="1"/>
  <c r="AQ917" i="1"/>
  <c r="AQ918" i="1"/>
  <c r="AQ919" i="1"/>
  <c r="AQ920" i="1"/>
  <c r="AQ921" i="1"/>
  <c r="AQ922" i="1"/>
  <c r="AQ923" i="1"/>
  <c r="AQ924" i="1"/>
  <c r="G927" i="1"/>
  <c r="K927" i="1"/>
  <c r="AM927" i="1"/>
  <c r="O927" i="1"/>
  <c r="O1027" i="1"/>
  <c r="S927" i="1"/>
  <c r="AI926" i="1"/>
  <c r="AJ11" i="1"/>
  <c r="AM926" i="1"/>
  <c r="AJ929" i="1"/>
  <c r="AN929" i="1"/>
  <c r="AH930" i="1"/>
  <c r="AL930" i="1"/>
  <c r="AK929" i="1"/>
  <c r="AI930" i="1"/>
  <c r="AM930" i="1"/>
  <c r="AL929" i="1"/>
  <c r="AJ930" i="1"/>
  <c r="AN930" i="1"/>
  <c r="AH926" i="1"/>
  <c r="AL926" i="1"/>
  <c r="AI929" i="1"/>
  <c r="AM929" i="1"/>
  <c r="AK930" i="1"/>
  <c r="AE930" i="1"/>
  <c r="AO930" i="1"/>
  <c r="AK927" i="1"/>
  <c r="AJ926" i="1"/>
  <c r="AN926" i="1"/>
  <c r="X927" i="1"/>
  <c r="X1027" i="1"/>
  <c r="AH1027" i="1"/>
  <c r="AB927" i="1"/>
  <c r="AL927" i="1"/>
  <c r="AB1027" i="1"/>
  <c r="AL1027" i="1"/>
  <c r="AE929" i="1"/>
  <c r="AO929" i="1"/>
  <c r="AE926" i="1"/>
  <c r="AO926" i="1"/>
  <c r="AK926" i="1"/>
  <c r="Y927" i="1"/>
  <c r="AI927" i="1"/>
  <c r="Y1027" i="1"/>
  <c r="AC927" i="1"/>
  <c r="AE928" i="1"/>
  <c r="AO928" i="1"/>
  <c r="AR855" i="1"/>
  <c r="AR853" i="1"/>
  <c r="AR923" i="1"/>
  <c r="AR907" i="1"/>
  <c r="AR891" i="1"/>
  <c r="AO2687" i="1"/>
  <c r="AO2717" i="1"/>
  <c r="AO2716" i="1"/>
  <c r="AO2710" i="1"/>
  <c r="AR851" i="1"/>
  <c r="AR919" i="1"/>
  <c r="AR903" i="1"/>
  <c r="AR887" i="1"/>
  <c r="AO2724" i="1"/>
  <c r="AO2715" i="1"/>
  <c r="AO2714" i="1"/>
  <c r="AR849" i="1"/>
  <c r="AR915" i="1"/>
  <c r="AR899" i="1"/>
  <c r="AR883" i="1"/>
  <c r="AO2653" i="1"/>
  <c r="AR856" i="1"/>
  <c r="AR847" i="1"/>
  <c r="AR911" i="1"/>
  <c r="AR895" i="1"/>
  <c r="AO2709" i="1"/>
  <c r="AO2708" i="1"/>
  <c r="AO2713" i="1"/>
  <c r="AO2712" i="1"/>
  <c r="AJ1227" i="1"/>
  <c r="AR857" i="1"/>
  <c r="AR852" i="1"/>
  <c r="AR848" i="1"/>
  <c r="AR922" i="1"/>
  <c r="AR918" i="1"/>
  <c r="AR914" i="1"/>
  <c r="AR910" i="1"/>
  <c r="AR906" i="1"/>
  <c r="AR902" i="1"/>
  <c r="AR898" i="1"/>
  <c r="AR894" i="1"/>
  <c r="AR890" i="1"/>
  <c r="AR886" i="1"/>
  <c r="AR882" i="1"/>
  <c r="AR880" i="1"/>
  <c r="AR876" i="1"/>
  <c r="AR872" i="1"/>
  <c r="AR868" i="1"/>
  <c r="AR864" i="1"/>
  <c r="AR860" i="1"/>
  <c r="AJ2722" i="1"/>
  <c r="AO2723" i="1"/>
  <c r="AR921" i="1"/>
  <c r="AR917" i="1"/>
  <c r="AR913" i="1"/>
  <c r="AR909" i="1"/>
  <c r="AR905" i="1"/>
  <c r="AR901" i="1"/>
  <c r="AR897" i="1"/>
  <c r="AR893" i="1"/>
  <c r="AR889" i="1"/>
  <c r="AR885" i="1"/>
  <c r="AR879" i="1"/>
  <c r="AR875" i="1"/>
  <c r="AR871" i="1"/>
  <c r="AR867" i="1"/>
  <c r="AR863" i="1"/>
  <c r="AR859" i="1"/>
  <c r="AJ1127" i="1"/>
  <c r="AE1127" i="1"/>
  <c r="AK2718" i="1"/>
  <c r="H2729" i="1"/>
  <c r="AJ2729" i="1"/>
  <c r="AO2703" i="1"/>
  <c r="AJ2702" i="1"/>
  <c r="AE1030" i="1"/>
  <c r="AO1030" i="1"/>
  <c r="AR846" i="1"/>
  <c r="AR854" i="1"/>
  <c r="AR850" i="1"/>
  <c r="AR924" i="1"/>
  <c r="AR920" i="1"/>
  <c r="AR916" i="1"/>
  <c r="AR912" i="1"/>
  <c r="AR908" i="1"/>
  <c r="AR904" i="1"/>
  <c r="AR900" i="1"/>
  <c r="AR896" i="1"/>
  <c r="AR892" i="1"/>
  <c r="AR888" i="1"/>
  <c r="AR884" i="1"/>
  <c r="AE1029" i="1"/>
  <c r="AO1029" i="1"/>
  <c r="AR878" i="1"/>
  <c r="AR874" i="1"/>
  <c r="AR870" i="1"/>
  <c r="AR866" i="1"/>
  <c r="AR862" i="1"/>
  <c r="AR858" i="1"/>
  <c r="AI2678" i="1"/>
  <c r="AO2679" i="1"/>
  <c r="AM2687" i="1"/>
  <c r="K2730" i="1"/>
  <c r="AM2730" i="1"/>
  <c r="AK2655" i="1"/>
  <c r="AO2656" i="1"/>
  <c r="I2730" i="1"/>
  <c r="AK2730" i="1"/>
  <c r="AH2659" i="1"/>
  <c r="AH2654" i="1"/>
  <c r="F2729" i="1"/>
  <c r="AK2726" i="1"/>
  <c r="AM1427" i="1"/>
  <c r="K1027" i="1"/>
  <c r="AM1127" i="1"/>
  <c r="AC1027" i="1"/>
  <c r="AM1027" i="1"/>
  <c r="AR881" i="1"/>
  <c r="AR877" i="1"/>
  <c r="AR873" i="1"/>
  <c r="AR869" i="1"/>
  <c r="AR865" i="1"/>
  <c r="AR861" i="1"/>
  <c r="AH927" i="1"/>
  <c r="AQ772" i="1"/>
  <c r="AQ776" i="1"/>
  <c r="AQ779" i="1"/>
  <c r="AQ780" i="1"/>
  <c r="AQ784" i="1"/>
  <c r="AQ787" i="1"/>
  <c r="AQ788" i="1"/>
  <c r="AQ792" i="1"/>
  <c r="AQ795" i="1"/>
  <c r="AQ796" i="1"/>
  <c r="AQ800" i="1"/>
  <c r="AQ803" i="1"/>
  <c r="AQ804" i="1"/>
  <c r="AQ808" i="1"/>
  <c r="AQ811" i="1"/>
  <c r="AQ812" i="1"/>
  <c r="AQ816" i="1"/>
  <c r="AQ819" i="1"/>
  <c r="AQ820" i="1"/>
  <c r="AQ824" i="1"/>
  <c r="AQ749" i="1"/>
  <c r="AQ753" i="1"/>
  <c r="AQ754" i="1"/>
  <c r="AQ757" i="1"/>
  <c r="AQ761" i="1"/>
  <c r="AQ762" i="1"/>
  <c r="AQ765" i="1"/>
  <c r="AQ769" i="1"/>
  <c r="AQ770" i="1"/>
  <c r="AQ751" i="1"/>
  <c r="AQ755" i="1"/>
  <c r="AQ759" i="1"/>
  <c r="AQ767" i="1"/>
  <c r="AQ773" i="1"/>
  <c r="AQ777" i="1"/>
  <c r="AQ785" i="1"/>
  <c r="AQ789" i="1"/>
  <c r="AQ793" i="1"/>
  <c r="AQ801" i="1"/>
  <c r="AQ805" i="1"/>
  <c r="AQ809" i="1"/>
  <c r="AQ817" i="1"/>
  <c r="AQ821" i="1"/>
  <c r="AQ748" i="1"/>
  <c r="AQ756" i="1"/>
  <c r="AQ760" i="1"/>
  <c r="AQ764" i="1"/>
  <c r="AQ771" i="1"/>
  <c r="AQ774" i="1"/>
  <c r="AQ782" i="1"/>
  <c r="AQ786" i="1"/>
  <c r="AQ790" i="1"/>
  <c r="AQ798" i="1"/>
  <c r="AQ802" i="1"/>
  <c r="AQ806" i="1"/>
  <c r="AQ814" i="1"/>
  <c r="AQ818" i="1"/>
  <c r="AQ822" i="1"/>
  <c r="Z827" i="1"/>
  <c r="AD827" i="1"/>
  <c r="AN827" i="1"/>
  <c r="BA827" i="1"/>
  <c r="Y827" i="1"/>
  <c r="AI827" i="1"/>
  <c r="AV827" i="1"/>
  <c r="AC827" i="1"/>
  <c r="AJ827" i="1"/>
  <c r="AW827" i="1"/>
  <c r="AK827" i="1"/>
  <c r="AX827" i="1"/>
  <c r="AO827" i="1"/>
  <c r="AM827" i="1"/>
  <c r="AZ827" i="1"/>
  <c r="AQ775" i="1"/>
  <c r="AQ783" i="1"/>
  <c r="AQ791" i="1"/>
  <c r="AQ799" i="1"/>
  <c r="AQ807" i="1"/>
  <c r="AQ815" i="1"/>
  <c r="AQ823" i="1"/>
  <c r="AQ781" i="1"/>
  <c r="AQ797" i="1"/>
  <c r="AQ813" i="1"/>
  <c r="AQ778" i="1"/>
  <c r="AQ794" i="1"/>
  <c r="AQ810" i="1"/>
  <c r="AQ747" i="1"/>
  <c r="AQ750" i="1"/>
  <c r="AQ752" i="1"/>
  <c r="AQ758" i="1"/>
  <c r="AQ763" i="1"/>
  <c r="AQ766" i="1"/>
  <c r="AQ768" i="1"/>
  <c r="AQ209" i="1"/>
  <c r="AH228" i="1"/>
  <c r="AL228" i="1"/>
  <c r="AM326" i="1"/>
  <c r="AZ326" i="1" s="1"/>
  <c r="AO326" i="1"/>
  <c r="BB326" i="1" s="1"/>
  <c r="Y327" i="1"/>
  <c r="AC327" i="1"/>
  <c r="AR404" i="1"/>
  <c r="C427" i="1"/>
  <c r="K427" i="1"/>
  <c r="Y427" i="1"/>
  <c r="Z427" i="1"/>
  <c r="AD427" i="1"/>
  <c r="AN427" i="1"/>
  <c r="BA427" i="1"/>
  <c r="AL428" i="1"/>
  <c r="AY428" i="1" s="1"/>
  <c r="AQ477" i="1"/>
  <c r="Y527" i="1"/>
  <c r="AC527" i="1"/>
  <c r="Z527" i="1"/>
  <c r="AR564" i="1"/>
  <c r="AR562" i="1"/>
  <c r="AR572" i="1"/>
  <c r="AR584" i="1"/>
  <c r="AR600" i="1"/>
  <c r="AR608" i="1"/>
  <c r="AR616" i="1"/>
  <c r="Y627" i="1"/>
  <c r="AC627" i="1"/>
  <c r="AM627" i="1"/>
  <c r="AZ627" i="1"/>
  <c r="Z627" i="1"/>
  <c r="AD627" i="1"/>
  <c r="AN627" i="1"/>
  <c r="AH628" i="1"/>
  <c r="AU628" i="1"/>
  <c r="AL628" i="1"/>
  <c r="AY628" i="1"/>
  <c r="AH726" i="1"/>
  <c r="AU726" i="1"/>
  <c r="AL726" i="1"/>
  <c r="AY726" i="1"/>
  <c r="AJ728" i="1"/>
  <c r="AW728" i="1"/>
  <c r="AN728" i="1"/>
  <c r="BA728" i="1"/>
  <c r="AK729" i="1"/>
  <c r="AH730" i="1"/>
  <c r="AL730" i="1"/>
  <c r="AL729" i="1"/>
  <c r="AY729" i="1"/>
  <c r="AI730" i="1"/>
  <c r="D727" i="1"/>
  <c r="H727" i="1"/>
  <c r="L727" i="1"/>
  <c r="P727" i="1"/>
  <c r="T727" i="1"/>
  <c r="F727" i="1"/>
  <c r="AH727" i="1"/>
  <c r="AU727" i="1"/>
  <c r="J727" i="1"/>
  <c r="N727" i="1"/>
  <c r="R727" i="1"/>
  <c r="X727" i="1"/>
  <c r="AB727" i="1"/>
  <c r="AL727" i="1"/>
  <c r="AY727" i="1"/>
  <c r="AI729" i="1"/>
  <c r="AV729" i="1"/>
  <c r="AM729" i="1"/>
  <c r="AJ730" i="1"/>
  <c r="AN730" i="1"/>
  <c r="BA730" i="1"/>
  <c r="AK726" i="1"/>
  <c r="AX726" i="1"/>
  <c r="AI728" i="1"/>
  <c r="AV728" i="1"/>
  <c r="AN729" i="1"/>
  <c r="AK730" i="1"/>
  <c r="AR654" i="1"/>
  <c r="AR655" i="1"/>
  <c r="AQ661" i="1"/>
  <c r="AR663" i="1"/>
  <c r="AQ664" i="1"/>
  <c r="AQ669" i="1"/>
  <c r="AR671" i="1"/>
  <c r="AQ672" i="1"/>
  <c r="AQ677" i="1"/>
  <c r="AQ680" i="1"/>
  <c r="AQ684" i="1"/>
  <c r="AQ685" i="1"/>
  <c r="AQ688" i="1"/>
  <c r="AQ689" i="1"/>
  <c r="AQ692" i="1"/>
  <c r="AQ693" i="1"/>
  <c r="AQ696" i="1"/>
  <c r="AQ697" i="1"/>
  <c r="AQ700" i="1"/>
  <c r="AQ705" i="1"/>
  <c r="AR711" i="1"/>
  <c r="AQ724" i="1"/>
  <c r="AQ723" i="1"/>
  <c r="AQ716" i="1"/>
  <c r="AQ715" i="1"/>
  <c r="AQ708" i="1"/>
  <c r="AQ707" i="1"/>
  <c r="AQ718" i="1"/>
  <c r="AQ717" i="1"/>
  <c r="AQ720" i="1"/>
  <c r="AQ712" i="1"/>
  <c r="AQ722" i="1"/>
  <c r="AQ714" i="1"/>
  <c r="AQ706" i="1"/>
  <c r="AR648" i="1"/>
  <c r="AR652" i="1"/>
  <c r="AR653" i="1"/>
  <c r="AQ659" i="1"/>
  <c r="AR661" i="1"/>
  <c r="AQ662" i="1"/>
  <c r="AQ667" i="1"/>
  <c r="AR668" i="1"/>
  <c r="AR669" i="1"/>
  <c r="AQ670" i="1"/>
  <c r="AQ675" i="1"/>
  <c r="AR677" i="1"/>
  <c r="AQ678" i="1"/>
  <c r="AQ683" i="1"/>
  <c r="AR686" i="1"/>
  <c r="AR687" i="1"/>
  <c r="AR690" i="1"/>
  <c r="AR691" i="1"/>
  <c r="AR694" i="1"/>
  <c r="AR695" i="1"/>
  <c r="AR698" i="1"/>
  <c r="AR699" i="1"/>
  <c r="AR702" i="1"/>
  <c r="AQ703" i="1"/>
  <c r="AR708" i="1"/>
  <c r="AR710" i="1"/>
  <c r="AR651" i="1"/>
  <c r="AQ652" i="1"/>
  <c r="AQ660" i="1"/>
  <c r="AR667" i="1"/>
  <c r="AQ668" i="1"/>
  <c r="AQ676" i="1"/>
  <c r="AR683" i="1"/>
  <c r="AQ686" i="1"/>
  <c r="AQ687" i="1"/>
  <c r="AQ690" i="1"/>
  <c r="AQ691" i="1"/>
  <c r="AQ694" i="1"/>
  <c r="AQ695" i="1"/>
  <c r="AQ698" i="1"/>
  <c r="AQ699" i="1"/>
  <c r="AQ702" i="1"/>
  <c r="AQ704" i="1"/>
  <c r="AQ709" i="1"/>
  <c r="AQ710" i="1"/>
  <c r="AR717" i="1"/>
  <c r="AR709" i="1"/>
  <c r="AR719" i="1"/>
  <c r="AR721" i="1"/>
  <c r="AR713" i="1"/>
  <c r="AR723" i="1"/>
  <c r="AR715" i="1"/>
  <c r="AR707" i="1"/>
  <c r="AR647" i="1"/>
  <c r="AQ658" i="1"/>
  <c r="AQ663" i="1"/>
  <c r="AQ666" i="1"/>
  <c r="AQ671" i="1"/>
  <c r="AQ674" i="1"/>
  <c r="AQ679" i="1"/>
  <c r="AQ682" i="1"/>
  <c r="AR684" i="1"/>
  <c r="AR685" i="1"/>
  <c r="AR688" i="1"/>
  <c r="AR689" i="1"/>
  <c r="AR692" i="1"/>
  <c r="AR693" i="1"/>
  <c r="AR696" i="1"/>
  <c r="AR697" i="1"/>
  <c r="AR700" i="1"/>
  <c r="AR701" i="1"/>
  <c r="AR705" i="1"/>
  <c r="AQ711" i="1"/>
  <c r="AR704" i="1"/>
  <c r="AR712" i="1"/>
  <c r="AQ713" i="1"/>
  <c r="AR720" i="1"/>
  <c r="AQ721" i="1"/>
  <c r="AR724" i="1"/>
  <c r="AR718" i="1"/>
  <c r="AQ719" i="1"/>
  <c r="AM726" i="1"/>
  <c r="AZ726" i="1"/>
  <c r="AR716" i="1"/>
  <c r="AN726" i="1"/>
  <c r="AR706" i="1"/>
  <c r="AR714" i="1"/>
  <c r="AR722" i="1"/>
  <c r="AO726" i="1"/>
  <c r="BB726" i="1"/>
  <c r="C727" i="1"/>
  <c r="G727" i="1"/>
  <c r="AI727" i="1"/>
  <c r="AV727" i="1"/>
  <c r="K727" i="1"/>
  <c r="O727" i="1"/>
  <c r="S727" i="1"/>
  <c r="AD727" i="1"/>
  <c r="AN727" i="1"/>
  <c r="BA727" i="1"/>
  <c r="AH728" i="1"/>
  <c r="AU728" i="1"/>
  <c r="AL728" i="1"/>
  <c r="AY728" i="1"/>
  <c r="AR656" i="1"/>
  <c r="AR673" i="1"/>
  <c r="AO729" i="1"/>
  <c r="AK728" i="1"/>
  <c r="AX728" i="1"/>
  <c r="AQ673" i="1"/>
  <c r="AQ681" i="1"/>
  <c r="AM728" i="1"/>
  <c r="AZ728" i="1"/>
  <c r="AJ729" i="1"/>
  <c r="AW729" i="1"/>
  <c r="AO730" i="1"/>
  <c r="AR649" i="1"/>
  <c r="AR650" i="1"/>
  <c r="AO728" i="1"/>
  <c r="BB728" i="1"/>
  <c r="AQ701" i="1"/>
  <c r="AR657" i="1"/>
  <c r="AR658" i="1"/>
  <c r="AR659" i="1"/>
  <c r="AR660" i="1"/>
  <c r="AR662" i="1"/>
  <c r="AR664" i="1"/>
  <c r="AQ647" i="1"/>
  <c r="AQ648" i="1"/>
  <c r="AQ649" i="1"/>
  <c r="AQ650" i="1"/>
  <c r="AQ651" i="1"/>
  <c r="AQ653" i="1"/>
  <c r="AQ654" i="1"/>
  <c r="AQ655" i="1"/>
  <c r="AQ656" i="1"/>
  <c r="AR665" i="1"/>
  <c r="AR666" i="1"/>
  <c r="AR670" i="1"/>
  <c r="AR672" i="1"/>
  <c r="AQ657" i="1"/>
  <c r="AQ665" i="1"/>
  <c r="AR674" i="1"/>
  <c r="AR675" i="1"/>
  <c r="AR676" i="1"/>
  <c r="AR678" i="1"/>
  <c r="AR679" i="1"/>
  <c r="AR680" i="1"/>
  <c r="AR681" i="1"/>
  <c r="AR682" i="1"/>
  <c r="AR703" i="1"/>
  <c r="AI726" i="1"/>
  <c r="AV726" i="1"/>
  <c r="AL11" i="1"/>
  <c r="AE727" i="1"/>
  <c r="AO727" i="1"/>
  <c r="BB727" i="1"/>
  <c r="AA727" i="1"/>
  <c r="AK727" i="1"/>
  <c r="AX727" i="1"/>
  <c r="Z727" i="1"/>
  <c r="AJ727" i="1"/>
  <c r="AW727" i="1"/>
  <c r="AC727" i="1"/>
  <c r="AM727" i="1"/>
  <c r="AZ727" i="1"/>
  <c r="AH2630" i="1"/>
  <c r="M2629" i="1"/>
  <c r="M2702" i="1"/>
  <c r="M2729" i="1"/>
  <c r="Q2630" i="1"/>
  <c r="C2630" i="1"/>
  <c r="C2671" i="1"/>
  <c r="C2730" i="1"/>
  <c r="U2678" i="1"/>
  <c r="U2730" i="1"/>
  <c r="U2630" i="1"/>
  <c r="R2652" i="1"/>
  <c r="R2729" i="1"/>
  <c r="R2629" i="1"/>
  <c r="AE1028" i="1"/>
  <c r="AO1028" i="1"/>
  <c r="O1627" i="1"/>
  <c r="Q2629" i="1"/>
  <c r="Q2702" i="1"/>
  <c r="Q2729" i="1"/>
  <c r="L2727" i="1"/>
  <c r="AN2727" i="1"/>
  <c r="AN2627" i="1"/>
  <c r="AH2729" i="1"/>
  <c r="S2654" i="1"/>
  <c r="S2729" i="1"/>
  <c r="S2629" i="1"/>
  <c r="P2630" i="1"/>
  <c r="T2630" i="1"/>
  <c r="L2687" i="1"/>
  <c r="D2660" i="1"/>
  <c r="AO2695" i="1"/>
  <c r="AO2694" i="1"/>
  <c r="L2612" i="1"/>
  <c r="L2712" i="1"/>
  <c r="L2602" i="1"/>
  <c r="L2529" i="1"/>
  <c r="AN2529" i="1"/>
  <c r="BA829" i="1"/>
  <c r="AK1127" i="1"/>
  <c r="U2530" i="1"/>
  <c r="AO2527" i="1"/>
  <c r="BB827" i="1"/>
  <c r="D2629" i="1"/>
  <c r="AN2506" i="1"/>
  <c r="AN2464" i="1"/>
  <c r="L2618" i="1"/>
  <c r="L2718" i="1"/>
  <c r="AN2718" i="1"/>
  <c r="AQ2188" i="1"/>
  <c r="AQ2218" i="1"/>
  <c r="AQ2210" i="1"/>
  <c r="AQ2109" i="1"/>
  <c r="AQ2097" i="1"/>
  <c r="AQ2091" i="1"/>
  <c r="AQ2086" i="1"/>
  <c r="AQ2068" i="1"/>
  <c r="AQ2048" i="1"/>
  <c r="AQ2056" i="1"/>
  <c r="AQ2064" i="1"/>
  <c r="AQ2074" i="1"/>
  <c r="AQ2082" i="1"/>
  <c r="AQ2090" i="1"/>
  <c r="AQ2098" i="1"/>
  <c r="AQ2106" i="1"/>
  <c r="AQ2114" i="1"/>
  <c r="AQ2122" i="1"/>
  <c r="AQ2050" i="1"/>
  <c r="AQ2121" i="1"/>
  <c r="AQ2115" i="1"/>
  <c r="AQ2110" i="1"/>
  <c r="AQ2051" i="1"/>
  <c r="AJ1926" i="1"/>
  <c r="H1927" i="1"/>
  <c r="AJ1927" i="1"/>
  <c r="AQ2117" i="1"/>
  <c r="AQ2105" i="1"/>
  <c r="AQ2099" i="1"/>
  <c r="AQ2094" i="1"/>
  <c r="AQ2058" i="1"/>
  <c r="AQ2047" i="1"/>
  <c r="AQ2120" i="1"/>
  <c r="AQ2112" i="1"/>
  <c r="AQ2104" i="1"/>
  <c r="AQ2096" i="1"/>
  <c r="AQ2088" i="1"/>
  <c r="AQ2080" i="1"/>
  <c r="AQ2072" i="1"/>
  <c r="AQ2053" i="1"/>
  <c r="L2575" i="1"/>
  <c r="L2675" i="1"/>
  <c r="L2569" i="1"/>
  <c r="L2669" i="1"/>
  <c r="L2566" i="1"/>
  <c r="L2666" i="1"/>
  <c r="AQ2123" i="1"/>
  <c r="AQ2118" i="1"/>
  <c r="AQ2077" i="1"/>
  <c r="AQ2070" i="1"/>
  <c r="AQ2062" i="1"/>
  <c r="AQ2054" i="1"/>
  <c r="AQ2046" i="1"/>
  <c r="AQ2101" i="1"/>
  <c r="AQ2089" i="1"/>
  <c r="AQ2083" i="1"/>
  <c r="AQ2078" i="1"/>
  <c r="AQ2065" i="1"/>
  <c r="AQ2060" i="1"/>
  <c r="AQ2113" i="1"/>
  <c r="AQ2107" i="1"/>
  <c r="AQ2102" i="1"/>
  <c r="AQ2066" i="1"/>
  <c r="AH2026" i="1"/>
  <c r="AO2453" i="1"/>
  <c r="AO2464" i="1"/>
  <c r="AO2473" i="1"/>
  <c r="AO2482" i="1"/>
  <c r="AO2492" i="1"/>
  <c r="AO2500" i="1"/>
  <c r="AO2510" i="1"/>
  <c r="BB810" i="1"/>
  <c r="AO2518" i="1"/>
  <c r="BB818" i="1"/>
  <c r="AO2478" i="1"/>
  <c r="AO2547" i="1"/>
  <c r="F2647" i="1"/>
  <c r="AO2647" i="1"/>
  <c r="AO2551" i="1"/>
  <c r="F2651" i="1"/>
  <c r="AO2651" i="1"/>
  <c r="F2680" i="1"/>
  <c r="AO2612" i="1"/>
  <c r="AO2622" i="1"/>
  <c r="F2722" i="1"/>
  <c r="AO2628" i="1"/>
  <c r="F2728" i="1"/>
  <c r="H2655" i="1"/>
  <c r="H2630" i="1"/>
  <c r="AJ2630" i="1"/>
  <c r="AO1928" i="1"/>
  <c r="J2671" i="1"/>
  <c r="AO1978" i="1"/>
  <c r="AE2030" i="1"/>
  <c r="AO2030" i="1"/>
  <c r="AO2559" i="1"/>
  <c r="AO2566" i="1"/>
  <c r="AO2574" i="1"/>
  <c r="F2674" i="1"/>
  <c r="AO2674" i="1"/>
  <c r="AO2581" i="1"/>
  <c r="AO2586" i="1"/>
  <c r="AO2600" i="1"/>
  <c r="F2700" i="1"/>
  <c r="AO2700" i="1"/>
  <c r="AO2608" i="1"/>
  <c r="AO2553" i="1"/>
  <c r="AO2561" i="1"/>
  <c r="F2661" i="1"/>
  <c r="AO2661" i="1"/>
  <c r="AO2588" i="1"/>
  <c r="AO2617" i="1"/>
  <c r="AO2625" i="1"/>
  <c r="F2725" i="1"/>
  <c r="AO2725" i="1"/>
  <c r="AO2560" i="1"/>
  <c r="F2660" i="1"/>
  <c r="AO2660" i="1"/>
  <c r="AO1123" i="1"/>
  <c r="AE1023" i="1"/>
  <c r="AO1023" i="1"/>
  <c r="AQ2119" i="1"/>
  <c r="AQ2111" i="1"/>
  <c r="AQ2103" i="1"/>
  <c r="AQ2095" i="1"/>
  <c r="AQ2087" i="1"/>
  <c r="AQ2079" i="1"/>
  <c r="AQ2071" i="1"/>
  <c r="AQ2069" i="1"/>
  <c r="AQ2061" i="1"/>
  <c r="AK1926" i="1"/>
  <c r="Z11" i="1"/>
  <c r="AQ1912" i="1"/>
  <c r="AO2528" i="1"/>
  <c r="AO2575" i="1"/>
  <c r="AO2582" i="1"/>
  <c r="F2682" i="1"/>
  <c r="AO2682" i="1"/>
  <c r="AO2589" i="1"/>
  <c r="AO2606" i="1"/>
  <c r="F2706" i="1"/>
  <c r="AO2706" i="1"/>
  <c r="AO2614" i="1"/>
  <c r="J2552" i="1"/>
  <c r="J2529" i="1"/>
  <c r="AL2529" i="1"/>
  <c r="AY829" i="1"/>
  <c r="AJ2449" i="1"/>
  <c r="AI2426" i="1"/>
  <c r="U11" i="1"/>
  <c r="AO2448" i="1"/>
  <c r="BB748" i="1"/>
  <c r="AO2459" i="1"/>
  <c r="AO2468" i="1"/>
  <c r="AO2477" i="1"/>
  <c r="AO2488" i="1"/>
  <c r="AO2496" i="1"/>
  <c r="AO2505" i="1"/>
  <c r="AO2514" i="1"/>
  <c r="AO2522" i="1"/>
  <c r="I2530" i="1"/>
  <c r="AK2530" i="1"/>
  <c r="AX830" i="1"/>
  <c r="AO2548" i="1"/>
  <c r="AO2549" i="1"/>
  <c r="F2649" i="1"/>
  <c r="AO2556" i="1"/>
  <c r="AO2562" i="1"/>
  <c r="AO2569" i="1"/>
  <c r="F2669" i="1"/>
  <c r="AO2669" i="1"/>
  <c r="AO2590" i="1"/>
  <c r="AO2592" i="1"/>
  <c r="AO2597" i="1"/>
  <c r="AO2601" i="1"/>
  <c r="AO2619" i="1"/>
  <c r="F2719" i="1"/>
  <c r="AO2620" i="1"/>
  <c r="F2720" i="1"/>
  <c r="AO2720" i="1"/>
  <c r="I2654" i="1"/>
  <c r="AO2554" i="1"/>
  <c r="G2530" i="1"/>
  <c r="AI2530" i="1"/>
  <c r="AV830" i="1"/>
  <c r="F2630" i="1"/>
  <c r="AO2557" i="1"/>
  <c r="F2657" i="1"/>
  <c r="AO2657" i="1"/>
  <c r="AO2563" i="1"/>
  <c r="AO2570" i="1"/>
  <c r="AO2598" i="1"/>
  <c r="F2698" i="1"/>
  <c r="AH2698" i="1"/>
  <c r="AO2611" i="1"/>
  <c r="F2711" i="1"/>
  <c r="AO2711" i="1"/>
  <c r="AO2555" i="1"/>
  <c r="F2655" i="1"/>
  <c r="AO2450" i="1"/>
  <c r="AO2462" i="1"/>
  <c r="AO2470" i="1"/>
  <c r="AO2480" i="1"/>
  <c r="AO2490" i="1"/>
  <c r="AO2498" i="1"/>
  <c r="BB798" i="1"/>
  <c r="AO2507" i="1"/>
  <c r="AO2516" i="1"/>
  <c r="AO2524" i="1"/>
  <c r="AO2564" i="1"/>
  <c r="AO2572" i="1"/>
  <c r="AO2616" i="1"/>
  <c r="AR1749" i="1"/>
  <c r="AR1753" i="1"/>
  <c r="AR1757" i="1"/>
  <c r="AR1761" i="1"/>
  <c r="AR1765" i="1"/>
  <c r="AR1769" i="1"/>
  <c r="AR1774" i="1"/>
  <c r="AR1778" i="1"/>
  <c r="AR1782" i="1"/>
  <c r="AR1786" i="1"/>
  <c r="AR1790" i="1"/>
  <c r="AR1794" i="1"/>
  <c r="AR1798" i="1"/>
  <c r="AR1802" i="1"/>
  <c r="AR1806" i="1"/>
  <c r="AR1810" i="1"/>
  <c r="AR1747" i="1"/>
  <c r="AR1751" i="1"/>
  <c r="AR1759" i="1"/>
  <c r="AR1763" i="1"/>
  <c r="AR1767" i="1"/>
  <c r="AR1772" i="1"/>
  <c r="AR1776" i="1"/>
  <c r="AR1780" i="1"/>
  <c r="AR1784" i="1"/>
  <c r="AR1788" i="1"/>
  <c r="AR1792" i="1"/>
  <c r="AR1796" i="1"/>
  <c r="AR1800" i="1"/>
  <c r="AR1804" i="1"/>
  <c r="AR1808" i="1"/>
  <c r="AR1812" i="1"/>
  <c r="AR1816" i="1"/>
  <c r="AR1820" i="1"/>
  <c r="AR1824" i="1"/>
  <c r="AR1748" i="1"/>
  <c r="AR1752" i="1"/>
  <c r="AR1756" i="1"/>
  <c r="AR1760" i="1"/>
  <c r="AR1764" i="1"/>
  <c r="AR1768" i="1"/>
  <c r="AR1773" i="1"/>
  <c r="AR1777" i="1"/>
  <c r="AR1781" i="1"/>
  <c r="AR1785" i="1"/>
  <c r="AR1789" i="1"/>
  <c r="AR1793" i="1"/>
  <c r="AR1797" i="1"/>
  <c r="AR1801" i="1"/>
  <c r="AR1805" i="1"/>
  <c r="AR1809" i="1"/>
  <c r="AR1813" i="1"/>
  <c r="AR1817" i="1"/>
  <c r="AR1821" i="1"/>
  <c r="AR1746" i="1"/>
  <c r="AI1726" i="1"/>
  <c r="AB11" i="1"/>
  <c r="Y1727" i="1"/>
  <c r="AO1652" i="1"/>
  <c r="AE1729" i="1"/>
  <c r="AO1729" i="1"/>
  <c r="AR1755" i="1"/>
  <c r="AO1830" i="1"/>
  <c r="AE2130" i="1"/>
  <c r="AO2130" i="1"/>
  <c r="AO2502" i="1"/>
  <c r="BB802" i="1"/>
  <c r="AO2546" i="1"/>
  <c r="AO2550" i="1"/>
  <c r="AO2558" i="1"/>
  <c r="AO2565" i="1"/>
  <c r="F2665" i="1"/>
  <c r="AO2584" i="1"/>
  <c r="AO2591" i="1"/>
  <c r="AO2603" i="1"/>
  <c r="AO2621" i="1"/>
  <c r="F2721" i="1"/>
  <c r="AH2721" i="1"/>
  <c r="AO2627" i="1"/>
  <c r="F2727" i="1"/>
  <c r="I2602" i="1"/>
  <c r="I2529" i="1"/>
  <c r="AK2529" i="1"/>
  <c r="AX829" i="1"/>
  <c r="J2530" i="1"/>
  <c r="AL2530" i="1"/>
  <c r="AO1829" i="1"/>
  <c r="AO2451" i="1"/>
  <c r="AO2463" i="1"/>
  <c r="AO2472" i="1"/>
  <c r="AO2481" i="1"/>
  <c r="AO2491" i="1"/>
  <c r="AO2499" i="1"/>
  <c r="AO2508" i="1"/>
  <c r="BB808" i="1"/>
  <c r="AO2517" i="1"/>
  <c r="BB817" i="1"/>
  <c r="AO2525" i="1"/>
  <c r="AO2509" i="1"/>
  <c r="H2530" i="1"/>
  <c r="AJ2530" i="1"/>
  <c r="AW830" i="1"/>
  <c r="AO2571" i="1"/>
  <c r="AN1230" i="1"/>
  <c r="R1628" i="1"/>
  <c r="E1628" i="1"/>
  <c r="E1627" i="1"/>
  <c r="N1626" i="1"/>
  <c r="N1627" i="1"/>
  <c r="AH1602" i="1"/>
  <c r="F1629" i="1"/>
  <c r="AH1629" i="1"/>
  <c r="AL1587" i="1"/>
  <c r="J1630" i="1"/>
  <c r="AL1630" i="1"/>
  <c r="AH1578" i="1"/>
  <c r="F1626" i="1"/>
  <c r="AH1626" i="1"/>
  <c r="F1630" i="1"/>
  <c r="AH1630" i="1"/>
  <c r="AK1559" i="1"/>
  <c r="I1626" i="1"/>
  <c r="AK1626" i="1"/>
  <c r="J1626" i="1"/>
  <c r="AL1626" i="1"/>
  <c r="AL1554" i="1"/>
  <c r="J1629" i="1"/>
  <c r="AL1629" i="1"/>
  <c r="K1628" i="1"/>
  <c r="K1626" i="1"/>
  <c r="AM1626" i="1"/>
  <c r="AM1549" i="1"/>
  <c r="H1628" i="1"/>
  <c r="AO1628" i="1"/>
  <c r="AL1546" i="1"/>
  <c r="J1628" i="1"/>
  <c r="AL1628" i="1"/>
  <c r="AO2567" i="1"/>
  <c r="AO2576" i="1"/>
  <c r="AO2577" i="1"/>
  <c r="AO2593" i="1"/>
  <c r="AO2595" i="1"/>
  <c r="AO2604" i="1"/>
  <c r="AO2618" i="1"/>
  <c r="AO2623" i="1"/>
  <c r="AH1230" i="1"/>
  <c r="D1628" i="1"/>
  <c r="D1627" i="1"/>
  <c r="M1626" i="1"/>
  <c r="Q1628" i="1"/>
  <c r="Q1627" i="1"/>
  <c r="M1628" i="1"/>
  <c r="AO1049" i="1"/>
  <c r="AE949" i="1"/>
  <c r="AO949" i="1"/>
  <c r="AO1067" i="1"/>
  <c r="AE967" i="1"/>
  <c r="AO967" i="1"/>
  <c r="AO1083" i="1"/>
  <c r="AE983" i="1"/>
  <c r="AO983" i="1"/>
  <c r="AO1099" i="1"/>
  <c r="AE999" i="1"/>
  <c r="AO999" i="1"/>
  <c r="N1026" i="1"/>
  <c r="Z927" i="1"/>
  <c r="AE927" i="1"/>
  <c r="Z1026" i="1"/>
  <c r="AJ1026" i="1"/>
  <c r="AO2456" i="1"/>
  <c r="AO2465" i="1"/>
  <c r="BB765" i="1"/>
  <c r="AO2474" i="1"/>
  <c r="AO2483" i="1"/>
  <c r="AO2493" i="1"/>
  <c r="BB793" i="1"/>
  <c r="AO2501" i="1"/>
  <c r="BB801" i="1"/>
  <c r="AO2511" i="1"/>
  <c r="AO2519" i="1"/>
  <c r="K2529" i="1"/>
  <c r="AM2529" i="1"/>
  <c r="AZ829" i="1"/>
  <c r="AO2485" i="1"/>
  <c r="F2530" i="1"/>
  <c r="AO2530" i="1"/>
  <c r="BB830" i="1"/>
  <c r="AH2530" i="1"/>
  <c r="AU830" i="1"/>
  <c r="AO2594" i="1"/>
  <c r="AO2596" i="1"/>
  <c r="AO2605" i="1"/>
  <c r="AO2613" i="1"/>
  <c r="AO2624" i="1"/>
  <c r="AO2471" i="1"/>
  <c r="AO1115" i="1"/>
  <c r="AE1015" i="1"/>
  <c r="AO1015" i="1"/>
  <c r="AO2446" i="1"/>
  <c r="AO2457" i="1"/>
  <c r="AO2466" i="1"/>
  <c r="BB766" i="1"/>
  <c r="AO2475" i="1"/>
  <c r="AO2484" i="1"/>
  <c r="AO2494" i="1"/>
  <c r="BB794" i="1"/>
  <c r="AO2503" i="1"/>
  <c r="AO2512" i="1"/>
  <c r="AO2520" i="1"/>
  <c r="AO2452" i="1"/>
  <c r="BB752" i="1"/>
  <c r="AO2487" i="1"/>
  <c r="J2578" i="1"/>
  <c r="AH1226" i="1"/>
  <c r="AR1424" i="1"/>
  <c r="AY824" i="1"/>
  <c r="AO2447" i="1"/>
  <c r="AO2458" i="1"/>
  <c r="AO2467" i="1"/>
  <c r="BB767" i="1"/>
  <c r="AO2476" i="1"/>
  <c r="AO2486" i="1"/>
  <c r="AO2495" i="1"/>
  <c r="BB795" i="1"/>
  <c r="AO2504" i="1"/>
  <c r="BB804" i="1"/>
  <c r="AO2513" i="1"/>
  <c r="AO2521" i="1"/>
  <c r="AO2454" i="1"/>
  <c r="AO2460" i="1"/>
  <c r="G2585" i="1"/>
  <c r="AO2587" i="1"/>
  <c r="AI1024" i="1"/>
  <c r="AI1016" i="1"/>
  <c r="AO2599" i="1"/>
  <c r="AO2610" i="1"/>
  <c r="AO2615" i="1"/>
  <c r="AO2626" i="1"/>
  <c r="AO2609" i="1"/>
  <c r="AO2552" i="1"/>
  <c r="S1626" i="1"/>
  <c r="S1627" i="1"/>
  <c r="AO1059" i="1"/>
  <c r="AE959" i="1"/>
  <c r="AO959" i="1"/>
  <c r="AO1075" i="1"/>
  <c r="AE975" i="1"/>
  <c r="AO975" i="1"/>
  <c r="AO1091" i="1"/>
  <c r="AE991" i="1"/>
  <c r="AO991" i="1"/>
  <c r="AO1107" i="1"/>
  <c r="AE1007" i="1"/>
  <c r="AO1007" i="1"/>
  <c r="AO2449" i="1"/>
  <c r="AO2461" i="1"/>
  <c r="AO2469" i="1"/>
  <c r="AO2479" i="1"/>
  <c r="AO2489" i="1"/>
  <c r="AO2497" i="1"/>
  <c r="AO2506" i="1"/>
  <c r="AO2515" i="1"/>
  <c r="AO2523" i="1"/>
  <c r="BB823" i="1"/>
  <c r="AO2455" i="1"/>
  <c r="D1327" i="1"/>
  <c r="T1628" i="1"/>
  <c r="T1627" i="1"/>
  <c r="L1628" i="1"/>
  <c r="E927" i="1"/>
  <c r="E1027" i="1"/>
  <c r="E1026" i="1"/>
  <c r="AO1621" i="1"/>
  <c r="AO1613" i="1"/>
  <c r="AO1605" i="1"/>
  <c r="AO1597" i="1"/>
  <c r="AO1589" i="1"/>
  <c r="AO1581" i="1"/>
  <c r="AO1573" i="1"/>
  <c r="AO1565" i="1"/>
  <c r="AO1557" i="1"/>
  <c r="AO1549" i="1"/>
  <c r="AO952" i="1"/>
  <c r="AO969" i="1"/>
  <c r="AO977" i="1"/>
  <c r="AO985" i="1"/>
  <c r="AO993" i="1"/>
  <c r="AO1001" i="1"/>
  <c r="AO1009" i="1"/>
  <c r="AO1017" i="1"/>
  <c r="AQ846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H1626" i="1"/>
  <c r="AJ1626" i="1"/>
  <c r="I1628" i="1"/>
  <c r="AO1620" i="1"/>
  <c r="AR1620" i="1"/>
  <c r="AO1612" i="1"/>
  <c r="AO1604" i="1"/>
  <c r="AO1596" i="1"/>
  <c r="AO1588" i="1"/>
  <c r="AO1580" i="1"/>
  <c r="AO1572" i="1"/>
  <c r="AO1564" i="1"/>
  <c r="AO1556" i="1"/>
  <c r="AR1622" i="1"/>
  <c r="AO1548" i="1"/>
  <c r="AE953" i="1"/>
  <c r="AO953" i="1"/>
  <c r="AE962" i="1"/>
  <c r="AO962" i="1"/>
  <c r="AE970" i="1"/>
  <c r="AO970" i="1"/>
  <c r="AE978" i="1"/>
  <c r="AO978" i="1"/>
  <c r="AE986" i="1"/>
  <c r="AO986" i="1"/>
  <c r="AE994" i="1"/>
  <c r="AO994" i="1"/>
  <c r="AE1002" i="1"/>
  <c r="AO1002" i="1"/>
  <c r="AE1010" i="1"/>
  <c r="AO1010" i="1"/>
  <c r="AE1018" i="1"/>
  <c r="AO1018" i="1"/>
  <c r="AK1555" i="1"/>
  <c r="G1626" i="1"/>
  <c r="AO1619" i="1"/>
  <c r="AO1611" i="1"/>
  <c r="AR1611" i="1"/>
  <c r="AO1603" i="1"/>
  <c r="AR1603" i="1"/>
  <c r="AO1595" i="1"/>
  <c r="AO1587" i="1"/>
  <c r="AO1579" i="1"/>
  <c r="AO1571" i="1"/>
  <c r="AO1563" i="1"/>
  <c r="AO1555" i="1"/>
  <c r="AO1547" i="1"/>
  <c r="AR1607" i="1"/>
  <c r="AE954" i="1"/>
  <c r="AO954" i="1"/>
  <c r="AE963" i="1"/>
  <c r="AO963" i="1"/>
  <c r="AE971" i="1"/>
  <c r="AO971" i="1"/>
  <c r="AE979" i="1"/>
  <c r="AO979" i="1"/>
  <c r="AE987" i="1"/>
  <c r="AO987" i="1"/>
  <c r="AE995" i="1"/>
  <c r="AO995" i="1"/>
  <c r="AE1003" i="1"/>
  <c r="AO1003" i="1"/>
  <c r="AE1011" i="1"/>
  <c r="AO1011" i="1"/>
  <c r="AE1019" i="1"/>
  <c r="AO1019" i="1"/>
  <c r="U927" i="1"/>
  <c r="U1027" i="1"/>
  <c r="AO1618" i="1"/>
  <c r="AO1610" i="1"/>
  <c r="AO1602" i="1"/>
  <c r="AO1594" i="1"/>
  <c r="AO1586" i="1"/>
  <c r="AR1586" i="1"/>
  <c r="AO1578" i="1"/>
  <c r="AO1570" i="1"/>
  <c r="AO1562" i="1"/>
  <c r="AO1554" i="1"/>
  <c r="AO1546" i="1"/>
  <c r="AO955" i="1"/>
  <c r="AO964" i="1"/>
  <c r="AO972" i="1"/>
  <c r="AO980" i="1"/>
  <c r="AO996" i="1"/>
  <c r="AO1004" i="1"/>
  <c r="AO1012" i="1"/>
  <c r="BB750" i="1"/>
  <c r="AR823" i="1"/>
  <c r="BB758" i="1"/>
  <c r="BB774" i="1"/>
  <c r="BB782" i="1"/>
  <c r="BB790" i="1"/>
  <c r="BB806" i="1"/>
  <c r="BB814" i="1"/>
  <c r="BB822" i="1"/>
  <c r="AK1554" i="1"/>
  <c r="L1626" i="1"/>
  <c r="AN1626" i="1"/>
  <c r="AO1625" i="1"/>
  <c r="AO1617" i="1"/>
  <c r="AO1609" i="1"/>
  <c r="AO1601" i="1"/>
  <c r="AR1601" i="1"/>
  <c r="AO1593" i="1"/>
  <c r="AR1593" i="1"/>
  <c r="AO1585" i="1"/>
  <c r="AO1577" i="1"/>
  <c r="AO1569" i="1"/>
  <c r="AO1561" i="1"/>
  <c r="AO1553" i="1"/>
  <c r="AO957" i="1"/>
  <c r="AO1005" i="1"/>
  <c r="AO1021" i="1"/>
  <c r="AO1624" i="1"/>
  <c r="AO1616" i="1"/>
  <c r="AO1608" i="1"/>
  <c r="AO1600" i="1"/>
  <c r="AR1600" i="1"/>
  <c r="AO1592" i="1"/>
  <c r="AO1584" i="1"/>
  <c r="AO1576" i="1"/>
  <c r="AO1568" i="1"/>
  <c r="AO1560" i="1"/>
  <c r="AO1552" i="1"/>
  <c r="AE948" i="1"/>
  <c r="AO948" i="1"/>
  <c r="AE958" i="1"/>
  <c r="AO958" i="1"/>
  <c r="AE966" i="1"/>
  <c r="AO966" i="1"/>
  <c r="AE974" i="1"/>
  <c r="AO974" i="1"/>
  <c r="AE982" i="1"/>
  <c r="AO982" i="1"/>
  <c r="AE990" i="1"/>
  <c r="AO990" i="1"/>
  <c r="AE998" i="1"/>
  <c r="AO998" i="1"/>
  <c r="AE1006" i="1"/>
  <c r="AO1006" i="1"/>
  <c r="AO1014" i="1"/>
  <c r="AO1022" i="1"/>
  <c r="AJ950" i="1"/>
  <c r="AH948" i="1"/>
  <c r="AV746" i="1"/>
  <c r="AQ746" i="1"/>
  <c r="AV747" i="1"/>
  <c r="AV748" i="1"/>
  <c r="AV749" i="1"/>
  <c r="AV750" i="1"/>
  <c r="AV751" i="1"/>
  <c r="AV752" i="1"/>
  <c r="AV753" i="1"/>
  <c r="AV754" i="1"/>
  <c r="AO1623" i="1"/>
  <c r="AR1623" i="1"/>
  <c r="AO1615" i="1"/>
  <c r="AO1607" i="1"/>
  <c r="AO1599" i="1"/>
  <c r="AO1591" i="1"/>
  <c r="AO1583" i="1"/>
  <c r="AO1575" i="1"/>
  <c r="AO1567" i="1"/>
  <c r="AR1567" i="1"/>
  <c r="AO1559" i="1"/>
  <c r="AO1551" i="1"/>
  <c r="AW746" i="1"/>
  <c r="AW747" i="1"/>
  <c r="AW748" i="1"/>
  <c r="AW749" i="1"/>
  <c r="AW750" i="1"/>
  <c r="AW751" i="1"/>
  <c r="AW752" i="1"/>
  <c r="AW753" i="1"/>
  <c r="AW754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BA746" i="1"/>
  <c r="BA747" i="1"/>
  <c r="BA748" i="1"/>
  <c r="BA749" i="1"/>
  <c r="BA750" i="1"/>
  <c r="BA751" i="1"/>
  <c r="BA752" i="1"/>
  <c r="BA753" i="1"/>
  <c r="BA754" i="1"/>
  <c r="BA755" i="1"/>
  <c r="BA756" i="1"/>
  <c r="BA757" i="1"/>
  <c r="BA758" i="1"/>
  <c r="BA759" i="1"/>
  <c r="BA760" i="1"/>
  <c r="BA761" i="1"/>
  <c r="BA762" i="1"/>
  <c r="BA763" i="1"/>
  <c r="BA764" i="1"/>
  <c r="BA765" i="1"/>
  <c r="BA766" i="1"/>
  <c r="BA767" i="1"/>
  <c r="BA768" i="1"/>
  <c r="BA769" i="1"/>
  <c r="BA770" i="1"/>
  <c r="BA771" i="1"/>
  <c r="BA772" i="1"/>
  <c r="BA774" i="1"/>
  <c r="BA775" i="1"/>
  <c r="BA776" i="1"/>
  <c r="BA777" i="1"/>
  <c r="BA781" i="1"/>
  <c r="BA782" i="1"/>
  <c r="BA784" i="1"/>
  <c r="BA785" i="1"/>
  <c r="BA786" i="1"/>
  <c r="BA787" i="1"/>
  <c r="BA788" i="1"/>
  <c r="BA789" i="1"/>
  <c r="BA790" i="1"/>
  <c r="BA791" i="1"/>
  <c r="BA792" i="1"/>
  <c r="BA793" i="1"/>
  <c r="BA794" i="1"/>
  <c r="BA795" i="1"/>
  <c r="BA796" i="1"/>
  <c r="BA797" i="1"/>
  <c r="BA798" i="1"/>
  <c r="BA799" i="1"/>
  <c r="AU825" i="1"/>
  <c r="AV826" i="1"/>
  <c r="AK11" i="1"/>
  <c r="AW828" i="1"/>
  <c r="AY830" i="1"/>
  <c r="AU747" i="1"/>
  <c r="AU748" i="1"/>
  <c r="AU749" i="1"/>
  <c r="AU750" i="1"/>
  <c r="AU751" i="1"/>
  <c r="AU752" i="1"/>
  <c r="AU753" i="1"/>
  <c r="AU754" i="1"/>
  <c r="AU755" i="1"/>
  <c r="AU756" i="1"/>
  <c r="AU757" i="1"/>
  <c r="AU758" i="1"/>
  <c r="AU759" i="1"/>
  <c r="AU760" i="1"/>
  <c r="AU761" i="1"/>
  <c r="AU762" i="1"/>
  <c r="AU763" i="1"/>
  <c r="AU764" i="1"/>
  <c r="AU765" i="1"/>
  <c r="AU766" i="1"/>
  <c r="AU767" i="1"/>
  <c r="AU768" i="1"/>
  <c r="AU769" i="1"/>
  <c r="AU770" i="1"/>
  <c r="AU771" i="1"/>
  <c r="D10" i="1"/>
  <c r="AU772" i="1"/>
  <c r="AU773" i="1"/>
  <c r="AU774" i="1"/>
  <c r="AU775" i="1"/>
  <c r="AU776" i="1"/>
  <c r="AU777" i="1"/>
  <c r="AU778" i="1"/>
  <c r="AU779" i="1"/>
  <c r="AU780" i="1"/>
  <c r="AU781" i="1"/>
  <c r="AU782" i="1"/>
  <c r="AU783" i="1"/>
  <c r="AU784" i="1"/>
  <c r="AU785" i="1"/>
  <c r="AU786" i="1"/>
  <c r="AU787" i="1"/>
  <c r="AU788" i="1"/>
  <c r="AU789" i="1"/>
  <c r="AU790" i="1"/>
  <c r="AU791" i="1"/>
  <c r="AU792" i="1"/>
  <c r="AU793" i="1"/>
  <c r="AU794" i="1"/>
  <c r="AU795" i="1"/>
  <c r="AU796" i="1"/>
  <c r="AU797" i="1"/>
  <c r="AU798" i="1"/>
  <c r="AU799" i="1"/>
  <c r="AU800" i="1"/>
  <c r="AU801" i="1"/>
  <c r="AU802" i="1"/>
  <c r="AU803" i="1"/>
  <c r="AU804" i="1"/>
  <c r="AU805" i="1"/>
  <c r="AU806" i="1"/>
  <c r="AU807" i="1"/>
  <c r="AU808" i="1"/>
  <c r="AU809" i="1"/>
  <c r="AU810" i="1"/>
  <c r="AU811" i="1"/>
  <c r="AU812" i="1"/>
  <c r="AU813" i="1"/>
  <c r="AU814" i="1"/>
  <c r="AU815" i="1"/>
  <c r="AU816" i="1"/>
  <c r="AU817" i="1"/>
  <c r="AU818" i="1"/>
  <c r="AU819" i="1"/>
  <c r="AU820" i="1"/>
  <c r="AU821" i="1"/>
  <c r="AU822" i="1"/>
  <c r="AU823" i="1"/>
  <c r="AU824" i="1"/>
  <c r="AV825" i="1"/>
  <c r="AW826" i="1"/>
  <c r="AX828" i="1"/>
  <c r="AZ830" i="1"/>
  <c r="BB746" i="1"/>
  <c r="AR824" i="1"/>
  <c r="BB754" i="1"/>
  <c r="BB762" i="1"/>
  <c r="BB770" i="1"/>
  <c r="BB778" i="1"/>
  <c r="BB786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K10" i="1"/>
  <c r="D1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V793" i="1"/>
  <c r="AV794" i="1"/>
  <c r="AV795" i="1"/>
  <c r="AV796" i="1"/>
  <c r="AV797" i="1"/>
  <c r="AV798" i="1"/>
  <c r="AV799" i="1"/>
  <c r="AV800" i="1"/>
  <c r="AV801" i="1"/>
  <c r="AV802" i="1"/>
  <c r="AV803" i="1"/>
  <c r="AV804" i="1"/>
  <c r="AV805" i="1"/>
  <c r="AV806" i="1"/>
  <c r="AV807" i="1"/>
  <c r="AV808" i="1"/>
  <c r="AV809" i="1"/>
  <c r="AV810" i="1"/>
  <c r="AV811" i="1"/>
  <c r="AV812" i="1"/>
  <c r="AV813" i="1"/>
  <c r="AV814" i="1"/>
  <c r="AV815" i="1"/>
  <c r="AV816" i="1"/>
  <c r="AV817" i="1"/>
  <c r="AV818" i="1"/>
  <c r="AV819" i="1"/>
  <c r="AV820" i="1"/>
  <c r="AV821" i="1"/>
  <c r="AV822" i="1"/>
  <c r="AV823" i="1"/>
  <c r="AV824" i="1"/>
  <c r="AW825" i="1"/>
  <c r="G13" i="1"/>
  <c r="AX826" i="1"/>
  <c r="AY828" i="1"/>
  <c r="BA830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D12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X825" i="1"/>
  <c r="AY826" i="1"/>
  <c r="G14" i="1"/>
  <c r="AZ828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Y825" i="1"/>
  <c r="BA828" i="1"/>
  <c r="BB749" i="1"/>
  <c r="BB757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U829" i="1"/>
  <c r="BB751" i="1"/>
  <c r="BB759" i="1"/>
  <c r="BB775" i="1"/>
  <c r="BB783" i="1"/>
  <c r="BB791" i="1"/>
  <c r="BB799" i="1"/>
  <c r="BB807" i="1"/>
  <c r="BB815" i="1"/>
  <c r="BA800" i="1"/>
  <c r="BA801" i="1"/>
  <c r="BA802" i="1"/>
  <c r="BA803" i="1"/>
  <c r="BA804" i="1"/>
  <c r="BA805" i="1"/>
  <c r="BA806" i="1"/>
  <c r="BA808" i="1"/>
  <c r="BA809" i="1"/>
  <c r="BA810" i="1"/>
  <c r="BA811" i="1"/>
  <c r="BA812" i="1"/>
  <c r="BA813" i="1"/>
  <c r="BA814" i="1"/>
  <c r="BA815" i="1"/>
  <c r="BA816" i="1"/>
  <c r="BA817" i="1"/>
  <c r="BA818" i="1"/>
  <c r="BA819" i="1"/>
  <c r="BA820" i="1"/>
  <c r="BA821" i="1"/>
  <c r="BA822" i="1"/>
  <c r="BA823" i="1"/>
  <c r="BA824" i="1"/>
  <c r="BA825" i="1"/>
  <c r="AU828" i="1"/>
  <c r="AV829" i="1"/>
  <c r="BB760" i="1"/>
  <c r="AU826" i="1"/>
  <c r="AV828" i="1"/>
  <c r="AW829" i="1"/>
  <c r="BB753" i="1"/>
  <c r="BB761" i="1"/>
  <c r="BB769" i="1"/>
  <c r="BB777" i="1"/>
  <c r="BB785" i="1"/>
  <c r="BB809" i="1"/>
  <c r="BB825" i="1"/>
  <c r="BB747" i="1"/>
  <c r="BB755" i="1"/>
  <c r="BB763" i="1"/>
  <c r="BB771" i="1"/>
  <c r="BB779" i="1"/>
  <c r="BB787" i="1"/>
  <c r="BB803" i="1"/>
  <c r="BB811" i="1"/>
  <c r="BB819" i="1"/>
  <c r="BB828" i="1"/>
  <c r="BB756" i="1"/>
  <c r="BB764" i="1"/>
  <c r="BB772" i="1"/>
  <c r="BB780" i="1"/>
  <c r="BB788" i="1"/>
  <c r="BB796" i="1"/>
  <c r="BB812" i="1"/>
  <c r="BB820" i="1"/>
  <c r="BB773" i="1"/>
  <c r="BB781" i="1"/>
  <c r="BB789" i="1"/>
  <c r="BB797" i="1"/>
  <c r="BB805" i="1"/>
  <c r="BB813" i="1"/>
  <c r="BB821" i="1"/>
  <c r="BB768" i="1"/>
  <c r="BB776" i="1"/>
  <c r="BB784" i="1"/>
  <c r="BB792" i="1"/>
  <c r="BB800" i="1"/>
  <c r="BB816" i="1"/>
  <c r="BB824" i="1"/>
  <c r="F14" i="1"/>
  <c r="AB827" i="1"/>
  <c r="AL827" i="1"/>
  <c r="AY827" i="1"/>
  <c r="AU827" i="1"/>
  <c r="AA627" i="1"/>
  <c r="AK627" i="1"/>
  <c r="AX627" i="1"/>
  <c r="AK626" i="1"/>
  <c r="G627" i="1"/>
  <c r="AO630" i="1"/>
  <c r="BB630" i="1"/>
  <c r="AI526" i="1"/>
  <c r="AV526" i="1"/>
  <c r="E527" i="1"/>
  <c r="AM529" i="1"/>
  <c r="AZ529" i="1"/>
  <c r="AK630" i="1"/>
  <c r="G527" i="1"/>
  <c r="AI528" i="1"/>
  <c r="AV528" i="1"/>
  <c r="N527" i="1"/>
  <c r="I527" i="1"/>
  <c r="AH626" i="1"/>
  <c r="AU626" i="1"/>
  <c r="S627" i="1"/>
  <c r="J527" i="1"/>
  <c r="AL526" i="1"/>
  <c r="AY526" i="1"/>
  <c r="AK529" i="1"/>
  <c r="AX529" i="1"/>
  <c r="AO626" i="1"/>
  <c r="BB626" i="1"/>
  <c r="F627" i="1"/>
  <c r="AK528" i="1"/>
  <c r="AX528" i="1"/>
  <c r="AA427" i="1"/>
  <c r="AB227" i="1"/>
  <c r="AL227" i="1" s="1"/>
  <c r="N327" i="1"/>
  <c r="AB427" i="1"/>
  <c r="P227" i="1"/>
  <c r="AK430" i="1"/>
  <c r="AX430" i="1" s="1"/>
  <c r="K227" i="1"/>
  <c r="AA227" i="1"/>
  <c r="I2702" i="1"/>
  <c r="AK2602" i="1"/>
  <c r="I2629" i="1"/>
  <c r="AK2629" i="1"/>
  <c r="AL2671" i="1"/>
  <c r="AO2671" i="1"/>
  <c r="L2629" i="1"/>
  <c r="AN2629" i="1"/>
  <c r="L2702" i="1"/>
  <c r="AI527" i="1"/>
  <c r="AV527" i="1"/>
  <c r="AR1619" i="1"/>
  <c r="AH2727" i="1"/>
  <c r="AO2727" i="1"/>
  <c r="AH2665" i="1"/>
  <c r="F2730" i="1"/>
  <c r="AH2655" i="1"/>
  <c r="AO2655" i="1"/>
  <c r="I2729" i="1"/>
  <c r="AK2729" i="1"/>
  <c r="AK2654" i="1"/>
  <c r="AO2654" i="1"/>
  <c r="AO2680" i="1"/>
  <c r="AH2680" i="1"/>
  <c r="AO2529" i="1"/>
  <c r="BB829" i="1"/>
  <c r="AR1608" i="1"/>
  <c r="AI1626" i="1"/>
  <c r="AC11" i="1"/>
  <c r="G1627" i="1"/>
  <c r="AI1627" i="1"/>
  <c r="J1627" i="1"/>
  <c r="AL1627" i="1"/>
  <c r="F1627" i="1"/>
  <c r="AR1552" i="1"/>
  <c r="AR1571" i="1"/>
  <c r="M1627" i="1"/>
  <c r="AO2721" i="1"/>
  <c r="AR1649" i="1"/>
  <c r="AR1650" i="1"/>
  <c r="AR1648" i="1"/>
  <c r="AR1653" i="1"/>
  <c r="AR1657" i="1"/>
  <c r="AR1661" i="1"/>
  <c r="AR1665" i="1"/>
  <c r="AR1669" i="1"/>
  <c r="AR1673" i="1"/>
  <c r="AR1677" i="1"/>
  <c r="AR1681" i="1"/>
  <c r="AR1685" i="1"/>
  <c r="AR1689" i="1"/>
  <c r="AR1693" i="1"/>
  <c r="AR1697" i="1"/>
  <c r="AR1701" i="1"/>
  <c r="AR1705" i="1"/>
  <c r="AR1709" i="1"/>
  <c r="AR1713" i="1"/>
  <c r="AR1717" i="1"/>
  <c r="AR1721" i="1"/>
  <c r="AR1654" i="1"/>
  <c r="AR1658" i="1"/>
  <c r="AR1662" i="1"/>
  <c r="AR1666" i="1"/>
  <c r="AR1670" i="1"/>
  <c r="AR1674" i="1"/>
  <c r="AR1678" i="1"/>
  <c r="AR1682" i="1"/>
  <c r="AR1686" i="1"/>
  <c r="AR1690" i="1"/>
  <c r="AR1694" i="1"/>
  <c r="AR1698" i="1"/>
  <c r="AR1702" i="1"/>
  <c r="AR1706" i="1"/>
  <c r="AR1710" i="1"/>
  <c r="AR1714" i="1"/>
  <c r="AR1718" i="1"/>
  <c r="AR1722" i="1"/>
  <c r="AR1647" i="1"/>
  <c r="AR1652" i="1"/>
  <c r="AR1656" i="1"/>
  <c r="AR1660" i="1"/>
  <c r="AR1664" i="1"/>
  <c r="AR1668" i="1"/>
  <c r="AR1672" i="1"/>
  <c r="AR1676" i="1"/>
  <c r="AR1680" i="1"/>
  <c r="AR1684" i="1"/>
  <c r="AR1688" i="1"/>
  <c r="AR1692" i="1"/>
  <c r="AR1696" i="1"/>
  <c r="AR1700" i="1"/>
  <c r="AR1704" i="1"/>
  <c r="AR1708" i="1"/>
  <c r="AR1712" i="1"/>
  <c r="AR1716" i="1"/>
  <c r="AR1720" i="1"/>
  <c r="AR1724" i="1"/>
  <c r="AR1671" i="1"/>
  <c r="AR1703" i="1"/>
  <c r="AR1659" i="1"/>
  <c r="AR1691" i="1"/>
  <c r="AR1723" i="1"/>
  <c r="AR1679" i="1"/>
  <c r="AR1711" i="1"/>
  <c r="AR1667" i="1"/>
  <c r="AR1699" i="1"/>
  <c r="AR1655" i="1"/>
  <c r="AR1687" i="1"/>
  <c r="AR1719" i="1"/>
  <c r="AR1663" i="1"/>
  <c r="AR1695" i="1"/>
  <c r="AR1651" i="1"/>
  <c r="AR1683" i="1"/>
  <c r="AR1715" i="1"/>
  <c r="AR1707" i="1"/>
  <c r="AR1675" i="1"/>
  <c r="AR1646" i="1"/>
  <c r="AJ2655" i="1"/>
  <c r="H2730" i="1"/>
  <c r="AJ2730" i="1"/>
  <c r="AR1614" i="1"/>
  <c r="AR1550" i="1"/>
  <c r="AR1557" i="1"/>
  <c r="H1627" i="1"/>
  <c r="AJ1627" i="1"/>
  <c r="AJ1628" i="1"/>
  <c r="AI1727" i="1"/>
  <c r="AE1727" i="1"/>
  <c r="AO1727" i="1"/>
  <c r="AH2719" i="1"/>
  <c r="AO2719" i="1"/>
  <c r="AO2728" i="1"/>
  <c r="AH2728" i="1"/>
  <c r="AO1626" i="1"/>
  <c r="AR1554" i="1"/>
  <c r="AR1565" i="1"/>
  <c r="AR1569" i="1"/>
  <c r="J2678" i="1"/>
  <c r="AL2578" i="1"/>
  <c r="AO2602" i="1"/>
  <c r="AO2698" i="1"/>
  <c r="AO1629" i="1"/>
  <c r="AR1969" i="1"/>
  <c r="AR1953" i="1"/>
  <c r="AR1946" i="1"/>
  <c r="AR2012" i="1"/>
  <c r="AR2014" i="1"/>
  <c r="AR1982" i="1"/>
  <c r="AR1950" i="1"/>
  <c r="AR2017" i="1"/>
  <c r="AR2001" i="1"/>
  <c r="AR1985" i="1"/>
  <c r="AR1958" i="1"/>
  <c r="AR2023" i="1"/>
  <c r="AR1967" i="1"/>
  <c r="AR1951" i="1"/>
  <c r="AR1984" i="1"/>
  <c r="AR2016" i="1"/>
  <c r="AR2010" i="1"/>
  <c r="AR1980" i="1"/>
  <c r="AR1948" i="1"/>
  <c r="AR2015" i="1"/>
  <c r="AR1999" i="1"/>
  <c r="AR1983" i="1"/>
  <c r="AR1981" i="1"/>
  <c r="AR1965" i="1"/>
  <c r="AR1949" i="1"/>
  <c r="AR1988" i="1"/>
  <c r="AR2020" i="1"/>
  <c r="AR2006" i="1"/>
  <c r="AR1978" i="1"/>
  <c r="AR2013" i="1"/>
  <c r="AR1997" i="1"/>
  <c r="AR1970" i="1"/>
  <c r="AR1947" i="1"/>
  <c r="AR1979" i="1"/>
  <c r="AR1963" i="1"/>
  <c r="AR1992" i="1"/>
  <c r="AR2024" i="1"/>
  <c r="AR2002" i="1"/>
  <c r="AR1976" i="1"/>
  <c r="AR2011" i="1"/>
  <c r="AR1995" i="1"/>
  <c r="AR1968" i="1"/>
  <c r="AR1977" i="1"/>
  <c r="AR1961" i="1"/>
  <c r="AR1996" i="1"/>
  <c r="AR1998" i="1"/>
  <c r="AR1974" i="1"/>
  <c r="AR2009" i="1"/>
  <c r="AR1993" i="1"/>
  <c r="AR1966" i="1"/>
  <c r="AR1975" i="1"/>
  <c r="AR1959" i="1"/>
  <c r="AR2000" i="1"/>
  <c r="AR2025" i="1"/>
  <c r="AR1994" i="1"/>
  <c r="AR1972" i="1"/>
  <c r="AR2007" i="1"/>
  <c r="AR1991" i="1"/>
  <c r="AR1964" i="1"/>
  <c r="AR1973" i="1"/>
  <c r="AR1957" i="1"/>
  <c r="AR2004" i="1"/>
  <c r="AR2022" i="1"/>
  <c r="AR1990" i="1"/>
  <c r="AR1954" i="1"/>
  <c r="AR2021" i="1"/>
  <c r="AR2005" i="1"/>
  <c r="AR1989" i="1"/>
  <c r="AR1962" i="1"/>
  <c r="AR1971" i="1"/>
  <c r="AR1955" i="1"/>
  <c r="AR2008" i="1"/>
  <c r="AR2018" i="1"/>
  <c r="AR1986" i="1"/>
  <c r="AR1952" i="1"/>
  <c r="AR2019" i="1"/>
  <c r="AR2003" i="1"/>
  <c r="AR1987" i="1"/>
  <c r="AR1960" i="1"/>
  <c r="AR1956" i="1"/>
  <c r="AH2722" i="1"/>
  <c r="AO2722" i="1"/>
  <c r="AR1584" i="1"/>
  <c r="AK1628" i="1"/>
  <c r="I1627" i="1"/>
  <c r="AK1627" i="1"/>
  <c r="AN1628" i="1"/>
  <c r="L1627" i="1"/>
  <c r="AN1627" i="1"/>
  <c r="G2685" i="1"/>
  <c r="AO2685" i="1"/>
  <c r="G2629" i="1"/>
  <c r="AI2629" i="1"/>
  <c r="AI2585" i="1"/>
  <c r="AO2585" i="1"/>
  <c r="K1627" i="1"/>
  <c r="AM1627" i="1"/>
  <c r="AM1628" i="1"/>
  <c r="AH2649" i="1"/>
  <c r="AO2649" i="1"/>
  <c r="AL2552" i="1"/>
  <c r="J2629" i="1"/>
  <c r="AL2629" i="1"/>
  <c r="J2652" i="1"/>
  <c r="AO2652" i="1"/>
  <c r="J2630" i="1"/>
  <c r="AL2678" i="1"/>
  <c r="AO2678" i="1"/>
  <c r="AH2730" i="1"/>
  <c r="AI2685" i="1"/>
  <c r="AN2702" i="1"/>
  <c r="L2729" i="1"/>
  <c r="AN2729" i="1"/>
  <c r="AK2702" i="1"/>
  <c r="AO2702" i="1"/>
  <c r="AL2630" i="1"/>
  <c r="J2730" i="1"/>
  <c r="AL2730" i="1"/>
  <c r="AH1627" i="1"/>
  <c r="AJ627" i="1"/>
  <c r="AW627" i="1"/>
  <c r="AR575" i="1"/>
  <c r="AQ596" i="1"/>
  <c r="AR615" i="1"/>
  <c r="AL626" i="1"/>
  <c r="E627" i="1"/>
  <c r="R627" i="1"/>
  <c r="AM629" i="1"/>
  <c r="AZ629" i="1"/>
  <c r="AI630" i="1"/>
  <c r="AQ556" i="1"/>
  <c r="AQ588" i="1"/>
  <c r="AQ589" i="1"/>
  <c r="M627" i="1"/>
  <c r="AN629" i="1"/>
  <c r="AR563" i="1"/>
  <c r="AQ576" i="1"/>
  <c r="AQ577" i="1"/>
  <c r="AR591" i="1"/>
  <c r="AQ615" i="1"/>
  <c r="AR621" i="1"/>
  <c r="AN626" i="1"/>
  <c r="BA626" i="1"/>
  <c r="T627" i="1"/>
  <c r="AR593" i="1"/>
  <c r="AQ604" i="1"/>
  <c r="AR605" i="1"/>
  <c r="AL630" i="1"/>
  <c r="AQ593" i="1"/>
  <c r="AN628" i="1"/>
  <c r="AO629" i="1"/>
  <c r="AM630" i="1"/>
  <c r="AI628" i="1"/>
  <c r="AV628" i="1"/>
  <c r="AI627" i="1"/>
  <c r="AV627" i="1"/>
  <c r="AQ594" i="1"/>
  <c r="AQ606" i="1"/>
  <c r="AQ607" i="1"/>
  <c r="AM626" i="1"/>
  <c r="AZ626" i="1"/>
  <c r="AJ626" i="1"/>
  <c r="J627" i="1"/>
  <c r="AK629" i="1"/>
  <c r="AX629" i="1"/>
  <c r="AQ550" i="1"/>
  <c r="AR557" i="1"/>
  <c r="AQ568" i="1"/>
  <c r="AQ569" i="1"/>
  <c r="AL629" i="1"/>
  <c r="T2730" i="1"/>
  <c r="AE1027" i="1"/>
  <c r="AK1027" i="1"/>
  <c r="AI2730" i="1"/>
  <c r="AO2730" i="1"/>
  <c r="N2729" i="1"/>
  <c r="G2729" i="1"/>
  <c r="J2729" i="1"/>
  <c r="AL2729" i="1"/>
  <c r="AR1548" i="1"/>
  <c r="AN2618" i="1"/>
  <c r="AR1546" i="1"/>
  <c r="AR1613" i="1"/>
  <c r="AR1559" i="1"/>
  <c r="AR1615" i="1"/>
  <c r="AR1572" i="1"/>
  <c r="AJ927" i="1"/>
  <c r="AR1547" i="1"/>
  <c r="AX630" i="1"/>
  <c r="AX626" i="1"/>
  <c r="AM11" i="1"/>
  <c r="AX729" i="1"/>
  <c r="AO2697" i="1"/>
  <c r="D2655" i="1"/>
  <c r="AR1549" i="1"/>
  <c r="AR1588" i="1"/>
  <c r="AR1594" i="1"/>
  <c r="AR1551" i="1"/>
  <c r="AR1597" i="1"/>
  <c r="AR1599" i="1"/>
  <c r="BB730" i="1"/>
  <c r="AX730" i="1"/>
  <c r="AL2652" i="1"/>
  <c r="AR1570" i="1"/>
  <c r="AR1595" i="1"/>
  <c r="AR1617" i="1"/>
  <c r="AR1587" i="1"/>
  <c r="AR1579" i="1"/>
  <c r="AR1558" i="1"/>
  <c r="AR1553" i="1"/>
  <c r="AR1609" i="1"/>
  <c r="AR1585" i="1"/>
  <c r="Z1027" i="1"/>
  <c r="AJ1027" i="1"/>
  <c r="AR1578" i="1"/>
  <c r="BA729" i="1"/>
  <c r="AE1327" i="1"/>
  <c r="AO1327" i="1"/>
  <c r="AL2681" i="1"/>
  <c r="L2568" i="1"/>
  <c r="AN2526" i="1"/>
  <c r="BA826" i="1"/>
  <c r="AN2483" i="1"/>
  <c r="BA783" i="1"/>
  <c r="L2583" i="1"/>
  <c r="AR1583" i="1"/>
  <c r="AR1577" i="1"/>
  <c r="AR1562" i="1"/>
  <c r="AR1575" i="1"/>
  <c r="AR1590" i="1"/>
  <c r="AR1624" i="1"/>
  <c r="AR1596" i="1"/>
  <c r="AR1580" i="1"/>
  <c r="D2571" i="1"/>
  <c r="D2671" i="1"/>
  <c r="D2530" i="1"/>
  <c r="P2629" i="1"/>
  <c r="J2665" i="1"/>
  <c r="AL2565" i="1"/>
  <c r="AR1762" i="1"/>
  <c r="AR1568" i="1"/>
  <c r="AR1582" i="1"/>
  <c r="AR1564" i="1"/>
  <c r="AR1573" i="1"/>
  <c r="AR1618" i="1"/>
  <c r="AR1621" i="1"/>
  <c r="AR1610" i="1"/>
  <c r="AR1598" i="1"/>
  <c r="AR1560" i="1"/>
  <c r="AR1616" i="1"/>
  <c r="AR1589" i="1"/>
  <c r="AR1592" i="1"/>
  <c r="BB729" i="1"/>
  <c r="AV730" i="1"/>
  <c r="AE1026" i="1"/>
  <c r="AO2658" i="1"/>
  <c r="C2729" i="1"/>
  <c r="AN2507" i="1"/>
  <c r="BA807" i="1"/>
  <c r="L2607" i="1"/>
  <c r="S2730" i="1"/>
  <c r="AN2479" i="1"/>
  <c r="BA779" i="1"/>
  <c r="L2579" i="1"/>
  <c r="AN2473" i="1"/>
  <c r="BA773" i="1"/>
  <c r="L2573" i="1"/>
  <c r="AR1606" i="1"/>
  <c r="AR1605" i="1"/>
  <c r="AR1555" i="1"/>
  <c r="AW730" i="1"/>
  <c r="AY730" i="1"/>
  <c r="AN2480" i="1"/>
  <c r="BA780" i="1"/>
  <c r="L2580" i="1"/>
  <c r="L2578" i="1"/>
  <c r="AN2478" i="1"/>
  <c r="BA778" i="1"/>
  <c r="AR1566" i="1"/>
  <c r="AR1581" i="1"/>
  <c r="AR1591" i="1"/>
  <c r="AR1556" i="1"/>
  <c r="AR1576" i="1"/>
  <c r="AR1612" i="1"/>
  <c r="AR1561" i="1"/>
  <c r="AR1604" i="1"/>
  <c r="AR1574" i="1"/>
  <c r="AR1602" i="1"/>
  <c r="AR1563" i="1"/>
  <c r="AZ729" i="1"/>
  <c r="AU730" i="1"/>
  <c r="T2729" i="1"/>
  <c r="U1929" i="1"/>
  <c r="AQ2084" i="1"/>
  <c r="AQ2092" i="1"/>
  <c r="AQ2076" i="1"/>
  <c r="AQ2059" i="1"/>
  <c r="AR1750" i="1"/>
  <c r="AR1783" i="1"/>
  <c r="AQ2073" i="1"/>
  <c r="AQ2063" i="1"/>
  <c r="AQ1717" i="1"/>
  <c r="AQ1709" i="1"/>
  <c r="AQ1701" i="1"/>
  <c r="AQ1693" i="1"/>
  <c r="AQ1685" i="1"/>
  <c r="AQ1677" i="1"/>
  <c r="AQ1669" i="1"/>
  <c r="AQ1661" i="1"/>
  <c r="AQ1653" i="1"/>
  <c r="AR1807" i="1"/>
  <c r="AR1775" i="1"/>
  <c r="AE1730" i="1"/>
  <c r="AO1730" i="1"/>
  <c r="AQ2108" i="1"/>
  <c r="AH1926" i="1"/>
  <c r="AQ2049" i="1"/>
  <c r="AQ1684" i="1"/>
  <c r="AQ1676" i="1"/>
  <c r="AQ1668" i="1"/>
  <c r="AQ1660" i="1"/>
  <c r="AQ1652" i="1"/>
  <c r="AR1823" i="1"/>
  <c r="AR1818" i="1"/>
  <c r="AR1787" i="1"/>
  <c r="AR1754" i="1"/>
  <c r="AQ2055" i="1"/>
  <c r="AQ1723" i="1"/>
  <c r="AQ1715" i="1"/>
  <c r="AQ1707" i="1"/>
  <c r="AQ1699" i="1"/>
  <c r="AQ1691" i="1"/>
  <c r="AQ1683" i="1"/>
  <c r="AQ1675" i="1"/>
  <c r="AQ1667" i="1"/>
  <c r="AQ1659" i="1"/>
  <c r="AQ1651" i="1"/>
  <c r="AR1799" i="1"/>
  <c r="AR1766" i="1"/>
  <c r="K2629" i="1"/>
  <c r="AQ2075" i="1"/>
  <c r="AQ1722" i="1"/>
  <c r="AQ1714" i="1"/>
  <c r="AQ1706" i="1"/>
  <c r="AQ1698" i="1"/>
  <c r="AQ1690" i="1"/>
  <c r="AQ1682" i="1"/>
  <c r="AQ1674" i="1"/>
  <c r="AQ1666" i="1"/>
  <c r="AQ1658" i="1"/>
  <c r="AQ1650" i="1"/>
  <c r="AR1822" i="1"/>
  <c r="AR1811" i="1"/>
  <c r="AR1779" i="1"/>
  <c r="X1927" i="1"/>
  <c r="AA1827" i="1"/>
  <c r="AK1827" i="1"/>
  <c r="AM2226" i="1"/>
  <c r="AK2126" i="1"/>
  <c r="X11" i="1"/>
  <c r="AQ2093" i="1"/>
  <c r="AQ2100" i="1"/>
  <c r="AQ1649" i="1"/>
  <c r="AR1791" i="1"/>
  <c r="AR1758" i="1"/>
  <c r="AQ2085" i="1"/>
  <c r="AQ2057" i="1"/>
  <c r="AQ2052" i="1"/>
  <c r="AQ1720" i="1"/>
  <c r="AQ1712" i="1"/>
  <c r="AQ1704" i="1"/>
  <c r="AQ1696" i="1"/>
  <c r="AQ1688" i="1"/>
  <c r="AQ1680" i="1"/>
  <c r="AQ1672" i="1"/>
  <c r="AQ1664" i="1"/>
  <c r="AQ1656" i="1"/>
  <c r="AQ1648" i="1"/>
  <c r="AR1815" i="1"/>
  <c r="AR1803" i="1"/>
  <c r="AR1770" i="1"/>
  <c r="AQ1718" i="1"/>
  <c r="AQ1710" i="1"/>
  <c r="AQ1702" i="1"/>
  <c r="AQ1694" i="1"/>
  <c r="AQ1686" i="1"/>
  <c r="AQ1678" i="1"/>
  <c r="AQ1670" i="1"/>
  <c r="AQ1662" i="1"/>
  <c r="AR1819" i="1"/>
  <c r="AR1814" i="1"/>
  <c r="AR1795" i="1"/>
  <c r="AA1427" i="1"/>
  <c r="AN1585" i="1"/>
  <c r="G1630" i="1"/>
  <c r="AI1546" i="1"/>
  <c r="AE950" i="1"/>
  <c r="AO950" i="1"/>
  <c r="AO1057" i="1"/>
  <c r="AE984" i="1"/>
  <c r="AO984" i="1"/>
  <c r="AR984" i="1"/>
  <c r="AO1097" i="1"/>
  <c r="AE997" i="1"/>
  <c r="AO997" i="1"/>
  <c r="L927" i="1"/>
  <c r="AN927" i="1"/>
  <c r="L1026" i="1"/>
  <c r="AN1026" i="1"/>
  <c r="AM1022" i="1"/>
  <c r="AH1003" i="1"/>
  <c r="AJ969" i="1"/>
  <c r="AN964" i="1"/>
  <c r="AM963" i="1"/>
  <c r="AN952" i="1"/>
  <c r="AO1108" i="1"/>
  <c r="AE1008" i="1"/>
  <c r="AO1008" i="1"/>
  <c r="AE1025" i="1"/>
  <c r="AO1025" i="1"/>
  <c r="AO1125" i="1"/>
  <c r="G1127" i="1"/>
  <c r="AK1021" i="1"/>
  <c r="AM1011" i="1"/>
  <c r="AJ1008" i="1"/>
  <c r="AO1092" i="1"/>
  <c r="AO1100" i="1"/>
  <c r="S1030" i="1"/>
  <c r="AN1014" i="1"/>
  <c r="AH1006" i="1"/>
  <c r="AJ997" i="1"/>
  <c r="AI983" i="1"/>
  <c r="R1626" i="1"/>
  <c r="R1627" i="1"/>
  <c r="AH1007" i="1"/>
  <c r="AE946" i="1"/>
  <c r="AO946" i="1"/>
  <c r="AR1014" i="1"/>
  <c r="AE961" i="1"/>
  <c r="AO961" i="1"/>
  <c r="AE973" i="1"/>
  <c r="AO973" i="1"/>
  <c r="AE988" i="1"/>
  <c r="AO988" i="1"/>
  <c r="AO1120" i="1"/>
  <c r="AR1120" i="1"/>
  <c r="AE1020" i="1"/>
  <c r="AO1020" i="1"/>
  <c r="AM946" i="1"/>
  <c r="AM1016" i="1"/>
  <c r="AK1013" i="1"/>
  <c r="AJ1000" i="1"/>
  <c r="AL979" i="1"/>
  <c r="AJ976" i="1"/>
  <c r="AH950" i="1"/>
  <c r="AM1598" i="1"/>
  <c r="AE981" i="1"/>
  <c r="AO981" i="1"/>
  <c r="AN996" i="1"/>
  <c r="AI988" i="1"/>
  <c r="AK966" i="1"/>
  <c r="AN959" i="1"/>
  <c r="AK954" i="1"/>
  <c r="AJ953" i="1"/>
  <c r="AO1113" i="1"/>
  <c r="AE1013" i="1"/>
  <c r="AO1013" i="1"/>
  <c r="AM1019" i="1"/>
  <c r="AK992" i="1"/>
  <c r="AN973" i="1"/>
  <c r="AJ1016" i="1"/>
  <c r="AI991" i="1"/>
  <c r="AQ991" i="1"/>
  <c r="AL971" i="1"/>
  <c r="AL949" i="1"/>
  <c r="AX646" i="1"/>
  <c r="AX647" i="1"/>
  <c r="AX648" i="1"/>
  <c r="AX649" i="1"/>
  <c r="AX65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Y552" i="1"/>
  <c r="AV560" i="1"/>
  <c r="AQ560" i="1"/>
  <c r="AV561" i="1"/>
  <c r="BB562" i="1"/>
  <c r="AX571" i="1"/>
  <c r="AM10" i="1"/>
  <c r="AU580" i="1"/>
  <c r="BA582" i="1"/>
  <c r="AW590" i="1"/>
  <c r="BB592" i="1"/>
  <c r="BB602" i="1"/>
  <c r="BB603" i="1"/>
  <c r="AR603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X671" i="1"/>
  <c r="AL10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Z551" i="1"/>
  <c r="AZ570" i="1"/>
  <c r="AV578" i="1"/>
  <c r="AV579" i="1"/>
  <c r="AX589" i="1"/>
  <c r="AU602" i="1"/>
  <c r="AU619" i="1"/>
  <c r="BB622" i="1"/>
  <c r="AO826" i="1"/>
  <c r="BB826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BB546" i="1"/>
  <c r="BB549" i="1"/>
  <c r="BB550" i="1"/>
  <c r="AZ558" i="1"/>
  <c r="AY559" i="1"/>
  <c r="AY588" i="1"/>
  <c r="AV601" i="1"/>
  <c r="AQ601" i="1"/>
  <c r="BB629" i="1"/>
  <c r="BA646" i="1"/>
  <c r="BA647" i="1"/>
  <c r="BA648" i="1"/>
  <c r="BA649" i="1"/>
  <c r="BA650" i="1"/>
  <c r="BA651" i="1"/>
  <c r="BA652" i="1"/>
  <c r="BA653" i="1"/>
  <c r="BA654" i="1"/>
  <c r="BA655" i="1"/>
  <c r="BA656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U549" i="1"/>
  <c r="BA557" i="1"/>
  <c r="BB568" i="1"/>
  <c r="BB569" i="1"/>
  <c r="AR569" i="1"/>
  <c r="AY576" i="1"/>
  <c r="AY577" i="1"/>
  <c r="AY599" i="1"/>
  <c r="AW600" i="1"/>
  <c r="AZ612" i="1"/>
  <c r="AZ613" i="1"/>
  <c r="AY614" i="1"/>
  <c r="AM826" i="1"/>
  <c r="AZ826" i="1"/>
  <c r="AU646" i="1"/>
  <c r="BB646" i="1"/>
  <c r="AR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AV548" i="1"/>
  <c r="BB555" i="1"/>
  <c r="AR555" i="1"/>
  <c r="BB556" i="1"/>
  <c r="AU568" i="1"/>
  <c r="BB586" i="1"/>
  <c r="BA587" i="1"/>
  <c r="BA598" i="1"/>
  <c r="BA611" i="1"/>
  <c r="AU746" i="1"/>
  <c r="AU647" i="1"/>
  <c r="AU648" i="1"/>
  <c r="AU649" i="1"/>
  <c r="AU650" i="1"/>
  <c r="AU651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AW546" i="1"/>
  <c r="AW547" i="1"/>
  <c r="AU555" i="1"/>
  <c r="AV567" i="1"/>
  <c r="AQ567" i="1"/>
  <c r="AU574" i="1"/>
  <c r="BA575" i="1"/>
  <c r="AV585" i="1"/>
  <c r="AQ585" i="1"/>
  <c r="AU586" i="1"/>
  <c r="BB597" i="1"/>
  <c r="AR597" i="1"/>
  <c r="AU609" i="1"/>
  <c r="BB610" i="1"/>
  <c r="AV646" i="1"/>
  <c r="AV647" i="1"/>
  <c r="AV648" i="1"/>
  <c r="AV649" i="1"/>
  <c r="AV650" i="1"/>
  <c r="AV651" i="1"/>
  <c r="AV652" i="1"/>
  <c r="AV653" i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V668" i="1"/>
  <c r="AV669" i="1"/>
  <c r="AV670" i="1"/>
  <c r="AU729" i="1"/>
  <c r="AV554" i="1"/>
  <c r="AQ554" i="1"/>
  <c r="AZ564" i="1"/>
  <c r="AY565" i="1"/>
  <c r="AW566" i="1"/>
  <c r="AV572" i="1"/>
  <c r="AW584" i="1"/>
  <c r="AW595" i="1"/>
  <c r="AU597" i="1"/>
  <c r="AX606" i="1"/>
  <c r="AX607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Z730" i="1"/>
  <c r="AW553" i="1"/>
  <c r="BA563" i="1"/>
  <c r="AY583" i="1"/>
  <c r="AZ593" i="1"/>
  <c r="AY594" i="1"/>
  <c r="BA604" i="1"/>
  <c r="AZ605" i="1"/>
  <c r="BB623" i="1"/>
  <c r="AR623" i="1"/>
  <c r="BA624" i="1"/>
  <c r="BA625" i="1"/>
  <c r="AY626" i="1"/>
  <c r="BA628" i="1"/>
  <c r="AV448" i="1"/>
  <c r="AU652" i="1"/>
  <c r="AU653" i="1"/>
  <c r="AU654" i="1"/>
  <c r="AU655" i="1"/>
  <c r="AU656" i="1"/>
  <c r="AU657" i="1"/>
  <c r="AU658" i="1"/>
  <c r="AU659" i="1"/>
  <c r="AU660" i="1"/>
  <c r="AU661" i="1"/>
  <c r="AU662" i="1"/>
  <c r="AU663" i="1"/>
  <c r="AU664" i="1"/>
  <c r="AU665" i="1"/>
  <c r="AU666" i="1"/>
  <c r="AU667" i="1"/>
  <c r="AU668" i="1"/>
  <c r="AU669" i="1"/>
  <c r="AU670" i="1"/>
  <c r="AU671" i="1"/>
  <c r="BA671" i="1"/>
  <c r="BA672" i="1"/>
  <c r="BA673" i="1"/>
  <c r="BA674" i="1"/>
  <c r="BA675" i="1"/>
  <c r="BA676" i="1"/>
  <c r="BA677" i="1"/>
  <c r="BA678" i="1"/>
  <c r="BA679" i="1"/>
  <c r="BA680" i="1"/>
  <c r="BA681" i="1"/>
  <c r="BA682" i="1"/>
  <c r="BA683" i="1"/>
  <c r="BA684" i="1"/>
  <c r="BA685" i="1"/>
  <c r="BA686" i="1"/>
  <c r="BA687" i="1"/>
  <c r="BA688" i="1"/>
  <c r="BA689" i="1"/>
  <c r="BA690" i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BA707" i="1"/>
  <c r="BA708" i="1"/>
  <c r="BA709" i="1"/>
  <c r="BA710" i="1"/>
  <c r="BA711" i="1"/>
  <c r="BA712" i="1"/>
  <c r="BA713" i="1"/>
  <c r="BA714" i="1"/>
  <c r="BA715" i="1"/>
  <c r="BA716" i="1"/>
  <c r="BA717" i="1"/>
  <c r="BA718" i="1"/>
  <c r="BA719" i="1"/>
  <c r="BA720" i="1"/>
  <c r="BA721" i="1"/>
  <c r="BA722" i="1"/>
  <c r="BA723" i="1"/>
  <c r="BA724" i="1"/>
  <c r="BA725" i="1"/>
  <c r="AX546" i="1"/>
  <c r="AX547" i="1"/>
  <c r="AW548" i="1"/>
  <c r="AV549" i="1"/>
  <c r="AU550" i="1"/>
  <c r="BA551" i="1"/>
  <c r="AZ552" i="1"/>
  <c r="AX553" i="1"/>
  <c r="AW554" i="1"/>
  <c r="AV555" i="1"/>
  <c r="AU556" i="1"/>
  <c r="BA558" i="1"/>
  <c r="AZ559" i="1"/>
  <c r="AW560" i="1"/>
  <c r="AW561" i="1"/>
  <c r="AU562" i="1"/>
  <c r="BA564" i="1"/>
  <c r="AZ565" i="1"/>
  <c r="AX566" i="1"/>
  <c r="AW567" i="1"/>
  <c r="AU569" i="1"/>
  <c r="BA570" i="1"/>
  <c r="AY571" i="1"/>
  <c r="AW572" i="1"/>
  <c r="AW573" i="1"/>
  <c r="AV574" i="1"/>
  <c r="AU575" i="1"/>
  <c r="AZ576" i="1"/>
  <c r="AZ577" i="1"/>
  <c r="AW578" i="1"/>
  <c r="AW579" i="1"/>
  <c r="AV580" i="1"/>
  <c r="AU581" i="1"/>
  <c r="BB581" i="1"/>
  <c r="BB582" i="1"/>
  <c r="AZ583" i="1"/>
  <c r="AX584" i="1"/>
  <c r="AW585" i="1"/>
  <c r="AU587" i="1"/>
  <c r="AZ588" i="1"/>
  <c r="AY589" i="1"/>
  <c r="AX590" i="1"/>
  <c r="AV591" i="1"/>
  <c r="AU592" i="1"/>
  <c r="BA593" i="1"/>
  <c r="AZ594" i="1"/>
  <c r="AX595" i="1"/>
  <c r="AV596" i="1"/>
  <c r="BB598" i="1"/>
  <c r="AZ599" i="1"/>
  <c r="AX600" i="1"/>
  <c r="AW601" i="1"/>
  <c r="AU603" i="1"/>
  <c r="BB604" i="1"/>
  <c r="BA605" i="1"/>
  <c r="AY606" i="1"/>
  <c r="AY607" i="1"/>
  <c r="AV608" i="1"/>
  <c r="AV609" i="1"/>
  <c r="AU610" i="1"/>
  <c r="BA612" i="1"/>
  <c r="AY615" i="1"/>
  <c r="AX616" i="1"/>
  <c r="AW617" i="1"/>
  <c r="AV618" i="1"/>
  <c r="AV620" i="1"/>
  <c r="AQ620" i="1"/>
  <c r="AV621" i="1"/>
  <c r="AU623" i="1"/>
  <c r="BB624" i="1"/>
  <c r="AW628" i="1"/>
  <c r="AO628" i="1"/>
  <c r="BB628" i="1"/>
  <c r="AY630" i="1"/>
  <c r="AX447" i="1"/>
  <c r="AW526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AY546" i="1"/>
  <c r="AY547" i="1"/>
  <c r="AX548" i="1"/>
  <c r="AW549" i="1"/>
  <c r="AV550" i="1"/>
  <c r="AU551" i="1"/>
  <c r="BB551" i="1"/>
  <c r="BA552" i="1"/>
  <c r="AY553" i="1"/>
  <c r="AX554" i="1"/>
  <c r="AW555" i="1"/>
  <c r="AV556" i="1"/>
  <c r="AU557" i="1"/>
  <c r="BB557" i="1"/>
  <c r="BB558" i="1"/>
  <c r="BA559" i="1"/>
  <c r="AX560" i="1"/>
  <c r="AX561" i="1"/>
  <c r="AV562" i="1"/>
  <c r="AU563" i="1"/>
  <c r="BB563" i="1"/>
  <c r="BB564" i="1"/>
  <c r="BA565" i="1"/>
  <c r="AY566" i="1"/>
  <c r="AX567" i="1"/>
  <c r="AV568" i="1"/>
  <c r="AV569" i="1"/>
  <c r="BB570" i="1"/>
  <c r="AZ571" i="1"/>
  <c r="AX572" i="1"/>
  <c r="AX573" i="1"/>
  <c r="AW574" i="1"/>
  <c r="BB575" i="1"/>
  <c r="BA576" i="1"/>
  <c r="BA577" i="1"/>
  <c r="AX578" i="1"/>
  <c r="AX579" i="1"/>
  <c r="AW580" i="1"/>
  <c r="AV581" i="1"/>
  <c r="AU582" i="1"/>
  <c r="BA583" i="1"/>
  <c r="AY584" i="1"/>
  <c r="AX585" i="1"/>
  <c r="AV586" i="1"/>
  <c r="BB587" i="1"/>
  <c r="BA588" i="1"/>
  <c r="AZ589" i="1"/>
  <c r="AY590" i="1"/>
  <c r="AW591" i="1"/>
  <c r="AV592" i="1"/>
  <c r="AU593" i="1"/>
  <c r="BA594" i="1"/>
  <c r="AY595" i="1"/>
  <c r="AW596" i="1"/>
  <c r="AV597" i="1"/>
  <c r="AU598" i="1"/>
  <c r="BA599" i="1"/>
  <c r="AY600" i="1"/>
  <c r="AX601" i="1"/>
  <c r="AV602" i="1"/>
  <c r="AV603" i="1"/>
  <c r="AU604" i="1"/>
  <c r="AZ606" i="1"/>
  <c r="AZ607" i="1"/>
  <c r="AW608" i="1"/>
  <c r="AW609" i="1"/>
  <c r="AV610" i="1"/>
  <c r="AU611" i="1"/>
  <c r="BB611" i="1"/>
  <c r="BB612" i="1"/>
  <c r="BA614" i="1"/>
  <c r="AV622" i="1"/>
  <c r="AQ622" i="1"/>
  <c r="AV623" i="1"/>
  <c r="AU625" i="1"/>
  <c r="AJ629" i="1"/>
  <c r="AW629" i="1"/>
  <c r="AZ630" i="1"/>
  <c r="AY446" i="1"/>
  <c r="AW661" i="1"/>
  <c r="AW662" i="1"/>
  <c r="AW663" i="1"/>
  <c r="AW664" i="1"/>
  <c r="AW665" i="1"/>
  <c r="AW666" i="1"/>
  <c r="AW667" i="1"/>
  <c r="AW668" i="1"/>
  <c r="AW669" i="1"/>
  <c r="AW670" i="1"/>
  <c r="AU672" i="1"/>
  <c r="AU673" i="1"/>
  <c r="AU674" i="1"/>
  <c r="AU675" i="1"/>
  <c r="AU676" i="1"/>
  <c r="AU677" i="1"/>
  <c r="AU678" i="1"/>
  <c r="AU679" i="1"/>
  <c r="AU680" i="1"/>
  <c r="AU681" i="1"/>
  <c r="AU682" i="1"/>
  <c r="AU683" i="1"/>
  <c r="AU684" i="1"/>
  <c r="AU685" i="1"/>
  <c r="AU686" i="1"/>
  <c r="AU687" i="1"/>
  <c r="AU688" i="1"/>
  <c r="AU689" i="1"/>
  <c r="AU690" i="1"/>
  <c r="AU691" i="1"/>
  <c r="AU692" i="1"/>
  <c r="AU693" i="1"/>
  <c r="AU694" i="1"/>
  <c r="AU695" i="1"/>
  <c r="AU696" i="1"/>
  <c r="AU697" i="1"/>
  <c r="AU698" i="1"/>
  <c r="AU699" i="1"/>
  <c r="AU700" i="1"/>
  <c r="AU701" i="1"/>
  <c r="AU702" i="1"/>
  <c r="AU703" i="1"/>
  <c r="AU704" i="1"/>
  <c r="AU705" i="1"/>
  <c r="AU706" i="1"/>
  <c r="AU707" i="1"/>
  <c r="AU708" i="1"/>
  <c r="AU709" i="1"/>
  <c r="AU710" i="1"/>
  <c r="AU711" i="1"/>
  <c r="AU712" i="1"/>
  <c r="AU713" i="1"/>
  <c r="AU714" i="1"/>
  <c r="AU715" i="1"/>
  <c r="AU716" i="1"/>
  <c r="AU717" i="1"/>
  <c r="AU718" i="1"/>
  <c r="AU719" i="1"/>
  <c r="AU720" i="1"/>
  <c r="AU721" i="1"/>
  <c r="AU722" i="1"/>
  <c r="AU723" i="1"/>
  <c r="AU724" i="1"/>
  <c r="AU725" i="1"/>
  <c r="AZ546" i="1"/>
  <c r="AY548" i="1"/>
  <c r="AX549" i="1"/>
  <c r="AW550" i="1"/>
  <c r="AR551" i="1"/>
  <c r="BB552" i="1"/>
  <c r="AZ553" i="1"/>
  <c r="AX555" i="1"/>
  <c r="AW556" i="1"/>
  <c r="AV557" i="1"/>
  <c r="AU558" i="1"/>
  <c r="AY560" i="1"/>
  <c r="AY561" i="1"/>
  <c r="AW562" i="1"/>
  <c r="AV563" i="1"/>
  <c r="AU564" i="1"/>
  <c r="AZ566" i="1"/>
  <c r="AY567" i="1"/>
  <c r="AW569" i="1"/>
  <c r="AU570" i="1"/>
  <c r="BA571" i="1"/>
  <c r="AY572" i="1"/>
  <c r="AY573" i="1"/>
  <c r="AX574" i="1"/>
  <c r="AV575" i="1"/>
  <c r="AU576" i="1"/>
  <c r="BB576" i="1"/>
  <c r="BB577" i="1"/>
  <c r="AY578" i="1"/>
  <c r="AY579" i="1"/>
  <c r="AX580" i="1"/>
  <c r="AW581" i="1"/>
  <c r="AV582" i="1"/>
  <c r="AU583" i="1"/>
  <c r="BB583" i="1"/>
  <c r="AY585" i="1"/>
  <c r="AW586" i="1"/>
  <c r="AV587" i="1"/>
  <c r="AU588" i="1"/>
  <c r="BB588" i="1"/>
  <c r="BA589" i="1"/>
  <c r="AZ590" i="1"/>
  <c r="AX591" i="1"/>
  <c r="AW592" i="1"/>
  <c r="BB593" i="1"/>
  <c r="BB594" i="1"/>
  <c r="AZ595" i="1"/>
  <c r="AX596" i="1"/>
  <c r="AW597" i="1"/>
  <c r="AV598" i="1"/>
  <c r="AU599" i="1"/>
  <c r="BB599" i="1"/>
  <c r="AZ600" i="1"/>
  <c r="AY601" i="1"/>
  <c r="AW602" i="1"/>
  <c r="AW603" i="1"/>
  <c r="AV604" i="1"/>
  <c r="AU605" i="1"/>
  <c r="AU613" i="1"/>
  <c r="AX619" i="1"/>
  <c r="AX620" i="1"/>
  <c r="AX621" i="1"/>
  <c r="AW622" i="1"/>
  <c r="AV624" i="1"/>
  <c r="L627" i="1"/>
  <c r="AO627" i="1"/>
  <c r="BB627" i="1"/>
  <c r="BA63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V671" i="1"/>
  <c r="AV672" i="1"/>
  <c r="AV673" i="1"/>
  <c r="AV674" i="1"/>
  <c r="AV675" i="1"/>
  <c r="AV676" i="1"/>
  <c r="AV677" i="1"/>
  <c r="AV678" i="1"/>
  <c r="AV679" i="1"/>
  <c r="AV680" i="1"/>
  <c r="AV681" i="1"/>
  <c r="AV682" i="1"/>
  <c r="AV683" i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V709" i="1"/>
  <c r="AV710" i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BA546" i="1"/>
  <c r="BA547" i="1"/>
  <c r="AY549" i="1"/>
  <c r="AX550" i="1"/>
  <c r="AV551" i="1"/>
  <c r="AU552" i="1"/>
  <c r="BA553" i="1"/>
  <c r="AZ554" i="1"/>
  <c r="AY555" i="1"/>
  <c r="AX556" i="1"/>
  <c r="AW557" i="1"/>
  <c r="AV558" i="1"/>
  <c r="AU559" i="1"/>
  <c r="BB559" i="1"/>
  <c r="AZ560" i="1"/>
  <c r="AZ561" i="1"/>
  <c r="AX562" i="1"/>
  <c r="AW563" i="1"/>
  <c r="AV564" i="1"/>
  <c r="AU565" i="1"/>
  <c r="BB565" i="1"/>
  <c r="BA566" i="1"/>
  <c r="AZ567" i="1"/>
  <c r="AX568" i="1"/>
  <c r="AX569" i="1"/>
  <c r="AU571" i="1"/>
  <c r="AZ572" i="1"/>
  <c r="AZ573" i="1"/>
  <c r="AY574" i="1"/>
  <c r="AW575" i="1"/>
  <c r="AU577" i="1"/>
  <c r="AZ578" i="1"/>
  <c r="AZ579" i="1"/>
  <c r="AY580" i="1"/>
  <c r="AX581" i="1"/>
  <c r="AW582" i="1"/>
  <c r="BA584" i="1"/>
  <c r="AX586" i="1"/>
  <c r="AW587" i="1"/>
  <c r="AU589" i="1"/>
  <c r="BA590" i="1"/>
  <c r="AY591" i="1"/>
  <c r="AX592" i="1"/>
  <c r="AV593" i="1"/>
  <c r="AU594" i="1"/>
  <c r="BA595" i="1"/>
  <c r="AY596" i="1"/>
  <c r="AX597" i="1"/>
  <c r="AW598" i="1"/>
  <c r="BA600" i="1"/>
  <c r="AZ601" i="1"/>
  <c r="AV605" i="1"/>
  <c r="AQ605" i="1"/>
  <c r="AU606" i="1"/>
  <c r="BB606" i="1"/>
  <c r="BB607" i="1"/>
  <c r="AY608" i="1"/>
  <c r="AY609" i="1"/>
  <c r="AX610" i="1"/>
  <c r="AW611" i="1"/>
  <c r="AV612" i="1"/>
  <c r="AQ612" i="1"/>
  <c r="AU615" i="1"/>
  <c r="BA616" i="1"/>
  <c r="AZ617" i="1"/>
  <c r="AY618" i="1"/>
  <c r="AY620" i="1"/>
  <c r="AY621" i="1"/>
  <c r="AX623" i="1"/>
  <c r="AB627" i="1"/>
  <c r="AL627" i="1"/>
  <c r="AY627" i="1"/>
  <c r="AY629" i="1"/>
  <c r="AU630" i="1"/>
  <c r="AZ449" i="1"/>
  <c r="AX450" i="1"/>
  <c r="AW451" i="1"/>
  <c r="BB547" i="1"/>
  <c r="BA548" i="1"/>
  <c r="AY550" i="1"/>
  <c r="AW551" i="1"/>
  <c r="AV552" i="1"/>
  <c r="AU553" i="1"/>
  <c r="BB553" i="1"/>
  <c r="BA554" i="1"/>
  <c r="AZ555" i="1"/>
  <c r="AX557" i="1"/>
  <c r="AW558" i="1"/>
  <c r="AV559" i="1"/>
  <c r="BA560" i="1"/>
  <c r="BA561" i="1"/>
  <c r="AY562" i="1"/>
  <c r="AW564" i="1"/>
  <c r="AV565" i="1"/>
  <c r="AU566" i="1"/>
  <c r="BB566" i="1"/>
  <c r="BA567" i="1"/>
  <c r="AY568" i="1"/>
  <c r="AY569" i="1"/>
  <c r="AW570" i="1"/>
  <c r="BB571" i="1"/>
  <c r="BA572" i="1"/>
  <c r="BA573" i="1"/>
  <c r="AZ574" i="1"/>
  <c r="AX575" i="1"/>
  <c r="AV576" i="1"/>
  <c r="AV577" i="1"/>
  <c r="BA579" i="1"/>
  <c r="AZ580" i="1"/>
  <c r="AY581" i="1"/>
  <c r="AX582" i="1"/>
  <c r="AV583" i="1"/>
  <c r="AU584" i="1"/>
  <c r="BB584" i="1"/>
  <c r="BA585" i="1"/>
  <c r="AY586" i="1"/>
  <c r="AX587" i="1"/>
  <c r="AV588" i="1"/>
  <c r="BB589" i="1"/>
  <c r="BB590" i="1"/>
  <c r="AZ591" i="1"/>
  <c r="AY592" i="1"/>
  <c r="AV594" i="1"/>
  <c r="AU595" i="1"/>
  <c r="BB595" i="1"/>
  <c r="AZ596" i="1"/>
  <c r="AY597" i="1"/>
  <c r="AX598" i="1"/>
  <c r="AV599" i="1"/>
  <c r="AU600" i="1"/>
  <c r="BB600" i="1"/>
  <c r="BA601" i="1"/>
  <c r="AY602" i="1"/>
  <c r="AY603" i="1"/>
  <c r="AX604" i="1"/>
  <c r="AW605" i="1"/>
  <c r="AU607" i="1"/>
  <c r="AZ608" i="1"/>
  <c r="AZ609" i="1"/>
  <c r="AY610" i="1"/>
  <c r="AW613" i="1"/>
  <c r="AV614" i="1"/>
  <c r="BB615" i="1"/>
  <c r="BB616" i="1"/>
  <c r="BA617" i="1"/>
  <c r="AZ619" i="1"/>
  <c r="AY622" i="1"/>
  <c r="AX625" i="1"/>
  <c r="BA448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W726" i="1"/>
  <c r="AU547" i="1"/>
  <c r="AR547" i="1"/>
  <c r="BB548" i="1"/>
  <c r="BA549" i="1"/>
  <c r="AX551" i="1"/>
  <c r="AW552" i="1"/>
  <c r="AR553" i="1"/>
  <c r="BB554" i="1"/>
  <c r="BA555" i="1"/>
  <c r="AZ556" i="1"/>
  <c r="AY557" i="1"/>
  <c r="AX558" i="1"/>
  <c r="AW559" i="1"/>
  <c r="AU560" i="1"/>
  <c r="BB560" i="1"/>
  <c r="AZ562" i="1"/>
  <c r="AY563" i="1"/>
  <c r="AX564" i="1"/>
  <c r="AW565" i="1"/>
  <c r="AU567" i="1"/>
  <c r="BB567" i="1"/>
  <c r="AZ568" i="1"/>
  <c r="AZ569" i="1"/>
  <c r="AX570" i="1"/>
  <c r="AV571" i="1"/>
  <c r="AU572" i="1"/>
  <c r="BB572" i="1"/>
  <c r="BB573" i="1"/>
  <c r="BA574" i="1"/>
  <c r="AY575" i="1"/>
  <c r="AW576" i="1"/>
  <c r="AW577" i="1"/>
  <c r="AU578" i="1"/>
  <c r="BB578" i="1"/>
  <c r="BB579" i="1"/>
  <c r="AZ581" i="1"/>
  <c r="AY582" i="1"/>
  <c r="AW583" i="1"/>
  <c r="AU585" i="1"/>
  <c r="AZ586" i="1"/>
  <c r="AY587" i="1"/>
  <c r="AW588" i="1"/>
  <c r="AV589" i="1"/>
  <c r="AU590" i="1"/>
  <c r="BA591" i="1"/>
  <c r="AZ592" i="1"/>
  <c r="AX593" i="1"/>
  <c r="AW594" i="1"/>
  <c r="BA596" i="1"/>
  <c r="AZ597" i="1"/>
  <c r="AY598" i="1"/>
  <c r="AW599" i="1"/>
  <c r="AU601" i="1"/>
  <c r="BB601" i="1"/>
  <c r="AZ602" i="1"/>
  <c r="AZ603" i="1"/>
  <c r="AY604" i="1"/>
  <c r="AX605" i="1"/>
  <c r="AV606" i="1"/>
  <c r="AV607" i="1"/>
  <c r="BA608" i="1"/>
  <c r="BA609" i="1"/>
  <c r="AZ610" i="1"/>
  <c r="AY611" i="1"/>
  <c r="AX612" i="1"/>
  <c r="AX613" i="1"/>
  <c r="AW614" i="1"/>
  <c r="AV615" i="1"/>
  <c r="AU616" i="1"/>
  <c r="BA618" i="1"/>
  <c r="BA619" i="1"/>
  <c r="BA620" i="1"/>
  <c r="BA621" i="1"/>
  <c r="AY624" i="1"/>
  <c r="AW626" i="1"/>
  <c r="AX628" i="1"/>
  <c r="BA629" i="1"/>
  <c r="AV630" i="1"/>
  <c r="AU447" i="1"/>
  <c r="BA657" i="1"/>
  <c r="BA658" i="1"/>
  <c r="BA659" i="1"/>
  <c r="BA660" i="1"/>
  <c r="BA661" i="1"/>
  <c r="BA662" i="1"/>
  <c r="BA663" i="1"/>
  <c r="BA664" i="1"/>
  <c r="BA665" i="1"/>
  <c r="BA666" i="1"/>
  <c r="BA667" i="1"/>
  <c r="BA668" i="1"/>
  <c r="BA669" i="1"/>
  <c r="BA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V546" i="1"/>
  <c r="AV547" i="1"/>
  <c r="AU548" i="1"/>
  <c r="BA550" i="1"/>
  <c r="AY551" i="1"/>
  <c r="AX552" i="1"/>
  <c r="AV553" i="1"/>
  <c r="AU554" i="1"/>
  <c r="BA556" i="1"/>
  <c r="AZ557" i="1"/>
  <c r="AY558" i="1"/>
  <c r="AX559" i="1"/>
  <c r="AU561" i="1"/>
  <c r="BB561" i="1"/>
  <c r="BA562" i="1"/>
  <c r="AZ563" i="1"/>
  <c r="AY564" i="1"/>
  <c r="AX565" i="1"/>
  <c r="AV566" i="1"/>
  <c r="AR567" i="1"/>
  <c r="BA568" i="1"/>
  <c r="BA569" i="1"/>
  <c r="AY570" i="1"/>
  <c r="AW571" i="1"/>
  <c r="AU573" i="1"/>
  <c r="AR573" i="1"/>
  <c r="BB574" i="1"/>
  <c r="AZ575" i="1"/>
  <c r="AX576" i="1"/>
  <c r="AX577" i="1"/>
  <c r="AU579" i="1"/>
  <c r="AR579" i="1"/>
  <c r="BB580" i="1"/>
  <c r="BA581" i="1"/>
  <c r="AZ582" i="1"/>
  <c r="AX583" i="1"/>
  <c r="AV584" i="1"/>
  <c r="BB585" i="1"/>
  <c r="BA586" i="1"/>
  <c r="AZ587" i="1"/>
  <c r="AW589" i="1"/>
  <c r="AV590" i="1"/>
  <c r="AU591" i="1"/>
  <c r="BB591" i="1"/>
  <c r="BA592" i="1"/>
  <c r="AY593" i="1"/>
  <c r="AX594" i="1"/>
  <c r="AU596" i="1"/>
  <c r="BB596" i="1"/>
  <c r="BA597" i="1"/>
  <c r="AZ598" i="1"/>
  <c r="AX599" i="1"/>
  <c r="AV600" i="1"/>
  <c r="AR601" i="1"/>
  <c r="BA602" i="1"/>
  <c r="BA603" i="1"/>
  <c r="AZ604" i="1"/>
  <c r="AY605" i="1"/>
  <c r="AW606" i="1"/>
  <c r="AW607" i="1"/>
  <c r="AU608" i="1"/>
  <c r="BB608" i="1"/>
  <c r="BB609" i="1"/>
  <c r="BA610" i="1"/>
  <c r="AZ611" i="1"/>
  <c r="AY612" i="1"/>
  <c r="AY613" i="1"/>
  <c r="AX614" i="1"/>
  <c r="AW615" i="1"/>
  <c r="AV616" i="1"/>
  <c r="AU617" i="1"/>
  <c r="BB617" i="1"/>
  <c r="BB618" i="1"/>
  <c r="BB619" i="1"/>
  <c r="BA623" i="1"/>
  <c r="AZ625" i="1"/>
  <c r="AV626" i="1"/>
  <c r="C627" i="1"/>
  <c r="X627" i="1"/>
  <c r="AH627" i="1"/>
  <c r="AU627" i="1"/>
  <c r="AJ630" i="1"/>
  <c r="AW630" i="1"/>
  <c r="AV446" i="1"/>
  <c r="AU449" i="1"/>
  <c r="BA450" i="1"/>
  <c r="AZ451" i="1"/>
  <c r="AZ454" i="1"/>
  <c r="AX455" i="1"/>
  <c r="AW456" i="1"/>
  <c r="AU458" i="1"/>
  <c r="AZ459" i="1"/>
  <c r="AZ460" i="1"/>
  <c r="AX461" i="1"/>
  <c r="AW462" i="1"/>
  <c r="AU463" i="1"/>
  <c r="AZ465" i="1"/>
  <c r="AX466" i="1"/>
  <c r="AW467" i="1"/>
  <c r="AZ470" i="1"/>
  <c r="AY471" i="1"/>
  <c r="AV473" i="1"/>
  <c r="AV474" i="1"/>
  <c r="AU475" i="1"/>
  <c r="BA476" i="1"/>
  <c r="BA477" i="1"/>
  <c r="AY478" i="1"/>
  <c r="AY479" i="1"/>
  <c r="AW481" i="1"/>
  <c r="AV482" i="1"/>
  <c r="AU483" i="1"/>
  <c r="BA484" i="1"/>
  <c r="BA485" i="1"/>
  <c r="AY486" i="1"/>
  <c r="AY487" i="1"/>
  <c r="AV489" i="1"/>
  <c r="AU490" i="1"/>
  <c r="BA491" i="1"/>
  <c r="AY492" i="1"/>
  <c r="AX493" i="1"/>
  <c r="BA496" i="1"/>
  <c r="AZ497" i="1"/>
  <c r="AY498" i="1"/>
  <c r="AW499" i="1"/>
  <c r="AU501" i="1"/>
  <c r="BA502" i="1"/>
  <c r="AZ503" i="1"/>
  <c r="AY504" i="1"/>
  <c r="AX505" i="1"/>
  <c r="BA508" i="1"/>
  <c r="BA509" i="1"/>
  <c r="AY510" i="1"/>
  <c r="AY511" i="1"/>
  <c r="AX512" i="1"/>
  <c r="AW513" i="1"/>
  <c r="AU515" i="1"/>
  <c r="AZ517" i="1"/>
  <c r="AY518" i="1"/>
  <c r="AW519" i="1"/>
  <c r="AU521" i="1"/>
  <c r="AY523" i="1"/>
  <c r="AX524" i="1"/>
  <c r="AW525" i="1"/>
  <c r="AZ346" i="1"/>
  <c r="AY347" i="1"/>
  <c r="AW348" i="1"/>
  <c r="AV349" i="1"/>
  <c r="AU350" i="1"/>
  <c r="BB350" i="1"/>
  <c r="BA351" i="1"/>
  <c r="BA352" i="1"/>
  <c r="AY353" i="1"/>
  <c r="AW355" i="1"/>
  <c r="BA357" i="1"/>
  <c r="BA358" i="1"/>
  <c r="AY359" i="1"/>
  <c r="BB363" i="1"/>
  <c r="AY365" i="1"/>
  <c r="AY374" i="1"/>
  <c r="AX375" i="1"/>
  <c r="AV377" i="1"/>
  <c r="AU378" i="1"/>
  <c r="BB378" i="1"/>
  <c r="BB379" i="1"/>
  <c r="BB380" i="1"/>
  <c r="BB381" i="1"/>
  <c r="AV388" i="1"/>
  <c r="AU389" i="1"/>
  <c r="AY408" i="1"/>
  <c r="AZ618" i="1"/>
  <c r="AY619" i="1"/>
  <c r="AW620" i="1"/>
  <c r="AW621" i="1"/>
  <c r="AU622" i="1"/>
  <c r="AZ624" i="1"/>
  <c r="AY625" i="1"/>
  <c r="AW446" i="1"/>
  <c r="AV447" i="1"/>
  <c r="AU448" i="1"/>
  <c r="BA449" i="1"/>
  <c r="AY450" i="1"/>
  <c r="AX451" i="1"/>
  <c r="AU453" i="1"/>
  <c r="BA454" i="1"/>
  <c r="AY455" i="1"/>
  <c r="AX456" i="1"/>
  <c r="AV457" i="1"/>
  <c r="AV458" i="1"/>
  <c r="BA459" i="1"/>
  <c r="BA460" i="1"/>
  <c r="AY461" i="1"/>
  <c r="AX462" i="1"/>
  <c r="AV463" i="1"/>
  <c r="AU464" i="1"/>
  <c r="BA465" i="1"/>
  <c r="AY466" i="1"/>
  <c r="AX467" i="1"/>
  <c r="AV468" i="1"/>
  <c r="AU469" i="1"/>
  <c r="AZ472" i="1"/>
  <c r="AW473" i="1"/>
  <c r="AW474" i="1"/>
  <c r="AV475" i="1"/>
  <c r="AU476" i="1"/>
  <c r="AZ478" i="1"/>
  <c r="AZ479" i="1"/>
  <c r="AY480" i="1"/>
  <c r="AW482" i="1"/>
  <c r="AV483" i="1"/>
  <c r="AU484" i="1"/>
  <c r="AZ486" i="1"/>
  <c r="AZ487" i="1"/>
  <c r="AY488" i="1"/>
  <c r="AW489" i="1"/>
  <c r="AV490" i="1"/>
  <c r="AU491" i="1"/>
  <c r="AZ492" i="1"/>
  <c r="AY493" i="1"/>
  <c r="AW494" i="1"/>
  <c r="AU496" i="1"/>
  <c r="BA497" i="1"/>
  <c r="AZ498" i="1"/>
  <c r="AX499" i="1"/>
  <c r="BA503" i="1"/>
  <c r="AZ504" i="1"/>
  <c r="AY505" i="1"/>
  <c r="AV506" i="1"/>
  <c r="AV507" i="1"/>
  <c r="AZ510" i="1"/>
  <c r="AZ511" i="1"/>
  <c r="AY512" i="1"/>
  <c r="AX513" i="1"/>
  <c r="AV514" i="1"/>
  <c r="AV515" i="1"/>
  <c r="AQ515" i="1"/>
  <c r="AZ518" i="1"/>
  <c r="AX519" i="1"/>
  <c r="AV520" i="1"/>
  <c r="AZ523" i="1"/>
  <c r="AY524" i="1"/>
  <c r="AX525" i="1"/>
  <c r="BA346" i="1"/>
  <c r="AX348" i="1"/>
  <c r="AW349" i="1"/>
  <c r="AU351" i="1"/>
  <c r="BB352" i="1"/>
  <c r="AZ353" i="1"/>
  <c r="AZ354" i="1"/>
  <c r="AX355" i="1"/>
  <c r="AU357" i="1"/>
  <c r="BB358" i="1"/>
  <c r="AZ359" i="1"/>
  <c r="AZ360" i="1"/>
  <c r="AX361" i="1"/>
  <c r="AU364" i="1"/>
  <c r="BB364" i="1"/>
  <c r="AZ365" i="1"/>
  <c r="AU371" i="1"/>
  <c r="AY375" i="1"/>
  <c r="AU380" i="1"/>
  <c r="AU381" i="1"/>
  <c r="AU400" i="1"/>
  <c r="AX446" i="1"/>
  <c r="AZ450" i="1"/>
  <c r="AY451" i="1"/>
  <c r="AW452" i="1"/>
  <c r="AU454" i="1"/>
  <c r="AZ455" i="1"/>
  <c r="AY456" i="1"/>
  <c r="AW457" i="1"/>
  <c r="AW458" i="1"/>
  <c r="AU459" i="1"/>
  <c r="AZ461" i="1"/>
  <c r="AY462" i="1"/>
  <c r="AW463" i="1"/>
  <c r="AV464" i="1"/>
  <c r="AZ466" i="1"/>
  <c r="AY467" i="1"/>
  <c r="AW468" i="1"/>
  <c r="AV469" i="1"/>
  <c r="AU470" i="1"/>
  <c r="BA472" i="1"/>
  <c r="AX473" i="1"/>
  <c r="AX474" i="1"/>
  <c r="AW475" i="1"/>
  <c r="AU477" i="1"/>
  <c r="BA478" i="1"/>
  <c r="BA479" i="1"/>
  <c r="AZ480" i="1"/>
  <c r="AY481" i="1"/>
  <c r="AX482" i="1"/>
  <c r="AW483" i="1"/>
  <c r="AU485" i="1"/>
  <c r="BA486" i="1"/>
  <c r="BA487" i="1"/>
  <c r="AZ488" i="1"/>
  <c r="BA492" i="1"/>
  <c r="AZ493" i="1"/>
  <c r="AX494" i="1"/>
  <c r="AW495" i="1"/>
  <c r="AU497" i="1"/>
  <c r="BA498" i="1"/>
  <c r="AY499" i="1"/>
  <c r="AW500" i="1"/>
  <c r="AV501" i="1"/>
  <c r="AU502" i="1"/>
  <c r="BA504" i="1"/>
  <c r="AZ505" i="1"/>
  <c r="AW506" i="1"/>
  <c r="AW507" i="1"/>
  <c r="BA510" i="1"/>
  <c r="BA511" i="1"/>
  <c r="AZ512" i="1"/>
  <c r="AY513" i="1"/>
  <c r="AW514" i="1"/>
  <c r="AW515" i="1"/>
  <c r="AU516" i="1"/>
  <c r="AY519" i="1"/>
  <c r="AW520" i="1"/>
  <c r="AV521" i="1"/>
  <c r="AU522" i="1"/>
  <c r="AZ524" i="1"/>
  <c r="AY525" i="1"/>
  <c r="F527" i="1"/>
  <c r="AY348" i="1"/>
  <c r="AW350" i="1"/>
  <c r="AY355" i="1"/>
  <c r="BA359" i="1"/>
  <c r="BA360" i="1"/>
  <c r="AY361" i="1"/>
  <c r="AY362" i="1"/>
  <c r="BA365" i="1"/>
  <c r="BA366" i="1"/>
  <c r="AY367" i="1"/>
  <c r="AY368" i="1"/>
  <c r="AW370" i="1"/>
  <c r="AV371" i="1"/>
  <c r="BB372" i="1"/>
  <c r="AX377" i="1"/>
  <c r="AV379" i="1"/>
  <c r="BA385" i="1"/>
  <c r="AX398" i="1"/>
  <c r="BA406" i="1"/>
  <c r="BA429" i="1"/>
  <c r="AX452" i="1"/>
  <c r="AW453" i="1"/>
  <c r="BA455" i="1"/>
  <c r="AZ456" i="1"/>
  <c r="AX457" i="1"/>
  <c r="AX458" i="1"/>
  <c r="AU460" i="1"/>
  <c r="BA461" i="1"/>
  <c r="AZ462" i="1"/>
  <c r="AX463" i="1"/>
  <c r="AW464" i="1"/>
  <c r="AU465" i="1"/>
  <c r="AZ467" i="1"/>
  <c r="AX468" i="1"/>
  <c r="AW469" i="1"/>
  <c r="AX475" i="1"/>
  <c r="AV476" i="1"/>
  <c r="AV477" i="1"/>
  <c r="AU478" i="1"/>
  <c r="BA480" i="1"/>
  <c r="AZ481" i="1"/>
  <c r="AY482" i="1"/>
  <c r="AV484" i="1"/>
  <c r="AV485" i="1"/>
  <c r="AU486" i="1"/>
  <c r="BA488" i="1"/>
  <c r="AY489" i="1"/>
  <c r="AX490" i="1"/>
  <c r="AV491" i="1"/>
  <c r="AU492" i="1"/>
  <c r="BA493" i="1"/>
  <c r="AY494" i="1"/>
  <c r="AX495" i="1"/>
  <c r="AZ499" i="1"/>
  <c r="AX500" i="1"/>
  <c r="AW501" i="1"/>
  <c r="AV502" i="1"/>
  <c r="BA505" i="1"/>
  <c r="AX506" i="1"/>
  <c r="AX507" i="1"/>
  <c r="AV508" i="1"/>
  <c r="AV509" i="1"/>
  <c r="BA512" i="1"/>
  <c r="AZ513" i="1"/>
  <c r="AX514" i="1"/>
  <c r="AX515" i="1"/>
  <c r="AV516" i="1"/>
  <c r="AU517" i="1"/>
  <c r="AZ519" i="1"/>
  <c r="AX520" i="1"/>
  <c r="AW521" i="1"/>
  <c r="AV522" i="1"/>
  <c r="AU523" i="1"/>
  <c r="AZ525" i="1"/>
  <c r="AU529" i="1"/>
  <c r="BB346" i="1"/>
  <c r="BB347" i="1"/>
  <c r="AZ348" i="1"/>
  <c r="AX350" i="1"/>
  <c r="AV351" i="1"/>
  <c r="AU353" i="1"/>
  <c r="BB353" i="1"/>
  <c r="AV357" i="1"/>
  <c r="AU359" i="1"/>
  <c r="BB359" i="1"/>
  <c r="AZ361" i="1"/>
  <c r="AW363" i="1"/>
  <c r="BB365" i="1"/>
  <c r="BB366" i="1"/>
  <c r="AZ368" i="1"/>
  <c r="AX370" i="1"/>
  <c r="AW371" i="1"/>
  <c r="AV372" i="1"/>
  <c r="AU373" i="1"/>
  <c r="BA375" i="1"/>
  <c r="AW379" i="1"/>
  <c r="BB384" i="1"/>
  <c r="BA395" i="1"/>
  <c r="BA396" i="1"/>
  <c r="AX602" i="1"/>
  <c r="AX603" i="1"/>
  <c r="AW604" i="1"/>
  <c r="BB605" i="1"/>
  <c r="BA606" i="1"/>
  <c r="BA607" i="1"/>
  <c r="AX608" i="1"/>
  <c r="AX609" i="1"/>
  <c r="AW610" i="1"/>
  <c r="AV611" i="1"/>
  <c r="AU612" i="1"/>
  <c r="BA613" i="1"/>
  <c r="AZ614" i="1"/>
  <c r="AX615" i="1"/>
  <c r="AW616" i="1"/>
  <c r="AV617" i="1"/>
  <c r="AU618" i="1"/>
  <c r="AZ620" i="1"/>
  <c r="AZ621" i="1"/>
  <c r="AX622" i="1"/>
  <c r="AW623" i="1"/>
  <c r="AU624" i="1"/>
  <c r="BB625" i="1"/>
  <c r="AZ446" i="1"/>
  <c r="AY447" i="1"/>
  <c r="AV449" i="1"/>
  <c r="AU450" i="1"/>
  <c r="BA451" i="1"/>
  <c r="AY452" i="1"/>
  <c r="AX453" i="1"/>
  <c r="AV454" i="1"/>
  <c r="BA456" i="1"/>
  <c r="AY457" i="1"/>
  <c r="AY458" i="1"/>
  <c r="AV459" i="1"/>
  <c r="AV460" i="1"/>
  <c r="BA462" i="1"/>
  <c r="AY463" i="1"/>
  <c r="AX464" i="1"/>
  <c r="AV465" i="1"/>
  <c r="AU466" i="1"/>
  <c r="AY468" i="1"/>
  <c r="AX469" i="1"/>
  <c r="AV470" i="1"/>
  <c r="AU472" i="1"/>
  <c r="AZ473" i="1"/>
  <c r="AZ474" i="1"/>
  <c r="AW476" i="1"/>
  <c r="AW477" i="1"/>
  <c r="AU479" i="1"/>
  <c r="BA481" i="1"/>
  <c r="AZ482" i="1"/>
  <c r="AY483" i="1"/>
  <c r="AW484" i="1"/>
  <c r="AW485" i="1"/>
  <c r="AU487" i="1"/>
  <c r="AZ489" i="1"/>
  <c r="AY490" i="1"/>
  <c r="AU493" i="1"/>
  <c r="AZ494" i="1"/>
  <c r="AY495" i="1"/>
  <c r="AW496" i="1"/>
  <c r="AU498" i="1"/>
  <c r="BA499" i="1"/>
  <c r="AY500" i="1"/>
  <c r="AX501" i="1"/>
  <c r="AW502" i="1"/>
  <c r="AV503" i="1"/>
  <c r="AY506" i="1"/>
  <c r="AY507" i="1"/>
  <c r="AW508" i="1"/>
  <c r="AW509" i="1"/>
  <c r="AU511" i="1"/>
  <c r="BA513" i="1"/>
  <c r="AY514" i="1"/>
  <c r="AY515" i="1"/>
  <c r="AW516" i="1"/>
  <c r="AV517" i="1"/>
  <c r="AU518" i="1"/>
  <c r="AY520" i="1"/>
  <c r="AX521" i="1"/>
  <c r="AW522" i="1"/>
  <c r="BA525" i="1"/>
  <c r="AV346" i="1"/>
  <c r="AU347" i="1"/>
  <c r="BA348" i="1"/>
  <c r="AY350" i="1"/>
  <c r="AW351" i="1"/>
  <c r="AW352" i="1"/>
  <c r="BA355" i="1"/>
  <c r="AZ356" i="1"/>
  <c r="AW357" i="1"/>
  <c r="AU360" i="1"/>
  <c r="BA361" i="1"/>
  <c r="AX363" i="1"/>
  <c r="AW364" i="1"/>
  <c r="AU366" i="1"/>
  <c r="BA368" i="1"/>
  <c r="AY370" i="1"/>
  <c r="AX371" i="1"/>
  <c r="AO10" i="1"/>
  <c r="AW372" i="1"/>
  <c r="AV373" i="1"/>
  <c r="BB374" i="1"/>
  <c r="BB375" i="1"/>
  <c r="AU384" i="1"/>
  <c r="AU386" i="1"/>
  <c r="BA387" i="1"/>
  <c r="AZ628" i="1"/>
  <c r="AU629" i="1"/>
  <c r="AZ447" i="1"/>
  <c r="AX448" i="1"/>
  <c r="AZ452" i="1"/>
  <c r="AY453" i="1"/>
  <c r="AW454" i="1"/>
  <c r="AZ457" i="1"/>
  <c r="AZ458" i="1"/>
  <c r="AW459" i="1"/>
  <c r="AW460" i="1"/>
  <c r="AU461" i="1"/>
  <c r="AZ463" i="1"/>
  <c r="AY464" i="1"/>
  <c r="AW465" i="1"/>
  <c r="AZ468" i="1"/>
  <c r="AY469" i="1"/>
  <c r="AW470" i="1"/>
  <c r="AV471" i="1"/>
  <c r="AV472" i="1"/>
  <c r="BA473" i="1"/>
  <c r="BA474" i="1"/>
  <c r="AZ475" i="1"/>
  <c r="AV478" i="1"/>
  <c r="AV479" i="1"/>
  <c r="AU480" i="1"/>
  <c r="BA482" i="1"/>
  <c r="AZ483" i="1"/>
  <c r="AV486" i="1"/>
  <c r="AV487" i="1"/>
  <c r="AU488" i="1"/>
  <c r="BA489" i="1"/>
  <c r="AZ490" i="1"/>
  <c r="AX491" i="1"/>
  <c r="AV492" i="1"/>
  <c r="BA494" i="1"/>
  <c r="AZ495" i="1"/>
  <c r="AX496" i="1"/>
  <c r="AW497" i="1"/>
  <c r="AU499" i="1"/>
  <c r="AZ500" i="1"/>
  <c r="AY501" i="1"/>
  <c r="AX502" i="1"/>
  <c r="AW503" i="1"/>
  <c r="AV504" i="1"/>
  <c r="AZ506" i="1"/>
  <c r="AZ507" i="1"/>
  <c r="AX508" i="1"/>
  <c r="AX509" i="1"/>
  <c r="AV510" i="1"/>
  <c r="AV511" i="1"/>
  <c r="AU512" i="1"/>
  <c r="AZ514" i="1"/>
  <c r="AZ515" i="1"/>
  <c r="AX516" i="1"/>
  <c r="AW517" i="1"/>
  <c r="AV518" i="1"/>
  <c r="AU519" i="1"/>
  <c r="AZ520" i="1"/>
  <c r="AY521" i="1"/>
  <c r="AX522" i="1"/>
  <c r="AV523" i="1"/>
  <c r="AU524" i="1"/>
  <c r="AU348" i="1"/>
  <c r="AZ350" i="1"/>
  <c r="AX351" i="1"/>
  <c r="AX352" i="1"/>
  <c r="AV353" i="1"/>
  <c r="BA356" i="1"/>
  <c r="AX357" i="1"/>
  <c r="AV359" i="1"/>
  <c r="AU361" i="1"/>
  <c r="BB361" i="1"/>
  <c r="BB362" i="1"/>
  <c r="AY363" i="1"/>
  <c r="AX364" i="1"/>
  <c r="AV365" i="1"/>
  <c r="AV366" i="1"/>
  <c r="BB367" i="1"/>
  <c r="BB368" i="1"/>
  <c r="AZ370" i="1"/>
  <c r="AY371" i="1"/>
  <c r="AX372" i="1"/>
  <c r="AW373" i="1"/>
  <c r="AV374" i="1"/>
  <c r="AU375" i="1"/>
  <c r="AX382" i="1"/>
  <c r="AV383" i="1"/>
  <c r="AV384" i="1"/>
  <c r="AX611" i="1"/>
  <c r="AW612" i="1"/>
  <c r="BB613" i="1"/>
  <c r="BB614" i="1"/>
  <c r="AZ615" i="1"/>
  <c r="AY616" i="1"/>
  <c r="AX617" i="1"/>
  <c r="AW618" i="1"/>
  <c r="AV619" i="1"/>
  <c r="AU620" i="1"/>
  <c r="BB620" i="1"/>
  <c r="AZ622" i="1"/>
  <c r="AY623" i="1"/>
  <c r="AW624" i="1"/>
  <c r="AV625" i="1"/>
  <c r="AU446" i="1"/>
  <c r="BA447" i="1"/>
  <c r="AY448" i="1"/>
  <c r="AX449" i="1"/>
  <c r="AV450" i="1"/>
  <c r="AU451" i="1"/>
  <c r="BA452" i="1"/>
  <c r="AZ453" i="1"/>
  <c r="AX454" i="1"/>
  <c r="AV455" i="1"/>
  <c r="BA457" i="1"/>
  <c r="BA458" i="1"/>
  <c r="AX459" i="1"/>
  <c r="AX460" i="1"/>
  <c r="AV461" i="1"/>
  <c r="AU462" i="1"/>
  <c r="AZ464" i="1"/>
  <c r="AX465" i="1"/>
  <c r="AV466" i="1"/>
  <c r="AU467" i="1"/>
  <c r="AZ469" i="1"/>
  <c r="AX470" i="1"/>
  <c r="AW471" i="1"/>
  <c r="AW472" i="1"/>
  <c r="AU473" i="1"/>
  <c r="BA475" i="1"/>
  <c r="AY476" i="1"/>
  <c r="AY477" i="1"/>
  <c r="AW478" i="1"/>
  <c r="AW479" i="1"/>
  <c r="AV480" i="1"/>
  <c r="AU481" i="1"/>
  <c r="BA483" i="1"/>
  <c r="AY484" i="1"/>
  <c r="AY485" i="1"/>
  <c r="AW486" i="1"/>
  <c r="AW487" i="1"/>
  <c r="AV488" i="1"/>
  <c r="AU489" i="1"/>
  <c r="BA490" i="1"/>
  <c r="AY491" i="1"/>
  <c r="AU494" i="1"/>
  <c r="BA495" i="1"/>
  <c r="AY496" i="1"/>
  <c r="AX497" i="1"/>
  <c r="AW498" i="1"/>
  <c r="BA500" i="1"/>
  <c r="AZ501" i="1"/>
  <c r="AY502" i="1"/>
  <c r="AX503" i="1"/>
  <c r="AW504" i="1"/>
  <c r="AV505" i="1"/>
  <c r="BA506" i="1"/>
  <c r="BA507" i="1"/>
  <c r="AY508" i="1"/>
  <c r="AY509" i="1"/>
  <c r="AW510" i="1"/>
  <c r="AW511" i="1"/>
  <c r="AV512" i="1"/>
  <c r="AU513" i="1"/>
  <c r="AY516" i="1"/>
  <c r="AX517" i="1"/>
  <c r="AW518" i="1"/>
  <c r="AZ521" i="1"/>
  <c r="AY522" i="1"/>
  <c r="AW523" i="1"/>
  <c r="AV524" i="1"/>
  <c r="AU525" i="1"/>
  <c r="BB348" i="1"/>
  <c r="BA350" i="1"/>
  <c r="AY351" i="1"/>
  <c r="AW353" i="1"/>
  <c r="AU355" i="1"/>
  <c r="AW359" i="1"/>
  <c r="AU362" i="1"/>
  <c r="AZ363" i="1"/>
  <c r="AY364" i="1"/>
  <c r="AW365" i="1"/>
  <c r="AW366" i="1"/>
  <c r="BB369" i="1"/>
  <c r="BA370" i="1"/>
  <c r="AY372" i="1"/>
  <c r="AX373" i="1"/>
  <c r="AY391" i="1"/>
  <c r="AY402" i="1"/>
  <c r="AV613" i="1"/>
  <c r="AU614" i="1"/>
  <c r="BA615" i="1"/>
  <c r="AZ616" i="1"/>
  <c r="AY617" i="1"/>
  <c r="AX618" i="1"/>
  <c r="AW619" i="1"/>
  <c r="AU621" i="1"/>
  <c r="BB621" i="1"/>
  <c r="BA622" i="1"/>
  <c r="AZ623" i="1"/>
  <c r="AX624" i="1"/>
  <c r="AW625" i="1"/>
  <c r="AZ448" i="1"/>
  <c r="AY449" i="1"/>
  <c r="AU452" i="1"/>
  <c r="BA453" i="1"/>
  <c r="AY454" i="1"/>
  <c r="AW455" i="1"/>
  <c r="AV456" i="1"/>
  <c r="AU457" i="1"/>
  <c r="AY459" i="1"/>
  <c r="AY460" i="1"/>
  <c r="AW461" i="1"/>
  <c r="AV462" i="1"/>
  <c r="AY465" i="1"/>
  <c r="AW466" i="1"/>
  <c r="AV467" i="1"/>
  <c r="AU468" i="1"/>
  <c r="AY470" i="1"/>
  <c r="AX471" i="1"/>
  <c r="AX472" i="1"/>
  <c r="AQ473" i="1"/>
  <c r="AU474" i="1"/>
  <c r="AZ476" i="1"/>
  <c r="AZ477" i="1"/>
  <c r="AW480" i="1"/>
  <c r="AV481" i="1"/>
  <c r="AU482" i="1"/>
  <c r="AZ484" i="1"/>
  <c r="AZ485" i="1"/>
  <c r="AX487" i="1"/>
  <c r="AW488" i="1"/>
  <c r="AZ491" i="1"/>
  <c r="AX492" i="1"/>
  <c r="AW493" i="1"/>
  <c r="AU495" i="1"/>
  <c r="AZ496" i="1"/>
  <c r="AY497" i="1"/>
  <c r="AX498" i="1"/>
  <c r="AU500" i="1"/>
  <c r="BA501" i="1"/>
  <c r="AZ502" i="1"/>
  <c r="AY503" i="1"/>
  <c r="AX504" i="1"/>
  <c r="AW505" i="1"/>
  <c r="AZ508" i="1"/>
  <c r="AZ509" i="1"/>
  <c r="AX510" i="1"/>
  <c r="AX511" i="1"/>
  <c r="AW512" i="1"/>
  <c r="AV513" i="1"/>
  <c r="AU514" i="1"/>
  <c r="AZ516" i="1"/>
  <c r="AY517" i="1"/>
  <c r="AX518" i="1"/>
  <c r="AV519" i="1"/>
  <c r="AU520" i="1"/>
  <c r="AZ522" i="1"/>
  <c r="AX523" i="1"/>
  <c r="AW524" i="1"/>
  <c r="AV525" i="1"/>
  <c r="AY346" i="1"/>
  <c r="AV348" i="1"/>
  <c r="AU349" i="1"/>
  <c r="AZ351" i="1"/>
  <c r="AX353" i="1"/>
  <c r="AV355" i="1"/>
  <c r="AZ357" i="1"/>
  <c r="AV361" i="1"/>
  <c r="AV362" i="1"/>
  <c r="BA363" i="1"/>
  <c r="AX365" i="1"/>
  <c r="AX366" i="1"/>
  <c r="AV367" i="1"/>
  <c r="AV368" i="1"/>
  <c r="AU369" i="1"/>
  <c r="AU377" i="1"/>
  <c r="BA379" i="1"/>
  <c r="AX383" i="1"/>
  <c r="BA390" i="1"/>
  <c r="BA401" i="1"/>
  <c r="AU411" i="1"/>
  <c r="BA374" i="1"/>
  <c r="AZ375" i="1"/>
  <c r="AW377" i="1"/>
  <c r="AU379" i="1"/>
  <c r="BA381" i="1"/>
  <c r="AZ382" i="1"/>
  <c r="AW383" i="1"/>
  <c r="AW384" i="1"/>
  <c r="AZ387" i="1"/>
  <c r="BA391" i="1"/>
  <c r="AX393" i="1"/>
  <c r="AW394" i="1"/>
  <c r="AU396" i="1"/>
  <c r="BA397" i="1"/>
  <c r="AW400" i="1"/>
  <c r="BA402" i="1"/>
  <c r="AZ403" i="1"/>
  <c r="AW404" i="1"/>
  <c r="AU406" i="1"/>
  <c r="BA408" i="1"/>
  <c r="AZ409" i="1"/>
  <c r="BA413" i="1"/>
  <c r="AZ414" i="1"/>
  <c r="AY415" i="1"/>
  <c r="AW416" i="1"/>
  <c r="AW417" i="1"/>
  <c r="AZ421" i="1"/>
  <c r="AW423" i="1"/>
  <c r="BB425" i="1"/>
  <c r="AX389" i="1"/>
  <c r="AU391" i="1"/>
  <c r="BB391" i="1"/>
  <c r="BB392" i="1"/>
  <c r="AY393" i="1"/>
  <c r="AX394" i="1"/>
  <c r="AV396" i="1"/>
  <c r="BB397" i="1"/>
  <c r="AU402" i="1"/>
  <c r="BA403" i="1"/>
  <c r="AX404" i="1"/>
  <c r="AV406" i="1"/>
  <c r="AU407" i="1"/>
  <c r="BB407" i="1"/>
  <c r="BB408" i="1"/>
  <c r="AX411" i="1"/>
  <c r="AV412" i="1"/>
  <c r="AU413" i="1"/>
  <c r="BA414" i="1"/>
  <c r="AZ415" i="1"/>
  <c r="AX417" i="1"/>
  <c r="AU419" i="1"/>
  <c r="AX423" i="1"/>
  <c r="AU425" i="1"/>
  <c r="AH330" i="1"/>
  <c r="AU330" i="1" s="1"/>
  <c r="AW385" i="1"/>
  <c r="BB387" i="1"/>
  <c r="AZ388" i="1"/>
  <c r="AY389" i="1"/>
  <c r="AZ393" i="1"/>
  <c r="AY394" i="1"/>
  <c r="AW395" i="1"/>
  <c r="AW396" i="1"/>
  <c r="AY404" i="1"/>
  <c r="AW406" i="1"/>
  <c r="AV407" i="1"/>
  <c r="AY410" i="1"/>
  <c r="AY411" i="1"/>
  <c r="AY417" i="1"/>
  <c r="AW418" i="1"/>
  <c r="AV419" i="1"/>
  <c r="AY422" i="1"/>
  <c r="AY423" i="1"/>
  <c r="AW424" i="1"/>
  <c r="AV425" i="1"/>
  <c r="AL329" i="1"/>
  <c r="AY329" i="1" s="1"/>
  <c r="AX379" i="1"/>
  <c r="AV381" i="1"/>
  <c r="AU382" i="1"/>
  <c r="AZ383" i="1"/>
  <c r="AV386" i="1"/>
  <c r="BA388" i="1"/>
  <c r="AZ389" i="1"/>
  <c r="AV391" i="1"/>
  <c r="AV392" i="1"/>
  <c r="AZ394" i="1"/>
  <c r="AX395" i="1"/>
  <c r="AX396" i="1"/>
  <c r="AV397" i="1"/>
  <c r="AU398" i="1"/>
  <c r="BB398" i="1"/>
  <c r="AZ399" i="1"/>
  <c r="AZ400" i="1"/>
  <c r="AV402" i="1"/>
  <c r="BB403" i="1"/>
  <c r="AZ404" i="1"/>
  <c r="AZ405" i="1"/>
  <c r="AV408" i="1"/>
  <c r="AU409" i="1"/>
  <c r="AZ410" i="1"/>
  <c r="AX412" i="1"/>
  <c r="AZ416" i="1"/>
  <c r="AZ417" i="1"/>
  <c r="AX418" i="1"/>
  <c r="AW419" i="1"/>
  <c r="AV420" i="1"/>
  <c r="AU421" i="1"/>
  <c r="AX424" i="1"/>
  <c r="AW425" i="1"/>
  <c r="AL229" i="1"/>
  <c r="AY366" i="1"/>
  <c r="AW368" i="1"/>
  <c r="AV369" i="1"/>
  <c r="BB370" i="1"/>
  <c r="AY373" i="1"/>
  <c r="AW374" i="1"/>
  <c r="AV375" i="1"/>
  <c r="BB376" i="1"/>
  <c r="BA377" i="1"/>
  <c r="AW381" i="1"/>
  <c r="BA383" i="1"/>
  <c r="BA384" i="1"/>
  <c r="AW386" i="1"/>
  <c r="AV387" i="1"/>
  <c r="AU388" i="1"/>
  <c r="BA389" i="1"/>
  <c r="AW391" i="1"/>
  <c r="AW392" i="1"/>
  <c r="AU393" i="1"/>
  <c r="BB393" i="1"/>
  <c r="AY396" i="1"/>
  <c r="AW397" i="1"/>
  <c r="AV398" i="1"/>
  <c r="BA399" i="1"/>
  <c r="AW402" i="1"/>
  <c r="AV403" i="1"/>
  <c r="BA404" i="1"/>
  <c r="AY406" i="1"/>
  <c r="AV409" i="1"/>
  <c r="BA410" i="1"/>
  <c r="AY412" i="1"/>
  <c r="BA416" i="1"/>
  <c r="BA417" i="1"/>
  <c r="AX419" i="1"/>
  <c r="AV421" i="1"/>
  <c r="BA422" i="1"/>
  <c r="BA423" i="1"/>
  <c r="AY424" i="1"/>
  <c r="AX425" i="1"/>
  <c r="AZ366" i="1"/>
  <c r="AX367" i="1"/>
  <c r="AX368" i="1"/>
  <c r="AZ373" i="1"/>
  <c r="AW375" i="1"/>
  <c r="BB377" i="1"/>
  <c r="AX381" i="1"/>
  <c r="AU383" i="1"/>
  <c r="BB383" i="1"/>
  <c r="AZ385" i="1"/>
  <c r="BB389" i="1"/>
  <c r="AZ390" i="1"/>
  <c r="AX391" i="1"/>
  <c r="AX392" i="1"/>
  <c r="AU394" i="1"/>
  <c r="BB394" i="1"/>
  <c r="AX397" i="1"/>
  <c r="AW398" i="1"/>
  <c r="BB399" i="1"/>
  <c r="AZ401" i="1"/>
  <c r="AU404" i="1"/>
  <c r="BB404" i="1"/>
  <c r="AZ406" i="1"/>
  <c r="AX408" i="1"/>
  <c r="AW409" i="1"/>
  <c r="AU410" i="1"/>
  <c r="BB410" i="1"/>
  <c r="AZ412" i="1"/>
  <c r="AX413" i="1"/>
  <c r="AV415" i="1"/>
  <c r="AU416" i="1"/>
  <c r="AZ418" i="1"/>
  <c r="AY419" i="1"/>
  <c r="AX420" i="1"/>
  <c r="AW421" i="1"/>
  <c r="BB422" i="1"/>
  <c r="AZ424" i="1"/>
  <c r="AY425" i="1"/>
  <c r="BA412" i="1"/>
  <c r="AY413" i="1"/>
  <c r="AW415" i="1"/>
  <c r="BA418" i="1"/>
  <c r="AZ419" i="1"/>
  <c r="AY420" i="1"/>
  <c r="AX421" i="1"/>
  <c r="AU423" i="1"/>
  <c r="BA424" i="1"/>
  <c r="AZ425" i="1"/>
  <c r="BB385" i="1"/>
  <c r="AZ386" i="1"/>
  <c r="AY387" i="1"/>
  <c r="AU390" i="1"/>
  <c r="AZ391" i="1"/>
  <c r="AV394" i="1"/>
  <c r="BB395" i="1"/>
  <c r="AV400" i="1"/>
  <c r="BB401" i="1"/>
  <c r="AZ402" i="1"/>
  <c r="AV404" i="1"/>
  <c r="BB406" i="1"/>
  <c r="BA407" i="1"/>
  <c r="AZ408" i="1"/>
  <c r="AV411" i="1"/>
  <c r="BB412" i="1"/>
  <c r="AZ413" i="1"/>
  <c r="AY414" i="1"/>
  <c r="AX415" i="1"/>
  <c r="AV417" i="1"/>
  <c r="BA419" i="1"/>
  <c r="AY421" i="1"/>
  <c r="AV423" i="1"/>
  <c r="BA425" i="1"/>
  <c r="AE327" i="1"/>
  <c r="AO2665" i="1"/>
  <c r="AL2665" i="1"/>
  <c r="AO2583" i="1"/>
  <c r="L2683" i="1"/>
  <c r="AO2729" i="1"/>
  <c r="AI2729" i="1"/>
  <c r="AR1023" i="1"/>
  <c r="AR993" i="1"/>
  <c r="AR1003" i="1"/>
  <c r="AR964" i="1"/>
  <c r="AR988" i="1"/>
  <c r="G1027" i="1"/>
  <c r="AI1027" i="1"/>
  <c r="AI1127" i="1"/>
  <c r="AR1102" i="1"/>
  <c r="AR1095" i="1"/>
  <c r="AR1079" i="1"/>
  <c r="AR1084" i="1"/>
  <c r="AR1082" i="1"/>
  <c r="AR1112" i="1"/>
  <c r="AR1065" i="1"/>
  <c r="AR1096" i="1"/>
  <c r="AR1067" i="1"/>
  <c r="AR1074" i="1"/>
  <c r="AR1063" i="1"/>
  <c r="AR1048" i="1"/>
  <c r="AR1058" i="1"/>
  <c r="AR1061" i="1"/>
  <c r="AR1070" i="1"/>
  <c r="AR1055" i="1"/>
  <c r="AR1068" i="1"/>
  <c r="AR1057" i="1"/>
  <c r="AR1103" i="1"/>
  <c r="AR1121" i="1"/>
  <c r="AR1104" i="1"/>
  <c r="AR1115" i="1"/>
  <c r="AR1075" i="1"/>
  <c r="AR1122" i="1"/>
  <c r="AR1071" i="1"/>
  <c r="AR1060" i="1"/>
  <c r="AR1085" i="1"/>
  <c r="AR1049" i="1"/>
  <c r="AR1081" i="1"/>
  <c r="AR1056" i="1"/>
  <c r="AR1051" i="1"/>
  <c r="AR1046" i="1"/>
  <c r="AR1101" i="1"/>
  <c r="AR1078" i="1"/>
  <c r="AR1114" i="1"/>
  <c r="AR1050" i="1"/>
  <c r="AR1118" i="1"/>
  <c r="AR1090" i="1"/>
  <c r="AR1059" i="1"/>
  <c r="AR1083" i="1"/>
  <c r="AR1107" i="1"/>
  <c r="AR1087" i="1"/>
  <c r="AR1086" i="1"/>
  <c r="AR1105" i="1"/>
  <c r="AR1080" i="1"/>
  <c r="AR1073" i="1"/>
  <c r="AR1062" i="1"/>
  <c r="AR1047" i="1"/>
  <c r="AR1109" i="1"/>
  <c r="AR1076" i="1"/>
  <c r="AR1053" i="1"/>
  <c r="AR1117" i="1"/>
  <c r="AR1093" i="1"/>
  <c r="AR1111" i="1"/>
  <c r="AR1089" i="1"/>
  <c r="AR1064" i="1"/>
  <c r="AR1052" i="1"/>
  <c r="AR1119" i="1"/>
  <c r="AR1072" i="1"/>
  <c r="AR1124" i="1"/>
  <c r="AR1066" i="1"/>
  <c r="AR1088" i="1"/>
  <c r="AR1077" i="1"/>
  <c r="AR1116" i="1"/>
  <c r="AR1054" i="1"/>
  <c r="AR1098" i="1"/>
  <c r="AR1069" i="1"/>
  <c r="AR1110" i="1"/>
  <c r="AR1106" i="1"/>
  <c r="AR1094" i="1"/>
  <c r="AR1099" i="1"/>
  <c r="AM2629" i="1"/>
  <c r="AO2629" i="1"/>
  <c r="AR1019" i="1"/>
  <c r="AR994" i="1"/>
  <c r="AR966" i="1"/>
  <c r="AR982" i="1"/>
  <c r="AR973" i="1"/>
  <c r="AR950" i="1"/>
  <c r="AH1927" i="1"/>
  <c r="AE1927" i="1"/>
  <c r="AO1927" i="1"/>
  <c r="AO2607" i="1"/>
  <c r="L2707" i="1"/>
  <c r="AR948" i="1"/>
  <c r="AR987" i="1"/>
  <c r="AR954" i="1"/>
  <c r="AR961" i="1"/>
  <c r="AQ1548" i="1"/>
  <c r="AQ1565" i="1"/>
  <c r="AQ1560" i="1"/>
  <c r="AQ1564" i="1"/>
  <c r="AQ1613" i="1"/>
  <c r="AQ1597" i="1"/>
  <c r="AQ1581" i="1"/>
  <c r="AQ1612" i="1"/>
  <c r="AQ1596" i="1"/>
  <c r="AQ1580" i="1"/>
  <c r="AQ1549" i="1"/>
  <c r="AQ1563" i="1"/>
  <c r="AQ1579" i="1"/>
  <c r="AQ1562" i="1"/>
  <c r="AQ1611" i="1"/>
  <c r="AQ1595" i="1"/>
  <c r="AQ1546" i="1"/>
  <c r="AQ1610" i="1"/>
  <c r="AQ1594" i="1"/>
  <c r="AQ1578" i="1"/>
  <c r="AQ1561" i="1"/>
  <c r="AQ1577" i="1"/>
  <c r="AQ1558" i="1"/>
  <c r="AQ1609" i="1"/>
  <c r="AQ1593" i="1"/>
  <c r="AQ1608" i="1"/>
  <c r="AQ1592" i="1"/>
  <c r="AQ1576" i="1"/>
  <c r="AQ1559" i="1"/>
  <c r="AQ1575" i="1"/>
  <c r="AQ1556" i="1"/>
  <c r="AQ1623" i="1"/>
  <c r="AQ1607" i="1"/>
  <c r="AQ1591" i="1"/>
  <c r="AQ1622" i="1"/>
  <c r="AQ1606" i="1"/>
  <c r="AQ1590" i="1"/>
  <c r="AQ1574" i="1"/>
  <c r="AQ1557" i="1"/>
  <c r="AQ1573" i="1"/>
  <c r="AQ1554" i="1"/>
  <c r="AQ1621" i="1"/>
  <c r="AQ1605" i="1"/>
  <c r="AQ1589" i="1"/>
  <c r="AQ1620" i="1"/>
  <c r="AQ1604" i="1"/>
  <c r="AQ1588" i="1"/>
  <c r="AQ1572" i="1"/>
  <c r="AQ1555" i="1"/>
  <c r="AQ1570" i="1"/>
  <c r="AQ1552" i="1"/>
  <c r="AQ1619" i="1"/>
  <c r="AQ1603" i="1"/>
  <c r="AQ1587" i="1"/>
  <c r="AQ1618" i="1"/>
  <c r="AQ1602" i="1"/>
  <c r="AQ1586" i="1"/>
  <c r="AQ1624" i="1"/>
  <c r="AQ1571" i="1"/>
  <c r="AQ1569" i="1"/>
  <c r="AQ1553" i="1"/>
  <c r="AQ1568" i="1"/>
  <c r="AQ1550" i="1"/>
  <c r="AQ1617" i="1"/>
  <c r="AQ1601" i="1"/>
  <c r="AQ1585" i="1"/>
  <c r="AQ1616" i="1"/>
  <c r="AQ1600" i="1"/>
  <c r="AQ1584" i="1"/>
  <c r="AQ1547" i="1"/>
  <c r="AQ1567" i="1"/>
  <c r="AQ1551" i="1"/>
  <c r="AQ1566" i="1"/>
  <c r="AQ1615" i="1"/>
  <c r="AQ1599" i="1"/>
  <c r="AQ1583" i="1"/>
  <c r="AQ1614" i="1"/>
  <c r="AQ1598" i="1"/>
  <c r="AQ1582" i="1"/>
  <c r="L2630" i="1"/>
  <c r="L2678" i="1"/>
  <c r="L2730" i="1"/>
  <c r="AN2730" i="1"/>
  <c r="AO2568" i="1"/>
  <c r="L2668" i="1"/>
  <c r="AR959" i="1"/>
  <c r="AO927" i="1"/>
  <c r="AQ988" i="1"/>
  <c r="AR952" i="1"/>
  <c r="AR951" i="1"/>
  <c r="AR1001" i="1"/>
  <c r="AR965" i="1"/>
  <c r="AR986" i="1"/>
  <c r="AR1022" i="1"/>
  <c r="AR1000" i="1"/>
  <c r="AR946" i="1"/>
  <c r="AR1006" i="1"/>
  <c r="AR974" i="1"/>
  <c r="AR1024" i="1"/>
  <c r="AR1016" i="1"/>
  <c r="AR983" i="1"/>
  <c r="AR1007" i="1"/>
  <c r="AR996" i="1"/>
  <c r="AR1005" i="1"/>
  <c r="AR985" i="1"/>
  <c r="AR976" i="1"/>
  <c r="AR957" i="1"/>
  <c r="AR979" i="1"/>
  <c r="AR991" i="1"/>
  <c r="AR960" i="1"/>
  <c r="AR956" i="1"/>
  <c r="AR1009" i="1"/>
  <c r="AR990" i="1"/>
  <c r="AR963" i="1"/>
  <c r="AR969" i="1"/>
  <c r="AR1011" i="1"/>
  <c r="AR980" i="1"/>
  <c r="AR968" i="1"/>
  <c r="AR947" i="1"/>
  <c r="AR1018" i="1"/>
  <c r="AR992" i="1"/>
  <c r="AR989" i="1"/>
  <c r="AR995" i="1"/>
  <c r="AR1017" i="1"/>
  <c r="AR955" i="1"/>
  <c r="AR1012" i="1"/>
  <c r="AR953" i="1"/>
  <c r="AR1021" i="1"/>
  <c r="AR1002" i="1"/>
  <c r="AR977" i="1"/>
  <c r="AR1004" i="1"/>
  <c r="AR1100" i="1"/>
  <c r="AR1008" i="1"/>
  <c r="AI1630" i="1"/>
  <c r="AO1630" i="1"/>
  <c r="AN2580" i="1"/>
  <c r="AO2580" i="1"/>
  <c r="L2680" i="1"/>
  <c r="AN2680" i="1"/>
  <c r="AR998" i="1"/>
  <c r="AR975" i="1"/>
  <c r="BA627" i="1"/>
  <c r="AR1092" i="1"/>
  <c r="AR1108" i="1"/>
  <c r="AO2573" i="1"/>
  <c r="L2673" i="1"/>
  <c r="BA726" i="1"/>
  <c r="AE1827" i="1"/>
  <c r="AO1827" i="1"/>
  <c r="AO1127" i="1"/>
  <c r="AR958" i="1"/>
  <c r="AR949" i="1"/>
  <c r="AR962" i="1"/>
  <c r="AR967" i="1"/>
  <c r="AR1123" i="1"/>
  <c r="AR1013" i="1"/>
  <c r="AR981" i="1"/>
  <c r="AR997" i="1"/>
  <c r="AE1427" i="1"/>
  <c r="AO1427" i="1"/>
  <c r="AK1427" i="1"/>
  <c r="AO1026" i="1"/>
  <c r="D2630" i="1"/>
  <c r="AR999" i="1"/>
  <c r="AR972" i="1"/>
  <c r="AR1091" i="1"/>
  <c r="AO2578" i="1"/>
  <c r="AR978" i="1"/>
  <c r="AR1113" i="1"/>
  <c r="AR1020" i="1"/>
  <c r="AQ995" i="1"/>
  <c r="AQ963" i="1"/>
  <c r="AQ987" i="1"/>
  <c r="AQ951" i="1"/>
  <c r="AQ1004" i="1"/>
  <c r="AQ1006" i="1"/>
  <c r="AQ946" i="1"/>
  <c r="AQ954" i="1"/>
  <c r="AQ983" i="1"/>
  <c r="AQ1000" i="1"/>
  <c r="AQ985" i="1"/>
  <c r="AQ1018" i="1"/>
  <c r="AQ992" i="1"/>
  <c r="AQ1024" i="1"/>
  <c r="AQ1017" i="1"/>
  <c r="AQ1011" i="1"/>
  <c r="AQ967" i="1"/>
  <c r="AQ961" i="1"/>
  <c r="AQ975" i="1"/>
  <c r="AQ1001" i="1"/>
  <c r="AQ1009" i="1"/>
  <c r="AQ956" i="1"/>
  <c r="AQ1015" i="1"/>
  <c r="AQ948" i="1"/>
  <c r="AQ1005" i="1"/>
  <c r="AQ971" i="1"/>
  <c r="AQ974" i="1"/>
  <c r="AQ952" i="1"/>
  <c r="AQ978" i="1"/>
  <c r="AQ998" i="1"/>
  <c r="AQ949" i="1"/>
  <c r="AQ1007" i="1"/>
  <c r="AQ1023" i="1"/>
  <c r="AQ960" i="1"/>
  <c r="AQ947" i="1"/>
  <c r="AQ972" i="1"/>
  <c r="AQ962" i="1"/>
  <c r="AQ964" i="1"/>
  <c r="AQ1019" i="1"/>
  <c r="AQ993" i="1"/>
  <c r="AQ1008" i="1"/>
  <c r="AQ990" i="1"/>
  <c r="AQ1013" i="1"/>
  <c r="AQ1022" i="1"/>
  <c r="AQ957" i="1"/>
  <c r="AQ966" i="1"/>
  <c r="AQ969" i="1"/>
  <c r="AQ955" i="1"/>
  <c r="AQ981" i="1"/>
  <c r="AQ994" i="1"/>
  <c r="AQ984" i="1"/>
  <c r="AQ986" i="1"/>
  <c r="AQ950" i="1"/>
  <c r="AQ980" i="1"/>
  <c r="AQ959" i="1"/>
  <c r="AQ1012" i="1"/>
  <c r="AQ958" i="1"/>
  <c r="AQ1010" i="1"/>
  <c r="AQ997" i="1"/>
  <c r="AQ996" i="1"/>
  <c r="AQ999" i="1"/>
  <c r="AQ1002" i="1"/>
  <c r="AQ989" i="1"/>
  <c r="AQ973" i="1"/>
  <c r="AQ979" i="1"/>
  <c r="AQ965" i="1"/>
  <c r="AQ1016" i="1"/>
  <c r="AQ970" i="1"/>
  <c r="AQ982" i="1"/>
  <c r="AQ977" i="1"/>
  <c r="AQ1020" i="1"/>
  <c r="AQ968" i="1"/>
  <c r="AQ1003" i="1"/>
  <c r="AQ953" i="1"/>
  <c r="AQ1021" i="1"/>
  <c r="AQ976" i="1"/>
  <c r="AQ1014" i="1"/>
  <c r="AR1097" i="1"/>
  <c r="L2679" i="1"/>
  <c r="AO2579" i="1"/>
  <c r="D2730" i="1"/>
  <c r="L1027" i="1"/>
  <c r="AN1027" i="1"/>
  <c r="AR1015" i="1"/>
  <c r="AR1010" i="1"/>
  <c r="AR970" i="1"/>
  <c r="AR971" i="1"/>
  <c r="AN2630" i="1"/>
  <c r="AO2630" i="1"/>
  <c r="AO1027" i="1"/>
  <c r="AR556" i="1"/>
  <c r="AR554" i="1"/>
  <c r="AR552" i="1"/>
  <c r="AR578" i="1"/>
  <c r="AR596" i="1"/>
  <c r="AR618" i="1"/>
  <c r="AR595" i="1"/>
  <c r="AR549" i="1"/>
  <c r="AR583" i="1"/>
  <c r="AR560" i="1"/>
  <c r="AR582" i="1"/>
  <c r="AR598" i="1"/>
  <c r="AR622" i="1"/>
  <c r="AR604" i="1"/>
  <c r="AR586" i="1"/>
  <c r="AR602" i="1"/>
  <c r="AR624" i="1"/>
  <c r="AR568" i="1"/>
  <c r="AR566" i="1"/>
  <c r="AR546" i="1"/>
  <c r="AR588" i="1"/>
  <c r="AR612" i="1"/>
  <c r="AR587" i="1"/>
  <c r="AR619" i="1"/>
  <c r="AR550" i="1"/>
  <c r="AR590" i="1"/>
  <c r="AR610" i="1"/>
  <c r="AR581" i="1"/>
  <c r="AR607" i="1"/>
  <c r="AR571" i="1"/>
  <c r="AR589" i="1"/>
  <c r="AR548" i="1"/>
  <c r="AR574" i="1"/>
  <c r="AR558" i="1"/>
  <c r="AR592" i="1"/>
  <c r="AR620" i="1"/>
  <c r="AR565" i="1"/>
  <c r="AR611" i="1"/>
  <c r="AR580" i="1"/>
  <c r="AR570" i="1"/>
  <c r="AR594" i="1"/>
  <c r="AR614" i="1"/>
  <c r="AR606" i="1"/>
  <c r="AR576" i="1"/>
  <c r="AR577" i="1"/>
  <c r="AQ619" i="1"/>
  <c r="AQ586" i="1"/>
  <c r="AQ599" i="1"/>
  <c r="AQ600" i="1"/>
  <c r="AQ602" i="1"/>
  <c r="AQ551" i="1"/>
  <c r="AQ618" i="1"/>
  <c r="AQ624" i="1"/>
  <c r="AQ557" i="1"/>
  <c r="AQ555" i="1"/>
  <c r="AQ598" i="1"/>
  <c r="AQ570" i="1"/>
  <c r="AQ565" i="1"/>
  <c r="AQ563" i="1"/>
  <c r="AQ579" i="1"/>
  <c r="AQ609" i="1"/>
  <c r="AQ603" i="1"/>
  <c r="AQ552" i="1"/>
  <c r="AQ580" i="1"/>
  <c r="AQ562" i="1"/>
  <c r="AQ546" i="1"/>
  <c r="AQ578" i="1"/>
  <c r="AQ548" i="1"/>
  <c r="AV570" i="1"/>
  <c r="AQ559" i="1"/>
  <c r="AQ547" i="1"/>
  <c r="AQ617" i="1"/>
  <c r="AQ553" i="1"/>
  <c r="AQ610" i="1"/>
  <c r="AQ564" i="1"/>
  <c r="AQ582" i="1"/>
  <c r="AQ561" i="1"/>
  <c r="AQ614" i="1"/>
  <c r="AQ611" i="1"/>
  <c r="AQ558" i="1"/>
  <c r="AQ613" i="1"/>
  <c r="AQ591" i="1"/>
  <c r="AQ592" i="1"/>
  <c r="AQ623" i="1"/>
  <c r="AQ583" i="1"/>
  <c r="AQ584" i="1"/>
  <c r="AQ549" i="1"/>
  <c r="AQ581" i="1"/>
  <c r="AQ571" i="1"/>
  <c r="AQ572" i="1"/>
  <c r="AQ573" i="1"/>
  <c r="AV573" i="1"/>
  <c r="AQ574" i="1"/>
  <c r="AR585" i="1"/>
  <c r="AR613" i="1"/>
  <c r="AR617" i="1"/>
  <c r="AV595" i="1"/>
  <c r="AQ595" i="1"/>
  <c r="AQ597" i="1"/>
  <c r="AQ621" i="1"/>
  <c r="AR561" i="1"/>
  <c r="AQ616" i="1"/>
  <c r="AQ608" i="1"/>
  <c r="AQ566" i="1"/>
  <c r="AR599" i="1"/>
  <c r="AL426" i="1"/>
  <c r="AY426" i="1"/>
  <c r="AM528" i="1"/>
  <c r="AZ528" i="1"/>
  <c r="AQ450" i="1"/>
  <c r="AJ527" i="1"/>
  <c r="AW527" i="1"/>
  <c r="AM527" i="1"/>
  <c r="AZ527" i="1"/>
  <c r="AQ452" i="1"/>
  <c r="AQ498" i="1"/>
  <c r="AQ488" i="1"/>
  <c r="L527" i="1"/>
  <c r="AH530" i="1"/>
  <c r="AU530" i="1"/>
  <c r="AM530" i="1"/>
  <c r="AZ530" i="1"/>
  <c r="AL528" i="1"/>
  <c r="AY528" i="1"/>
  <c r="BB415" i="1"/>
  <c r="AR391" i="1"/>
  <c r="BB355" i="1"/>
  <c r="BB418" i="1"/>
  <c r="AE526" i="1"/>
  <c r="AO526" i="1"/>
  <c r="BB424" i="1"/>
  <c r="BB354" i="1"/>
  <c r="AR419" i="1"/>
  <c r="BB420" i="1"/>
  <c r="AE528" i="1"/>
  <c r="AO528" i="1"/>
  <c r="BB528" i="1"/>
  <c r="AR395" i="1"/>
  <c r="AN10" i="1"/>
  <c r="BB471" i="1"/>
  <c r="BB514" i="1"/>
  <c r="BB499" i="1"/>
  <c r="BB494" i="1"/>
  <c r="BB482" i="1"/>
  <c r="BB478" i="1"/>
  <c r="BB473" i="1"/>
  <c r="AE527" i="1"/>
  <c r="AO527" i="1"/>
  <c r="BB527" i="1"/>
  <c r="BB469" i="1"/>
  <c r="AN11" i="1"/>
  <c r="BB526" i="1"/>
  <c r="BB453" i="1"/>
  <c r="BB523" i="1"/>
  <c r="BB518" i="1"/>
  <c r="BB503" i="1"/>
  <c r="BB481" i="1"/>
  <c r="BB450" i="1"/>
  <c r="BB492" i="1"/>
  <c r="BB484" i="1"/>
  <c r="BB506" i="1"/>
  <c r="BB501" i="1"/>
  <c r="BB491" i="1"/>
  <c r="BB488" i="1"/>
  <c r="BB483" i="1"/>
  <c r="BB475" i="1"/>
  <c r="BB452" i="1"/>
  <c r="AQ486" i="1"/>
  <c r="AQ492" i="1"/>
  <c r="AQ496" i="1"/>
  <c r="AQ494" i="1"/>
  <c r="AQ464" i="1"/>
  <c r="AQ471" i="1"/>
  <c r="AA527" i="1"/>
  <c r="AK527" i="1"/>
  <c r="AX527" i="1"/>
  <c r="AQ513" i="1"/>
  <c r="AQ487" i="1"/>
  <c r="AE529" i="1"/>
  <c r="AO529" i="1"/>
  <c r="BB529" i="1"/>
  <c r="AQ472" i="1"/>
  <c r="AQ484" i="1"/>
  <c r="AQ518" i="1"/>
  <c r="BB457" i="1"/>
  <c r="AV451" i="1"/>
  <c r="AQ446" i="1"/>
  <c r="AQ509" i="1"/>
  <c r="AQ483" i="1"/>
  <c r="AQ463" i="1"/>
  <c r="AQ514" i="1"/>
  <c r="AQ470" i="1"/>
  <c r="AQ508" i="1"/>
  <c r="AV493" i="1"/>
  <c r="AQ517" i="1"/>
  <c r="AQ479" i="1"/>
  <c r="AQ480" i="1"/>
  <c r="AQ447" i="1"/>
  <c r="AQ465" i="1"/>
  <c r="AQ478" i="1"/>
  <c r="AQ462" i="1"/>
  <c r="AQ448" i="1"/>
  <c r="AQ511" i="1"/>
  <c r="AQ475" i="1"/>
  <c r="AE530" i="1"/>
  <c r="AO530" i="1"/>
  <c r="BB530" i="1"/>
  <c r="AQ502" i="1"/>
  <c r="AQ466" i="1"/>
  <c r="AQ521" i="1"/>
  <c r="AQ458" i="1"/>
  <c r="AQ468" i="1"/>
  <c r="AQ482" i="1"/>
  <c r="AQ505" i="1"/>
  <c r="AQ503" i="1"/>
  <c r="AO447" i="1"/>
  <c r="AR468" i="1"/>
  <c r="AO449" i="1"/>
  <c r="BB449" i="1"/>
  <c r="AQ516" i="1"/>
  <c r="AQ504" i="1"/>
  <c r="AQ457" i="1"/>
  <c r="AH528" i="1"/>
  <c r="AU528" i="1"/>
  <c r="AQ455" i="1"/>
  <c r="AQ489" i="1"/>
  <c r="AQ474" i="1"/>
  <c r="AQ485" i="1"/>
  <c r="AQ506" i="1"/>
  <c r="AQ507" i="1"/>
  <c r="AQ481" i="1"/>
  <c r="AQ522" i="1"/>
  <c r="AD527" i="1"/>
  <c r="AN527" i="1"/>
  <c r="BA527" i="1"/>
  <c r="AN528" i="1"/>
  <c r="BA528" i="1"/>
  <c r="AN446" i="1"/>
  <c r="BA446" i="1"/>
  <c r="AR474" i="1"/>
  <c r="AQ491" i="1"/>
  <c r="AQ512" i="1"/>
  <c r="AQ467" i="1"/>
  <c r="AQ495" i="1"/>
  <c r="AQ519" i="1"/>
  <c r="AR465" i="1"/>
  <c r="AQ453" i="1"/>
  <c r="AQ459" i="1"/>
  <c r="AQ469" i="1"/>
  <c r="AQ497" i="1"/>
  <c r="AQ520" i="1"/>
  <c r="AR470" i="1"/>
  <c r="AR447" i="1"/>
  <c r="AQ460" i="1"/>
  <c r="AQ499" i="1"/>
  <c r="AQ523" i="1"/>
  <c r="AQ449" i="1"/>
  <c r="AQ461" i="1"/>
  <c r="AQ500" i="1"/>
  <c r="AV364" i="1"/>
  <c r="AV413" i="1"/>
  <c r="AM428" i="1"/>
  <c r="AZ428" i="1"/>
  <c r="AC427" i="1"/>
  <c r="AM427" i="1"/>
  <c r="AZ427" i="1" s="1"/>
  <c r="AQ378" i="1"/>
  <c r="AQ387" i="1"/>
  <c r="AR508" i="1"/>
  <c r="AR502" i="1"/>
  <c r="BB447" i="1"/>
  <c r="AR446" i="1"/>
  <c r="AR501" i="1"/>
  <c r="AR523" i="1"/>
  <c r="AR454" i="1"/>
  <c r="AR520" i="1"/>
  <c r="AR463" i="1"/>
  <c r="AR476" i="1"/>
  <c r="AR516" i="1"/>
  <c r="AR485" i="1"/>
  <c r="AR490" i="1"/>
  <c r="AR464" i="1"/>
  <c r="AR475" i="1"/>
  <c r="AR450" i="1"/>
  <c r="AR494" i="1"/>
  <c r="AR505" i="1"/>
  <c r="AR498" i="1"/>
  <c r="AR504" i="1"/>
  <c r="AR448" i="1"/>
  <c r="AR460" i="1"/>
  <c r="AR510" i="1"/>
  <c r="AR481" i="1"/>
  <c r="AR453" i="1"/>
  <c r="AR497" i="1"/>
  <c r="AR522" i="1"/>
  <c r="AR500" i="1"/>
  <c r="AR511" i="1"/>
  <c r="AR479" i="1"/>
  <c r="AR459" i="1"/>
  <c r="AR483" i="1"/>
  <c r="AR506" i="1"/>
  <c r="AR473" i="1"/>
  <c r="AR499" i="1"/>
  <c r="AR472" i="1"/>
  <c r="AR524" i="1"/>
  <c r="AR451" i="1"/>
  <c r="AR515" i="1"/>
  <c r="AR458" i="1"/>
  <c r="AR487" i="1"/>
  <c r="AR488" i="1"/>
  <c r="AR503" i="1"/>
  <c r="AR486" i="1"/>
  <c r="AR513" i="1"/>
  <c r="AR477" i="1"/>
  <c r="AR467" i="1"/>
  <c r="AR489" i="1"/>
  <c r="AR507" i="1"/>
  <c r="AR495" i="1"/>
  <c r="AR457" i="1"/>
  <c r="AR484" i="1"/>
  <c r="AR478" i="1"/>
  <c r="AR514" i="1"/>
  <c r="AR461" i="1"/>
  <c r="AR462" i="1"/>
  <c r="AR509" i="1"/>
  <c r="AR517" i="1"/>
  <c r="AR480" i="1"/>
  <c r="AR521" i="1"/>
  <c r="AR455" i="1"/>
  <c r="AR493" i="1"/>
  <c r="AR491" i="1"/>
  <c r="AR482" i="1"/>
  <c r="AR496" i="1"/>
  <c r="AR456" i="1"/>
  <c r="AR449" i="1"/>
  <c r="AR512" i="1"/>
  <c r="AR519" i="1"/>
  <c r="AR471" i="1"/>
  <c r="AR466" i="1"/>
  <c r="AR452" i="1"/>
  <c r="AR492" i="1"/>
  <c r="AR518" i="1"/>
  <c r="AR469" i="1"/>
  <c r="N30" i="1" l="1"/>
  <c r="L30" i="1"/>
  <c r="N32" i="1"/>
  <c r="L32" i="1"/>
  <c r="AE227" i="1"/>
  <c r="AO226" i="1"/>
  <c r="G17" i="1" s="1"/>
  <c r="AR160" i="1"/>
  <c r="AR185" i="1"/>
  <c r="AR186" i="1"/>
  <c r="AR210" i="1"/>
  <c r="AR158" i="1"/>
  <c r="AR183" i="1"/>
  <c r="AR188" i="1"/>
  <c r="AR193" i="1"/>
  <c r="AR198" i="1"/>
  <c r="AR203" i="1"/>
  <c r="AR223" i="1"/>
  <c r="AR178" i="1"/>
  <c r="AR161" i="1"/>
  <c r="AR176" i="1"/>
  <c r="AR181" i="1"/>
  <c r="AR191" i="1"/>
  <c r="AR196" i="1"/>
  <c r="AR206" i="1"/>
  <c r="AR221" i="1"/>
  <c r="AR154" i="1"/>
  <c r="AR159" i="1"/>
  <c r="AR164" i="1"/>
  <c r="AR179" i="1"/>
  <c r="AR184" i="1"/>
  <c r="AR189" i="1"/>
  <c r="AR204" i="1"/>
  <c r="AR224" i="1"/>
  <c r="AR147" i="1"/>
  <c r="AR162" i="1"/>
  <c r="AR177" i="1"/>
  <c r="AR182" i="1"/>
  <c r="AR212" i="1"/>
  <c r="AI227" i="1"/>
  <c r="AQ164" i="1"/>
  <c r="AQ169" i="1"/>
  <c r="AQ204" i="1"/>
  <c r="AI226" i="1"/>
  <c r="AQ157" i="1"/>
  <c r="AQ162" i="1"/>
  <c r="AQ167" i="1"/>
  <c r="AQ172" i="1"/>
  <c r="AQ187" i="1"/>
  <c r="AQ183" i="1"/>
  <c r="AQ170" i="1"/>
  <c r="AQ180" i="1"/>
  <c r="AQ220" i="1"/>
  <c r="AK230" i="1"/>
  <c r="AK227" i="1"/>
  <c r="AL230" i="1"/>
  <c r="AQ148" i="1"/>
  <c r="AQ168" i="1"/>
  <c r="AQ203" i="1"/>
  <c r="AQ208" i="1"/>
  <c r="AJ227" i="1"/>
  <c r="AQ210" i="1"/>
  <c r="AQ216" i="1"/>
  <c r="AQ11" i="1"/>
  <c r="AQ171" i="1"/>
  <c r="AQ181" i="1"/>
  <c r="AQ191" i="1"/>
  <c r="AQ201" i="1"/>
  <c r="AH227" i="1"/>
  <c r="AQ185" i="1"/>
  <c r="AR166" i="1"/>
  <c r="AR156" i="1"/>
  <c r="AQ165" i="1"/>
  <c r="AQ182" i="1"/>
  <c r="AR199" i="1"/>
  <c r="AQ202" i="1"/>
  <c r="AQ217" i="1"/>
  <c r="AR220" i="1"/>
  <c r="AQ163" i="1"/>
  <c r="AR197" i="1"/>
  <c r="AQ215" i="1"/>
  <c r="AQ177" i="1"/>
  <c r="AQ159" i="1"/>
  <c r="AQ161" i="1"/>
  <c r="AQ200" i="1"/>
  <c r="AQ173" i="1"/>
  <c r="AQ156" i="1"/>
  <c r="AR155" i="1"/>
  <c r="AQ154" i="1"/>
  <c r="AR152" i="1"/>
  <c r="AR175" i="1"/>
  <c r="AQ178" i="1"/>
  <c r="AR195" i="1"/>
  <c r="AQ198" i="1"/>
  <c r="AQ211" i="1"/>
  <c r="AR214" i="1"/>
  <c r="AR153" i="1"/>
  <c r="AQ152" i="1"/>
  <c r="AQ155" i="1"/>
  <c r="AR173" i="1"/>
  <c r="AR219" i="1"/>
  <c r="AR151" i="1"/>
  <c r="AQ150" i="1"/>
  <c r="AR167" i="1"/>
  <c r="AR169" i="1"/>
  <c r="AQ176" i="1"/>
  <c r="AQ224" i="1"/>
  <c r="AQ221" i="1"/>
  <c r="AR149" i="1"/>
  <c r="AQ153" i="1"/>
  <c r="AR165" i="1"/>
  <c r="AR171" i="1"/>
  <c r="AQ207" i="1"/>
  <c r="AR217" i="1"/>
  <c r="AQ219" i="1"/>
  <c r="AQ222" i="1"/>
  <c r="AR216" i="1"/>
  <c r="AQ146" i="1"/>
  <c r="AR148" i="1"/>
  <c r="AR163" i="1"/>
  <c r="AQ174" i="1"/>
  <c r="AQ194" i="1"/>
  <c r="AQ205" i="1"/>
  <c r="AR215" i="1"/>
  <c r="AR222" i="1"/>
  <c r="AR218" i="1"/>
  <c r="AQ213" i="1"/>
  <c r="AQ151" i="1"/>
  <c r="AJ229" i="1"/>
  <c r="AR192" i="1"/>
  <c r="AQ193" i="1"/>
  <c r="AR168" i="1"/>
  <c r="AR170" i="1"/>
  <c r="AR172" i="1"/>
  <c r="AQ186" i="1"/>
  <c r="AQ223" i="1"/>
  <c r="AQ166" i="1"/>
  <c r="AQ192" i="1"/>
  <c r="AR208" i="1"/>
  <c r="AR146" i="1"/>
  <c r="AR211" i="1"/>
  <c r="AQ190" i="1"/>
  <c r="AR209" i="1"/>
  <c r="AQ179" i="1"/>
  <c r="AQ147" i="1"/>
  <c r="AQ197" i="1"/>
  <c r="AR207" i="1"/>
  <c r="AR194" i="1"/>
  <c r="AR190" i="1"/>
  <c r="AR180" i="1"/>
  <c r="AQ189" i="1"/>
  <c r="AQ184" i="1"/>
  <c r="AR201" i="1"/>
  <c r="AQ206" i="1"/>
  <c r="L227" i="1"/>
  <c r="AN227" i="1" s="1"/>
  <c r="AR157" i="1"/>
  <c r="AR213" i="1"/>
  <c r="AQ218" i="1"/>
  <c r="AR202" i="1"/>
  <c r="AR174" i="1"/>
  <c r="AQ149" i="1"/>
  <c r="AR187" i="1"/>
  <c r="AR200" i="1"/>
  <c r="AQ160" i="1"/>
  <c r="AQ199" i="1"/>
  <c r="AQ158" i="1"/>
  <c r="AQ196" i="1"/>
  <c r="AQ175" i="1"/>
  <c r="AQ188" i="1"/>
  <c r="AQ212" i="1"/>
  <c r="AQ195" i="1"/>
  <c r="AR205" i="1"/>
  <c r="G11" i="1"/>
  <c r="D14" i="1"/>
  <c r="AY271" i="1"/>
  <c r="AQ249" i="1"/>
  <c r="AV249" i="1"/>
  <c r="D17" i="1"/>
  <c r="BB271" i="1"/>
  <c r="AI327" i="1"/>
  <c r="AV327" i="1" s="1"/>
  <c r="G327" i="1"/>
  <c r="AQ303" i="1"/>
  <c r="AV247" i="1"/>
  <c r="G10" i="1"/>
  <c r="AP10" i="1"/>
  <c r="AV271" i="1"/>
  <c r="AQ416" i="1"/>
  <c r="AQ377" i="1"/>
  <c r="AR377" i="1"/>
  <c r="AR423" i="1"/>
  <c r="AR359" i="1"/>
  <c r="AV385" i="1"/>
  <c r="AV360" i="1"/>
  <c r="AV352" i="1"/>
  <c r="AV370" i="1"/>
  <c r="AQ390" i="1"/>
  <c r="BB421" i="1"/>
  <c r="AN430" i="1"/>
  <c r="BA430" i="1" s="1"/>
  <c r="AQ354" i="1"/>
  <c r="AQ346" i="1"/>
  <c r="AR392" i="1"/>
  <c r="AR383" i="1"/>
  <c r="AR379" i="1"/>
  <c r="AQ401" i="1"/>
  <c r="AV405" i="1"/>
  <c r="AQ358" i="1"/>
  <c r="AH426" i="1"/>
  <c r="AU426" i="1" s="1"/>
  <c r="AV347" i="1"/>
  <c r="AQ404" i="1"/>
  <c r="AQ413" i="1"/>
  <c r="AR399" i="1"/>
  <c r="AR387" i="1"/>
  <c r="AQ386" i="1"/>
  <c r="AV380" i="1"/>
  <c r="AQ368" i="1"/>
  <c r="AR386" i="1"/>
  <c r="H427" i="1"/>
  <c r="AJ427" i="1" s="1"/>
  <c r="AW427" i="1" s="1"/>
  <c r="AO429" i="1"/>
  <c r="BB429" i="1" s="1"/>
  <c r="AQ364" i="1"/>
  <c r="AR366" i="1"/>
  <c r="AV399" i="1"/>
  <c r="AR403" i="1"/>
  <c r="AQ381" i="1"/>
  <c r="AR348" i="1"/>
  <c r="AR393" i="1"/>
  <c r="AQ411" i="1"/>
  <c r="AQ384" i="1"/>
  <c r="AR363" i="1"/>
  <c r="AR388" i="1"/>
  <c r="AR402" i="1"/>
  <c r="AR346" i="1"/>
  <c r="AR361" i="1"/>
  <c r="AQ400" i="1"/>
  <c r="AQ353" i="1"/>
  <c r="AQ369" i="1"/>
  <c r="AQ406" i="1"/>
  <c r="AR351" i="1"/>
  <c r="BB409" i="1"/>
  <c r="BB405" i="1"/>
  <c r="AQ363" i="1"/>
  <c r="AR365" i="1"/>
  <c r="AR353" i="1"/>
  <c r="AK426" i="1"/>
  <c r="AX426" i="1" s="1"/>
  <c r="AR412" i="1"/>
  <c r="AQ403" i="1"/>
  <c r="AR360" i="1"/>
  <c r="AQ382" i="1"/>
  <c r="AR369" i="1"/>
  <c r="AR390" i="1"/>
  <c r="AQ388" i="1"/>
  <c r="AR372" i="1"/>
  <c r="AR356" i="1"/>
  <c r="AQ393" i="1"/>
  <c r="AR376" i="1"/>
  <c r="AQ373" i="1"/>
  <c r="BB373" i="1"/>
  <c r="AQ414" i="1"/>
  <c r="AQ379" i="1"/>
  <c r="AQ424" i="1"/>
  <c r="AQ417" i="1"/>
  <c r="AQ362" i="1"/>
  <c r="AR408" i="1"/>
  <c r="AR389" i="1"/>
  <c r="BB411" i="1"/>
  <c r="AQ361" i="1"/>
  <c r="AR381" i="1"/>
  <c r="AR349" i="1"/>
  <c r="AR414" i="1"/>
  <c r="AQ395" i="1"/>
  <c r="AR384" i="1"/>
  <c r="BB349" i="1"/>
  <c r="BB351" i="1"/>
  <c r="AR400" i="1"/>
  <c r="AR416" i="1"/>
  <c r="AR396" i="1"/>
  <c r="AR422" i="1"/>
  <c r="AO427" i="1"/>
  <c r="BB427" i="1" s="1"/>
  <c r="AR375" i="1"/>
  <c r="AH428" i="1"/>
  <c r="AU428" i="1" s="1"/>
  <c r="AQ383" i="1"/>
  <c r="AQ394" i="1"/>
  <c r="AR406" i="1"/>
  <c r="AQ398" i="1"/>
  <c r="AR424" i="1"/>
  <c r="AQ419" i="1"/>
  <c r="AQ392" i="1"/>
  <c r="AR371" i="1"/>
  <c r="AQ371" i="1"/>
  <c r="AQ391" i="1"/>
  <c r="AR385" i="1"/>
  <c r="AQ348" i="1"/>
  <c r="AQ355" i="1"/>
  <c r="AQ407" i="1"/>
  <c r="AR350" i="1"/>
  <c r="AR401" i="1"/>
  <c r="AR382" i="1"/>
  <c r="AQ409" i="1"/>
  <c r="AV418" i="1"/>
  <c r="AQ396" i="1"/>
  <c r="AR378" i="1"/>
  <c r="AV350" i="1"/>
  <c r="AQ356" i="1"/>
  <c r="AR413" i="1"/>
  <c r="AQ402" i="1"/>
  <c r="AQ421" i="1"/>
  <c r="AQ412" i="1"/>
  <c r="AQ408" i="1"/>
  <c r="AV422" i="1"/>
  <c r="AQ375" i="1"/>
  <c r="AQ376" i="1"/>
  <c r="AQ349" i="1"/>
  <c r="AR362" i="1"/>
  <c r="AQ359" i="1"/>
  <c r="AQ366" i="1"/>
  <c r="AR367" i="1"/>
  <c r="AR410" i="1"/>
  <c r="AR374" i="1"/>
  <c r="AV356" i="1"/>
  <c r="AR417" i="1"/>
  <c r="AQ410" i="1"/>
  <c r="AR415" i="1"/>
  <c r="AQ357" i="1"/>
  <c r="AQ351" i="1"/>
  <c r="AR397" i="1"/>
  <c r="AQ389" i="1"/>
  <c r="AQ347" i="1"/>
  <c r="AR380" i="1"/>
  <c r="AQ415" i="1"/>
  <c r="AQ423" i="1"/>
  <c r="AR347" i="1"/>
  <c r="AR368" i="1"/>
  <c r="E80" i="2"/>
  <c r="F80" i="2" s="1"/>
  <c r="E76" i="2"/>
  <c r="F76" i="2" s="1"/>
  <c r="F8" i="2"/>
  <c r="E33" i="2"/>
  <c r="F33" i="2" s="1"/>
  <c r="E25" i="2"/>
  <c r="F25" i="2" s="1"/>
  <c r="E49" i="2"/>
  <c r="F49" i="2" s="1"/>
  <c r="E65" i="2"/>
  <c r="F65" i="2" s="1"/>
  <c r="E69" i="2"/>
  <c r="F69" i="2" s="1"/>
  <c r="E74" i="2"/>
  <c r="F74" i="2" s="1"/>
  <c r="E82" i="2"/>
  <c r="F82" i="2" s="1"/>
  <c r="E53" i="2"/>
  <c r="F53" i="2" s="1"/>
  <c r="E73" i="2"/>
  <c r="F73" i="2" s="1"/>
  <c r="E38" i="2"/>
  <c r="F38" i="2" s="1"/>
  <c r="E42" i="2"/>
  <c r="F42" i="2" s="1"/>
  <c r="E62" i="2"/>
  <c r="F62" i="2" s="1"/>
  <c r="E66" i="2"/>
  <c r="F66" i="2" s="1"/>
  <c r="E78" i="2"/>
  <c r="F78" i="2" s="1"/>
  <c r="E32" i="2"/>
  <c r="F32" i="2" s="1"/>
  <c r="E47" i="2"/>
  <c r="F47" i="2" s="1"/>
  <c r="E71" i="2"/>
  <c r="F71" i="2" s="1"/>
  <c r="E75" i="2"/>
  <c r="F75" i="2" s="1"/>
  <c r="E83" i="2"/>
  <c r="F83" i="2" s="1"/>
  <c r="E12" i="2"/>
  <c r="F12" i="2" s="1"/>
  <c r="E59" i="2"/>
  <c r="F59" i="2" s="1"/>
  <c r="E16" i="2"/>
  <c r="F16" i="2" s="1"/>
  <c r="E60" i="2"/>
  <c r="F60" i="2" s="1"/>
  <c r="E61" i="2"/>
  <c r="F61" i="2" s="1"/>
  <c r="E70" i="2"/>
  <c r="F70" i="2" s="1"/>
  <c r="E79" i="2"/>
  <c r="F79" i="2" s="1"/>
  <c r="F9" i="2"/>
  <c r="E77" i="2"/>
  <c r="F77" i="2" s="1"/>
  <c r="E86" i="2"/>
  <c r="F86" i="2" s="1"/>
  <c r="E20" i="2"/>
  <c r="F20" i="2" s="1"/>
  <c r="E81" i="2"/>
  <c r="F81" i="2" s="1"/>
  <c r="E11" i="2"/>
  <c r="F11" i="2" s="1"/>
  <c r="E24" i="2"/>
  <c r="F24" i="2" s="1"/>
  <c r="E85" i="2"/>
  <c r="F85" i="2" s="1"/>
  <c r="E28" i="2"/>
  <c r="F28" i="2" s="1"/>
  <c r="E15" i="2"/>
  <c r="F15" i="2" s="1"/>
  <c r="E10" i="2"/>
  <c r="F10" i="2" s="1"/>
  <c r="E19" i="2"/>
  <c r="F19" i="2" s="1"/>
  <c r="E36" i="2"/>
  <c r="F36" i="2" s="1"/>
  <c r="E14" i="2"/>
  <c r="F14" i="2" s="1"/>
  <c r="E23" i="2"/>
  <c r="F23" i="2" s="1"/>
  <c r="E40" i="2"/>
  <c r="F40" i="2" s="1"/>
  <c r="E57" i="2"/>
  <c r="F57" i="2" s="1"/>
  <c r="E58" i="2"/>
  <c r="F58" i="2" s="1"/>
  <c r="E18" i="2"/>
  <c r="F18" i="2" s="1"/>
  <c r="E27" i="2"/>
  <c r="F27" i="2" s="1"/>
  <c r="E44" i="2"/>
  <c r="F44" i="2" s="1"/>
  <c r="E13" i="2"/>
  <c r="F13" i="2" s="1"/>
  <c r="E22" i="2"/>
  <c r="F22" i="2" s="1"/>
  <c r="E31" i="2"/>
  <c r="F31" i="2" s="1"/>
  <c r="E48" i="2"/>
  <c r="F48" i="2" s="1"/>
  <c r="E17" i="2"/>
  <c r="F17" i="2" s="1"/>
  <c r="E26" i="2"/>
  <c r="F26" i="2" s="1"/>
  <c r="E39" i="2"/>
  <c r="F39" i="2" s="1"/>
  <c r="E52" i="2"/>
  <c r="F52" i="2" s="1"/>
  <c r="E21" i="2"/>
  <c r="F21" i="2" s="1"/>
  <c r="E30" i="2"/>
  <c r="F30" i="2" s="1"/>
  <c r="E43" i="2"/>
  <c r="F43" i="2" s="1"/>
  <c r="E56" i="2"/>
  <c r="F56" i="2" s="1"/>
  <c r="E29" i="2"/>
  <c r="F29" i="2" s="1"/>
  <c r="E64" i="2"/>
  <c r="F64" i="2" s="1"/>
  <c r="E35" i="2"/>
  <c r="F35" i="2" s="1"/>
  <c r="E37" i="2"/>
  <c r="F37" i="2" s="1"/>
  <c r="E46" i="2"/>
  <c r="F46" i="2" s="1"/>
  <c r="E55" i="2"/>
  <c r="F55" i="2" s="1"/>
  <c r="E68" i="2"/>
  <c r="F68" i="2" s="1"/>
  <c r="E34" i="2"/>
  <c r="F34" i="2" s="1"/>
  <c r="E41" i="2"/>
  <c r="F41" i="2" s="1"/>
  <c r="E50" i="2"/>
  <c r="F50" i="2" s="1"/>
  <c r="E63" i="2"/>
  <c r="F63" i="2" s="1"/>
  <c r="E72" i="2"/>
  <c r="F72" i="2" s="1"/>
  <c r="E51" i="2"/>
  <c r="F51" i="2" s="1"/>
  <c r="E45" i="2"/>
  <c r="F45" i="2" s="1"/>
  <c r="E54" i="2"/>
  <c r="F54" i="2" s="1"/>
  <c r="E67" i="2"/>
  <c r="F67" i="2" s="1"/>
  <c r="AJ327" i="1"/>
  <c r="AW327" i="1" s="1"/>
  <c r="G15" i="1"/>
  <c r="D13" i="1"/>
  <c r="AR270" i="1"/>
  <c r="AQ253" i="1"/>
  <c r="AQ250" i="1"/>
  <c r="AQ246" i="1"/>
  <c r="AQ251" i="1"/>
  <c r="AQ321" i="1"/>
  <c r="AR318" i="1"/>
  <c r="AR268" i="1"/>
  <c r="AR276" i="1"/>
  <c r="AR281" i="1"/>
  <c r="AO329" i="1"/>
  <c r="BB329" i="1" s="1"/>
  <c r="AM329" i="1"/>
  <c r="AZ329" i="1" s="1"/>
  <c r="AR278" i="1"/>
  <c r="AR308" i="1"/>
  <c r="AR313" i="1"/>
  <c r="AR283" i="1"/>
  <c r="AQ319" i="1"/>
  <c r="AQ277" i="1"/>
  <c r="AQ247" i="1"/>
  <c r="AQ262" i="1"/>
  <c r="AQ297" i="1"/>
  <c r="AQ302" i="1"/>
  <c r="AN327" i="1"/>
  <c r="BA327" i="1" s="1"/>
  <c r="AR272" i="1"/>
  <c r="D15" i="1"/>
  <c r="AQ257" i="1"/>
  <c r="AR259" i="1"/>
  <c r="AR284" i="1"/>
  <c r="AR304" i="1"/>
  <c r="AR319" i="1"/>
  <c r="AR322" i="1"/>
  <c r="AQ289" i="1"/>
  <c r="AQ290" i="1"/>
  <c r="D16" i="1"/>
  <c r="AO330" i="1"/>
  <c r="BB330" i="1" s="1"/>
  <c r="AJ330" i="1"/>
  <c r="AW330" i="1" s="1"/>
  <c r="AR320" i="1"/>
  <c r="AR301" i="1"/>
  <c r="AR292" i="1"/>
  <c r="AR307" i="1"/>
  <c r="AQ304" i="1"/>
  <c r="AQ293" i="1"/>
  <c r="AQ298" i="1"/>
  <c r="AJ328" i="1"/>
  <c r="AW328" i="1" s="1"/>
  <c r="AQ274" i="1"/>
  <c r="AQ288" i="1"/>
  <c r="AR303" i="1"/>
  <c r="AQ305" i="1"/>
  <c r="AQ281" i="1"/>
  <c r="AR310" i="1"/>
  <c r="AR256" i="1"/>
  <c r="AQ248" i="1"/>
  <c r="AR257" i="1"/>
  <c r="AQ260" i="1"/>
  <c r="AR264" i="1"/>
  <c r="AQ278" i="1"/>
  <c r="AR285" i="1"/>
  <c r="AQ295" i="1"/>
  <c r="AQ313" i="1"/>
  <c r="AQ320" i="1"/>
  <c r="AR324" i="1"/>
  <c r="AR274" i="1"/>
  <c r="AQ256" i="1"/>
  <c r="AR260" i="1"/>
  <c r="AR267" i="1"/>
  <c r="AQ270" i="1"/>
  <c r="AQ275" i="1"/>
  <c r="AQ271" i="1"/>
  <c r="AR296" i="1"/>
  <c r="AQ279" i="1"/>
  <c r="AR288" i="1"/>
  <c r="AR297" i="1"/>
  <c r="AQ300" i="1"/>
  <c r="AR306" i="1"/>
  <c r="AQ309" i="1"/>
  <c r="AH329" i="1"/>
  <c r="AU329" i="1" s="1"/>
  <c r="AO328" i="1"/>
  <c r="BB328" i="1" s="1"/>
  <c r="AQ267" i="1"/>
  <c r="AR253" i="1"/>
  <c r="AR295" i="1"/>
  <c r="AR290" i="1"/>
  <c r="AQ265" i="1"/>
  <c r="AR299" i="1"/>
  <c r="AQ311" i="1"/>
  <c r="AO327" i="1"/>
  <c r="BB327" i="1" s="1"/>
  <c r="AM327" i="1"/>
  <c r="AZ327" i="1" s="1"/>
  <c r="AQ287" i="1"/>
  <c r="AQ286" i="1"/>
  <c r="AR315" i="1"/>
  <c r="AR282" i="1"/>
  <c r="AR323" i="1"/>
  <c r="AQ261" i="1"/>
  <c r="AR265" i="1"/>
  <c r="AQ268" i="1"/>
  <c r="AR311" i="1"/>
  <c r="AQ323" i="1"/>
  <c r="AQ282" i="1"/>
  <c r="AQ296" i="1"/>
  <c r="AQ314" i="1"/>
  <c r="AH328" i="1"/>
  <c r="AU328" i="1" s="1"/>
  <c r="AR271" i="1"/>
  <c r="AR302" i="1"/>
  <c r="AQ318" i="1"/>
  <c r="AR300" i="1"/>
  <c r="AQ258" i="1"/>
  <c r="AR269" i="1"/>
  <c r="AQ308" i="1"/>
  <c r="AR298" i="1"/>
  <c r="AQ259" i="1"/>
  <c r="AR246" i="1"/>
  <c r="AR279" i="1"/>
  <c r="AR252" i="1"/>
  <c r="AR250" i="1"/>
  <c r="AQ254" i="1"/>
  <c r="AR277" i="1"/>
  <c r="AR317" i="1"/>
  <c r="AR294" i="1"/>
  <c r="AR248" i="1"/>
  <c r="AR251" i="1"/>
  <c r="AQ266" i="1"/>
  <c r="AQ273" i="1"/>
  <c r="AQ280" i="1"/>
  <c r="AQ294" i="1"/>
  <c r="AR309" i="1"/>
  <c r="AQ312" i="1"/>
  <c r="AR286" i="1"/>
  <c r="AR263" i="1"/>
  <c r="AQ284" i="1"/>
  <c r="AR291" i="1"/>
  <c r="AK330" i="1"/>
  <c r="AX330" i="1" s="1"/>
  <c r="AQ316" i="1"/>
  <c r="AR316" i="1"/>
  <c r="AR254" i="1"/>
  <c r="AR261" i="1"/>
  <c r="AR289" i="1"/>
  <c r="AQ292" i="1"/>
  <c r="AR314" i="1"/>
  <c r="AL328" i="1"/>
  <c r="AY328" i="1" s="1"/>
  <c r="AQ252" i="1"/>
  <c r="AR275" i="1"/>
  <c r="AQ310" i="1"/>
  <c r="AQ317" i="1"/>
  <c r="AR249" i="1"/>
  <c r="AQ264" i="1"/>
  <c r="AQ285" i="1"/>
  <c r="AQ301" i="1"/>
  <c r="AQ307" i="1"/>
  <c r="AQ324" i="1"/>
  <c r="AK327" i="1"/>
  <c r="AX327" i="1" s="1"/>
  <c r="AQ276" i="1"/>
  <c r="AQ299" i="1"/>
  <c r="AR305" i="1"/>
  <c r="AM328" i="1"/>
  <c r="AZ328" i="1" s="1"/>
  <c r="AR247" i="1"/>
  <c r="AR287" i="1"/>
  <c r="AL327" i="1"/>
  <c r="AY327" i="1" s="1"/>
  <c r="AQ255" i="1"/>
  <c r="AR280" i="1"/>
  <c r="AQ306" i="1"/>
  <c r="AQ322" i="1"/>
  <c r="H16" i="1"/>
  <c r="H10" i="1"/>
  <c r="H15" i="1"/>
  <c r="H17" i="1"/>
  <c r="H11" i="1"/>
  <c r="E13" i="1"/>
  <c r="E16" i="1"/>
  <c r="E15" i="1"/>
  <c r="E14" i="1"/>
  <c r="H14" i="1"/>
  <c r="E11" i="1"/>
  <c r="H12" i="1"/>
  <c r="E12" i="1"/>
  <c r="H13" i="1"/>
  <c r="AP11" i="1"/>
  <c r="AR321" i="1"/>
  <c r="AR255" i="1"/>
  <c r="AR273" i="1"/>
  <c r="AR293" i="1"/>
  <c r="AQ315" i="1"/>
  <c r="AR266" i="1"/>
  <c r="AR262" i="1"/>
  <c r="AR312" i="1"/>
  <c r="AR258" i="1"/>
  <c r="X327" i="1"/>
  <c r="AH327" i="1" s="1"/>
  <c r="AU327" i="1" s="1"/>
  <c r="AQ269" i="1"/>
  <c r="AQ263" i="1"/>
  <c r="AQ291" i="1"/>
  <c r="AN326" i="1"/>
  <c r="BA326" i="1" s="1"/>
  <c r="AQ272" i="1"/>
  <c r="AQ283" i="1"/>
  <c r="AJ326" i="1"/>
  <c r="AW326" i="1" s="1"/>
  <c r="AO227" i="1" l="1"/>
  <c r="D18" i="1"/>
  <c r="G58" i="2"/>
  <c r="G9" i="2"/>
  <c r="G56" i="2"/>
  <c r="G36" i="2"/>
  <c r="G29" i="2"/>
  <c r="G81" i="2"/>
  <c r="G79" i="2"/>
  <c r="G21" i="2"/>
  <c r="G40" i="2"/>
  <c r="G39" i="2"/>
  <c r="G19" i="2"/>
  <c r="G45" i="2"/>
  <c r="G54" i="2"/>
  <c r="G52" i="2"/>
  <c r="G33" i="2"/>
  <c r="G64" i="2"/>
  <c r="G48" i="2"/>
  <c r="G61" i="2"/>
  <c r="G26" i="2"/>
  <c r="G20" i="2"/>
  <c r="G86" i="2"/>
  <c r="G69" i="2"/>
  <c r="G60" i="2"/>
  <c r="G28" i="2"/>
  <c r="G24" i="2"/>
  <c r="G32" i="2"/>
  <c r="G84" i="2"/>
  <c r="G67" i="2"/>
  <c r="G15" i="2"/>
  <c r="G77" i="2"/>
  <c r="G59" i="2"/>
  <c r="G11" i="2"/>
  <c r="G80" i="2"/>
  <c r="G83" i="2"/>
  <c r="G65" i="2"/>
  <c r="G63" i="2"/>
  <c r="G12" i="2"/>
  <c r="G38" i="2"/>
  <c r="G16" i="2"/>
  <c r="G13" i="2"/>
  <c r="G10" i="2"/>
  <c r="G37" i="2"/>
  <c r="G57" i="2"/>
  <c r="G46" i="2"/>
  <c r="G76" i="2"/>
  <c r="G23" i="2"/>
  <c r="G73" i="2"/>
  <c r="G47" i="2"/>
  <c r="G72" i="2"/>
  <c r="G42" i="2"/>
  <c r="G25" i="2"/>
  <c r="G53" i="2"/>
  <c r="G85" i="2"/>
  <c r="G34" i="2"/>
  <c r="G82" i="2"/>
  <c r="G18" i="2"/>
  <c r="G8" i="2"/>
  <c r="G68" i="2"/>
  <c r="G22" i="2"/>
  <c r="G51" i="2"/>
  <c r="G35" i="2"/>
  <c r="G41" i="2"/>
  <c r="G74" i="2"/>
  <c r="G70" i="2"/>
  <c r="G78" i="2"/>
  <c r="G31" i="2"/>
  <c r="G44" i="2"/>
  <c r="G55" i="2"/>
  <c r="G62" i="2"/>
  <c r="G75" i="2"/>
  <c r="G30" i="2"/>
  <c r="G43" i="2"/>
  <c r="G14" i="2"/>
  <c r="G27" i="2"/>
  <c r="G17" i="2"/>
  <c r="G66" i="2"/>
  <c r="G49" i="2"/>
  <c r="G71" i="2"/>
  <c r="G50" i="2"/>
  <c r="G12" i="1"/>
  <c r="G16" i="1"/>
  <c r="H45" i="2" l="1"/>
  <c r="H18" i="2"/>
  <c r="H60" i="2"/>
  <c r="H86" i="2"/>
  <c r="H29" i="2"/>
  <c r="H38" i="2"/>
  <c r="I81" i="2"/>
  <c r="H30" i="2"/>
  <c r="H28" i="2"/>
  <c r="I31" i="2"/>
  <c r="I76" i="2"/>
  <c r="I77" i="2"/>
  <c r="I52" i="2"/>
  <c r="I16" i="2"/>
  <c r="H84" i="2"/>
  <c r="H75" i="2"/>
  <c r="I67" i="2"/>
  <c r="I14" i="2"/>
  <c r="I75" i="2"/>
  <c r="I27" i="2"/>
  <c r="I83" i="2"/>
  <c r="I70" i="2"/>
  <c r="I47" i="2"/>
  <c r="H62" i="2"/>
  <c r="I10" i="2"/>
  <c r="I15" i="2"/>
  <c r="H78" i="2"/>
  <c r="H20" i="2"/>
  <c r="H19" i="2"/>
  <c r="I61" i="2"/>
  <c r="H15" i="2"/>
  <c r="I63" i="2"/>
  <c r="I49" i="2"/>
  <c r="H58" i="2"/>
  <c r="I13" i="2"/>
  <c r="H57" i="2"/>
  <c r="I84" i="2"/>
  <c r="H13" i="2"/>
  <c r="I74" i="2"/>
  <c r="H40" i="2"/>
  <c r="H71" i="2"/>
  <c r="I56" i="2"/>
  <c r="H82" i="2"/>
  <c r="I39" i="2"/>
  <c r="H79" i="2"/>
  <c r="H47" i="2"/>
  <c r="H67" i="2"/>
  <c r="I28" i="2"/>
  <c r="H64" i="2"/>
  <c r="H11" i="2"/>
  <c r="I38" i="2"/>
  <c r="H14" i="2"/>
  <c r="I48" i="2"/>
  <c r="I30" i="2"/>
  <c r="H49" i="2"/>
  <c r="I24" i="2"/>
  <c r="H72" i="2"/>
  <c r="I53" i="2"/>
  <c r="I40" i="2"/>
  <c r="H10" i="2"/>
  <c r="H17" i="2"/>
  <c r="H52" i="2"/>
  <c r="H27" i="2"/>
  <c r="I8" i="2"/>
  <c r="H34" i="2"/>
  <c r="I65" i="2"/>
  <c r="I35" i="2"/>
  <c r="I58" i="2"/>
  <c r="I26" i="2"/>
  <c r="H55" i="2"/>
  <c r="I44" i="2"/>
  <c r="I55" i="2"/>
  <c r="H9" i="2"/>
  <c r="H63" i="2"/>
  <c r="H51" i="2"/>
  <c r="H25" i="2"/>
  <c r="H22" i="2"/>
  <c r="I78" i="2"/>
  <c r="H54" i="2"/>
  <c r="I23" i="2"/>
  <c r="H26" i="2"/>
  <c r="I17" i="2"/>
  <c r="I54" i="2"/>
  <c r="H66" i="2"/>
  <c r="I57" i="2"/>
  <c r="I82" i="2"/>
  <c r="H69" i="2"/>
  <c r="H23" i="2"/>
  <c r="I43" i="2"/>
  <c r="H61" i="2"/>
  <c r="I59" i="2"/>
  <c r="I34" i="2"/>
  <c r="H73" i="2"/>
  <c r="H65" i="2"/>
  <c r="I42" i="2"/>
  <c r="H37" i="2"/>
  <c r="I12" i="2"/>
  <c r="H35" i="2"/>
  <c r="I85" i="2"/>
  <c r="I33" i="2"/>
  <c r="H68" i="2"/>
  <c r="H83" i="2"/>
  <c r="H24" i="2"/>
  <c r="I86" i="2"/>
  <c r="I80" i="2"/>
  <c r="I72" i="2"/>
  <c r="I20" i="2"/>
  <c r="I68" i="2"/>
  <c r="I45" i="2"/>
  <c r="H85" i="2"/>
  <c r="H81" i="2"/>
  <c r="H8" i="2"/>
  <c r="I69" i="2"/>
  <c r="H77" i="2"/>
  <c r="I62" i="2"/>
  <c r="I66" i="2"/>
  <c r="I22" i="2"/>
  <c r="I29" i="2"/>
  <c r="I79" i="2"/>
  <c r="H36" i="2"/>
  <c r="H12" i="2"/>
  <c r="I51" i="2"/>
  <c r="H31" i="2"/>
  <c r="H74" i="2"/>
  <c r="I32" i="2"/>
  <c r="H32" i="2"/>
  <c r="H41" i="2"/>
  <c r="H16" i="2"/>
  <c r="I9" i="2"/>
  <c r="H44" i="2"/>
  <c r="H33" i="2"/>
  <c r="H76" i="2"/>
  <c r="I21" i="2"/>
  <c r="H46" i="2"/>
  <c r="H50" i="2"/>
  <c r="I46" i="2"/>
  <c r="H48" i="2"/>
  <c r="I11" i="2"/>
  <c r="I37" i="2"/>
  <c r="I41" i="2"/>
  <c r="I73" i="2"/>
  <c r="H39" i="2"/>
  <c r="I36" i="2"/>
  <c r="I60" i="2"/>
  <c r="H21" i="2"/>
  <c r="H53" i="2"/>
  <c r="I64" i="2"/>
  <c r="H56" i="2"/>
  <c r="I18" i="2"/>
  <c r="H43" i="2"/>
  <c r="I19" i="2"/>
  <c r="I50" i="2"/>
  <c r="I25" i="2"/>
  <c r="H42" i="2"/>
  <c r="I71" i="2"/>
  <c r="H80" i="2"/>
  <c r="H59" i="2"/>
  <c r="H70" i="2"/>
  <c r="G18" i="1"/>
</calcChain>
</file>

<file path=xl/sharedStrings.xml><?xml version="1.0" encoding="utf-8"?>
<sst xmlns="http://schemas.openxmlformats.org/spreadsheetml/2006/main" count="8286" uniqueCount="395">
  <si>
    <t>LGA Name</t>
  </si>
  <si>
    <t xml:space="preserve">
0-4</t>
  </si>
  <si>
    <t xml:space="preserve">
5-9</t>
  </si>
  <si>
    <t xml:space="preserve">
10-14</t>
  </si>
  <si>
    <t xml:space="preserve">
15-19</t>
  </si>
  <si>
    <t xml:space="preserve">
20-24</t>
  </si>
  <si>
    <t xml:space="preserve">
25-29</t>
  </si>
  <si>
    <t xml:space="preserve">
30-34</t>
  </si>
  <si>
    <t xml:space="preserve">
35-39</t>
  </si>
  <si>
    <t xml:space="preserve">
40-44</t>
  </si>
  <si>
    <t xml:space="preserve">
45-49</t>
  </si>
  <si>
    <t xml:space="preserve">
50-54</t>
  </si>
  <si>
    <t xml:space="preserve">
55-59</t>
  </si>
  <si>
    <t xml:space="preserve">
60-64</t>
  </si>
  <si>
    <t xml:space="preserve">
65-69</t>
  </si>
  <si>
    <t xml:space="preserve">
70-74</t>
  </si>
  <si>
    <t xml:space="preserve">
75-79</t>
  </si>
  <si>
    <t xml:space="preserve">
80-84</t>
  </si>
  <si>
    <t xml:space="preserve">
85+</t>
  </si>
  <si>
    <t>Total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</si>
  <si>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</si>
  <si>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</si>
  <si>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</si>
  <si>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</si>
  <si>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</si>
  <si>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</si>
  <si>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</si>
  <si>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</si>
  <si>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</si>
  <si>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</si>
  <si>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</si>
  <si>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</si>
  <si>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</si>
  <si>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</si>
  <si>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</si>
  <si>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</si>
  <si>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</si>
  <si>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</si>
  <si>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</si>
  <si>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</si>
  <si>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</si>
  <si>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</si>
  <si>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</si>
  <si>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</si>
  <si>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</si>
  <si>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</si>
  <si>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</si>
  <si>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</si>
  <si>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</si>
  <si>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</si>
  <si>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</si>
  <si>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</si>
  <si>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</si>
  <si>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</si>
  <si>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</si>
  <si>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</si>
  <si>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 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</si>
  <si>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</si>
  <si>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</si>
  <si>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</si>
  <si>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</si>
  <si>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</si>
  <si>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</si>
  <si>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</si>
  <si>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</si>
  <si>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</si>
  <si>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</si>
  <si>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</si>
  <si>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</si>
  <si>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</si>
  <si>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</si>
  <si>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</si>
  <si>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</si>
  <si>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</si>
  <si>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</si>
  <si>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</si>
  <si>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</si>
  <si>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</si>
  <si>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</si>
  <si>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</si>
  <si>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</si>
  <si>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</si>
  <si>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</si>
  <si>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</si>
  <si>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</si>
  <si>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</si>
  <si>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</si>
  <si>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</si>
  <si>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</si>
  <si>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</si>
  <si>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</si>
  <si>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</si>
  <si>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</si>
  <si>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</si>
  <si>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</si>
  <si>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</si>
  <si>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</si>
  <si>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</si>
  <si>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</si>
  <si>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Unincorporated Vic</t>
  </si>
  <si>
    <t>Metropolitan Melbourne</t>
  </si>
  <si>
    <t>Non-metro Victoria</t>
  </si>
  <si>
    <t>Total Victoria</t>
  </si>
  <si>
    <t>Population 2004</t>
  </si>
  <si>
    <t>Birth Numbers, 2004</t>
  </si>
  <si>
    <t>Birth Rates, 2004</t>
  </si>
  <si>
    <t>Population 2003</t>
  </si>
  <si>
    <t>Population 2002</t>
  </si>
  <si>
    <t>Population 2001</t>
  </si>
  <si>
    <t>Population 2000</t>
  </si>
  <si>
    <t>Population 1999</t>
  </si>
  <si>
    <t>Population 1998</t>
  </si>
  <si>
    <t>Birth Numbers, 2003</t>
  </si>
  <si>
    <t>Birth Rates, 2003</t>
  </si>
  <si>
    <t>Birth Numbers, 2002</t>
  </si>
  <si>
    <t>Birth Rates, 2002</t>
  </si>
  <si>
    <t>Birth Numbers, 2001</t>
  </si>
  <si>
    <t>Birth Rates, 2001</t>
  </si>
  <si>
    <t>Birth Numbers, 2000</t>
  </si>
  <si>
    <t>Birth Rates, 2000</t>
  </si>
  <si>
    <t>Birth Numbers, 1999</t>
  </si>
  <si>
    <t>Birth Rates, 1999</t>
  </si>
  <si>
    <t>Birth Numbers, 1998</t>
  </si>
  <si>
    <t>Birth Rates, 1998</t>
  </si>
  <si>
    <t>Number</t>
  </si>
  <si>
    <t>Rate</t>
  </si>
  <si>
    <t>15-19</t>
  </si>
  <si>
    <t>20-24</t>
  </si>
  <si>
    <t>25-29</t>
  </si>
  <si>
    <t>30-34</t>
  </si>
  <si>
    <t>35-39</t>
  </si>
  <si>
    <t>40-44</t>
  </si>
  <si>
    <t>% Births</t>
  </si>
  <si>
    <t>Ranked</t>
  </si>
  <si>
    <t>Total Rate</t>
  </si>
  <si>
    <t>20-4 Rate</t>
  </si>
  <si>
    <t>Most Affluent 5 Municipalities</t>
  </si>
  <si>
    <t>Least Affluent 5 Municipalities</t>
  </si>
  <si>
    <t>*</t>
  </si>
  <si>
    <t>Most Affluent 5 Localities</t>
  </si>
  <si>
    <t>Least Affluent 5 Localities</t>
  </si>
  <si>
    <t>Population 2005</t>
  </si>
  <si>
    <t>Population 2006</t>
  </si>
  <si>
    <t>Population 2007</t>
  </si>
  <si>
    <t>Population 2008</t>
  </si>
  <si>
    <t>Birth Numbers, 2008</t>
  </si>
  <si>
    <t>Birth Numbers, 2005</t>
  </si>
  <si>
    <t>Birth Numbers, 2006</t>
  </si>
  <si>
    <t>Birth Numbers, 2007</t>
  </si>
  <si>
    <t>Birth Rates, 2005</t>
  </si>
  <si>
    <t>Birth Rates, 2006</t>
  </si>
  <si>
    <t>Birth Rates, 2007</t>
  </si>
  <si>
    <t>Birth Rates, 2008</t>
  </si>
  <si>
    <t>Population 2009</t>
  </si>
  <si>
    <t>Birth Numbers, 2009</t>
  </si>
  <si>
    <t>Birth Rates, 2009</t>
  </si>
  <si>
    <t>Population 2010</t>
  </si>
  <si>
    <t>Birth Numbers, 2010</t>
  </si>
  <si>
    <t>Birth Rates, 2010</t>
  </si>
  <si>
    <t>Population 2011</t>
  </si>
  <si>
    <t>Birth Numbers, 2011</t>
  </si>
  <si>
    <t>Birth Rates, 2011</t>
  </si>
  <si>
    <t>Population 2012</t>
  </si>
  <si>
    <t>Birth Numbers, 2012</t>
  </si>
  <si>
    <t>Birth Rates, 2012</t>
  </si>
  <si>
    <t>Population 2013</t>
  </si>
  <si>
    <t>45-49</t>
  </si>
  <si>
    <r>
      <t xml:space="preserve">Select age range </t>
    </r>
    <r>
      <rPr>
        <sz val="9"/>
        <color indexed="16"/>
        <rFont val="Wingdings 2"/>
        <family val="1"/>
        <charset val="2"/>
      </rPr>
      <t>E</t>
    </r>
  </si>
  <si>
    <t>Birth rates 15-19</t>
  </si>
  <si>
    <t>Birth rates 20-24</t>
  </si>
  <si>
    <t>Birth rates 25-29</t>
  </si>
  <si>
    <t>Birth rates 30-34</t>
  </si>
  <si>
    <t>Birth rates 35-39</t>
  </si>
  <si>
    <t>Birth rates 40-44</t>
  </si>
  <si>
    <t>Birth rates Total</t>
  </si>
  <si>
    <t>No</t>
  </si>
  <si>
    <t>Adj no</t>
  </si>
  <si>
    <t>Rank</t>
  </si>
  <si>
    <t>Mornington Pen.</t>
  </si>
  <si>
    <t xml:space="preserve">        Fertility rates</t>
  </si>
  <si>
    <t>Total annual births</t>
  </si>
  <si>
    <t>Population 2014</t>
  </si>
  <si>
    <t>Birth Numbers, 2014</t>
  </si>
  <si>
    <t>Birth Rates, 2014</t>
  </si>
  <si>
    <t>Birth Numbers, 2013</t>
  </si>
  <si>
    <t>Birth Rates, 2013</t>
  </si>
  <si>
    <t>Per cent</t>
  </si>
  <si>
    <t>Population 2015</t>
  </si>
  <si>
    <t>Population 2016</t>
  </si>
  <si>
    <t>Population 2017</t>
  </si>
  <si>
    <t>Population 2018</t>
  </si>
  <si>
    <t>Birth Numbers, 2016</t>
  </si>
  <si>
    <t>Birth Numbers, 2015</t>
  </si>
  <si>
    <t>Birth Numbers, 2017</t>
  </si>
  <si>
    <t>Birth Numbers, 2018</t>
  </si>
  <si>
    <t>Birth Rates, 2018</t>
  </si>
  <si>
    <t>Birth Rates, 2017</t>
  </si>
  <si>
    <t>Birth Rates, 2016</t>
  </si>
  <si>
    <r>
      <t>Rate:</t>
    </r>
    <r>
      <rPr>
        <sz val="8"/>
        <rFont val="Times New Roman"/>
        <family val="1"/>
      </rPr>
      <t xml:space="preserve"> births per 1,000 women of that age</t>
    </r>
    <r>
      <rPr>
        <b/>
        <sz val="8"/>
        <rFont val="Times New Roman"/>
        <family val="1"/>
      </rPr>
      <t xml:space="preserve">
Total birth rate</t>
    </r>
    <r>
      <rPr>
        <sz val="8"/>
        <rFont val="Times New Roman"/>
        <family val="1"/>
      </rPr>
      <t>: births per 1,000 women aged 15-49</t>
    </r>
  </si>
  <si>
    <t>Population 2019</t>
  </si>
  <si>
    <t>Population 2020</t>
  </si>
  <si>
    <t>Population 2021</t>
  </si>
  <si>
    <t>Population 2022</t>
  </si>
  <si>
    <t>Population 2023</t>
  </si>
  <si>
    <t>Population 2024</t>
  </si>
  <si>
    <t>Birth Numbers, 2024</t>
  </si>
  <si>
    <t>Birth Numbers, 2023</t>
  </si>
  <si>
    <t>Birth Numbers, 2022</t>
  </si>
  <si>
    <t>Birth Numbers, 2021</t>
  </si>
  <si>
    <t>Birth Numbers, 2020</t>
  </si>
  <si>
    <t>Birth Numbers, 2019</t>
  </si>
  <si>
    <t>Birth Rates, 2019</t>
  </si>
  <si>
    <t>Birth Rates, 2020</t>
  </si>
  <si>
    <t>Birth Rates, 2021</t>
  </si>
  <si>
    <t>Birth Rates, 2022</t>
  </si>
  <si>
    <t>Birth Rates, 2023</t>
  </si>
  <si>
    <t>Birth Rates, 2024</t>
  </si>
  <si>
    <t>Change in Birth Rates, 2000 to 2017</t>
  </si>
  <si>
    <t>Latest data year</t>
  </si>
  <si>
    <r>
      <t xml:space="preserve">Select Municipalities below  </t>
    </r>
    <r>
      <rPr>
        <sz val="14"/>
        <color indexed="16"/>
        <rFont val="Wingdings 2"/>
        <family val="1"/>
        <charset val="2"/>
      </rPr>
      <t>K</t>
    </r>
  </si>
  <si>
    <t>Change in Birth Rates, 2000 to 2018</t>
  </si>
  <si>
    <r>
      <t xml:space="preserve">  Select birth rate range, at right</t>
    </r>
    <r>
      <rPr>
        <sz val="10"/>
        <rFont val="Wingdings"/>
        <charset val="2"/>
      </rPr>
      <t xml:space="preserve"> </t>
    </r>
    <r>
      <rPr>
        <sz val="14"/>
        <rFont val="Wingdings"/>
        <charset val="2"/>
      </rPr>
      <t>F</t>
    </r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</si>
  <si>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</si>
  <si>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</si>
  <si>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</si>
  <si>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</si>
  <si>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</si>
  <si>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</si>
  <si>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</si>
  <si>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</si>
  <si>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</si>
  <si>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</si>
  <si>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</si>
  <si>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</si>
  <si>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</si>
  <si>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</si>
  <si>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</si>
  <si>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</si>
  <si>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</si>
  <si>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</si>
  <si>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</si>
  <si>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</si>
  <si>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</si>
  <si>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</si>
  <si>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</si>
  <si>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</si>
  <si>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</si>
  <si>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</si>
  <si>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</si>
  <si>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</t>
  </si>
  <si>
    <t>Hepburn (S)</t>
  </si>
  <si>
    <t>Hindmarsh (S)</t>
  </si>
  <si>
    <t>Hobsons Bay (C)</t>
  </si>
  <si>
    <t>Horsham (RC)</t>
  </si>
  <si>
    <t>Hume (C)</t>
  </si>
  <si>
    <t>Indigo (S)</t>
  </si>
  <si>
    <t>Kingston (C) (Vic.)</t>
  </si>
  <si>
    <t>Knox (C)</t>
  </si>
  <si>
    <t>Latrobe (C) (Vic.)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</si>
  <si>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</si>
  <si>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</si>
  <si>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</si>
  <si>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</si>
  <si>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</si>
  <si>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</si>
  <si>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</si>
  <si>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(C)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</si>
  <si>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</si>
  <si>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</si>
  <si>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</si>
  <si>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</si>
  <si>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</si>
  <si>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</si>
  <si>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</si>
  <si>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</t>
  </si>
  <si>
    <t>Mount Alexander (S)</t>
  </si>
  <si>
    <t>Moyne (S)</t>
  </si>
  <si>
    <t>Murrindindi (S)</t>
  </si>
  <si>
    <t>Nillumbik (S)</t>
  </si>
  <si>
    <t>Northern Grampians (S</t>
  </si>
  <si>
    <t>Port Phillip (C)</t>
  </si>
  <si>
    <t>Pyrenees (S)</t>
  </si>
  <si>
    <t>Queenscliffe (B)</t>
  </si>
  <si>
    <t>South Gippsland (S)</t>
  </si>
  <si>
    <t>Southern Grampians (S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</si>
  <si>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</si>
  <si>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</si>
  <si>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</si>
  <si>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</si>
  <si>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</si>
  <si>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</si>
  <si>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</si>
  <si>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</si>
  <si>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</si>
  <si>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</si>
  <si>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</si>
  <si>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(C)</t>
  </si>
  <si>
    <t>Wyndham (C)</t>
  </si>
  <si>
    <t>Yarra (C)</t>
  </si>
  <si>
    <t>Yarra Ranges (S)</t>
  </si>
  <si>
    <t>Yarriambiack (S)</t>
  </si>
  <si>
    <t>Change in Birth Rates, 2000 to 2019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</si>
  <si>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</si>
  <si>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</si>
  <si>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</si>
  <si>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</si>
  <si>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</si>
  <si>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</si>
  <si>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</si>
  <si>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</si>
  <si>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</si>
  <si>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</si>
  <si>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</si>
  <si>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</si>
  <si>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</si>
  <si>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</si>
  <si>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</si>
  <si>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</si>
  <si>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</si>
  <si>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</si>
  <si>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</si>
  <si>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</si>
  <si>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</si>
  <si>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</si>
  <si>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</si>
  <si>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</si>
  <si>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</si>
  <si>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</si>
  <si>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</si>
  <si>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</si>
  <si>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</si>
  <si>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</si>
  <si>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</si>
  <si>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</si>
  <si>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</si>
  <si>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</si>
  <si>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</si>
  <si>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</si>
  <si>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</si>
  <si>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</si>
  <si>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</si>
  <si>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</si>
  <si>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</si>
  <si>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</si>
  <si>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</si>
  <si>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</si>
  <si>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</si>
  <si>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</si>
  <si>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</si>
  <si>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</si>
  <si>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</si>
  <si>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</si>
  <si>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</si>
  <si>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</si>
  <si>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</si>
  <si>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</si>
  <si>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</si>
  <si>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</si>
  <si>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</si>
  <si>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</si>
  <si>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</si>
  <si>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</si>
  <si>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</si>
  <si>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</si>
  <si>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</si>
  <si>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</si>
  <si>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</si>
  <si>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</si>
  <si>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</si>
  <si>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</si>
  <si>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</si>
  <si>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</si>
  <si>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</si>
  <si>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</si>
  <si>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</si>
  <si>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</si>
  <si>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</si>
  <si>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</si>
  <si>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</si>
  <si>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</si>
  <si>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Change in Birth Rates, 2000 to 2021</t>
  </si>
  <si>
    <t>Change in Birth Rates, 2000 to 2022</t>
  </si>
  <si>
    <t>Change in Birth Rates, 2000 to 2023</t>
  </si>
  <si>
    <t>BIRTHS: Numbers and Rates - Victorian Municipalities: 2000 to 2024</t>
  </si>
  <si>
    <t xml:space="preserve">Colac0Otway </t>
  </si>
  <si>
    <t>Non0metro Victoria</t>
  </si>
  <si>
    <t>Ranked Municipal Birth Rates: 2024 &amp; Changes in Birth Rates 2000-2024</t>
  </si>
  <si>
    <t>Change in Birth rates 15-19: 2000 to 2024</t>
  </si>
  <si>
    <t>Change in Birth rates 20-24: 2000 to 2024</t>
  </si>
  <si>
    <t>Change in Birth rates 25-29: 2000 to 2024</t>
  </si>
  <si>
    <t>Change in Birth rates 30-34: 2000 to 2024</t>
  </si>
  <si>
    <t>Change in Birth rates 35-39: 2000 to 2024</t>
  </si>
  <si>
    <t>Change in Birth rates 40-44: 2000 to 2024</t>
  </si>
  <si>
    <t>Change in Birth rates Total: 2000 to 2024</t>
  </si>
  <si>
    <t>Source of the birth numbers used here: Australian Bureau of Statistics. 'Customized Data: Births by Maternal Age, 2024' and corresponding data for previous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</si>
</sst>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2"/>
      <color indexed="16"/>
      <name val="Times New Roman"/>
      <family val="1"/>
    </font>
    <font>
      <sz val="9"/>
      <name val="Times New Roman"/>
      <family val="1"/>
    </font>
    <font>
      <sz val="9"/>
      <color indexed="18"/>
      <name val="Times New Roman"/>
      <family val="1"/>
    </font>
    <font>
      <b/>
      <sz val="9"/>
      <color indexed="18"/>
      <name val="Times New Roman"/>
      <family val="1"/>
    </font>
    <font>
      <b/>
      <sz val="10.5"/>
      <color indexed="16"/>
      <name val="Times New Roman"/>
      <family val="1"/>
    </font>
    <font>
      <sz val="10"/>
      <color indexed="8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10"/>
      <color indexed="8"/>
      <name val="Times New Roman"/>
      <family val="1"/>
    </font>
    <font>
      <sz val="9.5"/>
      <color indexed="18"/>
      <name val="Times New Roman"/>
      <family val="1"/>
    </font>
    <font>
      <sz val="9.5"/>
      <color indexed="17"/>
      <name val="Times New Roman"/>
      <family val="1"/>
    </font>
    <font>
      <sz val="9"/>
      <color indexed="16"/>
      <name val="Times New Roman"/>
      <family val="1"/>
    </font>
    <font>
      <sz val="9"/>
      <color indexed="16"/>
      <name val="Wingdings 2"/>
      <family val="1"/>
      <charset val="2"/>
    </font>
    <font>
      <sz val="9"/>
      <name val="Arial"/>
      <family val="2"/>
    </font>
    <font>
      <sz val="7"/>
      <name val="Arial"/>
      <family val="2"/>
    </font>
    <font>
      <sz val="10"/>
      <name val="Wingdings"/>
      <charset val="2"/>
    </font>
    <font>
      <sz val="11"/>
      <name val="Calibri"/>
      <family val="2"/>
    </font>
    <font>
      <sz val="14"/>
      <name val="Wingdings"/>
      <charset val="2"/>
    </font>
    <font>
      <sz val="14"/>
      <color indexed="16"/>
      <name val="Wingdings 2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0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Times New Roman"/>
      <family val="1"/>
    </font>
    <font>
      <sz val="8"/>
      <color theme="1"/>
      <name val="Times New Roman"/>
      <family val="1"/>
    </font>
    <font>
      <b/>
      <sz val="10.5"/>
      <color theme="0"/>
      <name val="Times New Roman"/>
      <family val="1"/>
    </font>
    <font>
      <b/>
      <sz val="10.5"/>
      <color theme="1"/>
      <name val="Times New Roman"/>
      <family val="1"/>
    </font>
    <font>
      <sz val="9"/>
      <color rgb="FF008000"/>
      <name val="Times New Roman"/>
      <family val="1"/>
    </font>
    <font>
      <b/>
      <sz val="9"/>
      <color rgb="FF008000"/>
      <name val="Times New Roman"/>
      <family val="1"/>
    </font>
    <font>
      <sz val="7"/>
      <color theme="0"/>
      <name val="Arial"/>
      <family val="2"/>
    </font>
    <font>
      <b/>
      <sz val="8"/>
      <color theme="0"/>
      <name val="Times New Roman"/>
      <family val="1"/>
    </font>
    <font>
      <b/>
      <sz val="14"/>
      <color theme="0"/>
      <name val="Times New Roman"/>
      <family val="1"/>
    </font>
    <font>
      <sz val="8"/>
      <color theme="0"/>
      <name val="Times New Roman"/>
      <family val="1"/>
    </font>
    <font>
      <sz val="10"/>
      <color theme="1"/>
      <name val="Arial"/>
      <family val="2"/>
    </font>
    <font>
      <b/>
      <sz val="10"/>
      <color theme="3" tint="-0.249977111117893"/>
      <name val="Times New Roman"/>
      <family val="1"/>
    </font>
    <font>
      <b/>
      <sz val="10"/>
      <color rgb="FF008000"/>
      <name val="Times New Roman"/>
      <family val="1"/>
    </font>
    <font>
      <b/>
      <sz val="10"/>
      <color theme="1"/>
      <name val="Times New Roman"/>
      <family val="1"/>
    </font>
    <font>
      <sz val="7"/>
      <color theme="0"/>
      <name val="Times New Roman"/>
      <family val="1"/>
    </font>
    <font>
      <b/>
      <sz val="9"/>
      <color theme="0"/>
      <name val="Times New Roman"/>
      <family val="1"/>
    </font>
    <font>
      <sz val="8"/>
      <color theme="0"/>
      <name val="Palatino"/>
      <family val="1"/>
    </font>
    <font>
      <sz val="10"/>
      <color theme="0"/>
      <name val="Palatino"/>
      <family val="1"/>
    </font>
    <font>
      <sz val="8"/>
      <color theme="0"/>
      <name val="Arial"/>
      <family val="2"/>
    </font>
    <font>
      <sz val="9"/>
      <color theme="0"/>
      <name val="FrnkGothITC Bk BT"/>
      <family val="2"/>
    </font>
    <font>
      <b/>
      <sz val="9"/>
      <color theme="0"/>
      <name val="FrnkGothITC Bk BT"/>
      <family val="2"/>
    </font>
    <font>
      <b/>
      <sz val="9"/>
      <color theme="1"/>
      <name val="Times New Roman"/>
      <family val="1"/>
    </font>
    <font>
      <b/>
      <sz val="12"/>
      <color theme="0"/>
      <name val="Times New Roman"/>
      <family val="1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1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Times New Roman"/>
      <family val="1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Garamond"/>
      <family val="1"/>
    </font>
    <font>
      <b/>
      <sz val="10"/>
      <color theme="0"/>
      <name val="Garamond"/>
      <family val="1"/>
    </font>
    <font>
      <sz val="17"/>
      <color rgb="FFFFFF00"/>
      <name val="Times New Roman"/>
      <family val="1"/>
    </font>
    <font>
      <b/>
      <sz val="11"/>
      <color theme="5" tint="-0.249977111117893"/>
      <name val="Times New Roman"/>
      <family val="1"/>
    </font>
    <font>
      <sz val="16"/>
      <color rgb="FFFFFF00"/>
      <name val="Times New Roman"/>
      <family val="1"/>
    </font>
    <font>
      <sz val="8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  <font>
      <sz val="7"/>
      <color theme="4" tint="-0.249977111117893"/>
      <name val="Arial"/>
      <family val="2"/>
    </font>
    <font>
      <b/>
      <sz val="8"/>
      <color theme="4" tint="-0.249977111117893"/>
      <name val="Arial"/>
      <family val="2"/>
    </font>
    <font>
      <sz val="10"/>
      <color theme="4" tint="-0.249977111117893"/>
      <name val="Times New Roman"/>
      <family val="1"/>
    </font>
    <font>
      <sz val="22"/>
      <color theme="0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hair">
        <color theme="5" tint="-0.24994659260841701"/>
      </top>
      <bottom style="hair">
        <color theme="5" tint="-0.24994659260841701"/>
      </bottom>
      <diagonal/>
    </border>
    <border>
      <left/>
      <right/>
      <top style="hair">
        <color rgb="FF008000"/>
      </top>
      <bottom style="thin">
        <color rgb="FF008000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/>
      <bottom style="thin">
        <color theme="2" tint="-0.749961851863155"/>
      </bottom>
      <diagonal/>
    </border>
  </borders>
  <cellStyleXfs count="4">
    <xf numFmtId="0" fontId="0" fillId="0" borderId="0"/>
    <xf numFmtId="0" fontId="21" fillId="0" borderId="0"/>
    <xf numFmtId="0" fontId="24" fillId="0" borderId="0"/>
    <xf numFmtId="0" fontId="6" fillId="0" borderId="0"/>
  </cellStyleXfs>
  <cellXfs count="146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top"/>
      <protection hidden="1"/>
    </xf>
    <xf numFmtId="0" fontId="25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locked="0" hidden="1"/>
    </xf>
    <xf numFmtId="0" fontId="2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left" vertical="center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Alignment="1" applyProtection="1">
      <alignment horizontal="left" vertical="center"/>
      <protection hidden="1"/>
    </xf>
    <xf numFmtId="0" fontId="12" fillId="3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vertical="top"/>
      <protection hidden="1"/>
    </xf>
    <xf numFmtId="0" fontId="27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horizontal="center"/>
    </xf>
    <xf numFmtId="3" fontId="7" fillId="0" borderId="1" xfId="0" applyNumberFormat="1" applyFont="1" applyBorder="1" applyAlignment="1" applyProtection="1">
      <alignment horizontal="center" vertical="center"/>
      <protection hidden="1"/>
    </xf>
    <xf numFmtId="3" fontId="33" fillId="0" borderId="1" xfId="0" applyNumberFormat="1" applyFont="1" applyBorder="1" applyAlignment="1" applyProtection="1">
      <alignment horizontal="center" vertical="center"/>
      <protection hidden="1"/>
    </xf>
    <xf numFmtId="3" fontId="33" fillId="4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33" fillId="0" borderId="2" xfId="0" applyNumberFormat="1" applyFont="1" applyBorder="1" applyAlignment="1" applyProtection="1">
      <alignment horizontal="center" vertical="center"/>
      <protection hidden="1"/>
    </xf>
    <xf numFmtId="3" fontId="8" fillId="5" borderId="3" xfId="0" applyNumberFormat="1" applyFont="1" applyFill="1" applyBorder="1" applyAlignment="1" applyProtection="1">
      <alignment horizontal="center" vertical="center"/>
      <protection hidden="1"/>
    </xf>
    <xf numFmtId="3" fontId="34" fillId="6" borderId="4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/>
    <xf numFmtId="164" fontId="2" fillId="7" borderId="5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/>
    <xf numFmtId="0" fontId="35" fillId="0" borderId="0" xfId="0" applyFont="1"/>
    <xf numFmtId="0" fontId="28" fillId="0" borderId="0" xfId="0" applyFont="1"/>
    <xf numFmtId="0" fontId="27" fillId="0" borderId="0" xfId="0" applyFont="1" applyAlignment="1" applyProtection="1">
      <alignment horizontal="left" vertical="center"/>
      <protection hidden="1"/>
    </xf>
    <xf numFmtId="1" fontId="36" fillId="0" borderId="0" xfId="0" applyNumberFormat="1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vertical="center"/>
      <protection hidden="1"/>
    </xf>
    <xf numFmtId="3" fontId="38" fillId="0" borderId="0" xfId="0" applyNumberFormat="1" applyFont="1" applyAlignment="1" applyProtection="1">
      <alignment vertical="center"/>
      <protection hidden="1"/>
    </xf>
    <xf numFmtId="3" fontId="26" fillId="0" borderId="0" xfId="3" applyNumberFormat="1" applyFont="1" applyAlignment="1">
      <alignment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29" fillId="0" borderId="0" xfId="0" applyFont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0" fillId="0" borderId="6" xfId="0" applyFont="1" applyBorder="1" applyAlignment="1" applyProtection="1">
      <alignment vertical="center"/>
      <protection hidden="1"/>
    </xf>
    <xf numFmtId="1" fontId="3" fillId="5" borderId="6" xfId="0" applyNumberFormat="1" applyFont="1" applyFill="1" applyBorder="1" applyAlignment="1" applyProtection="1">
      <alignment horizontal="center" vertical="center"/>
      <protection hidden="1"/>
    </xf>
    <xf numFmtId="1" fontId="3" fillId="8" borderId="6" xfId="0" applyNumberFormat="1" applyFont="1" applyFill="1" applyBorder="1" applyAlignment="1" applyProtection="1">
      <alignment horizontal="center" vertical="center"/>
      <protection hidden="1"/>
    </xf>
    <xf numFmtId="0" fontId="41" fillId="0" borderId="6" xfId="0" applyFont="1" applyBorder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0" fontId="43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/>
      <protection hidden="1"/>
    </xf>
    <xf numFmtId="3" fontId="7" fillId="5" borderId="1" xfId="0" applyNumberFormat="1" applyFont="1" applyFill="1" applyBorder="1" applyAlignment="1" applyProtection="1">
      <alignment horizontal="center" vertical="center"/>
      <protection hidden="1"/>
    </xf>
    <xf numFmtId="3" fontId="33" fillId="0" borderId="7" xfId="0" applyNumberFormat="1" applyFont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1" fontId="26" fillId="0" borderId="0" xfId="0" applyNumberFormat="1" applyFont="1" applyAlignment="1" applyProtection="1">
      <alignment horizontal="center" vertical="center"/>
      <protection hidden="1"/>
    </xf>
    <xf numFmtId="164" fontId="26" fillId="0" borderId="0" xfId="0" applyNumberFormat="1" applyFont="1" applyAlignment="1" applyProtection="1">
      <alignment horizontal="center" vertical="center"/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3" fontId="36" fillId="0" borderId="0" xfId="0" applyNumberFormat="1" applyFont="1" applyAlignment="1" applyProtection="1">
      <alignment horizontal="center" vertical="center" wrapText="1"/>
      <protection hidden="1"/>
    </xf>
    <xf numFmtId="1" fontId="27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>
      <alignment vertical="center"/>
    </xf>
    <xf numFmtId="1" fontId="38" fillId="0" borderId="0" xfId="0" applyNumberFormat="1" applyFont="1" applyAlignment="1" applyProtection="1">
      <alignment vertical="center"/>
      <protection hidden="1"/>
    </xf>
    <xf numFmtId="3" fontId="45" fillId="0" borderId="0" xfId="0" applyNumberFormat="1" applyFont="1" applyAlignment="1" applyProtection="1">
      <alignment horizontal="right" vertical="center"/>
      <protection locked="0"/>
    </xf>
    <xf numFmtId="0" fontId="46" fillId="0" borderId="0" xfId="0" applyFont="1" applyAlignment="1" applyProtection="1">
      <alignment horizontal="right" vertical="center"/>
      <protection locked="0"/>
    </xf>
    <xf numFmtId="3" fontId="47" fillId="0" borderId="0" xfId="0" applyNumberFormat="1" applyFont="1" applyAlignment="1" applyProtection="1">
      <alignment horizontal="right" vertical="center"/>
      <protection locked="0"/>
    </xf>
    <xf numFmtId="3" fontId="47" fillId="0" borderId="0" xfId="0" applyNumberFormat="1" applyFont="1" applyAlignment="1">
      <alignment vertical="center"/>
    </xf>
    <xf numFmtId="0" fontId="28" fillId="0" borderId="0" xfId="0" applyFont="1" applyAlignment="1" applyProtection="1">
      <alignment horizontal="right" vertical="center"/>
      <protection locked="0"/>
    </xf>
    <xf numFmtId="3" fontId="48" fillId="0" borderId="0" xfId="0" applyNumberFormat="1" applyFont="1" applyAlignment="1" applyProtection="1">
      <alignment vertical="center"/>
      <protection hidden="1"/>
    </xf>
    <xf numFmtId="3" fontId="49" fillId="0" borderId="0" xfId="0" applyNumberFormat="1" applyFont="1" applyAlignment="1" applyProtection="1">
      <alignment vertical="center"/>
      <protection hidden="1"/>
    </xf>
    <xf numFmtId="3" fontId="48" fillId="0" borderId="0" xfId="0" applyNumberFormat="1" applyFont="1" applyAlignment="1">
      <alignment vertical="center"/>
    </xf>
    <xf numFmtId="3" fontId="49" fillId="0" borderId="0" xfId="0" applyNumberFormat="1" applyFont="1" applyAlignment="1">
      <alignment vertical="center"/>
    </xf>
    <xf numFmtId="0" fontId="27" fillId="0" borderId="0" xfId="0" applyFont="1" applyAlignment="1" applyProtection="1">
      <alignment horizontal="center" vertical="center"/>
      <protection hidden="1"/>
    </xf>
    <xf numFmtId="1" fontId="38" fillId="0" borderId="0" xfId="0" applyNumberFormat="1" applyFont="1" applyAlignment="1" applyProtection="1">
      <alignment horizontal="center" vertical="center"/>
      <protection hidden="1"/>
    </xf>
    <xf numFmtId="0" fontId="28" fillId="0" borderId="0" xfId="0" applyFont="1" applyAlignment="1">
      <alignment horizontal="center"/>
    </xf>
    <xf numFmtId="1" fontId="38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3" fontId="33" fillId="6" borderId="4" xfId="0" applyNumberFormat="1" applyFont="1" applyFill="1" applyBorder="1" applyAlignment="1" applyProtection="1">
      <alignment horizontal="center" vertical="center"/>
      <protection hidden="1"/>
    </xf>
    <xf numFmtId="3" fontId="7" fillId="5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8" xfId="0" applyNumberFormat="1" applyFont="1" applyBorder="1" applyAlignment="1" applyProtection="1">
      <alignment horizontal="center" vertical="center"/>
      <protection hidden="1"/>
    </xf>
    <xf numFmtId="164" fontId="2" fillId="7" borderId="9" xfId="0" applyNumberFormat="1" applyFont="1" applyFill="1" applyBorder="1" applyAlignment="1" applyProtection="1">
      <alignment horizontal="center" vertical="center"/>
      <protection hidden="1"/>
    </xf>
    <xf numFmtId="3" fontId="7" fillId="5" borderId="3" xfId="0" applyNumberFormat="1" applyFont="1" applyFill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center" vertical="center"/>
      <protection locked="0" hidden="1"/>
    </xf>
    <xf numFmtId="0" fontId="51" fillId="0" borderId="0" xfId="0" applyFont="1" applyAlignment="1" applyProtection="1">
      <alignment vertical="top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54" fillId="9" borderId="0" xfId="0" applyFont="1" applyFill="1" applyAlignment="1">
      <alignment horizontal="left" vertical="center"/>
    </xf>
    <xf numFmtId="0" fontId="55" fillId="9" borderId="0" xfId="0" applyFont="1" applyFill="1" applyAlignment="1">
      <alignment horizontal="center" vertical="center"/>
    </xf>
    <xf numFmtId="0" fontId="44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56" fillId="0" borderId="0" xfId="0" applyFont="1"/>
    <xf numFmtId="0" fontId="57" fillId="0" borderId="0" xfId="0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vertical="center"/>
      <protection hidden="1"/>
    </xf>
    <xf numFmtId="3" fontId="58" fillId="0" borderId="0" xfId="0" applyNumberFormat="1" applyFont="1" applyAlignment="1" applyProtection="1">
      <alignment vertical="center"/>
      <protection hidden="1"/>
    </xf>
    <xf numFmtId="0" fontId="59" fillId="0" borderId="0" xfId="0" applyFont="1" applyAlignment="1" applyProtection="1">
      <alignment vertical="center"/>
      <protection hidden="1"/>
    </xf>
    <xf numFmtId="3" fontId="59" fillId="0" borderId="0" xfId="0" applyNumberFormat="1" applyFont="1" applyAlignment="1" applyProtection="1">
      <alignment vertical="center"/>
      <protection hidden="1"/>
    </xf>
    <xf numFmtId="3" fontId="60" fillId="0" borderId="0" xfId="0" applyNumberFormat="1" applyFont="1" applyAlignment="1" applyProtection="1">
      <alignment horizontal="center" vertical="center"/>
      <protection hidden="1"/>
    </xf>
    <xf numFmtId="3" fontId="59" fillId="0" borderId="0" xfId="2" applyNumberFormat="1" applyFont="1" applyProtection="1">
      <protection hidden="1"/>
    </xf>
    <xf numFmtId="0" fontId="27" fillId="4" borderId="0" xfId="0" applyFont="1" applyFill="1" applyAlignment="1" applyProtection="1">
      <alignment vertical="center"/>
      <protection hidden="1"/>
    </xf>
    <xf numFmtId="0" fontId="26" fillId="4" borderId="0" xfId="0" applyFont="1" applyFill="1" applyAlignment="1" applyProtection="1">
      <alignment horizontal="center" vertical="center"/>
      <protection hidden="1"/>
    </xf>
    <xf numFmtId="3" fontId="61" fillId="0" borderId="0" xfId="2" applyNumberFormat="1" applyFont="1" applyProtection="1">
      <protection hidden="1"/>
    </xf>
    <xf numFmtId="0" fontId="47" fillId="0" borderId="0" xfId="0" applyFont="1" applyAlignment="1">
      <alignment horizontal="center"/>
    </xf>
    <xf numFmtId="3" fontId="47" fillId="0" borderId="0" xfId="0" applyNumberFormat="1" applyFont="1"/>
    <xf numFmtId="3" fontId="62" fillId="0" borderId="0" xfId="2" applyNumberFormat="1" applyFont="1" applyProtection="1">
      <protection hidden="1"/>
    </xf>
    <xf numFmtId="3" fontId="47" fillId="0" borderId="0" xfId="1" applyNumberFormat="1" applyFont="1"/>
    <xf numFmtId="3" fontId="60" fillId="0" borderId="0" xfId="0" applyNumberFormat="1" applyFont="1" applyAlignment="1" applyProtection="1">
      <alignment vertical="center"/>
      <protection hidden="1"/>
    </xf>
    <xf numFmtId="1" fontId="26" fillId="0" borderId="0" xfId="0" applyNumberFormat="1" applyFont="1" applyAlignment="1" applyProtection="1">
      <alignment vertical="center"/>
      <protection hidden="1"/>
    </xf>
    <xf numFmtId="0" fontId="60" fillId="0" borderId="0" xfId="0" applyFont="1" applyAlignment="1" applyProtection="1">
      <alignment vertical="center"/>
      <protection hidden="1"/>
    </xf>
    <xf numFmtId="3" fontId="26" fillId="0" borderId="0" xfId="0" applyNumberFormat="1" applyFont="1" applyAlignment="1" applyProtection="1">
      <alignment vertical="center"/>
      <protection hidden="1"/>
    </xf>
    <xf numFmtId="3" fontId="60" fillId="0" borderId="0" xfId="2" applyNumberFormat="1" applyFont="1" applyProtection="1"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67" fillId="0" borderId="0" xfId="0" applyFont="1"/>
    <xf numFmtId="0" fontId="68" fillId="0" borderId="0" xfId="0" applyFont="1" applyAlignment="1" applyProtection="1">
      <alignment horizontal="center"/>
      <protection locked="0"/>
    </xf>
    <xf numFmtId="0" fontId="66" fillId="0" borderId="0" xfId="0" applyFont="1" applyProtection="1">
      <protection locked="0"/>
    </xf>
    <xf numFmtId="0" fontId="69" fillId="0" borderId="0" xfId="0" applyFont="1" applyAlignment="1">
      <alignment horizontal="center"/>
    </xf>
    <xf numFmtId="0" fontId="31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70" fillId="0" borderId="0" xfId="0" applyFont="1" applyAlignment="1" applyProtection="1">
      <alignment vertical="center"/>
      <protection hidden="1"/>
    </xf>
    <xf numFmtId="1" fontId="38" fillId="0" borderId="0" xfId="0" applyNumberFormat="1" applyFont="1" applyAlignment="1" applyProtection="1">
      <alignment horizontal="center" vertical="center" wrapText="1"/>
      <protection hidden="1"/>
    </xf>
    <xf numFmtId="0" fontId="71" fillId="0" borderId="0" xfId="0" applyFont="1"/>
    <xf numFmtId="0" fontId="72" fillId="0" borderId="0" xfId="0" applyFont="1"/>
    <xf numFmtId="0" fontId="73" fillId="0" borderId="0" xfId="0" applyFont="1"/>
    <xf numFmtId="0" fontId="73" fillId="0" borderId="0" xfId="0" applyFont="1" applyAlignment="1">
      <alignment horizontal="center"/>
    </xf>
    <xf numFmtId="0" fontId="74" fillId="0" borderId="0" xfId="0" applyFont="1" applyAlignment="1" applyProtection="1">
      <alignment vertical="center"/>
      <protection hidden="1"/>
    </xf>
    <xf numFmtId="0" fontId="75" fillId="0" borderId="0" xfId="0" applyFont="1" applyAlignment="1" applyProtection="1">
      <alignment vertical="center"/>
      <protection hidden="1"/>
    </xf>
    <xf numFmtId="0" fontId="76" fillId="0" borderId="0" xfId="0" applyFont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vertical="center"/>
      <protection hidden="1"/>
    </xf>
    <xf numFmtId="0" fontId="77" fillId="9" borderId="0" xfId="0" applyFont="1" applyFill="1" applyAlignment="1">
      <alignment horizontal="center" vertical="center"/>
    </xf>
    <xf numFmtId="0" fontId="63" fillId="10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27" fillId="0" borderId="0" xfId="0" applyFont="1" applyAlignment="1" applyProtection="1">
      <alignment horizontal="justify"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11" fillId="1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65" fillId="10" borderId="0" xfId="0" applyFont="1" applyFill="1" applyAlignment="1" applyProtection="1">
      <alignment horizontal="center" vertical="center"/>
      <protection hidden="1"/>
    </xf>
  </cellXfs>
  <cellStyles count="4">
    <cellStyle name="Normal" xfId="0" builtinId="0"/>
    <cellStyle name="Normal 5" xfId="1" xr:uid="{00000000-0005-0000-0000-000001000000}"/>
    <cellStyle name="Normal 6" xfId="2" xr:uid="{00000000-0005-0000-0000-000002000000}"/>
    <cellStyle name="Normal_Pop Projections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externalLink" Target="externalLinks/externalLink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04bea7fd5be44c7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25596162412442E-2"/>
          <c:y val="1.3410020737412308E-2"/>
          <c:w val="0.91472246525602552"/>
          <c:h val="0.94142604593573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'Birth Rates by Municipality'!$C$8</c:f>
              <c:strCache>
                <c:ptCount val="1"/>
                <c:pt idx="0">
                  <c:v>Greater Dandenong : 2024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solidFill>
                <a:schemeClr val="tx2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 Rates by Municipality'!$B$10:$B$15</c:f>
              <c:strCache>
                <c:ptCount val="6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</c:strCache>
            </c:strRef>
          </c:cat>
          <c:val>
            <c:numRef>
              <c:f>'Birth Rates by Municipality'!$D$10:$D$15</c:f>
              <c:numCache>
                <c:formatCode>#,##0</c:formatCode>
                <c:ptCount val="6"/>
                <c:pt idx="0">
                  <c:v>2.5830142480004512</c:v>
                </c:pt>
                <c:pt idx="1">
                  <c:v>18.736718927677767</c:v>
                </c:pt>
                <c:pt idx="2">
                  <c:v>50.547955702835267</c:v>
                </c:pt>
                <c:pt idx="3">
                  <c:v>85.820110059187684</c:v>
                </c:pt>
                <c:pt idx="4">
                  <c:v>49.434071127774949</c:v>
                </c:pt>
                <c:pt idx="5">
                  <c:v>18.441616486615786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B4-422A-A65B-CF9B0B1F8E7D}"/>
            </c:ext>
          </c:extLst>
        </c:ser>
        <c:ser>
          <c:idx val="1"/>
          <c:order val="1"/>
          <c:tx>
            <c:strRef>
              <c:f>'Birth Rates by Municipality'!$F$8</c:f>
              <c:strCache>
                <c:ptCount val="1"/>
                <c:pt idx="0">
                  <c:v>Metropolitan Melbourne: 2024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 Rates by Municipality'!$B$10:$B$15</c:f>
              <c:strCache>
                <c:ptCount val="6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</c:strCache>
            </c:strRef>
          </c:cat>
          <c:val>
            <c:numRef>
              <c:f>'Birth Rates by Municipality'!$G$10:$G$15</c:f>
              <c:numCache>
                <c:formatCode>#,##0</c:formatCode>
                <c:ptCount val="6"/>
                <c:pt idx="0">
                  <c:v>1.5212062113070852</c:v>
                </c:pt>
                <c:pt idx="1">
                  <c:v>12.370547309823683</c:v>
                </c:pt>
                <c:pt idx="2">
                  <c:v>45.310698712837286</c:v>
                </c:pt>
                <c:pt idx="3">
                  <c:v>91.623573484097847</c:v>
                </c:pt>
                <c:pt idx="4">
                  <c:v>62.327244142221367</c:v>
                </c:pt>
                <c:pt idx="5">
                  <c:v>14.946733835429221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B4-422A-A65B-CF9B0B1F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453717936"/>
        <c:axId val="1"/>
      </c:barChart>
      <c:catAx>
        <c:axId val="45371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Births per 1,000 women</a:t>
                </a:r>
              </a:p>
            </c:rich>
          </c:tx>
          <c:layout>
            <c:manualLayout>
              <c:xMode val="edge"/>
              <c:yMode val="edge"/>
              <c:x val="7.056043492989399E-4"/>
              <c:y val="0.298073401140231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53717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6092571324701944E-2"/>
          <c:y val="1.1885107659834242E-2"/>
          <c:w val="0.39998365924792101"/>
          <c:h val="0.1043248109098057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8156697068051"/>
          <c:y val="2.8940097619902707E-2"/>
          <c:w val="0.85966261013696244"/>
          <c:h val="0.87677836758384919"/>
        </c:manualLayout>
      </c:layout>
      <c:lineChart>
        <c:grouping val="standard"/>
        <c:varyColors val="0"/>
        <c:ser>
          <c:idx val="0"/>
          <c:order val="0"/>
          <c:tx>
            <c:strRef>
              <c:f>'Birth Rates by Municipality'!$R$11:$S$11</c:f>
              <c:strCache>
                <c:ptCount val="2"/>
                <c:pt idx="0">
                  <c:v>Metropolitan Melbourne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dPt>
            <c:idx val="13"/>
            <c:bubble3D val="0"/>
            <c:spPr>
              <a:ln w="12700">
                <a:solidFill>
                  <a:srgbClr val="008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3B-4A7F-B3A5-57E5560EFEC7}"/>
              </c:ext>
            </c:extLst>
          </c:dPt>
          <c:dLbls>
            <c:dLbl>
              <c:idx val="0"/>
              <c:layout>
                <c:manualLayout>
                  <c:x val="-2.7634533394760991E-2"/>
                  <c:y val="-2.647160852987286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B-4A7F-B3A5-57E5560EFEC7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03B-4A7F-B3A5-57E5560EFEC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E-413C-83DD-0FEF0AEB8E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'Birth Rates by Municipality'!$T$9:$AR$9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'Birth Rates by Municipality'!$T$11:$AR$11</c:f>
              <c:numCache>
                <c:formatCode>0</c:formatCode>
                <c:ptCount val="25"/>
                <c:pt idx="0">
                  <c:v>37.838296496271099</c:v>
                </c:pt>
                <c:pt idx="1">
                  <c:v>37.528740214674499</c:v>
                </c:pt>
                <c:pt idx="2">
                  <c:v>36.494516163850761</c:v>
                </c:pt>
                <c:pt idx="3">
                  <c:v>35.959187764261053</c:v>
                </c:pt>
                <c:pt idx="4">
                  <c:v>34.286041684851419</c:v>
                </c:pt>
                <c:pt idx="5">
                  <c:v>33.632999610378128</c:v>
                </c:pt>
                <c:pt idx="6">
                  <c:v>34.024234960662767</c:v>
                </c:pt>
                <c:pt idx="7">
                  <c:v>37.39526820504738</c:v>
                </c:pt>
                <c:pt idx="8">
                  <c:v>37.463618381378645</c:v>
                </c:pt>
                <c:pt idx="9">
                  <c:v>33.315417878845452</c:v>
                </c:pt>
                <c:pt idx="10">
                  <c:v>33.876800976378817</c:v>
                </c:pt>
                <c:pt idx="11">
                  <c:v>29.167079496102417</c:v>
                </c:pt>
                <c:pt idx="12">
                  <c:v>33.643951381842854</c:v>
                </c:pt>
                <c:pt idx="13">
                  <c:v>30.895887509935317</c:v>
                </c:pt>
                <c:pt idx="14">
                  <c:v>29.606299772273836</c:v>
                </c:pt>
                <c:pt idx="15">
                  <c:v>29.540352988851023</c:v>
                </c:pt>
                <c:pt idx="16">
                  <c:v>29.475377516328113</c:v>
                </c:pt>
                <c:pt idx="17">
                  <c:v>27.787000511604244</c:v>
                </c:pt>
                <c:pt idx="18">
                  <c:v>23.348448995745745</c:v>
                </c:pt>
                <c:pt idx="19">
                  <c:v>21.43854811485048</c:v>
                </c:pt>
                <c:pt idx="20">
                  <c:v>18.723408811123523</c:v>
                </c:pt>
                <c:pt idx="21">
                  <c:v>18.220029458608263</c:v>
                </c:pt>
                <c:pt idx="22">
                  <c:v>17.675504247344815</c:v>
                </c:pt>
                <c:pt idx="23">
                  <c:v>12.114763759711055</c:v>
                </c:pt>
                <c:pt idx="24">
                  <c:v>12.370547309823683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03B-4A7F-B3A5-57E5560EFEC7}"/>
            </c:ext>
          </c:extLst>
        </c:ser>
        <c:ser>
          <c:idx val="1"/>
          <c:order val="1"/>
          <c:tx>
            <c:strRef>
              <c:f>'Birth Rates by Municipality'!$R$10:$S$10</c:f>
              <c:strCache>
                <c:ptCount val="2"/>
                <c:pt idx="0">
                  <c:v>Greater Dandenong 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585612160302449E-2"/>
                  <c:y val="-2.647160852987286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B-4A7F-B3A5-57E5560EFEC7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03B-4A7F-B3A5-57E5560EFEC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E-413C-83DD-0FEF0AEB8E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'Birth Rates by Municipality'!$T$9:$AR$9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'Birth Rates by Municipality'!$T$10:$AR$10</c:f>
              <c:numCache>
                <c:formatCode>0</c:formatCode>
                <c:ptCount val="25"/>
                <c:pt idx="0">
                  <c:v>61.663921886255757</c:v>
                </c:pt>
                <c:pt idx="1">
                  <c:v>63.587937127720345</c:v>
                </c:pt>
                <c:pt idx="2">
                  <c:v>71.917303511120451</c:v>
                </c:pt>
                <c:pt idx="3">
                  <c:v>70.421593431074214</c:v>
                </c:pt>
                <c:pt idx="4">
                  <c:v>63.335535369651268</c:v>
                </c:pt>
                <c:pt idx="5">
                  <c:v>57.265867006491668</c:v>
                </c:pt>
                <c:pt idx="6">
                  <c:v>67.950841711135141</c:v>
                </c:pt>
                <c:pt idx="7">
                  <c:v>69.159608747133888</c:v>
                </c:pt>
                <c:pt idx="8">
                  <c:v>74.238620879656679</c:v>
                </c:pt>
                <c:pt idx="9">
                  <c:v>67.06708918231466</c:v>
                </c:pt>
                <c:pt idx="10">
                  <c:v>68.230277185501066</c:v>
                </c:pt>
                <c:pt idx="11">
                  <c:v>61.270874786381299</c:v>
                </c:pt>
                <c:pt idx="12">
                  <c:v>60.71533975167214</c:v>
                </c:pt>
                <c:pt idx="13">
                  <c:v>58.571646092021993</c:v>
                </c:pt>
                <c:pt idx="14">
                  <c:v>58.409739188526814</c:v>
                </c:pt>
                <c:pt idx="15">
                  <c:v>60.493190126830875</c:v>
                </c:pt>
                <c:pt idx="16">
                  <c:v>62.56006317638456</c:v>
                </c:pt>
                <c:pt idx="17">
                  <c:v>51.392529479862461</c:v>
                </c:pt>
                <c:pt idx="18">
                  <c:v>43.536747849513006</c:v>
                </c:pt>
                <c:pt idx="19">
                  <c:v>38.419495512329192</c:v>
                </c:pt>
                <c:pt idx="20">
                  <c:v>32.835408082881749</c:v>
                </c:pt>
                <c:pt idx="21">
                  <c:v>30.426653068162501</c:v>
                </c:pt>
                <c:pt idx="22">
                  <c:v>27.983795712834993</c:v>
                </c:pt>
                <c:pt idx="23">
                  <c:v>15.676160015984301</c:v>
                </c:pt>
                <c:pt idx="24">
                  <c:v>18.736718927677767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03B-4A7F-B3A5-57E5560EF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718864"/>
        <c:axId val="1"/>
      </c:lineChart>
      <c:catAx>
        <c:axId val="45371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Births per 1,000 women</a:t>
                </a:r>
              </a:p>
            </c:rich>
          </c:tx>
          <c:layout>
            <c:manualLayout>
              <c:xMode val="edge"/>
              <c:yMode val="edge"/>
              <c:x val="7.3927140181646086E-4"/>
              <c:y val="0.28429448016790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5371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2640579379663"/>
          <c:y val="0.79455554696965025"/>
          <c:w val="0.51120622310999986"/>
          <c:h val="9.698006764434585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23185521212573"/>
          <c:y val="2.6023490932843205E-2"/>
          <c:w val="0.83032940513016151"/>
          <c:h val="0.965076368178773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'Ranked Birth Rates'!$H$8:$H$86</c:f>
              <c:strCache>
                <c:ptCount val="79"/>
                <c:pt idx="0">
                  <c:v>West Wimmera </c:v>
                </c:pt>
                <c:pt idx="1">
                  <c:v>Gannawarra </c:v>
                </c:pt>
                <c:pt idx="2">
                  <c:v>Northern Grampians </c:v>
                </c:pt>
                <c:pt idx="3">
                  <c:v>Campaspe </c:v>
                </c:pt>
                <c:pt idx="4">
                  <c:v>Towong </c:v>
                </c:pt>
                <c:pt idx="5">
                  <c:v>Corangamite </c:v>
                </c:pt>
                <c:pt idx="6">
                  <c:v>Greater Shepparton </c:v>
                </c:pt>
                <c:pt idx="7">
                  <c:v>Benalla </c:v>
                </c:pt>
                <c:pt idx="8">
                  <c:v>Southern Grampians </c:v>
                </c:pt>
                <c:pt idx="9">
                  <c:v>Ararat </c:v>
                </c:pt>
                <c:pt idx="10">
                  <c:v>Central Goldfields </c:v>
                </c:pt>
                <c:pt idx="11">
                  <c:v>Mildura </c:v>
                </c:pt>
                <c:pt idx="12">
                  <c:v>Wellington </c:v>
                </c:pt>
                <c:pt idx="13">
                  <c:v>East Gippsland </c:v>
                </c:pt>
                <c:pt idx="14">
                  <c:v>Swan Hill </c:v>
                </c:pt>
                <c:pt idx="15">
                  <c:v>Moira </c:v>
                </c:pt>
                <c:pt idx="16">
                  <c:v>La Trobe </c:v>
                </c:pt>
                <c:pt idx="17">
                  <c:v>Wodonga </c:v>
                </c:pt>
                <c:pt idx="18">
                  <c:v>Yarriambiack </c:v>
                </c:pt>
                <c:pt idx="19">
                  <c:v>Glenelg </c:v>
                </c:pt>
                <c:pt idx="20">
                  <c:v>Buloke </c:v>
                </c:pt>
                <c:pt idx="21">
                  <c:v>Mitchell </c:v>
                </c:pt>
                <c:pt idx="22">
                  <c:v>Murrindindi </c:v>
                </c:pt>
                <c:pt idx="23">
                  <c:v>Baw Baw </c:v>
                </c:pt>
                <c:pt idx="24">
                  <c:v>Horsham </c:v>
                </c:pt>
                <c:pt idx="25">
                  <c:v>Moyne </c:v>
                </c:pt>
                <c:pt idx="26">
                  <c:v>Indigo </c:v>
                </c:pt>
                <c:pt idx="27">
                  <c:v>Mansfield </c:v>
                </c:pt>
                <c:pt idx="28">
                  <c:v>Colac-Otway </c:v>
                </c:pt>
                <c:pt idx="29">
                  <c:v>Bass Coast </c:v>
                </c:pt>
                <c:pt idx="30">
                  <c:v>Melton </c:v>
                </c:pt>
                <c:pt idx="31">
                  <c:v>Ballarat </c:v>
                </c:pt>
                <c:pt idx="32">
                  <c:v>Wyndham </c:v>
                </c:pt>
                <c:pt idx="33">
                  <c:v>Pyrenees </c:v>
                </c:pt>
                <c:pt idx="34">
                  <c:v>Hume </c:v>
                </c:pt>
                <c:pt idx="35">
                  <c:v>South Gippsland </c:v>
                </c:pt>
                <c:pt idx="36">
                  <c:v>Greater Bendigo </c:v>
                </c:pt>
                <c:pt idx="37">
                  <c:v>Golden Plains </c:v>
                </c:pt>
                <c:pt idx="38">
                  <c:v>Casey </c:v>
                </c:pt>
                <c:pt idx="39">
                  <c:v>Cardinia </c:v>
                </c:pt>
                <c:pt idx="40">
                  <c:v>Hindmarsh </c:v>
                </c:pt>
                <c:pt idx="41">
                  <c:v>Hepburn </c:v>
                </c:pt>
                <c:pt idx="42">
                  <c:v>Loddon </c:v>
                </c:pt>
                <c:pt idx="43">
                  <c:v>Warrnambool </c:v>
                </c:pt>
                <c:pt idx="44">
                  <c:v>Wangaratta </c:v>
                </c:pt>
                <c:pt idx="45">
                  <c:v>Moorabool </c:v>
                </c:pt>
                <c:pt idx="46">
                  <c:v>Frankston </c:v>
                </c:pt>
                <c:pt idx="47">
                  <c:v>Greater Dandenong </c:v>
                </c:pt>
                <c:pt idx="48">
                  <c:v>Mount Alexander </c:v>
                </c:pt>
                <c:pt idx="49">
                  <c:v>Greater Geelong </c:v>
                </c:pt>
                <c:pt idx="50">
                  <c:v>Whittlesea </c:v>
                </c:pt>
                <c:pt idx="51">
                  <c:v>Hobsons Bay </c:v>
                </c:pt>
                <c:pt idx="52">
                  <c:v>Yarra Ranges </c:v>
                </c:pt>
                <c:pt idx="53">
                  <c:v>Brimbank </c:v>
                </c:pt>
                <c:pt idx="54">
                  <c:v>Mornington Pen.</c:v>
                </c:pt>
                <c:pt idx="55">
                  <c:v>Maroondah </c:v>
                </c:pt>
                <c:pt idx="56">
                  <c:v>Strathbogie </c:v>
                </c:pt>
                <c:pt idx="57">
                  <c:v>Macedon Ranges </c:v>
                </c:pt>
                <c:pt idx="58">
                  <c:v>Surf Coast </c:v>
                </c:pt>
                <c:pt idx="59">
                  <c:v>Maribyrnong </c:v>
                </c:pt>
                <c:pt idx="60">
                  <c:v>Moreland </c:v>
                </c:pt>
                <c:pt idx="61">
                  <c:v>Kingston </c:v>
                </c:pt>
                <c:pt idx="62">
                  <c:v>Knox </c:v>
                </c:pt>
                <c:pt idx="63">
                  <c:v>Darebin </c:v>
                </c:pt>
                <c:pt idx="64">
                  <c:v>Banyule </c:v>
                </c:pt>
                <c:pt idx="65">
                  <c:v>Port Phillip </c:v>
                </c:pt>
                <c:pt idx="66">
                  <c:v>Glen Eira </c:v>
                </c:pt>
                <c:pt idx="67">
                  <c:v>Moonee Valley </c:v>
                </c:pt>
                <c:pt idx="68">
                  <c:v>Nillumbik </c:v>
                </c:pt>
                <c:pt idx="69">
                  <c:v>Alpine </c:v>
                </c:pt>
                <c:pt idx="70">
                  <c:v>Yarra </c:v>
                </c:pt>
                <c:pt idx="71">
                  <c:v>Manningham </c:v>
                </c:pt>
                <c:pt idx="72">
                  <c:v>Monash </c:v>
                </c:pt>
                <c:pt idx="73">
                  <c:v>Whitehorse </c:v>
                </c:pt>
                <c:pt idx="74">
                  <c:v>Stonnington </c:v>
                </c:pt>
                <c:pt idx="75">
                  <c:v>Boroondara </c:v>
                </c:pt>
                <c:pt idx="76">
                  <c:v>Melbourne </c:v>
                </c:pt>
                <c:pt idx="77">
                  <c:v>Bayside </c:v>
                </c:pt>
                <c:pt idx="78">
                  <c:v>Queenscliffe </c:v>
                </c:pt>
              </c:strCache>
            </c:strRef>
          </c:cat>
          <c:val>
            <c:numRef>
              <c:f>'Ranked Birth Rates'!$I$8:$I$86</c:f>
              <c:numCache>
                <c:formatCode>0</c:formatCode>
                <c:ptCount val="79"/>
                <c:pt idx="0">
                  <c:v>76.41980512299898</c:v>
                </c:pt>
                <c:pt idx="1">
                  <c:v>73.409394262238351</c:v>
                </c:pt>
                <c:pt idx="2">
                  <c:v>63.743167605404913</c:v>
                </c:pt>
                <c:pt idx="3">
                  <c:v>63.118647468004205</c:v>
                </c:pt>
                <c:pt idx="4">
                  <c:v>61.190288293546331</c:v>
                </c:pt>
                <c:pt idx="5">
                  <c:v>59.139864693985317</c:v>
                </c:pt>
                <c:pt idx="6">
                  <c:v>50.266793273556715</c:v>
                </c:pt>
                <c:pt idx="7">
                  <c:v>48.897303167443212</c:v>
                </c:pt>
                <c:pt idx="8">
                  <c:v>48.241136915595142</c:v>
                </c:pt>
                <c:pt idx="9">
                  <c:v>47.665242679362791</c:v>
                </c:pt>
                <c:pt idx="10">
                  <c:v>46.635730594828004</c:v>
                </c:pt>
                <c:pt idx="11">
                  <c:v>44.169895186828406</c:v>
                </c:pt>
                <c:pt idx="12">
                  <c:v>43.373308822552914</c:v>
                </c:pt>
                <c:pt idx="13">
                  <c:v>41.916025540777895</c:v>
                </c:pt>
                <c:pt idx="14">
                  <c:v>41.263314252719574</c:v>
                </c:pt>
                <c:pt idx="15">
                  <c:v>41.2372077343624</c:v>
                </c:pt>
                <c:pt idx="16">
                  <c:v>41.22298240097075</c:v>
                </c:pt>
                <c:pt idx="17">
                  <c:v>41.118007993074507</c:v>
                </c:pt>
                <c:pt idx="18">
                  <c:v>40.404265959977756</c:v>
                </c:pt>
                <c:pt idx="19">
                  <c:v>40.110944389588916</c:v>
                </c:pt>
                <c:pt idx="20">
                  <c:v>39.698350405587462</c:v>
                </c:pt>
                <c:pt idx="21">
                  <c:v>38.658767800037616</c:v>
                </c:pt>
                <c:pt idx="22">
                  <c:v>37.805450890679879</c:v>
                </c:pt>
                <c:pt idx="23">
                  <c:v>37.102638842508277</c:v>
                </c:pt>
                <c:pt idx="24">
                  <c:v>36.693814925779861</c:v>
                </c:pt>
                <c:pt idx="25">
                  <c:v>36.656974921379636</c:v>
                </c:pt>
                <c:pt idx="26">
                  <c:v>35.337816402135886</c:v>
                </c:pt>
                <c:pt idx="27">
                  <c:v>34.694714041443262</c:v>
                </c:pt>
                <c:pt idx="28">
                  <c:v>34.25590561719752</c:v>
                </c:pt>
                <c:pt idx="29">
                  <c:v>33.52592168171801</c:v>
                </c:pt>
                <c:pt idx="30">
                  <c:v>31.437837730274428</c:v>
                </c:pt>
                <c:pt idx="31">
                  <c:v>31.279348620830373</c:v>
                </c:pt>
                <c:pt idx="32">
                  <c:v>30.399564803022272</c:v>
                </c:pt>
                <c:pt idx="33">
                  <c:v>30.358431023414202</c:v>
                </c:pt>
                <c:pt idx="34">
                  <c:v>30.187045430295601</c:v>
                </c:pt>
                <c:pt idx="35">
                  <c:v>29.295248832236592</c:v>
                </c:pt>
                <c:pt idx="36">
                  <c:v>28.101604322886619</c:v>
                </c:pt>
                <c:pt idx="37">
                  <c:v>28.020046340947275</c:v>
                </c:pt>
                <c:pt idx="38">
                  <c:v>27.002258576043186</c:v>
                </c:pt>
                <c:pt idx="39">
                  <c:v>26.670714623508108</c:v>
                </c:pt>
                <c:pt idx="40">
                  <c:v>25.144682825076295</c:v>
                </c:pt>
                <c:pt idx="41">
                  <c:v>23.554196634178702</c:v>
                </c:pt>
                <c:pt idx="42">
                  <c:v>23.422785885024538</c:v>
                </c:pt>
                <c:pt idx="43">
                  <c:v>21.946414515367099</c:v>
                </c:pt>
                <c:pt idx="44">
                  <c:v>20.768044708495776</c:v>
                </c:pt>
                <c:pt idx="45">
                  <c:v>20.364715267330823</c:v>
                </c:pt>
                <c:pt idx="46">
                  <c:v>19.395801880075204</c:v>
                </c:pt>
                <c:pt idx="47">
                  <c:v>18.736718927677767</c:v>
                </c:pt>
                <c:pt idx="48">
                  <c:v>18.49361349073466</c:v>
                </c:pt>
                <c:pt idx="49">
                  <c:v>17.302262938939656</c:v>
                </c:pt>
                <c:pt idx="50">
                  <c:v>17.084017331178423</c:v>
                </c:pt>
                <c:pt idx="51">
                  <c:v>15.05562383365351</c:v>
                </c:pt>
                <c:pt idx="52">
                  <c:v>14.155537155830121</c:v>
                </c:pt>
                <c:pt idx="53">
                  <c:v>14.00731318008034</c:v>
                </c:pt>
                <c:pt idx="54">
                  <c:v>12.060636525444833</c:v>
                </c:pt>
                <c:pt idx="55">
                  <c:v>10.456875842254385</c:v>
                </c:pt>
                <c:pt idx="56">
                  <c:v>9.3812536309652366</c:v>
                </c:pt>
                <c:pt idx="57">
                  <c:v>9.1185496140809423</c:v>
                </c:pt>
                <c:pt idx="58">
                  <c:v>8.9258071936234611</c:v>
                </c:pt>
                <c:pt idx="59">
                  <c:v>7.6974864373296539</c:v>
                </c:pt>
                <c:pt idx="60">
                  <c:v>7.4511177350096309</c:v>
                </c:pt>
                <c:pt idx="61">
                  <c:v>6.4689053575068876</c:v>
                </c:pt>
                <c:pt idx="62">
                  <c:v>6.2888808813116137</c:v>
                </c:pt>
                <c:pt idx="63">
                  <c:v>6.1025060411001713</c:v>
                </c:pt>
                <c:pt idx="64">
                  <c:v>5.6037710246526835</c:v>
                </c:pt>
                <c:pt idx="65">
                  <c:v>5.5563082597140685</c:v>
                </c:pt>
                <c:pt idx="66">
                  <c:v>4.6605824381068448</c:v>
                </c:pt>
                <c:pt idx="67">
                  <c:v>4.3323588414962506</c:v>
                </c:pt>
                <c:pt idx="68">
                  <c:v>4.0600003473709245</c:v>
                </c:pt>
                <c:pt idx="69">
                  <c:v>3.8515998632747457</c:v>
                </c:pt>
                <c:pt idx="70">
                  <c:v>3.3464486350201623</c:v>
                </c:pt>
                <c:pt idx="71">
                  <c:v>2.9943668130207417</c:v>
                </c:pt>
                <c:pt idx="72">
                  <c:v>2.7776616509578669</c:v>
                </c:pt>
                <c:pt idx="73">
                  <c:v>2.1881243026829198</c:v>
                </c:pt>
                <c:pt idx="74">
                  <c:v>1.7638998973377062</c:v>
                </c:pt>
                <c:pt idx="75">
                  <c:v>1.533755558034853</c:v>
                </c:pt>
                <c:pt idx="76">
                  <c:v>1.2778455882152682</c:v>
                </c:pt>
                <c:pt idx="77">
                  <c:v>1.0132715695269967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A-4F92-A745-20AB6CD3F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1047742304"/>
        <c:axId val="1"/>
      </c:barChart>
      <c:catAx>
        <c:axId val="1047742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477423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31" fmlaLink="$D$7" fmlaRange="$B$2046:$B$2130" sel="26" val="0"/>
</file>

<file path=xl/ctrlProps/ctrlProp2.xml><?xml version="1.0" encoding="utf-8"?>
<formControlPr xmlns="http://schemas.microsoft.com/office/spreadsheetml/2009/9/main" objectType="Drop" dropLines="55" dropStyle="combo" dx="31" fmlaLink="$G$7" fmlaRange="$B$2046:$B$2130" sel="81" val="30"/>
</file>

<file path=xl/ctrlProps/ctrlProp3.xml><?xml version="1.0" encoding="utf-8"?>
<formControlPr xmlns="http://schemas.microsoft.com/office/spreadsheetml/2009/9/main" objectType="Drop" dropStyle="combo" dx="31" fmlaLink="$I$23" fmlaRange="$S$24:$S$31" sel="2" val="0"/>
</file>

<file path=xl/ctrlProps/ctrlProp4.xml><?xml version="1.0" encoding="utf-8"?>
<formControlPr xmlns="http://schemas.microsoft.com/office/spreadsheetml/2009/9/main" objectType="Drop" dropLines="25" dropStyle="combo" dx="31" fmlaLink="$D$5" fmlaRange="$BA$4:$BA$28" sel="25" val="0"/>
</file>

<file path=xl/ctrlProps/ctrlProp5.xml><?xml version="1.0" encoding="utf-8"?>
<formControlPr xmlns="http://schemas.microsoft.com/office/spreadsheetml/2009/9/main" objectType="Drop" dropLines="25" dropStyle="combo" dx="31" fmlaLink="$G$5" fmlaRange="$BA$4:$BA$28" sel="25" val="0"/>
</file>

<file path=xl/ctrlProps/ctrlProp6.xml><?xml version="1.0" encoding="utf-8"?>
<formControlPr xmlns="http://schemas.microsoft.com/office/spreadsheetml/2009/9/main" objectType="Drop" dropLines="15" dropStyle="combo" dx="31" fmlaLink="$G$4" fmlaRange="$R$7:$R$2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1</xdr:row>
      <xdr:rowOff>19050</xdr:rowOff>
    </xdr:from>
    <xdr:to>
      <xdr:col>16</xdr:col>
      <xdr:colOff>514350</xdr:colOff>
      <xdr:row>24</xdr:row>
      <xdr:rowOff>152400</xdr:rowOff>
    </xdr:to>
    <xdr:graphicFrame macro="">
      <xdr:nvGraphicFramePr>
        <xdr:cNvPr id="1304" name="Chart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314513</xdr:colOff>
      <xdr:row>22</xdr:row>
      <xdr:rowOff>381124</xdr:rowOff>
    </xdr:from>
    <xdr:to>
      <xdr:col>8</xdr:col>
      <xdr:colOff>590925</xdr:colOff>
      <xdr:row>37</xdr:row>
      <xdr:rowOff>298824</xdr:rowOff>
    </xdr:to>
    <xdr:graphicFrame macro="">
      <xdr:nvGraphicFramePr>
        <xdr:cNvPr id="1305" name="Chart 5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63500</xdr:rowOff>
        </xdr:from>
        <xdr:to>
          <xdr:col>4</xdr:col>
          <xdr:colOff>508000</xdr:colOff>
          <xdr:row>6</xdr:row>
          <xdr:rowOff>146050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63500</xdr:rowOff>
        </xdr:from>
        <xdr:to>
          <xdr:col>7</xdr:col>
          <xdr:colOff>495300</xdr:colOff>
          <xdr:row>6</xdr:row>
          <xdr:rowOff>146050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21</xdr:row>
          <xdr:rowOff>76200</xdr:rowOff>
        </xdr:from>
        <xdr:to>
          <xdr:col>8</xdr:col>
          <xdr:colOff>641350</xdr:colOff>
          <xdr:row>22</xdr:row>
          <xdr:rowOff>336550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82550</xdr:colOff>
          <xdr:row>1104</xdr:row>
          <xdr:rowOff>152400</xdr:rowOff>
        </xdr:from>
        <xdr:to>
          <xdr:col>25</xdr:col>
          <xdr:colOff>88900</xdr:colOff>
          <xdr:row>1108</xdr:row>
          <xdr:rowOff>63500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82550</xdr:colOff>
          <xdr:row>905</xdr:row>
          <xdr:rowOff>152400</xdr:rowOff>
        </xdr:from>
        <xdr:to>
          <xdr:col>25</xdr:col>
          <xdr:colOff>88900</xdr:colOff>
          <xdr:row>909</xdr:row>
          <xdr:rowOff>44450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114300</xdr:rowOff>
        </xdr:from>
        <xdr:to>
          <xdr:col>4</xdr:col>
          <xdr:colOff>228600</xdr:colOff>
          <xdr:row>4</xdr:row>
          <xdr:rowOff>165100</xdr:rowOff>
        </xdr:to>
        <xdr:sp macro="" textlink="">
          <xdr:nvSpPr>
            <xdr:cNvPr id="1198" name="Drop Dow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622300</xdr:colOff>
          <xdr:row>3</xdr:row>
          <xdr:rowOff>114300</xdr:rowOff>
        </xdr:from>
        <xdr:to>
          <xdr:col>7</xdr:col>
          <xdr:colOff>215900</xdr:colOff>
          <xdr:row>5</xdr:row>
          <xdr:rowOff>0</xdr:rowOff>
        </xdr:to>
        <xdr:sp macro="" textlink="">
          <xdr:nvSpPr>
            <xdr:cNvPr id="1199" name="Drop Dow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20708</xdr:colOff>
      <xdr:row>6</xdr:row>
      <xdr:rowOff>25400</xdr:rowOff>
    </xdr:from>
    <xdr:to>
      <xdr:col>10</xdr:col>
      <xdr:colOff>560459</xdr:colOff>
      <xdr:row>70</xdr:row>
      <xdr:rowOff>139700</xdr:rowOff>
    </xdr:to>
    <xdr:graphicFrame macro="">
      <xdr:nvGraphicFramePr>
        <xdr:cNvPr id="36974" name="Chart 1">
          <a:extLst>
            <a:ext uri="{FF2B5EF4-FFF2-40B4-BE49-F238E27FC236}">
              <a16:creationId xmlns:a16="http://schemas.microsoft.com/office/drawing/2014/main" id="{00000000-0008-0000-0100-00006E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3</xdr:row>
          <xdr:rowOff>19050</xdr:rowOff>
        </xdr:from>
        <xdr:to>
          <xdr:col>9</xdr:col>
          <xdr:colOff>88900</xdr:colOff>
          <xdr:row>4</xdr:row>
          <xdr:rowOff>12700</xdr:rowOff>
        </xdr:to>
        <xdr:sp macro="" textlink="">
          <xdr:nvSpPr>
            <xdr:cNvPr id="36865" name="Drop Down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1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ddeLink xmlns:r="http://schemas.openxmlformats.org/officeDocument/2006/relationships" ddeService="Notes.Link" ddeTopic="Notes.Link">
    <ddeItems>
      <ddeItem name="!C58C0E00D46F25CA000000000000000000000000000000000000000000000000000000000000000000001D000000506572736F6E616C20576562204E6176696761746F72202852352E3029" advise="1" preferPic="1"/>
    </ddeItems>
  </ddeLin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autoPageBreaks="0" fitToPage="1"/>
  </sheetPr>
  <dimension ref="A1:BS3490"/>
  <sheetViews>
    <sheetView showGridLines="0" showRowColHeaders="0" tabSelected="1" zoomScale="68" zoomScaleNormal="68" workbookViewId="0">
      <selection activeCell="R1" sqref="R1"/>
    </sheetView>
  </sheetViews>
  <sheetFormatPr defaultColWidth="9.08984375" defaultRowHeight="13"/>
  <cols>
    <col min="1" max="1" width="4.6328125" style="6" customWidth="1"/>
    <col min="2" max="2" width="8.36328125" style="1" customWidth="1"/>
    <col min="3" max="6" width="9" style="1" customWidth="1"/>
    <col min="7" max="8" width="9.08984375" style="1" customWidth="1"/>
    <col min="9" max="9" width="11.08984375" style="1" customWidth="1"/>
    <col min="10" max="10" width="10" style="1" customWidth="1"/>
    <col min="11" max="11" width="12.36328125" style="1" customWidth="1"/>
    <col min="12" max="12" width="10" style="1" customWidth="1"/>
    <col min="13" max="13" width="8.08984375" style="1" customWidth="1"/>
    <col min="14" max="15" width="10" style="1" customWidth="1"/>
    <col min="16" max="16" width="14" style="1" customWidth="1"/>
    <col min="17" max="17" width="8.08984375" style="8" customWidth="1"/>
    <col min="18" max="18" width="13.6328125" style="8" customWidth="1"/>
    <col min="19" max="19" width="6.81640625" style="8" customWidth="1"/>
    <col min="20" max="21" width="8.81640625" style="8" customWidth="1"/>
    <col min="22" max="22" width="13" style="8" customWidth="1"/>
    <col min="23" max="23" width="18.36328125" style="8" customWidth="1"/>
    <col min="24" max="30" width="8.6328125" style="8" customWidth="1"/>
    <col min="31" max="31" width="11.81640625" style="13" customWidth="1"/>
    <col min="32" max="42" width="11.81640625" style="8" customWidth="1"/>
    <col min="43" max="44" width="11.81640625" style="6" customWidth="1"/>
    <col min="45" max="52" width="11.81640625" style="8" customWidth="1"/>
    <col min="53" max="64" width="9.08984375" style="8"/>
    <col min="65" max="71" width="9.08984375" style="132"/>
    <col min="72" max="16384" width="9.08984375" style="1"/>
  </cols>
  <sheetData>
    <row r="1" spans="1:66" ht="25" customHeight="1">
      <c r="A1" s="39"/>
      <c r="B1" s="137" t="s">
        <v>383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3"/>
      <c r="BG1" s="5"/>
      <c r="BH1" s="5"/>
      <c r="BI1" s="5"/>
      <c r="BJ1" s="5"/>
      <c r="BK1" s="5"/>
      <c r="BL1" s="5"/>
      <c r="BM1" s="5"/>
      <c r="BN1" s="5"/>
    </row>
    <row r="2" spans="1:66" ht="13.5" customHeight="1">
      <c r="BG2" s="5"/>
      <c r="BH2" s="5"/>
      <c r="BI2" s="5"/>
      <c r="BJ2" s="5"/>
      <c r="BK2" s="5"/>
      <c r="BL2" s="5"/>
      <c r="BM2" s="5"/>
      <c r="BN2" s="5"/>
    </row>
    <row r="3" spans="1:66" ht="16" customHeight="1">
      <c r="C3" s="84" t="s">
        <v>219</v>
      </c>
      <c r="D3" s="84"/>
      <c r="E3" s="84"/>
      <c r="F3" s="84"/>
      <c r="G3" s="84"/>
      <c r="Q3" s="5"/>
      <c r="BG3" s="5"/>
      <c r="BH3" s="5"/>
      <c r="BI3" s="5"/>
      <c r="BJ3" s="5"/>
      <c r="BK3" s="5"/>
      <c r="BL3" s="5"/>
      <c r="BM3" s="5"/>
      <c r="BN3" s="5"/>
    </row>
    <row r="4" spans="1:66" ht="13.5" customHeight="1">
      <c r="C4" s="84"/>
      <c r="D4" s="84"/>
      <c r="E4" s="84"/>
      <c r="F4" s="84"/>
      <c r="G4" s="84"/>
      <c r="Q4" s="5"/>
      <c r="BA4" s="8">
        <v>2000</v>
      </c>
      <c r="BG4" s="5"/>
      <c r="BH4" s="5"/>
      <c r="BI4" s="5"/>
      <c r="BJ4" s="5"/>
      <c r="BK4" s="5"/>
      <c r="BL4" s="5"/>
      <c r="BM4" s="5"/>
      <c r="BN4" s="5"/>
    </row>
    <row r="5" spans="1:66" ht="13.5" customHeight="1">
      <c r="C5" s="84"/>
      <c r="D5" s="10">
        <v>25</v>
      </c>
      <c r="E5" s="91"/>
      <c r="F5" s="91"/>
      <c r="G5" s="10">
        <v>25</v>
      </c>
      <c r="Q5" s="5"/>
      <c r="BA5" s="8">
        <v>2001</v>
      </c>
      <c r="BG5" s="5"/>
      <c r="BH5" s="5"/>
      <c r="BI5" s="5"/>
      <c r="BJ5" s="5"/>
      <c r="BK5" s="5"/>
      <c r="BL5" s="5"/>
      <c r="BM5" s="5"/>
      <c r="BN5" s="5"/>
    </row>
    <row r="6" spans="1:66" ht="13.5" customHeight="1">
      <c r="C6" s="84"/>
      <c r="D6" s="91"/>
      <c r="E6" s="91"/>
      <c r="F6" s="91"/>
      <c r="G6" s="91"/>
      <c r="Q6" s="5"/>
      <c r="BA6" s="8">
        <v>2002</v>
      </c>
      <c r="BG6" s="5"/>
      <c r="BH6" s="5"/>
      <c r="BI6" s="5"/>
      <c r="BJ6" s="5"/>
      <c r="BK6" s="5"/>
      <c r="BL6" s="5"/>
      <c r="BM6" s="5"/>
      <c r="BN6" s="5"/>
    </row>
    <row r="7" spans="1:66">
      <c r="B7" s="5"/>
      <c r="C7" s="56"/>
      <c r="D7" s="10">
        <v>26</v>
      </c>
      <c r="E7" s="11"/>
      <c r="F7" s="11"/>
      <c r="G7" s="10">
        <v>81</v>
      </c>
      <c r="H7" s="5"/>
      <c r="I7" s="5"/>
      <c r="Q7" s="5"/>
      <c r="BA7" s="8">
        <v>2003</v>
      </c>
      <c r="BG7" s="5"/>
      <c r="BH7" s="5"/>
      <c r="BI7" s="5"/>
      <c r="BJ7" s="5"/>
      <c r="BK7" s="5"/>
      <c r="BL7" s="5"/>
      <c r="BM7" s="5"/>
      <c r="BN7" s="5"/>
    </row>
    <row r="8" spans="1:66" ht="17.25" customHeight="1">
      <c r="B8" s="2"/>
      <c r="C8" s="14" t="str">
        <f>CONCATENATE(VLOOKUP(D7,$A$46:$B$130,2),": ",INDEX(BA$4:BA$28,$D$5))</f>
        <v>Greater Dandenong : 2024</v>
      </c>
      <c r="D8" s="15"/>
      <c r="E8" s="14"/>
      <c r="F8" s="16" t="str">
        <f>CONCATENATE(VLOOKUP(G7,$A$46:$B$130,2),": ",INDEX(BA$4:BA$28,$G$5))</f>
        <v>Metropolitan Melbourne: 2024</v>
      </c>
      <c r="G8" s="17"/>
      <c r="H8" s="16"/>
      <c r="I8" s="2"/>
      <c r="Q8" s="5"/>
      <c r="T8" s="62">
        <v>1</v>
      </c>
      <c r="U8" s="62">
        <v>2</v>
      </c>
      <c r="V8" s="62">
        <v>3</v>
      </c>
      <c r="W8" s="62">
        <v>4</v>
      </c>
      <c r="X8" s="62">
        <v>5</v>
      </c>
      <c r="Y8" s="62">
        <v>6</v>
      </c>
      <c r="Z8" s="62">
        <v>7</v>
      </c>
      <c r="AA8" s="62">
        <v>8</v>
      </c>
      <c r="AB8" s="62">
        <v>9</v>
      </c>
      <c r="AC8" s="62">
        <v>10</v>
      </c>
      <c r="AD8" s="62">
        <v>11</v>
      </c>
      <c r="AE8" s="62">
        <v>12</v>
      </c>
      <c r="AF8" s="62">
        <v>13</v>
      </c>
      <c r="AG8" s="62">
        <v>14</v>
      </c>
      <c r="AH8" s="62">
        <v>15</v>
      </c>
      <c r="AI8" s="62">
        <v>16</v>
      </c>
      <c r="AJ8" s="62">
        <v>17</v>
      </c>
      <c r="AK8" s="62">
        <v>18</v>
      </c>
      <c r="AL8" s="62">
        <v>19</v>
      </c>
      <c r="AM8" s="62">
        <v>20</v>
      </c>
      <c r="AN8" s="62">
        <v>21</v>
      </c>
      <c r="AO8" s="62">
        <v>22</v>
      </c>
      <c r="AP8" s="62">
        <v>23</v>
      </c>
      <c r="AQ8" s="62">
        <v>24</v>
      </c>
      <c r="AR8" s="62">
        <v>25</v>
      </c>
      <c r="BA8" s="8">
        <v>2004</v>
      </c>
      <c r="BG8" s="5"/>
      <c r="BH8" s="5"/>
      <c r="BI8" s="5"/>
      <c r="BJ8" s="5"/>
      <c r="BK8" s="5"/>
      <c r="BL8" s="5"/>
      <c r="BM8" s="5"/>
      <c r="BN8" s="5"/>
    </row>
    <row r="9" spans="1:66" ht="17.25" customHeight="1">
      <c r="B9" s="2"/>
      <c r="C9" s="20" t="s">
        <v>124</v>
      </c>
      <c r="D9" s="20" t="s">
        <v>125</v>
      </c>
      <c r="E9" s="20" t="s">
        <v>132</v>
      </c>
      <c r="F9" s="21" t="s">
        <v>124</v>
      </c>
      <c r="G9" s="21" t="s">
        <v>125</v>
      </c>
      <c r="H9" s="21" t="s">
        <v>132</v>
      </c>
      <c r="I9" s="2"/>
      <c r="Q9" s="5"/>
      <c r="R9" s="6"/>
      <c r="S9" s="7"/>
      <c r="T9" s="63">
        <v>2000</v>
      </c>
      <c r="U9" s="63">
        <v>2001</v>
      </c>
      <c r="V9" s="63">
        <v>2002</v>
      </c>
      <c r="W9" s="63">
        <v>2003</v>
      </c>
      <c r="X9" s="63">
        <v>2004</v>
      </c>
      <c r="Y9" s="63">
        <v>2005</v>
      </c>
      <c r="Z9" s="63">
        <v>2006</v>
      </c>
      <c r="AA9" s="63">
        <v>2007</v>
      </c>
      <c r="AB9" s="63">
        <v>2008</v>
      </c>
      <c r="AC9" s="63">
        <v>2009</v>
      </c>
      <c r="AD9" s="63">
        <v>2010</v>
      </c>
      <c r="AE9" s="63">
        <v>2011</v>
      </c>
      <c r="AF9" s="63">
        <v>2012</v>
      </c>
      <c r="AG9" s="63">
        <v>2013</v>
      </c>
      <c r="AH9" s="63">
        <v>2014</v>
      </c>
      <c r="AI9" s="63">
        <v>2015</v>
      </c>
      <c r="AJ9" s="63">
        <v>2016</v>
      </c>
      <c r="AK9" s="63">
        <v>2017</v>
      </c>
      <c r="AL9" s="63">
        <v>2018</v>
      </c>
      <c r="AM9" s="63">
        <v>2019</v>
      </c>
      <c r="AN9" s="63">
        <v>2020</v>
      </c>
      <c r="AO9" s="63">
        <v>2021</v>
      </c>
      <c r="AP9" s="63">
        <v>2022</v>
      </c>
      <c r="AQ9" s="63">
        <v>2023</v>
      </c>
      <c r="AR9" s="63">
        <v>2024</v>
      </c>
      <c r="BA9" s="8">
        <v>2005</v>
      </c>
      <c r="BG9" s="5"/>
      <c r="BH9" s="5"/>
      <c r="BI9" s="5"/>
      <c r="BJ9" s="5"/>
      <c r="BK9" s="5"/>
      <c r="BL9" s="5"/>
      <c r="BM9" s="5"/>
      <c r="BN9" s="5"/>
    </row>
    <row r="10" spans="1:66" ht="17.25" customHeight="1">
      <c r="A10" s="6">
        <v>1</v>
      </c>
      <c r="B10" s="18" t="s">
        <v>126</v>
      </c>
      <c r="C10" s="28">
        <f>VLOOKUP((25-$D$5)*100+$D$7,$A$46:$AR$2530,23+$A10)</f>
        <v>12</v>
      </c>
      <c r="D10" s="60">
        <f>VLOOKUP((25-$D$5)*100+$D$7,$A$46:$AR$2530,33+$A10)</f>
        <v>2.5830142480004512</v>
      </c>
      <c r="E10" s="28">
        <f>C10/C$17*100</f>
        <v>0.75853350189633373</v>
      </c>
      <c r="F10" s="29">
        <f>VLOOKUP((25-$G$5)*100+$G$7,$A$46:$AR$2530,23+$A10)</f>
        <v>239</v>
      </c>
      <c r="G10" s="30">
        <f>VLOOKUP((25-$G$5)*100+$G$7,$A$46:$AR$2530,33+$A10)</f>
        <v>1.5212062113070852</v>
      </c>
      <c r="H10" s="29">
        <f t="shared" ref="H10:H17" si="0">F10/F$17*100</f>
        <v>0.50052356020942412</v>
      </c>
      <c r="I10" s="2"/>
      <c r="Q10" s="5"/>
      <c r="R10" s="139" t="str">
        <f>J30</f>
        <v xml:space="preserve">Greater Dandenong </v>
      </c>
      <c r="S10" s="139"/>
      <c r="T10" s="66">
        <f t="shared" ref="T10:AR10" si="1">VLOOKUP((25-T$8)*100+$D$7,$A$46:$AR$2530,33+$I$23)</f>
        <v>61.663921886255757</v>
      </c>
      <c r="U10" s="66">
        <f t="shared" si="1"/>
        <v>63.587937127720345</v>
      </c>
      <c r="V10" s="66">
        <f t="shared" si="1"/>
        <v>71.917303511120451</v>
      </c>
      <c r="W10" s="66">
        <f t="shared" si="1"/>
        <v>70.421593431074214</v>
      </c>
      <c r="X10" s="66">
        <f t="shared" si="1"/>
        <v>63.335535369651268</v>
      </c>
      <c r="Y10" s="66">
        <f t="shared" si="1"/>
        <v>57.265867006491668</v>
      </c>
      <c r="Z10" s="66">
        <f t="shared" si="1"/>
        <v>67.950841711135141</v>
      </c>
      <c r="AA10" s="66">
        <f t="shared" si="1"/>
        <v>69.159608747133888</v>
      </c>
      <c r="AB10" s="66">
        <f t="shared" si="1"/>
        <v>74.238620879656679</v>
      </c>
      <c r="AC10" s="66">
        <f t="shared" si="1"/>
        <v>67.06708918231466</v>
      </c>
      <c r="AD10" s="66">
        <f t="shared" si="1"/>
        <v>68.230277185501066</v>
      </c>
      <c r="AE10" s="66">
        <f t="shared" si="1"/>
        <v>61.270874786381299</v>
      </c>
      <c r="AF10" s="66">
        <f t="shared" si="1"/>
        <v>60.71533975167214</v>
      </c>
      <c r="AG10" s="66">
        <f t="shared" si="1"/>
        <v>58.571646092021993</v>
      </c>
      <c r="AH10" s="66">
        <f t="shared" si="1"/>
        <v>58.409739188526814</v>
      </c>
      <c r="AI10" s="66">
        <f t="shared" si="1"/>
        <v>60.493190126830875</v>
      </c>
      <c r="AJ10" s="66">
        <f t="shared" si="1"/>
        <v>62.56006317638456</v>
      </c>
      <c r="AK10" s="66">
        <f t="shared" si="1"/>
        <v>51.392529479862461</v>
      </c>
      <c r="AL10" s="66">
        <f t="shared" si="1"/>
        <v>43.536747849513006</v>
      </c>
      <c r="AM10" s="66">
        <f t="shared" si="1"/>
        <v>38.419495512329192</v>
      </c>
      <c r="AN10" s="66">
        <f t="shared" si="1"/>
        <v>32.835408082881749</v>
      </c>
      <c r="AO10" s="66">
        <f t="shared" si="1"/>
        <v>30.426653068162501</v>
      </c>
      <c r="AP10" s="66">
        <f t="shared" si="1"/>
        <v>27.983795712834993</v>
      </c>
      <c r="AQ10" s="66">
        <f t="shared" si="1"/>
        <v>15.676160015984301</v>
      </c>
      <c r="AR10" s="66">
        <f t="shared" si="1"/>
        <v>18.736718927677767</v>
      </c>
      <c r="BA10" s="8">
        <v>2006</v>
      </c>
      <c r="BG10" s="5"/>
      <c r="BH10" s="5"/>
      <c r="BI10" s="5"/>
      <c r="BJ10" s="5"/>
      <c r="BK10" s="5"/>
      <c r="BL10" s="5"/>
      <c r="BM10" s="5"/>
      <c r="BN10" s="5"/>
    </row>
    <row r="11" spans="1:66" ht="17.25" customHeight="1">
      <c r="A11" s="6">
        <v>2</v>
      </c>
      <c r="B11" s="18" t="s">
        <v>127</v>
      </c>
      <c r="C11" s="28">
        <f t="shared" ref="C11:C16" si="2">VLOOKUP((25-$D$5)*100+$D$7,$A$46:$AR$2530,23+$A11)</f>
        <v>117</v>
      </c>
      <c r="D11" s="60">
        <f t="shared" ref="D11:D17" si="3">VLOOKUP((25-$D$5)*100+$D$7,$A$46:$AR$2530,33+$A11)</f>
        <v>18.736718927677767</v>
      </c>
      <c r="E11" s="28">
        <f t="shared" ref="E11:E17" si="4">C11/C$17*100</f>
        <v>7.3957016434892537</v>
      </c>
      <c r="F11" s="29">
        <f t="shared" ref="F11:F17" si="5">VLOOKUP((25-$G$5)*100+$G$7,$A$46:$AR$2530,23+$A11)</f>
        <v>2257</v>
      </c>
      <c r="G11" s="30">
        <f t="shared" ref="G11:G17" si="6">VLOOKUP((25-$G$5)*100+$G$7,$A$46:$AR$2530,33+$A11)</f>
        <v>12.370547309823683</v>
      </c>
      <c r="H11" s="29">
        <f t="shared" si="0"/>
        <v>4.7267015706806284</v>
      </c>
      <c r="I11" s="2"/>
      <c r="Q11" s="5"/>
      <c r="R11" s="139" t="str">
        <f>J32</f>
        <v>Metropolitan Melbourne</v>
      </c>
      <c r="S11" s="139"/>
      <c r="T11" s="66">
        <f t="shared" ref="T11:AR11" si="7">VLOOKUP((25-T$8)*100+$G$7,$A$46:$AR$2530,33+$I$23)</f>
        <v>37.838296496271099</v>
      </c>
      <c r="U11" s="66">
        <f t="shared" si="7"/>
        <v>37.528740214674499</v>
      </c>
      <c r="V11" s="66">
        <f t="shared" si="7"/>
        <v>36.494516163850761</v>
      </c>
      <c r="W11" s="66">
        <f t="shared" si="7"/>
        <v>35.959187764261053</v>
      </c>
      <c r="X11" s="66">
        <f t="shared" si="7"/>
        <v>34.286041684851419</v>
      </c>
      <c r="Y11" s="66">
        <f t="shared" si="7"/>
        <v>33.632999610378128</v>
      </c>
      <c r="Z11" s="66">
        <f t="shared" si="7"/>
        <v>34.024234960662767</v>
      </c>
      <c r="AA11" s="66">
        <f t="shared" si="7"/>
        <v>37.39526820504738</v>
      </c>
      <c r="AB11" s="66">
        <f t="shared" si="7"/>
        <v>37.463618381378645</v>
      </c>
      <c r="AC11" s="66">
        <f t="shared" si="7"/>
        <v>33.315417878845452</v>
      </c>
      <c r="AD11" s="66">
        <f t="shared" si="7"/>
        <v>33.876800976378817</v>
      </c>
      <c r="AE11" s="66">
        <f t="shared" si="7"/>
        <v>29.167079496102417</v>
      </c>
      <c r="AF11" s="66">
        <f t="shared" si="7"/>
        <v>33.643951381842854</v>
      </c>
      <c r="AG11" s="66">
        <f t="shared" si="7"/>
        <v>30.895887509935317</v>
      </c>
      <c r="AH11" s="66">
        <f t="shared" si="7"/>
        <v>29.606299772273836</v>
      </c>
      <c r="AI11" s="66">
        <f t="shared" si="7"/>
        <v>29.540352988851023</v>
      </c>
      <c r="AJ11" s="66">
        <f t="shared" si="7"/>
        <v>29.475377516328113</v>
      </c>
      <c r="AK11" s="66">
        <f t="shared" si="7"/>
        <v>27.787000511604244</v>
      </c>
      <c r="AL11" s="66">
        <f t="shared" si="7"/>
        <v>23.348448995745745</v>
      </c>
      <c r="AM11" s="66">
        <f t="shared" si="7"/>
        <v>21.43854811485048</v>
      </c>
      <c r="AN11" s="66">
        <f t="shared" si="7"/>
        <v>18.723408811123523</v>
      </c>
      <c r="AO11" s="66">
        <f t="shared" si="7"/>
        <v>18.220029458608263</v>
      </c>
      <c r="AP11" s="66">
        <f t="shared" si="7"/>
        <v>17.675504247344815</v>
      </c>
      <c r="AQ11" s="66">
        <f t="shared" si="7"/>
        <v>12.114763759711055</v>
      </c>
      <c r="AR11" s="66">
        <f t="shared" si="7"/>
        <v>12.370547309823683</v>
      </c>
      <c r="BA11" s="8">
        <v>2007</v>
      </c>
      <c r="BG11" s="5"/>
      <c r="BH11" s="5"/>
      <c r="BI11" s="5"/>
      <c r="BJ11" s="5"/>
      <c r="BK11" s="5"/>
      <c r="BL11" s="5"/>
      <c r="BM11" s="5"/>
      <c r="BN11" s="5"/>
    </row>
    <row r="12" spans="1:66" ht="17.25" customHeight="1">
      <c r="A12" s="6">
        <v>3</v>
      </c>
      <c r="B12" s="18" t="s">
        <v>128</v>
      </c>
      <c r="C12" s="28">
        <f t="shared" si="2"/>
        <v>382</v>
      </c>
      <c r="D12" s="60">
        <f t="shared" si="3"/>
        <v>50.547955702835267</v>
      </c>
      <c r="E12" s="28">
        <f t="shared" si="4"/>
        <v>24.146649810366625</v>
      </c>
      <c r="F12" s="29">
        <f t="shared" si="5"/>
        <v>9372</v>
      </c>
      <c r="G12" s="30">
        <f t="shared" si="6"/>
        <v>45.310698712837286</v>
      </c>
      <c r="H12" s="29">
        <f t="shared" si="0"/>
        <v>19.627225130890054</v>
      </c>
      <c r="I12" s="2"/>
      <c r="Q12" s="5"/>
      <c r="R12" s="6"/>
      <c r="S12" s="119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BA12" s="8">
        <v>2008</v>
      </c>
      <c r="BG12" s="5"/>
      <c r="BH12" s="5"/>
      <c r="BI12" s="5"/>
      <c r="BJ12" s="5"/>
      <c r="BK12" s="5"/>
      <c r="BL12" s="5"/>
      <c r="BM12" s="5"/>
      <c r="BN12" s="5"/>
    </row>
    <row r="13" spans="1:66" ht="17.25" customHeight="1">
      <c r="A13" s="6">
        <v>4</v>
      </c>
      <c r="B13" s="18" t="s">
        <v>129</v>
      </c>
      <c r="C13" s="28">
        <f t="shared" si="2"/>
        <v>631</v>
      </c>
      <c r="D13" s="60">
        <f t="shared" si="3"/>
        <v>85.820110059187684</v>
      </c>
      <c r="E13" s="28">
        <f t="shared" si="4"/>
        <v>39.886219974715544</v>
      </c>
      <c r="F13" s="29">
        <f t="shared" si="5"/>
        <v>19706</v>
      </c>
      <c r="G13" s="30">
        <f t="shared" si="6"/>
        <v>91.623573484097847</v>
      </c>
      <c r="H13" s="29">
        <f t="shared" si="0"/>
        <v>41.269109947643976</v>
      </c>
      <c r="I13" s="2"/>
      <c r="Q13" s="5"/>
      <c r="R13" s="6"/>
      <c r="S13" s="119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BA13" s="8">
        <v>2009</v>
      </c>
      <c r="BG13" s="5"/>
      <c r="BH13" s="5"/>
      <c r="BI13" s="5"/>
      <c r="BJ13" s="5"/>
      <c r="BK13" s="5"/>
      <c r="BL13" s="5"/>
      <c r="BM13" s="5"/>
      <c r="BN13" s="5"/>
    </row>
    <row r="14" spans="1:66" ht="17.25" customHeight="1">
      <c r="A14" s="6">
        <v>5</v>
      </c>
      <c r="B14" s="18" t="s">
        <v>130</v>
      </c>
      <c r="C14" s="28">
        <f t="shared" si="2"/>
        <v>323</v>
      </c>
      <c r="D14" s="60">
        <f t="shared" si="3"/>
        <v>49.434071127774949</v>
      </c>
      <c r="E14" s="28">
        <f t="shared" si="4"/>
        <v>20.417193426042985</v>
      </c>
      <c r="F14" s="29">
        <f t="shared" si="5"/>
        <v>13098</v>
      </c>
      <c r="G14" s="30">
        <f t="shared" si="6"/>
        <v>62.327244142221367</v>
      </c>
      <c r="H14" s="29">
        <f t="shared" si="0"/>
        <v>27.430366492146597</v>
      </c>
      <c r="I14" s="2"/>
      <c r="Q14" s="5"/>
      <c r="R14" s="6"/>
      <c r="S14" s="119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BA14" s="8">
        <v>2010</v>
      </c>
      <c r="BG14" s="5"/>
      <c r="BH14" s="5"/>
      <c r="BI14" s="5"/>
      <c r="BJ14" s="5"/>
      <c r="BK14" s="5"/>
      <c r="BL14" s="5"/>
      <c r="BM14" s="5"/>
      <c r="BN14" s="5"/>
    </row>
    <row r="15" spans="1:66" ht="17.25" customHeight="1">
      <c r="A15" s="6">
        <v>6</v>
      </c>
      <c r="B15" s="18" t="s">
        <v>131</v>
      </c>
      <c r="C15" s="28">
        <f t="shared" si="2"/>
        <v>107</v>
      </c>
      <c r="D15" s="60">
        <f t="shared" si="3"/>
        <v>18.441616486615786</v>
      </c>
      <c r="E15" s="31">
        <f t="shared" si="4"/>
        <v>6.7635903919089762</v>
      </c>
      <c r="F15" s="29">
        <f t="shared" si="5"/>
        <v>2820</v>
      </c>
      <c r="G15" s="30">
        <f t="shared" si="6"/>
        <v>14.946733835429221</v>
      </c>
      <c r="H15" s="32">
        <f t="shared" si="0"/>
        <v>5.9057591623036654</v>
      </c>
      <c r="I15" s="2"/>
      <c r="Q15" s="5"/>
      <c r="R15" s="6"/>
      <c r="S15" s="119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BA15" s="8">
        <v>2011</v>
      </c>
      <c r="BG15" s="5"/>
      <c r="BH15" s="5"/>
      <c r="BI15" s="5"/>
      <c r="BJ15" s="5"/>
      <c r="BK15" s="5"/>
      <c r="BL15" s="5"/>
      <c r="BM15" s="5"/>
      <c r="BN15" s="5"/>
    </row>
    <row r="16" spans="1:66" ht="17.25" customHeight="1">
      <c r="A16" s="6">
        <v>7</v>
      </c>
      <c r="B16" s="18" t="s">
        <v>166</v>
      </c>
      <c r="C16" s="31">
        <f t="shared" si="2"/>
        <v>10</v>
      </c>
      <c r="D16" s="86">
        <f t="shared" si="3"/>
        <v>2.0225727056801581</v>
      </c>
      <c r="E16" s="87">
        <f t="shared" si="4"/>
        <v>0.63211125158027814</v>
      </c>
      <c r="F16" s="29">
        <f t="shared" si="5"/>
        <v>258</v>
      </c>
      <c r="G16" s="30">
        <f t="shared" si="6"/>
        <v>1.5678620993183383</v>
      </c>
      <c r="H16" s="61">
        <f t="shared" si="0"/>
        <v>0.54031413612565449</v>
      </c>
      <c r="I16" s="2"/>
      <c r="Q16" s="5"/>
      <c r="R16" s="6"/>
      <c r="S16" s="97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BA16" s="8">
        <v>2012</v>
      </c>
      <c r="BG16" s="5"/>
      <c r="BH16" s="5"/>
      <c r="BI16" s="5"/>
      <c r="BJ16" s="5"/>
      <c r="BK16" s="5"/>
      <c r="BL16" s="5"/>
      <c r="BM16" s="5"/>
      <c r="BN16" s="5"/>
    </row>
    <row r="17" spans="1:66" ht="17.25" customHeight="1">
      <c r="A17" s="6">
        <v>8</v>
      </c>
      <c r="B17" s="19" t="s">
        <v>19</v>
      </c>
      <c r="C17" s="89">
        <f>VLOOKUP((25-$D$5)*100+$D$7,$A$46:$AR$2530,23+$A17)</f>
        <v>1582</v>
      </c>
      <c r="D17" s="89">
        <f t="shared" si="3"/>
        <v>36.722228010314751</v>
      </c>
      <c r="E17" s="33">
        <f t="shared" si="4"/>
        <v>100</v>
      </c>
      <c r="F17" s="85">
        <f t="shared" si="5"/>
        <v>47750</v>
      </c>
      <c r="G17" s="85">
        <f t="shared" si="6"/>
        <v>36.041815701138674</v>
      </c>
      <c r="H17" s="34">
        <f t="shared" si="0"/>
        <v>100</v>
      </c>
      <c r="I17" s="57"/>
      <c r="Q17" s="5"/>
      <c r="R17" s="6"/>
      <c r="S17" s="7"/>
      <c r="U17" s="7"/>
      <c r="Z17" s="98"/>
      <c r="AA17" s="98"/>
      <c r="AB17" s="98"/>
      <c r="AC17" s="98"/>
      <c r="AE17" s="8"/>
      <c r="BA17" s="8">
        <v>2013</v>
      </c>
      <c r="BG17" s="5"/>
      <c r="BH17" s="5"/>
      <c r="BI17" s="5"/>
      <c r="BJ17" s="5"/>
      <c r="BK17" s="5"/>
      <c r="BL17" s="5"/>
      <c r="BM17" s="5"/>
      <c r="BN17" s="5"/>
    </row>
    <row r="18" spans="1:66" ht="15" customHeight="1">
      <c r="A18" s="7" t="s">
        <v>179</v>
      </c>
      <c r="B18" s="2"/>
      <c r="C18" s="35"/>
      <c r="D18" s="88">
        <f>SUM(D10:D16)*5/1000</f>
        <v>1.1379302962888604</v>
      </c>
      <c r="E18" s="35"/>
      <c r="F18" s="35"/>
      <c r="G18" s="36">
        <f>SUM(G10:G16)*5/1000</f>
        <v>1.1483393289751742</v>
      </c>
      <c r="H18" s="26"/>
      <c r="I18" s="2"/>
      <c r="Q18" s="5"/>
      <c r="R18" s="140"/>
      <c r="S18" s="140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BA18" s="8">
        <v>2014</v>
      </c>
      <c r="BG18" s="5"/>
      <c r="BH18" s="5"/>
      <c r="BI18" s="5"/>
      <c r="BJ18" s="5"/>
      <c r="BK18" s="5"/>
      <c r="BL18" s="5"/>
      <c r="BM18" s="5"/>
      <c r="BN18" s="5"/>
    </row>
    <row r="19" spans="1:66" ht="15" customHeight="1">
      <c r="B19" s="142" t="s">
        <v>198</v>
      </c>
      <c r="C19" s="142"/>
      <c r="D19" s="142"/>
      <c r="E19" s="142"/>
      <c r="F19" s="142"/>
      <c r="G19" s="142"/>
      <c r="H19" s="142"/>
      <c r="I19" s="2"/>
      <c r="Q19" s="5"/>
      <c r="BA19" s="8">
        <v>2015</v>
      </c>
      <c r="BG19" s="5"/>
      <c r="BH19" s="5"/>
      <c r="BI19" s="5"/>
      <c r="BJ19" s="5"/>
      <c r="BK19" s="5"/>
      <c r="BL19" s="5"/>
      <c r="BM19" s="5"/>
      <c r="BN19" s="5"/>
    </row>
    <row r="20" spans="1:66" ht="15" customHeight="1">
      <c r="B20" s="142"/>
      <c r="C20" s="142"/>
      <c r="D20" s="142"/>
      <c r="E20" s="142"/>
      <c r="F20" s="142"/>
      <c r="G20" s="142"/>
      <c r="H20" s="142"/>
      <c r="I20" s="2"/>
      <c r="Q20" s="5"/>
      <c r="BA20" s="8">
        <v>2016</v>
      </c>
      <c r="BG20" s="5"/>
      <c r="BH20" s="5"/>
      <c r="BI20" s="5"/>
      <c r="BJ20" s="5"/>
      <c r="BK20" s="5"/>
      <c r="BL20" s="5"/>
      <c r="BM20" s="5"/>
      <c r="BN20" s="5"/>
    </row>
    <row r="21" spans="1:66" ht="12" customHeight="1">
      <c r="A21" s="7"/>
      <c r="B21" s="2" t="str">
        <f>IF(OR(D7=84,G7=84),"Most affluent municipalities: Bayside, Boroondara, Manningham, Nilumbik and Stonnington","")</f>
        <v/>
      </c>
      <c r="I21" s="2"/>
      <c r="Q21" s="5"/>
      <c r="BA21" s="8">
        <v>2017</v>
      </c>
      <c r="BG21" s="5"/>
      <c r="BH21" s="5"/>
      <c r="BI21" s="5"/>
      <c r="BJ21" s="5"/>
      <c r="BK21" s="5"/>
      <c r="BL21" s="5"/>
      <c r="BM21" s="5"/>
      <c r="BN21" s="5"/>
    </row>
    <row r="22" spans="1:66" ht="9" customHeight="1">
      <c r="B22" s="138" t="str">
        <f>IF(OR(D7=85,G7=85),"Least affluent municipalities: Brimbank, Central Goldfields, Greater Dandenong, Hume &amp; Maribyrnong","")</f>
        <v/>
      </c>
      <c r="C22" s="138"/>
      <c r="D22" s="138"/>
      <c r="E22" s="138"/>
      <c r="F22" s="138"/>
      <c r="G22" s="138"/>
      <c r="H22" s="138"/>
      <c r="I22" s="138"/>
      <c r="J22" s="22" t="str">
        <f>CONCATENATE("Birth Rates: ",INDEX(B2046:B2130,D7),"; age: ",INDEX(S24:S30,I23))</f>
        <v>Birth Rates: Greater Dandenong ; age: 20-24</v>
      </c>
      <c r="K22" s="22"/>
      <c r="L22" s="23"/>
      <c r="M22" s="22"/>
      <c r="N22" s="4"/>
      <c r="O22" s="3"/>
      <c r="P22" s="3"/>
      <c r="Q22" s="25"/>
      <c r="R22" s="124"/>
      <c r="BA22" s="8">
        <v>2018</v>
      </c>
      <c r="BG22" s="5"/>
      <c r="BH22" s="5"/>
      <c r="BI22" s="5"/>
      <c r="BJ22" s="5"/>
      <c r="BK22" s="5"/>
      <c r="BL22" s="5"/>
      <c r="BM22" s="5"/>
      <c r="BN22" s="5"/>
    </row>
    <row r="23" spans="1:66" ht="30" customHeight="1">
      <c r="B23" s="141" t="str">
        <f>CONCATENATE("Birth Rates 2000 to 2024:  ",INDEX(B46:B130,D7)," and ",INDEX(B46:B130,G7))</f>
        <v>Birth Rates 2000 to 2024:  Greater Dandenong  and Metropolitan Melbourne</v>
      </c>
      <c r="C23" s="141"/>
      <c r="D23" s="141"/>
      <c r="E23" s="141"/>
      <c r="F23" s="141"/>
      <c r="G23" s="24" t="s">
        <v>167</v>
      </c>
      <c r="H23" s="2"/>
      <c r="I23" s="90">
        <v>2</v>
      </c>
      <c r="M23"/>
      <c r="N23"/>
      <c r="Q23" s="5"/>
      <c r="R23" s="6"/>
      <c r="S23" s="7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BA23" s="8">
        <v>2019</v>
      </c>
      <c r="BG23" s="5"/>
      <c r="BH23" s="5"/>
      <c r="BI23" s="5"/>
      <c r="BJ23" s="5"/>
      <c r="BK23" s="5"/>
      <c r="BL23" s="5"/>
      <c r="BM23" s="5"/>
      <c r="BN23" s="5"/>
    </row>
    <row r="24" spans="1:66" ht="16.5" customHeight="1">
      <c r="A24" s="100"/>
      <c r="B24" s="5"/>
      <c r="C24" s="5"/>
      <c r="D24" s="5"/>
      <c r="E24" s="5"/>
      <c r="F24" s="5"/>
      <c r="G24" s="5"/>
      <c r="H24" s="5"/>
      <c r="M24"/>
      <c r="N24"/>
      <c r="Q24" s="5"/>
      <c r="R24" s="6"/>
      <c r="S24" s="40" t="s">
        <v>126</v>
      </c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BA24" s="8">
        <v>2020</v>
      </c>
      <c r="BG24" s="5"/>
      <c r="BH24" s="5"/>
      <c r="BI24" s="5"/>
      <c r="BJ24" s="5"/>
      <c r="BK24" s="5"/>
      <c r="BL24" s="5"/>
      <c r="BM24" s="5"/>
      <c r="BN24" s="5"/>
    </row>
    <row r="25" spans="1:66" ht="16.5" customHeight="1">
      <c r="A25" s="100"/>
      <c r="B25" s="5"/>
      <c r="C25" s="5"/>
      <c r="D25" s="5"/>
      <c r="E25" s="5"/>
      <c r="F25" s="5"/>
      <c r="G25" s="5"/>
      <c r="H25" s="5"/>
      <c r="M25"/>
      <c r="N25"/>
      <c r="Q25" s="5"/>
      <c r="R25" s="6"/>
      <c r="S25" s="40" t="s">
        <v>127</v>
      </c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BA25" s="8">
        <v>2021</v>
      </c>
      <c r="BG25" s="5"/>
      <c r="BH25" s="5"/>
      <c r="BI25" s="5"/>
      <c r="BJ25" s="5"/>
      <c r="BK25" s="5"/>
      <c r="BL25" s="5"/>
      <c r="BM25" s="5"/>
      <c r="BN25" s="5"/>
    </row>
    <row r="26" spans="1:66" ht="16.5" customHeight="1">
      <c r="A26" s="100"/>
      <c r="B26" s="5"/>
      <c r="C26" s="5"/>
      <c r="D26" s="5"/>
      <c r="E26" s="5"/>
      <c r="F26" s="5"/>
      <c r="G26" s="5"/>
      <c r="H26" s="5"/>
      <c r="M26"/>
      <c r="N26"/>
      <c r="Q26" s="5"/>
      <c r="R26" s="6"/>
      <c r="S26" s="40" t="s">
        <v>128</v>
      </c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BA26" s="8">
        <v>2022</v>
      </c>
      <c r="BG26" s="5"/>
      <c r="BH26" s="5"/>
      <c r="BI26" s="5"/>
      <c r="BJ26" s="5"/>
      <c r="BK26" s="5"/>
      <c r="BL26" s="5"/>
      <c r="BM26" s="5"/>
      <c r="BN26" s="5"/>
    </row>
    <row r="27" spans="1:66" ht="16.5" customHeight="1">
      <c r="A27" s="100"/>
      <c r="B27" s="5"/>
      <c r="C27" s="5"/>
      <c r="D27" s="5"/>
      <c r="E27" s="5"/>
      <c r="F27" s="5"/>
      <c r="G27" s="5"/>
      <c r="H27" s="5"/>
      <c r="J27" s="143" t="str">
        <f>CONCATENATE("Change in birth rates, 2000-2024: ",INDEX(B$46:B$130,D7)," and ",INDEX(B$46:B$130,G7),", ",INDEX(S24:S31,I23)," year-olds")</f>
        <v>Change in birth rates, 2000-2024: Greater Dandenong  and Metropolitan Melbourne, 20-24 year-olds</v>
      </c>
      <c r="K27" s="144"/>
      <c r="L27" s="144"/>
      <c r="M27" s="144"/>
      <c r="N27" s="144"/>
      <c r="O27" s="144"/>
      <c r="P27" s="144"/>
      <c r="Q27" s="5"/>
      <c r="R27" s="6"/>
      <c r="S27" s="40" t="s">
        <v>129</v>
      </c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BA27" s="8">
        <v>2023</v>
      </c>
      <c r="BG27" s="5"/>
      <c r="BH27" s="5"/>
      <c r="BI27" s="5"/>
      <c r="BJ27" s="5"/>
      <c r="BK27" s="5"/>
      <c r="BL27" s="5"/>
      <c r="BM27" s="5"/>
      <c r="BN27" s="5"/>
    </row>
    <row r="28" spans="1:66" ht="16.5" customHeight="1">
      <c r="A28" s="100"/>
      <c r="B28" s="5"/>
      <c r="C28" s="5"/>
      <c r="D28" s="5"/>
      <c r="E28" s="5"/>
      <c r="F28" s="5"/>
      <c r="G28" s="5"/>
      <c r="H28" s="5"/>
      <c r="J28" s="144"/>
      <c r="K28" s="144"/>
      <c r="L28" s="144"/>
      <c r="M28" s="144"/>
      <c r="N28" s="144"/>
      <c r="O28" s="144"/>
      <c r="P28" s="144"/>
      <c r="Q28" s="5"/>
      <c r="R28" s="6"/>
      <c r="S28" s="40" t="s">
        <v>130</v>
      </c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BA28" s="8">
        <v>2024</v>
      </c>
      <c r="BG28" s="5"/>
      <c r="BH28" s="5"/>
      <c r="BI28" s="5"/>
      <c r="BJ28" s="5"/>
      <c r="BK28" s="5"/>
      <c r="BL28" s="5"/>
      <c r="BM28" s="5"/>
      <c r="BN28" s="5"/>
    </row>
    <row r="29" spans="1:66" ht="16.5" customHeight="1">
      <c r="A29" s="100"/>
      <c r="B29" s="5"/>
      <c r="C29" s="5"/>
      <c r="D29" s="5"/>
      <c r="E29" s="5"/>
      <c r="F29" s="5"/>
      <c r="G29" s="5"/>
      <c r="H29" s="5"/>
      <c r="L29" s="51" t="s">
        <v>124</v>
      </c>
      <c r="M29"/>
      <c r="N29" s="51" t="s">
        <v>186</v>
      </c>
      <c r="Q29" s="5"/>
      <c r="R29" s="6"/>
      <c r="S29" s="40" t="s">
        <v>131</v>
      </c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BG29" s="5"/>
      <c r="BH29" s="5"/>
      <c r="BI29" s="5"/>
      <c r="BJ29" s="5"/>
      <c r="BK29" s="5"/>
      <c r="BL29" s="5"/>
      <c r="BM29" s="5"/>
      <c r="BN29" s="5"/>
    </row>
    <row r="30" spans="1:66" ht="26.25" customHeight="1">
      <c r="A30" s="100"/>
      <c r="B30" s="5"/>
      <c r="C30" s="5"/>
      <c r="D30" s="5"/>
      <c r="E30" s="5"/>
      <c r="F30" s="5"/>
      <c r="G30" s="5"/>
      <c r="H30" s="5"/>
      <c r="J30" s="52" t="str">
        <f>INDEX(B46:B130,D7)</f>
        <v xml:space="preserve">Greater Dandenong </v>
      </c>
      <c r="K30" s="50"/>
      <c r="L30" s="53">
        <f>AR10-T10</f>
        <v>-42.927202958577993</v>
      </c>
      <c r="M30"/>
      <c r="N30" s="53">
        <f>(AR10-T10)/T10*100</f>
        <v>-69.614779023884992</v>
      </c>
      <c r="Q30" s="5"/>
      <c r="R30" s="6"/>
      <c r="S30" s="40" t="s">
        <v>166</v>
      </c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BG30" s="5"/>
      <c r="BH30" s="5"/>
      <c r="BI30" s="5"/>
      <c r="BJ30" s="5"/>
      <c r="BK30" s="5"/>
      <c r="BL30" s="5"/>
      <c r="BM30" s="5"/>
      <c r="BN30" s="5"/>
    </row>
    <row r="31" spans="1:66" ht="26.25" customHeight="1">
      <c r="A31" s="100"/>
      <c r="B31" s="5"/>
      <c r="C31" s="5"/>
      <c r="D31" s="5"/>
      <c r="E31" s="5"/>
      <c r="F31" s="5"/>
      <c r="G31" s="5"/>
      <c r="H31" s="5"/>
      <c r="M31"/>
      <c r="N31"/>
      <c r="Q31" s="5"/>
      <c r="R31" s="6"/>
      <c r="S31" s="92" t="s">
        <v>19</v>
      </c>
      <c r="U31" s="7"/>
      <c r="Z31" s="98"/>
      <c r="AA31" s="98"/>
      <c r="AB31" s="98"/>
      <c r="AC31" s="98"/>
      <c r="AE31" s="8"/>
      <c r="BG31" s="5"/>
      <c r="BH31" s="5"/>
      <c r="BI31" s="5"/>
      <c r="BJ31" s="5"/>
      <c r="BK31" s="5"/>
      <c r="BL31" s="5"/>
      <c r="BM31" s="5"/>
      <c r="BN31" s="5"/>
    </row>
    <row r="32" spans="1:66" ht="26.25" customHeight="1">
      <c r="A32" s="100"/>
      <c r="B32" s="5"/>
      <c r="C32" s="5"/>
      <c r="D32" s="5"/>
      <c r="E32" s="5"/>
      <c r="F32" s="5"/>
      <c r="G32" s="5"/>
      <c r="H32" s="5"/>
      <c r="J32" s="55" t="str">
        <f>INDEX(B46:B130,G7)</f>
        <v>Metropolitan Melbourne</v>
      </c>
      <c r="K32" s="50"/>
      <c r="L32" s="54">
        <f>AR11-T11</f>
        <v>-25.467749186447413</v>
      </c>
      <c r="M32"/>
      <c r="N32" s="54">
        <f>(AR11-T11)/T11*100</f>
        <v>-67.306806977838491</v>
      </c>
      <c r="Q32" s="5"/>
      <c r="R32" s="140"/>
      <c r="S32" s="140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BG32" s="5"/>
      <c r="BH32" s="5"/>
      <c r="BI32" s="5"/>
      <c r="BJ32" s="5"/>
      <c r="BK32" s="5"/>
      <c r="BL32" s="5"/>
      <c r="BM32" s="5"/>
      <c r="BN32" s="5"/>
    </row>
    <row r="33" spans="1:71" ht="16.5" customHeight="1">
      <c r="A33" s="100"/>
      <c r="B33" s="5"/>
      <c r="C33" s="5"/>
      <c r="D33" s="5"/>
      <c r="E33" s="5"/>
      <c r="F33" s="5"/>
      <c r="G33" s="5"/>
      <c r="H33" s="5"/>
      <c r="M33"/>
      <c r="Q33" s="5"/>
      <c r="BG33" s="5"/>
      <c r="BH33" s="5"/>
      <c r="BI33" s="5"/>
      <c r="BJ33" s="5"/>
      <c r="BK33" s="5"/>
      <c r="BL33" s="5"/>
      <c r="BM33" s="5"/>
      <c r="BN33" s="5"/>
    </row>
    <row r="34" spans="1:71" ht="16.5" customHeight="1">
      <c r="A34" s="100"/>
      <c r="B34" s="5"/>
      <c r="C34" s="5"/>
      <c r="D34" s="5"/>
      <c r="E34" s="5"/>
      <c r="F34" s="5"/>
      <c r="G34" s="5"/>
      <c r="H34" s="5"/>
      <c r="Q34" s="5"/>
      <c r="BG34" s="5"/>
      <c r="BH34" s="5"/>
      <c r="BI34" s="5"/>
      <c r="BJ34" s="5"/>
      <c r="BK34" s="5"/>
      <c r="BL34" s="5"/>
      <c r="BM34" s="5"/>
      <c r="BN34" s="5"/>
    </row>
    <row r="35" spans="1:71" ht="16.5" customHeight="1">
      <c r="A35" s="100"/>
      <c r="B35" s="5"/>
      <c r="C35" s="5"/>
      <c r="D35" s="12"/>
      <c r="E35" s="12"/>
      <c r="F35" s="12"/>
      <c r="G35" s="12"/>
      <c r="H35" s="12"/>
      <c r="I35" s="12"/>
      <c r="Q35" s="5"/>
      <c r="BG35" s="5"/>
      <c r="BH35" s="5"/>
      <c r="BI35" s="5"/>
      <c r="BJ35" s="5"/>
      <c r="BK35" s="5"/>
      <c r="BL35" s="5"/>
      <c r="BM35" s="5"/>
      <c r="BN35" s="5"/>
    </row>
    <row r="36" spans="1:71" ht="16.5" customHeight="1">
      <c r="A36" s="100"/>
      <c r="B36" s="5"/>
      <c r="C36" s="5"/>
      <c r="D36" s="5"/>
      <c r="E36" s="5"/>
      <c r="F36" s="5"/>
      <c r="G36" s="5"/>
      <c r="H36" s="5"/>
      <c r="I36" s="5"/>
      <c r="Q36" s="5"/>
      <c r="BG36" s="5"/>
      <c r="BH36" s="5"/>
      <c r="BI36" s="5"/>
      <c r="BJ36" s="5"/>
      <c r="BK36" s="5"/>
      <c r="BL36" s="5"/>
      <c r="BM36" s="5"/>
      <c r="BN36" s="5"/>
    </row>
    <row r="37" spans="1:71" ht="26.25" customHeight="1">
      <c r="A37" s="10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/>
      <c r="N37"/>
      <c r="BG37" s="5"/>
      <c r="BH37" s="5"/>
      <c r="BI37" s="5"/>
      <c r="BJ37" s="5"/>
      <c r="BK37" s="5"/>
      <c r="BL37" s="5"/>
      <c r="BM37" s="5"/>
      <c r="BN37" s="5"/>
    </row>
    <row r="38" spans="1:71" s="8" customFormat="1" ht="33" customHeight="1">
      <c r="A38" s="6"/>
      <c r="B38" s="59" t="s">
        <v>394</v>
      </c>
      <c r="C38"/>
      <c r="D38"/>
      <c r="E38"/>
      <c r="F38"/>
      <c r="G38"/>
      <c r="H38"/>
      <c r="I38"/>
      <c r="M38"/>
      <c r="N38"/>
      <c r="AE38" s="13"/>
      <c r="AQ38" s="6"/>
      <c r="AR38" s="6"/>
      <c r="BG38" s="5"/>
      <c r="BH38" s="5"/>
      <c r="BI38" s="5"/>
      <c r="BJ38" s="5"/>
      <c r="BK38" s="5"/>
      <c r="BL38" s="5"/>
      <c r="BM38" s="5"/>
      <c r="BN38" s="5"/>
      <c r="BO38" s="132"/>
      <c r="BP38" s="132"/>
      <c r="BQ38" s="132"/>
      <c r="BR38" s="132"/>
      <c r="BS38" s="132"/>
    </row>
    <row r="39" spans="1:71" s="134" customFormat="1" ht="15" customHeight="1">
      <c r="A39" s="58">
        <v>1</v>
      </c>
      <c r="B39" s="58">
        <v>2</v>
      </c>
      <c r="C39" s="58">
        <v>3</v>
      </c>
      <c r="D39" s="58">
        <v>4</v>
      </c>
      <c r="E39" s="58">
        <v>5</v>
      </c>
      <c r="F39" s="58">
        <v>6</v>
      </c>
      <c r="G39" s="58">
        <v>7</v>
      </c>
      <c r="H39" s="58">
        <v>8</v>
      </c>
      <c r="I39" s="58">
        <v>9</v>
      </c>
      <c r="J39" s="58">
        <v>10</v>
      </c>
      <c r="K39" s="58">
        <v>11</v>
      </c>
      <c r="L39" s="58">
        <v>12</v>
      </c>
      <c r="M39" s="58">
        <v>13</v>
      </c>
      <c r="N39" s="58">
        <v>14</v>
      </c>
      <c r="O39" s="58">
        <v>15</v>
      </c>
      <c r="P39" s="58">
        <v>16</v>
      </c>
      <c r="Q39" s="58">
        <v>17</v>
      </c>
      <c r="R39" s="58">
        <v>18</v>
      </c>
      <c r="S39" s="58">
        <v>19</v>
      </c>
      <c r="T39" s="58">
        <v>20</v>
      </c>
      <c r="U39" s="58">
        <v>21</v>
      </c>
      <c r="V39" s="58">
        <v>22</v>
      </c>
      <c r="W39" s="58">
        <v>23</v>
      </c>
      <c r="X39" s="58">
        <v>24</v>
      </c>
      <c r="Y39" s="58">
        <v>25</v>
      </c>
      <c r="Z39" s="58">
        <v>26</v>
      </c>
      <c r="AA39" s="58">
        <v>27</v>
      </c>
      <c r="AB39" s="58">
        <v>28</v>
      </c>
      <c r="AC39" s="58">
        <v>29</v>
      </c>
      <c r="AD39" s="58">
        <v>30</v>
      </c>
      <c r="AE39" s="58">
        <v>31</v>
      </c>
      <c r="AF39" s="58">
        <v>32</v>
      </c>
      <c r="AG39" s="58">
        <v>33</v>
      </c>
      <c r="AH39" s="58">
        <v>34</v>
      </c>
      <c r="AI39" s="58">
        <v>35</v>
      </c>
      <c r="AJ39" s="58">
        <v>36</v>
      </c>
      <c r="AK39" s="58">
        <v>37</v>
      </c>
      <c r="AL39" s="58">
        <v>38</v>
      </c>
      <c r="AM39" s="58">
        <v>39</v>
      </c>
      <c r="AN39" s="58">
        <v>40</v>
      </c>
      <c r="AO39" s="58">
        <v>41</v>
      </c>
      <c r="AP39" s="58">
        <v>42</v>
      </c>
      <c r="AQ39" s="58">
        <v>43</v>
      </c>
      <c r="AR39" s="58">
        <v>44</v>
      </c>
      <c r="AS39" s="58">
        <v>45</v>
      </c>
      <c r="AT39" s="58">
        <v>46</v>
      </c>
      <c r="AU39" s="58">
        <v>47</v>
      </c>
      <c r="AV39" s="58">
        <v>48</v>
      </c>
      <c r="AW39" s="58">
        <v>49</v>
      </c>
      <c r="AX39" s="58">
        <v>50</v>
      </c>
      <c r="AY39" s="58">
        <v>51</v>
      </c>
      <c r="AZ39" s="58">
        <v>52</v>
      </c>
      <c r="BA39" s="58">
        <v>53</v>
      </c>
      <c r="BB39" s="58">
        <v>54</v>
      </c>
      <c r="BC39" s="58"/>
      <c r="BD39" s="58"/>
      <c r="BE39" s="58"/>
      <c r="BF39" s="58"/>
    </row>
    <row r="40" spans="1:71" s="5" customFormat="1" ht="15" customHeight="1">
      <c r="A40" s="8"/>
      <c r="B40" s="8"/>
      <c r="C40" s="8"/>
      <c r="D40" s="8"/>
      <c r="E40" s="8"/>
      <c r="F40" s="8"/>
      <c r="G40" s="8"/>
      <c r="H40" s="8"/>
      <c r="I40" s="8"/>
      <c r="J40" s="6"/>
      <c r="K40" s="8"/>
      <c r="L40" s="8"/>
      <c r="M40" s="6"/>
      <c r="N40" s="8"/>
      <c r="O40" s="8"/>
      <c r="P40" s="6"/>
      <c r="Q40" s="8"/>
      <c r="R40" s="8"/>
      <c r="S40" s="6"/>
      <c r="T40" s="8"/>
      <c r="U40" s="8"/>
      <c r="V40" s="6"/>
      <c r="W40" s="8"/>
      <c r="X40" s="8"/>
      <c r="Y40" s="6"/>
      <c r="Z40" s="8"/>
      <c r="AA40" s="8"/>
      <c r="AB40" s="6"/>
      <c r="AC40" s="8"/>
      <c r="AD40" s="8"/>
      <c r="AE40" s="6"/>
      <c r="AF40" s="8"/>
      <c r="AG40" s="8"/>
      <c r="AH40" s="6"/>
      <c r="AI40" s="8"/>
      <c r="AJ40" s="8"/>
      <c r="AK40" s="6"/>
      <c r="AL40" s="8"/>
      <c r="AM40" s="8"/>
      <c r="AN40" s="6"/>
      <c r="AO40" s="8"/>
      <c r="AP40" s="6"/>
      <c r="AQ40" s="8"/>
      <c r="AR40" s="6"/>
      <c r="AS40" s="8"/>
      <c r="AT40" s="6"/>
      <c r="AU40" s="8"/>
      <c r="AV40" s="6"/>
      <c r="AW40" s="8"/>
      <c r="AX40" s="6"/>
      <c r="AY40" s="8"/>
      <c r="AZ40" s="6"/>
      <c r="BA40" s="8"/>
      <c r="BB40" s="6"/>
      <c r="BC40" s="8"/>
      <c r="BD40" s="8"/>
      <c r="BE40" s="8"/>
      <c r="BF40" s="8"/>
    </row>
    <row r="41" spans="1:71" s="5" customFormat="1" ht="15" customHeight="1">
      <c r="A41" s="100"/>
      <c r="D41" s="100"/>
      <c r="G41" s="100"/>
      <c r="J41" s="100"/>
      <c r="M41" s="100"/>
      <c r="P41" s="100"/>
      <c r="R41" s="8"/>
      <c r="S41" s="6"/>
      <c r="T41" s="8"/>
      <c r="U41" s="8"/>
      <c r="V41" s="6"/>
      <c r="W41" s="8"/>
      <c r="X41" s="8"/>
      <c r="Y41" s="6"/>
      <c r="Z41" s="8"/>
      <c r="AA41" s="8"/>
      <c r="AB41" s="6"/>
      <c r="AC41" s="8"/>
      <c r="AD41" s="8"/>
      <c r="AE41" s="6"/>
      <c r="AF41" s="8"/>
      <c r="AG41" s="8"/>
      <c r="AH41" s="6"/>
      <c r="AI41" s="8"/>
      <c r="AJ41" s="8"/>
      <c r="AK41" s="6"/>
      <c r="AL41" s="8"/>
      <c r="AM41" s="8"/>
      <c r="AN41" s="6"/>
      <c r="AO41" s="8"/>
      <c r="AP41" s="6"/>
      <c r="AQ41" s="8"/>
      <c r="AR41" s="6"/>
      <c r="AS41" s="8"/>
      <c r="AT41" s="6"/>
      <c r="AU41" s="8"/>
      <c r="AV41" s="6"/>
      <c r="AW41" s="8"/>
      <c r="AX41" s="6"/>
      <c r="AY41" s="8"/>
      <c r="AZ41" s="6"/>
      <c r="BA41" s="8"/>
      <c r="BB41" s="6"/>
      <c r="BC41" s="8"/>
      <c r="BD41" s="8"/>
      <c r="BE41" s="8"/>
      <c r="BF41" s="8"/>
    </row>
    <row r="42" spans="1:71" s="5" customFormat="1" ht="15" customHeight="1">
      <c r="A42" s="100"/>
      <c r="D42" s="100"/>
      <c r="G42" s="100"/>
      <c r="J42" s="100"/>
      <c r="M42" s="100"/>
      <c r="P42" s="100"/>
      <c r="R42" s="8"/>
      <c r="S42" s="6"/>
      <c r="T42" s="8"/>
      <c r="U42" s="8"/>
      <c r="V42" s="6"/>
      <c r="W42" s="8"/>
      <c r="X42" s="8"/>
      <c r="Y42" s="6"/>
      <c r="Z42" s="8"/>
      <c r="AA42" s="8"/>
      <c r="AB42" s="6"/>
      <c r="AC42" s="8"/>
      <c r="AD42" s="8"/>
      <c r="AE42" s="6"/>
      <c r="AF42" s="8"/>
      <c r="AG42" s="8"/>
      <c r="AH42" s="6"/>
      <c r="AI42" s="8"/>
      <c r="AJ42" s="8"/>
      <c r="AK42" s="6"/>
      <c r="AL42" s="8"/>
      <c r="AM42" s="8"/>
      <c r="AN42" s="6"/>
      <c r="AO42" s="8"/>
      <c r="AP42" s="6"/>
      <c r="AQ42" s="8"/>
      <c r="AR42" s="6"/>
      <c r="AS42" s="8"/>
      <c r="AT42" s="6"/>
      <c r="AU42" s="8"/>
      <c r="AV42" s="6"/>
      <c r="AW42" s="8"/>
      <c r="AX42" s="6"/>
      <c r="AY42" s="8"/>
      <c r="AZ42" s="6"/>
      <c r="BA42" s="8"/>
      <c r="BB42" s="6"/>
      <c r="BC42" s="8"/>
      <c r="BD42" s="8"/>
      <c r="BE42" s="8"/>
      <c r="BF42" s="8"/>
    </row>
    <row r="43" spans="1:71" s="5" customFormat="1" ht="15" customHeight="1">
      <c r="A43" s="6"/>
      <c r="B43" s="8"/>
      <c r="C43" s="8"/>
      <c r="D43" s="6"/>
      <c r="E43" s="8"/>
      <c r="F43" s="8"/>
      <c r="G43" s="6"/>
      <c r="H43" s="8"/>
      <c r="I43" s="8"/>
      <c r="J43" s="6"/>
      <c r="K43" s="8"/>
      <c r="L43" s="8"/>
      <c r="M43" s="6"/>
      <c r="N43" s="8"/>
      <c r="O43" s="8"/>
      <c r="P43" s="6"/>
      <c r="Q43" s="8"/>
      <c r="R43" s="8"/>
      <c r="S43" s="6"/>
      <c r="T43" s="8"/>
      <c r="U43" s="8"/>
      <c r="V43" s="6"/>
      <c r="W43" s="8"/>
      <c r="X43" s="8"/>
      <c r="Y43" s="6"/>
      <c r="Z43" s="8"/>
      <c r="AA43" s="8"/>
      <c r="AB43" s="6"/>
      <c r="AC43" s="8"/>
      <c r="AD43" s="8"/>
      <c r="AE43" s="6"/>
      <c r="AF43" s="8"/>
      <c r="AG43" s="8"/>
      <c r="AH43" s="6"/>
      <c r="AI43" s="8"/>
      <c r="AJ43" s="8"/>
      <c r="AK43" s="6"/>
      <c r="AL43" s="8"/>
      <c r="AM43" s="8"/>
      <c r="AN43" s="6"/>
      <c r="AO43" s="8"/>
      <c r="AP43" s="6"/>
      <c r="AQ43" s="8"/>
      <c r="AR43" s="6"/>
      <c r="AS43" s="8"/>
      <c r="AT43" s="6"/>
      <c r="AU43" s="8"/>
      <c r="AV43" s="6"/>
      <c r="AW43" s="8"/>
      <c r="AX43" s="6"/>
      <c r="AY43" s="8"/>
      <c r="AZ43" s="6"/>
      <c r="BA43" s="8"/>
      <c r="BB43" s="6"/>
      <c r="BC43" s="8"/>
      <c r="BD43" s="8"/>
      <c r="BE43" s="8"/>
      <c r="BF43" s="8"/>
    </row>
    <row r="44" spans="1:71" s="5" customFormat="1" ht="15" customHeight="1">
      <c r="A44" s="6"/>
      <c r="B44" s="42" t="s">
        <v>204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42" t="s">
        <v>205</v>
      </c>
      <c r="X44" s="8"/>
      <c r="Y44" s="8"/>
      <c r="Z44" s="8"/>
      <c r="AA44" s="8"/>
      <c r="AB44" s="8"/>
      <c r="AC44" s="8"/>
      <c r="AD44" s="8"/>
      <c r="AE44" s="13"/>
      <c r="AF44" s="8"/>
      <c r="AG44" s="42" t="s">
        <v>216</v>
      </c>
      <c r="AH44" s="8"/>
      <c r="AI44" s="8"/>
      <c r="AJ44" s="8"/>
      <c r="AK44" s="8"/>
      <c r="AL44" s="8"/>
      <c r="AM44" s="8"/>
      <c r="AN44" s="8"/>
      <c r="AO44" s="8"/>
      <c r="AP44" s="8"/>
      <c r="AQ44" s="63" t="s">
        <v>133</v>
      </c>
      <c r="AR44" s="93" t="s">
        <v>133</v>
      </c>
      <c r="AS44" s="8"/>
      <c r="AT44" s="42" t="s">
        <v>382</v>
      </c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71" s="5" customFormat="1" ht="21">
      <c r="A45" s="6"/>
      <c r="B45" s="43" t="s">
        <v>0</v>
      </c>
      <c r="C45" s="41" t="s">
        <v>1</v>
      </c>
      <c r="D45" s="41" t="s">
        <v>2</v>
      </c>
      <c r="E45" s="41" t="s">
        <v>3</v>
      </c>
      <c r="F45" s="41" t="s">
        <v>4</v>
      </c>
      <c r="G45" s="41" t="s">
        <v>5</v>
      </c>
      <c r="H45" s="41" t="s">
        <v>6</v>
      </c>
      <c r="I45" s="41" t="s">
        <v>7</v>
      </c>
      <c r="J45" s="41" t="s">
        <v>8</v>
      </c>
      <c r="K45" s="41" t="s">
        <v>9</v>
      </c>
      <c r="L45" s="41" t="s">
        <v>10</v>
      </c>
      <c r="M45" s="41" t="s">
        <v>11</v>
      </c>
      <c r="N45" s="41" t="s">
        <v>12</v>
      </c>
      <c r="O45" s="41" t="s">
        <v>13</v>
      </c>
      <c r="P45" s="41" t="s">
        <v>14</v>
      </c>
      <c r="Q45" s="41" t="s">
        <v>15</v>
      </c>
      <c r="R45" s="41" t="s">
        <v>16</v>
      </c>
      <c r="S45" s="41" t="s">
        <v>17</v>
      </c>
      <c r="T45" s="41" t="s">
        <v>18</v>
      </c>
      <c r="U45" s="41" t="s">
        <v>19</v>
      </c>
      <c r="V45" s="49"/>
      <c r="W45" s="43" t="s">
        <v>0</v>
      </c>
      <c r="X45" s="41" t="s">
        <v>4</v>
      </c>
      <c r="Y45" s="41" t="s">
        <v>5</v>
      </c>
      <c r="Z45" s="41" t="s">
        <v>6</v>
      </c>
      <c r="AA45" s="41" t="s">
        <v>7</v>
      </c>
      <c r="AB45" s="41" t="s">
        <v>8</v>
      </c>
      <c r="AC45" s="41" t="s">
        <v>9</v>
      </c>
      <c r="AD45" s="41" t="s">
        <v>10</v>
      </c>
      <c r="AE45" s="67" t="s">
        <v>19</v>
      </c>
      <c r="AF45" s="49"/>
      <c r="AG45" s="43" t="s">
        <v>0</v>
      </c>
      <c r="AH45" s="41" t="s">
        <v>4</v>
      </c>
      <c r="AI45" s="41" t="s">
        <v>5</v>
      </c>
      <c r="AJ45" s="41" t="s">
        <v>6</v>
      </c>
      <c r="AK45" s="41" t="s">
        <v>7</v>
      </c>
      <c r="AL45" s="41" t="s">
        <v>8</v>
      </c>
      <c r="AM45" s="41" t="s">
        <v>9</v>
      </c>
      <c r="AN45" s="41" t="s">
        <v>10</v>
      </c>
      <c r="AO45" s="41" t="s">
        <v>19</v>
      </c>
      <c r="AP45" s="49"/>
      <c r="AQ45" s="94" t="s">
        <v>135</v>
      </c>
      <c r="AR45" s="6" t="s">
        <v>134</v>
      </c>
      <c r="AS45" s="8"/>
      <c r="AT45" s="43" t="s">
        <v>0</v>
      </c>
      <c r="AU45" s="41" t="s">
        <v>4</v>
      </c>
      <c r="AV45" s="41" t="s">
        <v>5</v>
      </c>
      <c r="AW45" s="41" t="s">
        <v>6</v>
      </c>
      <c r="AX45" s="41" t="s">
        <v>7</v>
      </c>
      <c r="AY45" s="41" t="s">
        <v>8</v>
      </c>
      <c r="AZ45" s="41" t="s">
        <v>9</v>
      </c>
      <c r="BA45" s="41" t="s">
        <v>10</v>
      </c>
      <c r="BB45" s="41" t="s">
        <v>19</v>
      </c>
      <c r="BC45" s="8"/>
      <c r="BD45" s="8"/>
      <c r="BE45" s="8"/>
      <c r="BF45" s="8"/>
    </row>
    <row r="46" spans="1:71" s="5" customFormat="1">
      <c r="A46" s="6">
        <v>1</v>
      </c>
      <c r="B46" s="44" t="s">
        <v>20</v>
      </c>
      <c r="C46" s="127">
        <v>566.56371443701187</v>
      </c>
      <c r="D46" s="127">
        <v>641.01791469948409</v>
      </c>
      <c r="E46" s="127">
        <v>764.98504465404881</v>
      </c>
      <c r="F46" s="127">
        <v>693.34542249941035</v>
      </c>
      <c r="G46" s="127">
        <v>519.2647395878605</v>
      </c>
      <c r="H46" s="127">
        <v>670.85472139153035</v>
      </c>
      <c r="I46" s="127">
        <v>669.84970922134016</v>
      </c>
      <c r="J46" s="127">
        <v>701.07782212259883</v>
      </c>
      <c r="K46" s="127">
        <v>804.39994277128073</v>
      </c>
      <c r="L46" s="127">
        <v>847.20509780925249</v>
      </c>
      <c r="M46" s="127">
        <v>879.94650361976267</v>
      </c>
      <c r="N46" s="127">
        <v>943.27374669077585</v>
      </c>
      <c r="O46" s="127">
        <v>1069.3619828265901</v>
      </c>
      <c r="P46" s="127">
        <v>1058.1252414306941</v>
      </c>
      <c r="Q46" s="127">
        <v>918.70127309161398</v>
      </c>
      <c r="R46" s="127">
        <v>715.13673641440539</v>
      </c>
      <c r="S46" s="127">
        <v>448.79606589067646</v>
      </c>
      <c r="T46" s="127">
        <v>399.18105937251187</v>
      </c>
      <c r="U46" s="127">
        <v>13311.086738530848</v>
      </c>
      <c r="V46" s="49"/>
      <c r="W46" s="44" t="s">
        <v>20</v>
      </c>
      <c r="X46" s="8">
        <v>0</v>
      </c>
      <c r="Y46" s="6">
        <v>1</v>
      </c>
      <c r="Z46" s="8">
        <v>29</v>
      </c>
      <c r="AA46" s="8">
        <v>27</v>
      </c>
      <c r="AB46" s="6">
        <v>25</v>
      </c>
      <c r="AC46" s="8">
        <v>6</v>
      </c>
      <c r="AD46" s="8">
        <v>4</v>
      </c>
      <c r="AE46" s="6">
        <f>SUM(X46:AD46)</f>
        <v>92</v>
      </c>
      <c r="AF46" s="49"/>
      <c r="AG46" s="44" t="s">
        <v>20</v>
      </c>
      <c r="AH46" s="68">
        <f>X46/(F46/2)*1000</f>
        <v>0</v>
      </c>
      <c r="AI46" s="68">
        <f t="shared" ref="AI46:AI109" si="8">Y46/(G46/2)*1000</f>
        <v>3.8515998632747457</v>
      </c>
      <c r="AJ46" s="68">
        <f t="shared" ref="AJ46:AJ109" si="9">Z46/(H46/2)*1000</f>
        <v>86.456870840370087</v>
      </c>
      <c r="AK46" s="68">
        <f t="shared" ref="AK46:AK109" si="10">AA46/(I46/2)*1000</f>
        <v>80.615098068448418</v>
      </c>
      <c r="AL46" s="68">
        <f t="shared" ref="AL46:AL109" si="11">AB46/(J46/2)*1000</f>
        <v>71.318758663080914</v>
      </c>
      <c r="AM46" s="68">
        <f t="shared" ref="AM46:AM109" si="12">AC46/(K46/2)*1000</f>
        <v>14.917952329357664</v>
      </c>
      <c r="AN46" s="68">
        <f t="shared" ref="AN46:AN109" si="13">AD46/(L46/2)*1000</f>
        <v>9.4428138129560608</v>
      </c>
      <c r="AO46" s="68">
        <f>AE46/(SUM(F46:L46)/2)*1000</f>
        <v>37.505115253851102</v>
      </c>
      <c r="AP46" s="6"/>
      <c r="AQ46" s="6">
        <f>RANK(AI46,AI46:AI124)</f>
        <v>70</v>
      </c>
      <c r="AR46" s="94">
        <f>RANK(AO46,AO46:AO124)</f>
        <v>51</v>
      </c>
      <c r="AS46" s="8"/>
      <c r="AT46" s="8"/>
      <c r="AU46" s="66">
        <f>AH46-AH2446</f>
        <v>-15.509590362552848</v>
      </c>
      <c r="AV46" s="66">
        <f t="shared" ref="AV46:BB61" si="14">AI46-AI2446</f>
        <v>-52.873035542189058</v>
      </c>
      <c r="AW46" s="66">
        <f t="shared" si="14"/>
        <v>-33.512240163923281</v>
      </c>
      <c r="AX46" s="66">
        <f t="shared" si="14"/>
        <v>-29.821071171033154</v>
      </c>
      <c r="AY46" s="66">
        <f t="shared" si="14"/>
        <v>29.690470615247413</v>
      </c>
      <c r="AZ46" s="66">
        <f t="shared" si="14"/>
        <v>9.499702749384447</v>
      </c>
      <c r="BA46" s="66">
        <f t="shared" si="14"/>
        <v>9.4428138129560608</v>
      </c>
      <c r="BB46" s="66">
        <f t="shared" si="14"/>
        <v>-6.6658440047309924</v>
      </c>
      <c r="BC46" s="8"/>
      <c r="BD46" s="8"/>
      <c r="BE46" s="8"/>
      <c r="BF46" s="8"/>
    </row>
    <row r="47" spans="1:71" s="5" customFormat="1">
      <c r="A47" s="6">
        <v>2</v>
      </c>
      <c r="B47" s="44" t="s">
        <v>21</v>
      </c>
      <c r="C47" s="127">
        <v>556.55164236434587</v>
      </c>
      <c r="D47" s="127">
        <v>554.90101776878612</v>
      </c>
      <c r="E47" s="127">
        <v>608.96188807721717</v>
      </c>
      <c r="F47" s="127">
        <v>558.02027637990761</v>
      </c>
      <c r="G47" s="127">
        <v>587.43013621795569</v>
      </c>
      <c r="H47" s="127">
        <v>766.47530080071556</v>
      </c>
      <c r="I47" s="127">
        <v>761.05863700707425</v>
      </c>
      <c r="J47" s="127">
        <v>756.69878573227595</v>
      </c>
      <c r="K47" s="127">
        <v>617.50716569734425</v>
      </c>
      <c r="L47" s="127">
        <v>694.89168385152379</v>
      </c>
      <c r="M47" s="127">
        <v>739.40316890673819</v>
      </c>
      <c r="N47" s="127">
        <v>853.42041632011581</v>
      </c>
      <c r="O47" s="127">
        <v>853.92899707075253</v>
      </c>
      <c r="P47" s="127">
        <v>835.95445911953266</v>
      </c>
      <c r="Q47" s="127">
        <v>764.70414154863238</v>
      </c>
      <c r="R47" s="127">
        <v>605.47367126619815</v>
      </c>
      <c r="S47" s="127">
        <v>398.91934501669033</v>
      </c>
      <c r="T47" s="127">
        <v>369.69096047138146</v>
      </c>
      <c r="U47" s="127">
        <v>11883.991693617189</v>
      </c>
      <c r="V47" s="49"/>
      <c r="W47" s="44" t="s">
        <v>21</v>
      </c>
      <c r="X47" s="8">
        <v>2</v>
      </c>
      <c r="Y47" s="6">
        <v>14</v>
      </c>
      <c r="Z47" s="8">
        <v>13</v>
      </c>
      <c r="AA47" s="8">
        <v>27</v>
      </c>
      <c r="AB47" s="6">
        <v>12</v>
      </c>
      <c r="AC47" s="8">
        <v>1</v>
      </c>
      <c r="AD47" s="8">
        <v>0</v>
      </c>
      <c r="AE47" s="6">
        <f t="shared" ref="AE47:AE110" si="15">SUM(X47:AD47)</f>
        <v>69</v>
      </c>
      <c r="AF47" s="49"/>
      <c r="AG47" s="44" t="s">
        <v>21</v>
      </c>
      <c r="AH47" s="68">
        <f>X47/(F47/2)*1000</f>
        <v>7.168198306250698</v>
      </c>
      <c r="AI47" s="68">
        <f t="shared" si="8"/>
        <v>47.665242679362791</v>
      </c>
      <c r="AJ47" s="68">
        <f t="shared" si="9"/>
        <v>33.921510546834995</v>
      </c>
      <c r="AK47" s="68">
        <f t="shared" si="10"/>
        <v>70.953796953621662</v>
      </c>
      <c r="AL47" s="68">
        <f t="shared" si="11"/>
        <v>31.716715359566237</v>
      </c>
      <c r="AM47" s="68">
        <f t="shared" si="12"/>
        <v>3.2388288121991611</v>
      </c>
      <c r="AN47" s="68">
        <f t="shared" si="13"/>
        <v>0</v>
      </c>
      <c r="AO47" s="68">
        <f t="shared" ref="AO47:AO110" si="16">AE47/(SUM(F47:L47)/2)*1000</f>
        <v>29.101141738276681</v>
      </c>
      <c r="AP47" s="6"/>
      <c r="AQ47" s="6">
        <f>RANK(AI47,AI46:AI124)</f>
        <v>10</v>
      </c>
      <c r="AR47" s="94">
        <f>RANK(AO47,AO46:AO124)</f>
        <v>70</v>
      </c>
      <c r="AS47" s="8"/>
      <c r="AT47" s="8"/>
      <c r="AU47" s="66">
        <f t="shared" ref="AU47:AU110" si="17">AH47-AH2447</f>
        <v>-8.0904848008522912</v>
      </c>
      <c r="AV47" s="66">
        <f t="shared" si="14"/>
        <v>-28.108722989064191</v>
      </c>
      <c r="AW47" s="66">
        <f t="shared" si="14"/>
        <v>-111.57182600705396</v>
      </c>
      <c r="AX47" s="66">
        <f t="shared" si="14"/>
        <v>-9.9911237839485807</v>
      </c>
      <c r="AY47" s="66">
        <f t="shared" si="14"/>
        <v>17.176218554673415</v>
      </c>
      <c r="AZ47" s="66">
        <f t="shared" si="14"/>
        <v>-3.557490166378475</v>
      </c>
      <c r="BA47" s="66">
        <f t="shared" si="14"/>
        <v>0</v>
      </c>
      <c r="BB47" s="66">
        <f t="shared" si="14"/>
        <v>-12.646221909281138</v>
      </c>
      <c r="BC47" s="8"/>
      <c r="BD47" s="8"/>
      <c r="BE47" s="8"/>
      <c r="BF47" s="8"/>
    </row>
    <row r="48" spans="1:71" s="5" customFormat="1">
      <c r="A48" s="6">
        <v>3</v>
      </c>
      <c r="B48" s="44" t="s">
        <v>22</v>
      </c>
      <c r="C48" s="127">
        <v>6938.6195396812427</v>
      </c>
      <c r="D48" s="127">
        <v>7221.7472348577276</v>
      </c>
      <c r="E48" s="127">
        <v>7689.9387361742492</v>
      </c>
      <c r="F48" s="127">
        <v>7948.1378041747039</v>
      </c>
      <c r="G48" s="127">
        <v>7928.5538521363342</v>
      </c>
      <c r="H48" s="127">
        <v>7607.1996718487808</v>
      </c>
      <c r="I48" s="127">
        <v>8139.6018704961225</v>
      </c>
      <c r="J48" s="127">
        <v>7747.0193333080024</v>
      </c>
      <c r="K48" s="127">
        <v>7299.135826232432</v>
      </c>
      <c r="L48" s="127">
        <v>7074.2279509433138</v>
      </c>
      <c r="M48" s="127">
        <v>7096.3025241670102</v>
      </c>
      <c r="N48" s="127">
        <v>6869.1789636455178</v>
      </c>
      <c r="O48" s="127">
        <v>6762.6064596142605</v>
      </c>
      <c r="P48" s="127">
        <v>6496.2009034674693</v>
      </c>
      <c r="Q48" s="127">
        <v>5919.1641223836596</v>
      </c>
      <c r="R48" s="127">
        <v>4770.0616126487748</v>
      </c>
      <c r="S48" s="127">
        <v>3218.212932119498</v>
      </c>
      <c r="T48" s="127">
        <v>3179.4970660812187</v>
      </c>
      <c r="U48" s="127">
        <v>119905.40640398033</v>
      </c>
      <c r="V48" s="49"/>
      <c r="W48" s="44" t="s">
        <v>22</v>
      </c>
      <c r="X48" s="8">
        <v>23</v>
      </c>
      <c r="Y48" s="6">
        <v>124</v>
      </c>
      <c r="Z48" s="8">
        <v>315</v>
      </c>
      <c r="AA48" s="8">
        <v>409</v>
      </c>
      <c r="AB48" s="6">
        <v>203</v>
      </c>
      <c r="AC48" s="8">
        <v>36</v>
      </c>
      <c r="AD48" s="8">
        <v>4</v>
      </c>
      <c r="AE48" s="6">
        <f t="shared" si="15"/>
        <v>1114</v>
      </c>
      <c r="AF48" s="49"/>
      <c r="AG48" s="44" t="s">
        <v>22</v>
      </c>
      <c r="AH48" s="68">
        <f t="shared" ref="AH48:AH110" si="18">X48/(F48/2)*1000</f>
        <v>5.7875191816426259</v>
      </c>
      <c r="AI48" s="68">
        <f t="shared" si="8"/>
        <v>31.279348620830373</v>
      </c>
      <c r="AJ48" s="68">
        <f t="shared" si="9"/>
        <v>82.816282886773607</v>
      </c>
      <c r="AK48" s="68">
        <f t="shared" si="10"/>
        <v>100.49631579218033</v>
      </c>
      <c r="AL48" s="68">
        <f t="shared" si="11"/>
        <v>52.407252716463361</v>
      </c>
      <c r="AM48" s="68">
        <f t="shared" si="12"/>
        <v>9.8641814201125744</v>
      </c>
      <c r="AN48" s="68">
        <f t="shared" si="13"/>
        <v>1.1308654535133038</v>
      </c>
      <c r="AO48" s="68">
        <f t="shared" si="16"/>
        <v>41.455885823797672</v>
      </c>
      <c r="AP48" s="6"/>
      <c r="AQ48" s="6">
        <f>RANK(AI48,AI46:AI124)</f>
        <v>32</v>
      </c>
      <c r="AR48" s="94">
        <f>RANK(AO48,AO46:AO124)</f>
        <v>35</v>
      </c>
      <c r="AS48" s="8"/>
      <c r="AT48" s="8"/>
      <c r="AU48" s="66">
        <f t="shared" si="17"/>
        <v>-11.175807224895326</v>
      </c>
      <c r="AV48" s="66">
        <f t="shared" si="14"/>
        <v>-20.817141472198148</v>
      </c>
      <c r="AW48" s="66">
        <f t="shared" si="14"/>
        <v>-29.592636289978586</v>
      </c>
      <c r="AX48" s="66">
        <f t="shared" si="14"/>
        <v>-9.4503093338359463</v>
      </c>
      <c r="AY48" s="66">
        <f t="shared" si="14"/>
        <v>12.470685840323782</v>
      </c>
      <c r="AZ48" s="66">
        <f t="shared" si="14"/>
        <v>6.4902069248584677</v>
      </c>
      <c r="BA48" s="66">
        <f t="shared" si="14"/>
        <v>1.1308654535133038</v>
      </c>
      <c r="BB48" s="66">
        <f t="shared" si="14"/>
        <v>-5.7362051649766954</v>
      </c>
      <c r="BC48" s="8"/>
      <c r="BD48" s="8"/>
      <c r="BE48" s="8"/>
      <c r="BF48" s="8"/>
    </row>
    <row r="49" spans="1:58" s="5" customFormat="1">
      <c r="A49" s="6">
        <v>4</v>
      </c>
      <c r="B49" s="44" t="s">
        <v>23</v>
      </c>
      <c r="C49" s="127">
        <v>7116.0530234685948</v>
      </c>
      <c r="D49" s="127">
        <v>7545.8886867045658</v>
      </c>
      <c r="E49" s="127">
        <v>7999.6699647375081</v>
      </c>
      <c r="F49" s="127">
        <v>7792.7326056899965</v>
      </c>
      <c r="G49" s="127">
        <v>7851.855439208829</v>
      </c>
      <c r="H49" s="127">
        <v>7664.5523472654313</v>
      </c>
      <c r="I49" s="127">
        <v>8647.2167212967142</v>
      </c>
      <c r="J49" s="127">
        <v>9603.3303217465909</v>
      </c>
      <c r="K49" s="127">
        <v>9325.5966186038604</v>
      </c>
      <c r="L49" s="127">
        <v>8946.1621504836985</v>
      </c>
      <c r="M49" s="127">
        <v>8513.773252426492</v>
      </c>
      <c r="N49" s="127">
        <v>7728.4607221548786</v>
      </c>
      <c r="O49" s="127">
        <v>7256.3060209574578</v>
      </c>
      <c r="P49" s="127">
        <v>6697.1788562823594</v>
      </c>
      <c r="Q49" s="127">
        <v>6011.2170990379364</v>
      </c>
      <c r="R49" s="127">
        <v>5076.4545313053704</v>
      </c>
      <c r="S49" s="127">
        <v>3469.2693262100265</v>
      </c>
      <c r="T49" s="127">
        <v>3515.3968631710195</v>
      </c>
      <c r="U49" s="127">
        <v>130761.11455075134</v>
      </c>
      <c r="V49" s="49"/>
      <c r="W49" s="44" t="s">
        <v>23</v>
      </c>
      <c r="X49" s="8">
        <v>2</v>
      </c>
      <c r="Y49" s="6">
        <v>22</v>
      </c>
      <c r="Z49" s="8">
        <v>141</v>
      </c>
      <c r="AA49" s="8">
        <v>498</v>
      </c>
      <c r="AB49" s="6">
        <v>402</v>
      </c>
      <c r="AC49" s="8">
        <v>95</v>
      </c>
      <c r="AD49" s="8">
        <v>5</v>
      </c>
      <c r="AE49" s="6">
        <f t="shared" si="15"/>
        <v>1165</v>
      </c>
      <c r="AF49" s="49"/>
      <c r="AG49" s="44" t="s">
        <v>23</v>
      </c>
      <c r="AH49" s="68">
        <f t="shared" si="18"/>
        <v>0.51329876211578618</v>
      </c>
      <c r="AI49" s="68">
        <f t="shared" si="8"/>
        <v>5.6037710246526835</v>
      </c>
      <c r="AJ49" s="68">
        <f t="shared" si="9"/>
        <v>36.7927554308651</v>
      </c>
      <c r="AK49" s="68">
        <f t="shared" si="10"/>
        <v>115.18157022097192</v>
      </c>
      <c r="AL49" s="68">
        <f t="shared" si="11"/>
        <v>83.720956487288021</v>
      </c>
      <c r="AM49" s="68">
        <f t="shared" si="12"/>
        <v>20.374031578951673</v>
      </c>
      <c r="AN49" s="68">
        <f t="shared" si="13"/>
        <v>1.1177977586130969</v>
      </c>
      <c r="AO49" s="68">
        <f t="shared" si="16"/>
        <v>38.942732422749565</v>
      </c>
      <c r="AP49" s="6"/>
      <c r="AQ49" s="6">
        <f>RANK(AI49,AI46:AI124)</f>
        <v>65</v>
      </c>
      <c r="AR49" s="94">
        <f>RANK(AO49,AO46:AO124)</f>
        <v>42</v>
      </c>
      <c r="AS49" s="8"/>
      <c r="AT49" s="8"/>
      <c r="AU49" s="66">
        <f t="shared" si="17"/>
        <v>-4.6225202636015039</v>
      </c>
      <c r="AV49" s="66">
        <f t="shared" si="14"/>
        <v>-20.936345186255405</v>
      </c>
      <c r="AW49" s="66">
        <f t="shared" si="14"/>
        <v>-53.898685434454592</v>
      </c>
      <c r="AX49" s="66">
        <f t="shared" si="14"/>
        <v>-3.7143866360402455</v>
      </c>
      <c r="AY49" s="66">
        <f t="shared" si="14"/>
        <v>21.228389103145332</v>
      </c>
      <c r="AZ49" s="66">
        <f t="shared" si="14"/>
        <v>8.1189567438411725</v>
      </c>
      <c r="BA49" s="66">
        <f t="shared" si="14"/>
        <v>0.41040870925808859</v>
      </c>
      <c r="BB49" s="66">
        <f t="shared" si="14"/>
        <v>-6.8634381453001723</v>
      </c>
      <c r="BC49" s="8"/>
      <c r="BD49" s="8"/>
      <c r="BE49" s="8"/>
      <c r="BF49" s="8"/>
    </row>
    <row r="50" spans="1:58" s="5" customFormat="1">
      <c r="A50" s="6">
        <v>5</v>
      </c>
      <c r="B50" s="44" t="s">
        <v>24</v>
      </c>
      <c r="C50" s="127">
        <v>1911.2172609724735</v>
      </c>
      <c r="D50" s="127">
        <v>2079.916237882429</v>
      </c>
      <c r="E50" s="127">
        <v>2297.7506717513993</v>
      </c>
      <c r="F50" s="127">
        <v>2113.6950025199585</v>
      </c>
      <c r="G50" s="127">
        <v>1551.0386408960703</v>
      </c>
      <c r="H50" s="127">
        <v>1756.9549571834903</v>
      </c>
      <c r="I50" s="127">
        <v>1945.1262146416177</v>
      </c>
      <c r="J50" s="127">
        <v>2144.3848040502353</v>
      </c>
      <c r="K50" s="127">
        <v>2188.9623587808978</v>
      </c>
      <c r="L50" s="127">
        <v>2252.719912597322</v>
      </c>
      <c r="M50" s="127">
        <v>2600.8537342822779</v>
      </c>
      <c r="N50" s="127">
        <v>3019.6986830090377</v>
      </c>
      <c r="O50" s="127">
        <v>3595.2291260210068</v>
      </c>
      <c r="P50" s="127">
        <v>3970.0816452618569</v>
      </c>
      <c r="Q50" s="127">
        <v>3544.1091142054356</v>
      </c>
      <c r="R50" s="127">
        <v>2738.4087026700317</v>
      </c>
      <c r="S50" s="127">
        <v>1717.6762559303397</v>
      </c>
      <c r="T50" s="127">
        <v>1420.0075910524365</v>
      </c>
      <c r="U50" s="127">
        <v>42847.830913708312</v>
      </c>
      <c r="V50" s="49"/>
      <c r="W50" s="44" t="s">
        <v>24</v>
      </c>
      <c r="X50" s="8">
        <v>6</v>
      </c>
      <c r="Y50" s="6">
        <v>26</v>
      </c>
      <c r="Z50" s="8">
        <v>74</v>
      </c>
      <c r="AA50" s="8">
        <v>111</v>
      </c>
      <c r="AB50" s="6">
        <v>64</v>
      </c>
      <c r="AC50" s="8">
        <v>7</v>
      </c>
      <c r="AD50" s="8">
        <v>4</v>
      </c>
      <c r="AE50" s="6">
        <f t="shared" si="15"/>
        <v>292</v>
      </c>
      <c r="AF50" s="49"/>
      <c r="AG50" s="44" t="s">
        <v>24</v>
      </c>
      <c r="AH50" s="68">
        <f t="shared" si="18"/>
        <v>5.6772618498380965</v>
      </c>
      <c r="AI50" s="68">
        <f t="shared" si="8"/>
        <v>33.52592168171801</v>
      </c>
      <c r="AJ50" s="68">
        <f t="shared" si="9"/>
        <v>84.236650117230866</v>
      </c>
      <c r="AK50" s="68">
        <f t="shared" si="10"/>
        <v>114.13141128268772</v>
      </c>
      <c r="AL50" s="68">
        <f t="shared" si="11"/>
        <v>59.690779266033921</v>
      </c>
      <c r="AM50" s="68">
        <f t="shared" si="12"/>
        <v>6.3957244142823191</v>
      </c>
      <c r="AN50" s="68">
        <f t="shared" si="13"/>
        <v>3.551262611593923</v>
      </c>
      <c r="AO50" s="68">
        <f t="shared" si="16"/>
        <v>41.855152546695429</v>
      </c>
      <c r="AP50" s="6"/>
      <c r="AQ50" s="6">
        <f>RANK(AI50,AI46:AI124)</f>
        <v>30</v>
      </c>
      <c r="AR50" s="94">
        <f>RANK(AO50,AO46:AO124)</f>
        <v>32</v>
      </c>
      <c r="AS50" s="8"/>
      <c r="AT50" s="8"/>
      <c r="AU50" s="66">
        <f t="shared" si="17"/>
        <v>-10.172630077000489</v>
      </c>
      <c r="AV50" s="66">
        <f t="shared" si="14"/>
        <v>-78.466260535276376</v>
      </c>
      <c r="AW50" s="66">
        <f t="shared" si="14"/>
        <v>-42.163368246157233</v>
      </c>
      <c r="AX50" s="66">
        <f t="shared" si="14"/>
        <v>24.109788819484805</v>
      </c>
      <c r="AY50" s="66">
        <f t="shared" si="14"/>
        <v>17.752859087996328</v>
      </c>
      <c r="AZ50" s="66">
        <f t="shared" si="14"/>
        <v>-4.1169993297693166</v>
      </c>
      <c r="BA50" s="66">
        <f t="shared" si="14"/>
        <v>3.551262611593923</v>
      </c>
      <c r="BB50" s="66">
        <f t="shared" si="14"/>
        <v>-7.7818110490317665</v>
      </c>
      <c r="BC50" s="8"/>
      <c r="BD50" s="8"/>
      <c r="BE50" s="8"/>
      <c r="BF50" s="8"/>
    </row>
    <row r="51" spans="1:58" s="5" customFormat="1">
      <c r="A51" s="6">
        <v>6</v>
      </c>
      <c r="B51" s="44" t="s">
        <v>25</v>
      </c>
      <c r="C51" s="127">
        <v>3713.4941647956571</v>
      </c>
      <c r="D51" s="127">
        <v>3884.0071674781711</v>
      </c>
      <c r="E51" s="127">
        <v>3974.9360992568281</v>
      </c>
      <c r="F51" s="127">
        <v>3741.3094860459655</v>
      </c>
      <c r="G51" s="127">
        <v>2964.7486925909334</v>
      </c>
      <c r="H51" s="127">
        <v>3544.6456394691231</v>
      </c>
      <c r="I51" s="127">
        <v>3908.4205740581829</v>
      </c>
      <c r="J51" s="127">
        <v>3890.2785843020574</v>
      </c>
      <c r="K51" s="127">
        <v>3587.2084991510674</v>
      </c>
      <c r="L51" s="127">
        <v>3417.94304538182</v>
      </c>
      <c r="M51" s="127">
        <v>3633.2623633755879</v>
      </c>
      <c r="N51" s="127">
        <v>3807.0030328067328</v>
      </c>
      <c r="O51" s="127">
        <v>3948.7380598577661</v>
      </c>
      <c r="P51" s="127">
        <v>3896.8744869047682</v>
      </c>
      <c r="Q51" s="127">
        <v>3595.4691059319384</v>
      </c>
      <c r="R51" s="127">
        <v>2844.5162048154752</v>
      </c>
      <c r="S51" s="127">
        <v>1863.8237117493868</v>
      </c>
      <c r="T51" s="127">
        <v>1617.5250694707529</v>
      </c>
      <c r="U51" s="127">
        <v>61834.203987442219</v>
      </c>
      <c r="V51" s="49"/>
      <c r="W51" s="44" t="s">
        <v>25</v>
      </c>
      <c r="X51" s="8">
        <v>7</v>
      </c>
      <c r="Y51" s="6">
        <v>55</v>
      </c>
      <c r="Z51" s="8">
        <v>223</v>
      </c>
      <c r="AA51" s="8">
        <v>234</v>
      </c>
      <c r="AB51" s="6">
        <v>107</v>
      </c>
      <c r="AC51" s="8">
        <v>11</v>
      </c>
      <c r="AD51" s="8">
        <v>4</v>
      </c>
      <c r="AE51" s="6">
        <f t="shared" si="15"/>
        <v>641</v>
      </c>
      <c r="AF51" s="49"/>
      <c r="AG51" s="44" t="s">
        <v>25</v>
      </c>
      <c r="AH51" s="68">
        <f t="shared" si="18"/>
        <v>3.7420053198528676</v>
      </c>
      <c r="AI51" s="68">
        <f t="shared" si="8"/>
        <v>37.102638842508277</v>
      </c>
      <c r="AJ51" s="68">
        <f t="shared" si="9"/>
        <v>125.8235788181063</v>
      </c>
      <c r="AK51" s="68">
        <f t="shared" si="10"/>
        <v>119.74146362505385</v>
      </c>
      <c r="AL51" s="68">
        <f t="shared" si="11"/>
        <v>55.008913979458129</v>
      </c>
      <c r="AM51" s="68">
        <f t="shared" si="12"/>
        <v>6.1329025076759329</v>
      </c>
      <c r="AN51" s="68">
        <f t="shared" si="13"/>
        <v>2.340589030823454</v>
      </c>
      <c r="AO51" s="68">
        <f t="shared" si="16"/>
        <v>51.168341425727938</v>
      </c>
      <c r="AP51" s="6"/>
      <c r="AQ51" s="6">
        <f>RANK(AI51,AI46:AI124)</f>
        <v>24</v>
      </c>
      <c r="AR51" s="94">
        <f>RANK(AO51,AO46:AO124)</f>
        <v>4</v>
      </c>
      <c r="AS51" s="8"/>
      <c r="AT51" s="8"/>
      <c r="AU51" s="66">
        <f t="shared" si="17"/>
        <v>-5.9574596771814212</v>
      </c>
      <c r="AV51" s="66">
        <f t="shared" si="14"/>
        <v>-43.452884161733984</v>
      </c>
      <c r="AW51" s="66">
        <f>AJ51-AJ2451</f>
        <v>-25.731446357379625</v>
      </c>
      <c r="AX51" s="66">
        <f t="shared" si="14"/>
        <v>3.6454621555648714</v>
      </c>
      <c r="AY51" s="66">
        <f t="shared" si="14"/>
        <v>16.848253327632293</v>
      </c>
      <c r="AZ51" s="66">
        <f t="shared" si="14"/>
        <v>4.1039974074824563</v>
      </c>
      <c r="BA51" s="66">
        <f t="shared" si="14"/>
        <v>2.340589030823454</v>
      </c>
      <c r="BB51" s="66">
        <f t="shared" si="14"/>
        <v>1.5723393334414979</v>
      </c>
      <c r="BC51" s="8"/>
      <c r="BD51" s="8"/>
      <c r="BE51" s="8"/>
      <c r="BF51" s="8"/>
    </row>
    <row r="52" spans="1:58" s="5" customFormat="1">
      <c r="A52" s="6">
        <v>7</v>
      </c>
      <c r="B52" s="44" t="s">
        <v>26</v>
      </c>
      <c r="C52" s="127">
        <v>4579.248516449431</v>
      </c>
      <c r="D52" s="127">
        <v>5994.4546626359725</v>
      </c>
      <c r="E52" s="127">
        <v>7025.1021960106073</v>
      </c>
      <c r="F52" s="127">
        <v>7533.7687580884049</v>
      </c>
      <c r="G52" s="127">
        <v>5921.4135483943837</v>
      </c>
      <c r="H52" s="127">
        <v>3984.1444808945998</v>
      </c>
      <c r="I52" s="127">
        <v>4608.1004774121775</v>
      </c>
      <c r="J52" s="127">
        <v>5777.0217295193579</v>
      </c>
      <c r="K52" s="127">
        <v>6591.7421502145207</v>
      </c>
      <c r="L52" s="127">
        <v>7411.6159160409361</v>
      </c>
      <c r="M52" s="127">
        <v>8215.7694670940273</v>
      </c>
      <c r="N52" s="127">
        <v>7907.709951670724</v>
      </c>
      <c r="O52" s="127">
        <v>6868.3686969974297</v>
      </c>
      <c r="P52" s="127">
        <v>5974.2274412356164</v>
      </c>
      <c r="Q52" s="127">
        <v>5298.280381725378</v>
      </c>
      <c r="R52" s="127">
        <v>4580.9149496401624</v>
      </c>
      <c r="S52" s="127">
        <v>3153.2824682807504</v>
      </c>
      <c r="T52" s="127">
        <v>3411.1210962558976</v>
      </c>
      <c r="U52" s="127">
        <v>104836.28688856037</v>
      </c>
      <c r="V52" s="49"/>
      <c r="W52" s="44" t="s">
        <v>26</v>
      </c>
      <c r="X52" s="8">
        <v>3</v>
      </c>
      <c r="Y52" s="6">
        <v>3</v>
      </c>
      <c r="Z52" s="8">
        <v>51</v>
      </c>
      <c r="AA52" s="8">
        <v>253</v>
      </c>
      <c r="AB52" s="6">
        <v>236</v>
      </c>
      <c r="AC52" s="8">
        <v>60</v>
      </c>
      <c r="AD52" s="8">
        <v>8</v>
      </c>
      <c r="AE52" s="6">
        <f t="shared" si="15"/>
        <v>614</v>
      </c>
      <c r="AF52" s="49"/>
      <c r="AG52" s="44" t="s">
        <v>26</v>
      </c>
      <c r="AH52" s="68">
        <f t="shared" si="18"/>
        <v>0.79641414445569225</v>
      </c>
      <c r="AI52" s="68">
        <f t="shared" si="8"/>
        <v>1.0132715695269967</v>
      </c>
      <c r="AJ52" s="68">
        <f t="shared" si="9"/>
        <v>25.601481193547709</v>
      </c>
      <c r="AK52" s="68">
        <f t="shared" si="10"/>
        <v>109.80663344479852</v>
      </c>
      <c r="AL52" s="68">
        <f t="shared" si="11"/>
        <v>81.702998897888847</v>
      </c>
      <c r="AM52" s="68">
        <f t="shared" si="12"/>
        <v>18.204595578134793</v>
      </c>
      <c r="AN52" s="68">
        <f t="shared" si="13"/>
        <v>2.1587734957192337</v>
      </c>
      <c r="AO52" s="68">
        <f t="shared" si="16"/>
        <v>29.358459988636817</v>
      </c>
      <c r="AP52" s="6"/>
      <c r="AQ52" s="6">
        <f>RANK(AI52,AI46:AI124)</f>
        <v>78</v>
      </c>
      <c r="AR52" s="94">
        <f>RANK(AO52,AO46:AO124)</f>
        <v>69</v>
      </c>
      <c r="AS52" s="8"/>
      <c r="AT52" s="8"/>
      <c r="AU52" s="66">
        <f t="shared" si="17"/>
        <v>-2.2146516371547706</v>
      </c>
      <c r="AV52" s="66">
        <f t="shared" si="14"/>
        <v>-15.228441786896571</v>
      </c>
      <c r="AW52" s="66">
        <f t="shared" si="14"/>
        <v>-46.027841838986362</v>
      </c>
      <c r="AX52" s="66">
        <f t="shared" si="14"/>
        <v>-21.911289902730445</v>
      </c>
      <c r="AY52" s="66">
        <f t="shared" si="14"/>
        <v>-4.9661006541015098</v>
      </c>
      <c r="AZ52" s="66">
        <f t="shared" si="14"/>
        <v>2.1264593916827543</v>
      </c>
      <c r="BA52" s="66">
        <f t="shared" si="14"/>
        <v>2.1587734957192337</v>
      </c>
      <c r="BB52" s="66">
        <f t="shared" si="14"/>
        <v>-16.889914251390927</v>
      </c>
      <c r="BC52" s="8"/>
      <c r="BD52" s="8"/>
      <c r="BE52" s="8"/>
      <c r="BF52" s="8"/>
    </row>
    <row r="53" spans="1:58" s="5" customFormat="1">
      <c r="A53" s="6">
        <v>8</v>
      </c>
      <c r="B53" s="44" t="s">
        <v>27</v>
      </c>
      <c r="C53" s="127">
        <v>671.04631501584367</v>
      </c>
      <c r="D53" s="127">
        <v>651.55590827955257</v>
      </c>
      <c r="E53" s="127">
        <v>700.77568042174971</v>
      </c>
      <c r="F53" s="127">
        <v>729.98400482913064</v>
      </c>
      <c r="G53" s="127">
        <v>531.72666621236715</v>
      </c>
      <c r="H53" s="127">
        <v>703.21099915213529</v>
      </c>
      <c r="I53" s="127">
        <v>743.80346980710101</v>
      </c>
      <c r="J53" s="127">
        <v>754.00666571799195</v>
      </c>
      <c r="K53" s="127">
        <v>727.0305815932843</v>
      </c>
      <c r="L53" s="127">
        <v>740.00190194325933</v>
      </c>
      <c r="M53" s="127">
        <v>880.47783552078067</v>
      </c>
      <c r="N53" s="127">
        <v>1008.300010504087</v>
      </c>
      <c r="O53" s="127">
        <v>1175.7004591913405</v>
      </c>
      <c r="P53" s="127">
        <v>1222.6063667991027</v>
      </c>
      <c r="Q53" s="127">
        <v>1140.2753980099294</v>
      </c>
      <c r="R53" s="127">
        <v>948.12136774776411</v>
      </c>
      <c r="S53" s="127">
        <v>628.70202076409703</v>
      </c>
      <c r="T53" s="127">
        <v>614.09192792794238</v>
      </c>
      <c r="U53" s="127">
        <v>14571.417579437461</v>
      </c>
      <c r="V53" s="49"/>
      <c r="W53" s="44" t="s">
        <v>27</v>
      </c>
      <c r="X53" s="8">
        <v>4</v>
      </c>
      <c r="Y53" s="6">
        <v>13</v>
      </c>
      <c r="Z53" s="8">
        <v>36</v>
      </c>
      <c r="AA53" s="8">
        <v>36</v>
      </c>
      <c r="AB53" s="6">
        <v>16</v>
      </c>
      <c r="AC53" s="8">
        <v>2</v>
      </c>
      <c r="AD53" s="8">
        <v>4</v>
      </c>
      <c r="AE53" s="6">
        <f t="shared" si="15"/>
        <v>111</v>
      </c>
      <c r="AF53" s="49"/>
      <c r="AG53" s="44" t="s">
        <v>27</v>
      </c>
      <c r="AH53" s="68">
        <f t="shared" si="18"/>
        <v>10.959144237513234</v>
      </c>
      <c r="AI53" s="68">
        <f t="shared" si="8"/>
        <v>48.897303167443212</v>
      </c>
      <c r="AJ53" s="68">
        <f t="shared" si="9"/>
        <v>102.38747699738873</v>
      </c>
      <c r="AK53" s="68">
        <f t="shared" si="10"/>
        <v>96.799763543281898</v>
      </c>
      <c r="AL53" s="68">
        <f t="shared" si="11"/>
        <v>42.439943113140068</v>
      </c>
      <c r="AM53" s="68">
        <f t="shared" si="12"/>
        <v>5.5018318366113537</v>
      </c>
      <c r="AN53" s="68">
        <f t="shared" si="13"/>
        <v>10.810783025005536</v>
      </c>
      <c r="AO53" s="68">
        <f t="shared" si="16"/>
        <v>45.032579039095829</v>
      </c>
      <c r="AP53" s="6"/>
      <c r="AQ53" s="6">
        <f>RANK(AI53,AI46:AI124)</f>
        <v>8</v>
      </c>
      <c r="AR53" s="94">
        <f>RANK(AO53,AO46:AO124)</f>
        <v>18</v>
      </c>
      <c r="AS53" s="8"/>
      <c r="AT53" s="8"/>
      <c r="AU53" s="66">
        <f t="shared" si="17"/>
        <v>2.954027539295538</v>
      </c>
      <c r="AV53" s="66">
        <f t="shared" si="14"/>
        <v>-21.940259026994767</v>
      </c>
      <c r="AW53" s="66">
        <f t="shared" si="14"/>
        <v>-3.4513282385508575</v>
      </c>
      <c r="AX53" s="66">
        <f t="shared" si="14"/>
        <v>20.189033272786475</v>
      </c>
      <c r="AY53" s="66">
        <f t="shared" si="14"/>
        <v>2.0403316782993102</v>
      </c>
      <c r="AZ53" s="66">
        <f t="shared" si="14"/>
        <v>5.5018318366113537</v>
      </c>
      <c r="BA53" s="66">
        <f t="shared" si="14"/>
        <v>10.810783025005536</v>
      </c>
      <c r="BB53" s="66">
        <f t="shared" si="14"/>
        <v>10.612181977390819</v>
      </c>
      <c r="BC53" s="8"/>
      <c r="BD53" s="8"/>
      <c r="BE53" s="8"/>
      <c r="BF53" s="8"/>
    </row>
    <row r="54" spans="1:58" s="5" customFormat="1">
      <c r="A54" s="6">
        <v>9</v>
      </c>
      <c r="B54" s="44" t="s">
        <v>28</v>
      </c>
      <c r="C54" s="127">
        <v>7063.5423798792726</v>
      </c>
      <c r="D54" s="127">
        <v>9061.408849354415</v>
      </c>
      <c r="E54" s="127">
        <v>11169.563301892991</v>
      </c>
      <c r="F54" s="127">
        <v>13482.025319891449</v>
      </c>
      <c r="G54" s="127">
        <v>14343.876300724103</v>
      </c>
      <c r="H54" s="127">
        <v>12173.730209931529</v>
      </c>
      <c r="I54" s="127">
        <v>10147.65727680806</v>
      </c>
      <c r="J54" s="127">
        <v>10617.855158926637</v>
      </c>
      <c r="K54" s="127">
        <v>11107.267897314392</v>
      </c>
      <c r="L54" s="127">
        <v>11593.008541758485</v>
      </c>
      <c r="M54" s="127">
        <v>11923.049019211914</v>
      </c>
      <c r="N54" s="127">
        <v>11257.641303640386</v>
      </c>
      <c r="O54" s="127">
        <v>10049.790243716694</v>
      </c>
      <c r="P54" s="127">
        <v>8627.4860944245283</v>
      </c>
      <c r="Q54" s="127">
        <v>7659.5698446838187</v>
      </c>
      <c r="R54" s="127">
        <v>6414.6101155890756</v>
      </c>
      <c r="S54" s="127">
        <v>4518.8198955059825</v>
      </c>
      <c r="T54" s="127">
        <v>5014.8083792599245</v>
      </c>
      <c r="U54" s="127">
        <v>176225.71013251366</v>
      </c>
      <c r="V54" s="49"/>
      <c r="W54" s="44" t="s">
        <v>28</v>
      </c>
      <c r="X54" s="8">
        <v>0</v>
      </c>
      <c r="Y54" s="6">
        <v>11</v>
      </c>
      <c r="Z54" s="8">
        <v>85</v>
      </c>
      <c r="AA54" s="8">
        <v>428</v>
      </c>
      <c r="AB54" s="6">
        <v>333</v>
      </c>
      <c r="AC54" s="8">
        <v>88</v>
      </c>
      <c r="AD54" s="8">
        <v>7</v>
      </c>
      <c r="AE54" s="6">
        <f t="shared" si="15"/>
        <v>952</v>
      </c>
      <c r="AF54" s="49"/>
      <c r="AG54" s="44" t="s">
        <v>28</v>
      </c>
      <c r="AH54" s="68">
        <f t="shared" si="18"/>
        <v>0</v>
      </c>
      <c r="AI54" s="68">
        <f t="shared" si="8"/>
        <v>1.533755558034853</v>
      </c>
      <c r="AJ54" s="68">
        <f t="shared" si="9"/>
        <v>13.964495439640285</v>
      </c>
      <c r="AK54" s="68">
        <f t="shared" si="10"/>
        <v>84.354445233023696</v>
      </c>
      <c r="AL54" s="68">
        <f t="shared" si="11"/>
        <v>62.724532406159341</v>
      </c>
      <c r="AM54" s="68">
        <f t="shared" si="12"/>
        <v>15.845480781331901</v>
      </c>
      <c r="AN54" s="68">
        <f t="shared" si="13"/>
        <v>1.2076244013425363</v>
      </c>
      <c r="AO54" s="68">
        <f t="shared" si="16"/>
        <v>22.81184212467344</v>
      </c>
      <c r="AP54" s="6"/>
      <c r="AQ54" s="6">
        <f>RANK(AI54,AI46:AI124)</f>
        <v>76</v>
      </c>
      <c r="AR54" s="94">
        <f>RANK(AO54,AO46:AO124)</f>
        <v>77</v>
      </c>
      <c r="AS54" s="8"/>
      <c r="AT54" s="8"/>
      <c r="AU54" s="66">
        <f t="shared" si="17"/>
        <v>-0.53966480307076647</v>
      </c>
      <c r="AV54" s="66">
        <f t="shared" si="14"/>
        <v>-6.2540141546106724</v>
      </c>
      <c r="AW54" s="66">
        <f t="shared" si="14"/>
        <v>-31.190017288893639</v>
      </c>
      <c r="AX54" s="66">
        <f t="shared" si="14"/>
        <v>-44.620920492172942</v>
      </c>
      <c r="AY54" s="66">
        <f t="shared" si="14"/>
        <v>-21.473219667248912</v>
      </c>
      <c r="AZ54" s="66">
        <f t="shared" si="14"/>
        <v>1.8648978972745542</v>
      </c>
      <c r="BA54" s="66">
        <f t="shared" si="14"/>
        <v>1.2076244013425363</v>
      </c>
      <c r="BB54" s="66">
        <f t="shared" si="14"/>
        <v>-16.124684902074456</v>
      </c>
      <c r="BC54" s="8"/>
      <c r="BD54" s="8"/>
      <c r="BE54" s="8"/>
      <c r="BF54" s="8"/>
    </row>
    <row r="55" spans="1:58" s="5" customFormat="1">
      <c r="A55" s="6">
        <v>10</v>
      </c>
      <c r="B55" s="44" t="s">
        <v>29</v>
      </c>
      <c r="C55" s="127">
        <v>10982.089688929278</v>
      </c>
      <c r="D55" s="127">
        <v>10901.519269738481</v>
      </c>
      <c r="E55" s="127">
        <v>11479.283654147966</v>
      </c>
      <c r="F55" s="127">
        <v>12120.294880492536</v>
      </c>
      <c r="G55" s="127">
        <v>14992.168540833291</v>
      </c>
      <c r="H55" s="127">
        <v>17149.967370852381</v>
      </c>
      <c r="I55" s="127">
        <v>15972.489231275471</v>
      </c>
      <c r="J55" s="127">
        <v>14701.733546722644</v>
      </c>
      <c r="K55" s="127">
        <v>12957.256571831676</v>
      </c>
      <c r="L55" s="127">
        <v>11934.866819230783</v>
      </c>
      <c r="M55" s="127">
        <v>11892.096578498575</v>
      </c>
      <c r="N55" s="127">
        <v>11649.957059830487</v>
      </c>
      <c r="O55" s="127">
        <v>10990.49859241527</v>
      </c>
      <c r="P55" s="127">
        <v>9796.8028943724967</v>
      </c>
      <c r="Q55" s="127">
        <v>8401.3670581115293</v>
      </c>
      <c r="R55" s="127">
        <v>6628.8528500175189</v>
      </c>
      <c r="S55" s="127">
        <v>4257.9780334653806</v>
      </c>
      <c r="T55" s="127">
        <v>3850.2943840117391</v>
      </c>
      <c r="U55" s="127">
        <v>200659.51702477748</v>
      </c>
      <c r="V55" s="49"/>
      <c r="W55" s="44" t="s">
        <v>29</v>
      </c>
      <c r="X55" s="8">
        <v>11</v>
      </c>
      <c r="Y55" s="6">
        <v>105</v>
      </c>
      <c r="Z55" s="8">
        <v>444</v>
      </c>
      <c r="AA55" s="8">
        <v>683</v>
      </c>
      <c r="AB55" s="6">
        <v>413</v>
      </c>
      <c r="AC55" s="8">
        <v>102</v>
      </c>
      <c r="AD55" s="8">
        <v>6</v>
      </c>
      <c r="AE55" s="6">
        <f t="shared" si="15"/>
        <v>1764</v>
      </c>
      <c r="AF55" s="49"/>
      <c r="AG55" s="44" t="s">
        <v>29</v>
      </c>
      <c r="AH55" s="68">
        <f t="shared" si="18"/>
        <v>1.8151373557262809</v>
      </c>
      <c r="AI55" s="68">
        <f t="shared" si="8"/>
        <v>14.00731318008034</v>
      </c>
      <c r="AJ55" s="68">
        <f t="shared" si="9"/>
        <v>51.778524168461139</v>
      </c>
      <c r="AK55" s="68">
        <f t="shared" si="10"/>
        <v>85.522048581210342</v>
      </c>
      <c r="AL55" s="68">
        <f t="shared" si="11"/>
        <v>56.18385052177296</v>
      </c>
      <c r="AM55" s="68">
        <f t="shared" si="12"/>
        <v>15.744073513484649</v>
      </c>
      <c r="AN55" s="68">
        <f t="shared" si="13"/>
        <v>1.0054573864757559</v>
      </c>
      <c r="AO55" s="68">
        <f t="shared" si="16"/>
        <v>35.340511097014058</v>
      </c>
      <c r="AP55" s="6"/>
      <c r="AQ55" s="6">
        <f>RANK(AI55,AI46:AI124)</f>
        <v>54</v>
      </c>
      <c r="AR55" s="94">
        <f>RANK(AO55,AO46:AO124)</f>
        <v>55</v>
      </c>
      <c r="AS55" s="8"/>
      <c r="AT55" s="8"/>
      <c r="AU55" s="66">
        <f t="shared" si="17"/>
        <v>-9.5398126517791777</v>
      </c>
      <c r="AV55" s="66">
        <f t="shared" si="14"/>
        <v>-34.158336524653294</v>
      </c>
      <c r="AW55" s="66">
        <f t="shared" si="14"/>
        <v>-73.849187572426217</v>
      </c>
      <c r="AX55" s="66">
        <f t="shared" si="14"/>
        <v>-25.258376113606744</v>
      </c>
      <c r="AY55" s="66">
        <f t="shared" si="14"/>
        <v>10.360259406728552</v>
      </c>
      <c r="AZ55" s="66">
        <f t="shared" si="14"/>
        <v>9.316105089715931</v>
      </c>
      <c r="BA55" s="66">
        <f t="shared" si="14"/>
        <v>0.51199116160646607</v>
      </c>
      <c r="BB55" s="66">
        <f t="shared" si="14"/>
        <v>-15.928507320379609</v>
      </c>
      <c r="BC55" s="8"/>
      <c r="BD55" s="8"/>
      <c r="BE55" s="8"/>
      <c r="BF55" s="8"/>
    </row>
    <row r="56" spans="1:58" s="5" customFormat="1">
      <c r="A56" s="6">
        <v>11</v>
      </c>
      <c r="B56" s="44" t="s">
        <v>30</v>
      </c>
      <c r="C56" s="127">
        <v>266.76758295044982</v>
      </c>
      <c r="D56" s="127">
        <v>302.25666566792989</v>
      </c>
      <c r="E56" s="127">
        <v>304.17420884451809</v>
      </c>
      <c r="F56" s="127">
        <v>301.03900565418138</v>
      </c>
      <c r="G56" s="127">
        <v>251.89963557257838</v>
      </c>
      <c r="H56" s="127">
        <v>277.02997341049178</v>
      </c>
      <c r="I56" s="127">
        <v>269.62954487052065</v>
      </c>
      <c r="J56" s="127">
        <v>262.25455683376964</v>
      </c>
      <c r="K56" s="127">
        <v>257.4875678805347</v>
      </c>
      <c r="L56" s="127">
        <v>292.91557425087456</v>
      </c>
      <c r="M56" s="127">
        <v>406.93704431295066</v>
      </c>
      <c r="N56" s="127">
        <v>489.15933820037355</v>
      </c>
      <c r="O56" s="127">
        <v>529.5640839391167</v>
      </c>
      <c r="P56" s="127">
        <v>481.18255499688701</v>
      </c>
      <c r="Q56" s="127">
        <v>442.26018996881425</v>
      </c>
      <c r="R56" s="127">
        <v>362.28565072072416</v>
      </c>
      <c r="S56" s="127">
        <v>252.54400444256629</v>
      </c>
      <c r="T56" s="127">
        <v>309.85441056548547</v>
      </c>
      <c r="U56" s="127">
        <v>6059.2415930827665</v>
      </c>
      <c r="V56" s="49"/>
      <c r="W56" s="44" t="s">
        <v>30</v>
      </c>
      <c r="X56" s="8">
        <v>0</v>
      </c>
      <c r="Y56" s="6">
        <v>5</v>
      </c>
      <c r="Z56" s="8">
        <v>14</v>
      </c>
      <c r="AA56" s="8">
        <v>12</v>
      </c>
      <c r="AB56" s="6">
        <v>10</v>
      </c>
      <c r="AC56" s="8">
        <v>1</v>
      </c>
      <c r="AD56" s="8">
        <v>0</v>
      </c>
      <c r="AE56" s="6">
        <f t="shared" si="15"/>
        <v>42</v>
      </c>
      <c r="AF56" s="49"/>
      <c r="AG56" s="44" t="s">
        <v>30</v>
      </c>
      <c r="AH56" s="68">
        <f t="shared" si="18"/>
        <v>0</v>
      </c>
      <c r="AI56" s="68">
        <f t="shared" si="8"/>
        <v>39.698350405587462</v>
      </c>
      <c r="AJ56" s="68">
        <f t="shared" si="9"/>
        <v>101.07209575662318</v>
      </c>
      <c r="AK56" s="68">
        <f t="shared" si="10"/>
        <v>89.011016991943848</v>
      </c>
      <c r="AL56" s="68">
        <f t="shared" si="11"/>
        <v>76.261782603369682</v>
      </c>
      <c r="AM56" s="68">
        <f t="shared" si="12"/>
        <v>7.7673653002459933</v>
      </c>
      <c r="AN56" s="68">
        <f t="shared" si="13"/>
        <v>0</v>
      </c>
      <c r="AO56" s="68">
        <f t="shared" si="16"/>
        <v>43.927176181893863</v>
      </c>
      <c r="AP56" s="6"/>
      <c r="AQ56" s="6">
        <f>RANK(AI56,AI46:AI124)</f>
        <v>21</v>
      </c>
      <c r="AR56" s="94">
        <f>RANK(AO56,AO46:AO124)</f>
        <v>24</v>
      </c>
      <c r="AS56" s="8"/>
      <c r="AT56" s="8"/>
      <c r="AU56" s="66">
        <f t="shared" si="17"/>
        <v>-12.433037285629579</v>
      </c>
      <c r="AV56" s="66">
        <f t="shared" si="14"/>
        <v>-64.782848066690931</v>
      </c>
      <c r="AW56" s="66">
        <f t="shared" si="14"/>
        <v>-74.955976790215146</v>
      </c>
      <c r="AX56" s="66">
        <f t="shared" si="14"/>
        <v>-38.805875611755511</v>
      </c>
      <c r="AY56" s="66">
        <f t="shared" si="14"/>
        <v>31.357491889871142</v>
      </c>
      <c r="AZ56" s="66">
        <f t="shared" si="14"/>
        <v>-13.876087643581149</v>
      </c>
      <c r="BA56" s="66">
        <f t="shared" si="14"/>
        <v>0</v>
      </c>
      <c r="BB56" s="66">
        <f t="shared" si="14"/>
        <v>-13.408951867739553</v>
      </c>
      <c r="BC56" s="8"/>
      <c r="BD56" s="8"/>
      <c r="BE56" s="8"/>
      <c r="BF56" s="8"/>
    </row>
    <row r="57" spans="1:58" s="5" customFormat="1">
      <c r="A57" s="6">
        <v>12</v>
      </c>
      <c r="B57" s="44" t="s">
        <v>31</v>
      </c>
      <c r="C57" s="127">
        <v>1993.6748337240977</v>
      </c>
      <c r="D57" s="127">
        <v>2093.026390539605</v>
      </c>
      <c r="E57" s="127">
        <v>2331.1967682839791</v>
      </c>
      <c r="F57" s="127">
        <v>2245.6909994464518</v>
      </c>
      <c r="G57" s="127">
        <v>1774.4359946365216</v>
      </c>
      <c r="H57" s="127">
        <v>2053.6382726583629</v>
      </c>
      <c r="I57" s="127">
        <v>2048.3071282233473</v>
      </c>
      <c r="J57" s="127">
        <v>2067.7504981217476</v>
      </c>
      <c r="K57" s="127">
        <v>2015.2523100251155</v>
      </c>
      <c r="L57" s="127">
        <v>2039.1976495466051</v>
      </c>
      <c r="M57" s="127">
        <v>2438.5519300246278</v>
      </c>
      <c r="N57" s="127">
        <v>2712.5498095214716</v>
      </c>
      <c r="O57" s="127">
        <v>2879.3735675358462</v>
      </c>
      <c r="P57" s="127">
        <v>2851.6855172531868</v>
      </c>
      <c r="Q57" s="127">
        <v>2514.6180671102861</v>
      </c>
      <c r="R57" s="127">
        <v>2039.2929882434289</v>
      </c>
      <c r="S57" s="127">
        <v>1468.2281373829046</v>
      </c>
      <c r="T57" s="127">
        <v>1387.5302073008195</v>
      </c>
      <c r="U57" s="127">
        <v>38954.0010695784</v>
      </c>
      <c r="V57" s="49"/>
      <c r="W57" s="44" t="s">
        <v>31</v>
      </c>
      <c r="X57" s="8">
        <v>5</v>
      </c>
      <c r="Y57" s="6">
        <v>56</v>
      </c>
      <c r="Z57" s="8">
        <v>89</v>
      </c>
      <c r="AA57" s="8">
        <v>95</v>
      </c>
      <c r="AB57" s="6">
        <v>41</v>
      </c>
      <c r="AC57" s="8">
        <v>7</v>
      </c>
      <c r="AD57" s="8">
        <v>0</v>
      </c>
      <c r="AE57" s="6">
        <f t="shared" si="15"/>
        <v>293</v>
      </c>
      <c r="AF57" s="49"/>
      <c r="AG57" s="44" t="s">
        <v>31</v>
      </c>
      <c r="AH57" s="68">
        <f t="shared" si="18"/>
        <v>4.4529723824270278</v>
      </c>
      <c r="AI57" s="68">
        <f t="shared" si="8"/>
        <v>63.118647468004205</v>
      </c>
      <c r="AJ57" s="68">
        <f t="shared" si="9"/>
        <v>86.675439569786164</v>
      </c>
      <c r="AK57" s="68">
        <f t="shared" si="10"/>
        <v>92.759526821937811</v>
      </c>
      <c r="AL57" s="68">
        <f t="shared" si="11"/>
        <v>39.656622051105849</v>
      </c>
      <c r="AM57" s="68">
        <f t="shared" si="12"/>
        <v>6.9470209414252055</v>
      </c>
      <c r="AN57" s="68">
        <f t="shared" si="13"/>
        <v>0</v>
      </c>
      <c r="AO57" s="68">
        <f t="shared" si="16"/>
        <v>41.139341127591877</v>
      </c>
      <c r="AP57" s="6"/>
      <c r="AQ57" s="6">
        <f>RANK(AI57,AI46:AI124)</f>
        <v>4</v>
      </c>
      <c r="AR57" s="94">
        <f>RANK(AO57,AO46:AO124)</f>
        <v>38</v>
      </c>
      <c r="AS57" s="8"/>
      <c r="AT57" s="8"/>
      <c r="AU57" s="66">
        <f t="shared" si="17"/>
        <v>-15.714661298927933</v>
      </c>
      <c r="AV57" s="66">
        <f t="shared" si="14"/>
        <v>-51.136422503620601</v>
      </c>
      <c r="AW57" s="66">
        <f t="shared" si="14"/>
        <v>-78.151593794168662</v>
      </c>
      <c r="AX57" s="66">
        <f t="shared" si="14"/>
        <v>-11.163880693555825</v>
      </c>
      <c r="AY57" s="66">
        <f t="shared" si="14"/>
        <v>1.8137326902961703</v>
      </c>
      <c r="AZ57" s="66">
        <f t="shared" si="14"/>
        <v>2.3121909634772519</v>
      </c>
      <c r="BA57" s="66">
        <f t="shared" si="14"/>
        <v>-2.4478948770788742</v>
      </c>
      <c r="BB57" s="66">
        <f t="shared" si="14"/>
        <v>-16.778594829933951</v>
      </c>
      <c r="BC57" s="8"/>
      <c r="BD57" s="8"/>
      <c r="BE57" s="8"/>
      <c r="BF57" s="8"/>
    </row>
    <row r="58" spans="1:58" s="5" customFormat="1">
      <c r="A58" s="6">
        <v>13</v>
      </c>
      <c r="B58" s="44" t="s">
        <v>32</v>
      </c>
      <c r="C58" s="127">
        <v>10618.271543233601</v>
      </c>
      <c r="D58" s="127">
        <v>9975.938810863252</v>
      </c>
      <c r="E58" s="127">
        <v>9539.4964223289444</v>
      </c>
      <c r="F58" s="127">
        <v>8458.1305196627363</v>
      </c>
      <c r="G58" s="127">
        <v>7948.793386028693</v>
      </c>
      <c r="H58" s="127">
        <v>9263.1920560419712</v>
      </c>
      <c r="I58" s="127">
        <v>10689.442723045739</v>
      </c>
      <c r="J58" s="127">
        <v>10845.601642510819</v>
      </c>
      <c r="K58" s="127">
        <v>9524.8219730343881</v>
      </c>
      <c r="L58" s="127">
        <v>8122.5877570329194</v>
      </c>
      <c r="M58" s="127">
        <v>7537.5655562400343</v>
      </c>
      <c r="N58" s="127">
        <v>6795.0067279267851</v>
      </c>
      <c r="O58" s="127">
        <v>5951.7974076659248</v>
      </c>
      <c r="P58" s="127">
        <v>4998.6162160108861</v>
      </c>
      <c r="Q58" s="127">
        <v>4197.545175003549</v>
      </c>
      <c r="R58" s="127">
        <v>3312.2632814570188</v>
      </c>
      <c r="S58" s="127">
        <v>2087.2472239506269</v>
      </c>
      <c r="T58" s="127">
        <v>1666.4494814463612</v>
      </c>
      <c r="U58" s="127">
        <v>131532.76790348426</v>
      </c>
      <c r="V58" s="49"/>
      <c r="W58" s="44" t="s">
        <v>32</v>
      </c>
      <c r="X58" s="8">
        <v>12</v>
      </c>
      <c r="Y58" s="6">
        <v>106</v>
      </c>
      <c r="Z58" s="8">
        <v>446</v>
      </c>
      <c r="AA58" s="8">
        <v>658</v>
      </c>
      <c r="AB58" s="6">
        <v>319</v>
      </c>
      <c r="AC58" s="8">
        <v>50</v>
      </c>
      <c r="AD58" s="8">
        <v>8</v>
      </c>
      <c r="AE58" s="6">
        <f t="shared" si="15"/>
        <v>1599</v>
      </c>
      <c r="AF58" s="49"/>
      <c r="AG58" s="44" t="s">
        <v>32</v>
      </c>
      <c r="AH58" s="68">
        <f t="shared" si="18"/>
        <v>2.8375064612927003</v>
      </c>
      <c r="AI58" s="68">
        <f t="shared" si="8"/>
        <v>26.670714623508108</v>
      </c>
      <c r="AJ58" s="68">
        <f t="shared" si="9"/>
        <v>96.295099421822712</v>
      </c>
      <c r="AK58" s="68">
        <f t="shared" si="10"/>
        <v>123.11212418611778</v>
      </c>
      <c r="AL58" s="68">
        <f t="shared" si="11"/>
        <v>58.825689992085984</v>
      </c>
      <c r="AM58" s="68">
        <f t="shared" si="12"/>
        <v>10.498883893379721</v>
      </c>
      <c r="AN58" s="68">
        <f t="shared" si="13"/>
        <v>1.9698155906221446</v>
      </c>
      <c r="AO58" s="68">
        <f t="shared" si="16"/>
        <v>49.3118468114927</v>
      </c>
      <c r="AP58" s="6"/>
      <c r="AQ58" s="6">
        <f>RANK(AI58,AI46:AI124)</f>
        <v>40</v>
      </c>
      <c r="AR58" s="94">
        <f>RANK(AO58,AO46:AO124)</f>
        <v>7</v>
      </c>
      <c r="AS58" s="8"/>
      <c r="AT58" s="8"/>
      <c r="AU58" s="66">
        <f t="shared" si="17"/>
        <v>-8.0841224281518436</v>
      </c>
      <c r="AV58" s="66">
        <f t="shared" si="14"/>
        <v>-40.52618983726525</v>
      </c>
      <c r="AW58" s="66">
        <f t="shared" si="14"/>
        <v>-89.896572174008114</v>
      </c>
      <c r="AX58" s="66">
        <f t="shared" si="14"/>
        <v>5.8276017486481635</v>
      </c>
      <c r="AY58" s="66">
        <f t="shared" si="14"/>
        <v>7.5193292947608796</v>
      </c>
      <c r="AZ58" s="66">
        <f t="shared" si="14"/>
        <v>3.9498470930387493</v>
      </c>
      <c r="BA58" s="66">
        <f t="shared" si="14"/>
        <v>1.9698155906221446</v>
      </c>
      <c r="BB58" s="66">
        <f t="shared" si="14"/>
        <v>-7.8663706879096864</v>
      </c>
      <c r="BC58" s="8"/>
      <c r="BD58" s="8"/>
      <c r="BE58" s="8"/>
      <c r="BF58" s="8"/>
    </row>
    <row r="59" spans="1:58" s="5" customFormat="1">
      <c r="A59" s="6">
        <v>14</v>
      </c>
      <c r="B59" s="44" t="s">
        <v>33</v>
      </c>
      <c r="C59" s="127">
        <v>30917.848026102998</v>
      </c>
      <c r="D59" s="127">
        <v>30723.536191216721</v>
      </c>
      <c r="E59" s="127">
        <v>29497.000620296272</v>
      </c>
      <c r="F59" s="127">
        <v>27062.844818332112</v>
      </c>
      <c r="G59" s="127">
        <v>26294.096769739208</v>
      </c>
      <c r="H59" s="127">
        <v>29279.672882109924</v>
      </c>
      <c r="I59" s="127">
        <v>32298.113301505087</v>
      </c>
      <c r="J59" s="127">
        <v>33367.975632656438</v>
      </c>
      <c r="K59" s="127">
        <v>30770.915114554289</v>
      </c>
      <c r="L59" s="127">
        <v>25844.34595391867</v>
      </c>
      <c r="M59" s="127">
        <v>23107.94453563929</v>
      </c>
      <c r="N59" s="127">
        <v>21012.132583489576</v>
      </c>
      <c r="O59" s="127">
        <v>18377.234075289125</v>
      </c>
      <c r="P59" s="127">
        <v>15003.916664267792</v>
      </c>
      <c r="Q59" s="127">
        <v>11751.405420098326</v>
      </c>
      <c r="R59" s="127">
        <v>8664.1357743591943</v>
      </c>
      <c r="S59" s="127">
        <v>5606.4119786520105</v>
      </c>
      <c r="T59" s="127">
        <v>4861.2859870539987</v>
      </c>
      <c r="U59" s="127">
        <v>404440.81632928102</v>
      </c>
      <c r="V59" s="49"/>
      <c r="W59" s="44" t="s">
        <v>33</v>
      </c>
      <c r="X59" s="8">
        <v>40</v>
      </c>
      <c r="Y59" s="6">
        <v>355</v>
      </c>
      <c r="Z59" s="8">
        <v>1256</v>
      </c>
      <c r="AA59" s="8">
        <v>1796</v>
      </c>
      <c r="AB59" s="6">
        <v>1020</v>
      </c>
      <c r="AC59" s="8">
        <v>197</v>
      </c>
      <c r="AD59" s="8">
        <v>25</v>
      </c>
      <c r="AE59" s="6">
        <f t="shared" si="15"/>
        <v>4689</v>
      </c>
      <c r="AF59" s="49"/>
      <c r="AG59" s="44" t="s">
        <v>33</v>
      </c>
      <c r="AH59" s="68">
        <f t="shared" si="18"/>
        <v>2.9560824272919293</v>
      </c>
      <c r="AI59" s="68">
        <f t="shared" si="8"/>
        <v>27.002258576043186</v>
      </c>
      <c r="AJ59" s="68">
        <f t="shared" si="9"/>
        <v>85.793308214684629</v>
      </c>
      <c r="AK59" s="68">
        <f t="shared" si="10"/>
        <v>111.21392653708392</v>
      </c>
      <c r="AL59" s="68">
        <f t="shared" si="11"/>
        <v>61.136462770714232</v>
      </c>
      <c r="AM59" s="68">
        <f t="shared" si="12"/>
        <v>12.804299077008682</v>
      </c>
      <c r="AN59" s="68">
        <f t="shared" si="13"/>
        <v>1.9346591354701592</v>
      </c>
      <c r="AO59" s="68">
        <f t="shared" si="16"/>
        <v>45.764655256684826</v>
      </c>
      <c r="AP59" s="6"/>
      <c r="AQ59" s="6">
        <f>RANK(AI59,AI46:AI124)</f>
        <v>39</v>
      </c>
      <c r="AR59" s="94">
        <f>RANK(AO59,AO46:AO124)</f>
        <v>15</v>
      </c>
      <c r="AS59" s="8"/>
      <c r="AT59" s="8"/>
      <c r="AU59" s="66">
        <f t="shared" si="17"/>
        <v>-9.7399066558743392</v>
      </c>
      <c r="AV59" s="66">
        <f t="shared" si="14"/>
        <v>-45.280182387811678</v>
      </c>
      <c r="AW59" s="66">
        <f t="shared" si="14"/>
        <v>-71.678524458771108</v>
      </c>
      <c r="AX59" s="66">
        <f t="shared" si="14"/>
        <v>-1.0518833591479506</v>
      </c>
      <c r="AY59" s="66">
        <f t="shared" si="14"/>
        <v>17.071119315186536</v>
      </c>
      <c r="AZ59" s="66">
        <f t="shared" si="14"/>
        <v>4.535616576472794</v>
      </c>
      <c r="BA59" s="66">
        <f t="shared" si="14"/>
        <v>1.424577968897927</v>
      </c>
      <c r="BB59" s="66">
        <f t="shared" si="14"/>
        <v>-13.528766465946525</v>
      </c>
      <c r="BC59" s="8"/>
      <c r="BD59" s="8"/>
      <c r="BE59" s="8"/>
      <c r="BF59" s="8"/>
    </row>
    <row r="60" spans="1:58" s="5" customFormat="1">
      <c r="A60" s="6">
        <v>15</v>
      </c>
      <c r="B60" s="44" t="s">
        <v>34</v>
      </c>
      <c r="C60" s="127">
        <v>566.38678806973155</v>
      </c>
      <c r="D60" s="127">
        <v>584.80703509998148</v>
      </c>
      <c r="E60" s="127">
        <v>736.61932043684669</v>
      </c>
      <c r="F60" s="127">
        <v>742.50389923276578</v>
      </c>
      <c r="G60" s="127">
        <v>557.5124409626693</v>
      </c>
      <c r="H60" s="127">
        <v>632.88236990607663</v>
      </c>
      <c r="I60" s="127">
        <v>628.2091206806524</v>
      </c>
      <c r="J60" s="127">
        <v>621.01696620755854</v>
      </c>
      <c r="K60" s="127">
        <v>577.62437854712539</v>
      </c>
      <c r="L60" s="127">
        <v>667.61286409059824</v>
      </c>
      <c r="M60" s="127">
        <v>846.68285751576298</v>
      </c>
      <c r="N60" s="127">
        <v>970.82649097372553</v>
      </c>
      <c r="O60" s="127">
        <v>1090.8601192169856</v>
      </c>
      <c r="P60" s="127">
        <v>1132.3598236493349</v>
      </c>
      <c r="Q60" s="127">
        <v>1106.356012033862</v>
      </c>
      <c r="R60" s="127">
        <v>922.49888722124263</v>
      </c>
      <c r="S60" s="127">
        <v>647.89695062837586</v>
      </c>
      <c r="T60" s="127">
        <v>568.24986533104982</v>
      </c>
      <c r="U60" s="127">
        <v>13600.906189804346</v>
      </c>
      <c r="V60" s="49"/>
      <c r="W60" s="44" t="s">
        <v>34</v>
      </c>
      <c r="X60" s="8">
        <v>1</v>
      </c>
      <c r="Y60" s="6">
        <v>13</v>
      </c>
      <c r="Z60" s="8">
        <v>34</v>
      </c>
      <c r="AA60" s="8">
        <v>25</v>
      </c>
      <c r="AB60" s="6">
        <v>10</v>
      </c>
      <c r="AC60" s="8">
        <v>5</v>
      </c>
      <c r="AD60" s="8">
        <v>0</v>
      </c>
      <c r="AE60" s="6">
        <f t="shared" si="15"/>
        <v>88</v>
      </c>
      <c r="AF60" s="49"/>
      <c r="AG60" s="44" t="s">
        <v>34</v>
      </c>
      <c r="AH60" s="68">
        <f t="shared" si="18"/>
        <v>2.6935885482441417</v>
      </c>
      <c r="AI60" s="68">
        <f t="shared" si="8"/>
        <v>46.635730594828004</v>
      </c>
      <c r="AJ60" s="68">
        <f t="shared" si="9"/>
        <v>107.44492694604779</v>
      </c>
      <c r="AK60" s="68">
        <f t="shared" si="10"/>
        <v>79.591330902400728</v>
      </c>
      <c r="AL60" s="68">
        <f t="shared" si="11"/>
        <v>32.205239290218572</v>
      </c>
      <c r="AM60" s="68">
        <f t="shared" si="12"/>
        <v>17.312288697289031</v>
      </c>
      <c r="AN60" s="68">
        <f t="shared" si="13"/>
        <v>0</v>
      </c>
      <c r="AO60" s="68">
        <f t="shared" si="16"/>
        <v>39.752791487278067</v>
      </c>
      <c r="AP60" s="6"/>
      <c r="AQ60" s="6">
        <f>RANK(AI60,AI46:AI124)</f>
        <v>11</v>
      </c>
      <c r="AR60" s="94">
        <f>RANK(AO60,AO46:AO124)</f>
        <v>41</v>
      </c>
      <c r="AS60" s="8"/>
      <c r="AT60" s="8"/>
      <c r="AU60" s="66">
        <f t="shared" si="17"/>
        <v>-27.778259316473957</v>
      </c>
      <c r="AV60" s="66">
        <f t="shared" si="14"/>
        <v>-45.568747593153461</v>
      </c>
      <c r="AW60" s="66">
        <f t="shared" si="14"/>
        <v>10.45941911436023</v>
      </c>
      <c r="AX60" s="66">
        <f t="shared" si="14"/>
        <v>-3.964733735915388</v>
      </c>
      <c r="AY60" s="66">
        <f t="shared" si="14"/>
        <v>-1.3245943348145133</v>
      </c>
      <c r="AZ60" s="66">
        <f t="shared" si="14"/>
        <v>10.571626698783135</v>
      </c>
      <c r="BA60" s="66">
        <f t="shared" si="14"/>
        <v>0</v>
      </c>
      <c r="BB60" s="66">
        <f t="shared" si="14"/>
        <v>-3.9110561599723184</v>
      </c>
      <c r="BC60" s="8"/>
      <c r="BD60" s="8"/>
      <c r="BE60" s="8"/>
      <c r="BF60" s="8"/>
    </row>
    <row r="61" spans="1:58" s="5" customFormat="1">
      <c r="A61" s="6">
        <v>16</v>
      </c>
      <c r="B61" s="44" t="s">
        <v>35</v>
      </c>
      <c r="C61" s="127">
        <v>1163.1831025356767</v>
      </c>
      <c r="D61" s="127">
        <v>1194.0399687771685</v>
      </c>
      <c r="E61" s="127">
        <v>1275.6190975626337</v>
      </c>
      <c r="F61" s="127">
        <v>1225.1849174209733</v>
      </c>
      <c r="G61" s="127">
        <v>1050.913684848749</v>
      </c>
      <c r="H61" s="127">
        <v>1233.4418701820741</v>
      </c>
      <c r="I61" s="127">
        <v>1354.7572205145477</v>
      </c>
      <c r="J61" s="127">
        <v>1317.7630258848878</v>
      </c>
      <c r="K61" s="127">
        <v>1228.8383993420193</v>
      </c>
      <c r="L61" s="127">
        <v>1259.4954612013626</v>
      </c>
      <c r="M61" s="127">
        <v>1392.4758432806236</v>
      </c>
      <c r="N61" s="127">
        <v>1558.1836560614017</v>
      </c>
      <c r="O61" s="127">
        <v>1631.2903712777659</v>
      </c>
      <c r="P61" s="127">
        <v>1619.5832049041103</v>
      </c>
      <c r="Q61" s="127">
        <v>1479.9920100222932</v>
      </c>
      <c r="R61" s="127">
        <v>1146.7023459125749</v>
      </c>
      <c r="S61" s="127">
        <v>737.68986000118105</v>
      </c>
      <c r="T61" s="127">
        <v>691.64150526535855</v>
      </c>
      <c r="U61" s="127">
        <v>22560.795544995399</v>
      </c>
      <c r="V61" s="49"/>
      <c r="W61" s="44" t="s">
        <v>384</v>
      </c>
      <c r="X61" s="8">
        <v>2</v>
      </c>
      <c r="Y61" s="6">
        <v>18</v>
      </c>
      <c r="Z61" s="8">
        <v>45</v>
      </c>
      <c r="AA61" s="8">
        <v>57</v>
      </c>
      <c r="AB61" s="6">
        <v>34</v>
      </c>
      <c r="AC61" s="8">
        <v>9</v>
      </c>
      <c r="AD61" s="8">
        <v>0</v>
      </c>
      <c r="AE61" s="6">
        <f t="shared" si="15"/>
        <v>165</v>
      </c>
      <c r="AF61" s="49"/>
      <c r="AG61" s="44" t="s">
        <v>35</v>
      </c>
      <c r="AH61" s="68">
        <f t="shared" si="18"/>
        <v>3.264813289099282</v>
      </c>
      <c r="AI61" s="68">
        <f t="shared" si="8"/>
        <v>34.25590561719752</v>
      </c>
      <c r="AJ61" s="68">
        <f t="shared" si="9"/>
        <v>72.966551708443845</v>
      </c>
      <c r="AK61" s="68">
        <f t="shared" si="10"/>
        <v>84.147918367766209</v>
      </c>
      <c r="AL61" s="68">
        <f t="shared" si="11"/>
        <v>51.60260127524635</v>
      </c>
      <c r="AM61" s="68">
        <f t="shared" si="12"/>
        <v>14.647979758476042</v>
      </c>
      <c r="AN61" s="68">
        <f t="shared" si="13"/>
        <v>0</v>
      </c>
      <c r="AO61" s="68">
        <f t="shared" si="16"/>
        <v>38.060551567543683</v>
      </c>
      <c r="AP61" s="6"/>
      <c r="AQ61" s="6">
        <f>RANK(AI61,AI46:AI124)</f>
        <v>29</v>
      </c>
      <c r="AR61" s="94">
        <f>RANK(AO61,AO46:AO124)</f>
        <v>47</v>
      </c>
      <c r="AS61" s="8"/>
      <c r="AT61" s="8"/>
      <c r="AU61" s="66">
        <f t="shared" si="17"/>
        <v>-17.653978347277825</v>
      </c>
      <c r="AV61" s="66">
        <f t="shared" si="14"/>
        <v>-28.144583398170404</v>
      </c>
      <c r="AW61" s="66">
        <f t="shared" si="14"/>
        <v>-87.579895150270559</v>
      </c>
      <c r="AX61" s="66">
        <f t="shared" si="14"/>
        <v>-43.608020896113644</v>
      </c>
      <c r="AY61" s="66">
        <f t="shared" si="14"/>
        <v>14.151480562990912</v>
      </c>
      <c r="AZ61" s="66">
        <f t="shared" si="14"/>
        <v>7.0261835309360476</v>
      </c>
      <c r="BA61" s="66">
        <f t="shared" si="14"/>
        <v>0</v>
      </c>
      <c r="BB61" s="66">
        <f t="shared" si="14"/>
        <v>-16.299550521117993</v>
      </c>
      <c r="BC61" s="8"/>
      <c r="BD61" s="8"/>
      <c r="BE61" s="8"/>
      <c r="BF61" s="8"/>
    </row>
    <row r="62" spans="1:58" s="5" customFormat="1">
      <c r="A62" s="6">
        <v>17</v>
      </c>
      <c r="B62" s="44" t="s">
        <v>36</v>
      </c>
      <c r="C62" s="127">
        <v>793.46812863251841</v>
      </c>
      <c r="D62" s="127">
        <v>786.45867203681235</v>
      </c>
      <c r="E62" s="127">
        <v>927.76755071585444</v>
      </c>
      <c r="F62" s="127">
        <v>911.90179017286243</v>
      </c>
      <c r="G62" s="127">
        <v>642.54458809853691</v>
      </c>
      <c r="H62" s="127">
        <v>821.38374640673169</v>
      </c>
      <c r="I62" s="127">
        <v>834.55429125182263</v>
      </c>
      <c r="J62" s="127">
        <v>796.87780331648298</v>
      </c>
      <c r="K62" s="127">
        <v>795.40443334655333</v>
      </c>
      <c r="L62" s="127">
        <v>856.76560975706434</v>
      </c>
      <c r="M62" s="127">
        <v>1002.7298410734709</v>
      </c>
      <c r="N62" s="127">
        <v>1189.0759139344652</v>
      </c>
      <c r="O62" s="127">
        <v>1291.4061205129281</v>
      </c>
      <c r="P62" s="127">
        <v>1250.0399005842464</v>
      </c>
      <c r="Q62" s="127">
        <v>1013.2546627667758</v>
      </c>
      <c r="R62" s="127">
        <v>844.62613064100799</v>
      </c>
      <c r="S62" s="127">
        <v>587.24911107905211</v>
      </c>
      <c r="T62" s="127">
        <v>545.63233529780405</v>
      </c>
      <c r="U62" s="127">
        <v>15891.14062962499</v>
      </c>
      <c r="V62" s="49"/>
      <c r="W62" s="44" t="s">
        <v>36</v>
      </c>
      <c r="X62" s="8">
        <v>2</v>
      </c>
      <c r="Y62" s="6">
        <v>19</v>
      </c>
      <c r="Z62" s="8">
        <v>39</v>
      </c>
      <c r="AA62" s="8">
        <v>35</v>
      </c>
      <c r="AB62" s="6">
        <v>20</v>
      </c>
      <c r="AC62" s="8">
        <v>5</v>
      </c>
      <c r="AD62" s="8">
        <v>0</v>
      </c>
      <c r="AE62" s="6">
        <f t="shared" si="15"/>
        <v>120</v>
      </c>
      <c r="AF62" s="49"/>
      <c r="AG62" s="44" t="s">
        <v>36</v>
      </c>
      <c r="AH62" s="68">
        <f t="shared" si="18"/>
        <v>4.3864372711032296</v>
      </c>
      <c r="AI62" s="68">
        <f t="shared" si="8"/>
        <v>59.139864693985317</v>
      </c>
      <c r="AJ62" s="68">
        <f t="shared" si="9"/>
        <v>94.961703760541752</v>
      </c>
      <c r="AK62" s="68">
        <f t="shared" si="10"/>
        <v>83.877107497704841</v>
      </c>
      <c r="AL62" s="68">
        <f t="shared" si="11"/>
        <v>50.195901847844361</v>
      </c>
      <c r="AM62" s="68">
        <f t="shared" si="12"/>
        <v>12.572220597170162</v>
      </c>
      <c r="AN62" s="68">
        <f t="shared" si="13"/>
        <v>0</v>
      </c>
      <c r="AO62" s="68">
        <f t="shared" si="16"/>
        <v>42.407080582380011</v>
      </c>
      <c r="AP62" s="6"/>
      <c r="AQ62" s="6">
        <f>RANK(AI62,AI46:AI124)</f>
        <v>6</v>
      </c>
      <c r="AR62" s="94">
        <f>RANK(AO62,AO46:AO124)</f>
        <v>30</v>
      </c>
      <c r="AS62" s="8"/>
      <c r="AT62" s="8"/>
      <c r="AU62" s="66">
        <f t="shared" si="17"/>
        <v>-10.814042804849997</v>
      </c>
      <c r="AV62" s="66">
        <f t="shared" ref="AV62:AV125" si="19">AI62-AI2462</f>
        <v>-27.297872480945998</v>
      </c>
      <c r="AW62" s="66">
        <f t="shared" ref="AW62:AW125" si="20">AJ62-AJ2462</f>
        <v>-34.21232720167518</v>
      </c>
      <c r="AX62" s="66">
        <f t="shared" ref="AX62:AX125" si="21">AK62-AK2462</f>
        <v>-67.206683440729577</v>
      </c>
      <c r="AY62" s="66">
        <f t="shared" ref="AY62:AY125" si="22">AL62-AL2462</f>
        <v>11.936845819063393</v>
      </c>
      <c r="AZ62" s="66">
        <f t="shared" ref="AZ62:AZ125" si="23">AM62-AM2462</f>
        <v>4.8864853213729411</v>
      </c>
      <c r="BA62" s="66">
        <f t="shared" ref="BA62:BA125" si="24">AN62-AN2462</f>
        <v>0</v>
      </c>
      <c r="BB62" s="66">
        <f t="shared" ref="BB62:BB125" si="25">AO62-AO2462</f>
        <v>-14.579031011168659</v>
      </c>
      <c r="BC62" s="8"/>
      <c r="BD62" s="8"/>
      <c r="BE62" s="8"/>
      <c r="BF62" s="8"/>
    </row>
    <row r="63" spans="1:58" s="5" customFormat="1">
      <c r="A63" s="6">
        <v>18</v>
      </c>
      <c r="B63" s="44" t="s">
        <v>37</v>
      </c>
      <c r="C63" s="127">
        <v>8028.5266221265092</v>
      </c>
      <c r="D63" s="127">
        <v>7185.8667035355438</v>
      </c>
      <c r="E63" s="127">
        <v>7286.423174133236</v>
      </c>
      <c r="F63" s="127">
        <v>7707.2437843283278</v>
      </c>
      <c r="G63" s="127">
        <v>10815.228949466373</v>
      </c>
      <c r="H63" s="127">
        <v>14678.766362773238</v>
      </c>
      <c r="I63" s="127">
        <v>16005.883140466703</v>
      </c>
      <c r="J63" s="127">
        <v>14724.526843142337</v>
      </c>
      <c r="K63" s="127">
        <v>12148.083738207108</v>
      </c>
      <c r="L63" s="127">
        <v>10304.477704534842</v>
      </c>
      <c r="M63" s="127">
        <v>9646.2110669602007</v>
      </c>
      <c r="N63" s="127">
        <v>8890.9714562124555</v>
      </c>
      <c r="O63" s="127">
        <v>7505.5005900441911</v>
      </c>
      <c r="P63" s="127">
        <v>6280.5757702107876</v>
      </c>
      <c r="Q63" s="127">
        <v>5057.5391028948779</v>
      </c>
      <c r="R63" s="127">
        <v>4283.2844155542371</v>
      </c>
      <c r="S63" s="127">
        <v>3438.5236150065489</v>
      </c>
      <c r="T63" s="127">
        <v>4177.3472391237847</v>
      </c>
      <c r="U63" s="127">
        <v>158164.98027872131</v>
      </c>
      <c r="V63" s="49"/>
      <c r="W63" s="44" t="s">
        <v>37</v>
      </c>
      <c r="X63" s="8">
        <v>2</v>
      </c>
      <c r="Y63" s="6">
        <v>33</v>
      </c>
      <c r="Z63" s="8">
        <v>120</v>
      </c>
      <c r="AA63" s="8">
        <v>562</v>
      </c>
      <c r="AB63" s="6">
        <v>539</v>
      </c>
      <c r="AC63" s="8">
        <v>142</v>
      </c>
      <c r="AD63" s="8">
        <v>5</v>
      </c>
      <c r="AE63" s="6">
        <f t="shared" si="15"/>
        <v>1403</v>
      </c>
      <c r="AF63" s="49"/>
      <c r="AG63" s="44" t="s">
        <v>37</v>
      </c>
      <c r="AH63" s="68">
        <f t="shared" si="18"/>
        <v>0.51899227686731242</v>
      </c>
      <c r="AI63" s="68">
        <f t="shared" si="8"/>
        <v>6.1025060411001713</v>
      </c>
      <c r="AJ63" s="68">
        <f t="shared" si="9"/>
        <v>16.350147830451412</v>
      </c>
      <c r="AK63" s="68">
        <f t="shared" si="10"/>
        <v>70.224178830736236</v>
      </c>
      <c r="AL63" s="68">
        <f t="shared" si="11"/>
        <v>73.211181010006953</v>
      </c>
      <c r="AM63" s="68">
        <f t="shared" si="12"/>
        <v>23.378172732444018</v>
      </c>
      <c r="AN63" s="68">
        <f t="shared" si="13"/>
        <v>0.97045190321476982</v>
      </c>
      <c r="AO63" s="68">
        <f t="shared" si="16"/>
        <v>32.482788035152893</v>
      </c>
      <c r="AP63" s="6"/>
      <c r="AQ63" s="6">
        <f>RANK(AI63,AI46:AI124)</f>
        <v>64</v>
      </c>
      <c r="AR63" s="94">
        <f>RANK(AO63,AO46:AO124)</f>
        <v>64</v>
      </c>
      <c r="AS63" s="8"/>
      <c r="AT63" s="8"/>
      <c r="AU63" s="66">
        <f t="shared" si="17"/>
        <v>-10.661701152232251</v>
      </c>
      <c r="AV63" s="66">
        <f t="shared" si="19"/>
        <v>-35.851775761114084</v>
      </c>
      <c r="AW63" s="66">
        <f t="shared" si="20"/>
        <v>-60.854439395383984</v>
      </c>
      <c r="AX63" s="66">
        <f t="shared" si="21"/>
        <v>-26.607989647660332</v>
      </c>
      <c r="AY63" s="66">
        <f t="shared" si="22"/>
        <v>14.858907542379328</v>
      </c>
      <c r="AZ63" s="66">
        <f t="shared" si="23"/>
        <v>11.66599548511163</v>
      </c>
      <c r="BA63" s="66">
        <f t="shared" si="24"/>
        <v>0.97045190321476982</v>
      </c>
      <c r="BB63" s="66">
        <f t="shared" si="25"/>
        <v>-16.615881016919879</v>
      </c>
      <c r="BC63" s="8"/>
      <c r="BD63" s="8"/>
      <c r="BE63" s="8"/>
      <c r="BF63" s="8"/>
    </row>
    <row r="64" spans="1:58" s="5" customFormat="1">
      <c r="A64" s="6">
        <v>19</v>
      </c>
      <c r="B64" s="44" t="s">
        <v>38</v>
      </c>
      <c r="C64" s="127">
        <v>2286.410236445985</v>
      </c>
      <c r="D64" s="127">
        <v>2441.9107017346441</v>
      </c>
      <c r="E64" s="127">
        <v>2632.2234913322109</v>
      </c>
      <c r="F64" s="127">
        <v>2407.4856499636853</v>
      </c>
      <c r="G64" s="127">
        <v>1813.1490049328172</v>
      </c>
      <c r="H64" s="127">
        <v>2162.0816846670486</v>
      </c>
      <c r="I64" s="127">
        <v>2375.5673275840209</v>
      </c>
      <c r="J64" s="127">
        <v>2418.8057596806298</v>
      </c>
      <c r="K64" s="127">
        <v>2351.6389069216525</v>
      </c>
      <c r="L64" s="127">
        <v>2460.8695583320105</v>
      </c>
      <c r="M64" s="127">
        <v>2954.8888224144239</v>
      </c>
      <c r="N64" s="127">
        <v>3422.8900853501373</v>
      </c>
      <c r="O64" s="127">
        <v>4028.4015056006206</v>
      </c>
      <c r="P64" s="127">
        <v>4496.5650203048772</v>
      </c>
      <c r="Q64" s="127">
        <v>4266.6544098961958</v>
      </c>
      <c r="R64" s="127">
        <v>3505.3751857143288</v>
      </c>
      <c r="S64" s="127">
        <v>2219.2777594545964</v>
      </c>
      <c r="T64" s="127">
        <v>1734.932802433646</v>
      </c>
      <c r="U64" s="127">
        <v>49979.127912763528</v>
      </c>
      <c r="V64" s="49"/>
      <c r="W64" s="44" t="s">
        <v>38</v>
      </c>
      <c r="X64" s="8">
        <v>11</v>
      </c>
      <c r="Y64" s="6">
        <v>38</v>
      </c>
      <c r="Z64" s="8">
        <v>89</v>
      </c>
      <c r="AA64" s="8">
        <v>112</v>
      </c>
      <c r="AB64" s="6">
        <v>53</v>
      </c>
      <c r="AC64" s="8">
        <v>8</v>
      </c>
      <c r="AD64" s="8">
        <v>0</v>
      </c>
      <c r="AE64" s="6">
        <f t="shared" si="15"/>
        <v>311</v>
      </c>
      <c r="AF64" s="49"/>
      <c r="AG64" s="44" t="s">
        <v>38</v>
      </c>
      <c r="AH64" s="68">
        <f t="shared" si="18"/>
        <v>9.1381645412224373</v>
      </c>
      <c r="AI64" s="68">
        <f t="shared" si="8"/>
        <v>41.916025540777895</v>
      </c>
      <c r="AJ64" s="68">
        <f t="shared" si="9"/>
        <v>82.328064319832222</v>
      </c>
      <c r="AK64" s="68">
        <f t="shared" si="10"/>
        <v>94.293265191439801</v>
      </c>
      <c r="AL64" s="68">
        <f t="shared" si="11"/>
        <v>43.823279143338837</v>
      </c>
      <c r="AM64" s="68">
        <f t="shared" si="12"/>
        <v>6.8037656431464448</v>
      </c>
      <c r="AN64" s="68">
        <f t="shared" si="13"/>
        <v>0</v>
      </c>
      <c r="AO64" s="68">
        <f t="shared" si="16"/>
        <v>38.900290313618058</v>
      </c>
      <c r="AP64" s="6"/>
      <c r="AQ64" s="6">
        <f>RANK(AI64,AI46:AI124)</f>
        <v>14</v>
      </c>
      <c r="AR64" s="94">
        <f>RANK(AO64,AO46:AO124)</f>
        <v>43</v>
      </c>
      <c r="AS64" s="8"/>
      <c r="AT64" s="8"/>
      <c r="AU64" s="66">
        <f t="shared" si="17"/>
        <v>-13.715146998456603</v>
      </c>
      <c r="AV64" s="66">
        <f t="shared" si="19"/>
        <v>-35.620407533363249</v>
      </c>
      <c r="AW64" s="66">
        <f t="shared" si="20"/>
        <v>-59.487301988365246</v>
      </c>
      <c r="AX64" s="66">
        <f t="shared" si="21"/>
        <v>0.4457543359427234</v>
      </c>
      <c r="AY64" s="66">
        <f t="shared" si="22"/>
        <v>7.5707088637392772</v>
      </c>
      <c r="AZ64" s="66">
        <f t="shared" si="23"/>
        <v>-3.6533613099324906</v>
      </c>
      <c r="BA64" s="66">
        <f t="shared" si="24"/>
        <v>0</v>
      </c>
      <c r="BB64" s="66">
        <f t="shared" si="25"/>
        <v>-7.550597628290312</v>
      </c>
      <c r="BC64" s="8"/>
      <c r="BD64" s="8"/>
      <c r="BE64" s="8"/>
      <c r="BF64" s="8"/>
    </row>
    <row r="65" spans="1:58" s="5" customFormat="1">
      <c r="A65" s="6">
        <v>20</v>
      </c>
      <c r="B65" s="44" t="s">
        <v>39</v>
      </c>
      <c r="C65" s="127">
        <v>8570.7913928123053</v>
      </c>
      <c r="D65" s="127">
        <v>8603.609498880247</v>
      </c>
      <c r="E65" s="127">
        <v>8794.381728253391</v>
      </c>
      <c r="F65" s="127">
        <v>8531.462617051182</v>
      </c>
      <c r="G65" s="127">
        <v>8352.3228893371161</v>
      </c>
      <c r="H65" s="127">
        <v>9004.5767346552911</v>
      </c>
      <c r="I65" s="127">
        <v>10328.10114985781</v>
      </c>
      <c r="J65" s="127">
        <v>10606.179966932856</v>
      </c>
      <c r="K65" s="127">
        <v>10101.7125566295</v>
      </c>
      <c r="L65" s="127">
        <v>9633.4922415252604</v>
      </c>
      <c r="M65" s="127">
        <v>9447.2738739019933</v>
      </c>
      <c r="N65" s="127">
        <v>9061.2987500503368</v>
      </c>
      <c r="O65" s="127">
        <v>8299.9298020713541</v>
      </c>
      <c r="P65" s="127">
        <v>7277.6491573791845</v>
      </c>
      <c r="Q65" s="127">
        <v>6043.4759730848318</v>
      </c>
      <c r="R65" s="127">
        <v>4884.2531452089806</v>
      </c>
      <c r="S65" s="127">
        <v>3166.8681104538318</v>
      </c>
      <c r="T65" s="127">
        <v>3044.6642287317809</v>
      </c>
      <c r="U65" s="127">
        <v>143752.04381681725</v>
      </c>
      <c r="V65" s="49"/>
      <c r="W65" s="44" t="s">
        <v>39</v>
      </c>
      <c r="X65" s="8">
        <v>8</v>
      </c>
      <c r="Y65" s="6">
        <v>81</v>
      </c>
      <c r="Z65" s="8">
        <v>270</v>
      </c>
      <c r="AA65" s="8">
        <v>667</v>
      </c>
      <c r="AB65" s="6">
        <v>375</v>
      </c>
      <c r="AC65" s="8">
        <v>57</v>
      </c>
      <c r="AD65" s="8">
        <v>6</v>
      </c>
      <c r="AE65" s="6">
        <f t="shared" si="15"/>
        <v>1464</v>
      </c>
      <c r="AF65" s="49"/>
      <c r="AG65" s="44" t="s">
        <v>39</v>
      </c>
      <c r="AH65" s="68">
        <f t="shared" si="18"/>
        <v>1.875411136189242</v>
      </c>
      <c r="AI65" s="68">
        <f t="shared" si="8"/>
        <v>19.395801880075204</v>
      </c>
      <c r="AJ65" s="68">
        <f t="shared" si="9"/>
        <v>59.969503943671157</v>
      </c>
      <c r="AK65" s="68">
        <f t="shared" si="10"/>
        <v>129.16217421228157</v>
      </c>
      <c r="AL65" s="68">
        <f t="shared" si="11"/>
        <v>70.713489902895603</v>
      </c>
      <c r="AM65" s="68">
        <f t="shared" si="12"/>
        <v>11.285215191080116</v>
      </c>
      <c r="AN65" s="68">
        <f t="shared" si="13"/>
        <v>1.2456541925963136</v>
      </c>
      <c r="AO65" s="68">
        <f t="shared" si="16"/>
        <v>43.991806843540999</v>
      </c>
      <c r="AP65" s="6"/>
      <c r="AQ65" s="6">
        <f>RANK(AI65,AI46:AI124)</f>
        <v>47</v>
      </c>
      <c r="AR65" s="94">
        <f>RANK(AO65,AO46:AO124)</f>
        <v>23</v>
      </c>
      <c r="AS65" s="8"/>
      <c r="AT65" s="8"/>
      <c r="AU65" s="66">
        <f t="shared" si="17"/>
        <v>-15.02455234074516</v>
      </c>
      <c r="AV65" s="66">
        <f t="shared" si="19"/>
        <v>-47.572255575905366</v>
      </c>
      <c r="AW65" s="66">
        <f t="shared" si="20"/>
        <v>-67.363020536154522</v>
      </c>
      <c r="AX65" s="66">
        <f t="shared" si="21"/>
        <v>27.718253898568989</v>
      </c>
      <c r="AY65" s="66">
        <f t="shared" si="22"/>
        <v>25.071914683820815</v>
      </c>
      <c r="AZ65" s="66">
        <f t="shared" si="23"/>
        <v>5.4111544847220792</v>
      </c>
      <c r="BA65" s="66">
        <f t="shared" si="24"/>
        <v>1.2456541925963136</v>
      </c>
      <c r="BB65" s="66">
        <f t="shared" si="25"/>
        <v>-8.9058954403246062</v>
      </c>
      <c r="BC65" s="8"/>
      <c r="BD65" s="8"/>
      <c r="BE65" s="8"/>
      <c r="BF65" s="8"/>
    </row>
    <row r="66" spans="1:58" s="5" customFormat="1">
      <c r="A66" s="6">
        <v>21</v>
      </c>
      <c r="B66" s="44" t="s">
        <v>40</v>
      </c>
      <c r="C66" s="127">
        <v>482.9491195899995</v>
      </c>
      <c r="D66" s="127">
        <v>525.75805499845706</v>
      </c>
      <c r="E66" s="127">
        <v>586.19204702948275</v>
      </c>
      <c r="F66" s="127">
        <v>492.34859059108771</v>
      </c>
      <c r="G66" s="127">
        <v>354.17810297032179</v>
      </c>
      <c r="H66" s="127">
        <v>524.60387349085022</v>
      </c>
      <c r="I66" s="127">
        <v>488.28369640489871</v>
      </c>
      <c r="J66" s="127">
        <v>484.83344389382671</v>
      </c>
      <c r="K66" s="127">
        <v>518.94529911352083</v>
      </c>
      <c r="L66" s="127">
        <v>528.77533160284486</v>
      </c>
      <c r="M66" s="127">
        <v>645.82133578571711</v>
      </c>
      <c r="N66" s="127">
        <v>760.75315576098694</v>
      </c>
      <c r="O66" s="127">
        <v>832.37529204842599</v>
      </c>
      <c r="P66" s="127">
        <v>900.83589408862167</v>
      </c>
      <c r="Q66" s="127">
        <v>816.26170727707358</v>
      </c>
      <c r="R66" s="127">
        <v>653.84347332214429</v>
      </c>
      <c r="S66" s="127">
        <v>459.37024731310788</v>
      </c>
      <c r="T66" s="127">
        <v>429.38846290445122</v>
      </c>
      <c r="U66" s="127">
        <v>10485.517128185818</v>
      </c>
      <c r="V66" s="49"/>
      <c r="W66" s="44" t="s">
        <v>40</v>
      </c>
      <c r="X66" s="8">
        <v>2</v>
      </c>
      <c r="Y66" s="6">
        <v>13</v>
      </c>
      <c r="Z66" s="8">
        <v>26</v>
      </c>
      <c r="AA66" s="8">
        <v>22</v>
      </c>
      <c r="AB66" s="6">
        <v>11</v>
      </c>
      <c r="AC66" s="8">
        <v>2</v>
      </c>
      <c r="AD66" s="8">
        <v>0</v>
      </c>
      <c r="AE66" s="6">
        <f t="shared" si="15"/>
        <v>76</v>
      </c>
      <c r="AF66" s="49"/>
      <c r="AG66" s="44" t="s">
        <v>40</v>
      </c>
      <c r="AH66" s="68">
        <f t="shared" si="18"/>
        <v>8.1243250746342355</v>
      </c>
      <c r="AI66" s="68">
        <f t="shared" si="8"/>
        <v>73.409394262238351</v>
      </c>
      <c r="AJ66" s="68">
        <f t="shared" si="9"/>
        <v>99.122409550616766</v>
      </c>
      <c r="AK66" s="68">
        <f t="shared" si="10"/>
        <v>90.111548519764526</v>
      </c>
      <c r="AL66" s="68">
        <f t="shared" si="11"/>
        <v>45.376407665511131</v>
      </c>
      <c r="AM66" s="68">
        <f t="shared" si="12"/>
        <v>7.7079414859965576</v>
      </c>
      <c r="AN66" s="68">
        <f t="shared" si="13"/>
        <v>0</v>
      </c>
      <c r="AO66" s="68">
        <f t="shared" si="16"/>
        <v>44.811739040761616</v>
      </c>
      <c r="AP66" s="6"/>
      <c r="AQ66" s="6">
        <f>RANK(AI66,AI46:AI124)</f>
        <v>2</v>
      </c>
      <c r="AR66" s="94">
        <f>RANK(AO66,AO46:AO124)</f>
        <v>19</v>
      </c>
      <c r="AS66" s="8"/>
      <c r="AT66" s="8"/>
      <c r="AU66" s="66">
        <f t="shared" si="17"/>
        <v>0.3042306489668869</v>
      </c>
      <c r="AV66" s="66">
        <f t="shared" si="19"/>
        <v>-24.568783813566768</v>
      </c>
      <c r="AW66" s="66">
        <f t="shared" si="20"/>
        <v>-69.334986621280422</v>
      </c>
      <c r="AX66" s="66">
        <f t="shared" si="21"/>
        <v>-35.519517421439303</v>
      </c>
      <c r="AY66" s="66">
        <f t="shared" si="22"/>
        <v>7.0642209932477087</v>
      </c>
      <c r="AZ66" s="66">
        <f t="shared" si="23"/>
        <v>7.7079414859965576</v>
      </c>
      <c r="BA66" s="66">
        <f t="shared" si="24"/>
        <v>0</v>
      </c>
      <c r="BB66" s="66">
        <f t="shared" si="25"/>
        <v>-9.3500595574258369</v>
      </c>
      <c r="BC66" s="8"/>
      <c r="BD66" s="8"/>
      <c r="BE66" s="8"/>
      <c r="BF66" s="8"/>
    </row>
    <row r="67" spans="1:58" s="5" customFormat="1">
      <c r="A67" s="6">
        <v>22</v>
      </c>
      <c r="B67" s="44" t="s">
        <v>41</v>
      </c>
      <c r="C67" s="127">
        <v>7983.7652915036142</v>
      </c>
      <c r="D67" s="127">
        <v>8194.91773421586</v>
      </c>
      <c r="E67" s="127">
        <v>9412.0454777086761</v>
      </c>
      <c r="F67" s="127">
        <v>9821.6531578516442</v>
      </c>
      <c r="G67" s="127">
        <v>11586.534669674271</v>
      </c>
      <c r="H67" s="127">
        <v>12956.472806757949</v>
      </c>
      <c r="I67" s="127">
        <v>12168.209026776552</v>
      </c>
      <c r="J67" s="127">
        <v>11962.366094776076</v>
      </c>
      <c r="K67" s="127">
        <v>11090.845736764506</v>
      </c>
      <c r="L67" s="127">
        <v>10175.775704445734</v>
      </c>
      <c r="M67" s="127">
        <v>9755.2376766914676</v>
      </c>
      <c r="N67" s="127">
        <v>8895.1577471208475</v>
      </c>
      <c r="O67" s="127">
        <v>7611.8361283815339</v>
      </c>
      <c r="P67" s="127">
        <v>6625.9348526251397</v>
      </c>
      <c r="Q67" s="127">
        <v>5969.5468358499784</v>
      </c>
      <c r="R67" s="127">
        <v>4756.8946699988437</v>
      </c>
      <c r="S67" s="127">
        <v>3055.3781571609666</v>
      </c>
      <c r="T67" s="127">
        <v>3720.4665148690774</v>
      </c>
      <c r="U67" s="127">
        <v>155743.03828317276</v>
      </c>
      <c r="V67" s="49"/>
      <c r="W67" s="44" t="s">
        <v>41</v>
      </c>
      <c r="X67" s="8">
        <v>1</v>
      </c>
      <c r="Y67" s="6">
        <v>27</v>
      </c>
      <c r="Z67" s="8">
        <v>138</v>
      </c>
      <c r="AA67" s="8">
        <v>530</v>
      </c>
      <c r="AB67" s="6">
        <v>427</v>
      </c>
      <c r="AC67" s="8">
        <v>107</v>
      </c>
      <c r="AD67" s="8">
        <v>14</v>
      </c>
      <c r="AE67" s="6">
        <f t="shared" si="15"/>
        <v>1244</v>
      </c>
      <c r="AF67" s="49"/>
      <c r="AG67" s="44" t="s">
        <v>41</v>
      </c>
      <c r="AH67" s="68">
        <f t="shared" si="18"/>
        <v>0.20363170719393164</v>
      </c>
      <c r="AI67" s="68">
        <f t="shared" si="8"/>
        <v>4.6605824381068448</v>
      </c>
      <c r="AJ67" s="68">
        <f t="shared" si="9"/>
        <v>21.302093873576577</v>
      </c>
      <c r="AK67" s="68">
        <f t="shared" si="10"/>
        <v>87.112244510875371</v>
      </c>
      <c r="AL67" s="68">
        <f t="shared" si="11"/>
        <v>71.390558793626866</v>
      </c>
      <c r="AM67" s="68">
        <f t="shared" si="12"/>
        <v>19.295192186347141</v>
      </c>
      <c r="AN67" s="68">
        <f t="shared" si="13"/>
        <v>2.7516329775003756</v>
      </c>
      <c r="AO67" s="68">
        <f t="shared" si="16"/>
        <v>31.192854422303007</v>
      </c>
      <c r="AP67" s="6"/>
      <c r="AQ67" s="6">
        <f>RANK(AI67,AI46:AI124)</f>
        <v>67</v>
      </c>
      <c r="AR67" s="94">
        <f>RANK(AO67,AO46:AO124)</f>
        <v>66</v>
      </c>
      <c r="AS67" s="8"/>
      <c r="AT67" s="8"/>
      <c r="AU67" s="66">
        <f t="shared" si="17"/>
        <v>-3.0409967165093597</v>
      </c>
      <c r="AV67" s="66">
        <f t="shared" si="19"/>
        <v>-17.074518020074592</v>
      </c>
      <c r="AW67" s="66">
        <f t="shared" si="20"/>
        <v>-50.252537124094943</v>
      </c>
      <c r="AX67" s="66">
        <f t="shared" si="21"/>
        <v>-30.591523890904767</v>
      </c>
      <c r="AY67" s="66">
        <f t="shared" si="22"/>
        <v>-3.2409684397943437</v>
      </c>
      <c r="AZ67" s="66">
        <f t="shared" si="23"/>
        <v>6.5713010688501754</v>
      </c>
      <c r="BA67" s="66">
        <f t="shared" si="24"/>
        <v>2.0531958706350166</v>
      </c>
      <c r="BB67" s="66">
        <f t="shared" si="25"/>
        <v>-16.370145250011369</v>
      </c>
      <c r="BC67" s="8"/>
      <c r="BD67" s="8"/>
      <c r="BE67" s="8"/>
      <c r="BF67" s="8"/>
    </row>
    <row r="68" spans="1:58" s="5" customFormat="1">
      <c r="A68" s="6">
        <v>23</v>
      </c>
      <c r="B68" s="44" t="s">
        <v>42</v>
      </c>
      <c r="C68" s="127">
        <v>892.14044493981385</v>
      </c>
      <c r="D68" s="127">
        <v>952.24289467018843</v>
      </c>
      <c r="E68" s="127">
        <v>1102.5497456287021</v>
      </c>
      <c r="F68" s="127">
        <v>1046.0134706148369</v>
      </c>
      <c r="G68" s="127">
        <v>797.78724951451989</v>
      </c>
      <c r="H68" s="127">
        <v>967.49489605531028</v>
      </c>
      <c r="I68" s="127">
        <v>969.71139215012943</v>
      </c>
      <c r="J68" s="127">
        <v>966.06245309522046</v>
      </c>
      <c r="K68" s="127">
        <v>1015.2539909042755</v>
      </c>
      <c r="L68" s="127">
        <v>1133.2694328827906</v>
      </c>
      <c r="M68" s="127">
        <v>1363.774407739852</v>
      </c>
      <c r="N68" s="127">
        <v>1520.1302473658457</v>
      </c>
      <c r="O68" s="127">
        <v>1646.0020832594737</v>
      </c>
      <c r="P68" s="127">
        <v>1673.8352121731848</v>
      </c>
      <c r="Q68" s="127">
        <v>1467.7730587553729</v>
      </c>
      <c r="R68" s="127">
        <v>1119.5402410089623</v>
      </c>
      <c r="S68" s="127">
        <v>729.79354007402003</v>
      </c>
      <c r="T68" s="127">
        <v>682.74233209423744</v>
      </c>
      <c r="U68" s="127">
        <v>20046.117092926735</v>
      </c>
      <c r="V68" s="49"/>
      <c r="W68" s="44" t="s">
        <v>42</v>
      </c>
      <c r="X68" s="8">
        <v>1</v>
      </c>
      <c r="Y68" s="6">
        <v>16</v>
      </c>
      <c r="Z68" s="8">
        <v>43</v>
      </c>
      <c r="AA68" s="8">
        <v>31</v>
      </c>
      <c r="AB68" s="6">
        <v>24</v>
      </c>
      <c r="AC68" s="8">
        <v>5</v>
      </c>
      <c r="AD68" s="8">
        <v>0</v>
      </c>
      <c r="AE68" s="6">
        <f t="shared" si="15"/>
        <v>120</v>
      </c>
      <c r="AF68" s="49"/>
      <c r="AG68" s="44" t="s">
        <v>42</v>
      </c>
      <c r="AH68" s="68">
        <f t="shared" si="18"/>
        <v>1.9120212656768356</v>
      </c>
      <c r="AI68" s="68">
        <f t="shared" si="8"/>
        <v>40.110944389588916</v>
      </c>
      <c r="AJ68" s="68">
        <f t="shared" si="9"/>
        <v>88.889357815365173</v>
      </c>
      <c r="AK68" s="68">
        <f t="shared" si="10"/>
        <v>63.936549061807085</v>
      </c>
      <c r="AL68" s="68">
        <f t="shared" si="11"/>
        <v>49.686228717626044</v>
      </c>
      <c r="AM68" s="68">
        <f t="shared" si="12"/>
        <v>9.8497519729945715</v>
      </c>
      <c r="AN68" s="68">
        <f t="shared" si="13"/>
        <v>0</v>
      </c>
      <c r="AO68" s="68">
        <f t="shared" si="16"/>
        <v>34.804838973965097</v>
      </c>
      <c r="AP68" s="6"/>
      <c r="AQ68" s="6">
        <f>RANK(AI68,AI46:AI124)</f>
        <v>20</v>
      </c>
      <c r="AR68" s="94">
        <f>RANK(AO68,AO46:AO124)</f>
        <v>57</v>
      </c>
      <c r="AS68" s="8"/>
      <c r="AT68" s="8"/>
      <c r="AU68" s="66">
        <f t="shared" si="17"/>
        <v>-7.1047820238493662</v>
      </c>
      <c r="AV68" s="66">
        <f t="shared" si="19"/>
        <v>-48.417905188574416</v>
      </c>
      <c r="AW68" s="66">
        <f t="shared" si="20"/>
        <v>-52.802635661803009</v>
      </c>
      <c r="AX68" s="66">
        <f t="shared" si="21"/>
        <v>-48.443494365553505</v>
      </c>
      <c r="AY68" s="66">
        <f t="shared" si="22"/>
        <v>15.179378565128339</v>
      </c>
      <c r="AZ68" s="66">
        <f t="shared" si="23"/>
        <v>9.8497519729945715</v>
      </c>
      <c r="BA68" s="66">
        <f t="shared" si="24"/>
        <v>0</v>
      </c>
      <c r="BB68" s="66">
        <f t="shared" si="25"/>
        <v>-14.732118357334848</v>
      </c>
      <c r="BC68" s="8"/>
      <c r="BD68" s="8"/>
      <c r="BE68" s="8"/>
      <c r="BF68" s="8"/>
    </row>
    <row r="69" spans="1:58" s="5" customFormat="1">
      <c r="A69" s="6">
        <v>24</v>
      </c>
      <c r="B69" s="44" t="s">
        <v>43</v>
      </c>
      <c r="C69" s="127">
        <v>1600.8154606030052</v>
      </c>
      <c r="D69" s="127">
        <v>1970.946987345621</v>
      </c>
      <c r="E69" s="127">
        <v>2100.6880709994343</v>
      </c>
      <c r="F69" s="127">
        <v>1843.6298865104063</v>
      </c>
      <c r="G69" s="127">
        <v>1284.7944490152813</v>
      </c>
      <c r="H69" s="127">
        <v>1269.7194823895557</v>
      </c>
      <c r="I69" s="127">
        <v>1515.8122054911505</v>
      </c>
      <c r="J69" s="127">
        <v>1787.3984948005032</v>
      </c>
      <c r="K69" s="127">
        <v>1848.050494968277</v>
      </c>
      <c r="L69" s="127">
        <v>1796.1223000596035</v>
      </c>
      <c r="M69" s="127">
        <v>1814.4649505558912</v>
      </c>
      <c r="N69" s="127">
        <v>1764.0864664276914</v>
      </c>
      <c r="O69" s="127">
        <v>1617.4570220423109</v>
      </c>
      <c r="P69" s="127">
        <v>1407.5225016165468</v>
      </c>
      <c r="Q69" s="127">
        <v>1183.8921277782088</v>
      </c>
      <c r="R69" s="127">
        <v>825.49351743197428</v>
      </c>
      <c r="S69" s="127">
        <v>423.58638223488271</v>
      </c>
      <c r="T69" s="127">
        <v>268.16380717643932</v>
      </c>
      <c r="U69" s="127">
        <v>26322.644607446782</v>
      </c>
      <c r="V69" s="49"/>
      <c r="W69" s="44" t="s">
        <v>43</v>
      </c>
      <c r="X69" s="8">
        <v>3</v>
      </c>
      <c r="Y69" s="6">
        <v>18</v>
      </c>
      <c r="Z69" s="8">
        <v>46</v>
      </c>
      <c r="AA69" s="8">
        <v>105</v>
      </c>
      <c r="AB69" s="6">
        <v>43</v>
      </c>
      <c r="AC69" s="8">
        <v>5</v>
      </c>
      <c r="AD69" s="8">
        <v>0</v>
      </c>
      <c r="AE69" s="6">
        <f t="shared" si="15"/>
        <v>220</v>
      </c>
      <c r="AF69" s="49"/>
      <c r="AG69" s="44" t="s">
        <v>43</v>
      </c>
      <c r="AH69" s="68">
        <f t="shared" si="18"/>
        <v>3.2544493034644311</v>
      </c>
      <c r="AI69" s="68">
        <f t="shared" si="8"/>
        <v>28.020046340947275</v>
      </c>
      <c r="AJ69" s="68">
        <f t="shared" si="9"/>
        <v>72.456949173419062</v>
      </c>
      <c r="AK69" s="68">
        <f t="shared" si="10"/>
        <v>138.53958903303342</v>
      </c>
      <c r="AL69" s="68">
        <f t="shared" si="11"/>
        <v>48.114620354762415</v>
      </c>
      <c r="AM69" s="68">
        <f t="shared" si="12"/>
        <v>5.4111075575192311</v>
      </c>
      <c r="AN69" s="68">
        <f t="shared" si="13"/>
        <v>0</v>
      </c>
      <c r="AO69" s="68">
        <f t="shared" si="16"/>
        <v>38.781802542287437</v>
      </c>
      <c r="AP69" s="6"/>
      <c r="AQ69" s="6">
        <f>RANK(AI69,AI46:AI124)</f>
        <v>38</v>
      </c>
      <c r="AR69" s="94">
        <f>RANK(AO69,AO46:AO124)</f>
        <v>44</v>
      </c>
      <c r="AS69" s="8"/>
      <c r="AT69" s="8"/>
      <c r="AU69" s="66">
        <f t="shared" si="17"/>
        <v>-7.4067945428053008</v>
      </c>
      <c r="AV69" s="66">
        <f t="shared" si="19"/>
        <v>-33.297328968316087</v>
      </c>
      <c r="AW69" s="66">
        <f t="shared" si="20"/>
        <v>-99.695297159850057</v>
      </c>
      <c r="AX69" s="66">
        <f t="shared" si="21"/>
        <v>22.070099312579217</v>
      </c>
      <c r="AY69" s="66">
        <f t="shared" si="22"/>
        <v>5.1791561369524644</v>
      </c>
      <c r="AZ69" s="66">
        <f t="shared" si="23"/>
        <v>0.94096122679890293</v>
      </c>
      <c r="BA69" s="66">
        <f t="shared" si="24"/>
        <v>0</v>
      </c>
      <c r="BB69" s="66">
        <f t="shared" si="25"/>
        <v>-9.9380252109201663</v>
      </c>
      <c r="BC69" s="8"/>
      <c r="BD69" s="8"/>
      <c r="BE69" s="8"/>
      <c r="BF69" s="8"/>
    </row>
    <row r="70" spans="1:58" s="5" customFormat="1">
      <c r="A70" s="6">
        <v>25</v>
      </c>
      <c r="B70" s="44" t="s">
        <v>44</v>
      </c>
      <c r="C70" s="127">
        <v>7418.057671147516</v>
      </c>
      <c r="D70" s="127">
        <v>7794.9589450439116</v>
      </c>
      <c r="E70" s="127">
        <v>8185.2620725583265</v>
      </c>
      <c r="F70" s="127">
        <v>7977.9668427381275</v>
      </c>
      <c r="G70" s="127">
        <v>7686.3938983043909</v>
      </c>
      <c r="H70" s="127">
        <v>7788.6412758248771</v>
      </c>
      <c r="I70" s="127">
        <v>8354.2434816434888</v>
      </c>
      <c r="J70" s="127">
        <v>8108.5703907109819</v>
      </c>
      <c r="K70" s="127">
        <v>7565.5020253613247</v>
      </c>
      <c r="L70" s="127">
        <v>7267.357280775549</v>
      </c>
      <c r="M70" s="127">
        <v>7456.2078154153769</v>
      </c>
      <c r="N70" s="127">
        <v>7535.9426052000654</v>
      </c>
      <c r="O70" s="127">
        <v>7563.6052770853821</v>
      </c>
      <c r="P70" s="127">
        <v>7269.1713013508834</v>
      </c>
      <c r="Q70" s="127">
        <v>6523.5575025961134</v>
      </c>
      <c r="R70" s="127">
        <v>5170.7896886055705</v>
      </c>
      <c r="S70" s="127">
        <v>3422.1371261010754</v>
      </c>
      <c r="T70" s="127">
        <v>3339.530211703388</v>
      </c>
      <c r="U70" s="127">
        <v>126427.89541216636</v>
      </c>
      <c r="V70" s="49"/>
      <c r="W70" s="44" t="s">
        <v>44</v>
      </c>
      <c r="X70" s="8">
        <v>22</v>
      </c>
      <c r="Y70" s="6">
        <v>108</v>
      </c>
      <c r="Z70" s="8">
        <v>333</v>
      </c>
      <c r="AA70" s="8">
        <v>404</v>
      </c>
      <c r="AB70" s="6">
        <v>220</v>
      </c>
      <c r="AC70" s="8">
        <v>46</v>
      </c>
      <c r="AD70" s="8">
        <v>1</v>
      </c>
      <c r="AE70" s="6">
        <f t="shared" si="15"/>
        <v>1134</v>
      </c>
      <c r="AF70" s="49"/>
      <c r="AG70" s="44" t="s">
        <v>44</v>
      </c>
      <c r="AH70" s="68">
        <f t="shared" si="18"/>
        <v>5.5151896300560095</v>
      </c>
      <c r="AI70" s="68">
        <f t="shared" si="8"/>
        <v>28.101604322886619</v>
      </c>
      <c r="AJ70" s="68">
        <f t="shared" si="9"/>
        <v>85.509137783401826</v>
      </c>
      <c r="AK70" s="68">
        <f t="shared" si="10"/>
        <v>96.717315191422472</v>
      </c>
      <c r="AL70" s="68">
        <f t="shared" si="11"/>
        <v>54.26357283696462</v>
      </c>
      <c r="AM70" s="68">
        <f t="shared" si="12"/>
        <v>12.160462014496138</v>
      </c>
      <c r="AN70" s="68">
        <f t="shared" si="13"/>
        <v>0.27520320286036171</v>
      </c>
      <c r="AO70" s="68">
        <f t="shared" si="16"/>
        <v>41.425659925233539</v>
      </c>
      <c r="AP70" s="6"/>
      <c r="AQ70" s="6">
        <f>RANK(AI70,AI46:AI124)</f>
        <v>37</v>
      </c>
      <c r="AR70" s="94">
        <f>RANK(AO70,AO46:AO124)</f>
        <v>37</v>
      </c>
      <c r="AS70" s="8"/>
      <c r="AT70" s="8"/>
      <c r="AU70" s="66">
        <f t="shared" si="17"/>
        <v>-14.687341477283493</v>
      </c>
      <c r="AV70" s="66">
        <f t="shared" si="19"/>
        <v>-30.864560814346621</v>
      </c>
      <c r="AW70" s="66">
        <f t="shared" si="20"/>
        <v>-43.784148475221826</v>
      </c>
      <c r="AX70" s="66">
        <f t="shared" si="21"/>
        <v>-10.938712939185493</v>
      </c>
      <c r="AY70" s="66">
        <f t="shared" si="22"/>
        <v>10.60680587290932</v>
      </c>
      <c r="AZ70" s="66">
        <f t="shared" si="23"/>
        <v>5.0046225716418311</v>
      </c>
      <c r="BA70" s="66">
        <f t="shared" si="24"/>
        <v>0.27520320286036171</v>
      </c>
      <c r="BB70" s="66">
        <f t="shared" si="25"/>
        <v>-7.9787723011551748</v>
      </c>
      <c r="BC70" s="8"/>
      <c r="BD70" s="8"/>
      <c r="BE70" s="8"/>
      <c r="BF70" s="8"/>
    </row>
    <row r="71" spans="1:58" s="5" customFormat="1">
      <c r="A71" s="6">
        <v>26</v>
      </c>
      <c r="B71" s="44" t="s">
        <v>45</v>
      </c>
      <c r="C71" s="127">
        <v>10164.297624265375</v>
      </c>
      <c r="D71" s="127">
        <v>9311.3425491152993</v>
      </c>
      <c r="E71" s="127">
        <v>8953.3721626110782</v>
      </c>
      <c r="F71" s="127">
        <v>9291.4702342732908</v>
      </c>
      <c r="G71" s="127">
        <v>12488.84614767512</v>
      </c>
      <c r="H71" s="127">
        <v>15114.360004813147</v>
      </c>
      <c r="I71" s="127">
        <v>14705.178065253405</v>
      </c>
      <c r="J71" s="127">
        <v>13067.910153105709</v>
      </c>
      <c r="K71" s="127">
        <v>11604.188827769678</v>
      </c>
      <c r="L71" s="127">
        <v>9888.3960728988113</v>
      </c>
      <c r="M71" s="127">
        <v>9183.855285964768</v>
      </c>
      <c r="N71" s="127">
        <v>8528.0108658826848</v>
      </c>
      <c r="O71" s="127">
        <v>7889.35932852523</v>
      </c>
      <c r="P71" s="127">
        <v>7063.1404431963219</v>
      </c>
      <c r="Q71" s="127">
        <v>5983.235861994991</v>
      </c>
      <c r="R71" s="127">
        <v>4775.5877074092559</v>
      </c>
      <c r="S71" s="127">
        <v>3237.7015841631915</v>
      </c>
      <c r="T71" s="127">
        <v>3233.5044075050373</v>
      </c>
      <c r="U71" s="127">
        <v>164483.75732642243</v>
      </c>
      <c r="V71" s="49"/>
      <c r="W71" s="44" t="s">
        <v>45</v>
      </c>
      <c r="X71" s="8">
        <v>12</v>
      </c>
      <c r="Y71" s="6">
        <v>117</v>
      </c>
      <c r="Z71" s="8">
        <v>382</v>
      </c>
      <c r="AA71" s="8">
        <v>631</v>
      </c>
      <c r="AB71" s="6">
        <v>323</v>
      </c>
      <c r="AC71" s="8">
        <v>107</v>
      </c>
      <c r="AD71" s="8">
        <v>10</v>
      </c>
      <c r="AE71" s="6">
        <f t="shared" si="15"/>
        <v>1582</v>
      </c>
      <c r="AF71" s="49"/>
      <c r="AG71" s="44" t="s">
        <v>45</v>
      </c>
      <c r="AH71" s="68">
        <f t="shared" si="18"/>
        <v>2.5830142480004512</v>
      </c>
      <c r="AI71" s="68">
        <f t="shared" si="8"/>
        <v>18.736718927677767</v>
      </c>
      <c r="AJ71" s="68">
        <f t="shared" si="9"/>
        <v>50.547955702835267</v>
      </c>
      <c r="AK71" s="68">
        <f t="shared" si="10"/>
        <v>85.820110059187684</v>
      </c>
      <c r="AL71" s="68">
        <f t="shared" si="11"/>
        <v>49.434071127774949</v>
      </c>
      <c r="AM71" s="68">
        <f t="shared" si="12"/>
        <v>18.441616486615786</v>
      </c>
      <c r="AN71" s="68">
        <f t="shared" si="13"/>
        <v>2.0225727056801581</v>
      </c>
      <c r="AO71" s="68">
        <f t="shared" si="16"/>
        <v>36.722228010314751</v>
      </c>
      <c r="AP71" s="6"/>
      <c r="AQ71" s="6">
        <f>RANK(AI71,AI46:AI124)</f>
        <v>48</v>
      </c>
      <c r="AR71" s="94">
        <f>RANK(AO71,AO46:AO124)</f>
        <v>52</v>
      </c>
      <c r="AS71" s="8"/>
      <c r="AT71" s="8"/>
      <c r="AU71" s="66">
        <f t="shared" si="17"/>
        <v>-8.8001975584701526</v>
      </c>
      <c r="AV71" s="66">
        <f t="shared" si="19"/>
        <v>-42.927202958577993</v>
      </c>
      <c r="AW71" s="66">
        <f t="shared" si="20"/>
        <v>-61.568081859555477</v>
      </c>
      <c r="AX71" s="66">
        <f t="shared" si="21"/>
        <v>-14.463939959353226</v>
      </c>
      <c r="AY71" s="66">
        <f t="shared" si="22"/>
        <v>-0.28011135694341505</v>
      </c>
      <c r="AZ71" s="66">
        <f t="shared" si="23"/>
        <v>11.31087839488338</v>
      </c>
      <c r="BA71" s="66">
        <f t="shared" si="24"/>
        <v>1.3705054253974058</v>
      </c>
      <c r="BB71" s="66">
        <f t="shared" si="25"/>
        <v>-12.641901243814743</v>
      </c>
      <c r="BC71" s="8"/>
      <c r="BD71" s="8"/>
      <c r="BE71" s="8"/>
      <c r="BF71" s="8"/>
    </row>
    <row r="72" spans="1:58" s="5" customFormat="1">
      <c r="A72" s="6">
        <v>27</v>
      </c>
      <c r="B72" s="44" t="s">
        <v>46</v>
      </c>
      <c r="C72" s="127">
        <v>16667.565442599804</v>
      </c>
      <c r="D72" s="127">
        <v>16904.442113554225</v>
      </c>
      <c r="E72" s="127">
        <v>17120.051174110893</v>
      </c>
      <c r="F72" s="127">
        <v>17131.565164648637</v>
      </c>
      <c r="G72" s="127">
        <v>18147.915166248367</v>
      </c>
      <c r="H72" s="127">
        <v>20073.225613900962</v>
      </c>
      <c r="I72" s="127">
        <v>20738.378713057005</v>
      </c>
      <c r="J72" s="127">
        <v>19731.352385976686</v>
      </c>
      <c r="K72" s="127">
        <v>18153.963738981085</v>
      </c>
      <c r="L72" s="127">
        <v>16914.433464330152</v>
      </c>
      <c r="M72" s="127">
        <v>16911.508305492789</v>
      </c>
      <c r="N72" s="127">
        <v>16381.575090923632</v>
      </c>
      <c r="O72" s="127">
        <v>16458.338801957168</v>
      </c>
      <c r="P72" s="127">
        <v>16008.932319060836</v>
      </c>
      <c r="Q72" s="127">
        <v>14659.849557521613</v>
      </c>
      <c r="R72" s="127">
        <v>11752.695310404364</v>
      </c>
      <c r="S72" s="127">
        <v>7848.1993978001456</v>
      </c>
      <c r="T72" s="127">
        <v>7592.5994209941136</v>
      </c>
      <c r="U72" s="127">
        <v>289196.59118156246</v>
      </c>
      <c r="V72" s="49"/>
      <c r="W72" s="44" t="s">
        <v>46</v>
      </c>
      <c r="X72" s="8">
        <v>24</v>
      </c>
      <c r="Y72" s="6">
        <v>157</v>
      </c>
      <c r="Z72" s="8">
        <v>603</v>
      </c>
      <c r="AA72" s="8">
        <v>1218</v>
      </c>
      <c r="AB72" s="6">
        <v>702</v>
      </c>
      <c r="AC72" s="8">
        <v>138</v>
      </c>
      <c r="AD72" s="8">
        <v>13</v>
      </c>
      <c r="AE72" s="6">
        <f t="shared" si="15"/>
        <v>2855</v>
      </c>
      <c r="AF72" s="49"/>
      <c r="AG72" s="44" t="s">
        <v>46</v>
      </c>
      <c r="AH72" s="68">
        <f t="shared" si="18"/>
        <v>2.8018455721167297</v>
      </c>
      <c r="AI72" s="68">
        <f t="shared" si="8"/>
        <v>17.302262938939656</v>
      </c>
      <c r="AJ72" s="68">
        <f t="shared" si="9"/>
        <v>60.080030145470481</v>
      </c>
      <c r="AK72" s="68">
        <f t="shared" si="10"/>
        <v>117.46337713788012</v>
      </c>
      <c r="AL72" s="68">
        <f t="shared" si="11"/>
        <v>71.155791682978602</v>
      </c>
      <c r="AM72" s="68">
        <f t="shared" si="12"/>
        <v>15.203291356551473</v>
      </c>
      <c r="AN72" s="68">
        <f t="shared" si="13"/>
        <v>1.5371487348263755</v>
      </c>
      <c r="AO72" s="68">
        <f t="shared" si="16"/>
        <v>43.624139404739402</v>
      </c>
      <c r="AP72" s="6"/>
      <c r="AQ72" s="6">
        <f>RANK(AI72,AI46:AI124)</f>
        <v>50</v>
      </c>
      <c r="AR72" s="94">
        <f>RANK(AO72,AO46:AO124)</f>
        <v>26</v>
      </c>
      <c r="AS72" s="8"/>
      <c r="AT72" s="8"/>
      <c r="AU72" s="66">
        <f t="shared" si="17"/>
        <v>-11.201918671660604</v>
      </c>
      <c r="AV72" s="66">
        <f t="shared" si="19"/>
        <v>-30.08387049570598</v>
      </c>
      <c r="AW72" s="66">
        <f t="shared" si="20"/>
        <v>-52.676128419997177</v>
      </c>
      <c r="AX72" s="66">
        <f t="shared" si="21"/>
        <v>13.720369780021883</v>
      </c>
      <c r="AY72" s="66">
        <f t="shared" si="22"/>
        <v>27.276075448571326</v>
      </c>
      <c r="AZ72" s="66">
        <f t="shared" si="23"/>
        <v>7.2554487918523316</v>
      </c>
      <c r="BA72" s="66">
        <f t="shared" si="24"/>
        <v>1.5371487348263755</v>
      </c>
      <c r="BB72" s="66">
        <f t="shared" si="25"/>
        <v>-2.9836766222841149</v>
      </c>
      <c r="BC72" s="8"/>
      <c r="BD72" s="8"/>
      <c r="BE72" s="8"/>
      <c r="BF72" s="8"/>
    </row>
    <row r="73" spans="1:58" s="5" customFormat="1">
      <c r="A73" s="6">
        <v>28</v>
      </c>
      <c r="B73" s="44" t="s">
        <v>47</v>
      </c>
      <c r="C73" s="127">
        <v>4253.8043562988387</v>
      </c>
      <c r="D73" s="127">
        <v>4397.4986298194699</v>
      </c>
      <c r="E73" s="127">
        <v>4644.5133790042937</v>
      </c>
      <c r="F73" s="127">
        <v>4435.2071801762168</v>
      </c>
      <c r="G73" s="127">
        <v>3779.8313285273989</v>
      </c>
      <c r="H73" s="127">
        <v>4611.6672616480046</v>
      </c>
      <c r="I73" s="127">
        <v>4728.4870352125918</v>
      </c>
      <c r="J73" s="127">
        <v>4537.8067244389995</v>
      </c>
      <c r="K73" s="127">
        <v>4162.486844644849</v>
      </c>
      <c r="L73" s="127">
        <v>4056.6424050346595</v>
      </c>
      <c r="M73" s="127">
        <v>4257.4695360563101</v>
      </c>
      <c r="N73" s="127">
        <v>4284.4501463088791</v>
      </c>
      <c r="O73" s="127">
        <v>4207.3600361057615</v>
      </c>
      <c r="P73" s="127">
        <v>4005.8649434412669</v>
      </c>
      <c r="Q73" s="127">
        <v>3531.9872355921561</v>
      </c>
      <c r="R73" s="127">
        <v>2832.3010802792624</v>
      </c>
      <c r="S73" s="127">
        <v>1977.2914901936929</v>
      </c>
      <c r="T73" s="127">
        <v>1860.8952221866991</v>
      </c>
      <c r="U73" s="127">
        <v>70565.564834969351</v>
      </c>
      <c r="V73" s="49"/>
      <c r="W73" s="44" t="s">
        <v>47</v>
      </c>
      <c r="X73" s="8">
        <v>13</v>
      </c>
      <c r="Y73" s="6">
        <v>95</v>
      </c>
      <c r="Z73" s="8">
        <v>215</v>
      </c>
      <c r="AA73" s="8">
        <v>241</v>
      </c>
      <c r="AB73" s="6">
        <v>112</v>
      </c>
      <c r="AC73" s="8">
        <v>21</v>
      </c>
      <c r="AD73" s="8">
        <v>1</v>
      </c>
      <c r="AE73" s="6">
        <f t="shared" si="15"/>
        <v>698</v>
      </c>
      <c r="AF73" s="49"/>
      <c r="AG73" s="44" t="s">
        <v>47</v>
      </c>
      <c r="AH73" s="68">
        <f t="shared" si="18"/>
        <v>5.8621838718630022</v>
      </c>
      <c r="AI73" s="68">
        <f t="shared" si="8"/>
        <v>50.266793273556715</v>
      </c>
      <c r="AJ73" s="68">
        <f t="shared" si="9"/>
        <v>93.241766069292936</v>
      </c>
      <c r="AK73" s="68">
        <f t="shared" si="10"/>
        <v>101.93535403831966</v>
      </c>
      <c r="AL73" s="68">
        <f t="shared" si="11"/>
        <v>49.363054356990645</v>
      </c>
      <c r="AM73" s="68">
        <f t="shared" si="12"/>
        <v>10.09012197937253</v>
      </c>
      <c r="AN73" s="68">
        <f t="shared" si="13"/>
        <v>0.49301856074812495</v>
      </c>
      <c r="AO73" s="68">
        <f t="shared" si="16"/>
        <v>46.054172247239045</v>
      </c>
      <c r="AP73" s="6"/>
      <c r="AQ73" s="6">
        <f>RANK(AI73,AI46:AI124)</f>
        <v>7</v>
      </c>
      <c r="AR73" s="94">
        <f>RANK(AO73,AO46:AO124)</f>
        <v>14</v>
      </c>
      <c r="AS73" s="8"/>
      <c r="AT73" s="8"/>
      <c r="AU73" s="66">
        <f t="shared" si="17"/>
        <v>-13.420546063444494</v>
      </c>
      <c r="AV73" s="66">
        <f t="shared" si="19"/>
        <v>-25.133614612487136</v>
      </c>
      <c r="AW73" s="66">
        <f t="shared" si="20"/>
        <v>-34.061788875787897</v>
      </c>
      <c r="AX73" s="66">
        <f t="shared" si="21"/>
        <v>-16.89721991235497</v>
      </c>
      <c r="AY73" s="66">
        <f t="shared" si="22"/>
        <v>8.2018035836257823</v>
      </c>
      <c r="AZ73" s="66">
        <f t="shared" si="23"/>
        <v>4.4749696589981136</v>
      </c>
      <c r="BA73" s="66">
        <f t="shared" si="24"/>
        <v>0.49301856074812495</v>
      </c>
      <c r="BB73" s="66">
        <f t="shared" si="25"/>
        <v>-8.8330527595632375</v>
      </c>
      <c r="BC73" s="8"/>
      <c r="BD73" s="8"/>
      <c r="BE73" s="8"/>
      <c r="BF73" s="8"/>
    </row>
    <row r="74" spans="1:58" s="5" customFormat="1">
      <c r="A74" s="6">
        <v>29</v>
      </c>
      <c r="B74" s="44" t="s">
        <v>48</v>
      </c>
      <c r="C74" s="127">
        <v>654.24371718837756</v>
      </c>
      <c r="D74" s="127">
        <v>750.4042970207729</v>
      </c>
      <c r="E74" s="127">
        <v>836.14489265950419</v>
      </c>
      <c r="F74" s="127">
        <v>804.36905891220579</v>
      </c>
      <c r="G74" s="127">
        <v>509.46335323477786</v>
      </c>
      <c r="H74" s="127">
        <v>605.67389276608492</v>
      </c>
      <c r="I74" s="127">
        <v>720.79169774357831</v>
      </c>
      <c r="J74" s="127">
        <v>850.27078949880388</v>
      </c>
      <c r="K74" s="127">
        <v>910.8483797265543</v>
      </c>
      <c r="L74" s="127">
        <v>1059.2758129708518</v>
      </c>
      <c r="M74" s="127">
        <v>1240.4033604248539</v>
      </c>
      <c r="N74" s="127">
        <v>1442.501935513186</v>
      </c>
      <c r="O74" s="127">
        <v>1509.4309371159152</v>
      </c>
      <c r="P74" s="127">
        <v>1534.6611406115544</v>
      </c>
      <c r="Q74" s="127">
        <v>1369.3128774029121</v>
      </c>
      <c r="R74" s="127">
        <v>1021.560574990672</v>
      </c>
      <c r="S74" s="127">
        <v>608.43393025515525</v>
      </c>
      <c r="T74" s="127">
        <v>513.75583176693442</v>
      </c>
      <c r="U74" s="127">
        <v>16941.546479802695</v>
      </c>
      <c r="V74" s="49"/>
      <c r="W74" s="44" t="s">
        <v>48</v>
      </c>
      <c r="X74" s="8">
        <v>4</v>
      </c>
      <c r="Y74" s="6">
        <v>6</v>
      </c>
      <c r="Z74" s="8">
        <v>18</v>
      </c>
      <c r="AA74" s="8">
        <v>29</v>
      </c>
      <c r="AB74" s="6">
        <v>25</v>
      </c>
      <c r="AC74" s="8">
        <v>8</v>
      </c>
      <c r="AD74" s="8">
        <v>0</v>
      </c>
      <c r="AE74" s="6">
        <f t="shared" si="15"/>
        <v>90</v>
      </c>
      <c r="AF74" s="49"/>
      <c r="AG74" s="44" t="s">
        <v>48</v>
      </c>
      <c r="AH74" s="68">
        <f t="shared" si="18"/>
        <v>9.9456834041066386</v>
      </c>
      <c r="AI74" s="68">
        <f t="shared" si="8"/>
        <v>23.554196634178702</v>
      </c>
      <c r="AJ74" s="68">
        <f t="shared" si="9"/>
        <v>59.437925969682546</v>
      </c>
      <c r="AK74" s="68">
        <f t="shared" si="10"/>
        <v>80.467075552573164</v>
      </c>
      <c r="AL74" s="68">
        <f t="shared" si="11"/>
        <v>58.804795622195535</v>
      </c>
      <c r="AM74" s="68">
        <f t="shared" si="12"/>
        <v>17.566041018597801</v>
      </c>
      <c r="AN74" s="68">
        <f t="shared" si="13"/>
        <v>0</v>
      </c>
      <c r="AO74" s="68">
        <f t="shared" si="16"/>
        <v>32.96284931221971</v>
      </c>
      <c r="AP74" s="6"/>
      <c r="AQ74" s="6">
        <f>RANK(AI74,AI46:AI124)</f>
        <v>42</v>
      </c>
      <c r="AR74" s="94">
        <f>RANK(AO74,AO46:AO124)</f>
        <v>62</v>
      </c>
      <c r="AS74" s="8"/>
      <c r="AT74" s="8"/>
      <c r="AU74" s="66">
        <f t="shared" si="17"/>
        <v>3.3056950081456042</v>
      </c>
      <c r="AV74" s="66">
        <f t="shared" si="19"/>
        <v>-52.451309657396756</v>
      </c>
      <c r="AW74" s="66">
        <f t="shared" si="20"/>
        <v>-67.456438429290387</v>
      </c>
      <c r="AX74" s="66">
        <f t="shared" si="21"/>
        <v>2.3779366426627462</v>
      </c>
      <c r="AY74" s="66">
        <f t="shared" si="22"/>
        <v>-3.2750528745161063</v>
      </c>
      <c r="AZ74" s="66">
        <f t="shared" si="23"/>
        <v>8.7843657271359206</v>
      </c>
      <c r="BA74" s="66">
        <f t="shared" si="24"/>
        <v>0</v>
      </c>
      <c r="BB74" s="66">
        <f t="shared" si="25"/>
        <v>-10.745594411051002</v>
      </c>
      <c r="BC74" s="8"/>
      <c r="BD74" s="8"/>
      <c r="BE74" s="8"/>
      <c r="BF74" s="8"/>
    </row>
    <row r="75" spans="1:58" s="5" customFormat="1">
      <c r="A75" s="6">
        <v>30</v>
      </c>
      <c r="B75" s="44" t="s">
        <v>49</v>
      </c>
      <c r="C75" s="127">
        <v>277.51753944096862</v>
      </c>
      <c r="D75" s="127">
        <v>274.18282608615846</v>
      </c>
      <c r="E75" s="127">
        <v>257.61524283256102</v>
      </c>
      <c r="F75" s="127">
        <v>259.49223532464481</v>
      </c>
      <c r="G75" s="127">
        <v>238.61903694471417</v>
      </c>
      <c r="H75" s="127">
        <v>282.33557199216636</v>
      </c>
      <c r="I75" s="127">
        <v>312.80767959559699</v>
      </c>
      <c r="J75" s="127">
        <v>284.7456854383525</v>
      </c>
      <c r="K75" s="127">
        <v>258.60271873777054</v>
      </c>
      <c r="L75" s="127">
        <v>291.2835021281918</v>
      </c>
      <c r="M75" s="127">
        <v>331.18725937755511</v>
      </c>
      <c r="N75" s="127">
        <v>402.40194114951134</v>
      </c>
      <c r="O75" s="127">
        <v>449.23527139184893</v>
      </c>
      <c r="P75" s="127">
        <v>431.65234557281968</v>
      </c>
      <c r="Q75" s="127">
        <v>372.39676348574096</v>
      </c>
      <c r="R75" s="127">
        <v>320.50242240800344</v>
      </c>
      <c r="S75" s="127">
        <v>227.87957409938082</v>
      </c>
      <c r="T75" s="127">
        <v>264.02880687726531</v>
      </c>
      <c r="U75" s="127">
        <v>5536.4864228832512</v>
      </c>
      <c r="V75" s="49"/>
      <c r="W75" s="44" t="s">
        <v>49</v>
      </c>
      <c r="X75" s="8">
        <v>3</v>
      </c>
      <c r="Y75" s="6">
        <v>3</v>
      </c>
      <c r="Z75" s="8">
        <v>11</v>
      </c>
      <c r="AA75" s="8">
        <v>19</v>
      </c>
      <c r="AB75" s="6">
        <v>10</v>
      </c>
      <c r="AC75" s="8">
        <v>1</v>
      </c>
      <c r="AD75" s="8">
        <v>0</v>
      </c>
      <c r="AE75" s="6">
        <f t="shared" si="15"/>
        <v>47</v>
      </c>
      <c r="AF75" s="49"/>
      <c r="AG75" s="44" t="s">
        <v>49</v>
      </c>
      <c r="AH75" s="68">
        <f t="shared" si="18"/>
        <v>23.122079134635907</v>
      </c>
      <c r="AI75" s="68">
        <f t="shared" si="8"/>
        <v>25.144682825076295</v>
      </c>
      <c r="AJ75" s="68">
        <f t="shared" si="9"/>
        <v>77.921460072379432</v>
      </c>
      <c r="AK75" s="68">
        <f t="shared" si="10"/>
        <v>121.48039347731819</v>
      </c>
      <c r="AL75" s="68">
        <f t="shared" si="11"/>
        <v>70.238114299119033</v>
      </c>
      <c r="AM75" s="68">
        <f t="shared" si="12"/>
        <v>7.733870741042165</v>
      </c>
      <c r="AN75" s="68">
        <f t="shared" si="13"/>
        <v>0</v>
      </c>
      <c r="AO75" s="68">
        <f t="shared" si="16"/>
        <v>48.758058840700812</v>
      </c>
      <c r="AP75" s="6"/>
      <c r="AQ75" s="6">
        <f>RANK(AI75,AI46:AI124)</f>
        <v>41</v>
      </c>
      <c r="AR75" s="94">
        <f>RANK(AO75,AO46:AO124)</f>
        <v>9</v>
      </c>
      <c r="AS75" s="8"/>
      <c r="AT75" s="8"/>
      <c r="AU75" s="66">
        <f t="shared" si="17"/>
        <v>6.1610455495671381</v>
      </c>
      <c r="AV75" s="66">
        <f t="shared" si="19"/>
        <v>-42.097523150761496</v>
      </c>
      <c r="AW75" s="66">
        <f t="shared" si="20"/>
        <v>-81.043344381073638</v>
      </c>
      <c r="AX75" s="66">
        <f t="shared" si="21"/>
        <v>23.084550797761096</v>
      </c>
      <c r="AY75" s="66">
        <f t="shared" si="22"/>
        <v>53.012032356159139</v>
      </c>
      <c r="AZ75" s="66">
        <f t="shared" si="23"/>
        <v>7.733870741042165</v>
      </c>
      <c r="BA75" s="66">
        <f t="shared" si="24"/>
        <v>0</v>
      </c>
      <c r="BB75" s="66">
        <f t="shared" si="25"/>
        <v>5.8956394478775564</v>
      </c>
      <c r="BC75" s="8"/>
      <c r="BD75" s="8"/>
      <c r="BE75" s="8"/>
      <c r="BF75" s="8"/>
    </row>
    <row r="76" spans="1:58" s="5" customFormat="1">
      <c r="A76" s="6">
        <v>31</v>
      </c>
      <c r="B76" s="44" t="s">
        <v>50</v>
      </c>
      <c r="C76" s="127">
        <v>5754.9208480973393</v>
      </c>
      <c r="D76" s="127">
        <v>5921.2257484081247</v>
      </c>
      <c r="E76" s="127">
        <v>5690.5606987193496</v>
      </c>
      <c r="F76" s="127">
        <v>5177.5028117252004</v>
      </c>
      <c r="G76" s="127">
        <v>5047.9475868757327</v>
      </c>
      <c r="H76" s="127">
        <v>5962.7118816410875</v>
      </c>
      <c r="I76" s="127">
        <v>6924.9734265585694</v>
      </c>
      <c r="J76" s="127">
        <v>7495.8897306926674</v>
      </c>
      <c r="K76" s="127">
        <v>7334.6295663656165</v>
      </c>
      <c r="L76" s="127">
        <v>6591.9348513562718</v>
      </c>
      <c r="M76" s="127">
        <v>6316.9084992464705</v>
      </c>
      <c r="N76" s="127">
        <v>6003.3768522898445</v>
      </c>
      <c r="O76" s="127">
        <v>5343.1395651632783</v>
      </c>
      <c r="P76" s="127">
        <v>4581.6127256231302</v>
      </c>
      <c r="Q76" s="127">
        <v>3803.3735251170724</v>
      </c>
      <c r="R76" s="127">
        <v>2906.8022300234084</v>
      </c>
      <c r="S76" s="127">
        <v>1949.8729931500259</v>
      </c>
      <c r="T76" s="127">
        <v>2093.742062558782</v>
      </c>
      <c r="U76" s="127">
        <v>94901.125603611974</v>
      </c>
      <c r="V76" s="49"/>
      <c r="W76" s="44" t="s">
        <v>50</v>
      </c>
      <c r="X76" s="8">
        <v>4</v>
      </c>
      <c r="Y76" s="6">
        <v>38</v>
      </c>
      <c r="Z76" s="8">
        <v>166</v>
      </c>
      <c r="AA76" s="8">
        <v>362</v>
      </c>
      <c r="AB76" s="6">
        <v>285</v>
      </c>
      <c r="AC76" s="8">
        <v>65</v>
      </c>
      <c r="AD76" s="8">
        <v>5</v>
      </c>
      <c r="AE76" s="6">
        <f t="shared" si="15"/>
        <v>925</v>
      </c>
      <c r="AF76" s="49"/>
      <c r="AG76" s="44" t="s">
        <v>50</v>
      </c>
      <c r="AH76" s="68">
        <f t="shared" si="18"/>
        <v>1.5451464327325615</v>
      </c>
      <c r="AI76" s="68">
        <f t="shared" si="8"/>
        <v>15.05562383365351</v>
      </c>
      <c r="AJ76" s="68">
        <f t="shared" si="9"/>
        <v>55.679363113655135</v>
      </c>
      <c r="AK76" s="68">
        <f t="shared" si="10"/>
        <v>104.54913765059726</v>
      </c>
      <c r="AL76" s="68">
        <f t="shared" si="11"/>
        <v>76.041673567592412</v>
      </c>
      <c r="AM76" s="68">
        <f t="shared" si="12"/>
        <v>17.724139825157703</v>
      </c>
      <c r="AN76" s="68">
        <f t="shared" si="13"/>
        <v>1.5170052838041213</v>
      </c>
      <c r="AO76" s="68">
        <f t="shared" si="16"/>
        <v>41.53981132874484</v>
      </c>
      <c r="AP76" s="6"/>
      <c r="AQ76" s="6">
        <f>RANK(AI76,AI46:AI124)</f>
        <v>52</v>
      </c>
      <c r="AR76" s="94">
        <f>RANK(AO76,AO46:AO124)</f>
        <v>34</v>
      </c>
      <c r="AS76" s="8"/>
      <c r="AT76" s="8"/>
      <c r="AU76" s="66">
        <f t="shared" si="17"/>
        <v>-14.663251164301265</v>
      </c>
      <c r="AV76" s="66">
        <f t="shared" si="19"/>
        <v>-41.203529882347155</v>
      </c>
      <c r="AW76" s="66">
        <f t="shared" si="20"/>
        <v>-49.457353747763655</v>
      </c>
      <c r="AX76" s="66">
        <f t="shared" si="21"/>
        <v>-4.7740784461325632</v>
      </c>
      <c r="AY76" s="66">
        <f t="shared" si="22"/>
        <v>22.869878167405702</v>
      </c>
      <c r="AZ76" s="66">
        <f t="shared" si="23"/>
        <v>5.2389894916303312</v>
      </c>
      <c r="BA76" s="66">
        <f t="shared" si="24"/>
        <v>1.5170052838041213</v>
      </c>
      <c r="BB76" s="66">
        <f t="shared" si="25"/>
        <v>-12.512686687501791</v>
      </c>
      <c r="BC76" s="8"/>
      <c r="BD76" s="8"/>
      <c r="BE76" s="8"/>
      <c r="BF76" s="8"/>
    </row>
    <row r="77" spans="1:58" s="5" customFormat="1">
      <c r="A77" s="6">
        <v>32</v>
      </c>
      <c r="B77" s="44" t="s">
        <v>51</v>
      </c>
      <c r="C77" s="127">
        <v>1188.1004099825341</v>
      </c>
      <c r="D77" s="127">
        <v>1249.0515004582051</v>
      </c>
      <c r="E77" s="127">
        <v>1285.8965777440878</v>
      </c>
      <c r="F77" s="127">
        <v>1250.5331495961254</v>
      </c>
      <c r="G77" s="127">
        <v>1090.1019717057907</v>
      </c>
      <c r="H77" s="127">
        <v>1309.9534466700841</v>
      </c>
      <c r="I77" s="127">
        <v>1331.5325312584839</v>
      </c>
      <c r="J77" s="127">
        <v>1242.1330008570396</v>
      </c>
      <c r="K77" s="127">
        <v>1135.6697745005342</v>
      </c>
      <c r="L77" s="127">
        <v>1077.3080552466283</v>
      </c>
      <c r="M77" s="127">
        <v>1175.5438288867078</v>
      </c>
      <c r="N77" s="127">
        <v>1252.3827489589153</v>
      </c>
      <c r="O77" s="127">
        <v>1354.342905877367</v>
      </c>
      <c r="P77" s="127">
        <v>1265.2028358486307</v>
      </c>
      <c r="Q77" s="127">
        <v>1087.9178572645346</v>
      </c>
      <c r="R77" s="127">
        <v>880.13707603739829</v>
      </c>
      <c r="S77" s="127">
        <v>626.63599537671541</v>
      </c>
      <c r="T77" s="127">
        <v>670.69045944210109</v>
      </c>
      <c r="U77" s="127">
        <v>20473.13412571188</v>
      </c>
      <c r="V77" s="49"/>
      <c r="W77" s="44" t="s">
        <v>51</v>
      </c>
      <c r="X77" s="8">
        <v>1</v>
      </c>
      <c r="Y77" s="6">
        <v>20</v>
      </c>
      <c r="Z77" s="8">
        <v>56</v>
      </c>
      <c r="AA77" s="8">
        <v>82</v>
      </c>
      <c r="AB77" s="6">
        <v>25</v>
      </c>
      <c r="AC77" s="8">
        <v>5</v>
      </c>
      <c r="AD77" s="8">
        <v>4</v>
      </c>
      <c r="AE77" s="6">
        <f t="shared" si="15"/>
        <v>193</v>
      </c>
      <c r="AF77" s="49"/>
      <c r="AG77" s="44" t="s">
        <v>51</v>
      </c>
      <c r="AH77" s="68">
        <f t="shared" si="18"/>
        <v>1.5993178594633206</v>
      </c>
      <c r="AI77" s="68">
        <f t="shared" si="8"/>
        <v>36.693814925779861</v>
      </c>
      <c r="AJ77" s="68">
        <f t="shared" si="9"/>
        <v>85.499221582801439</v>
      </c>
      <c r="AK77" s="68">
        <f t="shared" si="10"/>
        <v>123.16634866216684</v>
      </c>
      <c r="AL77" s="68">
        <f t="shared" si="11"/>
        <v>40.253338382847325</v>
      </c>
      <c r="AM77" s="68">
        <f t="shared" si="12"/>
        <v>8.8053765491804032</v>
      </c>
      <c r="AN77" s="68">
        <f t="shared" si="13"/>
        <v>7.4259168127806854</v>
      </c>
      <c r="AO77" s="68">
        <f t="shared" si="16"/>
        <v>45.749601671500216</v>
      </c>
      <c r="AP77" s="6"/>
      <c r="AQ77" s="6">
        <f>RANK(AI77,AI46:AI124)</f>
        <v>25</v>
      </c>
      <c r="AR77" s="94">
        <f>RANK(AO77,AO46:AO124)</f>
        <v>16</v>
      </c>
      <c r="AS77" s="8"/>
      <c r="AT77" s="8"/>
      <c r="AU77" s="66">
        <f t="shared" si="17"/>
        <v>-26.210657343421953</v>
      </c>
      <c r="AV77" s="66">
        <f t="shared" si="19"/>
        <v>-27.521712179466476</v>
      </c>
      <c r="AW77" s="66">
        <f t="shared" si="20"/>
        <v>-28.775261958146913</v>
      </c>
      <c r="AX77" s="66">
        <f t="shared" si="21"/>
        <v>-15.822644935321321</v>
      </c>
      <c r="AY77" s="66">
        <f t="shared" si="22"/>
        <v>10.706369972093931</v>
      </c>
      <c r="AZ77" s="66">
        <f t="shared" si="23"/>
        <v>8.8053765491804032</v>
      </c>
      <c r="BA77" s="66">
        <f t="shared" si="24"/>
        <v>7.4259168127806854</v>
      </c>
      <c r="BB77" s="66">
        <f t="shared" si="25"/>
        <v>-4.6476964680589816</v>
      </c>
      <c r="BC77" s="8"/>
      <c r="BD77" s="8"/>
      <c r="BE77" s="8"/>
      <c r="BF77" s="8"/>
    </row>
    <row r="78" spans="1:58" s="5" customFormat="1">
      <c r="A78" s="6">
        <v>33</v>
      </c>
      <c r="B78" s="44" t="s">
        <v>52</v>
      </c>
      <c r="C78" s="127">
        <v>20325.877755056801</v>
      </c>
      <c r="D78" s="127">
        <v>20383.315360911296</v>
      </c>
      <c r="E78" s="127">
        <v>19121.081166446023</v>
      </c>
      <c r="F78" s="127">
        <v>17581.389718552869</v>
      </c>
      <c r="G78" s="127">
        <v>17888.468126067684</v>
      </c>
      <c r="H78" s="127">
        <v>20570.904838169306</v>
      </c>
      <c r="I78" s="127">
        <v>22460.033402099969</v>
      </c>
      <c r="J78" s="127">
        <v>22493.083985185483</v>
      </c>
      <c r="K78" s="127">
        <v>19701.152605099935</v>
      </c>
      <c r="L78" s="127">
        <v>16043.746183934411</v>
      </c>
      <c r="M78" s="127">
        <v>14630.290824887643</v>
      </c>
      <c r="N78" s="127">
        <v>14079.953395145118</v>
      </c>
      <c r="O78" s="127">
        <v>12479.398159942231</v>
      </c>
      <c r="P78" s="127">
        <v>9910.3871329343747</v>
      </c>
      <c r="Q78" s="127">
        <v>7832.2686984540724</v>
      </c>
      <c r="R78" s="127">
        <v>5802.5921181989261</v>
      </c>
      <c r="S78" s="127">
        <v>3565.0900232617037</v>
      </c>
      <c r="T78" s="127">
        <v>2775.5531324593526</v>
      </c>
      <c r="U78" s="127">
        <v>267644.58662680723</v>
      </c>
      <c r="V78" s="49"/>
      <c r="W78" s="44" t="s">
        <v>52</v>
      </c>
      <c r="X78" s="8">
        <v>20</v>
      </c>
      <c r="Y78" s="6">
        <v>270</v>
      </c>
      <c r="Z78" s="8">
        <v>855</v>
      </c>
      <c r="AA78" s="8">
        <v>1364</v>
      </c>
      <c r="AB78" s="6">
        <v>714</v>
      </c>
      <c r="AC78" s="8">
        <v>153</v>
      </c>
      <c r="AD78" s="8">
        <v>10</v>
      </c>
      <c r="AE78" s="6">
        <f t="shared" si="15"/>
        <v>3386</v>
      </c>
      <c r="AF78" s="49"/>
      <c r="AG78" s="44" t="s">
        <v>52</v>
      </c>
      <c r="AH78" s="68">
        <f t="shared" si="18"/>
        <v>2.2751330037232358</v>
      </c>
      <c r="AI78" s="68">
        <f t="shared" si="8"/>
        <v>30.187045430295601</v>
      </c>
      <c r="AJ78" s="68">
        <f t="shared" si="9"/>
        <v>83.127116354507436</v>
      </c>
      <c r="AK78" s="68">
        <f t="shared" si="10"/>
        <v>121.46019336484768</v>
      </c>
      <c r="AL78" s="68">
        <f t="shared" si="11"/>
        <v>63.486180949687331</v>
      </c>
      <c r="AM78" s="68">
        <f t="shared" si="12"/>
        <v>15.532086174531097</v>
      </c>
      <c r="AN78" s="68">
        <f t="shared" si="13"/>
        <v>1.2465916482789554</v>
      </c>
      <c r="AO78" s="68">
        <f t="shared" si="16"/>
        <v>49.525087590387272</v>
      </c>
      <c r="AP78" s="6"/>
      <c r="AQ78" s="6">
        <f>RANK(AI78,AI46:AI124)</f>
        <v>35</v>
      </c>
      <c r="AR78" s="94">
        <f>RANK(AO78,AO46:AO124)</f>
        <v>6</v>
      </c>
      <c r="AS78" s="8"/>
      <c r="AT78" s="8"/>
      <c r="AU78" s="66">
        <f t="shared" si="17"/>
        <v>-12.889496471203056</v>
      </c>
      <c r="AV78" s="66">
        <f t="shared" si="19"/>
        <v>-41.930327109451483</v>
      </c>
      <c r="AW78" s="66">
        <f t="shared" si="20"/>
        <v>-56.652667183332355</v>
      </c>
      <c r="AX78" s="66">
        <f t="shared" si="21"/>
        <v>3.1700701217986307</v>
      </c>
      <c r="AY78" s="66">
        <f t="shared" si="22"/>
        <v>15.755714439520297</v>
      </c>
      <c r="AZ78" s="66">
        <f t="shared" si="23"/>
        <v>6.2275730242324894</v>
      </c>
      <c r="BA78" s="66">
        <f t="shared" si="24"/>
        <v>0.54740240566051024</v>
      </c>
      <c r="BB78" s="66">
        <f t="shared" si="25"/>
        <v>-9.7188743188946631</v>
      </c>
      <c r="BC78" s="8"/>
      <c r="BD78" s="8"/>
      <c r="BE78" s="8"/>
      <c r="BF78" s="8"/>
    </row>
    <row r="79" spans="1:58" s="5" customFormat="1">
      <c r="A79" s="6">
        <v>34</v>
      </c>
      <c r="B79" s="44" t="s">
        <v>53</v>
      </c>
      <c r="C79" s="127">
        <v>835.15572771023267</v>
      </c>
      <c r="D79" s="127">
        <v>1033.9460385495329</v>
      </c>
      <c r="E79" s="127">
        <v>1120.7871668702826</v>
      </c>
      <c r="F79" s="127">
        <v>1057.9020826931703</v>
      </c>
      <c r="G79" s="127">
        <v>565.96592648523585</v>
      </c>
      <c r="H79" s="127">
        <v>740.8232981400746</v>
      </c>
      <c r="I79" s="127">
        <v>839.91223877473249</v>
      </c>
      <c r="J79" s="127">
        <v>950.17505405487771</v>
      </c>
      <c r="K79" s="127">
        <v>1081.5259368654297</v>
      </c>
      <c r="L79" s="127">
        <v>1139.7311842366632</v>
      </c>
      <c r="M79" s="127">
        <v>1237.3239932504055</v>
      </c>
      <c r="N79" s="127">
        <v>1315.5252072769154</v>
      </c>
      <c r="O79" s="127">
        <v>1408.6633634810801</v>
      </c>
      <c r="P79" s="127">
        <v>1364.852895876621</v>
      </c>
      <c r="Q79" s="127">
        <v>1147.1756825359666</v>
      </c>
      <c r="R79" s="127">
        <v>904.45598132811062</v>
      </c>
      <c r="S79" s="127">
        <v>532.66320121484807</v>
      </c>
      <c r="T79" s="127">
        <v>422.79677073916019</v>
      </c>
      <c r="U79" s="127">
        <v>17699.381750083343</v>
      </c>
      <c r="V79" s="49"/>
      <c r="W79" s="44" t="s">
        <v>53</v>
      </c>
      <c r="X79" s="8">
        <v>1</v>
      </c>
      <c r="Y79" s="6">
        <v>10</v>
      </c>
      <c r="Z79" s="8">
        <v>46</v>
      </c>
      <c r="AA79" s="8">
        <v>51</v>
      </c>
      <c r="AB79" s="6">
        <v>26</v>
      </c>
      <c r="AC79" s="8">
        <v>1</v>
      </c>
      <c r="AD79" s="8">
        <v>0</v>
      </c>
      <c r="AE79" s="6">
        <f t="shared" si="15"/>
        <v>135</v>
      </c>
      <c r="AF79" s="49"/>
      <c r="AG79" s="44" t="s">
        <v>53</v>
      </c>
      <c r="AH79" s="68">
        <f t="shared" si="18"/>
        <v>1.8905341361163308</v>
      </c>
      <c r="AI79" s="68">
        <f t="shared" si="8"/>
        <v>35.337816402135886</v>
      </c>
      <c r="AJ79" s="68">
        <f t="shared" si="9"/>
        <v>124.1861591434516</v>
      </c>
      <c r="AK79" s="68">
        <f t="shared" si="10"/>
        <v>121.44125932585294</v>
      </c>
      <c r="AL79" s="68">
        <f t="shared" si="11"/>
        <v>54.726757746469652</v>
      </c>
      <c r="AM79" s="68">
        <f t="shared" si="12"/>
        <v>1.84923905366206</v>
      </c>
      <c r="AN79" s="68">
        <f t="shared" si="13"/>
        <v>0</v>
      </c>
      <c r="AO79" s="68">
        <f t="shared" si="16"/>
        <v>42.346061377940281</v>
      </c>
      <c r="AP79" s="6"/>
      <c r="AQ79" s="6">
        <f>RANK(AI79,AI46:AI124)</f>
        <v>27</v>
      </c>
      <c r="AR79" s="94">
        <f>RANK(AO79,AO46:AO124)</f>
        <v>31</v>
      </c>
      <c r="AS79" s="8"/>
      <c r="AT79" s="8"/>
      <c r="AU79" s="66">
        <f t="shared" si="17"/>
        <v>-5.9171864481331511</v>
      </c>
      <c r="AV79" s="66">
        <f t="shared" si="19"/>
        <v>-12.955156199745431</v>
      </c>
      <c r="AW79" s="66">
        <f t="shared" si="20"/>
        <v>-8.0459109624891454</v>
      </c>
      <c r="AX79" s="66">
        <f t="shared" si="21"/>
        <v>19.794402534793932</v>
      </c>
      <c r="AY79" s="66">
        <f t="shared" si="22"/>
        <v>10.572814662786051</v>
      </c>
      <c r="AZ79" s="66">
        <f t="shared" si="23"/>
        <v>-8.9225537158173616</v>
      </c>
      <c r="BA79" s="66">
        <f t="shared" si="24"/>
        <v>0</v>
      </c>
      <c r="BB79" s="66">
        <f t="shared" si="25"/>
        <v>1.5663381799719147</v>
      </c>
      <c r="BC79" s="8"/>
      <c r="BD79" s="8"/>
      <c r="BE79" s="8"/>
      <c r="BF79" s="8"/>
    </row>
    <row r="80" spans="1:58" s="5" customFormat="1">
      <c r="A80" s="6">
        <v>35</v>
      </c>
      <c r="B80" s="44" t="s">
        <v>54</v>
      </c>
      <c r="C80" s="127">
        <v>8557.0045355369693</v>
      </c>
      <c r="D80" s="127">
        <v>9206.6971301511076</v>
      </c>
      <c r="E80" s="127">
        <v>9511.0452916917966</v>
      </c>
      <c r="F80" s="127">
        <v>9710.4095265934775</v>
      </c>
      <c r="G80" s="127">
        <v>9584.3108800551017</v>
      </c>
      <c r="H80" s="127">
        <v>9863.2953362311691</v>
      </c>
      <c r="I80" s="127">
        <v>10912.219097009312</v>
      </c>
      <c r="J80" s="127">
        <v>11764.900120642851</v>
      </c>
      <c r="K80" s="127">
        <v>11742.997487632043</v>
      </c>
      <c r="L80" s="127">
        <v>11477.298463063256</v>
      </c>
      <c r="M80" s="127">
        <v>11386.419594485504</v>
      </c>
      <c r="N80" s="127">
        <v>10485.06603594335</v>
      </c>
      <c r="O80" s="127">
        <v>9569.9617023480769</v>
      </c>
      <c r="P80" s="127">
        <v>8392.2398376188321</v>
      </c>
      <c r="Q80" s="127">
        <v>7320.6072606510952</v>
      </c>
      <c r="R80" s="127">
        <v>5995.477262608807</v>
      </c>
      <c r="S80" s="127">
        <v>4220.6548059430479</v>
      </c>
      <c r="T80" s="127">
        <v>4478.6447839822222</v>
      </c>
      <c r="U80" s="127">
        <v>164179.24915218801</v>
      </c>
      <c r="V80" s="49"/>
      <c r="W80" s="44" t="s">
        <v>54</v>
      </c>
      <c r="X80" s="8">
        <v>1</v>
      </c>
      <c r="Y80" s="6">
        <v>31</v>
      </c>
      <c r="Z80" s="8">
        <v>148</v>
      </c>
      <c r="AA80" s="8">
        <v>572</v>
      </c>
      <c r="AB80" s="6">
        <v>465</v>
      </c>
      <c r="AC80" s="8">
        <v>91</v>
      </c>
      <c r="AD80" s="8">
        <v>7</v>
      </c>
      <c r="AE80" s="6">
        <f t="shared" si="15"/>
        <v>1315</v>
      </c>
      <c r="AF80" s="49"/>
      <c r="AG80" s="44" t="s">
        <v>54</v>
      </c>
      <c r="AH80" s="68">
        <f t="shared" si="18"/>
        <v>0.20596453677084234</v>
      </c>
      <c r="AI80" s="68">
        <f t="shared" si="8"/>
        <v>6.4689053575068876</v>
      </c>
      <c r="AJ80" s="68">
        <f t="shared" si="9"/>
        <v>30.010254170600916</v>
      </c>
      <c r="AK80" s="68">
        <f t="shared" si="10"/>
        <v>104.83660471164234</v>
      </c>
      <c r="AL80" s="68">
        <f t="shared" si="11"/>
        <v>79.04869488591828</v>
      </c>
      <c r="AM80" s="68">
        <f t="shared" si="12"/>
        <v>15.498598223467731</v>
      </c>
      <c r="AN80" s="68">
        <f t="shared" si="13"/>
        <v>1.2197992450100876</v>
      </c>
      <c r="AO80" s="68">
        <f t="shared" si="16"/>
        <v>35.040768776754696</v>
      </c>
      <c r="AP80" s="6"/>
      <c r="AQ80" s="6">
        <f>RANK(AI80,AI46:AI124)</f>
        <v>62</v>
      </c>
      <c r="AR80" s="94">
        <f>RANK(AO80,AO46:AO124)</f>
        <v>56</v>
      </c>
      <c r="AS80" s="8"/>
      <c r="AT80" s="8"/>
      <c r="AU80" s="66">
        <f t="shared" si="17"/>
        <v>-8.2852813794609705</v>
      </c>
      <c r="AV80" s="66">
        <f t="shared" si="19"/>
        <v>-28.546079870690622</v>
      </c>
      <c r="AW80" s="66">
        <f t="shared" si="20"/>
        <v>-68.97752900954552</v>
      </c>
      <c r="AX80" s="66">
        <f t="shared" si="21"/>
        <v>-4.2085645318162648</v>
      </c>
      <c r="AY80" s="66">
        <f t="shared" si="22"/>
        <v>25.244527750565531</v>
      </c>
      <c r="AZ80" s="66">
        <f t="shared" si="23"/>
        <v>6.3465284574326439</v>
      </c>
      <c r="BA80" s="66">
        <f t="shared" si="24"/>
        <v>1.2197992450100876</v>
      </c>
      <c r="BB80" s="66">
        <f t="shared" si="25"/>
        <v>-13.000770264912767</v>
      </c>
      <c r="BC80" s="8"/>
      <c r="BD80" s="8"/>
      <c r="BE80" s="8"/>
      <c r="BF80" s="8"/>
    </row>
    <row r="81" spans="1:58" s="5" customFormat="1">
      <c r="A81" s="6">
        <v>36</v>
      </c>
      <c r="B81" s="44" t="s">
        <v>55</v>
      </c>
      <c r="C81" s="127">
        <v>8549.9820792084029</v>
      </c>
      <c r="D81" s="127">
        <v>9182.5696969604887</v>
      </c>
      <c r="E81" s="127">
        <v>9612.8505983584055</v>
      </c>
      <c r="F81" s="127">
        <v>9891.4791238074667</v>
      </c>
      <c r="G81" s="127">
        <v>9858.6697967586933</v>
      </c>
      <c r="H81" s="127">
        <v>10065.907897544444</v>
      </c>
      <c r="I81" s="127">
        <v>10923.129707115719</v>
      </c>
      <c r="J81" s="127">
        <v>11708.238124762389</v>
      </c>
      <c r="K81" s="127">
        <v>11331.034770183907</v>
      </c>
      <c r="L81" s="127">
        <v>10778.605873255752</v>
      </c>
      <c r="M81" s="127">
        <v>10622.874743903183</v>
      </c>
      <c r="N81" s="127">
        <v>10331.147876581927</v>
      </c>
      <c r="O81" s="127">
        <v>9851.392772627245</v>
      </c>
      <c r="P81" s="127">
        <v>8813.5552246026946</v>
      </c>
      <c r="Q81" s="127">
        <v>7579.2109597910039</v>
      </c>
      <c r="R81" s="127">
        <v>6059.1485711306987</v>
      </c>
      <c r="S81" s="127">
        <v>4106.2295635749851</v>
      </c>
      <c r="T81" s="127">
        <v>3957.4354367029382</v>
      </c>
      <c r="U81" s="127">
        <v>163223.46281687033</v>
      </c>
      <c r="V81" s="49"/>
      <c r="W81" s="44" t="s">
        <v>55</v>
      </c>
      <c r="X81" s="8">
        <v>3</v>
      </c>
      <c r="Y81" s="6">
        <v>31</v>
      </c>
      <c r="Z81" s="8">
        <v>199</v>
      </c>
      <c r="AA81" s="8">
        <v>567</v>
      </c>
      <c r="AB81" s="6">
        <v>336</v>
      </c>
      <c r="AC81" s="8">
        <v>74</v>
      </c>
      <c r="AD81" s="8">
        <v>2</v>
      </c>
      <c r="AE81" s="6">
        <f t="shared" si="15"/>
        <v>1212</v>
      </c>
      <c r="AF81" s="49"/>
      <c r="AG81" s="44" t="s">
        <v>55</v>
      </c>
      <c r="AH81" s="68">
        <f t="shared" si="18"/>
        <v>0.60658268848374797</v>
      </c>
      <c r="AI81" s="68">
        <f t="shared" si="8"/>
        <v>6.2888808813116137</v>
      </c>
      <c r="AJ81" s="68">
        <f t="shared" si="9"/>
        <v>39.539404100557206</v>
      </c>
      <c r="AK81" s="68">
        <f t="shared" si="10"/>
        <v>103.81639973214561</v>
      </c>
      <c r="AL81" s="68">
        <f t="shared" si="11"/>
        <v>57.395484516047787</v>
      </c>
      <c r="AM81" s="68">
        <f t="shared" si="12"/>
        <v>13.061472584078736</v>
      </c>
      <c r="AN81" s="68">
        <f t="shared" si="13"/>
        <v>0.37110550724606578</v>
      </c>
      <c r="AO81" s="68">
        <f t="shared" si="16"/>
        <v>32.512009297308772</v>
      </c>
      <c r="AP81" s="6"/>
      <c r="AQ81" s="6">
        <f>RANK(AI81,AI46:AI124)</f>
        <v>63</v>
      </c>
      <c r="AR81" s="94">
        <f>RANK(AO81,AO46:AO124)</f>
        <v>63</v>
      </c>
      <c r="AS81" s="8"/>
      <c r="AT81" s="8"/>
      <c r="AU81" s="66">
        <f t="shared" si="17"/>
        <v>-6.3748968854724053</v>
      </c>
      <c r="AV81" s="66">
        <f t="shared" si="19"/>
        <v>-27.044436437450265</v>
      </c>
      <c r="AW81" s="66">
        <f t="shared" si="20"/>
        <v>-94.354093184673829</v>
      </c>
      <c r="AX81" s="66">
        <f t="shared" si="21"/>
        <v>-23.252337446896149</v>
      </c>
      <c r="AY81" s="66">
        <f t="shared" si="22"/>
        <v>13.360739257338111</v>
      </c>
      <c r="AZ81" s="66">
        <f t="shared" si="23"/>
        <v>5.7395081973685764</v>
      </c>
      <c r="BA81" s="66">
        <f t="shared" si="24"/>
        <v>0.37110550724606578</v>
      </c>
      <c r="BB81" s="66">
        <f t="shared" si="25"/>
        <v>-17.026093954726313</v>
      </c>
      <c r="BC81" s="8"/>
      <c r="BD81" s="8"/>
      <c r="BE81" s="8"/>
      <c r="BF81" s="8"/>
    </row>
    <row r="82" spans="1:58" s="5" customFormat="1">
      <c r="A82" s="6">
        <v>37</v>
      </c>
      <c r="B82" s="44" t="s">
        <v>56</v>
      </c>
      <c r="C82" s="127">
        <v>4251.7683545996078</v>
      </c>
      <c r="D82" s="127">
        <v>4438.3330532458676</v>
      </c>
      <c r="E82" s="127">
        <v>4686.7985050905963</v>
      </c>
      <c r="F82" s="127">
        <v>4588.9128053383101</v>
      </c>
      <c r="G82" s="127">
        <v>4415.0129223962731</v>
      </c>
      <c r="H82" s="127">
        <v>4705.2394798942714</v>
      </c>
      <c r="I82" s="127">
        <v>5038.1928339992337</v>
      </c>
      <c r="J82" s="127">
        <v>4864.0158996655673</v>
      </c>
      <c r="K82" s="127">
        <v>4487.3677936998984</v>
      </c>
      <c r="L82" s="127">
        <v>4313.5023796368387</v>
      </c>
      <c r="M82" s="127">
        <v>4651.9337356815613</v>
      </c>
      <c r="N82" s="127">
        <v>5129.8070261145394</v>
      </c>
      <c r="O82" s="127">
        <v>5301.1294531845269</v>
      </c>
      <c r="P82" s="127">
        <v>5054.9610660179696</v>
      </c>
      <c r="Q82" s="127">
        <v>4480.851840607038</v>
      </c>
      <c r="R82" s="127">
        <v>3613.4831705166957</v>
      </c>
      <c r="S82" s="127">
        <v>2388.3805722674333</v>
      </c>
      <c r="T82" s="127">
        <v>2227.2806355059106</v>
      </c>
      <c r="U82" s="127">
        <v>78636.971527462141</v>
      </c>
      <c r="V82" s="49"/>
      <c r="W82" s="44" t="s">
        <v>56</v>
      </c>
      <c r="X82" s="8">
        <v>24</v>
      </c>
      <c r="Y82" s="6">
        <v>91</v>
      </c>
      <c r="Z82" s="8">
        <v>233</v>
      </c>
      <c r="AA82" s="8">
        <v>240</v>
      </c>
      <c r="AB82" s="6">
        <v>121</v>
      </c>
      <c r="AC82" s="8">
        <v>11</v>
      </c>
      <c r="AD82" s="8">
        <v>4</v>
      </c>
      <c r="AE82" s="6">
        <f t="shared" si="15"/>
        <v>724</v>
      </c>
      <c r="AF82" s="49"/>
      <c r="AG82" s="44" t="s">
        <v>56</v>
      </c>
      <c r="AH82" s="68">
        <f t="shared" si="18"/>
        <v>10.459993910575356</v>
      </c>
      <c r="AI82" s="68">
        <f t="shared" si="8"/>
        <v>41.22298240097075</v>
      </c>
      <c r="AJ82" s="68">
        <f t="shared" si="9"/>
        <v>99.038529705287445</v>
      </c>
      <c r="AK82" s="68">
        <f t="shared" si="10"/>
        <v>95.272256504518111</v>
      </c>
      <c r="AL82" s="68">
        <f t="shared" si="11"/>
        <v>49.753126838388638</v>
      </c>
      <c r="AM82" s="68">
        <f t="shared" si="12"/>
        <v>4.9026514008696154</v>
      </c>
      <c r="AN82" s="68">
        <f t="shared" si="13"/>
        <v>1.8546413786083349</v>
      </c>
      <c r="AO82" s="68">
        <f t="shared" si="16"/>
        <v>44.674475327254342</v>
      </c>
      <c r="AP82" s="6"/>
      <c r="AQ82" s="6">
        <f>RANK(AI82,AI46:AI124)</f>
        <v>17</v>
      </c>
      <c r="AR82" s="94">
        <f>RANK(AO82,AO46:AO124)</f>
        <v>20</v>
      </c>
      <c r="AS82" s="8"/>
      <c r="AT82" s="8"/>
      <c r="AU82" s="66">
        <f t="shared" si="17"/>
        <v>-9.4553307485022842</v>
      </c>
      <c r="AV82" s="66">
        <f t="shared" si="19"/>
        <v>-32.54861344229937</v>
      </c>
      <c r="AW82" s="66">
        <f t="shared" si="20"/>
        <v>-26.49872066524739</v>
      </c>
      <c r="AX82" s="66">
        <f t="shared" si="21"/>
        <v>3.2220984167404509</v>
      </c>
      <c r="AY82" s="66">
        <f t="shared" si="22"/>
        <v>16.042789030637969</v>
      </c>
      <c r="AZ82" s="66">
        <f t="shared" si="23"/>
        <v>0.93155478993519214</v>
      </c>
      <c r="BA82" s="66">
        <f t="shared" si="24"/>
        <v>1.8546413786083349</v>
      </c>
      <c r="BB82" s="66">
        <f t="shared" si="25"/>
        <v>-1.9886787155299643</v>
      </c>
      <c r="BC82" s="8"/>
      <c r="BD82" s="8"/>
      <c r="BE82" s="8"/>
      <c r="BF82" s="8"/>
    </row>
    <row r="83" spans="1:58" s="5" customFormat="1">
      <c r="A83" s="6">
        <v>38</v>
      </c>
      <c r="B83" s="44" t="s">
        <v>57</v>
      </c>
      <c r="C83" s="127">
        <v>338.57839582336351</v>
      </c>
      <c r="D83" s="127">
        <v>341.7361894162853</v>
      </c>
      <c r="E83" s="127">
        <v>435.84553645322501</v>
      </c>
      <c r="F83" s="127">
        <v>428.61048696877816</v>
      </c>
      <c r="G83" s="127">
        <v>256.16081833528295</v>
      </c>
      <c r="H83" s="127">
        <v>307.55853848749268</v>
      </c>
      <c r="I83" s="127">
        <v>333.65749457651452</v>
      </c>
      <c r="J83" s="127">
        <v>374.93437513029551</v>
      </c>
      <c r="K83" s="127">
        <v>374.04162186959138</v>
      </c>
      <c r="L83" s="127">
        <v>421.70005375491121</v>
      </c>
      <c r="M83" s="127">
        <v>516.35282308669696</v>
      </c>
      <c r="N83" s="127">
        <v>607.23971702682786</v>
      </c>
      <c r="O83" s="127">
        <v>665.57111542849236</v>
      </c>
      <c r="P83" s="127">
        <v>719.61217617074942</v>
      </c>
      <c r="Q83" s="127">
        <v>597.18113509843204</v>
      </c>
      <c r="R83" s="127">
        <v>464.02075744964117</v>
      </c>
      <c r="S83" s="127">
        <v>275.85979088979229</v>
      </c>
      <c r="T83" s="127">
        <v>284.36990421549672</v>
      </c>
      <c r="U83" s="127">
        <v>7743.0309301818697</v>
      </c>
      <c r="V83" s="49"/>
      <c r="W83" s="44" t="s">
        <v>57</v>
      </c>
      <c r="X83" s="8">
        <v>1</v>
      </c>
      <c r="Y83" s="6">
        <v>3</v>
      </c>
      <c r="Z83" s="8">
        <v>15</v>
      </c>
      <c r="AA83" s="8">
        <v>20</v>
      </c>
      <c r="AB83" s="6">
        <v>9</v>
      </c>
      <c r="AC83" s="8">
        <v>3</v>
      </c>
      <c r="AD83" s="8">
        <v>3</v>
      </c>
      <c r="AE83" s="6">
        <f t="shared" si="15"/>
        <v>54</v>
      </c>
      <c r="AF83" s="49"/>
      <c r="AG83" s="44" t="s">
        <v>57</v>
      </c>
      <c r="AH83" s="68">
        <f t="shared" si="18"/>
        <v>4.6662414028747001</v>
      </c>
      <c r="AI83" s="68">
        <f t="shared" si="8"/>
        <v>23.422785885024538</v>
      </c>
      <c r="AJ83" s="68">
        <f t="shared" si="9"/>
        <v>97.542406553021095</v>
      </c>
      <c r="AK83" s="68">
        <f t="shared" si="10"/>
        <v>119.88341532915028</v>
      </c>
      <c r="AL83" s="68">
        <f t="shared" si="11"/>
        <v>48.008401453573626</v>
      </c>
      <c r="AM83" s="68">
        <f t="shared" si="12"/>
        <v>16.04099557158878</v>
      </c>
      <c r="AN83" s="68">
        <f t="shared" si="13"/>
        <v>14.22812244526569</v>
      </c>
      <c r="AO83" s="68">
        <f t="shared" si="16"/>
        <v>43.25773368989995</v>
      </c>
      <c r="AP83" s="6"/>
      <c r="AQ83" s="6">
        <f>RANK(AI83,AI46:AI124)</f>
        <v>43</v>
      </c>
      <c r="AR83" s="94">
        <f>RANK(AO83,AO46:AO124)</f>
        <v>28</v>
      </c>
      <c r="AS83" s="8"/>
      <c r="AT83" s="8"/>
      <c r="AU83" s="66">
        <f t="shared" si="17"/>
        <v>-7.2674891723623976</v>
      </c>
      <c r="AV83" s="66">
        <f t="shared" si="19"/>
        <v>-64.720184071474435</v>
      </c>
      <c r="AW83" s="66">
        <f t="shared" si="20"/>
        <v>-29.239294641337935</v>
      </c>
      <c r="AX83" s="66">
        <f t="shared" si="21"/>
        <v>-22.770399695024324</v>
      </c>
      <c r="AY83" s="66">
        <f t="shared" si="22"/>
        <v>-15.141690916966461</v>
      </c>
      <c r="AZ83" s="66">
        <f t="shared" si="23"/>
        <v>7.2807994312035547</v>
      </c>
      <c r="BA83" s="66">
        <f t="shared" si="24"/>
        <v>14.22812244526569</v>
      </c>
      <c r="BB83" s="66">
        <f t="shared" si="25"/>
        <v>-9.6408801510647848</v>
      </c>
      <c r="BC83" s="8"/>
      <c r="BD83" s="8"/>
      <c r="BE83" s="8"/>
      <c r="BF83" s="8"/>
    </row>
    <row r="84" spans="1:58" s="5" customFormat="1">
      <c r="A84" s="6">
        <v>39</v>
      </c>
      <c r="B84" s="44" t="s">
        <v>58</v>
      </c>
      <c r="C84" s="127">
        <v>2977.4533264790552</v>
      </c>
      <c r="D84" s="127">
        <v>3604.9818701979616</v>
      </c>
      <c r="E84" s="127">
        <v>3857.2510961381672</v>
      </c>
      <c r="F84" s="127">
        <v>3492.1645909131958</v>
      </c>
      <c r="G84" s="127">
        <v>2412.6643963232277</v>
      </c>
      <c r="H84" s="127">
        <v>2094.5064549286808</v>
      </c>
      <c r="I84" s="127">
        <v>2657.7836840806976</v>
      </c>
      <c r="J84" s="127">
        <v>3308.2893894777485</v>
      </c>
      <c r="K84" s="127">
        <v>3669.8334243416166</v>
      </c>
      <c r="L84" s="127">
        <v>3780.9918335392626</v>
      </c>
      <c r="M84" s="127">
        <v>3955.5974707334408</v>
      </c>
      <c r="N84" s="127">
        <v>3774.4642793669864</v>
      </c>
      <c r="O84" s="127">
        <v>3508.312032520068</v>
      </c>
      <c r="P84" s="127">
        <v>3170.7459376693655</v>
      </c>
      <c r="Q84" s="127">
        <v>2797.7970784159502</v>
      </c>
      <c r="R84" s="127">
        <v>2306.6559157962665</v>
      </c>
      <c r="S84" s="127">
        <v>1365.6152602903962</v>
      </c>
      <c r="T84" s="127">
        <v>1021.4498566507356</v>
      </c>
      <c r="U84" s="127">
        <v>53756.557897862818</v>
      </c>
      <c r="V84" s="49"/>
      <c r="W84" s="44" t="s">
        <v>58</v>
      </c>
      <c r="X84" s="8">
        <v>4</v>
      </c>
      <c r="Y84" s="6">
        <v>11</v>
      </c>
      <c r="Z84" s="8">
        <v>82</v>
      </c>
      <c r="AA84" s="8">
        <v>166</v>
      </c>
      <c r="AB84" s="6">
        <v>117</v>
      </c>
      <c r="AC84" s="8">
        <v>24</v>
      </c>
      <c r="AD84" s="8">
        <v>3</v>
      </c>
      <c r="AE84" s="6">
        <f t="shared" si="15"/>
        <v>407</v>
      </c>
      <c r="AF84" s="49"/>
      <c r="AG84" s="44" t="s">
        <v>58</v>
      </c>
      <c r="AH84" s="68">
        <f t="shared" si="18"/>
        <v>2.290842768641673</v>
      </c>
      <c r="AI84" s="68">
        <f t="shared" si="8"/>
        <v>9.1185496140809423</v>
      </c>
      <c r="AJ84" s="68">
        <f t="shared" si="9"/>
        <v>78.300069027757814</v>
      </c>
      <c r="AK84" s="68">
        <f t="shared" si="10"/>
        <v>124.91611036239605</v>
      </c>
      <c r="AL84" s="68">
        <f t="shared" si="11"/>
        <v>70.731418099110002</v>
      </c>
      <c r="AM84" s="68">
        <f t="shared" si="12"/>
        <v>13.079612737085309</v>
      </c>
      <c r="AN84" s="68">
        <f t="shared" si="13"/>
        <v>1.5868852047700925</v>
      </c>
      <c r="AO84" s="68">
        <f t="shared" si="16"/>
        <v>38.008550364408954</v>
      </c>
      <c r="AP84" s="6"/>
      <c r="AQ84" s="6">
        <f>RANK(AI84,AI46:AI124)</f>
        <v>58</v>
      </c>
      <c r="AR84" s="94">
        <f>RANK(AO84,AO46:AO124)</f>
        <v>48</v>
      </c>
      <c r="AS84" s="8"/>
      <c r="AT84" s="8"/>
      <c r="AU84" s="66">
        <f t="shared" si="17"/>
        <v>-0.54011248732993744</v>
      </c>
      <c r="AV84" s="66">
        <f t="shared" si="19"/>
        <v>-41.41441673408066</v>
      </c>
      <c r="AW84" s="66">
        <f t="shared" si="20"/>
        <v>-83.910955093878187</v>
      </c>
      <c r="AX84" s="66">
        <f t="shared" si="21"/>
        <v>-8.1367720273148763</v>
      </c>
      <c r="AY84" s="66">
        <f t="shared" si="22"/>
        <v>21.785331451913947</v>
      </c>
      <c r="AZ84" s="66">
        <f t="shared" si="23"/>
        <v>5.2426597290494135</v>
      </c>
      <c r="BA84" s="66">
        <f t="shared" si="24"/>
        <v>1.5868852047700925</v>
      </c>
      <c r="BB84" s="66">
        <f t="shared" si="25"/>
        <v>-11.15726973058824</v>
      </c>
      <c r="BC84" s="8"/>
      <c r="BD84" s="8"/>
      <c r="BE84" s="8"/>
      <c r="BF84" s="8"/>
    </row>
    <row r="85" spans="1:58" s="5" customFormat="1">
      <c r="A85" s="6">
        <v>40</v>
      </c>
      <c r="B85" s="44" t="s">
        <v>59</v>
      </c>
      <c r="C85" s="127">
        <v>5729.9853393208423</v>
      </c>
      <c r="D85" s="127">
        <v>7181.1864536504527</v>
      </c>
      <c r="E85" s="127">
        <v>7877.2117288807676</v>
      </c>
      <c r="F85" s="127">
        <v>8324.8823591733653</v>
      </c>
      <c r="G85" s="127">
        <v>8015.0500919386704</v>
      </c>
      <c r="H85" s="127">
        <v>7080.793634231647</v>
      </c>
      <c r="I85" s="127">
        <v>7155.522879048578</v>
      </c>
      <c r="J85" s="127">
        <v>8396.4627612651802</v>
      </c>
      <c r="K85" s="127">
        <v>8634.8416021495286</v>
      </c>
      <c r="L85" s="127">
        <v>8334.2285811342408</v>
      </c>
      <c r="M85" s="127">
        <v>8380.8639731602125</v>
      </c>
      <c r="N85" s="127">
        <v>8418.6561747684282</v>
      </c>
      <c r="O85" s="127">
        <v>7788.0388902157802</v>
      </c>
      <c r="P85" s="127">
        <v>6832.6869338265406</v>
      </c>
      <c r="Q85" s="127">
        <v>6048.2309811783316</v>
      </c>
      <c r="R85" s="127">
        <v>5725.0218234155436</v>
      </c>
      <c r="S85" s="127">
        <v>4673.6197956068163</v>
      </c>
      <c r="T85" s="127">
        <v>5009.6873400912573</v>
      </c>
      <c r="U85" s="127">
        <v>129606.97134305618</v>
      </c>
      <c r="V85" s="49"/>
      <c r="W85" s="44" t="s">
        <v>59</v>
      </c>
      <c r="X85" s="8">
        <v>2</v>
      </c>
      <c r="Y85" s="6">
        <v>12</v>
      </c>
      <c r="Z85" s="8">
        <v>85</v>
      </c>
      <c r="AA85" s="8">
        <v>331</v>
      </c>
      <c r="AB85" s="6">
        <v>282</v>
      </c>
      <c r="AC85" s="8">
        <v>76</v>
      </c>
      <c r="AD85" s="8">
        <v>10</v>
      </c>
      <c r="AE85" s="6">
        <f t="shared" si="15"/>
        <v>798</v>
      </c>
      <c r="AF85" s="49"/>
      <c r="AG85" s="44" t="s">
        <v>59</v>
      </c>
      <c r="AH85" s="68">
        <f t="shared" si="18"/>
        <v>0.48048727026061994</v>
      </c>
      <c r="AI85" s="68">
        <f t="shared" si="8"/>
        <v>2.9943668130207417</v>
      </c>
      <c r="AJ85" s="68">
        <f t="shared" si="9"/>
        <v>24.00860818456081</v>
      </c>
      <c r="AK85" s="68">
        <f t="shared" si="10"/>
        <v>92.51595043296426</v>
      </c>
      <c r="AL85" s="68">
        <f t="shared" si="11"/>
        <v>67.171142901015671</v>
      </c>
      <c r="AM85" s="68">
        <f t="shared" si="12"/>
        <v>17.603102292248373</v>
      </c>
      <c r="AN85" s="68">
        <f t="shared" si="13"/>
        <v>2.399742196329119</v>
      </c>
      <c r="AO85" s="68">
        <f t="shared" si="16"/>
        <v>28.529659684381816</v>
      </c>
      <c r="AP85" s="6"/>
      <c r="AQ85" s="6">
        <f>RANK(AI85,AI46:AI124)</f>
        <v>72</v>
      </c>
      <c r="AR85" s="94">
        <f>RANK(AO85,AO46:AO124)</f>
        <v>72</v>
      </c>
      <c r="AS85" s="8"/>
      <c r="AT85" s="8"/>
      <c r="AU85" s="66">
        <f t="shared" si="17"/>
        <v>-1.2622913964551352</v>
      </c>
      <c r="AV85" s="66">
        <f t="shared" si="19"/>
        <v>-10.264404903548314</v>
      </c>
      <c r="AW85" s="66">
        <f t="shared" si="20"/>
        <v>-49.776930611655018</v>
      </c>
      <c r="AX85" s="66">
        <f t="shared" si="21"/>
        <v>-32.41924261574367</v>
      </c>
      <c r="AY85" s="66">
        <f t="shared" si="22"/>
        <v>5.1768967996101409</v>
      </c>
      <c r="AZ85" s="66">
        <f t="shared" si="23"/>
        <v>5.5001490762228951</v>
      </c>
      <c r="BA85" s="66">
        <f t="shared" si="24"/>
        <v>2.399742196329119</v>
      </c>
      <c r="BB85" s="66">
        <f t="shared" si="25"/>
        <v>-11.909021138765578</v>
      </c>
      <c r="BC85" s="8"/>
      <c r="BD85" s="8"/>
      <c r="BE85" s="8"/>
      <c r="BF85" s="8"/>
    </row>
    <row r="86" spans="1:58" s="5" customFormat="1">
      <c r="A86" s="6">
        <v>41</v>
      </c>
      <c r="B86" s="44" t="s">
        <v>60</v>
      </c>
      <c r="C86" s="127">
        <v>461.58104876197513</v>
      </c>
      <c r="D86" s="127">
        <v>518.18644904377493</v>
      </c>
      <c r="E86" s="127">
        <v>763.94651434955017</v>
      </c>
      <c r="F86" s="127">
        <v>647.70251197846392</v>
      </c>
      <c r="G86" s="127">
        <v>345.87401370900056</v>
      </c>
      <c r="H86" s="127">
        <v>440.9623403674475</v>
      </c>
      <c r="I86" s="127">
        <v>538.15306652983838</v>
      </c>
      <c r="J86" s="127">
        <v>528.43090281336663</v>
      </c>
      <c r="K86" s="127">
        <v>621.13445575430001</v>
      </c>
      <c r="L86" s="127">
        <v>613.68628877021479</v>
      </c>
      <c r="M86" s="127">
        <v>625.84125995247007</v>
      </c>
      <c r="N86" s="127">
        <v>711.86565980606747</v>
      </c>
      <c r="O86" s="127">
        <v>885.91506527578508</v>
      </c>
      <c r="P86" s="127">
        <v>908.65637201106517</v>
      </c>
      <c r="Q86" s="127">
        <v>810.56526438378182</v>
      </c>
      <c r="R86" s="127">
        <v>586.79215752971731</v>
      </c>
      <c r="S86" s="127">
        <v>344.54541507440501</v>
      </c>
      <c r="T86" s="127">
        <v>270.01917854623872</v>
      </c>
      <c r="U86" s="127">
        <v>10623.857964657462</v>
      </c>
      <c r="V86" s="49"/>
      <c r="W86" s="44" t="s">
        <v>60</v>
      </c>
      <c r="X86" s="8">
        <v>0</v>
      </c>
      <c r="Y86" s="6">
        <v>6</v>
      </c>
      <c r="Z86" s="8">
        <v>15</v>
      </c>
      <c r="AA86" s="8">
        <v>24</v>
      </c>
      <c r="AB86" s="6">
        <v>13</v>
      </c>
      <c r="AC86" s="8">
        <v>4</v>
      </c>
      <c r="AD86" s="8">
        <v>0</v>
      </c>
      <c r="AE86" s="6">
        <f t="shared" si="15"/>
        <v>62</v>
      </c>
      <c r="AF86" s="49"/>
      <c r="AG86" s="44" t="s">
        <v>60</v>
      </c>
      <c r="AH86" s="68">
        <f t="shared" si="18"/>
        <v>0</v>
      </c>
      <c r="AI86" s="68">
        <f t="shared" si="8"/>
        <v>34.694714041443262</v>
      </c>
      <c r="AJ86" s="68">
        <f t="shared" si="9"/>
        <v>68.033020631651752</v>
      </c>
      <c r="AK86" s="68">
        <f t="shared" si="10"/>
        <v>89.193954258251168</v>
      </c>
      <c r="AL86" s="68">
        <f t="shared" si="11"/>
        <v>49.202270082192342</v>
      </c>
      <c r="AM86" s="68">
        <f t="shared" si="12"/>
        <v>12.879659026941072</v>
      </c>
      <c r="AN86" s="68">
        <f t="shared" si="13"/>
        <v>0</v>
      </c>
      <c r="AO86" s="68">
        <f t="shared" si="16"/>
        <v>33.191079401302943</v>
      </c>
      <c r="AP86" s="6"/>
      <c r="AQ86" s="6">
        <f>RANK(AI86,AI46:AI124)</f>
        <v>28</v>
      </c>
      <c r="AR86" s="94">
        <f>RANK(AO86,AO46:AO124)</f>
        <v>60</v>
      </c>
      <c r="AS86" s="8"/>
      <c r="AT86" s="8"/>
      <c r="AU86" s="66">
        <f t="shared" si="17"/>
        <v>-15.574374512209111</v>
      </c>
      <c r="AV86" s="66">
        <f t="shared" si="19"/>
        <v>-89.270077792943155</v>
      </c>
      <c r="AW86" s="66">
        <f t="shared" si="20"/>
        <v>-118.35855591873091</v>
      </c>
      <c r="AX86" s="66">
        <f t="shared" si="21"/>
        <v>-55.245938929685693</v>
      </c>
      <c r="AY86" s="66">
        <f t="shared" si="22"/>
        <v>-33.664184467205544</v>
      </c>
      <c r="AZ86" s="66">
        <f t="shared" si="23"/>
        <v>12.879659026941072</v>
      </c>
      <c r="BA86" s="66">
        <f t="shared" si="24"/>
        <v>0</v>
      </c>
      <c r="BB86" s="66">
        <f t="shared" si="25"/>
        <v>-33.093025569486969</v>
      </c>
      <c r="BC86" s="8"/>
      <c r="BD86" s="8"/>
      <c r="BE86" s="8"/>
      <c r="BF86" s="8"/>
    </row>
    <row r="87" spans="1:58" s="5" customFormat="1">
      <c r="A87" s="6">
        <v>42</v>
      </c>
      <c r="B87" s="44" t="s">
        <v>61</v>
      </c>
      <c r="C87" s="127">
        <v>5325.6965772372523</v>
      </c>
      <c r="D87" s="127">
        <v>4410.9608321320156</v>
      </c>
      <c r="E87" s="127">
        <v>4129.8223625887458</v>
      </c>
      <c r="F87" s="127">
        <v>4465.6359777813759</v>
      </c>
      <c r="G87" s="127">
        <v>6755.4519807688539</v>
      </c>
      <c r="H87" s="127">
        <v>10149.690900154492</v>
      </c>
      <c r="I87" s="127">
        <v>11002.010990194512</v>
      </c>
      <c r="J87" s="127">
        <v>10016.561911986126</v>
      </c>
      <c r="K87" s="127">
        <v>7877.1568550790416</v>
      </c>
      <c r="L87" s="127">
        <v>6249.4894898806388</v>
      </c>
      <c r="M87" s="127">
        <v>5302.7296775456425</v>
      </c>
      <c r="N87" s="127">
        <v>4660.1962181037125</v>
      </c>
      <c r="O87" s="127">
        <v>4090.9493145059355</v>
      </c>
      <c r="P87" s="127">
        <v>3387.0930968482726</v>
      </c>
      <c r="Q87" s="127">
        <v>2548.7011220591298</v>
      </c>
      <c r="R87" s="127">
        <v>1874.7755367088555</v>
      </c>
      <c r="S87" s="127">
        <v>1297.4594072500443</v>
      </c>
      <c r="T87" s="127">
        <v>1439.7114944467717</v>
      </c>
      <c r="U87" s="127">
        <v>94984.093745271413</v>
      </c>
      <c r="V87" s="49"/>
      <c r="W87" s="44" t="s">
        <v>61</v>
      </c>
      <c r="X87" s="8">
        <v>2</v>
      </c>
      <c r="Y87" s="6">
        <v>26</v>
      </c>
      <c r="Z87" s="8">
        <v>105</v>
      </c>
      <c r="AA87" s="8">
        <v>364</v>
      </c>
      <c r="AB87" s="6">
        <v>310</v>
      </c>
      <c r="AC87" s="8">
        <v>74</v>
      </c>
      <c r="AD87" s="8">
        <v>5</v>
      </c>
      <c r="AE87" s="6">
        <f t="shared" si="15"/>
        <v>886</v>
      </c>
      <c r="AF87" s="49"/>
      <c r="AG87" s="44" t="s">
        <v>61</v>
      </c>
      <c r="AH87" s="68">
        <f t="shared" si="18"/>
        <v>0.89572907865797113</v>
      </c>
      <c r="AI87" s="68">
        <f t="shared" si="8"/>
        <v>7.6974864373296539</v>
      </c>
      <c r="AJ87" s="68">
        <f t="shared" si="9"/>
        <v>20.690285257534644</v>
      </c>
      <c r="AK87" s="68">
        <f t="shared" si="10"/>
        <v>66.16972121267888</v>
      </c>
      <c r="AL87" s="68">
        <f t="shared" si="11"/>
        <v>61.897485928588829</v>
      </c>
      <c r="AM87" s="68">
        <f t="shared" si="12"/>
        <v>18.78850487845401</v>
      </c>
      <c r="AN87" s="68">
        <f t="shared" si="13"/>
        <v>1.6001307012664476</v>
      </c>
      <c r="AO87" s="68">
        <f t="shared" si="16"/>
        <v>31.353953913745617</v>
      </c>
      <c r="AP87" s="6"/>
      <c r="AQ87" s="6">
        <f>RANK(AI87,AI46:AI124)</f>
        <v>60</v>
      </c>
      <c r="AR87" s="94">
        <f>RANK(AO87,AO46:AO124)</f>
        <v>65</v>
      </c>
      <c r="AS87" s="8"/>
      <c r="AT87" s="8"/>
      <c r="AU87" s="66">
        <f t="shared" si="17"/>
        <v>-11.789632640781207</v>
      </c>
      <c r="AV87" s="66">
        <f t="shared" si="19"/>
        <v>-43.904708945001573</v>
      </c>
      <c r="AW87" s="66">
        <f t="shared" si="20"/>
        <v>-77.370833177138323</v>
      </c>
      <c r="AX87" s="66">
        <f t="shared" si="21"/>
        <v>-27.225135437333847</v>
      </c>
      <c r="AY87" s="66">
        <f t="shared" si="22"/>
        <v>0.7334478124041226</v>
      </c>
      <c r="AZ87" s="66">
        <f t="shared" si="23"/>
        <v>7.5004485671881422</v>
      </c>
      <c r="BA87" s="66">
        <f t="shared" si="24"/>
        <v>-2.0478234314511568E-3</v>
      </c>
      <c r="BB87" s="66">
        <f t="shared" si="25"/>
        <v>-22.318827733498456</v>
      </c>
      <c r="BC87" s="8"/>
      <c r="BD87" s="8"/>
      <c r="BE87" s="8"/>
      <c r="BF87" s="8"/>
    </row>
    <row r="88" spans="1:58" s="5" customFormat="1">
      <c r="A88" s="6">
        <v>43</v>
      </c>
      <c r="B88" s="44" t="s">
        <v>62</v>
      </c>
      <c r="C88" s="127">
        <v>7013.8283123386955</v>
      </c>
      <c r="D88" s="127">
        <v>7210.9568551564444</v>
      </c>
      <c r="E88" s="127">
        <v>7284.4790505935707</v>
      </c>
      <c r="F88" s="127">
        <v>7157.0570362280241</v>
      </c>
      <c r="G88" s="127">
        <v>6885.4217154478147</v>
      </c>
      <c r="H88" s="127">
        <v>7374.1721887157782</v>
      </c>
      <c r="I88" s="127">
        <v>8407.6155248887935</v>
      </c>
      <c r="J88" s="127">
        <v>8873.9943522218164</v>
      </c>
      <c r="K88" s="127">
        <v>8656.7808203860986</v>
      </c>
      <c r="L88" s="127">
        <v>7891.5140299978593</v>
      </c>
      <c r="M88" s="127">
        <v>7707.4397608826794</v>
      </c>
      <c r="N88" s="127">
        <v>7138.5314221126764</v>
      </c>
      <c r="O88" s="127">
        <v>6644.840831052622</v>
      </c>
      <c r="P88" s="127">
        <v>5784.2177993749337</v>
      </c>
      <c r="Q88" s="127">
        <v>5055.7614505524143</v>
      </c>
      <c r="R88" s="127">
        <v>4241.0008281527626</v>
      </c>
      <c r="S88" s="127">
        <v>2907.4938702687782</v>
      </c>
      <c r="T88" s="127">
        <v>2937.0527077845518</v>
      </c>
      <c r="U88" s="127">
        <v>119172.15855615633</v>
      </c>
      <c r="V88" s="49"/>
      <c r="W88" s="44" t="s">
        <v>62</v>
      </c>
      <c r="X88" s="8">
        <v>0</v>
      </c>
      <c r="Y88" s="6">
        <v>36</v>
      </c>
      <c r="Z88" s="8">
        <v>186</v>
      </c>
      <c r="AA88" s="8">
        <v>489</v>
      </c>
      <c r="AB88" s="6">
        <v>285</v>
      </c>
      <c r="AC88" s="8">
        <v>59</v>
      </c>
      <c r="AD88" s="8">
        <v>3</v>
      </c>
      <c r="AE88" s="6">
        <f t="shared" si="15"/>
        <v>1058</v>
      </c>
      <c r="AF88" s="49"/>
      <c r="AG88" s="44" t="s">
        <v>62</v>
      </c>
      <c r="AH88" s="68">
        <f t="shared" si="18"/>
        <v>0</v>
      </c>
      <c r="AI88" s="68">
        <f t="shared" si="8"/>
        <v>10.456875842254385</v>
      </c>
      <c r="AJ88" s="68">
        <f t="shared" si="9"/>
        <v>50.446340345733674</v>
      </c>
      <c r="AK88" s="68">
        <f t="shared" si="10"/>
        <v>116.32311171994699</v>
      </c>
      <c r="AL88" s="68">
        <f t="shared" si="11"/>
        <v>64.232630467844146</v>
      </c>
      <c r="AM88" s="68">
        <f t="shared" si="12"/>
        <v>13.630933074119014</v>
      </c>
      <c r="AN88" s="68">
        <f t="shared" si="13"/>
        <v>0.76031037608148655</v>
      </c>
      <c r="AO88" s="68">
        <f t="shared" si="16"/>
        <v>38.301030252823388</v>
      </c>
      <c r="AP88" s="6"/>
      <c r="AQ88" s="6">
        <f>RANK(AI88,AI46:AI124)</f>
        <v>56</v>
      </c>
      <c r="AR88" s="94">
        <f>RANK(AO88,AO46:AO124)</f>
        <v>46</v>
      </c>
      <c r="AS88" s="8"/>
      <c r="AT88" s="8"/>
      <c r="AU88" s="66">
        <f t="shared" si="17"/>
        <v>-7.5727432866264772</v>
      </c>
      <c r="AV88" s="66">
        <f t="shared" si="19"/>
        <v>-26.468430568516496</v>
      </c>
      <c r="AW88" s="66">
        <f t="shared" si="20"/>
        <v>-67.382031923183817</v>
      </c>
      <c r="AX88" s="66">
        <f t="shared" si="21"/>
        <v>-1.9071383458989715</v>
      </c>
      <c r="AY88" s="66">
        <f t="shared" si="22"/>
        <v>13.321638450421794</v>
      </c>
      <c r="AZ88" s="66">
        <f t="shared" si="23"/>
        <v>7.1505210545539892</v>
      </c>
      <c r="BA88" s="66">
        <f t="shared" si="24"/>
        <v>0.76031037608148655</v>
      </c>
      <c r="BB88" s="66">
        <f t="shared" si="25"/>
        <v>-12.461096689580792</v>
      </c>
      <c r="BC88" s="8"/>
      <c r="BD88" s="8"/>
      <c r="BE88" s="8"/>
      <c r="BF88" s="8"/>
    </row>
    <row r="89" spans="1:58" s="5" customFormat="1">
      <c r="A89" s="6">
        <v>44</v>
      </c>
      <c r="B89" s="44" t="s">
        <v>63</v>
      </c>
      <c r="C89" s="127">
        <v>5470.7204471711848</v>
      </c>
      <c r="D89" s="127">
        <v>3059.3283283559363</v>
      </c>
      <c r="E89" s="127">
        <v>2743.9801123831694</v>
      </c>
      <c r="F89" s="127">
        <v>9948.7894316170568</v>
      </c>
      <c r="G89" s="127">
        <v>29737.552291488955</v>
      </c>
      <c r="H89" s="127">
        <v>32467.115001802104</v>
      </c>
      <c r="I89" s="127">
        <v>27063.42679288693</v>
      </c>
      <c r="J89" s="127">
        <v>18235.711951113619</v>
      </c>
      <c r="K89" s="127">
        <v>11498.162388980205</v>
      </c>
      <c r="L89" s="127">
        <v>7572.3669369393028</v>
      </c>
      <c r="M89" s="127">
        <v>6081.5349215503411</v>
      </c>
      <c r="N89" s="127">
        <v>5330.7338888361855</v>
      </c>
      <c r="O89" s="127">
        <v>4569.3228028590129</v>
      </c>
      <c r="P89" s="127">
        <v>3710.8997328736878</v>
      </c>
      <c r="Q89" s="127">
        <v>3222.2781991053594</v>
      </c>
      <c r="R89" s="127">
        <v>2523.1192868083372</v>
      </c>
      <c r="S89" s="127">
        <v>1554.7053864540919</v>
      </c>
      <c r="T89" s="127">
        <v>1383.7225850506306</v>
      </c>
      <c r="U89" s="127">
        <v>176173.47048627614</v>
      </c>
      <c r="V89" s="49"/>
      <c r="W89" s="44" t="s">
        <v>63</v>
      </c>
      <c r="X89" s="8">
        <v>1</v>
      </c>
      <c r="Y89" s="6">
        <v>19</v>
      </c>
      <c r="Z89" s="8">
        <v>137</v>
      </c>
      <c r="AA89" s="8">
        <v>316</v>
      </c>
      <c r="AB89" s="6">
        <v>265</v>
      </c>
      <c r="AC89" s="8">
        <v>72</v>
      </c>
      <c r="AD89" s="8">
        <v>7</v>
      </c>
      <c r="AE89" s="6">
        <f t="shared" si="15"/>
        <v>817</v>
      </c>
      <c r="AF89" s="49"/>
      <c r="AG89" s="44" t="s">
        <v>63</v>
      </c>
      <c r="AH89" s="68">
        <f t="shared" si="18"/>
        <v>0.20102948341071922</v>
      </c>
      <c r="AI89" s="68">
        <f t="shared" si="8"/>
        <v>1.2778455882152682</v>
      </c>
      <c r="AJ89" s="68">
        <f t="shared" si="9"/>
        <v>8.4393085121604283</v>
      </c>
      <c r="AK89" s="68">
        <f t="shared" si="10"/>
        <v>23.352548989328593</v>
      </c>
      <c r="AL89" s="68">
        <f t="shared" si="11"/>
        <v>29.063850176007737</v>
      </c>
      <c r="AM89" s="68">
        <f t="shared" si="12"/>
        <v>12.523740327237771</v>
      </c>
      <c r="AN89" s="68">
        <f t="shared" si="13"/>
        <v>1.8488274692164746</v>
      </c>
      <c r="AO89" s="68">
        <f t="shared" si="16"/>
        <v>11.968668329674063</v>
      </c>
      <c r="AP89" s="6"/>
      <c r="AQ89" s="6">
        <f>RANK(AI89,AI46:AI124)</f>
        <v>77</v>
      </c>
      <c r="AR89" s="94">
        <f>RANK(AO89,AO46:AO124)</f>
        <v>79</v>
      </c>
      <c r="AS89" s="8"/>
      <c r="AT89" s="8"/>
      <c r="AU89" s="66">
        <f t="shared" si="17"/>
        <v>-4.8943129541886439</v>
      </c>
      <c r="AV89" s="66">
        <f t="shared" si="19"/>
        <v>-6.9011169732730355</v>
      </c>
      <c r="AW89" s="66">
        <f t="shared" si="20"/>
        <v>-25.160775039034171</v>
      </c>
      <c r="AX89" s="66">
        <f t="shared" si="21"/>
        <v>-51.096358072960868</v>
      </c>
      <c r="AY89" s="66">
        <f t="shared" si="22"/>
        <v>-32.202913233106685</v>
      </c>
      <c r="AZ89" s="66">
        <f t="shared" si="23"/>
        <v>-4.0587149740361212</v>
      </c>
      <c r="BA89" s="66">
        <f t="shared" si="24"/>
        <v>-0.74166345560042002</v>
      </c>
      <c r="BB89" s="66">
        <f t="shared" si="25"/>
        <v>-15.400215763571715</v>
      </c>
      <c r="BC89" s="8"/>
      <c r="BD89" s="8"/>
      <c r="BE89" s="8"/>
      <c r="BF89" s="8"/>
    </row>
    <row r="90" spans="1:58" s="5" customFormat="1">
      <c r="A90" s="6">
        <v>45</v>
      </c>
      <c r="B90" s="44" t="s">
        <v>64</v>
      </c>
      <c r="C90" s="127">
        <v>16764.760245959911</v>
      </c>
      <c r="D90" s="127">
        <v>17766.938761211943</v>
      </c>
      <c r="E90" s="127">
        <v>16763.854518107415</v>
      </c>
      <c r="F90" s="127">
        <v>15113.635042336411</v>
      </c>
      <c r="G90" s="127">
        <v>14313.96153453178</v>
      </c>
      <c r="H90" s="127">
        <v>16269.061832797508</v>
      </c>
      <c r="I90" s="127">
        <v>18408.138005332559</v>
      </c>
      <c r="J90" s="127">
        <v>19010.509559327347</v>
      </c>
      <c r="K90" s="127">
        <v>17471.117121453237</v>
      </c>
      <c r="L90" s="127">
        <v>14646.355948922681</v>
      </c>
      <c r="M90" s="127">
        <v>12369.494611774004</v>
      </c>
      <c r="N90" s="127">
        <v>9991.6191438145124</v>
      </c>
      <c r="O90" s="127">
        <v>8313.5122559326537</v>
      </c>
      <c r="P90" s="127">
        <v>7061.8909842158428</v>
      </c>
      <c r="Q90" s="127">
        <v>5822.2629089614247</v>
      </c>
      <c r="R90" s="127">
        <v>4020.2709353909777</v>
      </c>
      <c r="S90" s="127">
        <v>2370.1261546870755</v>
      </c>
      <c r="T90" s="127">
        <v>1778.0945906216934</v>
      </c>
      <c r="U90" s="127">
        <v>218255.60415537897</v>
      </c>
      <c r="V90" s="49"/>
      <c r="W90" s="44" t="s">
        <v>64</v>
      </c>
      <c r="X90" s="8">
        <v>32</v>
      </c>
      <c r="Y90" s="6">
        <v>225</v>
      </c>
      <c r="Z90" s="8">
        <v>838</v>
      </c>
      <c r="AA90" s="8">
        <v>1229</v>
      </c>
      <c r="AB90" s="6">
        <v>658</v>
      </c>
      <c r="AC90" s="8">
        <v>129</v>
      </c>
      <c r="AD90" s="8">
        <v>13</v>
      </c>
      <c r="AE90" s="6">
        <f t="shared" si="15"/>
        <v>3124</v>
      </c>
      <c r="AF90" s="49"/>
      <c r="AG90" s="44" t="s">
        <v>64</v>
      </c>
      <c r="AH90" s="68">
        <f t="shared" si="18"/>
        <v>4.2345868363714478</v>
      </c>
      <c r="AI90" s="68">
        <f t="shared" si="8"/>
        <v>31.437837730274428</v>
      </c>
      <c r="AJ90" s="68">
        <f t="shared" si="9"/>
        <v>103.01761817766767</v>
      </c>
      <c r="AK90" s="68">
        <f t="shared" si="10"/>
        <v>133.52789941535391</v>
      </c>
      <c r="AL90" s="68">
        <f t="shared" si="11"/>
        <v>69.224867218475779</v>
      </c>
      <c r="AM90" s="68">
        <f t="shared" si="12"/>
        <v>14.767229720141659</v>
      </c>
      <c r="AN90" s="68">
        <f t="shared" si="13"/>
        <v>1.77518558818806</v>
      </c>
      <c r="AO90" s="68">
        <f t="shared" si="16"/>
        <v>54.220683140656128</v>
      </c>
      <c r="AP90" s="6"/>
      <c r="AQ90" s="6">
        <f>RANK(AI90,AI46:AI124)</f>
        <v>31</v>
      </c>
      <c r="AR90" s="94">
        <f>RANK(AO90,AO46:AO124)</f>
        <v>2</v>
      </c>
      <c r="AS90" s="8"/>
      <c r="AT90" s="8"/>
      <c r="AU90" s="66">
        <f t="shared" si="17"/>
        <v>-8.2763782910284434</v>
      </c>
      <c r="AV90" s="66">
        <f t="shared" si="19"/>
        <v>-45.151781944320433</v>
      </c>
      <c r="AW90" s="66">
        <f t="shared" si="20"/>
        <v>-40.68842885771447</v>
      </c>
      <c r="AX90" s="66">
        <f t="shared" si="21"/>
        <v>22.418800202131891</v>
      </c>
      <c r="AY90" s="66">
        <f t="shared" si="22"/>
        <v>32.790414761093508</v>
      </c>
      <c r="AZ90" s="66">
        <f t="shared" si="23"/>
        <v>11.687100971612219</v>
      </c>
      <c r="BA90" s="66">
        <f t="shared" si="24"/>
        <v>1.77518558818806</v>
      </c>
      <c r="BB90" s="66">
        <f t="shared" si="25"/>
        <v>0.4079835295714318</v>
      </c>
      <c r="BC90" s="8"/>
      <c r="BD90" s="8"/>
      <c r="BE90" s="8"/>
      <c r="BF90" s="8"/>
    </row>
    <row r="91" spans="1:58" s="5" customFormat="1">
      <c r="A91" s="6">
        <v>46</v>
      </c>
      <c r="B91" s="44" t="s">
        <v>65</v>
      </c>
      <c r="C91" s="127">
        <v>3411.9471582903948</v>
      </c>
      <c r="D91" s="127">
        <v>3484.6463273002209</v>
      </c>
      <c r="E91" s="127">
        <v>3653.9351627233477</v>
      </c>
      <c r="F91" s="127">
        <v>3367.161493688332</v>
      </c>
      <c r="G91" s="127">
        <v>3079.0202110453638</v>
      </c>
      <c r="H91" s="127">
        <v>3949.0058266857823</v>
      </c>
      <c r="I91" s="127">
        <v>4084.3991062254181</v>
      </c>
      <c r="J91" s="127">
        <v>3735.6758092106552</v>
      </c>
      <c r="K91" s="127">
        <v>3372.5684642984543</v>
      </c>
      <c r="L91" s="127">
        <v>3312.6456946290577</v>
      </c>
      <c r="M91" s="127">
        <v>3453.5554415556239</v>
      </c>
      <c r="N91" s="127">
        <v>3578.3519741661585</v>
      </c>
      <c r="O91" s="127">
        <v>3692.9489097773458</v>
      </c>
      <c r="P91" s="127">
        <v>3445.4269134735418</v>
      </c>
      <c r="Q91" s="127">
        <v>2925.7200990975057</v>
      </c>
      <c r="R91" s="127">
        <v>2349.1589510284693</v>
      </c>
      <c r="S91" s="127">
        <v>1560.7617008637749</v>
      </c>
      <c r="T91" s="127">
        <v>1578.1134760506745</v>
      </c>
      <c r="U91" s="127">
        <v>58035.042720110127</v>
      </c>
      <c r="V91" s="49"/>
      <c r="W91" s="44" t="s">
        <v>65</v>
      </c>
      <c r="X91" s="8">
        <v>13</v>
      </c>
      <c r="Y91" s="6">
        <v>68</v>
      </c>
      <c r="Z91" s="8">
        <v>188</v>
      </c>
      <c r="AA91" s="8">
        <v>172</v>
      </c>
      <c r="AB91" s="6">
        <v>91</v>
      </c>
      <c r="AC91" s="8">
        <v>17</v>
      </c>
      <c r="AD91" s="8">
        <v>0</v>
      </c>
      <c r="AE91" s="6">
        <f t="shared" si="15"/>
        <v>549</v>
      </c>
      <c r="AF91" s="49"/>
      <c r="AG91" s="44" t="s">
        <v>65</v>
      </c>
      <c r="AH91" s="68">
        <f t="shared" si="18"/>
        <v>7.7216373639150993</v>
      </c>
      <c r="AI91" s="68">
        <f t="shared" si="8"/>
        <v>44.169895186828406</v>
      </c>
      <c r="AJ91" s="68">
        <f t="shared" si="9"/>
        <v>95.213837735853488</v>
      </c>
      <c r="AK91" s="68">
        <f t="shared" si="10"/>
        <v>84.222915306116178</v>
      </c>
      <c r="AL91" s="68">
        <f t="shared" si="11"/>
        <v>48.719431046790007</v>
      </c>
      <c r="AM91" s="68">
        <f t="shared" si="12"/>
        <v>10.08133722411252</v>
      </c>
      <c r="AN91" s="68">
        <f t="shared" si="13"/>
        <v>0</v>
      </c>
      <c r="AO91" s="68">
        <f t="shared" si="16"/>
        <v>44.095541518470093</v>
      </c>
      <c r="AP91" s="6"/>
      <c r="AQ91" s="6">
        <f>RANK(AI91,AI46:AI124)</f>
        <v>12</v>
      </c>
      <c r="AR91" s="94">
        <f>RANK(AO91,AO46:AO124)</f>
        <v>22</v>
      </c>
      <c r="AS91" s="8"/>
      <c r="AT91" s="8"/>
      <c r="AU91" s="66">
        <f t="shared" si="17"/>
        <v>-19.487630944077033</v>
      </c>
      <c r="AV91" s="66">
        <f t="shared" si="19"/>
        <v>-52.896023896552499</v>
      </c>
      <c r="AW91" s="66">
        <f t="shared" si="20"/>
        <v>-39.454533991610802</v>
      </c>
      <c r="AX91" s="66">
        <f t="shared" si="21"/>
        <v>-28.808422945987431</v>
      </c>
      <c r="AY91" s="66">
        <f t="shared" si="22"/>
        <v>5.8117643385992324</v>
      </c>
      <c r="AZ91" s="66">
        <f t="shared" si="23"/>
        <v>8.4871800863533569</v>
      </c>
      <c r="BA91" s="66">
        <f t="shared" si="24"/>
        <v>0</v>
      </c>
      <c r="BB91" s="66">
        <f t="shared" si="25"/>
        <v>-13.527289067813939</v>
      </c>
      <c r="BC91" s="8"/>
      <c r="BD91" s="8"/>
      <c r="BE91" s="8"/>
      <c r="BF91" s="8"/>
    </row>
    <row r="92" spans="1:58" s="5" customFormat="1">
      <c r="A92" s="6">
        <v>47</v>
      </c>
      <c r="B92" s="44" t="s">
        <v>66</v>
      </c>
      <c r="C92" s="127">
        <v>4169.5486064659417</v>
      </c>
      <c r="D92" s="127">
        <v>4268.1523362457028</v>
      </c>
      <c r="E92" s="127">
        <v>3879.8533370816194</v>
      </c>
      <c r="F92" s="127">
        <v>3710.3448755241939</v>
      </c>
      <c r="G92" s="127">
        <v>3880.1029762737044</v>
      </c>
      <c r="H92" s="127">
        <v>4788.0881744065082</v>
      </c>
      <c r="I92" s="127">
        <v>5042.7183748424095</v>
      </c>
      <c r="J92" s="127">
        <v>4649.8620544685355</v>
      </c>
      <c r="K92" s="127">
        <v>3837.5286833979317</v>
      </c>
      <c r="L92" s="127">
        <v>3330.4889208270224</v>
      </c>
      <c r="M92" s="127">
        <v>3281.941757612738</v>
      </c>
      <c r="N92" s="127">
        <v>3193.5892724657169</v>
      </c>
      <c r="O92" s="127">
        <v>2981.3186624241707</v>
      </c>
      <c r="P92" s="127">
        <v>2619.9732048971659</v>
      </c>
      <c r="Q92" s="127">
        <v>2114.2693224659524</v>
      </c>
      <c r="R92" s="127">
        <v>1560.8213962442908</v>
      </c>
      <c r="S92" s="127">
        <v>999.7963309979225</v>
      </c>
      <c r="T92" s="127">
        <v>784.19662535059422</v>
      </c>
      <c r="U92" s="127">
        <v>59092.594911992128</v>
      </c>
      <c r="V92" s="49"/>
      <c r="W92" s="44" t="s">
        <v>66</v>
      </c>
      <c r="X92" s="8">
        <v>8</v>
      </c>
      <c r="Y92" s="6">
        <v>75</v>
      </c>
      <c r="Z92" s="8">
        <v>214</v>
      </c>
      <c r="AA92" s="8">
        <v>244</v>
      </c>
      <c r="AB92" s="6">
        <v>132</v>
      </c>
      <c r="AC92" s="8">
        <v>21</v>
      </c>
      <c r="AD92" s="8">
        <v>0</v>
      </c>
      <c r="AE92" s="6">
        <f t="shared" si="15"/>
        <v>694</v>
      </c>
      <c r="AF92" s="49"/>
      <c r="AG92" s="44" t="s">
        <v>66</v>
      </c>
      <c r="AH92" s="68">
        <f t="shared" si="18"/>
        <v>4.3122676022776822</v>
      </c>
      <c r="AI92" s="68">
        <f t="shared" si="8"/>
        <v>38.658767800037616</v>
      </c>
      <c r="AJ92" s="68">
        <f t="shared" si="9"/>
        <v>89.388495869345874</v>
      </c>
      <c r="AK92" s="68">
        <f t="shared" si="10"/>
        <v>96.773201223090425</v>
      </c>
      <c r="AL92" s="68">
        <f t="shared" si="11"/>
        <v>56.775877844869605</v>
      </c>
      <c r="AM92" s="68">
        <f t="shared" si="12"/>
        <v>10.944543602163042</v>
      </c>
      <c r="AN92" s="68">
        <f t="shared" si="13"/>
        <v>0</v>
      </c>
      <c r="AO92" s="68">
        <f t="shared" si="16"/>
        <v>47.470626085030091</v>
      </c>
      <c r="AP92" s="6"/>
      <c r="AQ92" s="6">
        <f>RANK(AI92,AI46:AI124)</f>
        <v>22</v>
      </c>
      <c r="AR92" s="94">
        <f>RANK(AO92,AO46:AO124)</f>
        <v>10</v>
      </c>
      <c r="AS92" s="8"/>
      <c r="AT92" s="8"/>
      <c r="AU92" s="66">
        <f t="shared" si="17"/>
        <v>-10.552736148889659</v>
      </c>
      <c r="AV92" s="66">
        <f t="shared" si="19"/>
        <v>-44.521067168250418</v>
      </c>
      <c r="AW92" s="66">
        <f t="shared" si="20"/>
        <v>-61.283946909319852</v>
      </c>
      <c r="AX92" s="66">
        <f t="shared" si="21"/>
        <v>-1.2909568864902923</v>
      </c>
      <c r="AY92" s="66">
        <f t="shared" si="22"/>
        <v>9.314257032256954</v>
      </c>
      <c r="AZ92" s="66">
        <f t="shared" si="23"/>
        <v>5.5592756970408859</v>
      </c>
      <c r="BA92" s="66">
        <f t="shared" si="24"/>
        <v>0</v>
      </c>
      <c r="BB92" s="66">
        <f t="shared" si="25"/>
        <v>-5.1127582148191664</v>
      </c>
      <c r="BC92" s="8"/>
      <c r="BD92" s="8"/>
      <c r="BE92" s="8"/>
      <c r="BF92" s="8"/>
    </row>
    <row r="93" spans="1:58" s="5" customFormat="1">
      <c r="A93" s="6">
        <v>48</v>
      </c>
      <c r="B93" s="44" t="s">
        <v>67</v>
      </c>
      <c r="C93" s="127">
        <v>1520.6566349388488</v>
      </c>
      <c r="D93" s="127">
        <v>1626.7078361537224</v>
      </c>
      <c r="E93" s="127">
        <v>1784.8862518489734</v>
      </c>
      <c r="F93" s="127">
        <v>1692.4632293880461</v>
      </c>
      <c r="G93" s="127">
        <v>1357.9968935029508</v>
      </c>
      <c r="H93" s="127">
        <v>1578.0399602516698</v>
      </c>
      <c r="I93" s="127">
        <v>1603.1433787618519</v>
      </c>
      <c r="J93" s="127">
        <v>1571.1080357833468</v>
      </c>
      <c r="K93" s="127">
        <v>1511.8400195017896</v>
      </c>
      <c r="L93" s="127">
        <v>1615.7905877751327</v>
      </c>
      <c r="M93" s="127">
        <v>1819.6627522625181</v>
      </c>
      <c r="N93" s="127">
        <v>2066.8082707785461</v>
      </c>
      <c r="O93" s="127">
        <v>2284.632043450767</v>
      </c>
      <c r="P93" s="127">
        <v>2366.0142126078763</v>
      </c>
      <c r="Q93" s="127">
        <v>2226.878898062479</v>
      </c>
      <c r="R93" s="127">
        <v>1854.0457525265517</v>
      </c>
      <c r="S93" s="127">
        <v>1246.123540842</v>
      </c>
      <c r="T93" s="127">
        <v>1165.8286123434864</v>
      </c>
      <c r="U93" s="127">
        <v>30892.62691078056</v>
      </c>
      <c r="V93" s="49"/>
      <c r="W93" s="44" t="s">
        <v>67</v>
      </c>
      <c r="X93" s="8">
        <v>6</v>
      </c>
      <c r="Y93" s="6">
        <v>28</v>
      </c>
      <c r="Z93" s="8">
        <v>93</v>
      </c>
      <c r="AA93" s="8">
        <v>76</v>
      </c>
      <c r="AB93" s="6">
        <v>38</v>
      </c>
      <c r="AC93" s="8">
        <v>5</v>
      </c>
      <c r="AD93" s="8">
        <v>4</v>
      </c>
      <c r="AE93" s="6">
        <f t="shared" si="15"/>
        <v>250</v>
      </c>
      <c r="AF93" s="49"/>
      <c r="AG93" s="44" t="s">
        <v>67</v>
      </c>
      <c r="AH93" s="68">
        <f t="shared" si="18"/>
        <v>7.090257437580437</v>
      </c>
      <c r="AI93" s="68">
        <f t="shared" si="8"/>
        <v>41.2372077343624</v>
      </c>
      <c r="AJ93" s="68">
        <f t="shared" si="9"/>
        <v>117.86773762708535</v>
      </c>
      <c r="AK93" s="68">
        <f t="shared" si="10"/>
        <v>94.813727838487807</v>
      </c>
      <c r="AL93" s="68">
        <f t="shared" si="11"/>
        <v>48.373503456817829</v>
      </c>
      <c r="AM93" s="68">
        <f t="shared" si="12"/>
        <v>6.6144564709269904</v>
      </c>
      <c r="AN93" s="68">
        <f t="shared" si="13"/>
        <v>4.9511366513253563</v>
      </c>
      <c r="AO93" s="68">
        <f t="shared" si="16"/>
        <v>45.744054983484105</v>
      </c>
      <c r="AP93" s="6"/>
      <c r="AQ93" s="6">
        <f>RANK(AI93,AI46:AI124)</f>
        <v>16</v>
      </c>
      <c r="AR93" s="94">
        <f>RANK(AO93,AO46:AO124)</f>
        <v>17</v>
      </c>
      <c r="AS93" s="8"/>
      <c r="AT93" s="8"/>
      <c r="AU93" s="66">
        <f t="shared" si="17"/>
        <v>-11.070243236250175</v>
      </c>
      <c r="AV93" s="66">
        <f t="shared" si="19"/>
        <v>-52.20550450567805</v>
      </c>
      <c r="AW93" s="66">
        <f t="shared" si="20"/>
        <v>-41.889067367051297</v>
      </c>
      <c r="AX93" s="66">
        <f t="shared" si="21"/>
        <v>-40.014157726252193</v>
      </c>
      <c r="AY93" s="66">
        <f t="shared" si="22"/>
        <v>6.2877376003615737</v>
      </c>
      <c r="AZ93" s="66">
        <f t="shared" si="23"/>
        <v>-4.0245423226628834</v>
      </c>
      <c r="BA93" s="66">
        <f t="shared" si="24"/>
        <v>4.9511366513253563</v>
      </c>
      <c r="BB93" s="66">
        <f t="shared" si="25"/>
        <v>-14.526028749802862</v>
      </c>
      <c r="BC93" s="8"/>
      <c r="BD93" s="8"/>
      <c r="BE93" s="8"/>
      <c r="BF93" s="8"/>
    </row>
    <row r="94" spans="1:58" s="5" customFormat="1">
      <c r="A94" s="6">
        <v>49</v>
      </c>
      <c r="B94" s="44" t="s">
        <v>68</v>
      </c>
      <c r="C94" s="127">
        <v>9155.0775015091731</v>
      </c>
      <c r="D94" s="127">
        <v>10237.781262285554</v>
      </c>
      <c r="E94" s="127">
        <v>11435.422466690041</v>
      </c>
      <c r="F94" s="127">
        <v>13700.32442860389</v>
      </c>
      <c r="G94" s="127">
        <v>18720.782634583295</v>
      </c>
      <c r="H94" s="127">
        <v>15690.322013365007</v>
      </c>
      <c r="I94" s="127">
        <v>15066.901324441267</v>
      </c>
      <c r="J94" s="127">
        <v>14437.53288132845</v>
      </c>
      <c r="K94" s="127">
        <v>13761.586612419769</v>
      </c>
      <c r="L94" s="127">
        <v>12503.493323149651</v>
      </c>
      <c r="M94" s="127">
        <v>11808.736125523892</v>
      </c>
      <c r="N94" s="127">
        <v>10886.789936557889</v>
      </c>
      <c r="O94" s="127">
        <v>9693.2458206182837</v>
      </c>
      <c r="P94" s="127">
        <v>8505.1928684810046</v>
      </c>
      <c r="Q94" s="127">
        <v>7540.8315660678036</v>
      </c>
      <c r="R94" s="127">
        <v>6716.4595889827979</v>
      </c>
      <c r="S94" s="127">
        <v>5419.0686529643799</v>
      </c>
      <c r="T94" s="127">
        <v>6334.53221639607</v>
      </c>
      <c r="U94" s="127">
        <v>201614.08122396821</v>
      </c>
      <c r="V94" s="49"/>
      <c r="W94" s="44" t="s">
        <v>68</v>
      </c>
      <c r="X94" s="8">
        <v>1</v>
      </c>
      <c r="Y94" s="6">
        <v>26</v>
      </c>
      <c r="Z94" s="8">
        <v>173</v>
      </c>
      <c r="AA94" s="8">
        <v>570</v>
      </c>
      <c r="AB94" s="6">
        <v>440</v>
      </c>
      <c r="AC94" s="8">
        <v>94</v>
      </c>
      <c r="AD94" s="8">
        <v>15</v>
      </c>
      <c r="AE94" s="6">
        <f t="shared" si="15"/>
        <v>1319</v>
      </c>
      <c r="AF94" s="49"/>
      <c r="AG94" s="44" t="s">
        <v>68</v>
      </c>
      <c r="AH94" s="68">
        <f t="shared" si="18"/>
        <v>0.14598194447310667</v>
      </c>
      <c r="AI94" s="68">
        <f t="shared" si="8"/>
        <v>2.7776616509578669</v>
      </c>
      <c r="AJ94" s="68">
        <f t="shared" si="9"/>
        <v>22.051810007804647</v>
      </c>
      <c r="AK94" s="68">
        <f t="shared" si="10"/>
        <v>75.662538398038862</v>
      </c>
      <c r="AL94" s="68">
        <f t="shared" si="11"/>
        <v>60.952242133977947</v>
      </c>
      <c r="AM94" s="68">
        <f t="shared" si="12"/>
        <v>13.661215475716357</v>
      </c>
      <c r="AN94" s="68">
        <f t="shared" si="13"/>
        <v>2.3993294693456879</v>
      </c>
      <c r="AO94" s="68">
        <f t="shared" si="16"/>
        <v>25.394455597758377</v>
      </c>
      <c r="AP94" s="6"/>
      <c r="AQ94" s="6">
        <f>RANK(AI94,AI46:AI124)</f>
        <v>73</v>
      </c>
      <c r="AR94" s="94">
        <f>RANK(AO94,AO46:AO124)</f>
        <v>73</v>
      </c>
      <c r="AS94" s="8"/>
      <c r="AT94" s="8"/>
      <c r="AU94" s="66">
        <f t="shared" si="17"/>
        <v>-3.2450669400756675</v>
      </c>
      <c r="AV94" s="66">
        <f t="shared" si="19"/>
        <v>-10.327721783866448</v>
      </c>
      <c r="AW94" s="66">
        <f t="shared" si="20"/>
        <v>-52.48244960140461</v>
      </c>
      <c r="AX94" s="66">
        <f t="shared" si="21"/>
        <v>-29.059031884053098</v>
      </c>
      <c r="AY94" s="66">
        <f t="shared" si="22"/>
        <v>1.9163661239847087</v>
      </c>
      <c r="AZ94" s="66">
        <f t="shared" si="23"/>
        <v>5.3750653194752207</v>
      </c>
      <c r="BA94" s="66">
        <f t="shared" si="24"/>
        <v>2.3993294693456879</v>
      </c>
      <c r="BB94" s="66">
        <f t="shared" si="25"/>
        <v>-12.868570655887449</v>
      </c>
      <c r="BC94" s="8"/>
      <c r="BD94" s="8"/>
      <c r="BE94" s="8"/>
      <c r="BF94" s="8"/>
    </row>
    <row r="95" spans="1:58" s="5" customFormat="1">
      <c r="A95" s="6">
        <v>50</v>
      </c>
      <c r="B95" s="44" t="s">
        <v>69</v>
      </c>
      <c r="C95" s="127">
        <v>6222.8044612103877</v>
      </c>
      <c r="D95" s="127">
        <v>6455.3183633396065</v>
      </c>
      <c r="E95" s="127">
        <v>6979.8109881876799</v>
      </c>
      <c r="F95" s="127">
        <v>7242.8084037365652</v>
      </c>
      <c r="G95" s="127">
        <v>8309.5609844651772</v>
      </c>
      <c r="H95" s="127">
        <v>9901.9316946153904</v>
      </c>
      <c r="I95" s="127">
        <v>10344.019528807647</v>
      </c>
      <c r="J95" s="127">
        <v>10135.961232411397</v>
      </c>
      <c r="K95" s="127">
        <v>9346.5144818523677</v>
      </c>
      <c r="L95" s="127">
        <v>8511.106173697166</v>
      </c>
      <c r="M95" s="127">
        <v>8309.0637856796493</v>
      </c>
      <c r="N95" s="127">
        <v>7787.0275901305222</v>
      </c>
      <c r="O95" s="127">
        <v>6781.2690524309719</v>
      </c>
      <c r="P95" s="127">
        <v>5800.1462151147962</v>
      </c>
      <c r="Q95" s="127">
        <v>5034.4066910905003</v>
      </c>
      <c r="R95" s="127">
        <v>4247.8911230574449</v>
      </c>
      <c r="S95" s="127">
        <v>3129.961591854531</v>
      </c>
      <c r="T95" s="127">
        <v>3547.355761335195</v>
      </c>
      <c r="U95" s="127">
        <v>128086.95812301702</v>
      </c>
      <c r="V95" s="49"/>
      <c r="W95" s="44" t="s">
        <v>69</v>
      </c>
      <c r="X95" s="8">
        <v>4</v>
      </c>
      <c r="Y95" s="6">
        <v>18</v>
      </c>
      <c r="Z95" s="8">
        <v>156</v>
      </c>
      <c r="AA95" s="8">
        <v>416</v>
      </c>
      <c r="AB95" s="6">
        <v>296</v>
      </c>
      <c r="AC95" s="8">
        <v>78</v>
      </c>
      <c r="AD95" s="8">
        <v>10</v>
      </c>
      <c r="AE95" s="6">
        <f t="shared" si="15"/>
        <v>978</v>
      </c>
      <c r="AF95" s="49"/>
      <c r="AG95" s="44" t="s">
        <v>69</v>
      </c>
      <c r="AH95" s="68">
        <f t="shared" si="18"/>
        <v>1.1045439219229931</v>
      </c>
      <c r="AI95" s="68">
        <f t="shared" si="8"/>
        <v>4.3323588414962506</v>
      </c>
      <c r="AJ95" s="68">
        <f t="shared" si="9"/>
        <v>31.509003457341937</v>
      </c>
      <c r="AK95" s="68">
        <f t="shared" si="10"/>
        <v>80.432949462529137</v>
      </c>
      <c r="AL95" s="68">
        <f t="shared" si="11"/>
        <v>58.405906102618367</v>
      </c>
      <c r="AM95" s="68">
        <f t="shared" si="12"/>
        <v>16.690713987861137</v>
      </c>
      <c r="AN95" s="68">
        <f t="shared" si="13"/>
        <v>2.3498708148898744</v>
      </c>
      <c r="AO95" s="68">
        <f t="shared" si="16"/>
        <v>30.662198858431964</v>
      </c>
      <c r="AP95" s="6"/>
      <c r="AQ95" s="6">
        <f>RANK(AI95,AI46:AI124)</f>
        <v>68</v>
      </c>
      <c r="AR95" s="94">
        <f>RANK(AO95,AO46:AO124)</f>
        <v>67</v>
      </c>
      <c r="AS95" s="8"/>
      <c r="AT95" s="8"/>
      <c r="AU95" s="66">
        <f t="shared" si="17"/>
        <v>-3.3394354380929854</v>
      </c>
      <c r="AV95" s="66">
        <f t="shared" si="19"/>
        <v>-20.516771732616228</v>
      </c>
      <c r="AW95" s="66">
        <f t="shared" si="20"/>
        <v>-47.651360234928873</v>
      </c>
      <c r="AX95" s="66">
        <f t="shared" si="21"/>
        <v>-31.936210562639744</v>
      </c>
      <c r="AY95" s="66">
        <f t="shared" si="22"/>
        <v>-4.5848699529897914</v>
      </c>
      <c r="AZ95" s="66">
        <f t="shared" si="23"/>
        <v>5.1872499191652732</v>
      </c>
      <c r="BA95" s="66">
        <f t="shared" si="24"/>
        <v>2.3498708148898744</v>
      </c>
      <c r="BB95" s="66">
        <f t="shared" si="25"/>
        <v>-16.339105232961025</v>
      </c>
      <c r="BC95" s="8"/>
      <c r="BD95" s="8"/>
      <c r="BE95" s="8"/>
      <c r="BF95" s="8"/>
    </row>
    <row r="96" spans="1:58" s="5" customFormat="1">
      <c r="A96" s="6">
        <v>51</v>
      </c>
      <c r="B96" s="44" t="s">
        <v>70</v>
      </c>
      <c r="C96" s="127">
        <v>2553.4922732134255</v>
      </c>
      <c r="D96" s="127">
        <v>2757.1068492744744</v>
      </c>
      <c r="E96" s="127">
        <v>2817.2062758638349</v>
      </c>
      <c r="F96" s="127">
        <v>2541.1564135797653</v>
      </c>
      <c r="G96" s="127">
        <v>1964.1816482535455</v>
      </c>
      <c r="H96" s="127">
        <v>2346.2730217179828</v>
      </c>
      <c r="I96" s="127">
        <v>2775.5599541522292</v>
      </c>
      <c r="J96" s="127">
        <v>2941.8347328122522</v>
      </c>
      <c r="K96" s="127">
        <v>2834.1560441350771</v>
      </c>
      <c r="L96" s="127">
        <v>2608.8848371060799</v>
      </c>
      <c r="M96" s="127">
        <v>2593.8012114140447</v>
      </c>
      <c r="N96" s="127">
        <v>2568.7094917531585</v>
      </c>
      <c r="O96" s="127">
        <v>2344.6213000902389</v>
      </c>
      <c r="P96" s="127">
        <v>2165.2397743106594</v>
      </c>
      <c r="Q96" s="127">
        <v>1934.2382828029361</v>
      </c>
      <c r="R96" s="127">
        <v>1492.462614699295</v>
      </c>
      <c r="S96" s="127">
        <v>869.0373664552742</v>
      </c>
      <c r="T96" s="127">
        <v>702.17525456053158</v>
      </c>
      <c r="U96" s="127">
        <v>40810.13734619481</v>
      </c>
      <c r="V96" s="49"/>
      <c r="W96" s="44" t="s">
        <v>70</v>
      </c>
      <c r="X96" s="8">
        <v>1</v>
      </c>
      <c r="Y96" s="6">
        <v>20</v>
      </c>
      <c r="Z96" s="8">
        <v>134</v>
      </c>
      <c r="AA96" s="8">
        <v>160</v>
      </c>
      <c r="AB96" s="6">
        <v>99</v>
      </c>
      <c r="AC96" s="8">
        <v>12</v>
      </c>
      <c r="AD96" s="8">
        <v>0</v>
      </c>
      <c r="AE96" s="6">
        <f t="shared" si="15"/>
        <v>426</v>
      </c>
      <c r="AF96" s="49"/>
      <c r="AG96" s="44" t="s">
        <v>70</v>
      </c>
      <c r="AH96" s="68">
        <f t="shared" si="18"/>
        <v>0.78704324901534484</v>
      </c>
      <c r="AI96" s="68">
        <f t="shared" si="8"/>
        <v>20.364715267330823</v>
      </c>
      <c r="AJ96" s="68">
        <f t="shared" si="9"/>
        <v>114.22370607311746</v>
      </c>
      <c r="AK96" s="68">
        <f t="shared" si="10"/>
        <v>115.29205107649756</v>
      </c>
      <c r="AL96" s="68">
        <f t="shared" si="11"/>
        <v>67.30493653894743</v>
      </c>
      <c r="AM96" s="68">
        <f t="shared" si="12"/>
        <v>8.468129357120235</v>
      </c>
      <c r="AN96" s="68">
        <f t="shared" si="13"/>
        <v>0</v>
      </c>
      <c r="AO96" s="68">
        <f t="shared" si="16"/>
        <v>47.301676287680174</v>
      </c>
      <c r="AP96" s="6"/>
      <c r="AQ96" s="6">
        <f>RANK(AI96,AI46:AI124)</f>
        <v>46</v>
      </c>
      <c r="AR96" s="94">
        <f>RANK(AO96,AO46:AO124)</f>
        <v>11</v>
      </c>
      <c r="AS96" s="8"/>
      <c r="AT96" s="8"/>
      <c r="AU96" s="66">
        <f t="shared" si="17"/>
        <v>-13.190009821800272</v>
      </c>
      <c r="AV96" s="66">
        <f t="shared" si="19"/>
        <v>-42.856803139995201</v>
      </c>
      <c r="AW96" s="66">
        <f t="shared" si="20"/>
        <v>-49.927528887207444</v>
      </c>
      <c r="AX96" s="66">
        <f t="shared" si="21"/>
        <v>-12.901478048615928</v>
      </c>
      <c r="AY96" s="66">
        <f t="shared" si="22"/>
        <v>12.111076640260151</v>
      </c>
      <c r="AZ96" s="66">
        <f t="shared" si="23"/>
        <v>2.5151086785879695</v>
      </c>
      <c r="BA96" s="66">
        <f t="shared" si="24"/>
        <v>0</v>
      </c>
      <c r="BB96" s="66">
        <f t="shared" si="25"/>
        <v>-8.1712688813031988</v>
      </c>
      <c r="BC96" s="8"/>
      <c r="BD96" s="8"/>
      <c r="BE96" s="8"/>
      <c r="BF96" s="8"/>
    </row>
    <row r="97" spans="1:58" s="5" customFormat="1">
      <c r="A97" s="6">
        <v>52</v>
      </c>
      <c r="B97" s="44" t="s">
        <v>71</v>
      </c>
      <c r="C97" s="127">
        <v>9881.0368478943801</v>
      </c>
      <c r="D97" s="127">
        <v>8655.1198467117574</v>
      </c>
      <c r="E97" s="127">
        <v>8251.9671151468974</v>
      </c>
      <c r="F97" s="127">
        <v>8278.2264371756373</v>
      </c>
      <c r="G97" s="127">
        <v>13152.389142844933</v>
      </c>
      <c r="H97" s="127">
        <v>19384.016443867109</v>
      </c>
      <c r="I97" s="127">
        <v>20373.842317540148</v>
      </c>
      <c r="J97" s="127">
        <v>18714.279241751632</v>
      </c>
      <c r="K97" s="127">
        <v>14449.370531260414</v>
      </c>
      <c r="L97" s="127">
        <v>11336.501568993595</v>
      </c>
      <c r="M97" s="127">
        <v>9942.0114173187085</v>
      </c>
      <c r="N97" s="127">
        <v>8875.0095599780198</v>
      </c>
      <c r="O97" s="127">
        <v>7792.2124652299626</v>
      </c>
      <c r="P97" s="127">
        <v>6265.2277435465603</v>
      </c>
      <c r="Q97" s="127">
        <v>5111.163672432047</v>
      </c>
      <c r="R97" s="127">
        <v>4303.7536599167497</v>
      </c>
      <c r="S97" s="127">
        <v>3552.1878965260648</v>
      </c>
      <c r="T97" s="127">
        <v>4753.4662047865959</v>
      </c>
      <c r="U97" s="127">
        <v>183071.78211292121</v>
      </c>
      <c r="V97" s="49"/>
      <c r="W97" s="44" t="s">
        <v>71</v>
      </c>
      <c r="X97" s="8">
        <v>8</v>
      </c>
      <c r="Y97" s="6">
        <v>49</v>
      </c>
      <c r="Z97" s="8">
        <v>295</v>
      </c>
      <c r="AA97" s="8">
        <v>747</v>
      </c>
      <c r="AB97" s="6">
        <v>634</v>
      </c>
      <c r="AC97" s="8">
        <v>128</v>
      </c>
      <c r="AD97" s="8">
        <v>10</v>
      </c>
      <c r="AE97" s="6">
        <f t="shared" si="15"/>
        <v>1871</v>
      </c>
      <c r="AF97" s="49"/>
      <c r="AG97" s="44" t="s">
        <v>71</v>
      </c>
      <c r="AH97" s="68">
        <f t="shared" si="18"/>
        <v>1.932781148404884</v>
      </c>
      <c r="AI97" s="68">
        <f t="shared" si="8"/>
        <v>7.4511177350096309</v>
      </c>
      <c r="AJ97" s="68">
        <f t="shared" si="9"/>
        <v>30.437448384783512</v>
      </c>
      <c r="AK97" s="68">
        <f t="shared" si="10"/>
        <v>73.329319856068238</v>
      </c>
      <c r="AL97" s="68">
        <f t="shared" si="11"/>
        <v>67.755748624883552</v>
      </c>
      <c r="AM97" s="68">
        <f t="shared" si="12"/>
        <v>17.717034762598008</v>
      </c>
      <c r="AN97" s="68">
        <f t="shared" si="13"/>
        <v>1.7642126963314584</v>
      </c>
      <c r="AO97" s="68">
        <f t="shared" si="16"/>
        <v>35.405891370073448</v>
      </c>
      <c r="AP97" s="6"/>
      <c r="AQ97" s="6">
        <f>RANK(AI97,AI46:AI124)</f>
        <v>61</v>
      </c>
      <c r="AR97" s="94">
        <f>RANK(AO97,AO46:AO124)</f>
        <v>54</v>
      </c>
      <c r="AS97" s="8"/>
      <c r="AT97" s="8"/>
      <c r="AU97" s="66">
        <f t="shared" si="17"/>
        <v>-9.4742026812636126</v>
      </c>
      <c r="AV97" s="66">
        <f t="shared" si="19"/>
        <v>-35.614042819657698</v>
      </c>
      <c r="AW97" s="66">
        <f t="shared" si="20"/>
        <v>-49.179220852821786</v>
      </c>
      <c r="AX97" s="66">
        <f t="shared" si="21"/>
        <v>-25.560241253825197</v>
      </c>
      <c r="AY97" s="66">
        <f t="shared" si="22"/>
        <v>7.6598694244755521</v>
      </c>
      <c r="AZ97" s="66">
        <f t="shared" si="23"/>
        <v>6.5826104490791106</v>
      </c>
      <c r="BA97" s="66">
        <f t="shared" si="24"/>
        <v>1.7642126963314584</v>
      </c>
      <c r="BB97" s="66">
        <f t="shared" si="25"/>
        <v>-15.18466692393536</v>
      </c>
      <c r="BC97" s="8"/>
      <c r="BD97" s="8"/>
      <c r="BE97" s="8"/>
      <c r="BF97" s="8"/>
    </row>
    <row r="98" spans="1:58" s="5" customFormat="1">
      <c r="A98" s="6">
        <v>53</v>
      </c>
      <c r="B98" s="44" t="s">
        <v>72</v>
      </c>
      <c r="C98" s="127">
        <v>7807.0738509339708</v>
      </c>
      <c r="D98" s="127">
        <v>9239.315702120206</v>
      </c>
      <c r="E98" s="127">
        <v>9970.7719141562484</v>
      </c>
      <c r="F98" s="127">
        <v>10248.802994602862</v>
      </c>
      <c r="G98" s="127">
        <v>8291.4363424372987</v>
      </c>
      <c r="H98" s="127">
        <v>7305.2714507390929</v>
      </c>
      <c r="I98" s="127">
        <v>8009.9730298478717</v>
      </c>
      <c r="J98" s="127">
        <v>9142.6874704338497</v>
      </c>
      <c r="K98" s="127">
        <v>9513.5659376282092</v>
      </c>
      <c r="L98" s="127">
        <v>10167.433651312134</v>
      </c>
      <c r="M98" s="127">
        <v>11457.207591473936</v>
      </c>
      <c r="N98" s="127">
        <v>11894.382873375462</v>
      </c>
      <c r="O98" s="127">
        <v>12122.22610348438</v>
      </c>
      <c r="P98" s="127">
        <v>12309.375270969475</v>
      </c>
      <c r="Q98" s="127">
        <v>11801.869894027943</v>
      </c>
      <c r="R98" s="127">
        <v>10205.16828764218</v>
      </c>
      <c r="S98" s="127">
        <v>7079.8046721920146</v>
      </c>
      <c r="T98" s="127">
        <v>6409.8258366084738</v>
      </c>
      <c r="U98" s="127">
        <v>172976.19287398562</v>
      </c>
      <c r="V98" s="49"/>
      <c r="W98" s="44" t="s">
        <v>72</v>
      </c>
      <c r="X98" s="8">
        <v>4</v>
      </c>
      <c r="Y98" s="6">
        <v>50</v>
      </c>
      <c r="Z98" s="8">
        <v>230</v>
      </c>
      <c r="AA98" s="8">
        <v>421</v>
      </c>
      <c r="AB98" s="6">
        <v>280</v>
      </c>
      <c r="AC98" s="8">
        <v>52</v>
      </c>
      <c r="AD98" s="8">
        <v>1</v>
      </c>
      <c r="AE98" s="6">
        <f t="shared" si="15"/>
        <v>1038</v>
      </c>
      <c r="AF98" s="49"/>
      <c r="AG98" s="44" t="s">
        <v>72</v>
      </c>
      <c r="AH98" s="68">
        <f t="shared" si="18"/>
        <v>0.78057896168097796</v>
      </c>
      <c r="AI98" s="68">
        <f t="shared" si="8"/>
        <v>12.060636525444833</v>
      </c>
      <c r="AJ98" s="68">
        <f t="shared" si="9"/>
        <v>62.968228231061921</v>
      </c>
      <c r="AK98" s="68">
        <f t="shared" si="10"/>
        <v>105.11895568966622</v>
      </c>
      <c r="AL98" s="68">
        <f t="shared" si="11"/>
        <v>61.251136693774157</v>
      </c>
      <c r="AM98" s="68">
        <f t="shared" si="12"/>
        <v>10.931757942482694</v>
      </c>
      <c r="AN98" s="68">
        <f t="shared" si="13"/>
        <v>0.19670647172031405</v>
      </c>
      <c r="AO98" s="68">
        <f t="shared" si="16"/>
        <v>33.121050756619695</v>
      </c>
      <c r="AP98" s="6"/>
      <c r="AQ98" s="6">
        <f>RANK(AI98,AI46:AI124)</f>
        <v>55</v>
      </c>
      <c r="AR98" s="94">
        <f>RANK(AO98,AO46:AO124)</f>
        <v>61</v>
      </c>
      <c r="AS98" s="8"/>
      <c r="AT98" s="8"/>
      <c r="AU98" s="66">
        <f t="shared" si="17"/>
        <v>-10.028005387003928</v>
      </c>
      <c r="AV98" s="66">
        <f t="shared" si="19"/>
        <v>-44.208511970255643</v>
      </c>
      <c r="AW98" s="66">
        <f t="shared" si="20"/>
        <v>-68.201926138256255</v>
      </c>
      <c r="AX98" s="66">
        <f t="shared" si="21"/>
        <v>-14.061525117962191</v>
      </c>
      <c r="AY98" s="66">
        <f t="shared" si="22"/>
        <v>12.44237337283581</v>
      </c>
      <c r="AZ98" s="66">
        <f t="shared" si="23"/>
        <v>3.2691064378906178</v>
      </c>
      <c r="BA98" s="66">
        <f t="shared" si="24"/>
        <v>0.19670647172031405</v>
      </c>
      <c r="BB98" s="66">
        <f t="shared" si="25"/>
        <v>-16.926156218238162</v>
      </c>
      <c r="BC98" s="8"/>
      <c r="BD98" s="8"/>
      <c r="BE98" s="8"/>
      <c r="BF98" s="8"/>
    </row>
    <row r="99" spans="1:58" s="5" customFormat="1">
      <c r="A99" s="6">
        <v>54</v>
      </c>
      <c r="B99" s="44" t="s">
        <v>73</v>
      </c>
      <c r="C99" s="127">
        <v>819.83756168645903</v>
      </c>
      <c r="D99" s="127">
        <v>983.44249138669034</v>
      </c>
      <c r="E99" s="127">
        <v>1033.1773204709514</v>
      </c>
      <c r="F99" s="127">
        <v>942.4211707888868</v>
      </c>
      <c r="G99" s="127">
        <v>648.87265033477775</v>
      </c>
      <c r="H99" s="127">
        <v>783.89566743443334</v>
      </c>
      <c r="I99" s="127">
        <v>1009.0046624384709</v>
      </c>
      <c r="J99" s="127">
        <v>1163.2013660584366</v>
      </c>
      <c r="K99" s="127">
        <v>1224.3551604243685</v>
      </c>
      <c r="L99" s="127">
        <v>1323.0104763598549</v>
      </c>
      <c r="M99" s="127">
        <v>1441.7004570683387</v>
      </c>
      <c r="N99" s="127">
        <v>1549.7903517529389</v>
      </c>
      <c r="O99" s="127">
        <v>1698.1939173968951</v>
      </c>
      <c r="P99" s="127">
        <v>1748.983652510605</v>
      </c>
      <c r="Q99" s="127">
        <v>1604.2323557109041</v>
      </c>
      <c r="R99" s="127">
        <v>1230.037514606877</v>
      </c>
      <c r="S99" s="127">
        <v>785.93285482370936</v>
      </c>
      <c r="T99" s="127">
        <v>694.1268323048655</v>
      </c>
      <c r="U99" s="127">
        <v>20684.216463558463</v>
      </c>
      <c r="V99" s="49"/>
      <c r="W99" s="44" t="s">
        <v>73</v>
      </c>
      <c r="X99" s="8">
        <v>3</v>
      </c>
      <c r="Y99" s="6">
        <v>6</v>
      </c>
      <c r="Z99" s="8">
        <v>17</v>
      </c>
      <c r="AA99" s="8">
        <v>45</v>
      </c>
      <c r="AB99" s="6">
        <v>29</v>
      </c>
      <c r="AC99" s="8">
        <v>7</v>
      </c>
      <c r="AD99" s="8">
        <v>0</v>
      </c>
      <c r="AE99" s="6">
        <f t="shared" si="15"/>
        <v>107</v>
      </c>
      <c r="AF99" s="49"/>
      <c r="AG99" s="44" t="s">
        <v>73</v>
      </c>
      <c r="AH99" s="68">
        <f t="shared" si="18"/>
        <v>6.3665802360716164</v>
      </c>
      <c r="AI99" s="68">
        <f t="shared" si="8"/>
        <v>18.49361349073466</v>
      </c>
      <c r="AJ99" s="68">
        <f t="shared" si="9"/>
        <v>43.373118914251215</v>
      </c>
      <c r="AK99" s="68">
        <f t="shared" si="10"/>
        <v>89.196812810057949</v>
      </c>
      <c r="AL99" s="68">
        <f t="shared" si="11"/>
        <v>49.862389859922338</v>
      </c>
      <c r="AM99" s="68">
        <f t="shared" si="12"/>
        <v>11.434590593098427</v>
      </c>
      <c r="AN99" s="68">
        <f t="shared" si="13"/>
        <v>0</v>
      </c>
      <c r="AO99" s="68">
        <f t="shared" si="16"/>
        <v>30.163101387027943</v>
      </c>
      <c r="AP99" s="6"/>
      <c r="AQ99" s="6">
        <f>RANK(AI99,AI46:AI124)</f>
        <v>49</v>
      </c>
      <c r="AR99" s="94">
        <f>RANK(AO99,AO46:AO124)</f>
        <v>68</v>
      </c>
      <c r="AS99" s="8"/>
      <c r="AT99" s="8"/>
      <c r="AU99" s="66">
        <f t="shared" si="17"/>
        <v>-11.021620526116138</v>
      </c>
      <c r="AV99" s="66">
        <f t="shared" si="19"/>
        <v>-38.959544788530543</v>
      </c>
      <c r="AW99" s="66">
        <f t="shared" si="20"/>
        <v>-72.855465882420589</v>
      </c>
      <c r="AX99" s="66">
        <f t="shared" si="21"/>
        <v>13.451531053683084</v>
      </c>
      <c r="AY99" s="66">
        <f t="shared" si="22"/>
        <v>-0.95734775688116969</v>
      </c>
      <c r="AZ99" s="66">
        <f t="shared" si="23"/>
        <v>-2.8844837598487878</v>
      </c>
      <c r="BA99" s="66">
        <f t="shared" si="24"/>
        <v>0</v>
      </c>
      <c r="BB99" s="66">
        <f t="shared" si="25"/>
        <v>-10.227478403051926</v>
      </c>
      <c r="BC99" s="8"/>
      <c r="BD99" s="8"/>
      <c r="BE99" s="8"/>
      <c r="BF99" s="8"/>
    </row>
    <row r="100" spans="1:58" s="5" customFormat="1">
      <c r="A100" s="6">
        <v>55</v>
      </c>
      <c r="B100" s="44" t="s">
        <v>74</v>
      </c>
      <c r="C100" s="127">
        <v>958.50648949168271</v>
      </c>
      <c r="D100" s="127">
        <v>1066.3838864276358</v>
      </c>
      <c r="E100" s="127">
        <v>1193.6568552090332</v>
      </c>
      <c r="F100" s="127">
        <v>1100.8869815450635</v>
      </c>
      <c r="G100" s="127">
        <v>763.83826161469256</v>
      </c>
      <c r="H100" s="127">
        <v>840.21403124818221</v>
      </c>
      <c r="I100" s="127">
        <v>960.30570134004756</v>
      </c>
      <c r="J100" s="127">
        <v>1015.8880331215182</v>
      </c>
      <c r="K100" s="127">
        <v>1007.4685705084069</v>
      </c>
      <c r="L100" s="127">
        <v>1025.2208742994162</v>
      </c>
      <c r="M100" s="127">
        <v>1130.6315616949885</v>
      </c>
      <c r="N100" s="127">
        <v>1261.6400189183532</v>
      </c>
      <c r="O100" s="127">
        <v>1304.9130658265376</v>
      </c>
      <c r="P100" s="127">
        <v>1253.2491475995516</v>
      </c>
      <c r="Q100" s="127">
        <v>1102.2946655720971</v>
      </c>
      <c r="R100" s="127">
        <v>806.47117639339945</v>
      </c>
      <c r="S100" s="127">
        <v>472.26946298133589</v>
      </c>
      <c r="T100" s="127">
        <v>405.85286108997201</v>
      </c>
      <c r="U100" s="127">
        <v>17669.691644881914</v>
      </c>
      <c r="V100" s="49"/>
      <c r="W100" s="44" t="s">
        <v>74</v>
      </c>
      <c r="X100" s="8">
        <v>0</v>
      </c>
      <c r="Y100" s="6">
        <v>14</v>
      </c>
      <c r="Z100" s="8">
        <v>38</v>
      </c>
      <c r="AA100" s="8">
        <v>56</v>
      </c>
      <c r="AB100" s="6">
        <v>36</v>
      </c>
      <c r="AC100" s="8">
        <v>5</v>
      </c>
      <c r="AD100" s="8">
        <v>0</v>
      </c>
      <c r="AE100" s="6">
        <f t="shared" si="15"/>
        <v>149</v>
      </c>
      <c r="AF100" s="49"/>
      <c r="AG100" s="44" t="s">
        <v>74</v>
      </c>
      <c r="AH100" s="68">
        <f t="shared" si="18"/>
        <v>0</v>
      </c>
      <c r="AI100" s="68">
        <f t="shared" si="8"/>
        <v>36.656974921379636</v>
      </c>
      <c r="AJ100" s="68">
        <f t="shared" si="9"/>
        <v>90.453143096287022</v>
      </c>
      <c r="AK100" s="68">
        <f t="shared" si="10"/>
        <v>116.62952728876949</v>
      </c>
      <c r="AL100" s="68">
        <f t="shared" si="11"/>
        <v>70.873952298429643</v>
      </c>
      <c r="AM100" s="68">
        <f t="shared" si="12"/>
        <v>9.9258679553185676</v>
      </c>
      <c r="AN100" s="68">
        <f t="shared" si="13"/>
        <v>0</v>
      </c>
      <c r="AO100" s="68">
        <f t="shared" si="16"/>
        <v>44.386041194279429</v>
      </c>
      <c r="AP100" s="6"/>
      <c r="AQ100" s="6">
        <f>RANK(AI100,AI46:AI124)</f>
        <v>26</v>
      </c>
      <c r="AR100" s="94">
        <f>RANK(AO100,AO46:AO124)</f>
        <v>21</v>
      </c>
      <c r="AS100" s="8"/>
      <c r="AT100" s="8"/>
      <c r="AU100" s="66">
        <f t="shared" si="17"/>
        <v>-6.0406175489279939</v>
      </c>
      <c r="AV100" s="66">
        <f t="shared" si="19"/>
        <v>-16.181084255169857</v>
      </c>
      <c r="AW100" s="66">
        <f t="shared" si="20"/>
        <v>-34.148088351413932</v>
      </c>
      <c r="AX100" s="66">
        <f t="shared" si="21"/>
        <v>-17.097835769070556</v>
      </c>
      <c r="AY100" s="66">
        <f t="shared" si="22"/>
        <v>28.273787428979318</v>
      </c>
      <c r="AZ100" s="66">
        <f t="shared" si="23"/>
        <v>5.0359845747021392</v>
      </c>
      <c r="BA100" s="66">
        <f t="shared" si="24"/>
        <v>0</v>
      </c>
      <c r="BB100" s="66">
        <f t="shared" si="25"/>
        <v>-2.5872684235353489</v>
      </c>
      <c r="BC100" s="8"/>
      <c r="BD100" s="8"/>
      <c r="BE100" s="8"/>
      <c r="BF100" s="8"/>
    </row>
    <row r="101" spans="1:58" s="5" customFormat="1">
      <c r="A101" s="6">
        <v>56</v>
      </c>
      <c r="B101" s="44" t="s">
        <v>75</v>
      </c>
      <c r="C101" s="127">
        <v>622.21854054186304</v>
      </c>
      <c r="D101" s="127">
        <v>710.80540741637583</v>
      </c>
      <c r="E101" s="127">
        <v>804.1203374228005</v>
      </c>
      <c r="F101" s="127">
        <v>798.31644553347382</v>
      </c>
      <c r="G101" s="127">
        <v>634.82909037111051</v>
      </c>
      <c r="H101" s="127">
        <v>657.38891574751619</v>
      </c>
      <c r="I101" s="127">
        <v>714.78350145579145</v>
      </c>
      <c r="J101" s="127">
        <v>802.3150505475345</v>
      </c>
      <c r="K101" s="127">
        <v>823.77057817824107</v>
      </c>
      <c r="L101" s="127">
        <v>885.35411124012387</v>
      </c>
      <c r="M101" s="127">
        <v>1071.3105986418805</v>
      </c>
      <c r="N101" s="127">
        <v>1263.0394585876336</v>
      </c>
      <c r="O101" s="127">
        <v>1388.5434406557874</v>
      </c>
      <c r="P101" s="127">
        <v>1372.3656791191636</v>
      </c>
      <c r="Q101" s="127">
        <v>1150.380907596435</v>
      </c>
      <c r="R101" s="127">
        <v>911.68372147256139</v>
      </c>
      <c r="S101" s="127">
        <v>547.75237657543425</v>
      </c>
      <c r="T101" s="127">
        <v>386.6865553418682</v>
      </c>
      <c r="U101" s="127">
        <v>15545.664716445595</v>
      </c>
      <c r="V101" s="49"/>
      <c r="W101" s="44" t="s">
        <v>75</v>
      </c>
      <c r="X101" s="8">
        <v>0</v>
      </c>
      <c r="Y101" s="6">
        <v>12</v>
      </c>
      <c r="Z101" s="8">
        <v>29</v>
      </c>
      <c r="AA101" s="8">
        <v>41</v>
      </c>
      <c r="AB101" s="6">
        <v>24</v>
      </c>
      <c r="AC101" s="8">
        <v>4</v>
      </c>
      <c r="AD101" s="8">
        <v>3</v>
      </c>
      <c r="AE101" s="6">
        <f t="shared" si="15"/>
        <v>113</v>
      </c>
      <c r="AF101" s="49"/>
      <c r="AG101" s="44" t="s">
        <v>75</v>
      </c>
      <c r="AH101" s="68">
        <f t="shared" si="18"/>
        <v>0</v>
      </c>
      <c r="AI101" s="68">
        <f t="shared" si="8"/>
        <v>37.805450890679879</v>
      </c>
      <c r="AJ101" s="68">
        <f t="shared" si="9"/>
        <v>88.227833799187593</v>
      </c>
      <c r="AK101" s="68">
        <f t="shared" si="10"/>
        <v>114.72005136239369</v>
      </c>
      <c r="AL101" s="68">
        <f t="shared" si="11"/>
        <v>59.826872208420774</v>
      </c>
      <c r="AM101" s="68">
        <f t="shared" si="12"/>
        <v>9.711441767794021</v>
      </c>
      <c r="AN101" s="68">
        <f t="shared" si="13"/>
        <v>6.7769493853659784</v>
      </c>
      <c r="AO101" s="68">
        <f t="shared" si="16"/>
        <v>42.507109228320317</v>
      </c>
      <c r="AP101" s="6"/>
      <c r="AQ101" s="6">
        <f>RANK(AI101,AI46:AI124)</f>
        <v>23</v>
      </c>
      <c r="AR101" s="94">
        <f>RANK(AO101,AO46:AO124)</f>
        <v>29</v>
      </c>
      <c r="AS101" s="8"/>
      <c r="AT101" s="8"/>
      <c r="AU101" s="66">
        <f t="shared" si="17"/>
        <v>-15.155555113600755</v>
      </c>
      <c r="AV101" s="66">
        <f t="shared" si="19"/>
        <v>-22.813484011188955</v>
      </c>
      <c r="AW101" s="66">
        <f t="shared" si="20"/>
        <v>-51.385460723399561</v>
      </c>
      <c r="AX101" s="66">
        <f t="shared" si="21"/>
        <v>8.7002768431716646</v>
      </c>
      <c r="AY101" s="66">
        <f t="shared" si="22"/>
        <v>22.46928823926406</v>
      </c>
      <c r="AZ101" s="66">
        <f t="shared" si="23"/>
        <v>9.711441767794021</v>
      </c>
      <c r="BA101" s="66">
        <f t="shared" si="24"/>
        <v>6.7769493853659784</v>
      </c>
      <c r="BB101" s="66">
        <f t="shared" si="25"/>
        <v>-2.9870058478181321</v>
      </c>
      <c r="BC101" s="8"/>
      <c r="BD101" s="8"/>
      <c r="BE101" s="8"/>
      <c r="BF101" s="8"/>
    </row>
    <row r="102" spans="1:58" s="5" customFormat="1">
      <c r="A102" s="6">
        <v>57</v>
      </c>
      <c r="B102" s="44" t="s">
        <v>76</v>
      </c>
      <c r="C102" s="127">
        <v>3093.1370573525792</v>
      </c>
      <c r="D102" s="127">
        <v>4052.3401777206045</v>
      </c>
      <c r="E102" s="127">
        <v>4444.8296344759847</v>
      </c>
      <c r="F102" s="127">
        <v>4775.2071811223823</v>
      </c>
      <c r="G102" s="127">
        <v>3940.8863623277489</v>
      </c>
      <c r="H102" s="127">
        <v>2653.7882936124302</v>
      </c>
      <c r="I102" s="127">
        <v>2942.8254455754563</v>
      </c>
      <c r="J102" s="127">
        <v>3831.4168262789362</v>
      </c>
      <c r="K102" s="127">
        <v>4238.6137682570879</v>
      </c>
      <c r="L102" s="127">
        <v>4520.9516084740535</v>
      </c>
      <c r="M102" s="127">
        <v>4832.6165888231881</v>
      </c>
      <c r="N102" s="127">
        <v>4607.9074375945402</v>
      </c>
      <c r="O102" s="127">
        <v>4296.991453469127</v>
      </c>
      <c r="P102" s="127">
        <v>3907.906724110223</v>
      </c>
      <c r="Q102" s="127">
        <v>3143.8349147151653</v>
      </c>
      <c r="R102" s="127">
        <v>2305.8317681983781</v>
      </c>
      <c r="S102" s="127">
        <v>1320.771476658618</v>
      </c>
      <c r="T102" s="127">
        <v>967.98259282847835</v>
      </c>
      <c r="U102" s="127">
        <v>63877.839311594988</v>
      </c>
      <c r="V102" s="49"/>
      <c r="W102" s="44" t="s">
        <v>76</v>
      </c>
      <c r="X102" s="8">
        <v>0</v>
      </c>
      <c r="Y102" s="6">
        <v>8</v>
      </c>
      <c r="Z102" s="8">
        <v>64</v>
      </c>
      <c r="AA102" s="8">
        <v>210</v>
      </c>
      <c r="AB102" s="6">
        <v>145</v>
      </c>
      <c r="AC102" s="8">
        <v>28</v>
      </c>
      <c r="AD102" s="8">
        <v>1</v>
      </c>
      <c r="AE102" s="6">
        <f t="shared" si="15"/>
        <v>456</v>
      </c>
      <c r="AF102" s="49"/>
      <c r="AG102" s="44" t="s">
        <v>76</v>
      </c>
      <c r="AH102" s="68">
        <f t="shared" si="18"/>
        <v>0</v>
      </c>
      <c r="AI102" s="68">
        <f t="shared" si="8"/>
        <v>4.0600003473709245</v>
      </c>
      <c r="AJ102" s="68">
        <f t="shared" si="9"/>
        <v>48.232935652060583</v>
      </c>
      <c r="AK102" s="68">
        <f t="shared" si="10"/>
        <v>142.71998382760717</v>
      </c>
      <c r="AL102" s="68">
        <f t="shared" si="11"/>
        <v>75.690015769348534</v>
      </c>
      <c r="AM102" s="68">
        <f t="shared" si="12"/>
        <v>13.211866676643934</v>
      </c>
      <c r="AN102" s="68">
        <f t="shared" si="13"/>
        <v>0.44238473958695068</v>
      </c>
      <c r="AO102" s="68">
        <f t="shared" si="16"/>
        <v>33.898696328862655</v>
      </c>
      <c r="AP102" s="6"/>
      <c r="AQ102" s="6">
        <f>RANK(AI102,AI46:AI124)</f>
        <v>69</v>
      </c>
      <c r="AR102" s="94">
        <f>RANK(AO102,AO46:AO124)</f>
        <v>59</v>
      </c>
      <c r="AS102" s="8"/>
      <c r="AT102" s="8"/>
      <c r="AU102" s="66">
        <f t="shared" si="17"/>
        <v>-1.9210256348360382</v>
      </c>
      <c r="AV102" s="66">
        <f t="shared" si="19"/>
        <v>-14.746520719356571</v>
      </c>
      <c r="AW102" s="66">
        <f t="shared" si="20"/>
        <v>-90.680231592157583</v>
      </c>
      <c r="AX102" s="66">
        <f t="shared" si="21"/>
        <v>-19.746604864880908</v>
      </c>
      <c r="AY102" s="66">
        <f t="shared" si="22"/>
        <v>17.101105252361037</v>
      </c>
      <c r="AZ102" s="66">
        <f t="shared" si="23"/>
        <v>9.1316553010744705</v>
      </c>
      <c r="BA102" s="66">
        <f t="shared" si="24"/>
        <v>0.44238473958695068</v>
      </c>
      <c r="BB102" s="66">
        <f t="shared" si="25"/>
        <v>-13.764887102190556</v>
      </c>
      <c r="BC102" s="8"/>
      <c r="BD102" s="8"/>
      <c r="BE102" s="8"/>
      <c r="BF102" s="8"/>
    </row>
    <row r="103" spans="1:58" s="5" customFormat="1">
      <c r="A103" s="6">
        <v>58</v>
      </c>
      <c r="B103" s="44" t="s">
        <v>77</v>
      </c>
      <c r="C103" s="127">
        <v>545.70545593595614</v>
      </c>
      <c r="D103" s="127">
        <v>576.50249262859597</v>
      </c>
      <c r="E103" s="127">
        <v>595.46550115172897</v>
      </c>
      <c r="F103" s="127">
        <v>545.99681591264175</v>
      </c>
      <c r="G103" s="127">
        <v>470.63867590816494</v>
      </c>
      <c r="H103" s="127">
        <v>652.6544362009862</v>
      </c>
      <c r="I103" s="127">
        <v>694.5219317963307</v>
      </c>
      <c r="J103" s="127">
        <v>671.95886746464146</v>
      </c>
      <c r="K103" s="127">
        <v>565.44488634364359</v>
      </c>
      <c r="L103" s="127">
        <v>583.70769966218984</v>
      </c>
      <c r="M103" s="127">
        <v>729.69484574784474</v>
      </c>
      <c r="N103" s="127">
        <v>867.35362297097618</v>
      </c>
      <c r="O103" s="127">
        <v>926.44882238737341</v>
      </c>
      <c r="P103" s="127">
        <v>933.98347047178288</v>
      </c>
      <c r="Q103" s="127">
        <v>852.0243535972993</v>
      </c>
      <c r="R103" s="127">
        <v>716.15041462815827</v>
      </c>
      <c r="S103" s="127">
        <v>477.98664839853541</v>
      </c>
      <c r="T103" s="127">
        <v>425.26241059566087</v>
      </c>
      <c r="U103" s="127">
        <v>11831.501351802512</v>
      </c>
      <c r="V103" s="49"/>
      <c r="W103" s="44" t="s">
        <v>77</v>
      </c>
      <c r="X103" s="8">
        <v>4</v>
      </c>
      <c r="Y103" s="6">
        <v>15</v>
      </c>
      <c r="Z103" s="8">
        <v>29</v>
      </c>
      <c r="AA103" s="8">
        <v>34</v>
      </c>
      <c r="AB103" s="6">
        <v>17</v>
      </c>
      <c r="AC103" s="8">
        <v>2</v>
      </c>
      <c r="AD103" s="8">
        <v>2</v>
      </c>
      <c r="AE103" s="6">
        <f t="shared" si="15"/>
        <v>103</v>
      </c>
      <c r="AF103" s="49"/>
      <c r="AG103" s="44" t="s">
        <v>77</v>
      </c>
      <c r="AH103" s="68">
        <f t="shared" si="18"/>
        <v>14.6521000981075</v>
      </c>
      <c r="AI103" s="68">
        <f t="shared" si="8"/>
        <v>63.743167605404913</v>
      </c>
      <c r="AJ103" s="68">
        <f t="shared" si="9"/>
        <v>88.867855304271288</v>
      </c>
      <c r="AK103" s="68">
        <f t="shared" si="10"/>
        <v>97.909075130461204</v>
      </c>
      <c r="AL103" s="68">
        <f t="shared" si="11"/>
        <v>50.598335175313515</v>
      </c>
      <c r="AM103" s="68">
        <f t="shared" si="12"/>
        <v>7.0740758234906727</v>
      </c>
      <c r="AN103" s="68">
        <f t="shared" si="13"/>
        <v>6.8527449651853605</v>
      </c>
      <c r="AO103" s="68">
        <f t="shared" si="16"/>
        <v>49.224318960846375</v>
      </c>
      <c r="AP103" s="6"/>
      <c r="AQ103" s="6">
        <f>RANK(AI103,AI46:AI124)</f>
        <v>3</v>
      </c>
      <c r="AR103" s="94">
        <f>RANK(AO103,AO46:AO124)</f>
        <v>8</v>
      </c>
      <c r="AS103" s="8"/>
      <c r="AT103" s="8"/>
      <c r="AU103" s="66">
        <f t="shared" si="17"/>
        <v>1.7455059995223969</v>
      </c>
      <c r="AV103" s="66">
        <f t="shared" si="19"/>
        <v>-13.584207149926847</v>
      </c>
      <c r="AW103" s="66">
        <f t="shared" si="20"/>
        <v>-71.485427292221928</v>
      </c>
      <c r="AX103" s="66">
        <f t="shared" si="21"/>
        <v>-25.030888631048796</v>
      </c>
      <c r="AY103" s="66">
        <f t="shared" si="22"/>
        <v>12.89504316431281</v>
      </c>
      <c r="AZ103" s="66">
        <f t="shared" si="23"/>
        <v>-6.1669897606369863</v>
      </c>
      <c r="BA103" s="66">
        <f t="shared" si="24"/>
        <v>6.8527449651853605</v>
      </c>
      <c r="BB103" s="66">
        <f t="shared" si="25"/>
        <v>-7.1806357632048616</v>
      </c>
      <c r="BC103" s="8"/>
      <c r="BD103" s="8"/>
      <c r="BE103" s="8"/>
      <c r="BF103" s="8"/>
    </row>
    <row r="104" spans="1:58" s="5" customFormat="1">
      <c r="A104" s="6">
        <v>59</v>
      </c>
      <c r="B104" s="44" t="s">
        <v>78</v>
      </c>
      <c r="C104" s="127">
        <v>4208.4624401862211</v>
      </c>
      <c r="D104" s="127">
        <v>3679.9025428747732</v>
      </c>
      <c r="E104" s="127">
        <v>3996.8938224199192</v>
      </c>
      <c r="F104" s="127">
        <v>4451.8533365330022</v>
      </c>
      <c r="G104" s="127">
        <v>6839.0733961825781</v>
      </c>
      <c r="H104" s="127">
        <v>12559.912912180203</v>
      </c>
      <c r="I104" s="127">
        <v>13061.560239817452</v>
      </c>
      <c r="J104" s="127">
        <v>11280.103895881126</v>
      </c>
      <c r="K104" s="127">
        <v>8841.3090534276016</v>
      </c>
      <c r="L104" s="127">
        <v>7496.4803975477307</v>
      </c>
      <c r="M104" s="127">
        <v>7188.7941915129704</v>
      </c>
      <c r="N104" s="127">
        <v>6819.7661668170467</v>
      </c>
      <c r="O104" s="127">
        <v>5914.3965844489085</v>
      </c>
      <c r="P104" s="127">
        <v>4888.3649234330842</v>
      </c>
      <c r="Q104" s="127">
        <v>3995.636018690032</v>
      </c>
      <c r="R104" s="127">
        <v>3285.7232723289226</v>
      </c>
      <c r="S104" s="127">
        <v>1994.6844052783531</v>
      </c>
      <c r="T104" s="127">
        <v>1643.5055758961564</v>
      </c>
      <c r="U104" s="127">
        <v>112146.42317545608</v>
      </c>
      <c r="V104" s="49"/>
      <c r="W104" s="44" t="s">
        <v>78</v>
      </c>
      <c r="X104" s="8">
        <v>2</v>
      </c>
      <c r="Y104" s="6">
        <v>19</v>
      </c>
      <c r="Z104" s="8">
        <v>85</v>
      </c>
      <c r="AA104" s="8">
        <v>301</v>
      </c>
      <c r="AB104" s="6">
        <v>285</v>
      </c>
      <c r="AC104" s="8">
        <v>94</v>
      </c>
      <c r="AD104" s="8">
        <v>8</v>
      </c>
      <c r="AE104" s="6">
        <f t="shared" si="15"/>
        <v>794</v>
      </c>
      <c r="AF104" s="49"/>
      <c r="AG104" s="44" t="s">
        <v>78</v>
      </c>
      <c r="AH104" s="68">
        <f t="shared" si="18"/>
        <v>0.89850219619209304</v>
      </c>
      <c r="AI104" s="68">
        <f t="shared" si="8"/>
        <v>5.5563082597140685</v>
      </c>
      <c r="AJ104" s="68">
        <f t="shared" si="9"/>
        <v>13.535125696225125</v>
      </c>
      <c r="AK104" s="68">
        <f t="shared" si="10"/>
        <v>46.089440231254756</v>
      </c>
      <c r="AL104" s="68">
        <f t="shared" si="11"/>
        <v>50.531449467245835</v>
      </c>
      <c r="AM104" s="68">
        <f t="shared" si="12"/>
        <v>21.263819516309759</v>
      </c>
      <c r="AN104" s="68">
        <f t="shared" si="13"/>
        <v>2.134334934729365</v>
      </c>
      <c r="AO104" s="68">
        <f t="shared" si="16"/>
        <v>24.608597303306755</v>
      </c>
      <c r="AP104" s="6"/>
      <c r="AQ104" s="6">
        <f>RANK(AI104,AI46:AI124)</f>
        <v>66</v>
      </c>
      <c r="AR104" s="94">
        <f>RANK(AO104,AO46:AO124)</f>
        <v>74</v>
      </c>
      <c r="AS104" s="8"/>
      <c r="AT104" s="8"/>
      <c r="AU104" s="66">
        <f t="shared" si="17"/>
        <v>-3.7724498827467046</v>
      </c>
      <c r="AV104" s="66">
        <f t="shared" si="19"/>
        <v>-5.6456665081762978</v>
      </c>
      <c r="AW104" s="66">
        <f t="shared" si="20"/>
        <v>-16.872620740619119</v>
      </c>
      <c r="AX104" s="66">
        <f t="shared" si="21"/>
        <v>-22.327452504360451</v>
      </c>
      <c r="AY104" s="66">
        <f t="shared" si="22"/>
        <v>-10.768289852616995</v>
      </c>
      <c r="AZ104" s="66">
        <f t="shared" si="23"/>
        <v>1.3768147741284587</v>
      </c>
      <c r="BA104" s="66">
        <f t="shared" si="24"/>
        <v>0.91152939649500819</v>
      </c>
      <c r="BB104" s="66">
        <f t="shared" si="25"/>
        <v>-10.844927415898749</v>
      </c>
      <c r="BC104" s="8"/>
      <c r="BD104" s="8"/>
      <c r="BE104" s="8"/>
      <c r="BF104" s="8"/>
    </row>
    <row r="105" spans="1:58" s="5" customFormat="1">
      <c r="A105" s="6">
        <v>60</v>
      </c>
      <c r="B105" s="44" t="s">
        <v>79</v>
      </c>
      <c r="C105" s="127">
        <v>342.18631974104483</v>
      </c>
      <c r="D105" s="127">
        <v>359.3856059730677</v>
      </c>
      <c r="E105" s="127">
        <v>408.03284815143871</v>
      </c>
      <c r="F105" s="127">
        <v>389.96177961960416</v>
      </c>
      <c r="G105" s="127">
        <v>329.39778713489551</v>
      </c>
      <c r="H105" s="127">
        <v>326.98249958191229</v>
      </c>
      <c r="I105" s="127">
        <v>351.66165578817163</v>
      </c>
      <c r="J105" s="127">
        <v>378.35543472616536</v>
      </c>
      <c r="K105" s="127">
        <v>394.55806175995355</v>
      </c>
      <c r="L105" s="127">
        <v>452.31176704319984</v>
      </c>
      <c r="M105" s="127">
        <v>565.8569491917425</v>
      </c>
      <c r="N105" s="127">
        <v>632.19558595183787</v>
      </c>
      <c r="O105" s="127">
        <v>641.4061444166972</v>
      </c>
      <c r="P105" s="127">
        <v>654.08763831213423</v>
      </c>
      <c r="Q105" s="127">
        <v>621.49899227447236</v>
      </c>
      <c r="R105" s="127">
        <v>460.49005313595984</v>
      </c>
      <c r="S105" s="127">
        <v>245.57815292735464</v>
      </c>
      <c r="T105" s="127">
        <v>182.926910151855</v>
      </c>
      <c r="U105" s="127">
        <v>7736.8741858815074</v>
      </c>
      <c r="V105" s="49"/>
      <c r="W105" s="44" t="s">
        <v>79</v>
      </c>
      <c r="X105" s="8">
        <v>0</v>
      </c>
      <c r="Y105" s="6">
        <v>5</v>
      </c>
      <c r="Z105" s="8">
        <v>9</v>
      </c>
      <c r="AA105" s="8">
        <v>15</v>
      </c>
      <c r="AB105" s="6">
        <v>7</v>
      </c>
      <c r="AC105" s="8">
        <v>2</v>
      </c>
      <c r="AD105" s="8">
        <v>0</v>
      </c>
      <c r="AE105" s="6">
        <f t="shared" si="15"/>
        <v>38</v>
      </c>
      <c r="AF105" s="49"/>
      <c r="AG105" s="44" t="s">
        <v>79</v>
      </c>
      <c r="AH105" s="68">
        <f t="shared" si="18"/>
        <v>0</v>
      </c>
      <c r="AI105" s="68">
        <f t="shared" si="8"/>
        <v>30.358431023414202</v>
      </c>
      <c r="AJ105" s="68">
        <f t="shared" si="9"/>
        <v>55.048817667658767</v>
      </c>
      <c r="AK105" s="68">
        <f t="shared" si="10"/>
        <v>85.309272439048414</v>
      </c>
      <c r="AL105" s="68">
        <f t="shared" si="11"/>
        <v>37.002243697470597</v>
      </c>
      <c r="AM105" s="68">
        <f t="shared" si="12"/>
        <v>10.137924903011037</v>
      </c>
      <c r="AN105" s="68">
        <f t="shared" si="13"/>
        <v>0</v>
      </c>
      <c r="AO105" s="68">
        <f t="shared" si="16"/>
        <v>28.971927504474106</v>
      </c>
      <c r="AP105" s="6"/>
      <c r="AQ105" s="6">
        <f>RANK(AI105,AI46:AI124)</f>
        <v>34</v>
      </c>
      <c r="AR105" s="94">
        <f>RANK(AO105,AO46:AO124)</f>
        <v>71</v>
      </c>
      <c r="AS105" s="8"/>
      <c r="AT105" s="8"/>
      <c r="AU105" s="66">
        <f t="shared" si="17"/>
        <v>-13.650703108274707</v>
      </c>
      <c r="AV105" s="66">
        <f t="shared" si="19"/>
        <v>-41.926779663959294</v>
      </c>
      <c r="AW105" s="66">
        <f t="shared" si="20"/>
        <v>-109.51007287750951</v>
      </c>
      <c r="AX105" s="66">
        <f t="shared" si="21"/>
        <v>-10.710473809223842</v>
      </c>
      <c r="AY105" s="66">
        <f t="shared" si="22"/>
        <v>-18.958384706703214</v>
      </c>
      <c r="AZ105" s="66">
        <f t="shared" si="23"/>
        <v>-2.0082357251939644</v>
      </c>
      <c r="BA105" s="66">
        <f t="shared" si="24"/>
        <v>0</v>
      </c>
      <c r="BB105" s="66">
        <f t="shared" si="25"/>
        <v>-21.089847342048632</v>
      </c>
      <c r="BC105" s="8"/>
      <c r="BD105" s="8"/>
      <c r="BE105" s="8"/>
      <c r="BF105" s="8"/>
    </row>
    <row r="106" spans="1:58" s="5" customFormat="1">
      <c r="A106" s="6">
        <v>61</v>
      </c>
      <c r="B106" s="44" t="s">
        <v>80</v>
      </c>
      <c r="C106" s="127">
        <v>95.695022296486684</v>
      </c>
      <c r="D106" s="127">
        <v>114.90673913413029</v>
      </c>
      <c r="E106" s="127">
        <v>138.41910459023561</v>
      </c>
      <c r="F106" s="127">
        <v>130.70670700274917</v>
      </c>
      <c r="G106" s="127">
        <v>93.746095551517953</v>
      </c>
      <c r="H106" s="127">
        <v>83.848238024617103</v>
      </c>
      <c r="I106" s="127">
        <v>83.88019136459215</v>
      </c>
      <c r="J106" s="127">
        <v>118.46082184814881</v>
      </c>
      <c r="K106" s="127">
        <v>133.32415345824137</v>
      </c>
      <c r="L106" s="127">
        <v>130.40427805580549</v>
      </c>
      <c r="M106" s="127">
        <v>167.21516249639913</v>
      </c>
      <c r="N106" s="127">
        <v>220.5151648014934</v>
      </c>
      <c r="O106" s="127">
        <v>298.44131913586887</v>
      </c>
      <c r="P106" s="127">
        <v>377.4779133949333</v>
      </c>
      <c r="Q106" s="127">
        <v>391.62993195660647</v>
      </c>
      <c r="R106" s="127">
        <v>317.34045742454765</v>
      </c>
      <c r="S106" s="127">
        <v>228.02245603122293</v>
      </c>
      <c r="T106" s="127">
        <v>190.37681451163076</v>
      </c>
      <c r="U106" s="127">
        <v>3314.4105710792273</v>
      </c>
      <c r="V106" s="49"/>
      <c r="W106" s="44" t="s">
        <v>80</v>
      </c>
      <c r="X106" s="8">
        <v>0</v>
      </c>
      <c r="Y106" s="6">
        <v>0</v>
      </c>
      <c r="Z106" s="8">
        <v>0</v>
      </c>
      <c r="AA106" s="8">
        <v>8</v>
      </c>
      <c r="AB106" s="6">
        <v>3</v>
      </c>
      <c r="AC106" s="8">
        <v>4</v>
      </c>
      <c r="AD106" s="8">
        <v>0</v>
      </c>
      <c r="AE106" s="6">
        <f t="shared" si="15"/>
        <v>15</v>
      </c>
      <c r="AF106" s="49"/>
      <c r="AG106" s="44" t="s">
        <v>80</v>
      </c>
      <c r="AH106" s="68">
        <f t="shared" si="18"/>
        <v>0</v>
      </c>
      <c r="AI106" s="68">
        <f t="shared" si="8"/>
        <v>0</v>
      </c>
      <c r="AJ106" s="68">
        <f t="shared" si="9"/>
        <v>0</v>
      </c>
      <c r="AK106" s="68">
        <f t="shared" si="10"/>
        <v>190.74825342797186</v>
      </c>
      <c r="AL106" s="68">
        <f t="shared" si="11"/>
        <v>50.649657046033418</v>
      </c>
      <c r="AM106" s="68">
        <f t="shared" si="12"/>
        <v>60.004131228222576</v>
      </c>
      <c r="AN106" s="68">
        <f t="shared" si="13"/>
        <v>0</v>
      </c>
      <c r="AO106" s="68">
        <f t="shared" si="16"/>
        <v>38.741145962139704</v>
      </c>
      <c r="AP106" s="6"/>
      <c r="AQ106" s="6">
        <f>RANK(AI106,AI46:AI124)</f>
        <v>79</v>
      </c>
      <c r="AR106" s="94">
        <f>RANK(AO106,AO46:AO124)</f>
        <v>45</v>
      </c>
      <c r="AS106" s="8"/>
      <c r="AT106" s="8"/>
      <c r="AU106" s="66">
        <f t="shared" si="17"/>
        <v>0</v>
      </c>
      <c r="AV106" s="66">
        <f t="shared" si="19"/>
        <v>-62.40047047913319</v>
      </c>
      <c r="AW106" s="66">
        <f t="shared" si="20"/>
        <v>-65.603208847383925</v>
      </c>
      <c r="AX106" s="66">
        <f t="shared" si="21"/>
        <v>-16.867170884007237</v>
      </c>
      <c r="AY106" s="66">
        <f t="shared" si="22"/>
        <v>0.15819388693120118</v>
      </c>
      <c r="AZ106" s="66">
        <f t="shared" si="23"/>
        <v>32.968658700703813</v>
      </c>
      <c r="BA106" s="66">
        <f t="shared" si="24"/>
        <v>0</v>
      </c>
      <c r="BB106" s="66">
        <f t="shared" si="25"/>
        <v>-13.222983350938428</v>
      </c>
      <c r="BC106" s="8"/>
      <c r="BD106" s="8"/>
      <c r="BE106" s="8"/>
      <c r="BF106" s="8"/>
    </row>
    <row r="107" spans="1:58" s="5" customFormat="1">
      <c r="A107" s="6">
        <v>62</v>
      </c>
      <c r="B107" s="44" t="s">
        <v>81</v>
      </c>
      <c r="C107" s="127">
        <v>1508.9107191538319</v>
      </c>
      <c r="D107" s="127">
        <v>1737.1169525798573</v>
      </c>
      <c r="E107" s="127">
        <v>1912.7780418402745</v>
      </c>
      <c r="F107" s="127">
        <v>1724.2926372982618</v>
      </c>
      <c r="G107" s="127">
        <v>1228.8682102056589</v>
      </c>
      <c r="H107" s="127">
        <v>1269.3997087375819</v>
      </c>
      <c r="I107" s="127">
        <v>1401.0395419056988</v>
      </c>
      <c r="J107" s="127">
        <v>1648.9218539841941</v>
      </c>
      <c r="K107" s="127">
        <v>1636.8953080399397</v>
      </c>
      <c r="L107" s="127">
        <v>1756.7564787602678</v>
      </c>
      <c r="M107" s="127">
        <v>2015.8887314910278</v>
      </c>
      <c r="N107" s="127">
        <v>2250.1459778914832</v>
      </c>
      <c r="O107" s="127">
        <v>2512.6611741104512</v>
      </c>
      <c r="P107" s="127">
        <v>2553.3133855114597</v>
      </c>
      <c r="Q107" s="127">
        <v>2315.8588381214431</v>
      </c>
      <c r="R107" s="127">
        <v>1780.4568645345166</v>
      </c>
      <c r="S107" s="127">
        <v>1085.8308336986806</v>
      </c>
      <c r="T107" s="127">
        <v>927.8593412244112</v>
      </c>
      <c r="U107" s="127">
        <v>31266.994599089041</v>
      </c>
      <c r="V107" s="49"/>
      <c r="W107" s="44" t="s">
        <v>81</v>
      </c>
      <c r="X107" s="8">
        <v>1</v>
      </c>
      <c r="Y107" s="6">
        <v>18</v>
      </c>
      <c r="Z107" s="8">
        <v>67</v>
      </c>
      <c r="AA107" s="8">
        <v>71</v>
      </c>
      <c r="AB107" s="6">
        <v>31</v>
      </c>
      <c r="AC107" s="8">
        <v>9</v>
      </c>
      <c r="AD107" s="8">
        <v>4</v>
      </c>
      <c r="AE107" s="6">
        <f t="shared" si="15"/>
        <v>201</v>
      </c>
      <c r="AF107" s="49"/>
      <c r="AG107" s="44" t="s">
        <v>81</v>
      </c>
      <c r="AH107" s="68">
        <f t="shared" si="18"/>
        <v>1.1598959229645236</v>
      </c>
      <c r="AI107" s="68">
        <f t="shared" si="8"/>
        <v>29.295248832236592</v>
      </c>
      <c r="AJ107" s="68">
        <f t="shared" si="9"/>
        <v>105.56170690574918</v>
      </c>
      <c r="AK107" s="68">
        <f t="shared" si="10"/>
        <v>101.35331355948107</v>
      </c>
      <c r="AL107" s="68">
        <f t="shared" si="11"/>
        <v>37.600326449790813</v>
      </c>
      <c r="AM107" s="68">
        <f t="shared" si="12"/>
        <v>10.996427145700395</v>
      </c>
      <c r="AN107" s="68">
        <f t="shared" si="13"/>
        <v>4.5538468744658056</v>
      </c>
      <c r="AO107" s="68">
        <f t="shared" si="16"/>
        <v>37.68924169430106</v>
      </c>
      <c r="AP107" s="6"/>
      <c r="AQ107" s="6">
        <f>RANK(AI107,AI46:AI124)</f>
        <v>36</v>
      </c>
      <c r="AR107" s="94">
        <f>RANK(AO107,AO46:AO124)</f>
        <v>50</v>
      </c>
      <c r="AS107" s="8"/>
      <c r="AT107" s="8"/>
      <c r="AU107" s="66">
        <f t="shared" si="17"/>
        <v>-5.4768313761275227</v>
      </c>
      <c r="AV107" s="66">
        <f t="shared" si="19"/>
        <v>-75.831614626336105</v>
      </c>
      <c r="AW107" s="66">
        <f t="shared" si="20"/>
        <v>-51.050185011309182</v>
      </c>
      <c r="AX107" s="66">
        <f t="shared" si="21"/>
        <v>-24.226463357180052</v>
      </c>
      <c r="AY107" s="66">
        <f t="shared" si="22"/>
        <v>1.3754809984315628</v>
      </c>
      <c r="AZ107" s="66">
        <f t="shared" si="23"/>
        <v>8.0216373903977019</v>
      </c>
      <c r="BA107" s="66">
        <f t="shared" si="24"/>
        <v>4.5538468744658056</v>
      </c>
      <c r="BB107" s="66">
        <f t="shared" si="25"/>
        <v>-13.516068890481797</v>
      </c>
      <c r="BC107" s="8"/>
      <c r="BD107" s="8"/>
      <c r="BE107" s="8"/>
      <c r="BF107" s="8"/>
    </row>
    <row r="108" spans="1:58" s="5" customFormat="1">
      <c r="A108" s="6">
        <v>63</v>
      </c>
      <c r="B108" s="44" t="s">
        <v>82</v>
      </c>
      <c r="C108" s="127">
        <v>818.10954612985779</v>
      </c>
      <c r="D108" s="127">
        <v>886.92450713741061</v>
      </c>
      <c r="E108" s="127">
        <v>959.75844187602797</v>
      </c>
      <c r="F108" s="127">
        <v>964.98641734356067</v>
      </c>
      <c r="G108" s="127">
        <v>663.33428368383261</v>
      </c>
      <c r="H108" s="127">
        <v>812.9194802609486</v>
      </c>
      <c r="I108" s="127">
        <v>854.05112989505278</v>
      </c>
      <c r="J108" s="127">
        <v>846.64687866140264</v>
      </c>
      <c r="K108" s="127">
        <v>879.0530125693399</v>
      </c>
      <c r="L108" s="127">
        <v>902.19971771497217</v>
      </c>
      <c r="M108" s="127">
        <v>995.42176185996038</v>
      </c>
      <c r="N108" s="127">
        <v>1072.2740403945161</v>
      </c>
      <c r="O108" s="127">
        <v>1185.7340835029556</v>
      </c>
      <c r="P108" s="127">
        <v>1194.2391418178379</v>
      </c>
      <c r="Q108" s="127">
        <v>1151.7632380199282</v>
      </c>
      <c r="R108" s="127">
        <v>916.26052909626526</v>
      </c>
      <c r="S108" s="127">
        <v>621.97451488131901</v>
      </c>
      <c r="T108" s="127">
        <v>618.46770141980926</v>
      </c>
      <c r="U108" s="127">
        <v>16344.118426264995</v>
      </c>
      <c r="V108" s="49"/>
      <c r="W108" s="44" t="s">
        <v>82</v>
      </c>
      <c r="X108" s="8">
        <v>4</v>
      </c>
      <c r="Y108" s="6">
        <v>16</v>
      </c>
      <c r="Z108" s="8">
        <v>43</v>
      </c>
      <c r="AA108" s="8">
        <v>51</v>
      </c>
      <c r="AB108" s="6">
        <v>20</v>
      </c>
      <c r="AC108" s="8">
        <v>2</v>
      </c>
      <c r="AD108" s="8">
        <v>4</v>
      </c>
      <c r="AE108" s="6">
        <f t="shared" si="15"/>
        <v>140</v>
      </c>
      <c r="AF108" s="49"/>
      <c r="AG108" s="44" t="s">
        <v>82</v>
      </c>
      <c r="AH108" s="68">
        <f t="shared" si="18"/>
        <v>8.290272128412548</v>
      </c>
      <c r="AI108" s="68">
        <f t="shared" si="8"/>
        <v>48.241136915595142</v>
      </c>
      <c r="AJ108" s="68">
        <f t="shared" si="9"/>
        <v>105.79153543275142</v>
      </c>
      <c r="AK108" s="68">
        <f t="shared" si="10"/>
        <v>119.4307886607842</v>
      </c>
      <c r="AL108" s="68">
        <f t="shared" si="11"/>
        <v>47.245198686898014</v>
      </c>
      <c r="AM108" s="68">
        <f t="shared" si="12"/>
        <v>4.5503512789389129</v>
      </c>
      <c r="AN108" s="68">
        <f t="shared" si="13"/>
        <v>8.8672162525852212</v>
      </c>
      <c r="AO108" s="68">
        <f t="shared" si="16"/>
        <v>47.271817467247324</v>
      </c>
      <c r="AP108" s="6"/>
      <c r="AQ108" s="6">
        <f>RANK(AI108,AI46:AI124)</f>
        <v>9</v>
      </c>
      <c r="AR108" s="94">
        <f>RANK(AO108,AO46:AO124)</f>
        <v>12</v>
      </c>
      <c r="AS108" s="8"/>
      <c r="AT108" s="8"/>
      <c r="AU108" s="66">
        <f t="shared" si="17"/>
        <v>-6.1041716285971859</v>
      </c>
      <c r="AV108" s="66">
        <f t="shared" si="19"/>
        <v>-17.719174023742262</v>
      </c>
      <c r="AW108" s="66">
        <f t="shared" si="20"/>
        <v>5.7214212630059507</v>
      </c>
      <c r="AX108" s="66">
        <f t="shared" si="21"/>
        <v>-19.880973481290596</v>
      </c>
      <c r="AY108" s="66">
        <f t="shared" si="22"/>
        <v>7.3920732206937814</v>
      </c>
      <c r="AZ108" s="66">
        <f t="shared" si="23"/>
        <v>-0.28091190058426907</v>
      </c>
      <c r="BA108" s="66">
        <f t="shared" si="24"/>
        <v>8.8672162525852212</v>
      </c>
      <c r="BB108" s="66">
        <f t="shared" si="25"/>
        <v>1.3144476569083494</v>
      </c>
      <c r="BC108" s="8"/>
      <c r="BD108" s="8"/>
      <c r="BE108" s="8"/>
      <c r="BF108" s="8"/>
    </row>
    <row r="109" spans="1:58" s="5" customFormat="1">
      <c r="A109" s="6">
        <v>64</v>
      </c>
      <c r="B109" s="44" t="s">
        <v>83</v>
      </c>
      <c r="C109" s="127">
        <v>4230.741458748349</v>
      </c>
      <c r="D109" s="127">
        <v>3913.5768999130878</v>
      </c>
      <c r="E109" s="127">
        <v>4192.4758429482736</v>
      </c>
      <c r="F109" s="127">
        <v>5257.2920490447768</v>
      </c>
      <c r="G109" s="127">
        <v>10204.660722055602</v>
      </c>
      <c r="H109" s="127">
        <v>13795.592680906977</v>
      </c>
      <c r="I109" s="127">
        <v>12027.702741485111</v>
      </c>
      <c r="J109" s="127">
        <v>9320.4945650909285</v>
      </c>
      <c r="K109" s="127">
        <v>7403.1098097254762</v>
      </c>
      <c r="L109" s="127">
        <v>6174.069744969318</v>
      </c>
      <c r="M109" s="127">
        <v>6413.4421963778077</v>
      </c>
      <c r="N109" s="127">
        <v>6088.6805151241779</v>
      </c>
      <c r="O109" s="127">
        <v>5257.9602230543778</v>
      </c>
      <c r="P109" s="127">
        <v>4766.0582068022222</v>
      </c>
      <c r="Q109" s="127">
        <v>4309.00712161924</v>
      </c>
      <c r="R109" s="127">
        <v>3716.0797209199231</v>
      </c>
      <c r="S109" s="127">
        <v>2704.7652975185661</v>
      </c>
      <c r="T109" s="127">
        <v>2874.4251559819058</v>
      </c>
      <c r="U109" s="127">
        <v>112650.13495228611</v>
      </c>
      <c r="V109" s="49"/>
      <c r="W109" s="44" t="s">
        <v>83</v>
      </c>
      <c r="X109" s="8">
        <v>0</v>
      </c>
      <c r="Y109" s="6">
        <v>9</v>
      </c>
      <c r="Z109" s="8">
        <v>68</v>
      </c>
      <c r="AA109" s="8">
        <v>304</v>
      </c>
      <c r="AB109" s="6">
        <v>257</v>
      </c>
      <c r="AC109" s="8">
        <v>38</v>
      </c>
      <c r="AD109" s="8">
        <v>9</v>
      </c>
      <c r="AE109" s="6">
        <f t="shared" si="15"/>
        <v>685</v>
      </c>
      <c r="AF109" s="49"/>
      <c r="AG109" s="44" t="s">
        <v>83</v>
      </c>
      <c r="AH109" s="68">
        <f t="shared" si="18"/>
        <v>0</v>
      </c>
      <c r="AI109" s="68">
        <f t="shared" si="8"/>
        <v>1.7638998973377062</v>
      </c>
      <c r="AJ109" s="68">
        <f t="shared" si="9"/>
        <v>9.8582208931279371</v>
      </c>
      <c r="AK109" s="68">
        <f t="shared" si="10"/>
        <v>50.549968939864883</v>
      </c>
      <c r="AL109" s="68">
        <f t="shared" si="11"/>
        <v>55.147288205621692</v>
      </c>
      <c r="AM109" s="68">
        <f t="shared" si="12"/>
        <v>10.265956058109349</v>
      </c>
      <c r="AN109" s="68">
        <f t="shared" si="13"/>
        <v>2.9154189608347951</v>
      </c>
      <c r="AO109" s="68">
        <f t="shared" si="16"/>
        <v>21.345241859088333</v>
      </c>
      <c r="AP109" s="6"/>
      <c r="AQ109" s="6">
        <f>RANK(AI109,AI46:AI124)</f>
        <v>75</v>
      </c>
      <c r="AR109" s="94">
        <f>RANK(AO109,AO46:AO124)</f>
        <v>78</v>
      </c>
      <c r="AS109" s="8"/>
      <c r="AT109" s="8"/>
      <c r="AU109" s="66">
        <f t="shared" si="17"/>
        <v>0</v>
      </c>
      <c r="AV109" s="66">
        <f t="shared" si="19"/>
        <v>-3.6257876659217572</v>
      </c>
      <c r="AW109" s="66">
        <f t="shared" si="20"/>
        <v>-24.162246606476536</v>
      </c>
      <c r="AX109" s="66">
        <f t="shared" si="21"/>
        <v>-49.382545379711672</v>
      </c>
      <c r="AY109" s="66">
        <f t="shared" si="22"/>
        <v>-23.192410632966443</v>
      </c>
      <c r="AZ109" s="66">
        <f t="shared" si="23"/>
        <v>-5.2897400064173556</v>
      </c>
      <c r="BA109" s="66">
        <f t="shared" si="24"/>
        <v>0.81746695970755567</v>
      </c>
      <c r="BB109" s="66">
        <f t="shared" si="25"/>
        <v>-16.639376579209419</v>
      </c>
      <c r="BC109" s="8"/>
      <c r="BD109" s="8"/>
      <c r="BE109" s="8"/>
      <c r="BF109" s="8"/>
    </row>
    <row r="110" spans="1:58" s="5" customFormat="1">
      <c r="A110" s="6">
        <v>65</v>
      </c>
      <c r="B110" s="44" t="s">
        <v>84</v>
      </c>
      <c r="C110" s="127">
        <v>502.99546763185714</v>
      </c>
      <c r="D110" s="127">
        <v>542.24133675091184</v>
      </c>
      <c r="E110" s="127">
        <v>557.57908957160782</v>
      </c>
      <c r="F110" s="127">
        <v>564.10295842264077</v>
      </c>
      <c r="G110" s="127">
        <v>426.38224669643012</v>
      </c>
      <c r="H110" s="127">
        <v>488.3835027507759</v>
      </c>
      <c r="I110" s="127">
        <v>506.10570385001819</v>
      </c>
      <c r="J110" s="127">
        <v>584.70870605875712</v>
      </c>
      <c r="K110" s="127">
        <v>578.89103780652567</v>
      </c>
      <c r="L110" s="127">
        <v>605.02190070454128</v>
      </c>
      <c r="M110" s="127">
        <v>707.71608449132304</v>
      </c>
      <c r="N110" s="127">
        <v>864.28505933575377</v>
      </c>
      <c r="O110" s="127">
        <v>1025.2604811755548</v>
      </c>
      <c r="P110" s="127">
        <v>1125.3189921490348</v>
      </c>
      <c r="Q110" s="127">
        <v>985.30536471042797</v>
      </c>
      <c r="R110" s="127">
        <v>781.88402927063817</v>
      </c>
      <c r="S110" s="127">
        <v>483.42189490049805</v>
      </c>
      <c r="T110" s="127">
        <v>459.31273170830355</v>
      </c>
      <c r="U110" s="127">
        <v>11788.916587985601</v>
      </c>
      <c r="V110" s="49"/>
      <c r="W110" s="44" t="s">
        <v>84</v>
      </c>
      <c r="X110" s="8">
        <v>0</v>
      </c>
      <c r="Y110" s="6">
        <v>2</v>
      </c>
      <c r="Z110" s="8">
        <v>21</v>
      </c>
      <c r="AA110" s="8">
        <v>31</v>
      </c>
      <c r="AB110" s="6">
        <v>14</v>
      </c>
      <c r="AC110" s="8">
        <v>3</v>
      </c>
      <c r="AD110" s="8">
        <v>0</v>
      </c>
      <c r="AE110" s="6">
        <f t="shared" si="15"/>
        <v>71</v>
      </c>
      <c r="AF110" s="49"/>
      <c r="AG110" s="44" t="s">
        <v>84</v>
      </c>
      <c r="AH110" s="68">
        <f t="shared" si="18"/>
        <v>0</v>
      </c>
      <c r="AI110" s="68">
        <f t="shared" ref="AI110:AI130" si="26">Y110/(G110/2)*1000</f>
        <v>9.3812536309652366</v>
      </c>
      <c r="AJ110" s="68">
        <f t="shared" ref="AJ110:AJ130" si="27">Z110/(H110/2)*1000</f>
        <v>85.997990848255114</v>
      </c>
      <c r="AK110" s="68">
        <f t="shared" ref="AK110:AK130" si="28">AA110/(I110/2)*1000</f>
        <v>122.50405306313912</v>
      </c>
      <c r="AL110" s="68">
        <f t="shared" ref="AL110:AL130" si="29">AB110/(J110/2)*1000</f>
        <v>47.887092683696579</v>
      </c>
      <c r="AM110" s="68">
        <f t="shared" ref="AM110:AM130" si="30">AC110/(K110/2)*1000</f>
        <v>10.364644826312361</v>
      </c>
      <c r="AN110" s="68">
        <f t="shared" ref="AN110:AN130" si="31">AD110/(L110/2)*1000</f>
        <v>0</v>
      </c>
      <c r="AO110" s="68">
        <f t="shared" si="16"/>
        <v>37.830389277519252</v>
      </c>
      <c r="AP110" s="6"/>
      <c r="AQ110" s="6">
        <f>RANK(AI110,AI46:AI124)</f>
        <v>57</v>
      </c>
      <c r="AR110" s="94">
        <f>RANK(AO110,AO46:AO124)</f>
        <v>49</v>
      </c>
      <c r="AS110" s="8"/>
      <c r="AT110" s="8"/>
      <c r="AU110" s="66">
        <f t="shared" si="17"/>
        <v>0</v>
      </c>
      <c r="AV110" s="66">
        <f t="shared" si="19"/>
        <v>-66.006651841898787</v>
      </c>
      <c r="AW110" s="66">
        <f t="shared" si="20"/>
        <v>-70.422131986985619</v>
      </c>
      <c r="AX110" s="66">
        <f t="shared" si="21"/>
        <v>43.778349875782268</v>
      </c>
      <c r="AY110" s="66">
        <f t="shared" si="22"/>
        <v>-6.814469140587903</v>
      </c>
      <c r="AZ110" s="66">
        <f t="shared" si="23"/>
        <v>-6.1365199062449811</v>
      </c>
      <c r="BA110" s="66">
        <f t="shared" si="24"/>
        <v>0</v>
      </c>
      <c r="BB110" s="66">
        <f t="shared" si="25"/>
        <v>-6.2981927780721776</v>
      </c>
      <c r="BC110" s="8"/>
      <c r="BD110" s="8"/>
      <c r="BE110" s="8"/>
      <c r="BF110" s="8"/>
    </row>
    <row r="111" spans="1:58" s="5" customFormat="1">
      <c r="A111" s="6">
        <v>66</v>
      </c>
      <c r="B111" s="44" t="s">
        <v>85</v>
      </c>
      <c r="C111" s="127">
        <v>2294.3088283699799</v>
      </c>
      <c r="D111" s="127">
        <v>2595.9057361111286</v>
      </c>
      <c r="E111" s="127">
        <v>2732.5692608617269</v>
      </c>
      <c r="F111" s="127">
        <v>2393.6552515586955</v>
      </c>
      <c r="G111" s="127">
        <v>1792.5549648249512</v>
      </c>
      <c r="H111" s="127">
        <v>1797.0462104317785</v>
      </c>
      <c r="I111" s="127">
        <v>2182.5906390358168</v>
      </c>
      <c r="J111" s="127">
        <v>2712.9798958789938</v>
      </c>
      <c r="K111" s="127">
        <v>2835.8500101598288</v>
      </c>
      <c r="L111" s="127">
        <v>2786.2575680754339</v>
      </c>
      <c r="M111" s="127">
        <v>2708.7823877355913</v>
      </c>
      <c r="N111" s="127">
        <v>2550.7485266879016</v>
      </c>
      <c r="O111" s="127">
        <v>2570.9349277568572</v>
      </c>
      <c r="P111" s="127">
        <v>2547.7023700218065</v>
      </c>
      <c r="Q111" s="127">
        <v>2315.9006662540651</v>
      </c>
      <c r="R111" s="127">
        <v>1697.8354181357997</v>
      </c>
      <c r="S111" s="127">
        <v>973.56746652948186</v>
      </c>
      <c r="T111" s="127">
        <v>813.23141213145698</v>
      </c>
      <c r="U111" s="127">
        <v>40302.421540561292</v>
      </c>
      <c r="V111" s="49"/>
      <c r="W111" s="44" t="s">
        <v>85</v>
      </c>
      <c r="X111" s="8">
        <v>4</v>
      </c>
      <c r="Y111" s="6">
        <v>8</v>
      </c>
      <c r="Z111" s="8">
        <v>33</v>
      </c>
      <c r="AA111" s="8">
        <v>119</v>
      </c>
      <c r="AB111" s="6">
        <v>101</v>
      </c>
      <c r="AC111" s="8">
        <v>16</v>
      </c>
      <c r="AD111" s="8">
        <v>1</v>
      </c>
      <c r="AE111" s="6">
        <f t="shared" ref="AE111:AE130" si="32">SUM(X111:AD111)</f>
        <v>282</v>
      </c>
      <c r="AF111" s="49"/>
      <c r="AG111" s="44" t="s">
        <v>85</v>
      </c>
      <c r="AH111" s="68">
        <f t="shared" ref="AH111:AH130" si="33">X111/(F111/2)*1000</f>
        <v>3.3421688418959148</v>
      </c>
      <c r="AI111" s="68">
        <f t="shared" si="26"/>
        <v>8.9258071936234611</v>
      </c>
      <c r="AJ111" s="68">
        <f t="shared" si="27"/>
        <v>36.726935354735311</v>
      </c>
      <c r="AK111" s="68">
        <f t="shared" si="28"/>
        <v>109.04472682295527</v>
      </c>
      <c r="AL111" s="68">
        <f t="shared" si="29"/>
        <v>74.456873162546188</v>
      </c>
      <c r="AM111" s="68">
        <f t="shared" si="30"/>
        <v>11.284094675443175</v>
      </c>
      <c r="AN111" s="68">
        <f t="shared" si="31"/>
        <v>0.71780872770548276</v>
      </c>
      <c r="AO111" s="68">
        <f t="shared" ref="AO111:AO130" si="34">AE111/(SUM(F111:L111)/2)*1000</f>
        <v>34.179882274787765</v>
      </c>
      <c r="AP111" s="6"/>
      <c r="AQ111" s="6">
        <f>RANK(AI111,AI46:AI124)</f>
        <v>59</v>
      </c>
      <c r="AR111" s="94">
        <f>RANK(AO111,AO46:AO124)</f>
        <v>58</v>
      </c>
      <c r="AS111" s="8"/>
      <c r="AT111" s="8"/>
      <c r="AU111" s="66">
        <f t="shared" ref="AU111:AU130" si="35">AH111-AH2511</f>
        <v>-1.7370115051689057</v>
      </c>
      <c r="AV111" s="66">
        <f t="shared" si="19"/>
        <v>-40.107714710418783</v>
      </c>
      <c r="AW111" s="66">
        <f t="shared" si="20"/>
        <v>-76.623845085273416</v>
      </c>
      <c r="AX111" s="66">
        <f t="shared" si="21"/>
        <v>-19.972275383284128</v>
      </c>
      <c r="AY111" s="66">
        <f t="shared" si="22"/>
        <v>18.08954691418203</v>
      </c>
      <c r="AZ111" s="66">
        <f t="shared" si="23"/>
        <v>-2.0412900210958735</v>
      </c>
      <c r="BA111" s="66">
        <f t="shared" si="24"/>
        <v>0.71780872770548276</v>
      </c>
      <c r="BB111" s="66">
        <f t="shared" si="25"/>
        <v>-16.434114157356753</v>
      </c>
      <c r="BC111" s="8"/>
      <c r="BD111" s="8"/>
      <c r="BE111" s="8"/>
      <c r="BF111" s="8"/>
    </row>
    <row r="112" spans="1:58" s="5" customFormat="1">
      <c r="A112" s="6">
        <v>67</v>
      </c>
      <c r="B112" s="44" t="s">
        <v>86</v>
      </c>
      <c r="C112" s="127">
        <v>1352.5654771139286</v>
      </c>
      <c r="D112" s="127">
        <v>1248.4538188170484</v>
      </c>
      <c r="E112" s="127">
        <v>1313.9418339744432</v>
      </c>
      <c r="F112" s="127">
        <v>1175.9953008407433</v>
      </c>
      <c r="G112" s="127">
        <v>1066.3224900093926</v>
      </c>
      <c r="H112" s="127">
        <v>1391.3502430380213</v>
      </c>
      <c r="I112" s="127">
        <v>1561.1267625412618</v>
      </c>
      <c r="J112" s="127">
        <v>1497.7796480092913</v>
      </c>
      <c r="K112" s="127">
        <v>1304.9780073323279</v>
      </c>
      <c r="L112" s="127">
        <v>1146.4436229270616</v>
      </c>
      <c r="M112" s="127">
        <v>1134.892786186588</v>
      </c>
      <c r="N112" s="127">
        <v>1306.7386813913552</v>
      </c>
      <c r="O112" s="127">
        <v>1395.8621756747846</v>
      </c>
      <c r="P112" s="127">
        <v>1254.9343741281821</v>
      </c>
      <c r="Q112" s="127">
        <v>1025.3613998156104</v>
      </c>
      <c r="R112" s="127">
        <v>818.8823870003373</v>
      </c>
      <c r="S112" s="127">
        <v>567.18800704378214</v>
      </c>
      <c r="T112" s="127">
        <v>600.12607833543655</v>
      </c>
      <c r="U112" s="127">
        <v>21162.943094179598</v>
      </c>
      <c r="V112" s="49"/>
      <c r="W112" s="44" t="s">
        <v>86</v>
      </c>
      <c r="X112" s="8">
        <v>5</v>
      </c>
      <c r="Y112" s="6">
        <v>22</v>
      </c>
      <c r="Z112" s="8">
        <v>79</v>
      </c>
      <c r="AA112" s="8">
        <v>88</v>
      </c>
      <c r="AB112" s="6">
        <v>40</v>
      </c>
      <c r="AC112" s="8">
        <v>8</v>
      </c>
      <c r="AD112" s="8">
        <v>0</v>
      </c>
      <c r="AE112" s="6">
        <f t="shared" si="32"/>
        <v>242</v>
      </c>
      <c r="AF112" s="49"/>
      <c r="AG112" s="44" t="s">
        <v>86</v>
      </c>
      <c r="AH112" s="68">
        <f t="shared" si="33"/>
        <v>8.5034353392830688</v>
      </c>
      <c r="AI112" s="68">
        <f t="shared" si="26"/>
        <v>41.263314252719574</v>
      </c>
      <c r="AJ112" s="68">
        <f t="shared" si="27"/>
        <v>113.55875401653439</v>
      </c>
      <c r="AK112" s="68">
        <f t="shared" si="28"/>
        <v>112.73908322057106</v>
      </c>
      <c r="AL112" s="68">
        <f t="shared" si="29"/>
        <v>53.412396213507456</v>
      </c>
      <c r="AM112" s="68">
        <f t="shared" si="30"/>
        <v>12.260743024097119</v>
      </c>
      <c r="AN112" s="68">
        <f t="shared" si="31"/>
        <v>0</v>
      </c>
      <c r="AO112" s="68">
        <f t="shared" si="34"/>
        <v>52.930906361525295</v>
      </c>
      <c r="AP112" s="6"/>
      <c r="AQ112" s="6">
        <f>RANK(AI112,AI46:AI124)</f>
        <v>15</v>
      </c>
      <c r="AR112" s="94">
        <f>RANK(AO112,AO46:AO124)</f>
        <v>3</v>
      </c>
      <c r="AS112" s="8"/>
      <c r="AT112" s="8"/>
      <c r="AU112" s="66">
        <f t="shared" si="35"/>
        <v>-18.68755352351031</v>
      </c>
      <c r="AV112" s="66">
        <f t="shared" si="19"/>
        <v>-54.297703808873926</v>
      </c>
      <c r="AW112" s="66">
        <f t="shared" si="20"/>
        <v>-21.957532575257389</v>
      </c>
      <c r="AX112" s="66">
        <f t="shared" si="21"/>
        <v>-9.2902406720098014</v>
      </c>
      <c r="AY112" s="66">
        <f t="shared" si="22"/>
        <v>9.1008985298530192</v>
      </c>
      <c r="AZ112" s="66">
        <f t="shared" si="23"/>
        <v>8.3803443067342087</v>
      </c>
      <c r="BA112" s="66">
        <f t="shared" si="24"/>
        <v>0</v>
      </c>
      <c r="BB112" s="66">
        <f t="shared" si="25"/>
        <v>-4.7297717593174085</v>
      </c>
      <c r="BC112" s="8"/>
      <c r="BD112" s="8"/>
      <c r="BE112" s="8"/>
      <c r="BF112" s="8"/>
    </row>
    <row r="113" spans="1:58" s="5" customFormat="1">
      <c r="A113" s="6">
        <v>68</v>
      </c>
      <c r="B113" s="44" t="s">
        <v>87</v>
      </c>
      <c r="C113" s="127">
        <v>278.4591855986157</v>
      </c>
      <c r="D113" s="127">
        <v>324.77973864802073</v>
      </c>
      <c r="E113" s="127">
        <v>347.97180890659814</v>
      </c>
      <c r="F113" s="127">
        <v>283.48443174856789</v>
      </c>
      <c r="G113" s="127">
        <v>196.10955160781006</v>
      </c>
      <c r="H113" s="127">
        <v>251.67983977801885</v>
      </c>
      <c r="I113" s="127">
        <v>277.01435089198986</v>
      </c>
      <c r="J113" s="127">
        <v>311.8917014971085</v>
      </c>
      <c r="K113" s="127">
        <v>321.30183519353437</v>
      </c>
      <c r="L113" s="127">
        <v>309.62269480838097</v>
      </c>
      <c r="M113" s="127">
        <v>385.63270837582127</v>
      </c>
      <c r="N113" s="127">
        <v>468.57914957666168</v>
      </c>
      <c r="O113" s="127">
        <v>556.38047675919483</v>
      </c>
      <c r="P113" s="127">
        <v>556.55157680255741</v>
      </c>
      <c r="Q113" s="127">
        <v>502.88656887582164</v>
      </c>
      <c r="R113" s="127">
        <v>377.21804391291232</v>
      </c>
      <c r="S113" s="127">
        <v>234.03161943330258</v>
      </c>
      <c r="T113" s="127">
        <v>221.42737964344545</v>
      </c>
      <c r="U113" s="127">
        <v>6205.0226620583626</v>
      </c>
      <c r="V113" s="49"/>
      <c r="W113" s="44" t="s">
        <v>87</v>
      </c>
      <c r="X113" s="8">
        <v>0</v>
      </c>
      <c r="Y113" s="6">
        <v>6</v>
      </c>
      <c r="Z113" s="8">
        <v>5</v>
      </c>
      <c r="AA113" s="8">
        <v>19</v>
      </c>
      <c r="AB113" s="6">
        <v>12</v>
      </c>
      <c r="AC113" s="8">
        <v>4</v>
      </c>
      <c r="AD113" s="8">
        <v>0</v>
      </c>
      <c r="AE113" s="6">
        <f t="shared" si="32"/>
        <v>46</v>
      </c>
      <c r="AF113" s="49"/>
      <c r="AG113" s="44" t="s">
        <v>87</v>
      </c>
      <c r="AH113" s="68">
        <f t="shared" si="33"/>
        <v>0</v>
      </c>
      <c r="AI113" s="68">
        <f t="shared" si="26"/>
        <v>61.190288293546331</v>
      </c>
      <c r="AJ113" s="68">
        <f t="shared" si="27"/>
        <v>39.733019572882682</v>
      </c>
      <c r="AK113" s="68">
        <f t="shared" si="28"/>
        <v>137.17700861937115</v>
      </c>
      <c r="AL113" s="68">
        <f t="shared" si="29"/>
        <v>76.949787008752779</v>
      </c>
      <c r="AM113" s="68">
        <f t="shared" si="30"/>
        <v>24.898706212434934</v>
      </c>
      <c r="AN113" s="68">
        <f t="shared" si="31"/>
        <v>0</v>
      </c>
      <c r="AO113" s="68">
        <f t="shared" si="34"/>
        <v>47.152781644827172</v>
      </c>
      <c r="AP113" s="6"/>
      <c r="AQ113" s="6">
        <f>RANK(AI113,AI46:AI124)</f>
        <v>5</v>
      </c>
      <c r="AR113" s="94">
        <f>RANK(AO113,AO46:AO124)</f>
        <v>13</v>
      </c>
      <c r="AS113" s="8"/>
      <c r="AT113" s="8"/>
      <c r="AU113" s="66">
        <f t="shared" si="35"/>
        <v>0</v>
      </c>
      <c r="AV113" s="66">
        <f t="shared" si="19"/>
        <v>-20.149399874321347</v>
      </c>
      <c r="AW113" s="66">
        <f t="shared" si="20"/>
        <v>-124.29305262858563</v>
      </c>
      <c r="AX113" s="66">
        <f t="shared" si="21"/>
        <v>38.168092570825991</v>
      </c>
      <c r="AY113" s="66">
        <f t="shared" si="22"/>
        <v>33.187319115138166</v>
      </c>
      <c r="AZ113" s="66">
        <f t="shared" si="23"/>
        <v>24.898706212434934</v>
      </c>
      <c r="BA113" s="66">
        <f t="shared" si="24"/>
        <v>0</v>
      </c>
      <c r="BB113" s="66">
        <f t="shared" si="25"/>
        <v>5.1943816602337733</v>
      </c>
      <c r="BC113" s="8"/>
      <c r="BD113" s="8"/>
      <c r="BE113" s="8"/>
      <c r="BF113" s="8"/>
    </row>
    <row r="114" spans="1:58" s="5" customFormat="1">
      <c r="A114" s="6">
        <v>69</v>
      </c>
      <c r="B114" s="44" t="s">
        <v>88</v>
      </c>
      <c r="C114" s="127">
        <v>1521.2926206346392</v>
      </c>
      <c r="D114" s="127">
        <v>1719.0253871087966</v>
      </c>
      <c r="E114" s="127">
        <v>1853.2871772564172</v>
      </c>
      <c r="F114" s="127">
        <v>1872.0177309591718</v>
      </c>
      <c r="G114" s="127">
        <v>1348.2251407396952</v>
      </c>
      <c r="H114" s="127">
        <v>1499.2383533413997</v>
      </c>
      <c r="I114" s="127">
        <v>1633.9259651060584</v>
      </c>
      <c r="J114" s="127">
        <v>1656.7369265876396</v>
      </c>
      <c r="K114" s="127">
        <v>1756.9132775512953</v>
      </c>
      <c r="L114" s="127">
        <v>1742.083972380002</v>
      </c>
      <c r="M114" s="127">
        <v>1932.8862323729386</v>
      </c>
      <c r="N114" s="127">
        <v>2039.6960142109249</v>
      </c>
      <c r="O114" s="127">
        <v>2057.4156557515144</v>
      </c>
      <c r="P114" s="127">
        <v>2049.2175404799982</v>
      </c>
      <c r="Q114" s="127">
        <v>1894.9112158558785</v>
      </c>
      <c r="R114" s="127">
        <v>1565.0364076439139</v>
      </c>
      <c r="S114" s="127">
        <v>1097.321122920933</v>
      </c>
      <c r="T114" s="127">
        <v>1047.7968504784435</v>
      </c>
      <c r="U114" s="127">
        <v>30287.027591379661</v>
      </c>
      <c r="V114" s="49"/>
      <c r="W114" s="44" t="s">
        <v>88</v>
      </c>
      <c r="X114" s="8">
        <v>3</v>
      </c>
      <c r="Y114" s="6">
        <v>14</v>
      </c>
      <c r="Z114" s="8">
        <v>54</v>
      </c>
      <c r="AA114" s="8">
        <v>95</v>
      </c>
      <c r="AB114" s="6">
        <v>33</v>
      </c>
      <c r="AC114" s="8">
        <v>8</v>
      </c>
      <c r="AD114" s="8">
        <v>0</v>
      </c>
      <c r="AE114" s="6">
        <f t="shared" si="32"/>
        <v>207</v>
      </c>
      <c r="AF114" s="49"/>
      <c r="AG114" s="44" t="s">
        <v>88</v>
      </c>
      <c r="AH114" s="68">
        <f t="shared" si="33"/>
        <v>3.2050978475111775</v>
      </c>
      <c r="AI114" s="68">
        <f t="shared" si="26"/>
        <v>20.768044708495776</v>
      </c>
      <c r="AJ114" s="68">
        <f t="shared" si="27"/>
        <v>72.03657761242367</v>
      </c>
      <c r="AK114" s="68">
        <f t="shared" si="28"/>
        <v>116.28433849367653</v>
      </c>
      <c r="AL114" s="68">
        <f t="shared" si="29"/>
        <v>39.837344686907763</v>
      </c>
      <c r="AM114" s="68">
        <f t="shared" si="30"/>
        <v>9.1068809169113116</v>
      </c>
      <c r="AN114" s="68">
        <f t="shared" si="31"/>
        <v>0</v>
      </c>
      <c r="AO114" s="68">
        <f t="shared" si="34"/>
        <v>35.971406277022311</v>
      </c>
      <c r="AP114" s="6"/>
      <c r="AQ114" s="6">
        <f>RANK(AI114,AI46:AI124)</f>
        <v>45</v>
      </c>
      <c r="AR114" s="94">
        <f>RANK(AO114,AO46:AO124)</f>
        <v>53</v>
      </c>
      <c r="AS114" s="8"/>
      <c r="AT114" s="8"/>
      <c r="AU114" s="66">
        <f t="shared" si="35"/>
        <v>-3.1625564275713027</v>
      </c>
      <c r="AV114" s="66">
        <f t="shared" si="19"/>
        <v>-43.24517166349105</v>
      </c>
      <c r="AW114" s="66">
        <f t="shared" si="20"/>
        <v>-73.167555404342593</v>
      </c>
      <c r="AX114" s="66">
        <f t="shared" si="21"/>
        <v>32.098438383193496</v>
      </c>
      <c r="AY114" s="66">
        <f t="shared" si="22"/>
        <v>-0.28126671886577981</v>
      </c>
      <c r="AZ114" s="66">
        <f t="shared" si="23"/>
        <v>9.1068809169113116</v>
      </c>
      <c r="BA114" s="66">
        <f t="shared" si="24"/>
        <v>0</v>
      </c>
      <c r="BB114" s="66">
        <f t="shared" si="25"/>
        <v>-7.9397277757521678</v>
      </c>
      <c r="BC114" s="8"/>
      <c r="BD114" s="8"/>
      <c r="BE114" s="8"/>
      <c r="BF114" s="8"/>
    </row>
    <row r="115" spans="1:58" s="5" customFormat="1">
      <c r="A115" s="6">
        <v>70</v>
      </c>
      <c r="B115" s="44" t="s">
        <v>89</v>
      </c>
      <c r="C115" s="127">
        <v>1855.3517179310616</v>
      </c>
      <c r="D115" s="127">
        <v>1973.8913404635052</v>
      </c>
      <c r="E115" s="127">
        <v>2200.9003822512605</v>
      </c>
      <c r="F115" s="127">
        <v>2267.0978140082971</v>
      </c>
      <c r="G115" s="127">
        <v>2004.8833019712972</v>
      </c>
      <c r="H115" s="127">
        <v>2088.9454863001483</v>
      </c>
      <c r="I115" s="127">
        <v>2261.245213504857</v>
      </c>
      <c r="J115" s="127">
        <v>2221.0450184616411</v>
      </c>
      <c r="K115" s="127">
        <v>2129.0144287934963</v>
      </c>
      <c r="L115" s="127">
        <v>2178.191679847062</v>
      </c>
      <c r="M115" s="127">
        <v>2173.8955037133101</v>
      </c>
      <c r="N115" s="127">
        <v>2293.638569723083</v>
      </c>
      <c r="O115" s="127">
        <v>2266.0176204783402</v>
      </c>
      <c r="P115" s="127">
        <v>2232.1044700551079</v>
      </c>
      <c r="Q115" s="127">
        <v>2005.5274028222041</v>
      </c>
      <c r="R115" s="127">
        <v>1617.5438572379235</v>
      </c>
      <c r="S115" s="127">
        <v>1097.9490131826176</v>
      </c>
      <c r="T115" s="127">
        <v>1117.2559426100106</v>
      </c>
      <c r="U115" s="127">
        <v>35984.498763355223</v>
      </c>
      <c r="V115" s="49"/>
      <c r="W115" s="44" t="s">
        <v>89</v>
      </c>
      <c r="X115" s="8">
        <v>6</v>
      </c>
      <c r="Y115" s="6">
        <v>22</v>
      </c>
      <c r="Z115" s="8">
        <v>101</v>
      </c>
      <c r="AA115" s="8">
        <v>140</v>
      </c>
      <c r="AB115" s="6">
        <v>46</v>
      </c>
      <c r="AC115" s="8">
        <v>12</v>
      </c>
      <c r="AD115" s="8">
        <v>1</v>
      </c>
      <c r="AE115" s="6">
        <f t="shared" si="32"/>
        <v>328</v>
      </c>
      <c r="AF115" s="49"/>
      <c r="AG115" s="44" t="s">
        <v>89</v>
      </c>
      <c r="AH115" s="68">
        <f t="shared" si="33"/>
        <v>5.2931108335302213</v>
      </c>
      <c r="AI115" s="68">
        <f t="shared" si="26"/>
        <v>21.946414515367099</v>
      </c>
      <c r="AJ115" s="68">
        <f t="shared" si="27"/>
        <v>96.699507634243645</v>
      </c>
      <c r="AK115" s="68">
        <f t="shared" si="28"/>
        <v>123.82557996264768</v>
      </c>
      <c r="AL115" s="68">
        <f t="shared" si="29"/>
        <v>41.421942930144574</v>
      </c>
      <c r="AM115" s="68">
        <f t="shared" si="30"/>
        <v>11.272821675332985</v>
      </c>
      <c r="AN115" s="68">
        <f t="shared" si="31"/>
        <v>0.91819283789589468</v>
      </c>
      <c r="AO115" s="68">
        <f t="shared" si="34"/>
        <v>43.299121250472766</v>
      </c>
      <c r="AP115" s="6"/>
      <c r="AQ115" s="6">
        <f>RANK(AI115,AI46:AI124)</f>
        <v>44</v>
      </c>
      <c r="AR115" s="94">
        <f>RANK(AO115,AO46:AO124)</f>
        <v>27</v>
      </c>
      <c r="AS115" s="8"/>
      <c r="AT115" s="8"/>
      <c r="AU115" s="66">
        <f t="shared" si="35"/>
        <v>-11.102208301914782</v>
      </c>
      <c r="AV115" s="66">
        <f t="shared" si="19"/>
        <v>-34.231238119468742</v>
      </c>
      <c r="AW115" s="66">
        <f t="shared" si="20"/>
        <v>-32.79410227357377</v>
      </c>
      <c r="AX115" s="66">
        <f t="shared" si="21"/>
        <v>-1.2571067930859385</v>
      </c>
      <c r="AY115" s="66">
        <f t="shared" si="22"/>
        <v>2.1138572746105808</v>
      </c>
      <c r="AZ115" s="66">
        <f t="shared" si="23"/>
        <v>8.4513893424210522</v>
      </c>
      <c r="BA115" s="66">
        <f t="shared" si="24"/>
        <v>0.91819283789589468</v>
      </c>
      <c r="BB115" s="66">
        <f t="shared" si="25"/>
        <v>-8.5273023349589465</v>
      </c>
      <c r="BC115" s="8"/>
      <c r="BD115" s="8"/>
      <c r="BE115" s="8"/>
      <c r="BF115" s="8"/>
    </row>
    <row r="116" spans="1:58" s="5" customFormat="1">
      <c r="A116" s="6">
        <v>71</v>
      </c>
      <c r="B116" s="44" t="s">
        <v>90</v>
      </c>
      <c r="C116" s="127">
        <v>2442.3582591730828</v>
      </c>
      <c r="D116" s="127">
        <v>2533.2692201256941</v>
      </c>
      <c r="E116" s="127">
        <v>2739.3751243206198</v>
      </c>
      <c r="F116" s="127">
        <v>2594.6451801741687</v>
      </c>
      <c r="G116" s="127">
        <v>2075.0088578255413</v>
      </c>
      <c r="H116" s="127">
        <v>2615.6874930039489</v>
      </c>
      <c r="I116" s="127">
        <v>2796.2827011376639</v>
      </c>
      <c r="J116" s="127">
        <v>2787.4620869609048</v>
      </c>
      <c r="K116" s="127">
        <v>2744.0922551861936</v>
      </c>
      <c r="L116" s="127">
        <v>2628.4166207318685</v>
      </c>
      <c r="M116" s="127">
        <v>2839.8452295574648</v>
      </c>
      <c r="N116" s="127">
        <v>3098.8326354735891</v>
      </c>
      <c r="O116" s="127">
        <v>3299.294131443085</v>
      </c>
      <c r="P116" s="127">
        <v>3406.9176073028029</v>
      </c>
      <c r="Q116" s="127">
        <v>3065.1591327976944</v>
      </c>
      <c r="R116" s="127">
        <v>2349.4169148861201</v>
      </c>
      <c r="S116" s="127">
        <v>1411.4237074457162</v>
      </c>
      <c r="T116" s="127">
        <v>1187.9422852337639</v>
      </c>
      <c r="U116" s="127">
        <v>46615.429442779918</v>
      </c>
      <c r="V116" s="49"/>
      <c r="W116" s="44" t="s">
        <v>90</v>
      </c>
      <c r="X116" s="8">
        <v>10</v>
      </c>
      <c r="Y116" s="6">
        <v>45</v>
      </c>
      <c r="Z116" s="8">
        <v>113</v>
      </c>
      <c r="AA116" s="8">
        <v>130</v>
      </c>
      <c r="AB116" s="6">
        <v>54</v>
      </c>
      <c r="AC116" s="8">
        <v>16</v>
      </c>
      <c r="AD116" s="8">
        <v>4</v>
      </c>
      <c r="AE116" s="6">
        <f t="shared" si="32"/>
        <v>372</v>
      </c>
      <c r="AF116" s="49"/>
      <c r="AG116" s="44" t="s">
        <v>90</v>
      </c>
      <c r="AH116" s="68">
        <f t="shared" si="33"/>
        <v>7.7081830505462321</v>
      </c>
      <c r="AI116" s="68">
        <f t="shared" si="26"/>
        <v>43.373308822552914</v>
      </c>
      <c r="AJ116" s="68">
        <f t="shared" si="27"/>
        <v>86.401758850960249</v>
      </c>
      <c r="AK116" s="68">
        <f t="shared" si="28"/>
        <v>92.980584507503238</v>
      </c>
      <c r="AL116" s="68">
        <f t="shared" si="29"/>
        <v>38.744921592009703</v>
      </c>
      <c r="AM116" s="68">
        <f t="shared" si="30"/>
        <v>11.661415515284386</v>
      </c>
      <c r="AN116" s="68">
        <f t="shared" si="31"/>
        <v>3.0436575149081362</v>
      </c>
      <c r="AO116" s="68">
        <f t="shared" si="34"/>
        <v>40.785906717363297</v>
      </c>
      <c r="AP116" s="6"/>
      <c r="AQ116" s="6">
        <f>RANK(AI116,AI46:AI124)</f>
        <v>13</v>
      </c>
      <c r="AR116" s="94">
        <f>RANK(AO116,AO46:AO124)</f>
        <v>39</v>
      </c>
      <c r="AS116" s="8"/>
      <c r="AT116" s="8"/>
      <c r="AU116" s="66">
        <f t="shared" si="35"/>
        <v>-5.9669506980381009</v>
      </c>
      <c r="AV116" s="66">
        <f t="shared" si="19"/>
        <v>-33.388899949322578</v>
      </c>
      <c r="AW116" s="66">
        <f t="shared" si="20"/>
        <v>-43.093084263265951</v>
      </c>
      <c r="AX116" s="66">
        <f t="shared" si="21"/>
        <v>-10.595883671730732</v>
      </c>
      <c r="AY116" s="66">
        <f t="shared" si="22"/>
        <v>-3.5061080801540285</v>
      </c>
      <c r="AZ116" s="66">
        <f t="shared" si="23"/>
        <v>8.1317378221204955</v>
      </c>
      <c r="BA116" s="66">
        <f t="shared" si="24"/>
        <v>3.0436575149081362</v>
      </c>
      <c r="BB116" s="66">
        <f t="shared" si="25"/>
        <v>-6.0116667378037221</v>
      </c>
      <c r="BC116" s="8"/>
      <c r="BD116" s="8"/>
      <c r="BE116" s="8"/>
      <c r="BF116" s="8"/>
    </row>
    <row r="117" spans="1:58" s="5" customFormat="1">
      <c r="A117" s="6">
        <v>72</v>
      </c>
      <c r="B117" s="44" t="s">
        <v>91</v>
      </c>
      <c r="C117" s="127">
        <v>208.32097333196401</v>
      </c>
      <c r="D117" s="127">
        <v>213.90283452729631</v>
      </c>
      <c r="E117" s="127">
        <v>213.97482349990239</v>
      </c>
      <c r="F117" s="127">
        <v>157.67695270239852</v>
      </c>
      <c r="G117" s="127">
        <v>130.85613060521194</v>
      </c>
      <c r="H117" s="127">
        <v>179.56122158257875</v>
      </c>
      <c r="I117" s="127">
        <v>197.93719688095484</v>
      </c>
      <c r="J117" s="127">
        <v>191.16798966896133</v>
      </c>
      <c r="K117" s="127">
        <v>184.08071846779868</v>
      </c>
      <c r="L117" s="127">
        <v>191.17872920588479</v>
      </c>
      <c r="M117" s="127">
        <v>250.47424703760277</v>
      </c>
      <c r="N117" s="127">
        <v>300.3823782797121</v>
      </c>
      <c r="O117" s="127">
        <v>327.67551045733882</v>
      </c>
      <c r="P117" s="127">
        <v>337.06514275871194</v>
      </c>
      <c r="Q117" s="127">
        <v>289.6550318119024</v>
      </c>
      <c r="R117" s="127">
        <v>214.74774551467868</v>
      </c>
      <c r="S117" s="127">
        <v>145.59850496934669</v>
      </c>
      <c r="T117" s="127">
        <v>157.39201218407311</v>
      </c>
      <c r="U117" s="127">
        <v>3891.6481434863181</v>
      </c>
      <c r="V117" s="49"/>
      <c r="W117" s="44" t="s">
        <v>91</v>
      </c>
      <c r="X117" s="8">
        <v>3</v>
      </c>
      <c r="Y117" s="6">
        <v>5</v>
      </c>
      <c r="Z117" s="8">
        <v>7</v>
      </c>
      <c r="AA117" s="8">
        <v>15</v>
      </c>
      <c r="AB117" s="6">
        <v>5</v>
      </c>
      <c r="AC117" s="8">
        <v>0</v>
      </c>
      <c r="AD117" s="8">
        <v>1</v>
      </c>
      <c r="AE117" s="6">
        <f t="shared" si="32"/>
        <v>36</v>
      </c>
      <c r="AF117" s="49"/>
      <c r="AG117" s="44" t="s">
        <v>91</v>
      </c>
      <c r="AH117" s="68">
        <f t="shared" si="33"/>
        <v>38.052485776564161</v>
      </c>
      <c r="AI117" s="68">
        <f t="shared" si="26"/>
        <v>76.41980512299898</v>
      </c>
      <c r="AJ117" s="68">
        <f t="shared" si="27"/>
        <v>77.96783668884494</v>
      </c>
      <c r="AK117" s="68">
        <f t="shared" si="28"/>
        <v>151.56322547117242</v>
      </c>
      <c r="AL117" s="68">
        <f t="shared" si="29"/>
        <v>52.310012870442577</v>
      </c>
      <c r="AM117" s="68">
        <f t="shared" si="30"/>
        <v>0</v>
      </c>
      <c r="AN117" s="68">
        <f t="shared" si="31"/>
        <v>10.461414867164191</v>
      </c>
      <c r="AO117" s="68">
        <f t="shared" si="34"/>
        <v>58.419796161138045</v>
      </c>
      <c r="AP117" s="6"/>
      <c r="AQ117" s="6">
        <f>RANK(AI117,AI46:AI124)</f>
        <v>1</v>
      </c>
      <c r="AR117" s="94">
        <f>RANK(AO117,AO46:AO124)</f>
        <v>1</v>
      </c>
      <c r="AS117" s="8"/>
      <c r="AT117" s="8"/>
      <c r="AU117" s="66">
        <f t="shared" si="35"/>
        <v>14.856256225705298</v>
      </c>
      <c r="AV117" s="66">
        <f t="shared" si="19"/>
        <v>16.271085909557286</v>
      </c>
      <c r="AW117" s="66">
        <f t="shared" si="20"/>
        <v>-170.78377274816745</v>
      </c>
      <c r="AX117" s="66">
        <f t="shared" si="21"/>
        <v>25.591459074000795</v>
      </c>
      <c r="AY117" s="66">
        <f t="shared" si="22"/>
        <v>-1.1235327120831897</v>
      </c>
      <c r="AZ117" s="66">
        <f t="shared" si="23"/>
        <v>0</v>
      </c>
      <c r="BA117" s="66">
        <f t="shared" si="24"/>
        <v>10.461414867164191</v>
      </c>
      <c r="BB117" s="66">
        <f t="shared" si="25"/>
        <v>-3.0874428767425712</v>
      </c>
      <c r="BC117" s="8"/>
      <c r="BD117" s="8"/>
      <c r="BE117" s="8"/>
      <c r="BF117" s="8"/>
    </row>
    <row r="118" spans="1:58" s="5" customFormat="1">
      <c r="A118" s="6">
        <v>73</v>
      </c>
      <c r="B118" s="44" t="s">
        <v>92</v>
      </c>
      <c r="C118" s="127">
        <v>8577.0046634873524</v>
      </c>
      <c r="D118" s="127">
        <v>9029.5782456796205</v>
      </c>
      <c r="E118" s="127">
        <v>10090.37035911173</v>
      </c>
      <c r="F118" s="127">
        <v>11560.197716029172</v>
      </c>
      <c r="G118" s="127">
        <v>14624.39769110188</v>
      </c>
      <c r="H118" s="127">
        <v>13036.793835328614</v>
      </c>
      <c r="I118" s="127">
        <v>12679.143744189354</v>
      </c>
      <c r="J118" s="127">
        <v>12755.239884518498</v>
      </c>
      <c r="K118" s="127">
        <v>12321.453638163037</v>
      </c>
      <c r="L118" s="127">
        <v>11386.817226390966</v>
      </c>
      <c r="M118" s="127">
        <v>11257.615641954091</v>
      </c>
      <c r="N118" s="127">
        <v>10370.863536451825</v>
      </c>
      <c r="O118" s="127">
        <v>9172.5732582978926</v>
      </c>
      <c r="P118" s="127">
        <v>8194.9608922085663</v>
      </c>
      <c r="Q118" s="127">
        <v>7252.652621873609</v>
      </c>
      <c r="R118" s="127">
        <v>6085.0074733738311</v>
      </c>
      <c r="S118" s="127">
        <v>4688.1152506045637</v>
      </c>
      <c r="T118" s="127">
        <v>5513.0353168729134</v>
      </c>
      <c r="U118" s="127">
        <v>178595.82099563751</v>
      </c>
      <c r="V118" s="49"/>
      <c r="W118" s="44" t="s">
        <v>92</v>
      </c>
      <c r="X118" s="8">
        <v>1</v>
      </c>
      <c r="Y118" s="6">
        <v>16</v>
      </c>
      <c r="Z118" s="8">
        <v>137</v>
      </c>
      <c r="AA118" s="8">
        <v>475</v>
      </c>
      <c r="AB118" s="6">
        <v>365</v>
      </c>
      <c r="AC118" s="8">
        <v>70</v>
      </c>
      <c r="AD118" s="8">
        <v>5</v>
      </c>
      <c r="AE118" s="6">
        <f t="shared" si="32"/>
        <v>1069</v>
      </c>
      <c r="AF118" s="49"/>
      <c r="AG118" s="44" t="s">
        <v>92</v>
      </c>
      <c r="AH118" s="68">
        <f t="shared" si="33"/>
        <v>0.1730074215968499</v>
      </c>
      <c r="AI118" s="68">
        <f t="shared" si="26"/>
        <v>2.1881243026829198</v>
      </c>
      <c r="AJ118" s="68">
        <f t="shared" si="27"/>
        <v>21.017437528043367</v>
      </c>
      <c r="AK118" s="68">
        <f t="shared" si="28"/>
        <v>74.926195267355453</v>
      </c>
      <c r="AL118" s="68">
        <f t="shared" si="29"/>
        <v>57.231381503536269</v>
      </c>
      <c r="AM118" s="68">
        <f t="shared" si="30"/>
        <v>11.362295725106678</v>
      </c>
      <c r="AN118" s="68">
        <f t="shared" si="31"/>
        <v>0.87820852843964414</v>
      </c>
      <c r="AO118" s="68">
        <f t="shared" si="34"/>
        <v>24.195361706106542</v>
      </c>
      <c r="AP118" s="6"/>
      <c r="AQ118" s="6">
        <f>RANK(AI118,AI46:AI124)</f>
        <v>74</v>
      </c>
      <c r="AR118" s="94">
        <f>RANK(AO118,AO46:AO124)</f>
        <v>75</v>
      </c>
      <c r="AS118" s="8"/>
      <c r="AT118" s="8"/>
      <c r="AU118" s="66">
        <f t="shared" si="35"/>
        <v>-4.7826438315686941</v>
      </c>
      <c r="AV118" s="66">
        <f t="shared" si="19"/>
        <v>-14.854906866866042</v>
      </c>
      <c r="AW118" s="66">
        <f t="shared" si="20"/>
        <v>-68.722673667908992</v>
      </c>
      <c r="AX118" s="66">
        <f t="shared" si="21"/>
        <v>-57.64692858800548</v>
      </c>
      <c r="AY118" s="66">
        <f t="shared" si="22"/>
        <v>-13.247227320363194</v>
      </c>
      <c r="AZ118" s="66">
        <f t="shared" si="23"/>
        <v>0.92415142088458957</v>
      </c>
      <c r="BA118" s="66">
        <f t="shared" si="24"/>
        <v>-1.0267772271099833</v>
      </c>
      <c r="BB118" s="66">
        <f t="shared" si="25"/>
        <v>-26.36317379357374</v>
      </c>
      <c r="BC118" s="8"/>
      <c r="BD118" s="8"/>
      <c r="BE118" s="8"/>
      <c r="BF118" s="8"/>
    </row>
    <row r="119" spans="1:58" s="5" customFormat="1">
      <c r="A119" s="6">
        <v>74</v>
      </c>
      <c r="B119" s="101" t="s">
        <v>93</v>
      </c>
      <c r="C119" s="127">
        <v>19266.402501366021</v>
      </c>
      <c r="D119" s="127">
        <v>17981.005839121026</v>
      </c>
      <c r="E119" s="127">
        <v>17007.689280743132</v>
      </c>
      <c r="F119" s="127">
        <v>15298.775426611608</v>
      </c>
      <c r="G119" s="127">
        <v>16389.587681405505</v>
      </c>
      <c r="H119" s="127">
        <v>18834.485951490969</v>
      </c>
      <c r="I119" s="127">
        <v>20878.428338181326</v>
      </c>
      <c r="J119" s="127">
        <v>21631.17264991807</v>
      </c>
      <c r="K119" s="127">
        <v>19635.868791305369</v>
      </c>
      <c r="L119" s="127">
        <v>16094.257919957838</v>
      </c>
      <c r="M119" s="127">
        <v>14198.773418398352</v>
      </c>
      <c r="N119" s="127">
        <v>12702.87095175269</v>
      </c>
      <c r="O119" s="127">
        <v>11254.989166116124</v>
      </c>
      <c r="P119" s="127">
        <v>9696.3830509905383</v>
      </c>
      <c r="Q119" s="127">
        <v>8114.0587041385188</v>
      </c>
      <c r="R119" s="127">
        <v>6093.2142975062452</v>
      </c>
      <c r="S119" s="127">
        <v>3811.572570935406</v>
      </c>
      <c r="T119" s="127">
        <v>3421.1690984151001</v>
      </c>
      <c r="U119" s="127">
        <v>252310.70563835383</v>
      </c>
      <c r="V119" s="49"/>
      <c r="W119" s="44" t="s">
        <v>93</v>
      </c>
      <c r="X119" s="8">
        <v>16</v>
      </c>
      <c r="Y119" s="6">
        <v>140</v>
      </c>
      <c r="Z119" s="8">
        <v>669</v>
      </c>
      <c r="AA119" s="8">
        <v>1210</v>
      </c>
      <c r="AB119" s="6">
        <v>654</v>
      </c>
      <c r="AC119" s="8">
        <v>125</v>
      </c>
      <c r="AD119" s="8">
        <v>5</v>
      </c>
      <c r="AE119" s="6">
        <f t="shared" si="32"/>
        <v>2819</v>
      </c>
      <c r="AF119" s="49"/>
      <c r="AG119" s="44" t="s">
        <v>93</v>
      </c>
      <c r="AH119" s="68">
        <f t="shared" si="33"/>
        <v>2.0916706800164722</v>
      </c>
      <c r="AI119" s="68">
        <f t="shared" si="26"/>
        <v>17.084017331178423</v>
      </c>
      <c r="AJ119" s="68">
        <f t="shared" si="27"/>
        <v>71.039900077234748</v>
      </c>
      <c r="AK119" s="68">
        <f t="shared" si="28"/>
        <v>115.90910775474592</v>
      </c>
      <c r="AL119" s="68">
        <f t="shared" si="29"/>
        <v>60.468289036792193</v>
      </c>
      <c r="AM119" s="68">
        <f t="shared" si="30"/>
        <v>12.731802328537576</v>
      </c>
      <c r="AN119" s="68">
        <f t="shared" si="31"/>
        <v>0.62133961377612845</v>
      </c>
      <c r="AO119" s="68">
        <f t="shared" si="34"/>
        <v>43.786014088224498</v>
      </c>
      <c r="AP119" s="6"/>
      <c r="AQ119" s="6">
        <f>RANK(AI119,AI46:AI124)</f>
        <v>51</v>
      </c>
      <c r="AR119" s="94">
        <f>RANK(AO119,AO46:AO124)</f>
        <v>25</v>
      </c>
      <c r="AS119" s="8"/>
      <c r="AT119" s="8"/>
      <c r="AU119" s="66">
        <f t="shared" si="35"/>
        <v>-5.8363648804941048</v>
      </c>
      <c r="AV119" s="66">
        <f t="shared" si="19"/>
        <v>-34.987970704124706</v>
      </c>
      <c r="AW119" s="66">
        <f t="shared" si="20"/>
        <v>-56.001175705905979</v>
      </c>
      <c r="AX119" s="66">
        <f t="shared" si="21"/>
        <v>0.57963658126560347</v>
      </c>
      <c r="AY119" s="66">
        <f t="shared" si="22"/>
        <v>17.517052710305649</v>
      </c>
      <c r="AZ119" s="66">
        <f t="shared" si="23"/>
        <v>4.9598092033449941</v>
      </c>
      <c r="BA119" s="66">
        <f t="shared" si="24"/>
        <v>0.62133961377612845</v>
      </c>
      <c r="BB119" s="66">
        <f t="shared" si="25"/>
        <v>-9.0791683978369591</v>
      </c>
      <c r="BC119" s="8"/>
      <c r="BD119" s="8"/>
      <c r="BE119" s="8"/>
      <c r="BF119" s="8"/>
    </row>
    <row r="120" spans="1:58" s="5" customFormat="1">
      <c r="A120" s="6">
        <v>75</v>
      </c>
      <c r="B120" s="101" t="s">
        <v>94</v>
      </c>
      <c r="C120" s="127">
        <v>2850.6442912713728</v>
      </c>
      <c r="D120" s="127">
        <v>2850.8132266300104</v>
      </c>
      <c r="E120" s="127">
        <v>3059.6594769749458</v>
      </c>
      <c r="F120" s="127">
        <v>3083.7962456722762</v>
      </c>
      <c r="G120" s="127">
        <v>2821.1483401515425</v>
      </c>
      <c r="H120" s="127">
        <v>2857.0272348026288</v>
      </c>
      <c r="I120" s="127">
        <v>3088.1151375247382</v>
      </c>
      <c r="J120" s="127">
        <v>3045.3155189126078</v>
      </c>
      <c r="K120" s="127">
        <v>2743.3737870710411</v>
      </c>
      <c r="L120" s="127">
        <v>2581.1518039339467</v>
      </c>
      <c r="M120" s="127">
        <v>2611.674263300551</v>
      </c>
      <c r="N120" s="127">
        <v>2636.606467062315</v>
      </c>
      <c r="O120" s="127">
        <v>2529.1592764714187</v>
      </c>
      <c r="P120" s="127">
        <v>2371.7516857806904</v>
      </c>
      <c r="Q120" s="127">
        <v>2179.6612536563889</v>
      </c>
      <c r="R120" s="127">
        <v>1671.2039877666409</v>
      </c>
      <c r="S120" s="127">
        <v>1076.3348796152986</v>
      </c>
      <c r="T120" s="127">
        <v>978.88587296314768</v>
      </c>
      <c r="U120" s="127">
        <v>45036.322749561557</v>
      </c>
      <c r="V120" s="49"/>
      <c r="W120" s="44" t="s">
        <v>94</v>
      </c>
      <c r="X120" s="8">
        <v>9</v>
      </c>
      <c r="Y120" s="6">
        <v>58</v>
      </c>
      <c r="Z120" s="8">
        <v>131</v>
      </c>
      <c r="AA120" s="8">
        <v>143</v>
      </c>
      <c r="AB120" s="6">
        <v>63</v>
      </c>
      <c r="AC120" s="8">
        <v>15</v>
      </c>
      <c r="AD120" s="8">
        <v>0</v>
      </c>
      <c r="AE120" s="6">
        <f t="shared" si="32"/>
        <v>419</v>
      </c>
      <c r="AF120" s="49"/>
      <c r="AG120" s="44" t="s">
        <v>94</v>
      </c>
      <c r="AH120" s="68">
        <f t="shared" si="33"/>
        <v>5.8369615130249795</v>
      </c>
      <c r="AI120" s="68">
        <f t="shared" si="26"/>
        <v>41.118007993074507</v>
      </c>
      <c r="AJ120" s="68">
        <f t="shared" si="27"/>
        <v>91.703711049187703</v>
      </c>
      <c r="AK120" s="68">
        <f t="shared" si="28"/>
        <v>92.613127187104084</v>
      </c>
      <c r="AL120" s="68">
        <f t="shared" si="29"/>
        <v>41.3750231191121</v>
      </c>
      <c r="AM120" s="68">
        <f t="shared" si="30"/>
        <v>10.935440201909</v>
      </c>
      <c r="AN120" s="68">
        <f t="shared" si="31"/>
        <v>0</v>
      </c>
      <c r="AO120" s="68">
        <f t="shared" si="34"/>
        <v>41.444262174372696</v>
      </c>
      <c r="AP120" s="6"/>
      <c r="AQ120" s="6">
        <f>RANK(AI120,AI46:AI124)</f>
        <v>18</v>
      </c>
      <c r="AR120" s="94">
        <f>RANK(AO120,AO46:AO124)</f>
        <v>36</v>
      </c>
      <c r="AS120" s="8"/>
      <c r="AT120" s="8"/>
      <c r="AU120" s="66">
        <f t="shared" si="35"/>
        <v>-19.067168741575294</v>
      </c>
      <c r="AV120" s="66">
        <f t="shared" si="19"/>
        <v>-39.750569924933295</v>
      </c>
      <c r="AW120" s="66">
        <f t="shared" si="20"/>
        <v>-50.764660636775901</v>
      </c>
      <c r="AX120" s="66">
        <f t="shared" si="21"/>
        <v>-4.7810621288657984</v>
      </c>
      <c r="AY120" s="66">
        <f t="shared" si="22"/>
        <v>-8.7882382948535778</v>
      </c>
      <c r="AZ120" s="66">
        <f t="shared" si="23"/>
        <v>6.7968430701407048</v>
      </c>
      <c r="BA120" s="66">
        <f t="shared" si="24"/>
        <v>0</v>
      </c>
      <c r="BB120" s="66">
        <f t="shared" si="25"/>
        <v>-15.385768628725536</v>
      </c>
      <c r="BC120" s="8"/>
      <c r="BD120" s="8"/>
      <c r="BE120" s="8"/>
      <c r="BF120" s="8"/>
    </row>
    <row r="121" spans="1:58" s="5" customFormat="1">
      <c r="A121" s="6">
        <v>76</v>
      </c>
      <c r="B121" s="101" t="s">
        <v>95</v>
      </c>
      <c r="C121" s="127">
        <v>30937.727221077759</v>
      </c>
      <c r="D121" s="127">
        <v>28494.858273690104</v>
      </c>
      <c r="E121" s="127">
        <v>25714.992795307189</v>
      </c>
      <c r="F121" s="127">
        <v>20565.915422641352</v>
      </c>
      <c r="G121" s="127">
        <v>19671.334240302935</v>
      </c>
      <c r="H121" s="127">
        <v>25194.579822723674</v>
      </c>
      <c r="I121" s="127">
        <v>31055.376565094899</v>
      </c>
      <c r="J121" s="127">
        <v>33607.338547970692</v>
      </c>
      <c r="K121" s="127">
        <v>30229.375704890743</v>
      </c>
      <c r="L121" s="127">
        <v>21543.130063050929</v>
      </c>
      <c r="M121" s="127">
        <v>16247.693683568579</v>
      </c>
      <c r="N121" s="127">
        <v>13482.652404883367</v>
      </c>
      <c r="O121" s="127">
        <v>11288.906085163078</v>
      </c>
      <c r="P121" s="127">
        <v>9236.3443987616592</v>
      </c>
      <c r="Q121" s="127">
        <v>7065.5676900774361</v>
      </c>
      <c r="R121" s="127">
        <v>5085.2460840100703</v>
      </c>
      <c r="S121" s="127">
        <v>2989.6558810573133</v>
      </c>
      <c r="T121" s="127">
        <v>2373.3695558247605</v>
      </c>
      <c r="U121" s="127">
        <v>334784.06444009655</v>
      </c>
      <c r="V121" s="49"/>
      <c r="W121" s="44" t="s">
        <v>95</v>
      </c>
      <c r="X121" s="8">
        <v>39</v>
      </c>
      <c r="Y121" s="6">
        <v>299</v>
      </c>
      <c r="Z121" s="8">
        <v>1084</v>
      </c>
      <c r="AA121" s="8">
        <v>1816</v>
      </c>
      <c r="AB121" s="6">
        <v>1114</v>
      </c>
      <c r="AC121" s="8">
        <v>185</v>
      </c>
      <c r="AD121" s="8">
        <v>17</v>
      </c>
      <c r="AE121" s="6">
        <f t="shared" si="32"/>
        <v>4554</v>
      </c>
      <c r="AF121" s="49"/>
      <c r="AG121" s="44" t="s">
        <v>95</v>
      </c>
      <c r="AH121" s="68">
        <f t="shared" si="33"/>
        <v>3.7926831068326057</v>
      </c>
      <c r="AI121" s="68">
        <f t="shared" si="26"/>
        <v>30.399564803022272</v>
      </c>
      <c r="AJ121" s="68">
        <f t="shared" si="27"/>
        <v>86.050254271143757</v>
      </c>
      <c r="AK121" s="68">
        <f t="shared" si="28"/>
        <v>116.95237352498357</v>
      </c>
      <c r="AL121" s="68">
        <f t="shared" si="29"/>
        <v>66.29504436418793</v>
      </c>
      <c r="AM121" s="68">
        <f t="shared" si="30"/>
        <v>12.239749957526861</v>
      </c>
      <c r="AN121" s="68">
        <f t="shared" si="31"/>
        <v>1.5782293427413367</v>
      </c>
      <c r="AO121" s="68">
        <f t="shared" si="34"/>
        <v>50.080539501997244</v>
      </c>
      <c r="AP121" s="6"/>
      <c r="AQ121" s="6">
        <f>RANK(AI121,AI46:AI124)</f>
        <v>33</v>
      </c>
      <c r="AR121" s="94">
        <f>RANK(AO121,AO46:AO124)</f>
        <v>5</v>
      </c>
      <c r="AS121" s="8"/>
      <c r="AT121" s="8"/>
      <c r="AU121" s="66">
        <f t="shared" si="35"/>
        <v>-15.190030788092393</v>
      </c>
      <c r="AV121" s="66">
        <f t="shared" si="19"/>
        <v>-41.426260256347788</v>
      </c>
      <c r="AW121" s="66">
        <f t="shared" si="20"/>
        <v>-50.178463490580469</v>
      </c>
      <c r="AX121" s="66">
        <f t="shared" si="21"/>
        <v>-1.4457880994947345</v>
      </c>
      <c r="AY121" s="66">
        <f t="shared" si="22"/>
        <v>24.840537528123086</v>
      </c>
      <c r="AZ121" s="66">
        <f t="shared" si="23"/>
        <v>6.3797029417015274</v>
      </c>
      <c r="BA121" s="66">
        <f t="shared" si="24"/>
        <v>0.50948406624288523</v>
      </c>
      <c r="BB121" s="66">
        <f t="shared" si="25"/>
        <v>-6.6304706118629682</v>
      </c>
      <c r="BC121" s="8"/>
      <c r="BD121" s="8"/>
      <c r="BE121" s="8"/>
      <c r="BF121" s="8"/>
    </row>
    <row r="122" spans="1:58" s="5" customFormat="1">
      <c r="A122" s="6">
        <v>77</v>
      </c>
      <c r="B122" s="101" t="s">
        <v>96</v>
      </c>
      <c r="C122" s="127">
        <v>3871.0972950574196</v>
      </c>
      <c r="D122" s="127">
        <v>2840.0139977152785</v>
      </c>
      <c r="E122" s="127">
        <v>2987.6335606578032</v>
      </c>
      <c r="F122" s="127">
        <v>3551.5081385651829</v>
      </c>
      <c r="G122" s="127">
        <v>7171.7819747307731</v>
      </c>
      <c r="H122" s="127">
        <v>15106.669453028733</v>
      </c>
      <c r="I122" s="127">
        <v>14364.214086334636</v>
      </c>
      <c r="J122" s="127">
        <v>10912.446564672486</v>
      </c>
      <c r="K122" s="127">
        <v>7393.6507798737293</v>
      </c>
      <c r="L122" s="127">
        <v>5576.9683720091143</v>
      </c>
      <c r="M122" s="127">
        <v>5071.3247465102977</v>
      </c>
      <c r="N122" s="127">
        <v>4891.8298283174345</v>
      </c>
      <c r="O122" s="127">
        <v>4344.7367652233397</v>
      </c>
      <c r="P122" s="127">
        <v>3629.3312735693989</v>
      </c>
      <c r="Q122" s="127">
        <v>3001.5827236607938</v>
      </c>
      <c r="R122" s="127">
        <v>2495.5047730650986</v>
      </c>
      <c r="S122" s="127">
        <v>1531.1859841246812</v>
      </c>
      <c r="T122" s="127">
        <v>1358.6557128099655</v>
      </c>
      <c r="U122" s="127">
        <v>100100.13602992617</v>
      </c>
      <c r="V122" s="49"/>
      <c r="W122" s="44" t="s">
        <v>96</v>
      </c>
      <c r="X122" s="8">
        <v>0</v>
      </c>
      <c r="Y122" s="6">
        <v>12</v>
      </c>
      <c r="Z122" s="8">
        <v>59</v>
      </c>
      <c r="AA122" s="8">
        <v>301</v>
      </c>
      <c r="AB122" s="6">
        <v>299</v>
      </c>
      <c r="AC122" s="8">
        <v>56</v>
      </c>
      <c r="AD122" s="8">
        <v>11</v>
      </c>
      <c r="AE122" s="6">
        <f t="shared" si="32"/>
        <v>738</v>
      </c>
      <c r="AF122" s="49"/>
      <c r="AG122" s="44" t="s">
        <v>96</v>
      </c>
      <c r="AH122" s="68">
        <f t="shared" si="33"/>
        <v>0</v>
      </c>
      <c r="AI122" s="68">
        <f t="shared" si="26"/>
        <v>3.3464486350201623</v>
      </c>
      <c r="AJ122" s="68">
        <f t="shared" si="27"/>
        <v>7.8111194771884156</v>
      </c>
      <c r="AK122" s="68">
        <f t="shared" si="28"/>
        <v>41.909706746344824</v>
      </c>
      <c r="AL122" s="68">
        <f t="shared" si="29"/>
        <v>54.799810148527193</v>
      </c>
      <c r="AM122" s="68">
        <f t="shared" si="30"/>
        <v>15.148132273825457</v>
      </c>
      <c r="AN122" s="68">
        <f t="shared" si="31"/>
        <v>3.9447955470607154</v>
      </c>
      <c r="AO122" s="68">
        <f t="shared" si="34"/>
        <v>23.034700223198616</v>
      </c>
      <c r="AP122" s="6"/>
      <c r="AQ122" s="6">
        <f>RANK(AI122,AI46:AI124)</f>
        <v>71</v>
      </c>
      <c r="AR122" s="94">
        <f>RANK(AO122,AO46:AO124)</f>
        <v>76</v>
      </c>
      <c r="AS122" s="8"/>
      <c r="AT122" s="8"/>
      <c r="AU122" s="66">
        <f t="shared" si="35"/>
        <v>-12.624608381501185</v>
      </c>
      <c r="AV122" s="66">
        <f t="shared" si="19"/>
        <v>-14.419301718018772</v>
      </c>
      <c r="AW122" s="66">
        <f t="shared" si="20"/>
        <v>-25.515872502137572</v>
      </c>
      <c r="AX122" s="66">
        <f t="shared" si="21"/>
        <v>-34.440644754336404</v>
      </c>
      <c r="AY122" s="66">
        <f t="shared" si="22"/>
        <v>-16.654725592170728</v>
      </c>
      <c r="AZ122" s="66">
        <f t="shared" si="23"/>
        <v>2.205694450492734</v>
      </c>
      <c r="BA122" s="66">
        <f t="shared" si="24"/>
        <v>3.9447955470607154</v>
      </c>
      <c r="BB122" s="66">
        <f t="shared" si="25"/>
        <v>-15.259299964349051</v>
      </c>
      <c r="BC122" s="8"/>
      <c r="BD122" s="8"/>
      <c r="BE122" s="8"/>
      <c r="BF122" s="8"/>
    </row>
    <row r="123" spans="1:58" s="5" customFormat="1">
      <c r="A123" s="6">
        <v>78</v>
      </c>
      <c r="B123" s="101" t="s">
        <v>97</v>
      </c>
      <c r="C123" s="127">
        <v>9153.7490826362446</v>
      </c>
      <c r="D123" s="127">
        <v>10110.437175749663</v>
      </c>
      <c r="E123" s="127">
        <v>10303.19337804488</v>
      </c>
      <c r="F123" s="127">
        <v>10121.00907225572</v>
      </c>
      <c r="G123" s="127">
        <v>8901.1104709725169</v>
      </c>
      <c r="H123" s="127">
        <v>9140.6810545331991</v>
      </c>
      <c r="I123" s="127">
        <v>10519.859941942545</v>
      </c>
      <c r="J123" s="127">
        <v>11259.215004546164</v>
      </c>
      <c r="K123" s="127">
        <v>10735.239995293443</v>
      </c>
      <c r="L123" s="127">
        <v>10359.097626072464</v>
      </c>
      <c r="M123" s="127">
        <v>10753.114567100931</v>
      </c>
      <c r="N123" s="127">
        <v>10391.559485541846</v>
      </c>
      <c r="O123" s="127">
        <v>9834.9894203310159</v>
      </c>
      <c r="P123" s="127">
        <v>8840.9417635859518</v>
      </c>
      <c r="Q123" s="127">
        <v>7779.0617377254739</v>
      </c>
      <c r="R123" s="127">
        <v>6295.99833174573</v>
      </c>
      <c r="S123" s="127">
        <v>3909.1341926501909</v>
      </c>
      <c r="T123" s="127">
        <v>3057.2549682295416</v>
      </c>
      <c r="U123" s="127">
        <v>161465.64726895752</v>
      </c>
      <c r="V123" s="49"/>
      <c r="W123" s="44" t="s">
        <v>97</v>
      </c>
      <c r="X123" s="8">
        <v>8</v>
      </c>
      <c r="Y123" s="6">
        <v>63</v>
      </c>
      <c r="Z123" s="8">
        <v>300</v>
      </c>
      <c r="AA123" s="8">
        <v>635</v>
      </c>
      <c r="AB123" s="6">
        <v>342</v>
      </c>
      <c r="AC123" s="8">
        <v>74</v>
      </c>
      <c r="AD123" s="8">
        <v>10</v>
      </c>
      <c r="AE123" s="6">
        <f t="shared" si="32"/>
        <v>1432</v>
      </c>
      <c r="AF123" s="49"/>
      <c r="AG123" s="44" t="s">
        <v>97</v>
      </c>
      <c r="AH123" s="68">
        <f t="shared" si="33"/>
        <v>1.5808700383304763</v>
      </c>
      <c r="AI123" s="68">
        <f t="shared" si="26"/>
        <v>14.155537155830121</v>
      </c>
      <c r="AJ123" s="68">
        <f t="shared" si="27"/>
        <v>65.64062310241512</v>
      </c>
      <c r="AK123" s="68">
        <f t="shared" si="28"/>
        <v>120.724040720022</v>
      </c>
      <c r="AL123" s="68">
        <f t="shared" si="29"/>
        <v>60.750238779863381</v>
      </c>
      <c r="AM123" s="68">
        <f t="shared" si="30"/>
        <v>13.786370874324778</v>
      </c>
      <c r="AN123" s="68">
        <f t="shared" si="31"/>
        <v>1.9306700952081652</v>
      </c>
      <c r="AO123" s="68">
        <f t="shared" si="34"/>
        <v>40.317464464536997</v>
      </c>
      <c r="AP123" s="6"/>
      <c r="AQ123" s="6">
        <f>RANK(AI123,AI46:AI124)</f>
        <v>53</v>
      </c>
      <c r="AR123" s="94">
        <f>RANK(AO123,AO46:AO124)</f>
        <v>40</v>
      </c>
      <c r="AS123" s="8"/>
      <c r="AT123" s="8"/>
      <c r="AU123" s="66">
        <f t="shared" si="35"/>
        <v>-8.364633604395852</v>
      </c>
      <c r="AV123" s="66">
        <f t="shared" si="19"/>
        <v>-38.182111910087855</v>
      </c>
      <c r="AW123" s="66">
        <f t="shared" si="20"/>
        <v>-69.869731483355608</v>
      </c>
      <c r="AX123" s="66">
        <f t="shared" si="21"/>
        <v>1.516606491435283</v>
      </c>
      <c r="AY123" s="66">
        <f t="shared" si="22"/>
        <v>13.031263991056377</v>
      </c>
      <c r="AZ123" s="66">
        <f t="shared" si="23"/>
        <v>7.7986230463840736</v>
      </c>
      <c r="BA123" s="66">
        <f t="shared" si="24"/>
        <v>1.9306700952081652</v>
      </c>
      <c r="BB123" s="66">
        <f t="shared" si="25"/>
        <v>-9.5367758848758299</v>
      </c>
      <c r="BC123" s="8"/>
      <c r="BD123" s="8"/>
      <c r="BE123" s="8"/>
      <c r="BF123" s="8"/>
    </row>
    <row r="124" spans="1:58" s="5" customFormat="1">
      <c r="A124" s="6">
        <v>79</v>
      </c>
      <c r="B124" s="101" t="s">
        <v>98</v>
      </c>
      <c r="C124" s="127">
        <v>289.64524531951542</v>
      </c>
      <c r="D124" s="127">
        <v>314.835036869134</v>
      </c>
      <c r="E124" s="127">
        <v>356.90943006436191</v>
      </c>
      <c r="F124" s="127">
        <v>326.88634811815461</v>
      </c>
      <c r="G124" s="127">
        <v>247.49861833662439</v>
      </c>
      <c r="H124" s="127">
        <v>299.71962756092034</v>
      </c>
      <c r="I124" s="127">
        <v>320.95343582671217</v>
      </c>
      <c r="J124" s="127">
        <v>335.83959522260869</v>
      </c>
      <c r="K124" s="127">
        <v>283.15536298096299</v>
      </c>
      <c r="L124" s="127">
        <v>291.54396329626434</v>
      </c>
      <c r="M124" s="127">
        <v>364.37979532452835</v>
      </c>
      <c r="N124" s="127">
        <v>440.31612938002002</v>
      </c>
      <c r="O124" s="127">
        <v>540.20709146467084</v>
      </c>
      <c r="P124" s="127">
        <v>560.16534506106893</v>
      </c>
      <c r="Q124" s="127">
        <v>460.20199654141317</v>
      </c>
      <c r="R124" s="127">
        <v>385.78684435558699</v>
      </c>
      <c r="S124" s="127">
        <v>270.92296763061023</v>
      </c>
      <c r="T124" s="127">
        <v>286.41120340930337</v>
      </c>
      <c r="U124" s="127">
        <v>6375.3780367624613</v>
      </c>
      <c r="V124" s="49"/>
      <c r="W124" s="44" t="s">
        <v>98</v>
      </c>
      <c r="X124" s="8">
        <v>0</v>
      </c>
      <c r="Y124" s="6">
        <v>5</v>
      </c>
      <c r="Z124" s="8">
        <v>18</v>
      </c>
      <c r="AA124" s="8">
        <v>13</v>
      </c>
      <c r="AB124" s="6">
        <v>3</v>
      </c>
      <c r="AC124" s="8">
        <v>5</v>
      </c>
      <c r="AD124" s="8">
        <v>0</v>
      </c>
      <c r="AE124" s="6">
        <f t="shared" si="32"/>
        <v>44</v>
      </c>
      <c r="AF124" s="49"/>
      <c r="AG124" s="44" t="s">
        <v>98</v>
      </c>
      <c r="AH124" s="68">
        <f t="shared" si="33"/>
        <v>0</v>
      </c>
      <c r="AI124" s="68">
        <f t="shared" si="26"/>
        <v>40.404265959977756</v>
      </c>
      <c r="AJ124" s="68">
        <f t="shared" si="27"/>
        <v>120.11225388528391</v>
      </c>
      <c r="AK124" s="68">
        <f t="shared" si="28"/>
        <v>81.008635826032446</v>
      </c>
      <c r="AL124" s="68">
        <f t="shared" si="29"/>
        <v>17.865671842603746</v>
      </c>
      <c r="AM124" s="68">
        <f t="shared" si="30"/>
        <v>35.316300898289242</v>
      </c>
      <c r="AN124" s="68">
        <f t="shared" si="31"/>
        <v>0</v>
      </c>
      <c r="AO124" s="68">
        <f t="shared" si="34"/>
        <v>41.793373581730791</v>
      </c>
      <c r="AP124" s="6"/>
      <c r="AQ124" s="6">
        <f>RANK(AI124,AI46:AI124)</f>
        <v>19</v>
      </c>
      <c r="AR124" s="94">
        <f>RANK(AO124,AO46:AO124)</f>
        <v>33</v>
      </c>
      <c r="AS124" s="8"/>
      <c r="AT124" s="8"/>
      <c r="AU124" s="66">
        <f t="shared" si="35"/>
        <v>-26.22632799623597</v>
      </c>
      <c r="AV124" s="66">
        <f t="shared" si="19"/>
        <v>-38.716610507519455</v>
      </c>
      <c r="AW124" s="66">
        <f t="shared" si="20"/>
        <v>-64.997078210167984</v>
      </c>
      <c r="AX124" s="66">
        <f t="shared" si="21"/>
        <v>-46.384993919373045</v>
      </c>
      <c r="AY124" s="66">
        <f t="shared" si="22"/>
        <v>-25.76407539109853</v>
      </c>
      <c r="AZ124" s="66">
        <f t="shared" si="23"/>
        <v>35.316300898289242</v>
      </c>
      <c r="BA124" s="66">
        <f t="shared" si="24"/>
        <v>0</v>
      </c>
      <c r="BB124" s="66">
        <f t="shared" si="25"/>
        <v>-13.929276979382074</v>
      </c>
      <c r="BC124" s="8"/>
      <c r="BD124" s="8"/>
      <c r="BE124" s="8"/>
      <c r="BF124" s="8"/>
    </row>
    <row r="125" spans="1:58" s="5" customFormat="1">
      <c r="A125" s="6">
        <v>80</v>
      </c>
      <c r="B125" s="102" t="s">
        <v>99</v>
      </c>
      <c r="C125" s="127">
        <v>34.248618040427417</v>
      </c>
      <c r="D125" s="127">
        <v>39.780037573469919</v>
      </c>
      <c r="E125" s="127">
        <v>47.874992207396843</v>
      </c>
      <c r="F125" s="127">
        <v>60.171411569281226</v>
      </c>
      <c r="G125" s="127">
        <v>86.578938398039213</v>
      </c>
      <c r="H125" s="127">
        <v>85.636134498046331</v>
      </c>
      <c r="I125" s="127">
        <v>72.429615417134769</v>
      </c>
      <c r="J125" s="127">
        <v>53.633054668010644</v>
      </c>
      <c r="K125" s="127">
        <v>57.028858929409886</v>
      </c>
      <c r="L125" s="127">
        <v>54.063199613557998</v>
      </c>
      <c r="M125" s="127">
        <v>64.835365250008991</v>
      </c>
      <c r="N125" s="127">
        <v>61.354615467950225</v>
      </c>
      <c r="O125" s="127">
        <v>54.76742875116399</v>
      </c>
      <c r="P125" s="127">
        <v>68.2800143217938</v>
      </c>
      <c r="Q125" s="127">
        <v>50.407746371425233</v>
      </c>
      <c r="R125" s="127">
        <v>33.827146682467884</v>
      </c>
      <c r="S125" s="127">
        <v>17.340978619138337</v>
      </c>
      <c r="T125" s="127">
        <v>13.543736972545112</v>
      </c>
      <c r="U125" s="127">
        <v>955.80189335126761</v>
      </c>
      <c r="V125" s="49"/>
      <c r="W125" s="45" t="s">
        <v>99</v>
      </c>
      <c r="X125" s="8">
        <v>0</v>
      </c>
      <c r="Y125" s="6">
        <v>0</v>
      </c>
      <c r="Z125" s="8">
        <v>0</v>
      </c>
      <c r="AA125" s="8">
        <v>0</v>
      </c>
      <c r="AB125" s="6">
        <v>0</v>
      </c>
      <c r="AC125" s="8">
        <v>0</v>
      </c>
      <c r="AD125" s="8">
        <v>0</v>
      </c>
      <c r="AE125" s="6">
        <f t="shared" si="32"/>
        <v>0</v>
      </c>
      <c r="AF125" s="49"/>
      <c r="AG125" s="45" t="s">
        <v>99</v>
      </c>
      <c r="AH125" s="68">
        <f t="shared" si="33"/>
        <v>0</v>
      </c>
      <c r="AI125" s="68">
        <f t="shared" si="26"/>
        <v>0</v>
      </c>
      <c r="AJ125" s="68">
        <f t="shared" si="27"/>
        <v>0</v>
      </c>
      <c r="AK125" s="68">
        <f t="shared" si="28"/>
        <v>0</v>
      </c>
      <c r="AL125" s="68">
        <f t="shared" si="29"/>
        <v>0</v>
      </c>
      <c r="AM125" s="68">
        <f t="shared" si="30"/>
        <v>0</v>
      </c>
      <c r="AN125" s="68">
        <f t="shared" si="31"/>
        <v>0</v>
      </c>
      <c r="AO125" s="68">
        <f t="shared" si="34"/>
        <v>0</v>
      </c>
      <c r="AP125" s="6"/>
      <c r="AQ125" s="6" t="s">
        <v>138</v>
      </c>
      <c r="AR125" s="6" t="s">
        <v>138</v>
      </c>
      <c r="AS125" s="8"/>
      <c r="AT125" s="8"/>
      <c r="AU125" s="66">
        <f t="shared" si="35"/>
        <v>0</v>
      </c>
      <c r="AV125" s="66">
        <f t="shared" si="19"/>
        <v>-3452.3061829117032</v>
      </c>
      <c r="AW125" s="66">
        <f t="shared" si="20"/>
        <v>-5813.0715980658133</v>
      </c>
      <c r="AX125" s="66">
        <f t="shared" si="21"/>
        <v>-1552.997211587304</v>
      </c>
      <c r="AY125" s="66">
        <f t="shared" si="22"/>
        <v>-1480.3444256039638</v>
      </c>
      <c r="AZ125" s="66">
        <f t="shared" si="23"/>
        <v>0</v>
      </c>
      <c r="BA125" s="66">
        <f t="shared" si="24"/>
        <v>0</v>
      </c>
      <c r="BB125" s="66">
        <f t="shared" si="25"/>
        <v>-1040.7998701009835</v>
      </c>
      <c r="BC125" s="8"/>
      <c r="BD125" s="8"/>
      <c r="BE125" s="8"/>
      <c r="BF125" s="8"/>
    </row>
    <row r="126" spans="1:58" s="5" customFormat="1">
      <c r="A126" s="6">
        <v>81</v>
      </c>
      <c r="B126" s="102" t="s">
        <v>100</v>
      </c>
      <c r="C126" s="102">
        <f>SUM(C49,C52,C54:C55,C58:C59,C63,C65,C67,C71,C76,C78,C80:C81,C85,C87:C90,C94:C95,C97:C98,C102,C104,C109,C118:C119,C121:C123)</f>
        <v>305921.52463015821</v>
      </c>
      <c r="D126" s="102">
        <f>SUM(D49,D52,D54:D55,D58:D59,D63,D65,D67,D71,D76,D78,D80:D81,D85,D87:D90,D94:D95,D97:D98,D102,D104,D109,D118:D119,D121:D123)</f>
        <v>306510.91045011941</v>
      </c>
      <c r="E126" s="102">
        <f t="shared" ref="E126:U126" si="36">SUM(E49,E52,E54:E55,E58:E59,E63,E65,E67,E71,E76,E78,E80:E81,E85,E87:E90,E94:E95,E97:E98,E102,E104,E109,E118:E119,E121:E123)</f>
        <v>309267.27538777963</v>
      </c>
      <c r="F126" s="102">
        <f t="shared" si="36"/>
        <v>314224.32833039906</v>
      </c>
      <c r="G126" s="102">
        <f t="shared" si="36"/>
        <v>364898.97228842479</v>
      </c>
      <c r="H126" s="102">
        <f t="shared" si="36"/>
        <v>413677.13437377446</v>
      </c>
      <c r="I126" s="102">
        <f t="shared" si="36"/>
        <v>430151.30824209045</v>
      </c>
      <c r="J126" s="102">
        <f t="shared" si="36"/>
        <v>420297.74235203915</v>
      </c>
      <c r="K126" s="102">
        <f t="shared" si="36"/>
        <v>377339.96350635076</v>
      </c>
      <c r="L126" s="102">
        <f t="shared" si="36"/>
        <v>329110.57689597964</v>
      </c>
      <c r="M126" s="102">
        <f t="shared" si="36"/>
        <v>309501.7268743068</v>
      </c>
      <c r="N126" s="102">
        <f t="shared" si="36"/>
        <v>286964.96846209979</v>
      </c>
      <c r="O126" s="102">
        <f t="shared" si="36"/>
        <v>257205.67357857848</v>
      </c>
      <c r="P126" s="102">
        <f t="shared" si="36"/>
        <v>222860.34518949687</v>
      </c>
      <c r="Q126" s="102">
        <f t="shared" si="36"/>
        <v>189755.55121447373</v>
      </c>
      <c r="R126" s="102">
        <f t="shared" si="36"/>
        <v>153361.33841372535</v>
      </c>
      <c r="S126" s="102">
        <f t="shared" si="36"/>
        <v>104767.64026541058</v>
      </c>
      <c r="T126" s="102">
        <f t="shared" si="36"/>
        <v>104603.560711112</v>
      </c>
      <c r="U126" s="102">
        <f t="shared" si="36"/>
        <v>5200420.5411663195</v>
      </c>
      <c r="V126" s="49"/>
      <c r="W126" s="45" t="s">
        <v>100</v>
      </c>
      <c r="X126" s="102">
        <f>SUM(X49,X52,X54:X55,X58:X59,X63,X65,X67,X71,X76,X78,X80:X81,X85,X87:X90,X94:X95,X97:X98,X102,X104,X109,X118:X119,X121:X123)</f>
        <v>239</v>
      </c>
      <c r="Y126" s="102">
        <f t="shared" ref="Y126:AD126" si="37">SUM(Y49,Y52,Y54:Y55,Y58:Y59,Y63,Y65,Y67,Y71,Y76,Y78,Y80:Y81,Y85,Y87:Y90,Y94:Y95,Y97:Y98,Y102,Y104,Y109,Y118:Y119,Y121:Y123)</f>
        <v>2257</v>
      </c>
      <c r="Z126" s="102">
        <f t="shared" si="37"/>
        <v>9372</v>
      </c>
      <c r="AA126" s="102">
        <f t="shared" si="37"/>
        <v>19706</v>
      </c>
      <c r="AB126" s="102">
        <f t="shared" si="37"/>
        <v>13098</v>
      </c>
      <c r="AC126" s="102">
        <f t="shared" si="37"/>
        <v>2820</v>
      </c>
      <c r="AD126" s="102">
        <f t="shared" si="37"/>
        <v>258</v>
      </c>
      <c r="AE126" s="102">
        <f t="shared" si="32"/>
        <v>47750</v>
      </c>
      <c r="AF126" s="49"/>
      <c r="AG126" s="45" t="s">
        <v>100</v>
      </c>
      <c r="AH126" s="68">
        <f t="shared" si="33"/>
        <v>1.5212062113070852</v>
      </c>
      <c r="AI126" s="68">
        <f t="shared" si="26"/>
        <v>12.370547309823683</v>
      </c>
      <c r="AJ126" s="68">
        <f t="shared" si="27"/>
        <v>45.310698712837286</v>
      </c>
      <c r="AK126" s="68">
        <f t="shared" si="28"/>
        <v>91.623573484097847</v>
      </c>
      <c r="AL126" s="68">
        <f t="shared" si="29"/>
        <v>62.327244142221367</v>
      </c>
      <c r="AM126" s="68">
        <f t="shared" si="30"/>
        <v>14.946733835429221</v>
      </c>
      <c r="AN126" s="68">
        <f t="shared" si="31"/>
        <v>1.5678620993183383</v>
      </c>
      <c r="AO126" s="68">
        <f t="shared" si="34"/>
        <v>36.041815701138674</v>
      </c>
      <c r="AP126" s="6"/>
      <c r="AQ126" s="6" t="s">
        <v>138</v>
      </c>
      <c r="AR126" s="6" t="s">
        <v>138</v>
      </c>
      <c r="AS126" s="8"/>
      <c r="AT126" s="8"/>
      <c r="AU126" s="66">
        <f t="shared" si="35"/>
        <v>-7.2746940904455268</v>
      </c>
      <c r="AV126" s="66">
        <f t="shared" ref="AV126:AV130" si="38">AI126-AI2526</f>
        <v>-25.467749186447413</v>
      </c>
      <c r="AW126" s="66">
        <f t="shared" ref="AW126:AW130" si="39">AJ126-AJ2526</f>
        <v>-52.644212315195638</v>
      </c>
      <c r="AX126" s="66">
        <f t="shared" ref="AX126:AX130" si="40">AK126-AK2526</f>
        <v>-22.116051887497932</v>
      </c>
      <c r="AY126" s="66">
        <f t="shared" ref="AY126:AY130" si="41">AL126-AL2526</f>
        <v>3.6177523034825398</v>
      </c>
      <c r="AZ126" s="66">
        <f t="shared" ref="AZ126:AZ130" si="42">AM126-AM2526</f>
        <v>4.8533930462027346</v>
      </c>
      <c r="BA126" s="66">
        <f t="shared" ref="BA126:BA130" si="43">AN126-AN2526</f>
        <v>1.1677972191281412</v>
      </c>
      <c r="BB126" s="66">
        <f t="shared" ref="BB126:BB130" si="44">AO126-AO2526</f>
        <v>-13.807523375426982</v>
      </c>
      <c r="BC126" s="8"/>
      <c r="BD126" s="8"/>
      <c r="BE126" s="8"/>
      <c r="BF126" s="8"/>
    </row>
    <row r="127" spans="1:58" s="5" customFormat="1">
      <c r="A127" s="6">
        <v>82</v>
      </c>
      <c r="B127" s="102" t="s">
        <v>101</v>
      </c>
      <c r="C127" s="102">
        <f>C128-C126</f>
        <v>94724.119337092678</v>
      </c>
      <c r="D127" s="102">
        <f>D128-D126</f>
        <v>100121.29390955553</v>
      </c>
      <c r="E127" s="102">
        <f t="shared" ref="E127:U127" si="45">E128-E126</f>
        <v>105833.82345710037</v>
      </c>
      <c r="F127" s="102">
        <f t="shared" si="45"/>
        <v>101762.94090834318</v>
      </c>
      <c r="G127" s="102">
        <f t="shared" si="45"/>
        <v>89368.376075454638</v>
      </c>
      <c r="H127" s="102">
        <f t="shared" si="45"/>
        <v>99595.189941018762</v>
      </c>
      <c r="I127" s="102">
        <f t="shared" si="45"/>
        <v>106719.42871055735</v>
      </c>
      <c r="J127" s="102">
        <f t="shared" si="45"/>
        <v>106439.74267574394</v>
      </c>
      <c r="K127" s="102">
        <f t="shared" si="45"/>
        <v>101413.35939184617</v>
      </c>
      <c r="L127" s="102">
        <f t="shared" si="45"/>
        <v>99438.676833671343</v>
      </c>
      <c r="M127" s="102">
        <f t="shared" si="45"/>
        <v>105497.63838531642</v>
      </c>
      <c r="N127" s="102">
        <f t="shared" si="45"/>
        <v>110312.27783123998</v>
      </c>
      <c r="O127" s="102">
        <f t="shared" si="45"/>
        <v>114147.03716879772</v>
      </c>
      <c r="P127" s="102">
        <f t="shared" si="45"/>
        <v>112222.12931907462</v>
      </c>
      <c r="Q127" s="102">
        <f t="shared" si="45"/>
        <v>100717.84586047503</v>
      </c>
      <c r="R127" s="102">
        <f t="shared" si="45"/>
        <v>79803.533079322719</v>
      </c>
      <c r="S127" s="102">
        <f t="shared" si="45"/>
        <v>51935.574479411778</v>
      </c>
      <c r="T127" s="102">
        <f t="shared" si="45"/>
        <v>47630.744601988859</v>
      </c>
      <c r="U127" s="102">
        <f t="shared" si="45"/>
        <v>1727683.7319660131</v>
      </c>
      <c r="V127" s="49"/>
      <c r="W127" s="45" t="s">
        <v>385</v>
      </c>
      <c r="X127" s="102">
        <f>X128-X126</f>
        <v>238</v>
      </c>
      <c r="Y127" s="102">
        <f t="shared" ref="Y127:AD127" si="46">Y128-Y126</f>
        <v>1412</v>
      </c>
      <c r="Z127" s="102">
        <f t="shared" si="46"/>
        <v>4181</v>
      </c>
      <c r="AA127" s="102">
        <f t="shared" si="46"/>
        <v>5624</v>
      </c>
      <c r="AB127" s="102">
        <f t="shared" si="46"/>
        <v>2968</v>
      </c>
      <c r="AC127" s="102">
        <f t="shared" si="46"/>
        <v>549</v>
      </c>
      <c r="AD127" s="102">
        <f t="shared" si="46"/>
        <v>47</v>
      </c>
      <c r="AE127" s="102">
        <f t="shared" si="32"/>
        <v>15019</v>
      </c>
      <c r="AF127" s="49"/>
      <c r="AG127" s="45" t="s">
        <v>101</v>
      </c>
      <c r="AH127" s="68">
        <f t="shared" si="33"/>
        <v>4.6775377730949055</v>
      </c>
      <c r="AI127" s="68">
        <f t="shared" si="26"/>
        <v>31.599544760840995</v>
      </c>
      <c r="AJ127" s="68">
        <f t="shared" si="27"/>
        <v>83.959878031781031</v>
      </c>
      <c r="AK127" s="68">
        <f t="shared" si="28"/>
        <v>105.39786556116823</v>
      </c>
      <c r="AL127" s="68">
        <f t="shared" si="29"/>
        <v>55.768642903274582</v>
      </c>
      <c r="AM127" s="68">
        <f t="shared" si="30"/>
        <v>10.826975918995949</v>
      </c>
      <c r="AN127" s="68">
        <f t="shared" si="31"/>
        <v>0.94530622282144317</v>
      </c>
      <c r="AO127" s="68">
        <f t="shared" si="34"/>
        <v>42.622949475252597</v>
      </c>
      <c r="AP127" s="6"/>
      <c r="AQ127" s="6" t="s">
        <v>138</v>
      </c>
      <c r="AR127" s="6" t="s">
        <v>138</v>
      </c>
      <c r="AS127" s="8"/>
      <c r="AT127" s="8"/>
      <c r="AU127" s="66">
        <f t="shared" si="35"/>
        <v>-9.956273610625157</v>
      </c>
      <c r="AV127" s="66">
        <f t="shared" si="38"/>
        <v>-31.184456287830844</v>
      </c>
      <c r="AW127" s="66">
        <f t="shared" si="39"/>
        <v>-37.554924478609252</v>
      </c>
      <c r="AX127" s="66">
        <f t="shared" si="40"/>
        <v>4.7077542260881984</v>
      </c>
      <c r="AY127" s="66">
        <f t="shared" si="41"/>
        <v>17.025559702180814</v>
      </c>
      <c r="AZ127" s="66">
        <f t="shared" si="42"/>
        <v>5.5175384672468741</v>
      </c>
      <c r="BA127" s="66">
        <f t="shared" si="43"/>
        <v>0.88651894647877649</v>
      </c>
      <c r="BB127" s="66">
        <f t="shared" si="44"/>
        <v>-3.0160481293075421</v>
      </c>
      <c r="BC127" s="8"/>
      <c r="BD127" s="8"/>
      <c r="BE127" s="8"/>
      <c r="BF127" s="8"/>
    </row>
    <row r="128" spans="1:58" s="5" customFormat="1">
      <c r="A128" s="6">
        <v>83</v>
      </c>
      <c r="B128" s="102" t="s">
        <v>102</v>
      </c>
      <c r="C128" s="106">
        <f>SUM(C46:C125)</f>
        <v>400645.64396725089</v>
      </c>
      <c r="D128" s="106">
        <f>SUM(D46:D125)</f>
        <v>406632.20435967494</v>
      </c>
      <c r="E128" s="106">
        <f t="shared" ref="E128:U128" si="47">SUM(E46:E125)</f>
        <v>415101.09884488001</v>
      </c>
      <c r="F128" s="106">
        <f t="shared" si="47"/>
        <v>415987.26923874224</v>
      </c>
      <c r="G128" s="106">
        <f t="shared" si="47"/>
        <v>454267.34836387943</v>
      </c>
      <c r="H128" s="106">
        <f t="shared" si="47"/>
        <v>513272.32431479322</v>
      </c>
      <c r="I128" s="106">
        <f t="shared" si="47"/>
        <v>536870.7369526478</v>
      </c>
      <c r="J128" s="106">
        <f t="shared" si="47"/>
        <v>526737.48502778308</v>
      </c>
      <c r="K128" s="106">
        <f t="shared" si="47"/>
        <v>478753.32289819693</v>
      </c>
      <c r="L128" s="106">
        <f t="shared" si="47"/>
        <v>428549.25372965098</v>
      </c>
      <c r="M128" s="106">
        <f t="shared" si="47"/>
        <v>414999.36525962321</v>
      </c>
      <c r="N128" s="106">
        <f t="shared" si="47"/>
        <v>397277.24629333976</v>
      </c>
      <c r="O128" s="106">
        <f t="shared" si="47"/>
        <v>371352.7107473762</v>
      </c>
      <c r="P128" s="106">
        <f t="shared" si="47"/>
        <v>335082.4745085715</v>
      </c>
      <c r="Q128" s="106">
        <f t="shared" si="47"/>
        <v>290473.39707494876</v>
      </c>
      <c r="R128" s="106">
        <f t="shared" si="47"/>
        <v>233164.87149304806</v>
      </c>
      <c r="S128" s="106">
        <f t="shared" si="47"/>
        <v>156703.21474482235</v>
      </c>
      <c r="T128" s="106">
        <f t="shared" si="47"/>
        <v>152234.30531310086</v>
      </c>
      <c r="U128" s="106">
        <f t="shared" si="47"/>
        <v>6928104.2731323326</v>
      </c>
      <c r="V128" s="49"/>
      <c r="W128" s="45" t="s">
        <v>102</v>
      </c>
      <c r="X128" s="106">
        <v>477</v>
      </c>
      <c r="Y128" s="106">
        <v>3669</v>
      </c>
      <c r="Z128" s="106">
        <v>13553</v>
      </c>
      <c r="AA128" s="106">
        <v>25330</v>
      </c>
      <c r="AB128" s="106">
        <v>16066</v>
      </c>
      <c r="AC128" s="106">
        <v>3369</v>
      </c>
      <c r="AD128" s="106">
        <v>305</v>
      </c>
      <c r="AE128" s="106">
        <f t="shared" si="32"/>
        <v>62769</v>
      </c>
      <c r="AF128" s="49"/>
      <c r="AG128" s="45" t="s">
        <v>102</v>
      </c>
      <c r="AH128" s="68">
        <f t="shared" si="33"/>
        <v>2.2933394133571023</v>
      </c>
      <c r="AI128" s="68">
        <f t="shared" si="26"/>
        <v>16.153483243796956</v>
      </c>
      <c r="AJ128" s="68">
        <f t="shared" si="27"/>
        <v>52.810172526223553</v>
      </c>
      <c r="AK128" s="68">
        <f t="shared" si="28"/>
        <v>94.361634026754984</v>
      </c>
      <c r="AL128" s="68">
        <f t="shared" si="29"/>
        <v>61.001923943774727</v>
      </c>
      <c r="AM128" s="68">
        <f t="shared" si="30"/>
        <v>14.074053751127241</v>
      </c>
      <c r="AN128" s="68">
        <f t="shared" si="31"/>
        <v>1.4234069822574389</v>
      </c>
      <c r="AO128" s="68">
        <f t="shared" si="34"/>
        <v>37.424453726878895</v>
      </c>
      <c r="AP128" s="6"/>
      <c r="AQ128" s="6" t="s">
        <v>138</v>
      </c>
      <c r="AR128" s="6" t="s">
        <v>138</v>
      </c>
      <c r="AS128" s="8"/>
      <c r="AT128" s="8"/>
      <c r="AU128" s="66">
        <f t="shared" si="35"/>
        <v>-8.3284198890179439</v>
      </c>
      <c r="AV128" s="66">
        <f t="shared" si="38"/>
        <v>-27.704070945093335</v>
      </c>
      <c r="AW128" s="66">
        <f t="shared" si="39"/>
        <v>-50.784087595384207</v>
      </c>
      <c r="AX128" s="66">
        <f t="shared" si="40"/>
        <v>-16.061997669348443</v>
      </c>
      <c r="AY128" s="66">
        <f t="shared" si="41"/>
        <v>7.9831811005076148</v>
      </c>
      <c r="AZ128" s="66">
        <f t="shared" si="42"/>
        <v>5.4450440177865254</v>
      </c>
      <c r="BA128" s="66">
        <f t="shared" si="43"/>
        <v>1.1298527115319201</v>
      </c>
      <c r="BB128" s="66">
        <f t="shared" si="44"/>
        <v>-11.25295717543095</v>
      </c>
      <c r="BC128" s="8"/>
      <c r="BD128" s="8"/>
      <c r="BE128" s="8"/>
      <c r="BF128" s="8"/>
    </row>
    <row r="129" spans="1:58" s="5" customFormat="1">
      <c r="A129" s="6">
        <v>84</v>
      </c>
      <c r="B129" s="103" t="s">
        <v>139</v>
      </c>
      <c r="C129" s="104">
        <f>SUM(C54,C52,C85,C102,C109)</f>
        <v>24696.654751750473</v>
      </c>
      <c r="D129" s="104">
        <f t="shared" ref="D129:U129" si="48">SUM(D54,D52,D85,D102,D109)</f>
        <v>30202.967043274537</v>
      </c>
      <c r="E129" s="104">
        <f t="shared" si="48"/>
        <v>34709.182704208622</v>
      </c>
      <c r="F129" s="104">
        <f t="shared" si="48"/>
        <v>39373.175667320378</v>
      </c>
      <c r="G129" s="104">
        <f t="shared" si="48"/>
        <v>42425.887025440512</v>
      </c>
      <c r="H129" s="104">
        <f t="shared" si="48"/>
        <v>39688.049299577186</v>
      </c>
      <c r="I129" s="104">
        <f t="shared" si="48"/>
        <v>36881.808820329388</v>
      </c>
      <c r="J129" s="104">
        <f t="shared" si="48"/>
        <v>37943.251041081036</v>
      </c>
      <c r="K129" s="104">
        <f t="shared" si="48"/>
        <v>37975.575227661007</v>
      </c>
      <c r="L129" s="104">
        <f t="shared" si="48"/>
        <v>38033.874392377038</v>
      </c>
      <c r="M129" s="104">
        <f t="shared" si="48"/>
        <v>39765.741244667151</v>
      </c>
      <c r="N129" s="104">
        <f t="shared" si="48"/>
        <v>38280.595382798259</v>
      </c>
      <c r="O129" s="104">
        <f t="shared" si="48"/>
        <v>34261.149507453403</v>
      </c>
      <c r="P129" s="104">
        <f t="shared" si="48"/>
        <v>30108.365400399132</v>
      </c>
      <c r="Q129" s="104">
        <f t="shared" si="48"/>
        <v>26458.923243921934</v>
      </c>
      <c r="R129" s="104">
        <f t="shared" si="48"/>
        <v>22742.458377763083</v>
      </c>
      <c r="S129" s="104">
        <f t="shared" si="48"/>
        <v>16371.258933570734</v>
      </c>
      <c r="T129" s="104">
        <f t="shared" si="48"/>
        <v>17278.024564417465</v>
      </c>
      <c r="U129" s="104">
        <f t="shared" si="48"/>
        <v>587196.94262801134</v>
      </c>
      <c r="V129" s="49"/>
      <c r="W129" s="8" t="s">
        <v>136</v>
      </c>
      <c r="X129" s="104">
        <f>SUM(X54,X52,X85,X102,X109)</f>
        <v>5</v>
      </c>
      <c r="Y129" s="104">
        <f t="shared" ref="Y129:AD129" si="49">SUM(Y54,Y52,Y85,Y102,Y109)</f>
        <v>43</v>
      </c>
      <c r="Z129" s="104">
        <f t="shared" si="49"/>
        <v>353</v>
      </c>
      <c r="AA129" s="104">
        <f t="shared" si="49"/>
        <v>1526</v>
      </c>
      <c r="AB129" s="104">
        <f t="shared" si="49"/>
        <v>1253</v>
      </c>
      <c r="AC129" s="104">
        <f t="shared" si="49"/>
        <v>290</v>
      </c>
      <c r="AD129" s="104">
        <f t="shared" si="49"/>
        <v>35</v>
      </c>
      <c r="AE129" s="104">
        <f t="shared" si="32"/>
        <v>3505</v>
      </c>
      <c r="AF129" s="49"/>
      <c r="AG129" s="8" t="s">
        <v>136</v>
      </c>
      <c r="AH129" s="68">
        <f t="shared" si="33"/>
        <v>0.25398002143626863</v>
      </c>
      <c r="AI129" s="68">
        <f t="shared" si="26"/>
        <v>2.0270642767805995</v>
      </c>
      <c r="AJ129" s="68">
        <f t="shared" si="27"/>
        <v>17.788730170911204</v>
      </c>
      <c r="AK129" s="68">
        <f t="shared" si="28"/>
        <v>82.750822088685794</v>
      </c>
      <c r="AL129" s="68">
        <f t="shared" si="29"/>
        <v>66.046001100083956</v>
      </c>
      <c r="AM129" s="68">
        <f t="shared" si="30"/>
        <v>15.272974708689446</v>
      </c>
      <c r="AN129" s="68">
        <f t="shared" si="31"/>
        <v>1.8404646152491315</v>
      </c>
      <c r="AO129" s="68">
        <f t="shared" si="34"/>
        <v>25.741621109856592</v>
      </c>
      <c r="AP129" s="6"/>
      <c r="AQ129" s="6" t="s">
        <v>138</v>
      </c>
      <c r="AR129" s="6" t="s">
        <v>138</v>
      </c>
      <c r="AS129" s="8"/>
      <c r="AT129" s="8"/>
      <c r="AU129" s="66">
        <f t="shared" si="35"/>
        <v>-1.081424277914621</v>
      </c>
      <c r="AV129" s="66">
        <f t="shared" si="38"/>
        <v>-8.5432189024847425</v>
      </c>
      <c r="AW129" s="66">
        <f t="shared" si="39"/>
        <v>-42.009047341244468</v>
      </c>
      <c r="AX129" s="66">
        <f t="shared" si="40"/>
        <v>-42.717278577465308</v>
      </c>
      <c r="AY129" s="66">
        <f t="shared" si="41"/>
        <v>-9.543503936501665</v>
      </c>
      <c r="AZ129" s="66">
        <f t="shared" si="42"/>
        <v>2.5182883040324988</v>
      </c>
      <c r="BA129" s="66">
        <f t="shared" si="43"/>
        <v>1.5194934246536642</v>
      </c>
      <c r="BB129" s="66">
        <f t="shared" si="44"/>
        <v>-15.579799539532647</v>
      </c>
      <c r="BC129" s="8"/>
      <c r="BD129" s="8"/>
      <c r="BE129" s="8"/>
      <c r="BF129" s="8"/>
    </row>
    <row r="130" spans="1:58" s="5" customFormat="1">
      <c r="A130" s="6">
        <v>85</v>
      </c>
      <c r="B130" s="103" t="s">
        <v>140</v>
      </c>
      <c r="C130" s="104">
        <f>SUM(C55,C71,C78,C60,C87)</f>
        <v>47364.348433558429</v>
      </c>
      <c r="D130" s="104">
        <f t="shared" ref="D130:U130" si="50">SUM(D55,D71,D78,D60,D87)</f>
        <v>45591.945046997076</v>
      </c>
      <c r="E130" s="104">
        <f t="shared" si="50"/>
        <v>44420.178666230662</v>
      </c>
      <c r="F130" s="104">
        <f t="shared" si="50"/>
        <v>44201.294710332841</v>
      </c>
      <c r="G130" s="104">
        <f t="shared" si="50"/>
        <v>52682.44723630762</v>
      </c>
      <c r="H130" s="104">
        <f t="shared" si="50"/>
        <v>63617.805483895398</v>
      </c>
      <c r="I130" s="104">
        <f t="shared" si="50"/>
        <v>64767.920809504009</v>
      </c>
      <c r="J130" s="104">
        <f t="shared" si="50"/>
        <v>60900.306563207516</v>
      </c>
      <c r="K130" s="104">
        <f t="shared" si="50"/>
        <v>52717.379238327449</v>
      </c>
      <c r="L130" s="104">
        <f t="shared" si="50"/>
        <v>44784.111430035235</v>
      </c>
      <c r="M130" s="104">
        <f t="shared" si="50"/>
        <v>41855.655224412389</v>
      </c>
      <c r="N130" s="104">
        <f t="shared" si="50"/>
        <v>39888.944029935723</v>
      </c>
      <c r="O130" s="104">
        <f t="shared" si="50"/>
        <v>36541.065514605652</v>
      </c>
      <c r="P130" s="104">
        <f t="shared" si="50"/>
        <v>31289.783391000798</v>
      </c>
      <c r="Q130" s="104">
        <f t="shared" si="50"/>
        <v>25871.928752653588</v>
      </c>
      <c r="R130" s="104">
        <f t="shared" si="50"/>
        <v>20004.307099555797</v>
      </c>
      <c r="S130" s="104">
        <f t="shared" si="50"/>
        <v>13006.125998768695</v>
      </c>
      <c r="T130" s="104">
        <f t="shared" si="50"/>
        <v>11867.313283753951</v>
      </c>
      <c r="U130" s="104">
        <f t="shared" si="50"/>
        <v>741372.86091308284</v>
      </c>
      <c r="V130" s="49"/>
      <c r="W130" s="8" t="s">
        <v>137</v>
      </c>
      <c r="X130" s="104">
        <f t="shared" ref="X130:AD130" si="51">SUM(X55,X71,X78,X60,X87)</f>
        <v>46</v>
      </c>
      <c r="Y130" s="104">
        <f t="shared" si="51"/>
        <v>531</v>
      </c>
      <c r="Z130" s="104">
        <f t="shared" si="51"/>
        <v>1820</v>
      </c>
      <c r="AA130" s="104">
        <f t="shared" si="51"/>
        <v>3067</v>
      </c>
      <c r="AB130" s="104">
        <f t="shared" si="51"/>
        <v>1770</v>
      </c>
      <c r="AC130" s="104">
        <f t="shared" si="51"/>
        <v>441</v>
      </c>
      <c r="AD130" s="104">
        <f t="shared" si="51"/>
        <v>31</v>
      </c>
      <c r="AE130" s="104">
        <f t="shared" si="32"/>
        <v>7706</v>
      </c>
      <c r="AF130" s="49"/>
      <c r="AG130" s="8" t="s">
        <v>137</v>
      </c>
      <c r="AH130" s="68">
        <f t="shared" si="33"/>
        <v>2.0813869956278306</v>
      </c>
      <c r="AI130" s="68">
        <f t="shared" si="26"/>
        <v>20.158516844071212</v>
      </c>
      <c r="AJ130" s="68">
        <f t="shared" si="27"/>
        <v>57.216685994009211</v>
      </c>
      <c r="AK130" s="68">
        <f t="shared" si="28"/>
        <v>94.707378642605747</v>
      </c>
      <c r="AL130" s="68">
        <f t="shared" si="29"/>
        <v>58.127786209514184</v>
      </c>
      <c r="AM130" s="68">
        <f t="shared" si="30"/>
        <v>16.73072547883325</v>
      </c>
      <c r="AN130" s="68">
        <f t="shared" si="31"/>
        <v>1.3844195635512517</v>
      </c>
      <c r="AO130" s="68">
        <f t="shared" si="34"/>
        <v>40.169805213469708</v>
      </c>
      <c r="AP130" s="6"/>
      <c r="AQ130" s="6" t="s">
        <v>138</v>
      </c>
      <c r="AR130" s="6" t="s">
        <v>138</v>
      </c>
      <c r="AS130" s="8"/>
      <c r="AT130" s="8"/>
      <c r="AU130" s="66">
        <f t="shared" si="35"/>
        <v>-10.861118994068802</v>
      </c>
      <c r="AV130" s="66">
        <f t="shared" si="38"/>
        <v>-38.593746667986196</v>
      </c>
      <c r="AW130" s="66">
        <f t="shared" si="39"/>
        <v>-64.020022547331322</v>
      </c>
      <c r="AX130" s="66">
        <f t="shared" si="40"/>
        <v>-12.697781654117819</v>
      </c>
      <c r="AY130" s="66">
        <f t="shared" si="41"/>
        <v>9.0357175047891332</v>
      </c>
      <c r="AZ130" s="66">
        <f t="shared" si="42"/>
        <v>8.7379228093455303</v>
      </c>
      <c r="BA130" s="66">
        <f t="shared" si="43"/>
        <v>0.69053174542509022</v>
      </c>
      <c r="BB130" s="66">
        <f t="shared" si="44"/>
        <v>-12.896966378788697</v>
      </c>
      <c r="BC130" s="8"/>
      <c r="BD130" s="8"/>
      <c r="BE130" s="8"/>
      <c r="BF130" s="8"/>
    </row>
    <row r="131" spans="1:58" s="5" customFormat="1">
      <c r="A131" s="6">
        <v>86</v>
      </c>
      <c r="B131" s="4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9"/>
      <c r="W131" s="43"/>
      <c r="X131" s="41"/>
      <c r="Y131" s="41"/>
      <c r="Z131" s="41"/>
      <c r="AA131" s="41"/>
      <c r="AB131" s="41"/>
      <c r="AC131" s="41"/>
      <c r="AD131" s="41"/>
      <c r="AE131" s="67"/>
      <c r="AF131" s="49"/>
      <c r="AG131" s="43"/>
      <c r="AH131" s="41"/>
      <c r="AI131" s="41"/>
      <c r="AJ131" s="41"/>
      <c r="AK131" s="41"/>
      <c r="AL131" s="41"/>
      <c r="AM131" s="41"/>
      <c r="AN131" s="41"/>
      <c r="AO131" s="41"/>
      <c r="AP131" s="49"/>
      <c r="AQ131" s="94"/>
      <c r="AR131" s="6"/>
      <c r="AS131" s="8"/>
      <c r="AT131" s="6"/>
      <c r="AU131" s="8"/>
      <c r="AV131" s="6"/>
      <c r="AW131" s="8"/>
      <c r="AX131" s="6"/>
      <c r="AY131" s="8"/>
      <c r="AZ131" s="6"/>
      <c r="BA131" s="8"/>
      <c r="BB131" s="6"/>
      <c r="BC131" s="8"/>
      <c r="BD131" s="8"/>
      <c r="BE131" s="8"/>
      <c r="BF131" s="8"/>
    </row>
    <row r="132" spans="1:58" s="5" customFormat="1">
      <c r="A132" s="6">
        <v>87</v>
      </c>
      <c r="B132" s="43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9"/>
      <c r="W132" s="43"/>
      <c r="X132" s="41"/>
      <c r="Y132" s="41"/>
      <c r="Z132" s="41"/>
      <c r="AA132" s="41"/>
      <c r="AB132" s="41"/>
      <c r="AC132" s="41"/>
      <c r="AD132" s="41"/>
      <c r="AE132" s="67"/>
      <c r="AF132" s="49"/>
      <c r="AG132" s="43"/>
      <c r="AH132" s="41"/>
      <c r="AI132" s="41"/>
      <c r="AJ132" s="41"/>
      <c r="AK132" s="41"/>
      <c r="AL132" s="41"/>
      <c r="AM132" s="41"/>
      <c r="AN132" s="41"/>
      <c r="AO132" s="41"/>
      <c r="AP132" s="49"/>
      <c r="AQ132" s="94"/>
      <c r="AR132" s="6"/>
      <c r="AS132" s="8"/>
      <c r="AT132" s="6"/>
      <c r="AU132" s="8"/>
      <c r="AV132" s="6"/>
      <c r="AW132" s="8"/>
      <c r="AX132" s="6"/>
      <c r="AY132" s="8"/>
      <c r="AZ132" s="6"/>
      <c r="BA132" s="8"/>
      <c r="BB132" s="6"/>
      <c r="BC132" s="8"/>
      <c r="BD132" s="8"/>
      <c r="BE132" s="8"/>
      <c r="BF132" s="8"/>
    </row>
    <row r="133" spans="1:58" s="5" customFormat="1">
      <c r="A133" s="6">
        <v>88</v>
      </c>
      <c r="B133" s="43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9"/>
      <c r="W133" s="43"/>
      <c r="X133" s="41"/>
      <c r="Y133" s="41"/>
      <c r="Z133" s="41"/>
      <c r="AA133" s="41"/>
      <c r="AB133" s="41"/>
      <c r="AC133" s="41"/>
      <c r="AD133" s="41"/>
      <c r="AE133" s="67"/>
      <c r="AF133" s="49"/>
      <c r="AG133" s="43"/>
      <c r="AH133" s="41"/>
      <c r="AI133" s="41"/>
      <c r="AJ133" s="41"/>
      <c r="AK133" s="41"/>
      <c r="AL133" s="41"/>
      <c r="AM133" s="41"/>
      <c r="AN133" s="41"/>
      <c r="AO133" s="41"/>
      <c r="AP133" s="49"/>
      <c r="AQ133" s="94"/>
      <c r="AR133" s="6"/>
      <c r="AS133" s="8"/>
      <c r="AT133" s="6"/>
      <c r="AU133" s="8"/>
      <c r="AV133" s="6"/>
      <c r="AW133" s="8"/>
      <c r="AX133" s="6"/>
      <c r="AY133" s="8"/>
      <c r="AZ133" s="6"/>
      <c r="BA133" s="8"/>
      <c r="BB133" s="6"/>
      <c r="BC133" s="8"/>
      <c r="BD133" s="8"/>
      <c r="BE133" s="8"/>
      <c r="BF133" s="8"/>
    </row>
    <row r="134" spans="1:58" s="5" customFormat="1">
      <c r="A134" s="6">
        <v>89</v>
      </c>
      <c r="B134" s="43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9"/>
      <c r="W134" s="43"/>
      <c r="X134" s="41"/>
      <c r="Y134" s="41"/>
      <c r="Z134" s="41"/>
      <c r="AA134" s="41"/>
      <c r="AB134" s="41"/>
      <c r="AC134" s="41"/>
      <c r="AD134" s="41"/>
      <c r="AE134" s="67"/>
      <c r="AF134" s="49"/>
      <c r="AG134" s="43"/>
      <c r="AH134" s="41"/>
      <c r="AI134" s="41"/>
      <c r="AJ134" s="41"/>
      <c r="AK134" s="41"/>
      <c r="AL134" s="41"/>
      <c r="AM134" s="41"/>
      <c r="AN134" s="41"/>
      <c r="AO134" s="41"/>
      <c r="AP134" s="49"/>
      <c r="AQ134" s="94"/>
      <c r="AR134" s="6"/>
      <c r="AS134" s="8"/>
      <c r="AT134" s="6"/>
      <c r="AU134" s="8"/>
      <c r="AV134" s="6"/>
      <c r="AW134" s="8"/>
      <c r="AX134" s="6"/>
      <c r="AY134" s="8"/>
      <c r="AZ134" s="6"/>
      <c r="BA134" s="8"/>
      <c r="BB134" s="6"/>
      <c r="BC134" s="8"/>
      <c r="BD134" s="8"/>
      <c r="BE134" s="8"/>
      <c r="BF134" s="8"/>
    </row>
    <row r="135" spans="1:58" s="5" customFormat="1">
      <c r="A135" s="6">
        <v>90</v>
      </c>
      <c r="B135" s="43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9"/>
      <c r="W135" s="43"/>
      <c r="X135" s="41"/>
      <c r="Y135" s="41"/>
      <c r="Z135" s="41"/>
      <c r="AA135" s="41"/>
      <c r="AB135" s="41"/>
      <c r="AC135" s="41"/>
      <c r="AD135" s="41"/>
      <c r="AE135" s="67"/>
      <c r="AF135" s="49"/>
      <c r="AG135" s="43"/>
      <c r="AH135" s="41"/>
      <c r="AI135" s="41"/>
      <c r="AJ135" s="41"/>
      <c r="AK135" s="41"/>
      <c r="AL135" s="41"/>
      <c r="AM135" s="41"/>
      <c r="AN135" s="41"/>
      <c r="AO135" s="41"/>
      <c r="AP135" s="49"/>
      <c r="AQ135" s="94"/>
      <c r="AR135" s="6"/>
      <c r="AS135" s="8"/>
      <c r="AT135" s="6"/>
      <c r="AU135" s="8"/>
      <c r="AV135" s="6"/>
      <c r="AW135" s="8"/>
      <c r="AX135" s="6"/>
      <c r="AY135" s="8"/>
      <c r="AZ135" s="6"/>
      <c r="BA135" s="8"/>
      <c r="BB135" s="6"/>
      <c r="BC135" s="8"/>
      <c r="BD135" s="8"/>
      <c r="BE135" s="8"/>
      <c r="BF135" s="8"/>
    </row>
    <row r="136" spans="1:58" s="5" customFormat="1">
      <c r="A136" s="6">
        <v>91</v>
      </c>
      <c r="B136" s="43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9"/>
      <c r="W136" s="43"/>
      <c r="X136" s="41"/>
      <c r="Y136" s="41"/>
      <c r="Z136" s="41"/>
      <c r="AA136" s="41"/>
      <c r="AB136" s="41"/>
      <c r="AC136" s="41"/>
      <c r="AD136" s="41"/>
      <c r="AE136" s="67"/>
      <c r="AF136" s="49"/>
      <c r="AG136" s="43"/>
      <c r="AH136" s="41"/>
      <c r="AI136" s="41"/>
      <c r="AJ136" s="41"/>
      <c r="AK136" s="41"/>
      <c r="AL136" s="41"/>
      <c r="AM136" s="41"/>
      <c r="AN136" s="41"/>
      <c r="AO136" s="41"/>
      <c r="AP136" s="49"/>
      <c r="AQ136" s="94"/>
      <c r="AR136" s="6"/>
      <c r="AS136" s="8"/>
      <c r="AT136" s="6"/>
      <c r="AU136" s="8"/>
      <c r="AV136" s="6"/>
      <c r="AW136" s="8"/>
      <c r="AX136" s="6"/>
      <c r="AY136" s="8"/>
      <c r="AZ136" s="6"/>
      <c r="BA136" s="8"/>
      <c r="BB136" s="6"/>
      <c r="BC136" s="8"/>
      <c r="BD136" s="8"/>
      <c r="BE136" s="8"/>
      <c r="BF136" s="8"/>
    </row>
    <row r="137" spans="1:58" s="5" customFormat="1">
      <c r="A137" s="6">
        <v>92</v>
      </c>
      <c r="B137" s="43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9"/>
      <c r="W137" s="43"/>
      <c r="X137" s="41"/>
      <c r="Y137" s="41"/>
      <c r="Z137" s="41"/>
      <c r="AA137" s="41"/>
      <c r="AB137" s="41"/>
      <c r="AC137" s="41"/>
      <c r="AD137" s="41"/>
      <c r="AE137" s="67"/>
      <c r="AF137" s="49"/>
      <c r="AG137" s="43"/>
      <c r="AH137" s="41"/>
      <c r="AI137" s="41"/>
      <c r="AJ137" s="41"/>
      <c r="AK137" s="41"/>
      <c r="AL137" s="41"/>
      <c r="AM137" s="41"/>
      <c r="AN137" s="41"/>
      <c r="AO137" s="41"/>
      <c r="AP137" s="49"/>
      <c r="AQ137" s="94"/>
      <c r="AR137" s="6"/>
      <c r="AS137" s="8"/>
      <c r="AT137" s="6"/>
      <c r="AU137" s="8"/>
      <c r="AV137" s="6"/>
      <c r="AW137" s="8"/>
      <c r="AX137" s="6"/>
      <c r="AY137" s="8"/>
      <c r="AZ137" s="6"/>
      <c r="BA137" s="8"/>
      <c r="BB137" s="6"/>
      <c r="BC137" s="8"/>
      <c r="BD137" s="8"/>
      <c r="BE137" s="8"/>
      <c r="BF137" s="8"/>
    </row>
    <row r="138" spans="1:58" s="5" customFormat="1">
      <c r="A138" s="6">
        <v>93</v>
      </c>
      <c r="B138" s="43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9"/>
      <c r="W138" s="43"/>
      <c r="X138" s="41"/>
      <c r="Y138" s="41"/>
      <c r="Z138" s="41"/>
      <c r="AA138" s="41"/>
      <c r="AB138" s="41"/>
      <c r="AC138" s="41"/>
      <c r="AD138" s="41"/>
      <c r="AE138" s="67"/>
      <c r="AF138" s="49"/>
      <c r="AG138" s="43"/>
      <c r="AH138" s="41"/>
      <c r="AI138" s="41"/>
      <c r="AJ138" s="41"/>
      <c r="AK138" s="41"/>
      <c r="AL138" s="41"/>
      <c r="AM138" s="41"/>
      <c r="AN138" s="41"/>
      <c r="AO138" s="41"/>
      <c r="AP138" s="49"/>
      <c r="AQ138" s="94"/>
      <c r="AR138" s="6"/>
      <c r="AS138" s="8"/>
      <c r="AT138" s="6"/>
      <c r="AU138" s="8"/>
      <c r="AV138" s="6"/>
      <c r="AW138" s="8"/>
      <c r="AX138" s="6"/>
      <c r="AY138" s="8"/>
      <c r="AZ138" s="6"/>
      <c r="BA138" s="8"/>
      <c r="BB138" s="6"/>
      <c r="BC138" s="8"/>
      <c r="BD138" s="8"/>
      <c r="BE138" s="8"/>
      <c r="BF138" s="8"/>
    </row>
    <row r="139" spans="1:58" s="5" customFormat="1">
      <c r="A139" s="6">
        <v>94</v>
      </c>
      <c r="B139" s="43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9"/>
      <c r="W139" s="43"/>
      <c r="X139" s="41"/>
      <c r="Y139" s="41"/>
      <c r="Z139" s="41"/>
      <c r="AA139" s="41"/>
      <c r="AB139" s="41"/>
      <c r="AC139" s="41"/>
      <c r="AD139" s="41"/>
      <c r="AE139" s="67"/>
      <c r="AF139" s="49"/>
      <c r="AG139" s="43"/>
      <c r="AH139" s="41"/>
      <c r="AI139" s="41"/>
      <c r="AJ139" s="41"/>
      <c r="AK139" s="41"/>
      <c r="AL139" s="41"/>
      <c r="AM139" s="41"/>
      <c r="AN139" s="41"/>
      <c r="AO139" s="41"/>
      <c r="AP139" s="49"/>
      <c r="AQ139" s="94"/>
      <c r="AR139" s="6"/>
      <c r="AS139" s="8"/>
      <c r="AT139" s="6"/>
      <c r="AU139" s="8"/>
      <c r="AV139" s="6"/>
      <c r="AW139" s="8"/>
      <c r="AX139" s="6"/>
      <c r="AY139" s="8"/>
      <c r="AZ139" s="6"/>
      <c r="BA139" s="8"/>
      <c r="BB139" s="6"/>
      <c r="BC139" s="8"/>
      <c r="BD139" s="8"/>
      <c r="BE139" s="8"/>
      <c r="BF139" s="8"/>
    </row>
    <row r="140" spans="1:58" s="5" customFormat="1">
      <c r="A140" s="6">
        <v>95</v>
      </c>
      <c r="B140" s="43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9"/>
      <c r="W140" s="43"/>
      <c r="X140" s="41"/>
      <c r="Y140" s="41"/>
      <c r="Z140" s="41"/>
      <c r="AA140" s="41"/>
      <c r="AB140" s="41"/>
      <c r="AC140" s="41"/>
      <c r="AD140" s="41"/>
      <c r="AE140" s="67"/>
      <c r="AF140" s="49"/>
      <c r="AG140" s="43"/>
      <c r="AH140" s="41"/>
      <c r="AI140" s="41"/>
      <c r="AJ140" s="41"/>
      <c r="AK140" s="41"/>
      <c r="AL140" s="41"/>
      <c r="AM140" s="41"/>
      <c r="AN140" s="41"/>
      <c r="AO140" s="41"/>
      <c r="AP140" s="49"/>
      <c r="AQ140" s="94"/>
      <c r="AR140" s="6"/>
      <c r="AS140" s="8"/>
      <c r="AT140" s="6"/>
      <c r="AU140" s="8"/>
      <c r="AV140" s="6"/>
      <c r="AW140" s="8"/>
      <c r="AX140" s="6"/>
      <c r="AY140" s="8"/>
      <c r="AZ140" s="6"/>
      <c r="BA140" s="8"/>
      <c r="BB140" s="6"/>
      <c r="BC140" s="8"/>
      <c r="BD140" s="8"/>
      <c r="BE140" s="8"/>
      <c r="BF140" s="8"/>
    </row>
    <row r="141" spans="1:58" s="5" customFormat="1">
      <c r="A141" s="6">
        <v>96</v>
      </c>
      <c r="B141" s="43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9"/>
      <c r="W141" s="43"/>
      <c r="X141" s="41"/>
      <c r="Y141" s="41"/>
      <c r="Z141" s="41"/>
      <c r="AA141" s="41"/>
      <c r="AB141" s="41"/>
      <c r="AC141" s="41"/>
      <c r="AD141" s="41"/>
      <c r="AE141" s="67"/>
      <c r="AF141" s="49"/>
      <c r="AG141" s="43"/>
      <c r="AH141" s="41"/>
      <c r="AI141" s="41"/>
      <c r="AJ141" s="41"/>
      <c r="AK141" s="41"/>
      <c r="AL141" s="41"/>
      <c r="AM141" s="41"/>
      <c r="AN141" s="41"/>
      <c r="AO141" s="41"/>
      <c r="AP141" s="49"/>
      <c r="AQ141" s="94"/>
      <c r="AR141" s="6"/>
      <c r="AS141" s="8"/>
      <c r="AT141" s="6"/>
      <c r="AU141" s="8"/>
      <c r="AV141" s="6"/>
      <c r="AW141" s="8"/>
      <c r="AX141" s="6"/>
      <c r="AY141" s="8"/>
      <c r="AZ141" s="6"/>
      <c r="BA141" s="8"/>
      <c r="BB141" s="6"/>
      <c r="BC141" s="8"/>
      <c r="BD141" s="8"/>
      <c r="BE141" s="8"/>
      <c r="BF141" s="8"/>
    </row>
    <row r="142" spans="1:58" s="5" customFormat="1">
      <c r="A142" s="6">
        <v>97</v>
      </c>
      <c r="B142" s="43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9"/>
      <c r="W142" s="43"/>
      <c r="X142" s="41"/>
      <c r="Y142" s="41"/>
      <c r="Z142" s="41"/>
      <c r="AA142" s="41"/>
      <c r="AB142" s="41"/>
      <c r="AC142" s="41"/>
      <c r="AD142" s="41"/>
      <c r="AE142" s="67"/>
      <c r="AF142" s="49"/>
      <c r="AG142" s="43"/>
      <c r="AH142" s="41"/>
      <c r="AI142" s="41"/>
      <c r="AJ142" s="41"/>
      <c r="AK142" s="41"/>
      <c r="AL142" s="41"/>
      <c r="AM142" s="41"/>
      <c r="AN142" s="41"/>
      <c r="AO142" s="41"/>
      <c r="AP142" s="49"/>
      <c r="AQ142" s="94"/>
      <c r="AR142" s="6"/>
      <c r="AS142" s="8"/>
      <c r="AT142" s="6"/>
      <c r="AU142" s="8"/>
      <c r="AV142" s="6"/>
      <c r="AW142" s="8"/>
      <c r="AX142" s="6"/>
      <c r="AY142" s="8"/>
      <c r="AZ142" s="6"/>
      <c r="BA142" s="8"/>
      <c r="BB142" s="6"/>
      <c r="BC142" s="8"/>
      <c r="BD142" s="8"/>
      <c r="BE142" s="8"/>
      <c r="BF142" s="8"/>
    </row>
    <row r="143" spans="1:58" s="5" customFormat="1">
      <c r="A143" s="6">
        <v>98</v>
      </c>
      <c r="B143" s="43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9"/>
      <c r="W143" s="43"/>
      <c r="X143" s="41"/>
      <c r="Y143" s="41"/>
      <c r="Z143" s="41"/>
      <c r="AA143" s="41"/>
      <c r="AB143" s="41"/>
      <c r="AC143" s="41"/>
      <c r="AD143" s="41"/>
      <c r="AE143" s="67"/>
      <c r="AF143" s="49"/>
      <c r="AG143" s="43"/>
      <c r="AH143" s="41"/>
      <c r="AI143" s="41"/>
      <c r="AJ143" s="41"/>
      <c r="AK143" s="41"/>
      <c r="AL143" s="41"/>
      <c r="AM143" s="41"/>
      <c r="AN143" s="41"/>
      <c r="AO143" s="41"/>
      <c r="AP143" s="49"/>
      <c r="AQ143" s="94"/>
      <c r="AR143" s="6"/>
      <c r="AS143" s="8"/>
      <c r="AT143" s="6"/>
      <c r="AU143" s="8"/>
      <c r="AV143" s="6"/>
      <c r="AW143" s="8"/>
      <c r="AX143" s="6"/>
      <c r="AY143" s="8"/>
      <c r="AZ143" s="6"/>
      <c r="BA143" s="8"/>
      <c r="BB143" s="6"/>
      <c r="BC143" s="8"/>
      <c r="BD143" s="8"/>
      <c r="BE143" s="8"/>
      <c r="BF143" s="8"/>
    </row>
    <row r="144" spans="1:58" s="5" customFormat="1" ht="17.5">
      <c r="A144" s="6">
        <v>99</v>
      </c>
      <c r="B144" s="42" t="s">
        <v>203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42" t="s">
        <v>206</v>
      </c>
      <c r="X144" s="8"/>
      <c r="Y144" s="8"/>
      <c r="Z144" s="8"/>
      <c r="AA144" s="8"/>
      <c r="AB144" s="8"/>
      <c r="AC144" s="8"/>
      <c r="AD144" s="8"/>
      <c r="AE144" s="13"/>
      <c r="AF144" s="8"/>
      <c r="AG144" s="42" t="s">
        <v>215</v>
      </c>
      <c r="AH144" s="8"/>
      <c r="AI144" s="8"/>
      <c r="AJ144" s="8"/>
      <c r="AK144" s="8"/>
      <c r="AL144" s="8"/>
      <c r="AM144" s="8"/>
      <c r="AN144" s="8"/>
      <c r="AO144" s="8"/>
      <c r="AP144" s="8"/>
      <c r="AQ144" s="63" t="s">
        <v>133</v>
      </c>
      <c r="AR144" s="93" t="s">
        <v>133</v>
      </c>
      <c r="AS144" s="8"/>
      <c r="AT144" s="42" t="s">
        <v>382</v>
      </c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s="5" customFormat="1" ht="21">
      <c r="A145" s="6">
        <v>100</v>
      </c>
      <c r="B145" s="43" t="s">
        <v>0</v>
      </c>
      <c r="C145" s="41" t="s">
        <v>1</v>
      </c>
      <c r="D145" s="41" t="s">
        <v>2</v>
      </c>
      <c r="E145" s="41" t="s">
        <v>3</v>
      </c>
      <c r="F145" s="41" t="s">
        <v>4</v>
      </c>
      <c r="G145" s="41" t="s">
        <v>5</v>
      </c>
      <c r="H145" s="41" t="s">
        <v>6</v>
      </c>
      <c r="I145" s="41" t="s">
        <v>7</v>
      </c>
      <c r="J145" s="41" t="s">
        <v>8</v>
      </c>
      <c r="K145" s="41" t="s">
        <v>9</v>
      </c>
      <c r="L145" s="41" t="s">
        <v>10</v>
      </c>
      <c r="M145" s="41" t="s">
        <v>11</v>
      </c>
      <c r="N145" s="41" t="s">
        <v>12</v>
      </c>
      <c r="O145" s="41" t="s">
        <v>13</v>
      </c>
      <c r="P145" s="41" t="s">
        <v>14</v>
      </c>
      <c r="Q145" s="41" t="s">
        <v>15</v>
      </c>
      <c r="R145" s="41" t="s">
        <v>16</v>
      </c>
      <c r="S145" s="41" t="s">
        <v>17</v>
      </c>
      <c r="T145" s="41" t="s">
        <v>18</v>
      </c>
      <c r="U145" s="41" t="s">
        <v>19</v>
      </c>
      <c r="V145" s="49"/>
      <c r="W145" s="43" t="s">
        <v>0</v>
      </c>
      <c r="X145" s="41" t="s">
        <v>4</v>
      </c>
      <c r="Y145" s="41" t="s">
        <v>5</v>
      </c>
      <c r="Z145" s="41" t="s">
        <v>6</v>
      </c>
      <c r="AA145" s="41" t="s">
        <v>7</v>
      </c>
      <c r="AB145" s="41" t="s">
        <v>8</v>
      </c>
      <c r="AC145" s="41" t="s">
        <v>9</v>
      </c>
      <c r="AD145" s="41" t="s">
        <v>10</v>
      </c>
      <c r="AE145" s="67" t="s">
        <v>19</v>
      </c>
      <c r="AF145" s="49"/>
      <c r="AG145" s="43" t="s">
        <v>0</v>
      </c>
      <c r="AH145" s="41" t="s">
        <v>4</v>
      </c>
      <c r="AI145" s="41" t="s">
        <v>5</v>
      </c>
      <c r="AJ145" s="41" t="s">
        <v>6</v>
      </c>
      <c r="AK145" s="41" t="s">
        <v>7</v>
      </c>
      <c r="AL145" s="41" t="s">
        <v>8</v>
      </c>
      <c r="AM145" s="41" t="s">
        <v>9</v>
      </c>
      <c r="AN145" s="41" t="s">
        <v>10</v>
      </c>
      <c r="AO145" s="41" t="s">
        <v>19</v>
      </c>
      <c r="AP145" s="49"/>
      <c r="AQ145" s="94" t="s">
        <v>135</v>
      </c>
      <c r="AR145" s="6" t="s">
        <v>134</v>
      </c>
      <c r="AS145" s="8"/>
      <c r="AT145" s="43" t="s">
        <v>0</v>
      </c>
      <c r="AU145" s="41" t="s">
        <v>4</v>
      </c>
      <c r="AV145" s="41" t="s">
        <v>5</v>
      </c>
      <c r="AW145" s="41" t="s">
        <v>6</v>
      </c>
      <c r="AX145" s="41" t="s">
        <v>7</v>
      </c>
      <c r="AY145" s="41" t="s">
        <v>8</v>
      </c>
      <c r="AZ145" s="41" t="s">
        <v>9</v>
      </c>
      <c r="BA145" s="41" t="s">
        <v>10</v>
      </c>
      <c r="BB145" s="41" t="s">
        <v>19</v>
      </c>
      <c r="BC145" s="8"/>
      <c r="BD145" s="8"/>
      <c r="BE145" s="8"/>
      <c r="BF145" s="8"/>
    </row>
    <row r="146" spans="1:58" s="5" customFormat="1">
      <c r="A146" s="6">
        <v>101</v>
      </c>
      <c r="B146" s="44" t="s">
        <v>20</v>
      </c>
      <c r="C146" s="109">
        <v>561.04247629134125</v>
      </c>
      <c r="D146" s="109">
        <v>656.01194313298936</v>
      </c>
      <c r="E146" s="109">
        <v>780.65669643603246</v>
      </c>
      <c r="F146" s="109">
        <v>678.89694833294016</v>
      </c>
      <c r="G146" s="109">
        <v>527.8431597252403</v>
      </c>
      <c r="H146" s="109">
        <v>649.90314759435353</v>
      </c>
      <c r="I146" s="109">
        <v>647.23313948089344</v>
      </c>
      <c r="J146" s="109">
        <v>699.71854808173259</v>
      </c>
      <c r="K146" s="109">
        <v>794.93329518085386</v>
      </c>
      <c r="L146" s="109">
        <v>858.80339853950159</v>
      </c>
      <c r="M146" s="109">
        <v>872.63100241317511</v>
      </c>
      <c r="N146" s="109">
        <v>959.5158311271839</v>
      </c>
      <c r="O146" s="109">
        <v>1093.2413218843935</v>
      </c>
      <c r="P146" s="109">
        <v>1042.0834942871295</v>
      </c>
      <c r="Q146" s="109">
        <v>915.13418206107599</v>
      </c>
      <c r="R146" s="109">
        <v>693.09115760960356</v>
      </c>
      <c r="S146" s="109">
        <v>433.19737726045093</v>
      </c>
      <c r="T146" s="109">
        <v>398.78737291500795</v>
      </c>
      <c r="U146" s="109">
        <v>13262.724492353898</v>
      </c>
      <c r="V146" s="6"/>
      <c r="W146" s="44" t="s">
        <v>20</v>
      </c>
      <c r="X146" s="8">
        <v>0</v>
      </c>
      <c r="Y146" s="6">
        <v>1</v>
      </c>
      <c r="Z146" s="8">
        <v>14</v>
      </c>
      <c r="AA146" s="8">
        <v>30</v>
      </c>
      <c r="AB146" s="6">
        <v>19</v>
      </c>
      <c r="AC146" s="8">
        <v>6</v>
      </c>
      <c r="AD146" s="8">
        <v>0</v>
      </c>
      <c r="AE146" s="6">
        <f>SUM(X146:AD146)</f>
        <v>70</v>
      </c>
      <c r="AF146" s="8"/>
      <c r="AG146" s="44" t="s">
        <v>20</v>
      </c>
      <c r="AH146" s="68">
        <f>X146/(F146/2)*1000</f>
        <v>0</v>
      </c>
      <c r="AI146" s="68">
        <f t="shared" ref="AI146:AI209" si="52">Y146/(G146/2)*1000</f>
        <v>3.7890042963539887</v>
      </c>
      <c r="AJ146" s="68">
        <f t="shared" ref="AJ146:AJ209" si="53">Z146/(H146/2)*1000</f>
        <v>43.083342654429806</v>
      </c>
      <c r="AK146" s="68">
        <f t="shared" ref="AK146:AK209" si="54">AA146/(I146/2)*1000</f>
        <v>92.702298970850549</v>
      </c>
      <c r="AL146" s="68">
        <f t="shared" ref="AL146:AL209" si="55">AB146/(J146/2)*1000</f>
        <v>54.307549948727818</v>
      </c>
      <c r="AM146" s="68">
        <f t="shared" ref="AM146:AM209" si="56">AC146/(K146/2)*1000</f>
        <v>15.095606226016615</v>
      </c>
      <c r="AN146" s="68">
        <f t="shared" ref="AN146:AN209" si="57">AD146/(L146/2)*1000</f>
        <v>0</v>
      </c>
      <c r="AO146" s="68">
        <f>AE146/(SUM(F146:L146)/2)*1000</f>
        <v>28.822409187676104</v>
      </c>
      <c r="AP146" s="6"/>
      <c r="AQ146" s="6">
        <f>RANK(AI146,AI146:AI224)</f>
        <v>70</v>
      </c>
      <c r="AR146" s="94">
        <f>RANK(AO146,AO146:AO224)</f>
        <v>69</v>
      </c>
      <c r="AS146" s="8"/>
      <c r="AT146" s="8"/>
      <c r="AU146" s="66">
        <f>AH146-AH2446</f>
        <v>-15.509590362552848</v>
      </c>
      <c r="AV146" s="66">
        <f t="shared" ref="AV146:BB146" si="58">AI146-AI2446</f>
        <v>-52.935631109109814</v>
      </c>
      <c r="AW146" s="66">
        <f t="shared" si="58"/>
        <v>-76.885768349863554</v>
      </c>
      <c r="AX146" s="66">
        <f t="shared" si="58"/>
        <v>-17.733870268631023</v>
      </c>
      <c r="AY146" s="66">
        <f t="shared" si="58"/>
        <v>12.679261900894318</v>
      </c>
      <c r="AZ146" s="66">
        <f t="shared" si="58"/>
        <v>9.6773566460433962</v>
      </c>
      <c r="BA146" s="66">
        <f t="shared" si="58"/>
        <v>0</v>
      </c>
      <c r="BB146" s="66">
        <f t="shared" si="58"/>
        <v>-15.34855007090599</v>
      </c>
      <c r="BC146" s="8"/>
      <c r="BD146" s="8"/>
      <c r="BE146" s="8"/>
      <c r="BF146" s="8"/>
    </row>
    <row r="147" spans="1:58" s="5" customFormat="1">
      <c r="A147" s="6">
        <v>102</v>
      </c>
      <c r="B147" s="44" t="s">
        <v>21</v>
      </c>
      <c r="C147" s="109">
        <v>564.03442824289721</v>
      </c>
      <c r="D147" s="109">
        <v>577.93401184585741</v>
      </c>
      <c r="E147" s="109">
        <v>613.30792538481148</v>
      </c>
      <c r="F147" s="109">
        <v>561.34685091993845</v>
      </c>
      <c r="G147" s="109">
        <v>583.62009081197039</v>
      </c>
      <c r="H147" s="109">
        <v>741.31686720047708</v>
      </c>
      <c r="I147" s="109">
        <v>765.37242467138287</v>
      </c>
      <c r="J147" s="109">
        <v>728.4658571548506</v>
      </c>
      <c r="K147" s="109">
        <v>625.67144379822946</v>
      </c>
      <c r="L147" s="109">
        <v>697.92778923434912</v>
      </c>
      <c r="M147" s="109">
        <v>761.60211260449216</v>
      </c>
      <c r="N147" s="109">
        <v>850.28027754674383</v>
      </c>
      <c r="O147" s="109">
        <v>867.95266471383502</v>
      </c>
      <c r="P147" s="109">
        <v>836.63630607968844</v>
      </c>
      <c r="Q147" s="109">
        <v>762.46942769908833</v>
      </c>
      <c r="R147" s="109">
        <v>576.31578084413206</v>
      </c>
      <c r="S147" s="109">
        <v>390.61289667779351</v>
      </c>
      <c r="T147" s="109">
        <v>360.12730698092099</v>
      </c>
      <c r="U147" s="109">
        <v>11864.99446241146</v>
      </c>
      <c r="V147" s="6"/>
      <c r="W147" s="44" t="s">
        <v>21</v>
      </c>
      <c r="X147" s="8">
        <v>2</v>
      </c>
      <c r="Y147" s="6">
        <v>16</v>
      </c>
      <c r="Z147" s="8">
        <v>14</v>
      </c>
      <c r="AA147" s="8">
        <v>29</v>
      </c>
      <c r="AB147" s="6">
        <v>15</v>
      </c>
      <c r="AC147" s="8">
        <v>0</v>
      </c>
      <c r="AD147" s="8">
        <v>0</v>
      </c>
      <c r="AE147" s="6">
        <f t="shared" ref="AE147:AE210" si="59">SUM(X147:AD147)</f>
        <v>76</v>
      </c>
      <c r="AF147" s="8"/>
      <c r="AG147" s="44" t="s">
        <v>21</v>
      </c>
      <c r="AH147" s="68">
        <f t="shared" ref="AH147:AH210" si="60">X147/(F147/2)*1000</f>
        <v>7.1257191403938176</v>
      </c>
      <c r="AI147" s="68">
        <f t="shared" si="52"/>
        <v>54.83018919975752</v>
      </c>
      <c r="AJ147" s="68">
        <f t="shared" si="53"/>
        <v>37.77062311524049</v>
      </c>
      <c r="AK147" s="68">
        <f t="shared" si="54"/>
        <v>75.780101464855676</v>
      </c>
      <c r="AL147" s="68">
        <f t="shared" si="55"/>
        <v>41.182438003573964</v>
      </c>
      <c r="AM147" s="68">
        <f t="shared" si="56"/>
        <v>0</v>
      </c>
      <c r="AN147" s="68">
        <f t="shared" si="57"/>
        <v>0</v>
      </c>
      <c r="AO147" s="68">
        <f t="shared" ref="AO147:AO210" si="61">AE147/(SUM(F147:L147)/2)*1000</f>
        <v>32.314839578440001</v>
      </c>
      <c r="AP147" s="6"/>
      <c r="AQ147" s="6">
        <f>RANK(AI147,AI146:AI224)</f>
        <v>5</v>
      </c>
      <c r="AR147" s="94">
        <f>RANK(AO147,AO146:AO224)</f>
        <v>56</v>
      </c>
      <c r="AS147" s="8"/>
      <c r="AT147" s="8"/>
      <c r="AU147" s="66">
        <f t="shared" ref="AU147:AU210" si="62">AH147-AH2447</f>
        <v>-8.1329639667091715</v>
      </c>
      <c r="AV147" s="66">
        <f t="shared" ref="AV147:AV210" si="63">AI147-AI2447</f>
        <v>-20.943776468669462</v>
      </c>
      <c r="AW147" s="66">
        <f t="shared" ref="AW147:AW210" si="64">AJ147-AJ2447</f>
        <v>-107.72271343864847</v>
      </c>
      <c r="AX147" s="66">
        <f t="shared" ref="AX147:AX210" si="65">AK147-AK2447</f>
        <v>-5.164819272714567</v>
      </c>
      <c r="AY147" s="66">
        <f t="shared" ref="AY147:AY210" si="66">AL147-AL2447</f>
        <v>26.641941198681142</v>
      </c>
      <c r="AZ147" s="66">
        <f t="shared" ref="AZ147:AZ210" si="67">AM147-AM2447</f>
        <v>-6.7963189785776361</v>
      </c>
      <c r="BA147" s="66">
        <f t="shared" ref="BA147:BA210" si="68">AN147-AN2447</f>
        <v>0</v>
      </c>
      <c r="BB147" s="66">
        <f t="shared" ref="BB147:BB210" si="69">AO147-AO2447</f>
        <v>-9.432524069117818</v>
      </c>
      <c r="BC147" s="8"/>
      <c r="BD147" s="8"/>
      <c r="BE147" s="8"/>
      <c r="BF147" s="8"/>
    </row>
    <row r="148" spans="1:58" s="5" customFormat="1">
      <c r="A148" s="6">
        <v>103</v>
      </c>
      <c r="B148" s="44" t="s">
        <v>22</v>
      </c>
      <c r="C148" s="109">
        <v>6872.0796931208279</v>
      </c>
      <c r="D148" s="109">
        <v>7263.831489905152</v>
      </c>
      <c r="E148" s="109">
        <v>7635.6258241161659</v>
      </c>
      <c r="F148" s="109">
        <v>7622.4252027831362</v>
      </c>
      <c r="G148" s="109">
        <v>7728.0359014242222</v>
      </c>
      <c r="H148" s="109">
        <v>7802.1331145658532</v>
      </c>
      <c r="I148" s="109">
        <v>7937.7345803307489</v>
      </c>
      <c r="J148" s="109">
        <v>7583.6795555386689</v>
      </c>
      <c r="K148" s="109">
        <v>7125.0905508216219</v>
      </c>
      <c r="L148" s="109">
        <v>7041.1519672955419</v>
      </c>
      <c r="M148" s="109">
        <v>6980.2016827780071</v>
      </c>
      <c r="N148" s="109">
        <v>6804.1193090970119</v>
      </c>
      <c r="O148" s="109">
        <v>6670.4043064095076</v>
      </c>
      <c r="P148" s="109">
        <v>6355.8006023116459</v>
      </c>
      <c r="Q148" s="109">
        <v>5786.1094149224391</v>
      </c>
      <c r="R148" s="109">
        <v>4486.0410750991832</v>
      </c>
      <c r="S148" s="109">
        <v>3020.475288079665</v>
      </c>
      <c r="T148" s="109">
        <v>3056.6647107208128</v>
      </c>
      <c r="U148" s="109">
        <v>117771.60426932022</v>
      </c>
      <c r="V148" s="6"/>
      <c r="W148" s="44" t="s">
        <v>22</v>
      </c>
      <c r="X148" s="8">
        <v>19</v>
      </c>
      <c r="Y148" s="6">
        <v>114</v>
      </c>
      <c r="Z148" s="8">
        <v>288</v>
      </c>
      <c r="AA148" s="8">
        <v>305</v>
      </c>
      <c r="AB148" s="6">
        <v>182</v>
      </c>
      <c r="AC148" s="8">
        <v>36</v>
      </c>
      <c r="AD148" s="8">
        <v>0</v>
      </c>
      <c r="AE148" s="6">
        <f t="shared" si="59"/>
        <v>944</v>
      </c>
      <c r="AF148" s="8"/>
      <c r="AG148" s="44" t="s">
        <v>22</v>
      </c>
      <c r="AH148" s="68">
        <f t="shared" si="60"/>
        <v>4.98528998174036</v>
      </c>
      <c r="AI148" s="68">
        <f t="shared" si="52"/>
        <v>29.502968530203287</v>
      </c>
      <c r="AJ148" s="68">
        <f t="shared" si="53"/>
        <v>73.825964200054699</v>
      </c>
      <c r="AK148" s="68">
        <f t="shared" si="54"/>
        <v>76.848122575368677</v>
      </c>
      <c r="AL148" s="68">
        <f t="shared" si="55"/>
        <v>47.997808627628004</v>
      </c>
      <c r="AM148" s="68">
        <f t="shared" si="56"/>
        <v>10.10513473287682</v>
      </c>
      <c r="AN148" s="68">
        <f t="shared" si="57"/>
        <v>0</v>
      </c>
      <c r="AO148" s="68">
        <f t="shared" si="61"/>
        <v>35.730337551695868</v>
      </c>
      <c r="AP148" s="6"/>
      <c r="AQ148" s="6">
        <f>RANK(AI148,AI146:AI224)</f>
        <v>32</v>
      </c>
      <c r="AR148" s="94">
        <f>RANK(AO148,AO146:AO224)</f>
        <v>45</v>
      </c>
      <c r="AS148" s="8"/>
      <c r="AT148" s="8"/>
      <c r="AU148" s="66">
        <f t="shared" si="62"/>
        <v>-11.978036424797592</v>
      </c>
      <c r="AV148" s="66">
        <f t="shared" si="63"/>
        <v>-22.593521562825234</v>
      </c>
      <c r="AW148" s="66">
        <f t="shared" si="64"/>
        <v>-38.582954976697494</v>
      </c>
      <c r="AX148" s="66">
        <f t="shared" si="65"/>
        <v>-33.098502550647595</v>
      </c>
      <c r="AY148" s="66">
        <f t="shared" si="66"/>
        <v>8.0612417514884243</v>
      </c>
      <c r="AZ148" s="66">
        <f t="shared" si="67"/>
        <v>6.7311602376227135</v>
      </c>
      <c r="BA148" s="66">
        <f t="shared" si="68"/>
        <v>0</v>
      </c>
      <c r="BB148" s="66">
        <f t="shared" si="69"/>
        <v>-11.461753437078499</v>
      </c>
      <c r="BC148" s="8"/>
      <c r="BD148" s="8"/>
      <c r="BE148" s="8"/>
      <c r="BF148" s="8"/>
    </row>
    <row r="149" spans="1:58" s="5" customFormat="1">
      <c r="A149" s="6">
        <v>104</v>
      </c>
      <c r="B149" s="44" t="s">
        <v>23</v>
      </c>
      <c r="C149" s="109">
        <v>7159.3686823123971</v>
      </c>
      <c r="D149" s="109">
        <v>7673.9257911363766</v>
      </c>
      <c r="E149" s="109">
        <v>7903.7799764916726</v>
      </c>
      <c r="F149" s="109">
        <v>7496.4884037933316</v>
      </c>
      <c r="G149" s="109">
        <v>7635.2369594725524</v>
      </c>
      <c r="H149" s="109">
        <v>7683.0348981769539</v>
      </c>
      <c r="I149" s="109">
        <v>8765.4778141978095</v>
      </c>
      <c r="J149" s="109">
        <v>9534.2202144977273</v>
      </c>
      <c r="K149" s="109">
        <v>9214.0644124025748</v>
      </c>
      <c r="L149" s="109">
        <v>8898.7747669891323</v>
      </c>
      <c r="M149" s="109">
        <v>8389.1821682843274</v>
      </c>
      <c r="N149" s="109">
        <v>7655.3071481032521</v>
      </c>
      <c r="O149" s="109">
        <v>7302.5373473049713</v>
      </c>
      <c r="P149" s="109">
        <v>6616.4525708549063</v>
      </c>
      <c r="Q149" s="109">
        <v>6034.144732691957</v>
      </c>
      <c r="R149" s="109">
        <v>4867.6363542035806</v>
      </c>
      <c r="S149" s="109">
        <v>3343.5128841400178</v>
      </c>
      <c r="T149" s="109">
        <v>3457.59790878068</v>
      </c>
      <c r="U149" s="109">
        <v>129630.74303383424</v>
      </c>
      <c r="V149" s="6"/>
      <c r="W149" s="44" t="s">
        <v>23</v>
      </c>
      <c r="X149" s="8">
        <v>2</v>
      </c>
      <c r="Y149" s="6">
        <v>22</v>
      </c>
      <c r="Z149" s="8">
        <v>150</v>
      </c>
      <c r="AA149" s="8">
        <v>456</v>
      </c>
      <c r="AB149" s="6">
        <v>317</v>
      </c>
      <c r="AC149" s="8">
        <v>57</v>
      </c>
      <c r="AD149" s="8">
        <v>9</v>
      </c>
      <c r="AE149" s="6">
        <f t="shared" si="59"/>
        <v>1013</v>
      </c>
      <c r="AF149" s="8"/>
      <c r="AG149" s="44" t="s">
        <v>23</v>
      </c>
      <c r="AH149" s="68">
        <f t="shared" si="60"/>
        <v>0.53358316381519932</v>
      </c>
      <c r="AI149" s="68">
        <f t="shared" si="52"/>
        <v>5.7627550046645242</v>
      </c>
      <c r="AJ149" s="68">
        <f t="shared" si="53"/>
        <v>39.047069807164959</v>
      </c>
      <c r="AK149" s="68">
        <f t="shared" si="54"/>
        <v>104.04452778635702</v>
      </c>
      <c r="AL149" s="68">
        <f t="shared" si="55"/>
        <v>66.497310292449527</v>
      </c>
      <c r="AM149" s="68">
        <f t="shared" si="56"/>
        <v>12.372390174150562</v>
      </c>
      <c r="AN149" s="68">
        <f t="shared" si="57"/>
        <v>2.0227503753407432</v>
      </c>
      <c r="AO149" s="68">
        <f t="shared" si="61"/>
        <v>34.207199831163848</v>
      </c>
      <c r="AP149" s="6"/>
      <c r="AQ149" s="6">
        <f>RANK(AI149,AI146:AI224)</f>
        <v>65</v>
      </c>
      <c r="AR149" s="94">
        <f>RANK(AO149,AO146:AO224)</f>
        <v>50</v>
      </c>
      <c r="AS149" s="8"/>
      <c r="AT149" s="8"/>
      <c r="AU149" s="66">
        <f t="shared" si="62"/>
        <v>-4.6022358619020913</v>
      </c>
      <c r="AV149" s="66">
        <f t="shared" si="63"/>
        <v>-20.777361206243565</v>
      </c>
      <c r="AW149" s="66">
        <f t="shared" si="64"/>
        <v>-51.644371058154732</v>
      </c>
      <c r="AX149" s="66">
        <f t="shared" si="65"/>
        <v>-14.851429070655144</v>
      </c>
      <c r="AY149" s="66">
        <f t="shared" si="66"/>
        <v>4.004742908306838</v>
      </c>
      <c r="AZ149" s="66">
        <f t="shared" si="67"/>
        <v>0.11731533904006142</v>
      </c>
      <c r="BA149" s="66">
        <f t="shared" si="68"/>
        <v>1.3153613259857349</v>
      </c>
      <c r="BB149" s="66">
        <f t="shared" si="69"/>
        <v>-11.598970736885889</v>
      </c>
      <c r="BC149" s="8"/>
      <c r="BD149" s="8"/>
      <c r="BE149" s="8"/>
      <c r="BF149" s="8"/>
    </row>
    <row r="150" spans="1:58" s="5" customFormat="1">
      <c r="A150" s="6">
        <v>105</v>
      </c>
      <c r="B150" s="44" t="s">
        <v>24</v>
      </c>
      <c r="C150" s="109">
        <v>1905.478173981649</v>
      </c>
      <c r="D150" s="109">
        <v>2102.944158588286</v>
      </c>
      <c r="E150" s="109">
        <v>2278.1671145009327</v>
      </c>
      <c r="F150" s="109">
        <v>2019.7966683466391</v>
      </c>
      <c r="G150" s="109">
        <v>1518.6924272640467</v>
      </c>
      <c r="H150" s="109">
        <v>1737.96997145566</v>
      </c>
      <c r="I150" s="109">
        <v>1948.7508097610785</v>
      </c>
      <c r="J150" s="109">
        <v>2162.5898693668232</v>
      </c>
      <c r="K150" s="109">
        <v>2144.3082391872649</v>
      </c>
      <c r="L150" s="109">
        <v>2254.479941731548</v>
      </c>
      <c r="M150" s="109">
        <v>2579.5691561881854</v>
      </c>
      <c r="N150" s="109">
        <v>3014.7991220060253</v>
      </c>
      <c r="O150" s="109">
        <v>3613.4860840140045</v>
      </c>
      <c r="P150" s="109">
        <v>3895.7210968412378</v>
      </c>
      <c r="Q150" s="109">
        <v>3455.7394094702904</v>
      </c>
      <c r="R150" s="109">
        <v>2560.2724684466875</v>
      </c>
      <c r="S150" s="109">
        <v>1588.1175039535597</v>
      </c>
      <c r="T150" s="109">
        <v>1342.6717273682909</v>
      </c>
      <c r="U150" s="109">
        <v>42123.553942472208</v>
      </c>
      <c r="V150" s="6"/>
      <c r="W150" s="44" t="s">
        <v>24</v>
      </c>
      <c r="X150" s="8">
        <v>4</v>
      </c>
      <c r="Y150" s="6">
        <v>23</v>
      </c>
      <c r="Z150" s="8">
        <v>73</v>
      </c>
      <c r="AA150" s="8">
        <v>100</v>
      </c>
      <c r="AB150" s="6">
        <v>62</v>
      </c>
      <c r="AC150" s="8">
        <v>13</v>
      </c>
      <c r="AD150" s="8">
        <v>0</v>
      </c>
      <c r="AE150" s="6">
        <f t="shared" si="59"/>
        <v>275</v>
      </c>
      <c r="AF150" s="8"/>
      <c r="AG150" s="44" t="s">
        <v>24</v>
      </c>
      <c r="AH150" s="68">
        <f t="shared" si="60"/>
        <v>3.9607947301688657</v>
      </c>
      <c r="AI150" s="68">
        <f t="shared" si="52"/>
        <v>30.289214046368741</v>
      </c>
      <c r="AJ150" s="68">
        <f t="shared" si="53"/>
        <v>84.006054418601806</v>
      </c>
      <c r="AK150" s="68">
        <f t="shared" si="54"/>
        <v>102.62984831011846</v>
      </c>
      <c r="AL150" s="68">
        <f t="shared" si="55"/>
        <v>57.338657577409954</v>
      </c>
      <c r="AM150" s="68">
        <f t="shared" si="56"/>
        <v>12.125122463668989</v>
      </c>
      <c r="AN150" s="68">
        <f t="shared" si="57"/>
        <v>0</v>
      </c>
      <c r="AO150" s="68">
        <f t="shared" si="61"/>
        <v>39.893844866310666</v>
      </c>
      <c r="AP150" s="6"/>
      <c r="AQ150" s="6">
        <f>RANK(AI150,AI146:AI224)</f>
        <v>30</v>
      </c>
      <c r="AR150" s="94">
        <f>RANK(AO150,AO146:AO224)</f>
        <v>25</v>
      </c>
      <c r="AS150" s="8"/>
      <c r="AT150" s="8"/>
      <c r="AU150" s="66">
        <f t="shared" si="62"/>
        <v>-11.88909719666972</v>
      </c>
      <c r="AV150" s="66">
        <f t="shared" si="63"/>
        <v>-81.702968170625638</v>
      </c>
      <c r="AW150" s="66">
        <f t="shared" si="64"/>
        <v>-42.393963944786293</v>
      </c>
      <c r="AX150" s="66">
        <f t="shared" si="65"/>
        <v>12.608225846915545</v>
      </c>
      <c r="AY150" s="66">
        <f t="shared" si="66"/>
        <v>15.40073739937236</v>
      </c>
      <c r="AZ150" s="66">
        <f t="shared" si="67"/>
        <v>1.612398719617353</v>
      </c>
      <c r="BA150" s="66">
        <f t="shared" si="68"/>
        <v>0</v>
      </c>
      <c r="BB150" s="66">
        <f t="shared" si="69"/>
        <v>-9.7431187294165298</v>
      </c>
      <c r="BC150" s="8"/>
      <c r="BD150" s="8"/>
      <c r="BE150" s="8"/>
      <c r="BF150" s="8"/>
    </row>
    <row r="151" spans="1:58" s="5" customFormat="1">
      <c r="A151" s="6">
        <v>106</v>
      </c>
      <c r="B151" s="44" t="s">
        <v>25</v>
      </c>
      <c r="C151" s="109">
        <v>3664.3294431971044</v>
      </c>
      <c r="D151" s="109">
        <v>3803.6714449854471</v>
      </c>
      <c r="E151" s="109">
        <v>3944.9573995045521</v>
      </c>
      <c r="F151" s="109">
        <v>3569.8729906973103</v>
      </c>
      <c r="G151" s="109">
        <v>2957.8324617272892</v>
      </c>
      <c r="H151" s="109">
        <v>3547.4304263127488</v>
      </c>
      <c r="I151" s="109">
        <v>3839.9470493721219</v>
      </c>
      <c r="J151" s="109">
        <v>3743.5190562013713</v>
      </c>
      <c r="K151" s="109">
        <v>3435.8056661007113</v>
      </c>
      <c r="L151" s="109">
        <v>3381.6286969212133</v>
      </c>
      <c r="M151" s="109">
        <v>3614.1749089170585</v>
      </c>
      <c r="N151" s="109">
        <v>3772.0020218711552</v>
      </c>
      <c r="O151" s="109">
        <v>3914.8253732385106</v>
      </c>
      <c r="P151" s="109">
        <v>3789.249657936512</v>
      </c>
      <c r="Q151" s="109">
        <v>3519.312737287959</v>
      </c>
      <c r="R151" s="109">
        <v>2662.3441365436502</v>
      </c>
      <c r="S151" s="109">
        <v>1748.2158078329244</v>
      </c>
      <c r="T151" s="109">
        <v>1519.6833796471687</v>
      </c>
      <c r="U151" s="109">
        <v>60428.802658294815</v>
      </c>
      <c r="V151" s="6"/>
      <c r="W151" s="44" t="s">
        <v>25</v>
      </c>
      <c r="X151" s="8">
        <v>6</v>
      </c>
      <c r="Y151" s="6">
        <v>59</v>
      </c>
      <c r="Z151" s="8">
        <v>174</v>
      </c>
      <c r="AA151" s="8">
        <v>203</v>
      </c>
      <c r="AB151" s="6">
        <v>97</v>
      </c>
      <c r="AC151" s="8">
        <v>13</v>
      </c>
      <c r="AD151" s="8">
        <v>0</v>
      </c>
      <c r="AE151" s="6">
        <f t="shared" si="59"/>
        <v>552</v>
      </c>
      <c r="AF151" s="8"/>
      <c r="AG151" s="44" t="s">
        <v>25</v>
      </c>
      <c r="AH151" s="68">
        <f t="shared" si="60"/>
        <v>3.361464128071407</v>
      </c>
      <c r="AI151" s="68">
        <f t="shared" si="52"/>
        <v>39.894078358681405</v>
      </c>
      <c r="AJ151" s="68">
        <f t="shared" si="53"/>
        <v>98.099175509896142</v>
      </c>
      <c r="AK151" s="68">
        <f t="shared" si="54"/>
        <v>105.73062461014558</v>
      </c>
      <c r="AL151" s="68">
        <f t="shared" si="55"/>
        <v>51.82289634097814</v>
      </c>
      <c r="AM151" s="68">
        <f t="shared" si="56"/>
        <v>7.5673662967985456</v>
      </c>
      <c r="AN151" s="68">
        <f t="shared" si="57"/>
        <v>0</v>
      </c>
      <c r="AO151" s="68">
        <f t="shared" si="61"/>
        <v>45.105342398313063</v>
      </c>
      <c r="AP151" s="6"/>
      <c r="AQ151" s="6">
        <f>RANK(AI151,AI146:AI224)</f>
        <v>16</v>
      </c>
      <c r="AR151" s="94">
        <f>RANK(AO151,AO146:AO224)</f>
        <v>8</v>
      </c>
      <c r="AS151" s="8"/>
      <c r="AT151" s="8"/>
      <c r="AU151" s="66">
        <f t="shared" si="62"/>
        <v>-6.3380008689628813</v>
      </c>
      <c r="AV151" s="66">
        <f t="shared" si="63"/>
        <v>-40.661444645560856</v>
      </c>
      <c r="AW151" s="66">
        <f t="shared" si="64"/>
        <v>-53.455849665589781</v>
      </c>
      <c r="AX151" s="66">
        <f t="shared" si="65"/>
        <v>-10.365376859343399</v>
      </c>
      <c r="AY151" s="66">
        <f t="shared" si="66"/>
        <v>13.662235689152304</v>
      </c>
      <c r="AZ151" s="66">
        <f t="shared" si="67"/>
        <v>5.538461196605069</v>
      </c>
      <c r="BA151" s="66">
        <f t="shared" si="68"/>
        <v>0</v>
      </c>
      <c r="BB151" s="66">
        <f t="shared" si="69"/>
        <v>-4.4906596939733774</v>
      </c>
      <c r="BC151" s="8"/>
      <c r="BD151" s="8"/>
      <c r="BE151" s="8"/>
      <c r="BF151" s="8"/>
    </row>
    <row r="152" spans="1:58" s="5" customFormat="1">
      <c r="A152" s="6">
        <v>107</v>
      </c>
      <c r="B152" s="44" t="s">
        <v>26</v>
      </c>
      <c r="C152" s="109">
        <v>4589.1656776329537</v>
      </c>
      <c r="D152" s="109">
        <v>6011.9697750906489</v>
      </c>
      <c r="E152" s="109">
        <v>7172.0681306737388</v>
      </c>
      <c r="F152" s="109">
        <v>7373.1791720589372</v>
      </c>
      <c r="G152" s="109">
        <v>5710.9423655962555</v>
      </c>
      <c r="H152" s="109">
        <v>3911.0963205963999</v>
      </c>
      <c r="I152" s="109">
        <v>4534.4003182747847</v>
      </c>
      <c r="J152" s="109">
        <v>5691.6811530129053</v>
      </c>
      <c r="K152" s="109">
        <v>6547.8281001430132</v>
      </c>
      <c r="L152" s="109">
        <v>7583.743944027291</v>
      </c>
      <c r="M152" s="109">
        <v>8296.1796447293509</v>
      </c>
      <c r="N152" s="109">
        <v>7757.473301113816</v>
      </c>
      <c r="O152" s="109">
        <v>6791.2457979982864</v>
      </c>
      <c r="P152" s="109">
        <v>5844.4849608237437</v>
      </c>
      <c r="Q152" s="109">
        <v>5335.1869211502517</v>
      </c>
      <c r="R152" s="109">
        <v>4425.6099664267749</v>
      </c>
      <c r="S152" s="109">
        <v>3005.5216455205</v>
      </c>
      <c r="T152" s="109">
        <v>3418.4140641705985</v>
      </c>
      <c r="U152" s="109">
        <v>104000.19125904025</v>
      </c>
      <c r="V152" s="6"/>
      <c r="W152" s="44" t="s">
        <v>26</v>
      </c>
      <c r="X152" s="8">
        <v>0</v>
      </c>
      <c r="Y152" s="6">
        <v>3</v>
      </c>
      <c r="Z152" s="8">
        <v>40</v>
      </c>
      <c r="AA152" s="8">
        <v>247</v>
      </c>
      <c r="AB152" s="6">
        <v>199</v>
      </c>
      <c r="AC152" s="8">
        <v>63</v>
      </c>
      <c r="AD152" s="8">
        <v>5</v>
      </c>
      <c r="AE152" s="6">
        <f t="shared" si="59"/>
        <v>557</v>
      </c>
      <c r="AF152" s="8"/>
      <c r="AG152" s="44" t="s">
        <v>26</v>
      </c>
      <c r="AH152" s="68">
        <f t="shared" si="60"/>
        <v>0</v>
      </c>
      <c r="AI152" s="68">
        <f t="shared" si="52"/>
        <v>1.0506146999740498</v>
      </c>
      <c r="AJ152" s="68">
        <f t="shared" si="53"/>
        <v>20.454622807090793</v>
      </c>
      <c r="AK152" s="68">
        <f t="shared" si="54"/>
        <v>108.94494648146846</v>
      </c>
      <c r="AL152" s="68">
        <f t="shared" si="55"/>
        <v>69.926615581640192</v>
      </c>
      <c r="AM152" s="68">
        <f t="shared" si="56"/>
        <v>19.243021972010535</v>
      </c>
      <c r="AN152" s="68">
        <f t="shared" si="57"/>
        <v>1.3186099206152224</v>
      </c>
      <c r="AO152" s="68">
        <f t="shared" si="61"/>
        <v>26.938879042586489</v>
      </c>
      <c r="AP152" s="6"/>
      <c r="AQ152" s="6">
        <f>RANK(AI152,AI146:AI224)</f>
        <v>76</v>
      </c>
      <c r="AR152" s="94">
        <f>RANK(AO152,AO146:AO224)</f>
        <v>71</v>
      </c>
      <c r="AS152" s="8"/>
      <c r="AT152" s="8"/>
      <c r="AU152" s="66">
        <f t="shared" si="62"/>
        <v>-3.0110657816104629</v>
      </c>
      <c r="AV152" s="66">
        <f t="shared" si="63"/>
        <v>-15.191098656449517</v>
      </c>
      <c r="AW152" s="66">
        <f t="shared" si="64"/>
        <v>-51.174700225443281</v>
      </c>
      <c r="AX152" s="66">
        <f t="shared" si="65"/>
        <v>-22.772976866060503</v>
      </c>
      <c r="AY152" s="66">
        <f t="shared" si="66"/>
        <v>-16.742483970350165</v>
      </c>
      <c r="AZ152" s="66">
        <f t="shared" si="67"/>
        <v>3.1648857855584964</v>
      </c>
      <c r="BA152" s="66">
        <f t="shared" si="68"/>
        <v>1.3186099206152224</v>
      </c>
      <c r="BB152" s="66">
        <f t="shared" si="69"/>
        <v>-19.309495197441255</v>
      </c>
      <c r="BC152" s="8"/>
      <c r="BD152" s="8"/>
      <c r="BE152" s="8"/>
      <c r="BF152" s="8"/>
    </row>
    <row r="153" spans="1:58" s="5" customFormat="1">
      <c r="A153" s="6">
        <v>108</v>
      </c>
      <c r="B153" s="44" t="s">
        <v>27</v>
      </c>
      <c r="C153" s="109">
        <v>670.36421001056237</v>
      </c>
      <c r="D153" s="109">
        <v>659.03727218636845</v>
      </c>
      <c r="E153" s="109">
        <v>719.85045361449977</v>
      </c>
      <c r="F153" s="109">
        <v>733.32266988608717</v>
      </c>
      <c r="G153" s="109">
        <v>559.81777747491151</v>
      </c>
      <c r="H153" s="109">
        <v>701.14066610142356</v>
      </c>
      <c r="I153" s="109">
        <v>735.53564653806734</v>
      </c>
      <c r="J153" s="109">
        <v>742.337777145328</v>
      </c>
      <c r="K153" s="109">
        <v>698.35372106218961</v>
      </c>
      <c r="L153" s="109">
        <v>756.66793462883948</v>
      </c>
      <c r="M153" s="109">
        <v>895.98522368052045</v>
      </c>
      <c r="N153" s="109">
        <v>1041.2000070027248</v>
      </c>
      <c r="O153" s="109">
        <v>1187.8003061275604</v>
      </c>
      <c r="P153" s="109">
        <v>1192.4042445327352</v>
      </c>
      <c r="Q153" s="109">
        <v>1144.850265339953</v>
      </c>
      <c r="R153" s="109">
        <v>887.74757849850937</v>
      </c>
      <c r="S153" s="109">
        <v>610.80134717606472</v>
      </c>
      <c r="T153" s="109">
        <v>589.06128528529496</v>
      </c>
      <c r="U153" s="109">
        <v>14526.27838629164</v>
      </c>
      <c r="V153" s="6"/>
      <c r="W153" s="44" t="s">
        <v>27</v>
      </c>
      <c r="X153" s="8">
        <v>0</v>
      </c>
      <c r="Y153" s="6">
        <v>11</v>
      </c>
      <c r="Z153" s="8">
        <v>21</v>
      </c>
      <c r="AA153" s="8">
        <v>35</v>
      </c>
      <c r="AB153" s="6">
        <v>11</v>
      </c>
      <c r="AC153" s="8">
        <v>2</v>
      </c>
      <c r="AD153" s="8">
        <v>0</v>
      </c>
      <c r="AE153" s="6">
        <f t="shared" si="59"/>
        <v>80</v>
      </c>
      <c r="AF153" s="8"/>
      <c r="AG153" s="44" t="s">
        <v>27</v>
      </c>
      <c r="AH153" s="68">
        <f t="shared" si="60"/>
        <v>0</v>
      </c>
      <c r="AI153" s="68">
        <f t="shared" si="52"/>
        <v>39.298501914734103</v>
      </c>
      <c r="AJ153" s="68">
        <f t="shared" si="53"/>
        <v>59.902387681396426</v>
      </c>
      <c r="AK153" s="68">
        <f t="shared" si="54"/>
        <v>95.168739040001356</v>
      </c>
      <c r="AL153" s="68">
        <f t="shared" si="55"/>
        <v>29.636104583820799</v>
      </c>
      <c r="AM153" s="68">
        <f t="shared" si="56"/>
        <v>5.7277564067619444</v>
      </c>
      <c r="AN153" s="68">
        <f t="shared" si="57"/>
        <v>0</v>
      </c>
      <c r="AO153" s="68">
        <f t="shared" si="61"/>
        <v>32.47296092894117</v>
      </c>
      <c r="AP153" s="6"/>
      <c r="AQ153" s="6">
        <f>RANK(AI153,AI146:AI224)</f>
        <v>19</v>
      </c>
      <c r="AR153" s="94">
        <f>RANK(AO153,AO146:AO224)</f>
        <v>55</v>
      </c>
      <c r="AS153" s="8"/>
      <c r="AT153" s="8"/>
      <c r="AU153" s="66">
        <f t="shared" si="62"/>
        <v>-8.0051166982176962</v>
      </c>
      <c r="AV153" s="66">
        <f t="shared" si="63"/>
        <v>-31.539060279703875</v>
      </c>
      <c r="AW153" s="66">
        <f t="shared" si="64"/>
        <v>-45.936417554543162</v>
      </c>
      <c r="AX153" s="66">
        <f t="shared" si="65"/>
        <v>18.558008769505932</v>
      </c>
      <c r="AY153" s="66">
        <f t="shared" si="66"/>
        <v>-10.763506851019958</v>
      </c>
      <c r="AZ153" s="66">
        <f t="shared" si="67"/>
        <v>5.7277564067619444</v>
      </c>
      <c r="BA153" s="66">
        <f t="shared" si="68"/>
        <v>0</v>
      </c>
      <c r="BB153" s="66">
        <f t="shared" si="69"/>
        <v>-1.9474361327638405</v>
      </c>
      <c r="BC153" s="8"/>
      <c r="BD153" s="8"/>
      <c r="BE153" s="8"/>
      <c r="BF153" s="8"/>
    </row>
    <row r="154" spans="1:58" s="5" customFormat="1">
      <c r="A154" s="6">
        <v>109</v>
      </c>
      <c r="B154" s="44" t="s">
        <v>28</v>
      </c>
      <c r="C154" s="109">
        <v>7015.6949199195151</v>
      </c>
      <c r="D154" s="109">
        <v>9092.2725662362755</v>
      </c>
      <c r="E154" s="109">
        <v>11311.708867928661</v>
      </c>
      <c r="F154" s="109">
        <v>13032.350213260966</v>
      </c>
      <c r="G154" s="109">
        <v>13769.917533816068</v>
      </c>
      <c r="H154" s="109">
        <v>11906.48680662102</v>
      </c>
      <c r="I154" s="109">
        <v>10156.771517872041</v>
      </c>
      <c r="J154" s="109">
        <v>10448.57010595109</v>
      </c>
      <c r="K154" s="109">
        <v>10928.845264876261</v>
      </c>
      <c r="L154" s="109">
        <v>11653.672361172323</v>
      </c>
      <c r="M154" s="109">
        <v>12018.366012807943</v>
      </c>
      <c r="N154" s="109">
        <v>11237.427535760258</v>
      </c>
      <c r="O154" s="109">
        <v>9906.1934958111287</v>
      </c>
      <c r="P154" s="109">
        <v>8496.324062949685</v>
      </c>
      <c r="Q154" s="109">
        <v>7618.3798964558791</v>
      </c>
      <c r="R154" s="109">
        <v>6157.7400770593831</v>
      </c>
      <c r="S154" s="109">
        <v>4352.5465970039886</v>
      </c>
      <c r="T154" s="109">
        <v>4976.8722528399503</v>
      </c>
      <c r="U154" s="109">
        <v>174080.14008834242</v>
      </c>
      <c r="V154" s="6"/>
      <c r="W154" s="44" t="s">
        <v>28</v>
      </c>
      <c r="X154" s="8">
        <v>1</v>
      </c>
      <c r="Y154" s="6">
        <v>7</v>
      </c>
      <c r="Z154" s="8">
        <v>73</v>
      </c>
      <c r="AA154" s="8">
        <v>396</v>
      </c>
      <c r="AB154" s="6">
        <v>332</v>
      </c>
      <c r="AC154" s="8">
        <v>87</v>
      </c>
      <c r="AD154" s="8">
        <v>9</v>
      </c>
      <c r="AE154" s="6">
        <f t="shared" si="59"/>
        <v>905</v>
      </c>
      <c r="AF154" s="8"/>
      <c r="AG154" s="44" t="s">
        <v>28</v>
      </c>
      <c r="AH154" s="68">
        <f t="shared" si="60"/>
        <v>0.15346426141655675</v>
      </c>
      <c r="AI154" s="68">
        <f t="shared" si="52"/>
        <v>1.0167090663846676</v>
      </c>
      <c r="AJ154" s="68">
        <f t="shared" si="53"/>
        <v>12.262223304930853</v>
      </c>
      <c r="AK154" s="68">
        <f t="shared" si="54"/>
        <v>77.977534357879605</v>
      </c>
      <c r="AL154" s="68">
        <f t="shared" si="55"/>
        <v>63.549365441096292</v>
      </c>
      <c r="AM154" s="68">
        <f t="shared" si="56"/>
        <v>15.921169692026934</v>
      </c>
      <c r="AN154" s="68">
        <f t="shared" si="57"/>
        <v>1.5445774895793669</v>
      </c>
      <c r="AO154" s="68">
        <f t="shared" si="61"/>
        <v>22.101035878495676</v>
      </c>
      <c r="AP154" s="6"/>
      <c r="AQ154" s="6">
        <f>RANK(AI154,AI146:AI224)</f>
        <v>77</v>
      </c>
      <c r="AR154" s="94">
        <f>RANK(AO154,AO146:AO224)</f>
        <v>77</v>
      </c>
      <c r="AS154" s="8"/>
      <c r="AT154" s="8"/>
      <c r="AU154" s="66">
        <f t="shared" si="62"/>
        <v>-0.38620054165420969</v>
      </c>
      <c r="AV154" s="66">
        <f t="shared" si="63"/>
        <v>-6.7710606462608585</v>
      </c>
      <c r="AW154" s="66">
        <f t="shared" si="64"/>
        <v>-32.892289423603074</v>
      </c>
      <c r="AX154" s="66">
        <f t="shared" si="65"/>
        <v>-50.997831367317033</v>
      </c>
      <c r="AY154" s="66">
        <f t="shared" si="66"/>
        <v>-20.648386632311961</v>
      </c>
      <c r="AZ154" s="66">
        <f t="shared" si="67"/>
        <v>1.9405868079695878</v>
      </c>
      <c r="BA154" s="66">
        <f t="shared" si="68"/>
        <v>1.5445774895793669</v>
      </c>
      <c r="BB154" s="66">
        <f t="shared" si="69"/>
        <v>-16.83549114825222</v>
      </c>
      <c r="BC154" s="8"/>
      <c r="BD154" s="8"/>
      <c r="BE154" s="8"/>
      <c r="BF154" s="8"/>
    </row>
    <row r="155" spans="1:58" s="5" customFormat="1">
      <c r="A155" s="6">
        <v>110</v>
      </c>
      <c r="B155" s="44" t="s">
        <v>29</v>
      </c>
      <c r="C155" s="109">
        <v>11096.393125952853</v>
      </c>
      <c r="D155" s="109">
        <v>11240.679513158986</v>
      </c>
      <c r="E155" s="109">
        <v>11395.189102765311</v>
      </c>
      <c r="F155" s="109">
        <v>11852.863253661691</v>
      </c>
      <c r="G155" s="109">
        <v>14595.112360555528</v>
      </c>
      <c r="H155" s="109">
        <v>16805.644913901586</v>
      </c>
      <c r="I155" s="109">
        <v>15715.659487516979</v>
      </c>
      <c r="J155" s="109">
        <v>14551.155697815095</v>
      </c>
      <c r="K155" s="109">
        <v>12780.504381221117</v>
      </c>
      <c r="L155" s="109">
        <v>12063.577879487188</v>
      </c>
      <c r="M155" s="109">
        <v>12036.397718999051</v>
      </c>
      <c r="N155" s="109">
        <v>11750.971373220324</v>
      </c>
      <c r="O155" s="109">
        <v>11074.99906161018</v>
      </c>
      <c r="P155" s="109">
        <v>9777.8685962483305</v>
      </c>
      <c r="Q155" s="109">
        <v>8367.9113720743535</v>
      </c>
      <c r="R155" s="109">
        <v>6321.9019000116796</v>
      </c>
      <c r="S155" s="109">
        <v>4126.9853556435874</v>
      </c>
      <c r="T155" s="109">
        <v>3762.8629226744929</v>
      </c>
      <c r="U155" s="109">
        <v>199316.67801651833</v>
      </c>
      <c r="V155" s="6"/>
      <c r="W155" s="44" t="s">
        <v>29</v>
      </c>
      <c r="X155" s="8">
        <v>13</v>
      </c>
      <c r="Y155" s="6">
        <v>99</v>
      </c>
      <c r="Z155" s="8">
        <v>408</v>
      </c>
      <c r="AA155" s="8">
        <v>613</v>
      </c>
      <c r="AB155" s="6">
        <v>404</v>
      </c>
      <c r="AC155" s="8">
        <v>92</v>
      </c>
      <c r="AD155" s="8">
        <v>2</v>
      </c>
      <c r="AE155" s="6">
        <f t="shared" si="59"/>
        <v>1631</v>
      </c>
      <c r="AF155" s="8"/>
      <c r="AG155" s="44" t="s">
        <v>29</v>
      </c>
      <c r="AH155" s="68">
        <f t="shared" si="60"/>
        <v>2.1935628078698919</v>
      </c>
      <c r="AI155" s="68">
        <f t="shared" si="52"/>
        <v>13.566185385123244</v>
      </c>
      <c r="AJ155" s="68">
        <f t="shared" si="53"/>
        <v>48.555113724020607</v>
      </c>
      <c r="AK155" s="68">
        <f t="shared" si="54"/>
        <v>78.011361914135222</v>
      </c>
      <c r="AL155" s="68">
        <f t="shared" si="55"/>
        <v>55.528235473511153</v>
      </c>
      <c r="AM155" s="68">
        <f t="shared" si="56"/>
        <v>14.396927892013263</v>
      </c>
      <c r="AN155" s="68">
        <f t="shared" si="57"/>
        <v>0.33157658863392164</v>
      </c>
      <c r="AO155" s="68">
        <f t="shared" si="61"/>
        <v>33.162364510919907</v>
      </c>
      <c r="AP155" s="6"/>
      <c r="AQ155" s="6">
        <f>RANK(AI155,AI146:AI224)</f>
        <v>53</v>
      </c>
      <c r="AR155" s="94">
        <f>RANK(AO155,AO146:AO224)</f>
        <v>53</v>
      </c>
      <c r="AS155" s="8"/>
      <c r="AT155" s="8"/>
      <c r="AU155" s="66">
        <f t="shared" si="62"/>
        <v>-9.1613871996355662</v>
      </c>
      <c r="AV155" s="66">
        <f t="shared" si="63"/>
        <v>-34.599464319610391</v>
      </c>
      <c r="AW155" s="66">
        <f t="shared" si="64"/>
        <v>-77.072598016866749</v>
      </c>
      <c r="AX155" s="66">
        <f t="shared" si="65"/>
        <v>-32.769062780681864</v>
      </c>
      <c r="AY155" s="66">
        <f t="shared" si="66"/>
        <v>9.7046443584667443</v>
      </c>
      <c r="AZ155" s="66">
        <f t="shared" si="67"/>
        <v>7.9689594682445453</v>
      </c>
      <c r="BA155" s="66">
        <f t="shared" si="68"/>
        <v>-0.16188963623536812</v>
      </c>
      <c r="BB155" s="66">
        <f t="shared" si="69"/>
        <v>-18.10665390647376</v>
      </c>
      <c r="BC155" s="8"/>
      <c r="BD155" s="8"/>
      <c r="BE155" s="8"/>
      <c r="BF155" s="8"/>
    </row>
    <row r="156" spans="1:58" s="5" customFormat="1">
      <c r="A156" s="6">
        <v>111</v>
      </c>
      <c r="B156" s="44" t="s">
        <v>30</v>
      </c>
      <c r="C156" s="109">
        <v>274.51172196696655</v>
      </c>
      <c r="D156" s="109">
        <v>295.17111044528662</v>
      </c>
      <c r="E156" s="109">
        <v>324.11613922967871</v>
      </c>
      <c r="F156" s="109">
        <v>309.02600376945423</v>
      </c>
      <c r="G156" s="109">
        <v>253.26642371505224</v>
      </c>
      <c r="H156" s="109">
        <v>275.3533156069945</v>
      </c>
      <c r="I156" s="109">
        <v>275.41969658034708</v>
      </c>
      <c r="J156" s="109">
        <v>248.16970455584641</v>
      </c>
      <c r="K156" s="109">
        <v>257.65837858702315</v>
      </c>
      <c r="L156" s="109">
        <v>309.9437161672497</v>
      </c>
      <c r="M156" s="109">
        <v>423.29136287530048</v>
      </c>
      <c r="N156" s="109">
        <v>496.77289213358239</v>
      </c>
      <c r="O156" s="109">
        <v>528.04272262607788</v>
      </c>
      <c r="P156" s="109">
        <v>477.45503666459138</v>
      </c>
      <c r="Q156" s="109">
        <v>443.50679331254287</v>
      </c>
      <c r="R156" s="109">
        <v>333.85710048048276</v>
      </c>
      <c r="S156" s="109">
        <v>255.02933629504417</v>
      </c>
      <c r="T156" s="109">
        <v>302.90294037699033</v>
      </c>
      <c r="U156" s="109">
        <v>6083.4943953885113</v>
      </c>
      <c r="V156" s="6"/>
      <c r="W156" s="44" t="s">
        <v>30</v>
      </c>
      <c r="X156" s="8">
        <v>1</v>
      </c>
      <c r="Y156" s="6">
        <v>7</v>
      </c>
      <c r="Z156" s="8">
        <v>11</v>
      </c>
      <c r="AA156" s="8">
        <v>17</v>
      </c>
      <c r="AB156" s="6">
        <v>2</v>
      </c>
      <c r="AC156" s="8">
        <v>4</v>
      </c>
      <c r="AD156" s="8">
        <v>2</v>
      </c>
      <c r="AE156" s="6">
        <f t="shared" si="59"/>
        <v>44</v>
      </c>
      <c r="AF156" s="8"/>
      <c r="AG156" s="44" t="s">
        <v>30</v>
      </c>
      <c r="AH156" s="68">
        <f t="shared" si="60"/>
        <v>6.4719472652925347</v>
      </c>
      <c r="AI156" s="68">
        <f t="shared" si="52"/>
        <v>55.277757685524371</v>
      </c>
      <c r="AJ156" s="68">
        <f t="shared" si="53"/>
        <v>79.897349162121927</v>
      </c>
      <c r="AK156" s="68">
        <f t="shared" si="54"/>
        <v>123.44796113767163</v>
      </c>
      <c r="AL156" s="68">
        <f t="shared" si="55"/>
        <v>16.118002828584046</v>
      </c>
      <c r="AM156" s="68">
        <f t="shared" si="56"/>
        <v>31.048864173838734</v>
      </c>
      <c r="AN156" s="68">
        <f t="shared" si="57"/>
        <v>12.905568951239998</v>
      </c>
      <c r="AO156" s="68">
        <f t="shared" si="61"/>
        <v>45.623341473045208</v>
      </c>
      <c r="AP156" s="6"/>
      <c r="AQ156" s="6">
        <f>RANK(AI156,AI146:AI224)</f>
        <v>4</v>
      </c>
      <c r="AR156" s="94">
        <f>RANK(AO156,AO146:AO224)</f>
        <v>5</v>
      </c>
      <c r="AS156" s="8"/>
      <c r="AT156" s="8"/>
      <c r="AU156" s="66">
        <f t="shared" si="62"/>
        <v>-5.9610900203370445</v>
      </c>
      <c r="AV156" s="66">
        <f t="shared" si="63"/>
        <v>-49.203440786754022</v>
      </c>
      <c r="AW156" s="66">
        <f t="shared" si="64"/>
        <v>-96.130723384716404</v>
      </c>
      <c r="AX156" s="66">
        <f t="shared" si="65"/>
        <v>-4.3689314660277319</v>
      </c>
      <c r="AY156" s="66">
        <f t="shared" si="66"/>
        <v>-28.786287884914493</v>
      </c>
      <c r="AZ156" s="66">
        <f t="shared" si="67"/>
        <v>9.4054112300115911</v>
      </c>
      <c r="BA156" s="66">
        <f t="shared" si="68"/>
        <v>12.905568951239998</v>
      </c>
      <c r="BB156" s="66">
        <f t="shared" si="69"/>
        <v>-11.712786576588208</v>
      </c>
      <c r="BC156" s="8"/>
      <c r="BD156" s="8"/>
      <c r="BE156" s="8"/>
      <c r="BF156" s="8"/>
    </row>
    <row r="157" spans="1:58" s="5" customFormat="1">
      <c r="A157" s="6">
        <v>112</v>
      </c>
      <c r="B157" s="44" t="s">
        <v>31</v>
      </c>
      <c r="C157" s="109">
        <v>1985.4498891493986</v>
      </c>
      <c r="D157" s="109">
        <v>2144.3509270264035</v>
      </c>
      <c r="E157" s="109">
        <v>2382.4645121893195</v>
      </c>
      <c r="F157" s="109">
        <v>2239.4606662976344</v>
      </c>
      <c r="G157" s="109">
        <v>1814.6239964243478</v>
      </c>
      <c r="H157" s="109">
        <v>2029.4255151055754</v>
      </c>
      <c r="I157" s="109">
        <v>2016.204752148898</v>
      </c>
      <c r="J157" s="109">
        <v>2036.1669987478317</v>
      </c>
      <c r="K157" s="109">
        <v>1981.1682066834105</v>
      </c>
      <c r="L157" s="109">
        <v>2127.1317663644036</v>
      </c>
      <c r="M157" s="109">
        <v>2484.7012866830855</v>
      </c>
      <c r="N157" s="109">
        <v>2733.6998730143141</v>
      </c>
      <c r="O157" s="109">
        <v>2887.5823783572305</v>
      </c>
      <c r="P157" s="109">
        <v>2798.1236781687912</v>
      </c>
      <c r="Q157" s="109">
        <v>2454.7453780735241</v>
      </c>
      <c r="R157" s="109">
        <v>1969.5286588289525</v>
      </c>
      <c r="S157" s="109">
        <v>1402.4854249219366</v>
      </c>
      <c r="T157" s="109">
        <v>1334.0201382005464</v>
      </c>
      <c r="U157" s="109">
        <v>38821.3340463856</v>
      </c>
      <c r="V157" s="6"/>
      <c r="W157" s="44" t="s">
        <v>31</v>
      </c>
      <c r="X157" s="8">
        <v>2</v>
      </c>
      <c r="Y157" s="6">
        <v>32</v>
      </c>
      <c r="Z157" s="8">
        <v>95</v>
      </c>
      <c r="AA157" s="8">
        <v>85</v>
      </c>
      <c r="AB157" s="6">
        <v>43</v>
      </c>
      <c r="AC157" s="8">
        <v>8</v>
      </c>
      <c r="AD157" s="8">
        <v>0</v>
      </c>
      <c r="AE157" s="6">
        <f t="shared" si="59"/>
        <v>265</v>
      </c>
      <c r="AF157" s="8"/>
      <c r="AG157" s="44" t="s">
        <v>31</v>
      </c>
      <c r="AH157" s="68">
        <f t="shared" si="60"/>
        <v>1.7861443427863191</v>
      </c>
      <c r="AI157" s="68">
        <f t="shared" si="52"/>
        <v>35.269014476888728</v>
      </c>
      <c r="AJ157" s="68">
        <f t="shared" si="53"/>
        <v>93.622554060633149</v>
      </c>
      <c r="AK157" s="68">
        <f t="shared" si="54"/>
        <v>84.316833307138936</v>
      </c>
      <c r="AL157" s="68">
        <f t="shared" si="55"/>
        <v>42.236221318235124</v>
      </c>
      <c r="AM157" s="68">
        <f t="shared" si="56"/>
        <v>8.0760431880667625</v>
      </c>
      <c r="AN157" s="68">
        <f t="shared" si="57"/>
        <v>0</v>
      </c>
      <c r="AO157" s="68">
        <f t="shared" si="61"/>
        <v>37.208174092052509</v>
      </c>
      <c r="AP157" s="6"/>
      <c r="AQ157" s="6">
        <f>RANK(AI157,AI146:AI224)</f>
        <v>24</v>
      </c>
      <c r="AR157" s="94">
        <f>RANK(AO157,AO146:AO224)</f>
        <v>41</v>
      </c>
      <c r="AS157" s="8"/>
      <c r="AT157" s="8"/>
      <c r="AU157" s="66">
        <f t="shared" si="62"/>
        <v>-18.381489338568642</v>
      </c>
      <c r="AV157" s="66">
        <f t="shared" si="63"/>
        <v>-78.986055494736078</v>
      </c>
      <c r="AW157" s="66">
        <f t="shared" si="64"/>
        <v>-71.204479303321676</v>
      </c>
      <c r="AX157" s="66">
        <f t="shared" si="65"/>
        <v>-19.606574208354701</v>
      </c>
      <c r="AY157" s="66">
        <f t="shared" si="66"/>
        <v>4.3933319574254455</v>
      </c>
      <c r="AZ157" s="66">
        <f t="shared" si="67"/>
        <v>3.4412132101188089</v>
      </c>
      <c r="BA157" s="66">
        <f t="shared" si="68"/>
        <v>-2.4478948770788742</v>
      </c>
      <c r="BB157" s="66">
        <f t="shared" si="69"/>
        <v>-20.709761865473318</v>
      </c>
      <c r="BC157" s="8"/>
      <c r="BD157" s="8"/>
      <c r="BE157" s="8"/>
      <c r="BF157" s="8"/>
    </row>
    <row r="158" spans="1:58" s="5" customFormat="1">
      <c r="A158" s="6">
        <v>113</v>
      </c>
      <c r="B158" s="44" t="s">
        <v>32</v>
      </c>
      <c r="C158" s="109">
        <v>10202.847695489068</v>
      </c>
      <c r="D158" s="109">
        <v>9810.2925405755013</v>
      </c>
      <c r="E158" s="109">
        <v>9196.6642815526302</v>
      </c>
      <c r="F158" s="109">
        <v>8090.4203464418242</v>
      </c>
      <c r="G158" s="109">
        <v>7721.1955906857957</v>
      </c>
      <c r="H158" s="109">
        <v>9139.1280373613154</v>
      </c>
      <c r="I158" s="109">
        <v>10539.628482030492</v>
      </c>
      <c r="J158" s="109">
        <v>10479.734428340547</v>
      </c>
      <c r="K158" s="109">
        <v>8988.5479820229266</v>
      </c>
      <c r="L158" s="109">
        <v>7951.7251713552796</v>
      </c>
      <c r="M158" s="109">
        <v>7332.0437041600226</v>
      </c>
      <c r="N158" s="109">
        <v>6591.3378186178561</v>
      </c>
      <c r="O158" s="109">
        <v>5788.1982717772826</v>
      </c>
      <c r="P158" s="109">
        <v>4832.077477340591</v>
      </c>
      <c r="Q158" s="109">
        <v>4150.3634500023663</v>
      </c>
      <c r="R158" s="109">
        <v>3162.8421876380125</v>
      </c>
      <c r="S158" s="109">
        <v>1964.8314826337512</v>
      </c>
      <c r="T158" s="109">
        <v>1604.2996542975741</v>
      </c>
      <c r="U158" s="109">
        <v>127546.17860232283</v>
      </c>
      <c r="V158" s="6"/>
      <c r="W158" s="44" t="s">
        <v>32</v>
      </c>
      <c r="X158" s="8">
        <v>8</v>
      </c>
      <c r="Y158" s="6">
        <v>108</v>
      </c>
      <c r="Z158" s="8">
        <v>400</v>
      </c>
      <c r="AA158" s="8">
        <v>553</v>
      </c>
      <c r="AB158" s="6">
        <v>285</v>
      </c>
      <c r="AC158" s="8">
        <v>38</v>
      </c>
      <c r="AD158" s="8">
        <v>4</v>
      </c>
      <c r="AE158" s="6">
        <f t="shared" si="59"/>
        <v>1396</v>
      </c>
      <c r="AF158" s="8"/>
      <c r="AG158" s="44" t="s">
        <v>32</v>
      </c>
      <c r="AH158" s="68">
        <f t="shared" si="60"/>
        <v>1.9776475528909716</v>
      </c>
      <c r="AI158" s="68">
        <f t="shared" si="52"/>
        <v>27.9749421528143</v>
      </c>
      <c r="AJ158" s="68">
        <f t="shared" si="53"/>
        <v>87.535703267264779</v>
      </c>
      <c r="AK158" s="68">
        <f t="shared" si="54"/>
        <v>104.93728520750722</v>
      </c>
      <c r="AL158" s="68">
        <f t="shared" si="55"/>
        <v>54.390691281120453</v>
      </c>
      <c r="AM158" s="68">
        <f t="shared" si="56"/>
        <v>8.4552032377197968</v>
      </c>
      <c r="AN158" s="68">
        <f t="shared" si="57"/>
        <v>1.0060709880691832</v>
      </c>
      <c r="AO158" s="68">
        <f t="shared" si="61"/>
        <v>44.380593445834634</v>
      </c>
      <c r="AP158" s="6"/>
      <c r="AQ158" s="6">
        <f>RANK(AI158,AI146:AI224)</f>
        <v>35</v>
      </c>
      <c r="AR158" s="94">
        <f>RANK(AO158,AO146:AO224)</f>
        <v>13</v>
      </c>
      <c r="AS158" s="8"/>
      <c r="AT158" s="8"/>
      <c r="AU158" s="66">
        <f t="shared" si="62"/>
        <v>-8.9439813365535716</v>
      </c>
      <c r="AV158" s="66">
        <f t="shared" si="63"/>
        <v>-39.221962307959053</v>
      </c>
      <c r="AW158" s="66">
        <f t="shared" si="64"/>
        <v>-98.655968328566047</v>
      </c>
      <c r="AX158" s="66">
        <f t="shared" si="65"/>
        <v>-12.347237229962403</v>
      </c>
      <c r="AY158" s="66">
        <f t="shared" si="66"/>
        <v>3.0843305837953494</v>
      </c>
      <c r="AZ158" s="66">
        <f t="shared" si="67"/>
        <v>1.9061664373788245</v>
      </c>
      <c r="BA158" s="66">
        <f t="shared" si="68"/>
        <v>1.0060709880691832</v>
      </c>
      <c r="BB158" s="66">
        <f t="shared" si="69"/>
        <v>-12.797624053567752</v>
      </c>
      <c r="BC158" s="8"/>
      <c r="BD158" s="8"/>
      <c r="BE158" s="8"/>
      <c r="BF158" s="8"/>
    </row>
    <row r="159" spans="1:58" s="5" customFormat="1">
      <c r="A159" s="6">
        <v>114</v>
      </c>
      <c r="B159" s="44" t="s">
        <v>33</v>
      </c>
      <c r="C159" s="109">
        <v>30157.565350735335</v>
      </c>
      <c r="D159" s="109">
        <v>30236.690794144481</v>
      </c>
      <c r="E159" s="109">
        <v>28630.667080197516</v>
      </c>
      <c r="F159" s="109">
        <v>25863.229878888076</v>
      </c>
      <c r="G159" s="109">
        <v>25859.397846492804</v>
      </c>
      <c r="H159" s="109">
        <v>28540.781921406618</v>
      </c>
      <c r="I159" s="109">
        <v>31599.742201003392</v>
      </c>
      <c r="J159" s="109">
        <v>32951.31708843763</v>
      </c>
      <c r="K159" s="109">
        <v>29318.610076369525</v>
      </c>
      <c r="L159" s="109">
        <v>25105.897302612448</v>
      </c>
      <c r="M159" s="109">
        <v>22673.963023759527</v>
      </c>
      <c r="N159" s="109">
        <v>20532.421722326384</v>
      </c>
      <c r="O159" s="109">
        <v>17816.156050192752</v>
      </c>
      <c r="P159" s="109">
        <v>14312.944442845193</v>
      </c>
      <c r="Q159" s="109">
        <v>11271.27028006555</v>
      </c>
      <c r="R159" s="109">
        <v>8108.4238495727968</v>
      </c>
      <c r="S159" s="109">
        <v>5254.607985768007</v>
      </c>
      <c r="T159" s="109">
        <v>4579.5239913693322</v>
      </c>
      <c r="U159" s="109">
        <v>392813.21088618733</v>
      </c>
      <c r="V159" s="6"/>
      <c r="W159" s="44" t="s">
        <v>33</v>
      </c>
      <c r="X159" s="8">
        <v>32</v>
      </c>
      <c r="Y159" s="6">
        <v>312</v>
      </c>
      <c r="Z159" s="8">
        <v>1088</v>
      </c>
      <c r="AA159" s="8">
        <v>1602</v>
      </c>
      <c r="AB159" s="6">
        <v>815</v>
      </c>
      <c r="AC159" s="8">
        <v>162</v>
      </c>
      <c r="AD159" s="8">
        <v>14</v>
      </c>
      <c r="AE159" s="6">
        <f t="shared" si="59"/>
        <v>4025</v>
      </c>
      <c r="AF159" s="8"/>
      <c r="AG159" s="44" t="s">
        <v>33</v>
      </c>
      <c r="AH159" s="68">
        <f t="shared" si="60"/>
        <v>2.4745555872061686</v>
      </c>
      <c r="AI159" s="68">
        <f t="shared" si="52"/>
        <v>24.130492276123526</v>
      </c>
      <c r="AJ159" s="68">
        <f t="shared" si="53"/>
        <v>76.241779429593038</v>
      </c>
      <c r="AK159" s="68">
        <f t="shared" si="54"/>
        <v>101.39323224916255</v>
      </c>
      <c r="AL159" s="68">
        <f t="shared" si="55"/>
        <v>49.466914952906535</v>
      </c>
      <c r="AM159" s="68">
        <f t="shared" si="56"/>
        <v>11.051001365891503</v>
      </c>
      <c r="AN159" s="68">
        <f t="shared" si="57"/>
        <v>1.1152758119936386</v>
      </c>
      <c r="AO159" s="68">
        <f t="shared" si="61"/>
        <v>40.403741019349127</v>
      </c>
      <c r="AP159" s="6"/>
      <c r="AQ159" s="6">
        <f>RANK(AI159,AI146:AI224)</f>
        <v>40</v>
      </c>
      <c r="AR159" s="94">
        <f>RANK(AO159,AO146:AO224)</f>
        <v>22</v>
      </c>
      <c r="AS159" s="8"/>
      <c r="AT159" s="8"/>
      <c r="AU159" s="66">
        <f t="shared" si="62"/>
        <v>-10.221433495960101</v>
      </c>
      <c r="AV159" s="66">
        <f t="shared" si="63"/>
        <v>-48.151948687731341</v>
      </c>
      <c r="AW159" s="66">
        <f t="shared" si="64"/>
        <v>-81.230053243862699</v>
      </c>
      <c r="AX159" s="66">
        <f t="shared" si="65"/>
        <v>-10.872577647069321</v>
      </c>
      <c r="AY159" s="66">
        <f t="shared" si="66"/>
        <v>5.4015714973788391</v>
      </c>
      <c r="AZ159" s="66">
        <f t="shared" si="67"/>
        <v>2.7823188653556148</v>
      </c>
      <c r="BA159" s="66">
        <f t="shared" si="68"/>
        <v>0.60519464542140644</v>
      </c>
      <c r="BB159" s="66">
        <f t="shared" si="69"/>
        <v>-18.889680703282224</v>
      </c>
      <c r="BC159" s="8"/>
      <c r="BD159" s="8"/>
      <c r="BE159" s="8"/>
      <c r="BF159" s="8"/>
    </row>
    <row r="160" spans="1:58" s="5" customFormat="1">
      <c r="A160" s="6">
        <v>115</v>
      </c>
      <c r="B160" s="44" t="s">
        <v>34</v>
      </c>
      <c r="C160" s="109">
        <v>554.92452537982103</v>
      </c>
      <c r="D160" s="109">
        <v>616.87135673332091</v>
      </c>
      <c r="E160" s="109">
        <v>749.74621362456446</v>
      </c>
      <c r="F160" s="109">
        <v>721.33593282184381</v>
      </c>
      <c r="G160" s="109">
        <v>557.67496064177953</v>
      </c>
      <c r="H160" s="109">
        <v>619.58824660405116</v>
      </c>
      <c r="I160" s="109">
        <v>624.47274712043486</v>
      </c>
      <c r="J160" s="109">
        <v>596.01131080503899</v>
      </c>
      <c r="K160" s="109">
        <v>571.41625236475033</v>
      </c>
      <c r="L160" s="109">
        <v>694.07524272706553</v>
      </c>
      <c r="M160" s="109">
        <v>868.78857167717536</v>
      </c>
      <c r="N160" s="109">
        <v>986.21766064915039</v>
      </c>
      <c r="O160" s="109">
        <v>1089.5734128113238</v>
      </c>
      <c r="P160" s="109">
        <v>1125.9065490995567</v>
      </c>
      <c r="Q160" s="109">
        <v>1101.237341355908</v>
      </c>
      <c r="R160" s="109">
        <v>886.66592481416171</v>
      </c>
      <c r="S160" s="109">
        <v>623.26463375225057</v>
      </c>
      <c r="T160" s="109">
        <v>542.16657688736655</v>
      </c>
      <c r="U160" s="109">
        <v>13529.937459869563</v>
      </c>
      <c r="V160" s="6"/>
      <c r="W160" s="44" t="s">
        <v>34</v>
      </c>
      <c r="X160" s="8">
        <v>4</v>
      </c>
      <c r="Y160" s="6">
        <v>25</v>
      </c>
      <c r="Z160" s="8">
        <v>29</v>
      </c>
      <c r="AA160" s="8">
        <v>19</v>
      </c>
      <c r="AB160" s="6">
        <v>11</v>
      </c>
      <c r="AC160" s="8">
        <v>3</v>
      </c>
      <c r="AD160" s="8">
        <v>0</v>
      </c>
      <c r="AE160" s="6">
        <f t="shared" si="59"/>
        <v>91</v>
      </c>
      <c r="AF160" s="8"/>
      <c r="AG160" s="44" t="s">
        <v>34</v>
      </c>
      <c r="AH160" s="68">
        <f t="shared" si="60"/>
        <v>11.090533045684065</v>
      </c>
      <c r="AI160" s="68">
        <f t="shared" si="52"/>
        <v>89.657961229708704</v>
      </c>
      <c r="AJ160" s="68">
        <f t="shared" si="53"/>
        <v>93.61055558735444</v>
      </c>
      <c r="AK160" s="68">
        <f t="shared" si="54"/>
        <v>60.851334466116228</v>
      </c>
      <c r="AL160" s="68">
        <f t="shared" si="55"/>
        <v>36.912051166083344</v>
      </c>
      <c r="AM160" s="68">
        <f t="shared" si="56"/>
        <v>10.500226367677829</v>
      </c>
      <c r="AN160" s="68">
        <f t="shared" si="57"/>
        <v>0</v>
      </c>
      <c r="AO160" s="68">
        <f t="shared" si="61"/>
        <v>41.509157156573778</v>
      </c>
      <c r="AP160" s="6"/>
      <c r="AQ160" s="6">
        <f>RANK(AI160,AI146:AI224)</f>
        <v>1</v>
      </c>
      <c r="AR160" s="94">
        <f>RANK(AO160,AO146:AO224)</f>
        <v>18</v>
      </c>
      <c r="AS160" s="8"/>
      <c r="AT160" s="8"/>
      <c r="AU160" s="66">
        <f t="shared" si="62"/>
        <v>-19.381314819034031</v>
      </c>
      <c r="AV160" s="66">
        <f t="shared" si="63"/>
        <v>-2.5465169582727611</v>
      </c>
      <c r="AW160" s="66">
        <f t="shared" si="64"/>
        <v>-3.3749522443331159</v>
      </c>
      <c r="AX160" s="66">
        <f t="shared" si="65"/>
        <v>-22.704730172199888</v>
      </c>
      <c r="AY160" s="66">
        <f t="shared" si="66"/>
        <v>3.3822175410502595</v>
      </c>
      <c r="AZ160" s="66">
        <f t="shared" si="67"/>
        <v>3.7595643691719332</v>
      </c>
      <c r="BA160" s="66">
        <f t="shared" si="68"/>
        <v>0</v>
      </c>
      <c r="BB160" s="66">
        <f t="shared" si="69"/>
        <v>-2.1546904906766073</v>
      </c>
      <c r="BC160" s="8"/>
      <c r="BD160" s="8"/>
      <c r="BE160" s="8"/>
      <c r="BF160" s="8"/>
    </row>
    <row r="161" spans="1:58" s="5" customFormat="1">
      <c r="A161" s="6">
        <v>116</v>
      </c>
      <c r="B161" s="44" t="s">
        <v>35</v>
      </c>
      <c r="C161" s="109">
        <v>1158.7887350237845</v>
      </c>
      <c r="D161" s="109">
        <v>1223.6933125181124</v>
      </c>
      <c r="E161" s="109">
        <v>1296.0793983750891</v>
      </c>
      <c r="F161" s="109">
        <v>1219.4566116139822</v>
      </c>
      <c r="G161" s="109">
        <v>1046.9424565658326</v>
      </c>
      <c r="H161" s="109">
        <v>1252.9612467880493</v>
      </c>
      <c r="I161" s="109">
        <v>1343.8381470096983</v>
      </c>
      <c r="J161" s="109">
        <v>1298.5086839232586</v>
      </c>
      <c r="K161" s="109">
        <v>1214.5589328946796</v>
      </c>
      <c r="L161" s="109">
        <v>1284.330307467575</v>
      </c>
      <c r="M161" s="109">
        <v>1413.9838955204157</v>
      </c>
      <c r="N161" s="109">
        <v>1563.122437374268</v>
      </c>
      <c r="O161" s="109">
        <v>1630.193580851844</v>
      </c>
      <c r="P161" s="109">
        <v>1612.7221366027402</v>
      </c>
      <c r="Q161" s="109">
        <v>1456.3280066815287</v>
      </c>
      <c r="R161" s="109">
        <v>1082.8015639417165</v>
      </c>
      <c r="S161" s="109">
        <v>707.12657333412062</v>
      </c>
      <c r="T161" s="109">
        <v>671.42767017690562</v>
      </c>
      <c r="U161" s="109">
        <v>22476.8636966636</v>
      </c>
      <c r="V161" s="6"/>
      <c r="W161" s="44" t="s">
        <v>35</v>
      </c>
      <c r="X161" s="8">
        <v>1</v>
      </c>
      <c r="Y161" s="6">
        <v>18</v>
      </c>
      <c r="Z161" s="8">
        <v>48</v>
      </c>
      <c r="AA161" s="8">
        <v>61</v>
      </c>
      <c r="AB161" s="6">
        <v>43</v>
      </c>
      <c r="AC161" s="8">
        <v>7</v>
      </c>
      <c r="AD161" s="8">
        <v>0</v>
      </c>
      <c r="AE161" s="6">
        <f t="shared" si="59"/>
        <v>178</v>
      </c>
      <c r="AF161" s="8"/>
      <c r="AG161" s="44" t="s">
        <v>35</v>
      </c>
      <c r="AH161" s="68">
        <f t="shared" si="60"/>
        <v>1.6400747521086039</v>
      </c>
      <c r="AI161" s="68">
        <f t="shared" si="52"/>
        <v>34.38584401103261</v>
      </c>
      <c r="AJ161" s="68">
        <f t="shared" si="53"/>
        <v>76.618490991716484</v>
      </c>
      <c r="AK161" s="68">
        <f t="shared" si="54"/>
        <v>90.784742397344331</v>
      </c>
      <c r="AL161" s="68">
        <f t="shared" si="55"/>
        <v>66.229822768811445</v>
      </c>
      <c r="AM161" s="68">
        <f t="shared" si="56"/>
        <v>11.526818189574016</v>
      </c>
      <c r="AN161" s="68">
        <f t="shared" si="57"/>
        <v>0</v>
      </c>
      <c r="AO161" s="68">
        <f t="shared" si="61"/>
        <v>41.105714216709835</v>
      </c>
      <c r="AP161" s="6"/>
      <c r="AQ161" s="6">
        <f>RANK(AI161,AI146:AI224)</f>
        <v>26</v>
      </c>
      <c r="AR161" s="94">
        <f>RANK(AO161,AO146:AO224)</f>
        <v>19</v>
      </c>
      <c r="AS161" s="8"/>
      <c r="AT161" s="8"/>
      <c r="AU161" s="66">
        <f t="shared" si="62"/>
        <v>-19.278716884268505</v>
      </c>
      <c r="AV161" s="66">
        <f t="shared" si="63"/>
        <v>-28.014645004335314</v>
      </c>
      <c r="AW161" s="66">
        <f t="shared" si="64"/>
        <v>-83.92795586699792</v>
      </c>
      <c r="AX161" s="66">
        <f t="shared" si="65"/>
        <v>-36.971196866535522</v>
      </c>
      <c r="AY161" s="66">
        <f t="shared" si="66"/>
        <v>28.778702056556007</v>
      </c>
      <c r="AZ161" s="66">
        <f t="shared" si="67"/>
        <v>3.905021962034021</v>
      </c>
      <c r="BA161" s="66">
        <f t="shared" si="68"/>
        <v>0</v>
      </c>
      <c r="BB161" s="66">
        <f t="shared" si="69"/>
        <v>-13.254387871951842</v>
      </c>
      <c r="BC161" s="8"/>
      <c r="BD161" s="8"/>
      <c r="BE161" s="8"/>
      <c r="BF161" s="8"/>
    </row>
    <row r="162" spans="1:58" s="5" customFormat="1">
      <c r="A162" s="6">
        <v>117</v>
      </c>
      <c r="B162" s="44" t="s">
        <v>36</v>
      </c>
      <c r="C162" s="109">
        <v>780.64541908834553</v>
      </c>
      <c r="D162" s="109">
        <v>819.30578135787482</v>
      </c>
      <c r="E162" s="109">
        <v>971.17836714390296</v>
      </c>
      <c r="F162" s="109">
        <v>918.60119344857492</v>
      </c>
      <c r="G162" s="109">
        <v>672.36305873235801</v>
      </c>
      <c r="H162" s="109">
        <v>816.25583093782109</v>
      </c>
      <c r="I162" s="109">
        <v>824.36952750121509</v>
      </c>
      <c r="J162" s="109">
        <v>798.25186887765528</v>
      </c>
      <c r="K162" s="109">
        <v>790.60295556436881</v>
      </c>
      <c r="L162" s="109">
        <v>879.84373983804289</v>
      </c>
      <c r="M162" s="109">
        <v>1042.1532273823138</v>
      </c>
      <c r="N162" s="109">
        <v>1208.383942622977</v>
      </c>
      <c r="O162" s="109">
        <v>1291.2707470086186</v>
      </c>
      <c r="P162" s="109">
        <v>1202.3599337228311</v>
      </c>
      <c r="Q162" s="109">
        <v>1010.8364418445173</v>
      </c>
      <c r="R162" s="109">
        <v>816.75075376067207</v>
      </c>
      <c r="S162" s="109">
        <v>564.83274071936808</v>
      </c>
      <c r="T162" s="109">
        <v>529.42155686520266</v>
      </c>
      <c r="U162" s="109">
        <v>15937.427086416659</v>
      </c>
      <c r="V162" s="6"/>
      <c r="W162" s="44" t="s">
        <v>36</v>
      </c>
      <c r="X162" s="8">
        <v>1</v>
      </c>
      <c r="Y162" s="6">
        <v>22</v>
      </c>
      <c r="Z162" s="8">
        <v>34</v>
      </c>
      <c r="AA162" s="8">
        <v>50</v>
      </c>
      <c r="AB162" s="6">
        <v>16</v>
      </c>
      <c r="AC162" s="8">
        <v>2</v>
      </c>
      <c r="AD162" s="8">
        <v>0</v>
      </c>
      <c r="AE162" s="6">
        <f t="shared" si="59"/>
        <v>125</v>
      </c>
      <c r="AF162" s="8"/>
      <c r="AG162" s="44" t="s">
        <v>36</v>
      </c>
      <c r="AH162" s="68">
        <f t="shared" si="60"/>
        <v>2.1772233851468035</v>
      </c>
      <c r="AI162" s="68">
        <f t="shared" si="52"/>
        <v>65.440835019930375</v>
      </c>
      <c r="AJ162" s="68">
        <f t="shared" si="53"/>
        <v>83.30721499639732</v>
      </c>
      <c r="AK162" s="68">
        <f t="shared" si="54"/>
        <v>121.30482346080241</v>
      </c>
      <c r="AL162" s="68">
        <f t="shared" si="55"/>
        <v>40.087597972043717</v>
      </c>
      <c r="AM162" s="68">
        <f t="shared" si="56"/>
        <v>5.0594296060335564</v>
      </c>
      <c r="AN162" s="68">
        <f t="shared" si="57"/>
        <v>0</v>
      </c>
      <c r="AO162" s="68">
        <f t="shared" si="61"/>
        <v>43.857431822626083</v>
      </c>
      <c r="AP162" s="6"/>
      <c r="AQ162" s="6">
        <f>RANK(AI162,AI146:AI224)</f>
        <v>3</v>
      </c>
      <c r="AR162" s="94">
        <f>RANK(AO162,AO146:AO224)</f>
        <v>15</v>
      </c>
      <c r="AS162" s="8"/>
      <c r="AT162" s="8"/>
      <c r="AU162" s="66">
        <f t="shared" si="62"/>
        <v>-13.023256690806424</v>
      </c>
      <c r="AV162" s="66">
        <f t="shared" si="63"/>
        <v>-20.996902155000939</v>
      </c>
      <c r="AW162" s="66">
        <f t="shared" si="64"/>
        <v>-45.866815965819612</v>
      </c>
      <c r="AX162" s="66">
        <f t="shared" si="65"/>
        <v>-29.778967477632008</v>
      </c>
      <c r="AY162" s="66">
        <f t="shared" si="66"/>
        <v>1.8285419432627492</v>
      </c>
      <c r="AZ162" s="66">
        <f t="shared" si="67"/>
        <v>-2.6263056697636644</v>
      </c>
      <c r="BA162" s="66">
        <f t="shared" si="68"/>
        <v>0</v>
      </c>
      <c r="BB162" s="66">
        <f t="shared" si="69"/>
        <v>-13.128679770922588</v>
      </c>
      <c r="BC162" s="8"/>
      <c r="BD162" s="8"/>
      <c r="BE162" s="8"/>
      <c r="BF162" s="8"/>
    </row>
    <row r="163" spans="1:58" s="5" customFormat="1">
      <c r="A163" s="6">
        <v>118</v>
      </c>
      <c r="B163" s="44" t="s">
        <v>37</v>
      </c>
      <c r="C163" s="109">
        <v>8055.3510814176725</v>
      </c>
      <c r="D163" s="109">
        <v>7282.2444690236953</v>
      </c>
      <c r="E163" s="109">
        <v>7267.9487827554904</v>
      </c>
      <c r="F163" s="109">
        <v>7418.4958562188858</v>
      </c>
      <c r="G163" s="109">
        <v>10470.485966310915</v>
      </c>
      <c r="H163" s="109">
        <v>14467.510908515493</v>
      </c>
      <c r="I163" s="109">
        <v>15766.922093644469</v>
      </c>
      <c r="J163" s="109">
        <v>14232.017895428226</v>
      </c>
      <c r="K163" s="109">
        <v>11712.389158804737</v>
      </c>
      <c r="L163" s="109">
        <v>10321.985136356561</v>
      </c>
      <c r="M163" s="109">
        <v>9791.1407113068017</v>
      </c>
      <c r="N163" s="109">
        <v>8690.6476374749709</v>
      </c>
      <c r="O163" s="109">
        <v>7359.667060029461</v>
      </c>
      <c r="P163" s="109">
        <v>6058.7171801405257</v>
      </c>
      <c r="Q163" s="109">
        <v>4979.0260685965859</v>
      </c>
      <c r="R163" s="109">
        <v>4139.5229437028247</v>
      </c>
      <c r="S163" s="109">
        <v>3435.3490766710329</v>
      </c>
      <c r="T163" s="109">
        <v>4092.5648260825233</v>
      </c>
      <c r="U163" s="109">
        <v>155541.98685248086</v>
      </c>
      <c r="V163" s="6"/>
      <c r="W163" s="44" t="s">
        <v>37</v>
      </c>
      <c r="X163" s="8">
        <v>7</v>
      </c>
      <c r="Y163" s="6">
        <v>41</v>
      </c>
      <c r="Z163" s="8">
        <v>139</v>
      </c>
      <c r="AA163" s="8">
        <v>502</v>
      </c>
      <c r="AB163" s="6">
        <v>441</v>
      </c>
      <c r="AC163" s="8">
        <v>88</v>
      </c>
      <c r="AD163" s="8">
        <v>12</v>
      </c>
      <c r="AE163" s="6">
        <f t="shared" si="59"/>
        <v>1230</v>
      </c>
      <c r="AF163" s="8"/>
      <c r="AG163" s="44" t="s">
        <v>37</v>
      </c>
      <c r="AH163" s="68">
        <f t="shared" si="60"/>
        <v>1.8871750111262615</v>
      </c>
      <c r="AI163" s="68">
        <f t="shared" si="52"/>
        <v>7.8315371668361262</v>
      </c>
      <c r="AJ163" s="68">
        <f t="shared" si="53"/>
        <v>19.215468490600603</v>
      </c>
      <c r="AK163" s="68">
        <f t="shared" si="54"/>
        <v>63.67761532891096</v>
      </c>
      <c r="AL163" s="68">
        <f t="shared" si="55"/>
        <v>61.972940624486306</v>
      </c>
      <c r="AM163" s="68">
        <f t="shared" si="56"/>
        <v>15.026823102756346</v>
      </c>
      <c r="AN163" s="68">
        <f t="shared" si="57"/>
        <v>2.3251341367917799</v>
      </c>
      <c r="AO163" s="68">
        <f t="shared" si="61"/>
        <v>29.150439928777207</v>
      </c>
      <c r="AP163" s="6"/>
      <c r="AQ163" s="6">
        <f>RANK(AI163,AI146:AI224)</f>
        <v>61</v>
      </c>
      <c r="AR163" s="94">
        <f>RANK(AO163,AO146:AO224)</f>
        <v>68</v>
      </c>
      <c r="AS163" s="8"/>
      <c r="AT163" s="8"/>
      <c r="AU163" s="66">
        <f t="shared" si="62"/>
        <v>-9.293518417973301</v>
      </c>
      <c r="AV163" s="66">
        <f t="shared" si="63"/>
        <v>-34.122744635378126</v>
      </c>
      <c r="AW163" s="66">
        <f t="shared" si="64"/>
        <v>-57.989118735234797</v>
      </c>
      <c r="AX163" s="66">
        <f t="shared" si="65"/>
        <v>-33.154553149485608</v>
      </c>
      <c r="AY163" s="66">
        <f t="shared" si="66"/>
        <v>3.6206671568586799</v>
      </c>
      <c r="AZ163" s="66">
        <f t="shared" si="67"/>
        <v>3.314645855423958</v>
      </c>
      <c r="BA163" s="66">
        <f t="shared" si="68"/>
        <v>2.3251341367917799</v>
      </c>
      <c r="BB163" s="66">
        <f t="shared" si="69"/>
        <v>-19.948229123295565</v>
      </c>
      <c r="BC163" s="8"/>
      <c r="BD163" s="8"/>
      <c r="BE163" s="8"/>
      <c r="BF163" s="8"/>
    </row>
    <row r="164" spans="1:58" s="5" customFormat="1">
      <c r="A164" s="6">
        <v>119</v>
      </c>
      <c r="B164" s="44" t="s">
        <v>38</v>
      </c>
      <c r="C164" s="109">
        <v>2267.9401576306564</v>
      </c>
      <c r="D164" s="109">
        <v>2477.2738011564297</v>
      </c>
      <c r="E164" s="109">
        <v>2637.8156608881404</v>
      </c>
      <c r="F164" s="109">
        <v>2373.6570999757905</v>
      </c>
      <c r="G164" s="109">
        <v>1825.4326699552114</v>
      </c>
      <c r="H164" s="109">
        <v>2151.7211231113656</v>
      </c>
      <c r="I164" s="109">
        <v>2356.7115517226803</v>
      </c>
      <c r="J164" s="109">
        <v>2370.8705064537535</v>
      </c>
      <c r="K164" s="109">
        <v>2310.7592712811015</v>
      </c>
      <c r="L164" s="109">
        <v>2509.5797055546736</v>
      </c>
      <c r="M164" s="109">
        <v>2960.5925482762827</v>
      </c>
      <c r="N164" s="109">
        <v>3450.2600569000915</v>
      </c>
      <c r="O164" s="109">
        <v>4077.6010037337469</v>
      </c>
      <c r="P164" s="109">
        <v>4417.3766802032515</v>
      </c>
      <c r="Q164" s="109">
        <v>4253.4362732641303</v>
      </c>
      <c r="R164" s="109">
        <v>3323.9167904762189</v>
      </c>
      <c r="S164" s="109">
        <v>2069.8518396363975</v>
      </c>
      <c r="T164" s="109">
        <v>1643.6218682890972</v>
      </c>
      <c r="U164" s="109">
        <v>49478.418608509019</v>
      </c>
      <c r="V164" s="6"/>
      <c r="W164" s="44" t="s">
        <v>38</v>
      </c>
      <c r="X164" s="8">
        <v>2</v>
      </c>
      <c r="Y164" s="6">
        <v>38</v>
      </c>
      <c r="Z164" s="8">
        <v>87</v>
      </c>
      <c r="AA164" s="8">
        <v>112</v>
      </c>
      <c r="AB164" s="6">
        <v>51</v>
      </c>
      <c r="AC164" s="8">
        <v>16</v>
      </c>
      <c r="AD164" s="8">
        <v>0</v>
      </c>
      <c r="AE164" s="6">
        <f t="shared" si="59"/>
        <v>306</v>
      </c>
      <c r="AF164" s="8"/>
      <c r="AG164" s="44" t="s">
        <v>38</v>
      </c>
      <c r="AH164" s="68">
        <f t="shared" si="60"/>
        <v>1.6851633709185698</v>
      </c>
      <c r="AI164" s="68">
        <f t="shared" si="52"/>
        <v>41.633965059836868</v>
      </c>
      <c r="AJ164" s="68">
        <f t="shared" si="53"/>
        <v>80.865497917498658</v>
      </c>
      <c r="AK164" s="68">
        <f t="shared" si="54"/>
        <v>95.047694672800844</v>
      </c>
      <c r="AL164" s="68">
        <f t="shared" si="55"/>
        <v>43.022172540569173</v>
      </c>
      <c r="AM164" s="68">
        <f t="shared" si="56"/>
        <v>13.848262083249793</v>
      </c>
      <c r="AN164" s="68">
        <f t="shared" si="57"/>
        <v>0</v>
      </c>
      <c r="AO164" s="68">
        <f t="shared" si="61"/>
        <v>38.493636018862446</v>
      </c>
      <c r="AP164" s="6"/>
      <c r="AQ164" s="6">
        <f>RANK(AI164,AI146:AI224)</f>
        <v>13</v>
      </c>
      <c r="AR164" s="94">
        <f>RANK(AO164,AO146:AO224)</f>
        <v>33</v>
      </c>
      <c r="AS164" s="8"/>
      <c r="AT164" s="8"/>
      <c r="AU164" s="66">
        <f t="shared" si="62"/>
        <v>-21.168148168760471</v>
      </c>
      <c r="AV164" s="66">
        <f t="shared" si="63"/>
        <v>-35.902468014304276</v>
      </c>
      <c r="AW164" s="66">
        <f t="shared" si="64"/>
        <v>-60.949868390698811</v>
      </c>
      <c r="AX164" s="66">
        <f t="shared" si="65"/>
        <v>1.2001838173037669</v>
      </c>
      <c r="AY164" s="66">
        <f t="shared" si="66"/>
        <v>6.7696022609696129</v>
      </c>
      <c r="AZ164" s="66">
        <f t="shared" si="67"/>
        <v>3.3911351301708574</v>
      </c>
      <c r="BA164" s="66">
        <f t="shared" si="68"/>
        <v>0</v>
      </c>
      <c r="BB164" s="66">
        <f t="shared" si="69"/>
        <v>-7.9572519230459235</v>
      </c>
      <c r="BC164" s="8"/>
      <c r="BD164" s="8"/>
      <c r="BE164" s="8"/>
      <c r="BF164" s="8"/>
    </row>
    <row r="165" spans="1:58" s="5" customFormat="1">
      <c r="A165" s="6">
        <v>120</v>
      </c>
      <c r="B165" s="44" t="s">
        <v>39</v>
      </c>
      <c r="C165" s="109">
        <v>8662.5275952082047</v>
      </c>
      <c r="D165" s="109">
        <v>8720.072999253498</v>
      </c>
      <c r="E165" s="109">
        <v>8735.5878188355946</v>
      </c>
      <c r="F165" s="109">
        <v>8331.308411367454</v>
      </c>
      <c r="G165" s="109">
        <v>8213.2152595580774</v>
      </c>
      <c r="H165" s="109">
        <v>9080.3844897701947</v>
      </c>
      <c r="I165" s="109">
        <v>10363.067433238541</v>
      </c>
      <c r="J165" s="109">
        <v>10552.453311288571</v>
      </c>
      <c r="K165" s="109">
        <v>9889.808371086332</v>
      </c>
      <c r="L165" s="109">
        <v>9663.6614943501736</v>
      </c>
      <c r="M165" s="109">
        <v>9429.8492492679961</v>
      </c>
      <c r="N165" s="109">
        <v>8977.5325000335579</v>
      </c>
      <c r="O165" s="109">
        <v>8260.6198680475682</v>
      </c>
      <c r="P165" s="109">
        <v>7088.4327715861236</v>
      </c>
      <c r="Q165" s="109">
        <v>6048.9839820565549</v>
      </c>
      <c r="R165" s="109">
        <v>4684.1687634726532</v>
      </c>
      <c r="S165" s="109">
        <v>3051.9120736358882</v>
      </c>
      <c r="T165" s="109">
        <v>3022.4428191545207</v>
      </c>
      <c r="U165" s="109">
        <v>142776.02921121151</v>
      </c>
      <c r="V165" s="6"/>
      <c r="W165" s="44" t="s">
        <v>39</v>
      </c>
      <c r="X165" s="8">
        <v>7</v>
      </c>
      <c r="Y165" s="6">
        <v>71</v>
      </c>
      <c r="Z165" s="8">
        <v>292</v>
      </c>
      <c r="AA165" s="8">
        <v>568</v>
      </c>
      <c r="AB165" s="6">
        <v>304</v>
      </c>
      <c r="AC165" s="8">
        <v>54</v>
      </c>
      <c r="AD165" s="8">
        <v>1</v>
      </c>
      <c r="AE165" s="6">
        <f t="shared" si="59"/>
        <v>1297</v>
      </c>
      <c r="AF165" s="8"/>
      <c r="AG165" s="44" t="s">
        <v>39</v>
      </c>
      <c r="AH165" s="68">
        <f t="shared" si="60"/>
        <v>1.6804083234871052</v>
      </c>
      <c r="AI165" s="68">
        <f t="shared" si="52"/>
        <v>17.289209586312548</v>
      </c>
      <c r="AJ165" s="68">
        <f t="shared" si="53"/>
        <v>64.314457241091986</v>
      </c>
      <c r="AK165" s="68">
        <f t="shared" si="54"/>
        <v>109.62005287704579</v>
      </c>
      <c r="AL165" s="68">
        <f t="shared" si="55"/>
        <v>57.616933433819327</v>
      </c>
      <c r="AM165" s="68">
        <f t="shared" si="56"/>
        <v>10.920332927354476</v>
      </c>
      <c r="AN165" s="68">
        <f t="shared" si="57"/>
        <v>0.2069608917043807</v>
      </c>
      <c r="AO165" s="68">
        <f t="shared" si="61"/>
        <v>39.247192982229372</v>
      </c>
      <c r="AP165" s="6"/>
      <c r="AQ165" s="6">
        <f>RANK(AI165,AI146:AI224)</f>
        <v>46</v>
      </c>
      <c r="AR165" s="94">
        <f>RANK(AO165,AO146:AO224)</f>
        <v>30</v>
      </c>
      <c r="AS165" s="8"/>
      <c r="AT165" s="8"/>
      <c r="AU165" s="66">
        <f t="shared" si="62"/>
        <v>-15.219555153447297</v>
      </c>
      <c r="AV165" s="66">
        <f t="shared" si="63"/>
        <v>-49.678847869668019</v>
      </c>
      <c r="AW165" s="66">
        <f t="shared" si="64"/>
        <v>-63.018067238733693</v>
      </c>
      <c r="AX165" s="66">
        <f t="shared" si="65"/>
        <v>8.176132563333212</v>
      </c>
      <c r="AY165" s="66">
        <f t="shared" si="66"/>
        <v>11.975358214744539</v>
      </c>
      <c r="AZ165" s="66">
        <f t="shared" si="67"/>
        <v>5.046272220996439</v>
      </c>
      <c r="BA165" s="66">
        <f t="shared" si="68"/>
        <v>0.2069608917043807</v>
      </c>
      <c r="BB165" s="66">
        <f t="shared" si="69"/>
        <v>-13.650509301636234</v>
      </c>
      <c r="BC165" s="8"/>
      <c r="BD165" s="8"/>
      <c r="BE165" s="8"/>
      <c r="BF165" s="8"/>
    </row>
    <row r="166" spans="1:58" s="5" customFormat="1">
      <c r="A166" s="6">
        <v>121</v>
      </c>
      <c r="B166" s="44" t="s">
        <v>40</v>
      </c>
      <c r="C166" s="109">
        <v>487.96607972666635</v>
      </c>
      <c r="D166" s="109">
        <v>542.50536999897133</v>
      </c>
      <c r="E166" s="109">
        <v>595.79469801965513</v>
      </c>
      <c r="F166" s="109">
        <v>487.89906039405844</v>
      </c>
      <c r="G166" s="109">
        <v>387.45206864688123</v>
      </c>
      <c r="H166" s="109">
        <v>504.40258232723346</v>
      </c>
      <c r="I166" s="109">
        <v>471.52246426993247</v>
      </c>
      <c r="J166" s="109">
        <v>496.88896259588444</v>
      </c>
      <c r="K166" s="109">
        <v>508.29686607568055</v>
      </c>
      <c r="L166" s="109">
        <v>540.85022106856331</v>
      </c>
      <c r="M166" s="109">
        <v>674.54755719047807</v>
      </c>
      <c r="N166" s="109">
        <v>770.50210384065792</v>
      </c>
      <c r="O166" s="109">
        <v>842.25019469895062</v>
      </c>
      <c r="P166" s="109">
        <v>902.22392939241445</v>
      </c>
      <c r="Q166" s="109">
        <v>809.17447151804902</v>
      </c>
      <c r="R166" s="109">
        <v>635.89564888142945</v>
      </c>
      <c r="S166" s="109">
        <v>452.58016487540522</v>
      </c>
      <c r="T166" s="109">
        <v>417.92564193630085</v>
      </c>
      <c r="U166" s="109">
        <v>10528.678085457213</v>
      </c>
      <c r="V166" s="6"/>
      <c r="W166" s="44" t="s">
        <v>40</v>
      </c>
      <c r="X166" s="8">
        <v>3</v>
      </c>
      <c r="Y166" s="6">
        <v>8</v>
      </c>
      <c r="Z166" s="8">
        <v>20</v>
      </c>
      <c r="AA166" s="8">
        <v>33</v>
      </c>
      <c r="AB166" s="6">
        <v>16</v>
      </c>
      <c r="AC166" s="8">
        <v>4</v>
      </c>
      <c r="AD166" s="8">
        <v>0</v>
      </c>
      <c r="AE166" s="6">
        <f t="shared" si="59"/>
        <v>84</v>
      </c>
      <c r="AF166" s="8"/>
      <c r="AG166" s="44" t="s">
        <v>40</v>
      </c>
      <c r="AH166" s="68">
        <f t="shared" si="60"/>
        <v>12.297625650588499</v>
      </c>
      <c r="AI166" s="68">
        <f t="shared" si="52"/>
        <v>41.295430569973782</v>
      </c>
      <c r="AJ166" s="68">
        <f t="shared" si="53"/>
        <v>79.301735164491717</v>
      </c>
      <c r="AK166" s="68">
        <f t="shared" si="54"/>
        <v>139.97212222367625</v>
      </c>
      <c r="AL166" s="68">
        <f t="shared" si="55"/>
        <v>64.40070601050023</v>
      </c>
      <c r="AM166" s="68">
        <f t="shared" si="56"/>
        <v>15.738834004160232</v>
      </c>
      <c r="AN166" s="68">
        <f t="shared" si="57"/>
        <v>0</v>
      </c>
      <c r="AO166" s="68">
        <f t="shared" si="61"/>
        <v>49.450856693425052</v>
      </c>
      <c r="AP166" s="6"/>
      <c r="AQ166" s="6">
        <f>RANK(AI166,AI146:AI224)</f>
        <v>14</v>
      </c>
      <c r="AR166" s="94">
        <f>RANK(AO166,AO146:AO224)</f>
        <v>1</v>
      </c>
      <c r="AS166" s="8"/>
      <c r="AT166" s="8"/>
      <c r="AU166" s="66">
        <f t="shared" si="62"/>
        <v>4.4775312249211501</v>
      </c>
      <c r="AV166" s="66">
        <f t="shared" si="63"/>
        <v>-56.682747505831337</v>
      </c>
      <c r="AW166" s="66">
        <f t="shared" si="64"/>
        <v>-89.15566100740547</v>
      </c>
      <c r="AX166" s="66">
        <f t="shared" si="65"/>
        <v>14.341056282472422</v>
      </c>
      <c r="AY166" s="66">
        <f t="shared" si="66"/>
        <v>26.088519338236807</v>
      </c>
      <c r="AZ166" s="66">
        <f t="shared" si="67"/>
        <v>15.738834004160232</v>
      </c>
      <c r="BA166" s="66">
        <f t="shared" si="68"/>
        <v>0</v>
      </c>
      <c r="BB166" s="66">
        <f t="shared" si="69"/>
        <v>-4.7109419047624002</v>
      </c>
      <c r="BC166" s="8"/>
      <c r="BD166" s="8"/>
      <c r="BE166" s="8"/>
      <c r="BF166" s="8"/>
    </row>
    <row r="167" spans="1:58" s="5" customFormat="1">
      <c r="A167" s="6">
        <v>122</v>
      </c>
      <c r="B167" s="44" t="s">
        <v>41</v>
      </c>
      <c r="C167" s="109">
        <v>7995.5101943357431</v>
      </c>
      <c r="D167" s="109">
        <v>8499.6118228105734</v>
      </c>
      <c r="E167" s="109">
        <v>9466.3636518057829</v>
      </c>
      <c r="F167" s="109">
        <v>9357.7687719010955</v>
      </c>
      <c r="G167" s="109">
        <v>10976.023113116182</v>
      </c>
      <c r="H167" s="109">
        <v>12486.981871171967</v>
      </c>
      <c r="I167" s="109">
        <v>11944.139351184367</v>
      </c>
      <c r="J167" s="109">
        <v>11850.910729850719</v>
      </c>
      <c r="K167" s="109">
        <v>10911.563824509671</v>
      </c>
      <c r="L167" s="109">
        <v>10286.85046963049</v>
      </c>
      <c r="M167" s="109">
        <v>9827.4917844609772</v>
      </c>
      <c r="N167" s="109">
        <v>8772.1051647472304</v>
      </c>
      <c r="O167" s="109">
        <v>7603.557418921022</v>
      </c>
      <c r="P167" s="109">
        <v>6655.6232350834271</v>
      </c>
      <c r="Q167" s="109">
        <v>6034.3645572333189</v>
      </c>
      <c r="R167" s="109">
        <v>4513.2631133325622</v>
      </c>
      <c r="S167" s="109">
        <v>3061.2521047739774</v>
      </c>
      <c r="T167" s="109">
        <v>3797.9776765793849</v>
      </c>
      <c r="U167" s="109">
        <v>154041.35885544849</v>
      </c>
      <c r="V167" s="6"/>
      <c r="W167" s="44" t="s">
        <v>41</v>
      </c>
      <c r="X167" s="8">
        <v>4</v>
      </c>
      <c r="Y167" s="6">
        <v>20</v>
      </c>
      <c r="Z167" s="8">
        <v>125</v>
      </c>
      <c r="AA167" s="8">
        <v>455</v>
      </c>
      <c r="AB167" s="6">
        <v>414</v>
      </c>
      <c r="AC167" s="8">
        <v>92</v>
      </c>
      <c r="AD167" s="8">
        <v>8</v>
      </c>
      <c r="AE167" s="6">
        <f t="shared" si="59"/>
        <v>1118</v>
      </c>
      <c r="AF167" s="8"/>
      <c r="AG167" s="44" t="s">
        <v>41</v>
      </c>
      <c r="AH167" s="68">
        <f t="shared" si="60"/>
        <v>0.85490464607566319</v>
      </c>
      <c r="AI167" s="68">
        <f t="shared" si="52"/>
        <v>3.6443071946705912</v>
      </c>
      <c r="AJ167" s="68">
        <f t="shared" si="53"/>
        <v>20.020850721114744</v>
      </c>
      <c r="AK167" s="68">
        <f t="shared" si="54"/>
        <v>76.187992558020966</v>
      </c>
      <c r="AL167" s="68">
        <f t="shared" si="55"/>
        <v>69.868048023886345</v>
      </c>
      <c r="AM167" s="68">
        <f t="shared" si="56"/>
        <v>16.862844131168185</v>
      </c>
      <c r="AN167" s="68">
        <f t="shared" si="57"/>
        <v>1.5553837442506082</v>
      </c>
      <c r="AO167" s="68">
        <f t="shared" si="61"/>
        <v>28.735101103543911</v>
      </c>
      <c r="AP167" s="6"/>
      <c r="AQ167" s="6">
        <f>RANK(AI167,AI146:AI224)</f>
        <v>71</v>
      </c>
      <c r="AR167" s="94">
        <f>RANK(AO167,AO146:AO224)</f>
        <v>70</v>
      </c>
      <c r="AS167" s="8"/>
      <c r="AT167" s="8"/>
      <c r="AU167" s="66">
        <f t="shared" si="62"/>
        <v>-2.3897237776276281</v>
      </c>
      <c r="AV167" s="66">
        <f t="shared" si="63"/>
        <v>-18.090793263510843</v>
      </c>
      <c r="AW167" s="66">
        <f t="shared" si="64"/>
        <v>-51.533780276556783</v>
      </c>
      <c r="AX167" s="66">
        <f t="shared" si="65"/>
        <v>-41.515775843759172</v>
      </c>
      <c r="AY167" s="66">
        <f t="shared" si="66"/>
        <v>-4.7634792095348644</v>
      </c>
      <c r="AZ167" s="66">
        <f t="shared" si="67"/>
        <v>4.1389530136712196</v>
      </c>
      <c r="BA167" s="66">
        <f t="shared" si="68"/>
        <v>0.85694663738524912</v>
      </c>
      <c r="BB167" s="66">
        <f t="shared" si="69"/>
        <v>-18.827898568770465</v>
      </c>
      <c r="BC167" s="8"/>
      <c r="BD167" s="8"/>
      <c r="BE167" s="8"/>
      <c r="BF167" s="8"/>
    </row>
    <row r="168" spans="1:58" s="5" customFormat="1">
      <c r="A168" s="6">
        <v>123</v>
      </c>
      <c r="B168" s="44" t="s">
        <v>42</v>
      </c>
      <c r="C168" s="109">
        <v>905.42696329320927</v>
      </c>
      <c r="D168" s="109">
        <v>987.16192978012555</v>
      </c>
      <c r="E168" s="109">
        <v>1124.3664970858013</v>
      </c>
      <c r="F168" s="109">
        <v>1061.6756470765581</v>
      </c>
      <c r="G168" s="109">
        <v>818.52483300967992</v>
      </c>
      <c r="H168" s="109">
        <v>977.99659737020693</v>
      </c>
      <c r="I168" s="109">
        <v>946.80759476675303</v>
      </c>
      <c r="J168" s="109">
        <v>991.04163539681372</v>
      </c>
      <c r="K168" s="109">
        <v>1014.5026606028503</v>
      </c>
      <c r="L168" s="109">
        <v>1177.8462885885272</v>
      </c>
      <c r="M168" s="109">
        <v>1364.5162718265678</v>
      </c>
      <c r="N168" s="109">
        <v>1547.4201649105637</v>
      </c>
      <c r="O168" s="109">
        <v>1660.6680555063158</v>
      </c>
      <c r="P168" s="109">
        <v>1658.5568081154565</v>
      </c>
      <c r="Q168" s="109">
        <v>1427.1820391702486</v>
      </c>
      <c r="R168" s="109">
        <v>1041.3601606726415</v>
      </c>
      <c r="S168" s="109">
        <v>695.52902671601328</v>
      </c>
      <c r="T168" s="109">
        <v>649.494888062825</v>
      </c>
      <c r="U168" s="109">
        <v>20050.078061951157</v>
      </c>
      <c r="V168" s="6"/>
      <c r="W168" s="44" t="s">
        <v>42</v>
      </c>
      <c r="X168" s="8">
        <v>6</v>
      </c>
      <c r="Y168" s="6">
        <v>22</v>
      </c>
      <c r="Z168" s="8">
        <v>35</v>
      </c>
      <c r="AA168" s="8">
        <v>33</v>
      </c>
      <c r="AB168" s="6">
        <v>18</v>
      </c>
      <c r="AC168" s="8">
        <v>5</v>
      </c>
      <c r="AD168" s="8">
        <v>0</v>
      </c>
      <c r="AE168" s="6">
        <f t="shared" si="59"/>
        <v>119</v>
      </c>
      <c r="AF168" s="8"/>
      <c r="AG168" s="44" t="s">
        <v>42</v>
      </c>
      <c r="AH168" s="68">
        <f t="shared" si="60"/>
        <v>11.302887122864062</v>
      </c>
      <c r="AI168" s="68">
        <f t="shared" si="52"/>
        <v>53.755241411813898</v>
      </c>
      <c r="AJ168" s="68">
        <f t="shared" si="53"/>
        <v>71.574891148115611</v>
      </c>
      <c r="AK168" s="68">
        <f t="shared" si="54"/>
        <v>69.707932598765396</v>
      </c>
      <c r="AL168" s="68">
        <f t="shared" si="55"/>
        <v>36.325416323791053</v>
      </c>
      <c r="AM168" s="68">
        <f t="shared" si="56"/>
        <v>9.8570465986335378</v>
      </c>
      <c r="AN168" s="68">
        <f t="shared" si="57"/>
        <v>0</v>
      </c>
      <c r="AO168" s="68">
        <f t="shared" si="61"/>
        <v>34.056459495193572</v>
      </c>
      <c r="AP168" s="6"/>
      <c r="AQ168" s="6">
        <f>RANK(AI168,AI146:AI224)</f>
        <v>6</v>
      </c>
      <c r="AR168" s="94">
        <f>RANK(AO168,AO146:AO224)</f>
        <v>51</v>
      </c>
      <c r="AS168" s="8"/>
      <c r="AT168" s="8"/>
      <c r="AU168" s="66">
        <f t="shared" si="62"/>
        <v>2.2860838333378606</v>
      </c>
      <c r="AV168" s="66">
        <f t="shared" si="63"/>
        <v>-34.773608166349433</v>
      </c>
      <c r="AW168" s="66">
        <f t="shared" si="64"/>
        <v>-70.117102329052571</v>
      </c>
      <c r="AX168" s="66">
        <f t="shared" si="65"/>
        <v>-42.672110828595194</v>
      </c>
      <c r="AY168" s="66">
        <f t="shared" si="66"/>
        <v>1.8185661712933481</v>
      </c>
      <c r="AZ168" s="66">
        <f t="shared" si="67"/>
        <v>9.8570465986335378</v>
      </c>
      <c r="BA168" s="66">
        <f t="shared" si="68"/>
        <v>0</v>
      </c>
      <c r="BB168" s="66">
        <f t="shared" si="69"/>
        <v>-15.480497836106373</v>
      </c>
      <c r="BC168" s="8"/>
      <c r="BD168" s="8"/>
      <c r="BE168" s="8"/>
      <c r="BF168" s="8"/>
    </row>
    <row r="169" spans="1:58" s="5" customFormat="1">
      <c r="A169" s="6">
        <v>124</v>
      </c>
      <c r="B169" s="44" t="s">
        <v>43</v>
      </c>
      <c r="C169" s="109">
        <v>1593.8769737353368</v>
      </c>
      <c r="D169" s="109">
        <v>1979.6313248970807</v>
      </c>
      <c r="E169" s="109">
        <v>2067.7920473329564</v>
      </c>
      <c r="F169" s="109">
        <v>1784.4199243402709</v>
      </c>
      <c r="G169" s="109">
        <v>1235.8629660101874</v>
      </c>
      <c r="H169" s="109">
        <v>1221.8129882597038</v>
      </c>
      <c r="I169" s="109">
        <v>1504.2081369941004</v>
      </c>
      <c r="J169" s="109">
        <v>1747.2656632003354</v>
      </c>
      <c r="K169" s="109">
        <v>1786.7003299788514</v>
      </c>
      <c r="L169" s="109">
        <v>1810.4148667064023</v>
      </c>
      <c r="M169" s="109">
        <v>1818.9766337039275</v>
      </c>
      <c r="N169" s="109">
        <v>1727.390977618461</v>
      </c>
      <c r="O169" s="109">
        <v>1594.6380146948738</v>
      </c>
      <c r="P169" s="109">
        <v>1403.3483344110314</v>
      </c>
      <c r="Q169" s="109">
        <v>1158.2614185188058</v>
      </c>
      <c r="R169" s="109">
        <v>760.66234495464948</v>
      </c>
      <c r="S169" s="109">
        <v>394.39092148992182</v>
      </c>
      <c r="T169" s="109">
        <v>256.10920478429284</v>
      </c>
      <c r="U169" s="109">
        <v>25845.763071631187</v>
      </c>
      <c r="V169" s="6"/>
      <c r="W169" s="44" t="s">
        <v>43</v>
      </c>
      <c r="X169" s="8">
        <v>3</v>
      </c>
      <c r="Y169" s="6">
        <v>11</v>
      </c>
      <c r="Z169" s="8">
        <v>64</v>
      </c>
      <c r="AA169" s="8">
        <v>73</v>
      </c>
      <c r="AB169" s="6">
        <v>47</v>
      </c>
      <c r="AC169" s="8">
        <v>7</v>
      </c>
      <c r="AD169" s="8">
        <v>0</v>
      </c>
      <c r="AE169" s="6">
        <f t="shared" si="59"/>
        <v>205</v>
      </c>
      <c r="AF169" s="8"/>
      <c r="AG169" s="44" t="s">
        <v>43</v>
      </c>
      <c r="AH169" s="68">
        <f t="shared" si="60"/>
        <v>3.3624372369739692</v>
      </c>
      <c r="AI169" s="68">
        <f t="shared" si="52"/>
        <v>17.801326364705268</v>
      </c>
      <c r="AJ169" s="68">
        <f t="shared" si="53"/>
        <v>104.76235007316261</v>
      </c>
      <c r="AK169" s="68">
        <f t="shared" si="54"/>
        <v>97.061035909402619</v>
      </c>
      <c r="AL169" s="68">
        <f t="shared" si="55"/>
        <v>53.798344453142434</v>
      </c>
      <c r="AM169" s="68">
        <f t="shared" si="56"/>
        <v>7.8356732604206289</v>
      </c>
      <c r="AN169" s="68">
        <f t="shared" si="57"/>
        <v>0</v>
      </c>
      <c r="AO169" s="68">
        <f t="shared" si="61"/>
        <v>36.967960464379452</v>
      </c>
      <c r="AP169" s="6"/>
      <c r="AQ169" s="6">
        <f>RANK(AI169,AI146:AI224)</f>
        <v>45</v>
      </c>
      <c r="AR169" s="94">
        <f>RANK(AO169,AO146:AO224)</f>
        <v>43</v>
      </c>
      <c r="AS169" s="8"/>
      <c r="AT169" s="8"/>
      <c r="AU169" s="66">
        <f t="shared" si="62"/>
        <v>-7.2988066092957631</v>
      </c>
      <c r="AV169" s="66">
        <f t="shared" si="63"/>
        <v>-43.516048944558094</v>
      </c>
      <c r="AW169" s="66">
        <f t="shared" si="64"/>
        <v>-67.389896260106511</v>
      </c>
      <c r="AX169" s="66">
        <f t="shared" si="65"/>
        <v>-19.408453811051587</v>
      </c>
      <c r="AY169" s="66">
        <f t="shared" si="66"/>
        <v>10.862880235332483</v>
      </c>
      <c r="AZ169" s="66">
        <f t="shared" si="67"/>
        <v>3.3655269297003008</v>
      </c>
      <c r="BA169" s="66">
        <f t="shared" si="68"/>
        <v>0</v>
      </c>
      <c r="BB169" s="66">
        <f t="shared" si="69"/>
        <v>-11.751867288828151</v>
      </c>
      <c r="BC169" s="8"/>
      <c r="BD169" s="8"/>
      <c r="BE169" s="8"/>
      <c r="BF169" s="8"/>
    </row>
    <row r="170" spans="1:58" s="5" customFormat="1">
      <c r="A170" s="6">
        <v>125</v>
      </c>
      <c r="B170" s="44" t="s">
        <v>44</v>
      </c>
      <c r="C170" s="109">
        <v>7378.038447431677</v>
      </c>
      <c r="D170" s="109">
        <v>7825.3059633626081</v>
      </c>
      <c r="E170" s="109">
        <v>8092.8413817055507</v>
      </c>
      <c r="F170" s="109">
        <v>7668.9778951587523</v>
      </c>
      <c r="G170" s="109">
        <v>7576.2625988695945</v>
      </c>
      <c r="H170" s="109">
        <v>7866.7608505499174</v>
      </c>
      <c r="I170" s="109">
        <v>8219.1623210956604</v>
      </c>
      <c r="J170" s="109">
        <v>7953.3802604739885</v>
      </c>
      <c r="K170" s="109">
        <v>7368.3346835742159</v>
      </c>
      <c r="L170" s="109">
        <v>7269.2381871836988</v>
      </c>
      <c r="M170" s="109">
        <v>7404.1385436102519</v>
      </c>
      <c r="N170" s="109">
        <v>7547.2950701333775</v>
      </c>
      <c r="O170" s="109">
        <v>7564.4035180569217</v>
      </c>
      <c r="P170" s="109">
        <v>7151.7808675672559</v>
      </c>
      <c r="Q170" s="109">
        <v>6434.3716683974089</v>
      </c>
      <c r="R170" s="109">
        <v>4865.52645907038</v>
      </c>
      <c r="S170" s="109">
        <v>3295.4247507340506</v>
      </c>
      <c r="T170" s="109">
        <v>3228.020141135592</v>
      </c>
      <c r="U170" s="109">
        <v>124709.26360811091</v>
      </c>
      <c r="V170" s="6"/>
      <c r="W170" s="44" t="s">
        <v>44</v>
      </c>
      <c r="X170" s="8">
        <v>14</v>
      </c>
      <c r="Y170" s="6">
        <v>91</v>
      </c>
      <c r="Z170" s="8">
        <v>295</v>
      </c>
      <c r="AA170" s="8">
        <v>411</v>
      </c>
      <c r="AB170" s="6">
        <v>231</v>
      </c>
      <c r="AC170" s="8">
        <v>29</v>
      </c>
      <c r="AD170" s="8">
        <v>1</v>
      </c>
      <c r="AE170" s="6">
        <f t="shared" si="59"/>
        <v>1072</v>
      </c>
      <c r="AF170" s="8"/>
      <c r="AG170" s="44" t="s">
        <v>44</v>
      </c>
      <c r="AH170" s="68">
        <f t="shared" si="60"/>
        <v>3.6510732437598694</v>
      </c>
      <c r="AI170" s="68">
        <f t="shared" si="52"/>
        <v>24.02239859362254</v>
      </c>
      <c r="AJ170" s="68">
        <f t="shared" si="53"/>
        <v>74.99910207118559</v>
      </c>
      <c r="AK170" s="68">
        <f t="shared" si="54"/>
        <v>100.01019177954655</v>
      </c>
      <c r="AL170" s="68">
        <f t="shared" si="55"/>
        <v>58.088508894263121</v>
      </c>
      <c r="AM170" s="68">
        <f t="shared" si="56"/>
        <v>7.8715208375775729</v>
      </c>
      <c r="AN170" s="68">
        <f t="shared" si="57"/>
        <v>0.27513199437131863</v>
      </c>
      <c r="AO170" s="68">
        <f t="shared" si="61"/>
        <v>39.761050332560892</v>
      </c>
      <c r="AP170" s="6"/>
      <c r="AQ170" s="6">
        <f>RANK(AI170,AI146:AI224)</f>
        <v>41</v>
      </c>
      <c r="AR170" s="94">
        <f>RANK(AO170,AO146:AO224)</f>
        <v>27</v>
      </c>
      <c r="AS170" s="8"/>
      <c r="AT170" s="8"/>
      <c r="AU170" s="66">
        <f t="shared" si="62"/>
        <v>-16.551457863579635</v>
      </c>
      <c r="AV170" s="66">
        <f t="shared" si="63"/>
        <v>-34.9437665436107</v>
      </c>
      <c r="AW170" s="66">
        <f t="shared" si="64"/>
        <v>-54.294184187438063</v>
      </c>
      <c r="AX170" s="66">
        <f t="shared" si="65"/>
        <v>-7.6458363510614191</v>
      </c>
      <c r="AY170" s="66">
        <f t="shared" si="66"/>
        <v>14.431741930207821</v>
      </c>
      <c r="AZ170" s="66">
        <f t="shared" si="67"/>
        <v>0.71568139472326564</v>
      </c>
      <c r="BA170" s="66">
        <f t="shared" si="68"/>
        <v>0.27513199437131863</v>
      </c>
      <c r="BB170" s="66">
        <f t="shared" si="69"/>
        <v>-9.6433818938278222</v>
      </c>
      <c r="BC170" s="8"/>
      <c r="BD170" s="8"/>
      <c r="BE170" s="8"/>
      <c r="BF170" s="8"/>
    </row>
    <row r="171" spans="1:58" s="5" customFormat="1">
      <c r="A171" s="6">
        <v>126</v>
      </c>
      <c r="B171" s="44" t="s">
        <v>45</v>
      </c>
      <c r="C171" s="109">
        <v>10078.198416176918</v>
      </c>
      <c r="D171" s="109">
        <v>9364.2283660768662</v>
      </c>
      <c r="E171" s="109">
        <v>8833.5814417407182</v>
      </c>
      <c r="F171" s="109">
        <v>9113.9801561821951</v>
      </c>
      <c r="G171" s="109">
        <v>12247.897431783415</v>
      </c>
      <c r="H171" s="109">
        <v>14971.573336542098</v>
      </c>
      <c r="I171" s="109">
        <v>14400.118710168937</v>
      </c>
      <c r="J171" s="109">
        <v>12992.940102070472</v>
      </c>
      <c r="K171" s="109">
        <v>11219.459218513119</v>
      </c>
      <c r="L171" s="109">
        <v>9772.2640485992069</v>
      </c>
      <c r="M171" s="109">
        <v>9126.5701906431786</v>
      </c>
      <c r="N171" s="109">
        <v>8548.0072439217911</v>
      </c>
      <c r="O171" s="109">
        <v>7975.9062190168206</v>
      </c>
      <c r="P171" s="109">
        <v>7049.7602954642152</v>
      </c>
      <c r="Q171" s="109">
        <v>6055.4905746633276</v>
      </c>
      <c r="R171" s="109">
        <v>4711.0584716061703</v>
      </c>
      <c r="S171" s="109">
        <v>3283.801056108794</v>
      </c>
      <c r="T171" s="109">
        <v>3277.6696050033579</v>
      </c>
      <c r="U171" s="109">
        <v>163022.5048842816</v>
      </c>
      <c r="V171" s="6"/>
      <c r="W171" s="44" t="s">
        <v>45</v>
      </c>
      <c r="X171" s="8">
        <v>13</v>
      </c>
      <c r="Y171" s="6">
        <v>96</v>
      </c>
      <c r="Z171" s="8">
        <v>382</v>
      </c>
      <c r="AA171" s="8">
        <v>531</v>
      </c>
      <c r="AB171" s="6">
        <v>297</v>
      </c>
      <c r="AC171" s="8">
        <v>65</v>
      </c>
      <c r="AD171" s="8">
        <v>6</v>
      </c>
      <c r="AE171" s="6">
        <f t="shared" si="59"/>
        <v>1390</v>
      </c>
      <c r="AF171" s="8"/>
      <c r="AG171" s="44" t="s">
        <v>45</v>
      </c>
      <c r="AH171" s="68">
        <f t="shared" si="60"/>
        <v>2.8527602161130097</v>
      </c>
      <c r="AI171" s="68">
        <f t="shared" si="52"/>
        <v>15.676160015984301</v>
      </c>
      <c r="AJ171" s="68">
        <f t="shared" si="53"/>
        <v>51.030040919964982</v>
      </c>
      <c r="AK171" s="68">
        <f t="shared" si="54"/>
        <v>73.749392027584264</v>
      </c>
      <c r="AL171" s="68">
        <f t="shared" si="55"/>
        <v>45.717135254502089</v>
      </c>
      <c r="AM171" s="68">
        <f t="shared" si="56"/>
        <v>11.587011233615277</v>
      </c>
      <c r="AN171" s="68">
        <f t="shared" si="57"/>
        <v>1.2279651818986741</v>
      </c>
      <c r="AO171" s="68">
        <f t="shared" si="61"/>
        <v>32.814659860450043</v>
      </c>
      <c r="AP171" s="6"/>
      <c r="AQ171" s="6">
        <f>RANK(AI171,AI146:AI224)</f>
        <v>48</v>
      </c>
      <c r="AR171" s="94">
        <f>RANK(AO171,AO146:AO224)</f>
        <v>54</v>
      </c>
      <c r="AS171" s="8"/>
      <c r="AT171" s="8"/>
      <c r="AU171" s="66">
        <f t="shared" si="62"/>
        <v>-8.5304515903575933</v>
      </c>
      <c r="AV171" s="66">
        <f t="shared" si="63"/>
        <v>-45.987761870271456</v>
      </c>
      <c r="AW171" s="66">
        <f t="shared" si="64"/>
        <v>-61.085996642425762</v>
      </c>
      <c r="AX171" s="66">
        <f t="shared" si="65"/>
        <v>-26.534657990956646</v>
      </c>
      <c r="AY171" s="66">
        <f t="shared" si="66"/>
        <v>-3.9970472302162747</v>
      </c>
      <c r="AZ171" s="66">
        <f t="shared" si="67"/>
        <v>4.4562731418828712</v>
      </c>
      <c r="BA171" s="66">
        <f t="shared" si="68"/>
        <v>0.57589790161592169</v>
      </c>
      <c r="BB171" s="66">
        <f t="shared" si="69"/>
        <v>-16.549469393679452</v>
      </c>
      <c r="BC171" s="8"/>
      <c r="BD171" s="8"/>
      <c r="BE171" s="8"/>
      <c r="BF171" s="8"/>
    </row>
    <row r="172" spans="1:58" s="5" customFormat="1">
      <c r="A172" s="6">
        <v>127</v>
      </c>
      <c r="B172" s="44" t="s">
        <v>46</v>
      </c>
      <c r="C172" s="109">
        <v>16362.710295066536</v>
      </c>
      <c r="D172" s="109">
        <v>16792.294742369482</v>
      </c>
      <c r="E172" s="109">
        <v>16772.034116073926</v>
      </c>
      <c r="F172" s="109">
        <v>16486.710109765758</v>
      </c>
      <c r="G172" s="109">
        <v>17947.610110832247</v>
      </c>
      <c r="H172" s="109">
        <v>19940.150409267306</v>
      </c>
      <c r="I172" s="109">
        <v>20207.585808704673</v>
      </c>
      <c r="J172" s="109">
        <v>19265.568257317791</v>
      </c>
      <c r="K172" s="109">
        <v>17452.975825987389</v>
      </c>
      <c r="L172" s="109">
        <v>16885.955642886769</v>
      </c>
      <c r="M172" s="109">
        <v>16602.672203661859</v>
      </c>
      <c r="N172" s="109">
        <v>16243.716727282421</v>
      </c>
      <c r="O172" s="109">
        <v>16298.892534638111</v>
      </c>
      <c r="P172" s="109">
        <v>15705.288212707224</v>
      </c>
      <c r="Q172" s="109">
        <v>14397.566371681076</v>
      </c>
      <c r="R172" s="109">
        <v>11033.796873602911</v>
      </c>
      <c r="S172" s="109">
        <v>7430.132931866764</v>
      </c>
      <c r="T172" s="109">
        <v>7282.7329473294094</v>
      </c>
      <c r="U172" s="109">
        <v>283108.39412104164</v>
      </c>
      <c r="V172" s="6"/>
      <c r="W172" s="44" t="s">
        <v>46</v>
      </c>
      <c r="X172" s="8">
        <v>19</v>
      </c>
      <c r="Y172" s="6">
        <v>139</v>
      </c>
      <c r="Z172" s="8">
        <v>629</v>
      </c>
      <c r="AA172" s="8">
        <v>1074</v>
      </c>
      <c r="AB172" s="6">
        <v>571</v>
      </c>
      <c r="AC172" s="8">
        <v>107</v>
      </c>
      <c r="AD172" s="8">
        <v>10</v>
      </c>
      <c r="AE172" s="6">
        <f t="shared" si="59"/>
        <v>2549</v>
      </c>
      <c r="AF172" s="8"/>
      <c r="AG172" s="44" t="s">
        <v>46</v>
      </c>
      <c r="AH172" s="68">
        <f t="shared" si="60"/>
        <v>2.3048867692221409</v>
      </c>
      <c r="AI172" s="68">
        <f t="shared" si="52"/>
        <v>15.489527479327936</v>
      </c>
      <c r="AJ172" s="68">
        <f t="shared" si="53"/>
        <v>63.088791918808035</v>
      </c>
      <c r="AK172" s="68">
        <f t="shared" si="54"/>
        <v>106.29671551733419</v>
      </c>
      <c r="AL172" s="68">
        <f t="shared" si="55"/>
        <v>59.27673581941842</v>
      </c>
      <c r="AM172" s="68">
        <f t="shared" si="56"/>
        <v>12.261519303851617</v>
      </c>
      <c r="AN172" s="68">
        <f t="shared" si="57"/>
        <v>1.1844162345898988</v>
      </c>
      <c r="AO172" s="68">
        <f t="shared" si="61"/>
        <v>39.770161181702953</v>
      </c>
      <c r="AP172" s="6"/>
      <c r="AQ172" s="6">
        <f>RANK(AI172,AI146:AI224)</f>
        <v>50</v>
      </c>
      <c r="AR172" s="94">
        <f>RANK(AO172,AO146:AO224)</f>
        <v>26</v>
      </c>
      <c r="AS172" s="8"/>
      <c r="AT172" s="8"/>
      <c r="AU172" s="66">
        <f t="shared" si="62"/>
        <v>-11.698877474555193</v>
      </c>
      <c r="AV172" s="66">
        <f t="shared" si="63"/>
        <v>-31.8966059553177</v>
      </c>
      <c r="AW172" s="66">
        <f t="shared" si="64"/>
        <v>-49.667366646659623</v>
      </c>
      <c r="AX172" s="66">
        <f t="shared" si="65"/>
        <v>2.5537081594759599</v>
      </c>
      <c r="AY172" s="66">
        <f t="shared" si="66"/>
        <v>15.397019585011144</v>
      </c>
      <c r="AZ172" s="66">
        <f t="shared" si="67"/>
        <v>4.3136767391524762</v>
      </c>
      <c r="BA172" s="66">
        <f t="shared" si="68"/>
        <v>1.1844162345898988</v>
      </c>
      <c r="BB172" s="66">
        <f t="shared" si="69"/>
        <v>-6.8376548453205643</v>
      </c>
      <c r="BC172" s="8"/>
      <c r="BD172" s="8"/>
      <c r="BE172" s="8"/>
      <c r="BF172" s="8"/>
    </row>
    <row r="173" spans="1:58" s="5" customFormat="1">
      <c r="A173" s="6">
        <v>128</v>
      </c>
      <c r="B173" s="44" t="s">
        <v>47</v>
      </c>
      <c r="C173" s="109">
        <v>4239.5362375325585</v>
      </c>
      <c r="D173" s="109">
        <v>4460.3324198796472</v>
      </c>
      <c r="E173" s="109">
        <v>4650.0089193361964</v>
      </c>
      <c r="F173" s="109">
        <v>4341.1381201174781</v>
      </c>
      <c r="G173" s="109">
        <v>3837.2208856849329</v>
      </c>
      <c r="H173" s="109">
        <v>4579.1115077653358</v>
      </c>
      <c r="I173" s="109">
        <v>4666.9913568083948</v>
      </c>
      <c r="J173" s="109">
        <v>4435.8711496260003</v>
      </c>
      <c r="K173" s="109">
        <v>4108.6578964298988</v>
      </c>
      <c r="L173" s="109">
        <v>4095.76160335644</v>
      </c>
      <c r="M173" s="109">
        <v>4270.9796907042064</v>
      </c>
      <c r="N173" s="109">
        <v>4288.3000975392524</v>
      </c>
      <c r="O173" s="109">
        <v>4187.5733574038404</v>
      </c>
      <c r="P173" s="109">
        <v>3912.9099622941781</v>
      </c>
      <c r="Q173" s="109">
        <v>3454.6581570614376</v>
      </c>
      <c r="R173" s="109">
        <v>2693.5340535195082</v>
      </c>
      <c r="S173" s="109">
        <v>1889.1943267957954</v>
      </c>
      <c r="T173" s="109">
        <v>1773.9301481244661</v>
      </c>
      <c r="U173" s="109">
        <v>69885.709889979567</v>
      </c>
      <c r="V173" s="6"/>
      <c r="W173" s="44" t="s">
        <v>47</v>
      </c>
      <c r="X173" s="8">
        <v>11</v>
      </c>
      <c r="Y173" s="6">
        <v>71</v>
      </c>
      <c r="Z173" s="8">
        <v>211</v>
      </c>
      <c r="AA173" s="8">
        <v>199</v>
      </c>
      <c r="AB173" s="6">
        <v>101</v>
      </c>
      <c r="AC173" s="8">
        <v>16</v>
      </c>
      <c r="AD173" s="8">
        <v>4</v>
      </c>
      <c r="AE173" s="6">
        <f t="shared" si="59"/>
        <v>613</v>
      </c>
      <c r="AF173" s="8"/>
      <c r="AG173" s="44" t="s">
        <v>47</v>
      </c>
      <c r="AH173" s="68">
        <f t="shared" si="60"/>
        <v>5.0677954470162412</v>
      </c>
      <c r="AI173" s="68">
        <f t="shared" si="52"/>
        <v>37.005948896437694</v>
      </c>
      <c r="AJ173" s="68">
        <f t="shared" si="53"/>
        <v>92.157616010085178</v>
      </c>
      <c r="AK173" s="68">
        <f t="shared" si="54"/>
        <v>85.279780820545469</v>
      </c>
      <c r="AL173" s="68">
        <f t="shared" si="55"/>
        <v>45.537842102792176</v>
      </c>
      <c r="AM173" s="68">
        <f t="shared" si="56"/>
        <v>7.7884313580367666</v>
      </c>
      <c r="AN173" s="68">
        <f t="shared" si="57"/>
        <v>1.9532386829946524</v>
      </c>
      <c r="AO173" s="68">
        <f t="shared" si="61"/>
        <v>40.778649323424581</v>
      </c>
      <c r="AP173" s="6"/>
      <c r="AQ173" s="6">
        <f>RANK(AI173,AI146:AI224)</f>
        <v>21</v>
      </c>
      <c r="AR173" s="94">
        <f>RANK(AO173,AO146:AO224)</f>
        <v>21</v>
      </c>
      <c r="AS173" s="8"/>
      <c r="AT173" s="8"/>
      <c r="AU173" s="66">
        <f t="shared" si="62"/>
        <v>-14.214934488291256</v>
      </c>
      <c r="AV173" s="66">
        <f t="shared" si="63"/>
        <v>-38.394458989606157</v>
      </c>
      <c r="AW173" s="66">
        <f t="shared" si="64"/>
        <v>-35.145938934995655</v>
      </c>
      <c r="AX173" s="66">
        <f t="shared" si="65"/>
        <v>-33.55279313012916</v>
      </c>
      <c r="AY173" s="66">
        <f t="shared" si="66"/>
        <v>4.3765913294273133</v>
      </c>
      <c r="AZ173" s="66">
        <f t="shared" si="67"/>
        <v>2.1732790376623505</v>
      </c>
      <c r="BA173" s="66">
        <f t="shared" si="68"/>
        <v>1.9532386829946524</v>
      </c>
      <c r="BB173" s="66">
        <f t="shared" si="69"/>
        <v>-14.108575683377701</v>
      </c>
      <c r="BC173" s="8"/>
      <c r="BD173" s="8"/>
      <c r="BE173" s="8"/>
      <c r="BF173" s="8"/>
    </row>
    <row r="174" spans="1:58" s="5" customFormat="1">
      <c r="A174" s="6">
        <v>129</v>
      </c>
      <c r="B174" s="44" t="s">
        <v>48</v>
      </c>
      <c r="C174" s="109">
        <v>663.4958114589183</v>
      </c>
      <c r="D174" s="109">
        <v>766.26953134718201</v>
      </c>
      <c r="E174" s="109">
        <v>855.7632617730028</v>
      </c>
      <c r="F174" s="109">
        <v>776.24603927480393</v>
      </c>
      <c r="G174" s="109">
        <v>496.64223548985194</v>
      </c>
      <c r="H174" s="109">
        <v>604.44926184405665</v>
      </c>
      <c r="I174" s="109">
        <v>727.86113182905228</v>
      </c>
      <c r="J174" s="109">
        <v>842.51385966586929</v>
      </c>
      <c r="K174" s="109">
        <v>912.89891981770279</v>
      </c>
      <c r="L174" s="109">
        <v>1073.1838753139014</v>
      </c>
      <c r="M174" s="109">
        <v>1259.2689069499027</v>
      </c>
      <c r="N174" s="109">
        <v>1430.0012903421241</v>
      </c>
      <c r="O174" s="109">
        <v>1507.2872914106101</v>
      </c>
      <c r="P174" s="109">
        <v>1532.7740937410363</v>
      </c>
      <c r="Q174" s="109">
        <v>1338.541918268608</v>
      </c>
      <c r="R174" s="109">
        <v>943.37371666044805</v>
      </c>
      <c r="S174" s="109">
        <v>565.62262017010357</v>
      </c>
      <c r="T174" s="109">
        <v>493.17055451128965</v>
      </c>
      <c r="U174" s="109">
        <v>16789.364319868462</v>
      </c>
      <c r="V174" s="6"/>
      <c r="W174" s="44" t="s">
        <v>48</v>
      </c>
      <c r="X174" s="8">
        <v>2</v>
      </c>
      <c r="Y174" s="6">
        <v>6</v>
      </c>
      <c r="Z174" s="8">
        <v>23</v>
      </c>
      <c r="AA174" s="8">
        <v>32</v>
      </c>
      <c r="AB174" s="6">
        <v>20</v>
      </c>
      <c r="AC174" s="8">
        <v>1</v>
      </c>
      <c r="AD174" s="8">
        <v>0</v>
      </c>
      <c r="AE174" s="6">
        <f t="shared" si="59"/>
        <v>84</v>
      </c>
      <c r="AF174" s="8"/>
      <c r="AG174" s="44" t="s">
        <v>48</v>
      </c>
      <c r="AH174" s="68">
        <f t="shared" si="60"/>
        <v>5.1530053586320896</v>
      </c>
      <c r="AI174" s="68">
        <f t="shared" si="52"/>
        <v>24.162262374169746</v>
      </c>
      <c r="AJ174" s="68">
        <f t="shared" si="53"/>
        <v>76.102334643710179</v>
      </c>
      <c r="AK174" s="68">
        <f t="shared" si="54"/>
        <v>87.928860604458322</v>
      </c>
      <c r="AL174" s="68">
        <f t="shared" si="55"/>
        <v>47.47696378058815</v>
      </c>
      <c r="AM174" s="68">
        <f t="shared" si="56"/>
        <v>2.1908230545385914</v>
      </c>
      <c r="AN174" s="68">
        <f t="shared" si="57"/>
        <v>0</v>
      </c>
      <c r="AO174" s="68">
        <f t="shared" si="61"/>
        <v>30.917616510438254</v>
      </c>
      <c r="AP174" s="6"/>
      <c r="AQ174" s="6">
        <f>RANK(AI174,AI146:AI224)</f>
        <v>39</v>
      </c>
      <c r="AR174" s="94">
        <f>RANK(AO174,AO146:AO224)</f>
        <v>62</v>
      </c>
      <c r="AS174" s="8"/>
      <c r="AT174" s="8"/>
      <c r="AU174" s="66">
        <f t="shared" si="62"/>
        <v>-1.4869830373289448</v>
      </c>
      <c r="AV174" s="66">
        <f t="shared" si="63"/>
        <v>-51.843243917405715</v>
      </c>
      <c r="AW174" s="66">
        <f t="shared" si="64"/>
        <v>-50.792029755262746</v>
      </c>
      <c r="AX174" s="66">
        <f t="shared" si="65"/>
        <v>9.8397216945479045</v>
      </c>
      <c r="AY174" s="66">
        <f t="shared" si="66"/>
        <v>-14.602884716123491</v>
      </c>
      <c r="AZ174" s="66">
        <f t="shared" si="67"/>
        <v>-6.5908522369232889</v>
      </c>
      <c r="BA174" s="66">
        <f t="shared" si="68"/>
        <v>0</v>
      </c>
      <c r="BB174" s="66">
        <f t="shared" si="69"/>
        <v>-12.790827212832458</v>
      </c>
      <c r="BC174" s="8"/>
      <c r="BD174" s="8"/>
      <c r="BE174" s="8"/>
      <c r="BF174" s="8"/>
    </row>
    <row r="175" spans="1:58" s="5" customFormat="1">
      <c r="A175" s="6">
        <v>130</v>
      </c>
      <c r="B175" s="44" t="s">
        <v>49</v>
      </c>
      <c r="C175" s="109">
        <v>282.34502629397906</v>
      </c>
      <c r="D175" s="109">
        <v>278.12188405743893</v>
      </c>
      <c r="E175" s="109">
        <v>267.07682855504072</v>
      </c>
      <c r="F175" s="109">
        <v>276.32815688309654</v>
      </c>
      <c r="G175" s="109">
        <v>231.74602462980945</v>
      </c>
      <c r="H175" s="109">
        <v>292.22371466144421</v>
      </c>
      <c r="I175" s="109">
        <v>306.205119730398</v>
      </c>
      <c r="J175" s="109">
        <v>278.16379029223503</v>
      </c>
      <c r="K175" s="109">
        <v>262.0684791585137</v>
      </c>
      <c r="L175" s="109">
        <v>289.85566808546122</v>
      </c>
      <c r="M175" s="109">
        <v>346.79150625170342</v>
      </c>
      <c r="N175" s="109">
        <v>410.60129409967425</v>
      </c>
      <c r="O175" s="109">
        <v>459.4901809278993</v>
      </c>
      <c r="P175" s="109">
        <v>421.43489704854642</v>
      </c>
      <c r="Q175" s="109">
        <v>371.26450899049399</v>
      </c>
      <c r="R175" s="109">
        <v>312.66828160533566</v>
      </c>
      <c r="S175" s="109">
        <v>223.58638273292053</v>
      </c>
      <c r="T175" s="109">
        <v>266.35253791817684</v>
      </c>
      <c r="U175" s="109">
        <v>5576.3242819221678</v>
      </c>
      <c r="V175" s="6"/>
      <c r="W175" s="44" t="s">
        <v>49</v>
      </c>
      <c r="X175" s="8">
        <v>2</v>
      </c>
      <c r="Y175" s="6">
        <v>8</v>
      </c>
      <c r="Z175" s="8">
        <v>7</v>
      </c>
      <c r="AA175" s="8">
        <v>16</v>
      </c>
      <c r="AB175" s="6">
        <v>6</v>
      </c>
      <c r="AC175" s="8">
        <v>2</v>
      </c>
      <c r="AD175" s="8">
        <v>3</v>
      </c>
      <c r="AE175" s="6">
        <f t="shared" si="59"/>
        <v>44</v>
      </c>
      <c r="AF175" s="8"/>
      <c r="AG175" s="44" t="s">
        <v>49</v>
      </c>
      <c r="AH175" s="68">
        <f t="shared" si="60"/>
        <v>14.475542576329783</v>
      </c>
      <c r="AI175" s="68">
        <f t="shared" si="52"/>
        <v>69.04109801045503</v>
      </c>
      <c r="AJ175" s="68">
        <f t="shared" si="53"/>
        <v>47.908500568544554</v>
      </c>
      <c r="AK175" s="68">
        <f t="shared" si="54"/>
        <v>104.50511091445756</v>
      </c>
      <c r="AL175" s="68">
        <f t="shared" si="55"/>
        <v>43.140050642080212</v>
      </c>
      <c r="AM175" s="68">
        <f t="shared" si="56"/>
        <v>15.263186220806723</v>
      </c>
      <c r="AN175" s="68">
        <f t="shared" si="57"/>
        <v>20.699957463764196</v>
      </c>
      <c r="AO175" s="68">
        <f t="shared" si="61"/>
        <v>45.440674936356864</v>
      </c>
      <c r="AP175" s="6"/>
      <c r="AQ175" s="6">
        <f>RANK(AI175,AI146:AI224)</f>
        <v>2</v>
      </c>
      <c r="AR175" s="94">
        <f>RANK(AO175,AO146:AO224)</f>
        <v>6</v>
      </c>
      <c r="AS175" s="8"/>
      <c r="AT175" s="8"/>
      <c r="AU175" s="66">
        <f t="shared" si="62"/>
        <v>-2.4854910087389861</v>
      </c>
      <c r="AV175" s="66">
        <f t="shared" si="63"/>
        <v>1.7988920346172392</v>
      </c>
      <c r="AW175" s="66">
        <f t="shared" si="64"/>
        <v>-111.05630388490852</v>
      </c>
      <c r="AX175" s="66">
        <f t="shared" si="65"/>
        <v>6.109268234900469</v>
      </c>
      <c r="AY175" s="66">
        <f t="shared" si="66"/>
        <v>25.913968699120318</v>
      </c>
      <c r="AZ175" s="66">
        <f t="shared" si="67"/>
        <v>15.263186220806723</v>
      </c>
      <c r="BA175" s="66">
        <f t="shared" si="68"/>
        <v>20.699957463764196</v>
      </c>
      <c r="BB175" s="66">
        <f t="shared" si="69"/>
        <v>2.5782555435336079</v>
      </c>
      <c r="BC175" s="8"/>
      <c r="BD175" s="8"/>
      <c r="BE175" s="8"/>
      <c r="BF175" s="8"/>
    </row>
    <row r="176" spans="1:58" s="5" customFormat="1">
      <c r="A176" s="6">
        <v>131</v>
      </c>
      <c r="B176" s="44" t="s">
        <v>50</v>
      </c>
      <c r="C176" s="109">
        <v>5821.2805653982268</v>
      </c>
      <c r="D176" s="109">
        <v>5916.4838322720834</v>
      </c>
      <c r="E176" s="109">
        <v>5607.707132479567</v>
      </c>
      <c r="F176" s="109">
        <v>4958.001874483467</v>
      </c>
      <c r="G176" s="109">
        <v>4926.2983912504887</v>
      </c>
      <c r="H176" s="109">
        <v>5910.8079210940577</v>
      </c>
      <c r="I176" s="109">
        <v>6950.3156177057135</v>
      </c>
      <c r="J176" s="109">
        <v>7512.5931537951119</v>
      </c>
      <c r="K176" s="109">
        <v>7180.7530442437437</v>
      </c>
      <c r="L176" s="109">
        <v>6574.6232342375142</v>
      </c>
      <c r="M176" s="109">
        <v>6353.2723328309803</v>
      </c>
      <c r="N176" s="109">
        <v>5929.2512348598957</v>
      </c>
      <c r="O176" s="109">
        <v>5322.4263767755192</v>
      </c>
      <c r="P176" s="109">
        <v>4483.0751504154196</v>
      </c>
      <c r="Q176" s="109">
        <v>3753.5823500780484</v>
      </c>
      <c r="R176" s="109">
        <v>2791.2014866822724</v>
      </c>
      <c r="S176" s="109">
        <v>1937.9153287666838</v>
      </c>
      <c r="T176" s="109">
        <v>2093.494708372521</v>
      </c>
      <c r="U176" s="109">
        <v>94023.083735741326</v>
      </c>
      <c r="V176" s="6"/>
      <c r="W176" s="44" t="s">
        <v>50</v>
      </c>
      <c r="X176" s="8">
        <v>4</v>
      </c>
      <c r="Y176" s="6">
        <v>37</v>
      </c>
      <c r="Z176" s="8">
        <v>120</v>
      </c>
      <c r="AA176" s="8">
        <v>323</v>
      </c>
      <c r="AB176" s="6">
        <v>270</v>
      </c>
      <c r="AC176" s="8">
        <v>63</v>
      </c>
      <c r="AD176" s="8">
        <v>4</v>
      </c>
      <c r="AE176" s="6">
        <f t="shared" si="59"/>
        <v>821</v>
      </c>
      <c r="AF176" s="8"/>
      <c r="AG176" s="44" t="s">
        <v>50</v>
      </c>
      <c r="AH176" s="68">
        <f t="shared" si="60"/>
        <v>1.6135532423197105</v>
      </c>
      <c r="AI176" s="68">
        <f t="shared" si="52"/>
        <v>15.021420572377444</v>
      </c>
      <c r="AJ176" s="68">
        <f t="shared" si="53"/>
        <v>40.603586380045542</v>
      </c>
      <c r="AK176" s="68">
        <f t="shared" si="54"/>
        <v>92.945419392802108</v>
      </c>
      <c r="AL176" s="68">
        <f t="shared" si="55"/>
        <v>71.879308375325763</v>
      </c>
      <c r="AM176" s="68">
        <f t="shared" si="56"/>
        <v>17.546906184303953</v>
      </c>
      <c r="AN176" s="68">
        <f t="shared" si="57"/>
        <v>1.2167997640290322</v>
      </c>
      <c r="AO176" s="68">
        <f t="shared" si="61"/>
        <v>37.306825928311575</v>
      </c>
      <c r="AP176" s="6"/>
      <c r="AQ176" s="6">
        <f>RANK(AI176,AI146:AI224)</f>
        <v>51</v>
      </c>
      <c r="AR176" s="94">
        <f>RANK(AO176,AO146:AO224)</f>
        <v>40</v>
      </c>
      <c r="AS176" s="8"/>
      <c r="AT176" s="8"/>
      <c r="AU176" s="66">
        <f t="shared" si="62"/>
        <v>-14.594844354714116</v>
      </c>
      <c r="AV176" s="66">
        <f t="shared" si="63"/>
        <v>-41.237733143623217</v>
      </c>
      <c r="AW176" s="66">
        <f t="shared" si="64"/>
        <v>-64.533130481373249</v>
      </c>
      <c r="AX176" s="66">
        <f t="shared" si="65"/>
        <v>-16.377796703927714</v>
      </c>
      <c r="AY176" s="66">
        <f t="shared" si="66"/>
        <v>18.707512975139053</v>
      </c>
      <c r="AZ176" s="66">
        <f t="shared" si="67"/>
        <v>5.0617558507765814</v>
      </c>
      <c r="BA176" s="66">
        <f t="shared" si="68"/>
        <v>1.2167997640290322</v>
      </c>
      <c r="BB176" s="66">
        <f t="shared" si="69"/>
        <v>-16.745672087935056</v>
      </c>
      <c r="BC176" s="8"/>
      <c r="BD176" s="8"/>
      <c r="BE176" s="8"/>
      <c r="BF176" s="8"/>
    </row>
    <row r="177" spans="1:58" s="5" customFormat="1">
      <c r="A177" s="6">
        <v>132</v>
      </c>
      <c r="B177" s="44" t="s">
        <v>51</v>
      </c>
      <c r="C177" s="109">
        <v>1190.0669399883561</v>
      </c>
      <c r="D177" s="109">
        <v>1257.70100030547</v>
      </c>
      <c r="E177" s="109">
        <v>1300.2643851627251</v>
      </c>
      <c r="F177" s="109">
        <v>1234.0220997307504</v>
      </c>
      <c r="G177" s="109">
        <v>1111.0679811371938</v>
      </c>
      <c r="H177" s="109">
        <v>1306.9689644467226</v>
      </c>
      <c r="I177" s="109">
        <v>1315.6883541723228</v>
      </c>
      <c r="J177" s="109">
        <v>1228.4220005713598</v>
      </c>
      <c r="K177" s="109">
        <v>1108.113183000356</v>
      </c>
      <c r="L177" s="109">
        <v>1115.8720368310856</v>
      </c>
      <c r="M177" s="109">
        <v>1193.0292192578054</v>
      </c>
      <c r="N177" s="109">
        <v>1279.9218326392768</v>
      </c>
      <c r="O177" s="109">
        <v>1364.2286039182445</v>
      </c>
      <c r="P177" s="109">
        <v>1229.8018905657536</v>
      </c>
      <c r="Q177" s="109">
        <v>1077.611904843023</v>
      </c>
      <c r="R177" s="109">
        <v>849.7580506915989</v>
      </c>
      <c r="S177" s="109">
        <v>615.75733025114357</v>
      </c>
      <c r="T177" s="109">
        <v>662.4603062947341</v>
      </c>
      <c r="U177" s="109">
        <v>20440.756083807923</v>
      </c>
      <c r="V177" s="6"/>
      <c r="W177" s="44" t="s">
        <v>51</v>
      </c>
      <c r="X177" s="8">
        <v>3</v>
      </c>
      <c r="Y177" s="6">
        <v>22</v>
      </c>
      <c r="Z177" s="8">
        <v>50</v>
      </c>
      <c r="AA177" s="8">
        <v>56</v>
      </c>
      <c r="AB177" s="6">
        <v>27</v>
      </c>
      <c r="AC177" s="8">
        <v>2</v>
      </c>
      <c r="AD177" s="8">
        <v>2</v>
      </c>
      <c r="AE177" s="6">
        <f t="shared" si="59"/>
        <v>162</v>
      </c>
      <c r="AF177" s="8"/>
      <c r="AG177" s="44" t="s">
        <v>51</v>
      </c>
      <c r="AH177" s="68">
        <f t="shared" si="60"/>
        <v>4.8621495525154144</v>
      </c>
      <c r="AI177" s="68">
        <f t="shared" si="52"/>
        <v>39.601537211940332</v>
      </c>
      <c r="AJ177" s="68">
        <f t="shared" si="53"/>
        <v>76.512910956789909</v>
      </c>
      <c r="AK177" s="68">
        <f t="shared" si="54"/>
        <v>85.126542045329046</v>
      </c>
      <c r="AL177" s="68">
        <f t="shared" si="55"/>
        <v>43.958834972740384</v>
      </c>
      <c r="AM177" s="68">
        <f t="shared" si="56"/>
        <v>3.6097395657449867</v>
      </c>
      <c r="AN177" s="68">
        <f t="shared" si="57"/>
        <v>3.5846404139308112</v>
      </c>
      <c r="AO177" s="68">
        <f t="shared" si="61"/>
        <v>38.479103368797844</v>
      </c>
      <c r="AP177" s="6"/>
      <c r="AQ177" s="6">
        <f>RANK(AI177,AI146:AI224)</f>
        <v>18</v>
      </c>
      <c r="AR177" s="94">
        <f>RANK(AO177,AO146:AO224)</f>
        <v>34</v>
      </c>
      <c r="AS177" s="8"/>
      <c r="AT177" s="8"/>
      <c r="AU177" s="66">
        <f t="shared" si="62"/>
        <v>-22.947825650369857</v>
      </c>
      <c r="AV177" s="66">
        <f t="shared" si="63"/>
        <v>-24.613989893306005</v>
      </c>
      <c r="AW177" s="66">
        <f t="shared" si="64"/>
        <v>-37.761572584158444</v>
      </c>
      <c r="AX177" s="66">
        <f t="shared" si="65"/>
        <v>-53.862451552159115</v>
      </c>
      <c r="AY177" s="66">
        <f t="shared" si="66"/>
        <v>14.41186656198699</v>
      </c>
      <c r="AZ177" s="66">
        <f t="shared" si="67"/>
        <v>3.6097395657449867</v>
      </c>
      <c r="BA177" s="66">
        <f t="shared" si="68"/>
        <v>3.5846404139308112</v>
      </c>
      <c r="BB177" s="66">
        <f t="shared" si="69"/>
        <v>-11.918194770761353</v>
      </c>
      <c r="BC177" s="8"/>
      <c r="BD177" s="8"/>
      <c r="BE177" s="8"/>
      <c r="BF177" s="8"/>
    </row>
    <row r="178" spans="1:58" s="5" customFormat="1">
      <c r="A178" s="6">
        <v>133</v>
      </c>
      <c r="B178" s="44" t="s">
        <v>52</v>
      </c>
      <c r="C178" s="109">
        <v>20020.251836704534</v>
      </c>
      <c r="D178" s="109">
        <v>20005.210240607528</v>
      </c>
      <c r="E178" s="109">
        <v>18519.720777630682</v>
      </c>
      <c r="F178" s="109">
        <v>16872.259812368582</v>
      </c>
      <c r="G178" s="109">
        <v>17612.645417378455</v>
      </c>
      <c r="H178" s="109">
        <v>20185.269892112869</v>
      </c>
      <c r="I178" s="109">
        <v>22267.355601399981</v>
      </c>
      <c r="J178" s="109">
        <v>21953.055990123656</v>
      </c>
      <c r="K178" s="109">
        <v>18657.768403399958</v>
      </c>
      <c r="L178" s="109">
        <v>15514.16412262294</v>
      </c>
      <c r="M178" s="109">
        <v>14561.193883258429</v>
      </c>
      <c r="N178" s="109">
        <v>13903.968930096746</v>
      </c>
      <c r="O178" s="109">
        <v>12030.265439961488</v>
      </c>
      <c r="P178" s="109">
        <v>9549.2580886229152</v>
      </c>
      <c r="Q178" s="109">
        <v>7622.8457989693816</v>
      </c>
      <c r="R178" s="109">
        <v>5469.0614121326171</v>
      </c>
      <c r="S178" s="109">
        <v>3357.0600155078023</v>
      </c>
      <c r="T178" s="109">
        <v>2635.0354216395685</v>
      </c>
      <c r="U178" s="109">
        <v>260736.39108453813</v>
      </c>
      <c r="V178" s="6"/>
      <c r="W178" s="44" t="s">
        <v>52</v>
      </c>
      <c r="X178" s="8">
        <v>14</v>
      </c>
      <c r="Y178" s="6">
        <v>225</v>
      </c>
      <c r="Z178" s="8">
        <v>795</v>
      </c>
      <c r="AA178" s="8">
        <v>1141</v>
      </c>
      <c r="AB178" s="6">
        <v>681</v>
      </c>
      <c r="AC178" s="8">
        <v>119</v>
      </c>
      <c r="AD178" s="8">
        <v>12</v>
      </c>
      <c r="AE178" s="6">
        <f t="shared" si="59"/>
        <v>2987</v>
      </c>
      <c r="AF178" s="8"/>
      <c r="AG178" s="44" t="s">
        <v>52</v>
      </c>
      <c r="AH178" s="68">
        <f t="shared" si="60"/>
        <v>1.6595287360068971</v>
      </c>
      <c r="AI178" s="68">
        <f t="shared" si="52"/>
        <v>25.549824534364582</v>
      </c>
      <c r="AJ178" s="68">
        <f t="shared" si="53"/>
        <v>78.770311643010132</v>
      </c>
      <c r="AK178" s="68">
        <f t="shared" si="54"/>
        <v>102.48185913268154</v>
      </c>
      <c r="AL178" s="68">
        <f t="shared" si="55"/>
        <v>62.041476166814448</v>
      </c>
      <c r="AM178" s="68">
        <f t="shared" si="56"/>
        <v>12.756080730245847</v>
      </c>
      <c r="AN178" s="68">
        <f t="shared" si="57"/>
        <v>1.5469734502165611</v>
      </c>
      <c r="AO178" s="68">
        <f t="shared" si="61"/>
        <v>44.896188905393885</v>
      </c>
      <c r="AP178" s="6"/>
      <c r="AQ178" s="6">
        <f>RANK(AI178,AI146:AI224)</f>
        <v>36</v>
      </c>
      <c r="AR178" s="94">
        <f>RANK(AO178,AO146:AO224)</f>
        <v>11</v>
      </c>
      <c r="AS178" s="8"/>
      <c r="AT178" s="8"/>
      <c r="AU178" s="66">
        <f t="shared" si="62"/>
        <v>-13.505100738919396</v>
      </c>
      <c r="AV178" s="66">
        <f t="shared" si="63"/>
        <v>-46.567548005382498</v>
      </c>
      <c r="AW178" s="66">
        <f t="shared" si="64"/>
        <v>-61.009471894829659</v>
      </c>
      <c r="AX178" s="66">
        <f t="shared" si="65"/>
        <v>-15.808264110367517</v>
      </c>
      <c r="AY178" s="66">
        <f t="shared" si="66"/>
        <v>14.311009656647414</v>
      </c>
      <c r="AZ178" s="66">
        <f t="shared" si="67"/>
        <v>3.4515675799472394</v>
      </c>
      <c r="BA178" s="66">
        <f t="shared" si="68"/>
        <v>0.8477842075981159</v>
      </c>
      <c r="BB178" s="66">
        <f t="shared" si="69"/>
        <v>-14.347773003888051</v>
      </c>
      <c r="BC178" s="8"/>
      <c r="BD178" s="8"/>
      <c r="BE178" s="8"/>
      <c r="BF178" s="8"/>
    </row>
    <row r="179" spans="1:58" s="5" customFormat="1">
      <c r="A179" s="6">
        <v>134</v>
      </c>
      <c r="B179" s="44" t="s">
        <v>53</v>
      </c>
      <c r="C179" s="109">
        <v>840.10381847348845</v>
      </c>
      <c r="D179" s="109">
        <v>1032.2973590330221</v>
      </c>
      <c r="E179" s="109">
        <v>1145.1914445801883</v>
      </c>
      <c r="F179" s="109">
        <v>1030.6013884621136</v>
      </c>
      <c r="G179" s="109">
        <v>576.31061765682387</v>
      </c>
      <c r="H179" s="109">
        <v>725.54886542671636</v>
      </c>
      <c r="I179" s="109">
        <v>822.60815918315495</v>
      </c>
      <c r="J179" s="109">
        <v>941.78336936991843</v>
      </c>
      <c r="K179" s="109">
        <v>1062.3506245769531</v>
      </c>
      <c r="L179" s="109">
        <v>1153.8207894911088</v>
      </c>
      <c r="M179" s="109">
        <v>1234.8826621669371</v>
      </c>
      <c r="N179" s="109">
        <v>1332.6834715179434</v>
      </c>
      <c r="O179" s="109">
        <v>1415.7755756540532</v>
      </c>
      <c r="P179" s="109">
        <v>1327.901930584414</v>
      </c>
      <c r="Q179" s="109">
        <v>1147.7837883573111</v>
      </c>
      <c r="R179" s="109">
        <v>849.63732088540712</v>
      </c>
      <c r="S179" s="109">
        <v>502.10880080989875</v>
      </c>
      <c r="T179" s="109">
        <v>408.53118049277344</v>
      </c>
      <c r="U179" s="109">
        <v>17549.921166722226</v>
      </c>
      <c r="V179" s="6"/>
      <c r="W179" s="44" t="s">
        <v>53</v>
      </c>
      <c r="X179" s="8">
        <v>2</v>
      </c>
      <c r="Y179" s="6">
        <v>12</v>
      </c>
      <c r="Z179" s="8">
        <v>49</v>
      </c>
      <c r="AA179" s="8">
        <v>49</v>
      </c>
      <c r="AB179" s="6">
        <v>25</v>
      </c>
      <c r="AC179" s="8">
        <v>1</v>
      </c>
      <c r="AD179" s="8">
        <v>2</v>
      </c>
      <c r="AE179" s="6">
        <f t="shared" si="59"/>
        <v>140</v>
      </c>
      <c r="AF179" s="8"/>
      <c r="AG179" s="44" t="s">
        <v>53</v>
      </c>
      <c r="AH179" s="68">
        <f t="shared" si="60"/>
        <v>3.8812290035518866</v>
      </c>
      <c r="AI179" s="68">
        <f t="shared" si="52"/>
        <v>41.644209328607751</v>
      </c>
      <c r="AJ179" s="68">
        <f t="shared" si="53"/>
        <v>135.0701581517371</v>
      </c>
      <c r="AK179" s="68">
        <f t="shared" si="54"/>
        <v>119.13327008245751</v>
      </c>
      <c r="AL179" s="68">
        <f t="shared" si="55"/>
        <v>53.090765484053421</v>
      </c>
      <c r="AM179" s="68">
        <f t="shared" si="56"/>
        <v>1.8826176158143979</v>
      </c>
      <c r="AN179" s="68">
        <f t="shared" si="57"/>
        <v>3.4667428741374948</v>
      </c>
      <c r="AO179" s="68">
        <f t="shared" si="61"/>
        <v>44.352755231441371</v>
      </c>
      <c r="AP179" s="6"/>
      <c r="AQ179" s="6">
        <f>RANK(AI179,AI146:AI224)</f>
        <v>12</v>
      </c>
      <c r="AR179" s="94">
        <f>RANK(AO179,AO146:AO224)</f>
        <v>14</v>
      </c>
      <c r="AS179" s="8"/>
      <c r="AT179" s="8"/>
      <c r="AU179" s="66">
        <f t="shared" si="62"/>
        <v>-3.9264915806975949</v>
      </c>
      <c r="AV179" s="66">
        <f t="shared" si="63"/>
        <v>-6.6487632732735662</v>
      </c>
      <c r="AW179" s="66">
        <f t="shared" si="64"/>
        <v>2.8380880457963542</v>
      </c>
      <c r="AX179" s="66">
        <f t="shared" si="65"/>
        <v>17.486413291398506</v>
      </c>
      <c r="AY179" s="66">
        <f t="shared" si="66"/>
        <v>8.9368224003698202</v>
      </c>
      <c r="AZ179" s="66">
        <f t="shared" si="67"/>
        <v>-8.8891751536650236</v>
      </c>
      <c r="BA179" s="66">
        <f t="shared" si="68"/>
        <v>3.4667428741374948</v>
      </c>
      <c r="BB179" s="66">
        <f t="shared" si="69"/>
        <v>3.5730320334730052</v>
      </c>
      <c r="BC179" s="8"/>
      <c r="BD179" s="8"/>
      <c r="BE179" s="8"/>
      <c r="BF179" s="8"/>
    </row>
    <row r="180" spans="1:58" s="5" customFormat="1">
      <c r="A180" s="6">
        <v>135</v>
      </c>
      <c r="B180" s="44" t="s">
        <v>54</v>
      </c>
      <c r="C180" s="109">
        <v>8671.3363570246474</v>
      </c>
      <c r="D180" s="109">
        <v>9279.4647534340729</v>
      </c>
      <c r="E180" s="109">
        <v>9504.0301944611965</v>
      </c>
      <c r="F180" s="109">
        <v>9365.273017728985</v>
      </c>
      <c r="G180" s="109">
        <v>9251.2072533700666</v>
      </c>
      <c r="H180" s="109">
        <v>9782.19689082078</v>
      </c>
      <c r="I180" s="109">
        <v>10865.146064672876</v>
      </c>
      <c r="J180" s="109">
        <v>11735.266747095233</v>
      </c>
      <c r="K180" s="109">
        <v>11594.331658421361</v>
      </c>
      <c r="L180" s="109">
        <v>11522.865642042172</v>
      </c>
      <c r="M180" s="109">
        <v>11360.946396323669</v>
      </c>
      <c r="N180" s="109">
        <v>10331.710690628901</v>
      </c>
      <c r="O180" s="109">
        <v>9434.6411348987185</v>
      </c>
      <c r="P180" s="109">
        <v>8253.8265584125547</v>
      </c>
      <c r="Q180" s="109">
        <v>7292.0715071007307</v>
      </c>
      <c r="R180" s="109">
        <v>5805.984841739205</v>
      </c>
      <c r="S180" s="109">
        <v>4141.1032039620322</v>
      </c>
      <c r="T180" s="109">
        <v>4446.0965226548151</v>
      </c>
      <c r="U180" s="109">
        <v>162637.499434792</v>
      </c>
      <c r="V180" s="6"/>
      <c r="W180" s="44" t="s">
        <v>54</v>
      </c>
      <c r="X180" s="8">
        <v>4</v>
      </c>
      <c r="Y180" s="6">
        <v>32</v>
      </c>
      <c r="Z180" s="8">
        <v>145</v>
      </c>
      <c r="AA180" s="8">
        <v>537</v>
      </c>
      <c r="AB180" s="6">
        <v>436</v>
      </c>
      <c r="AC180" s="8">
        <v>79</v>
      </c>
      <c r="AD180" s="8">
        <v>6</v>
      </c>
      <c r="AE180" s="6">
        <f t="shared" si="59"/>
        <v>1239</v>
      </c>
      <c r="AF180" s="8"/>
      <c r="AG180" s="44" t="s">
        <v>54</v>
      </c>
      <c r="AH180" s="68">
        <f t="shared" si="60"/>
        <v>0.85421962444186661</v>
      </c>
      <c r="AI180" s="68">
        <f t="shared" si="52"/>
        <v>6.9180160218209172</v>
      </c>
      <c r="AJ180" s="68">
        <f t="shared" si="53"/>
        <v>29.645692397801184</v>
      </c>
      <c r="AK180" s="68">
        <f t="shared" si="54"/>
        <v>98.848187921929764</v>
      </c>
      <c r="AL180" s="68">
        <f t="shared" si="55"/>
        <v>74.305937716826193</v>
      </c>
      <c r="AM180" s="68">
        <f t="shared" si="56"/>
        <v>13.627348660950128</v>
      </c>
      <c r="AN180" s="68">
        <f t="shared" si="57"/>
        <v>1.041407612722391</v>
      </c>
      <c r="AO180" s="68">
        <f t="shared" si="61"/>
        <v>33.433946722587898</v>
      </c>
      <c r="AP180" s="6"/>
      <c r="AQ180" s="6">
        <f>RANK(AI180,AI146:AI224)</f>
        <v>63</v>
      </c>
      <c r="AR180" s="94">
        <f>RANK(AO180,AO146:AO224)</f>
        <v>52</v>
      </c>
      <c r="AS180" s="8"/>
      <c r="AT180" s="8"/>
      <c r="AU180" s="66">
        <f t="shared" si="62"/>
        <v>-7.6370262917899465</v>
      </c>
      <c r="AV180" s="66">
        <f t="shared" si="63"/>
        <v>-28.096969206376592</v>
      </c>
      <c r="AW180" s="66">
        <f t="shared" si="64"/>
        <v>-69.342090782345252</v>
      </c>
      <c r="AX180" s="66">
        <f t="shared" si="65"/>
        <v>-10.196981321528838</v>
      </c>
      <c r="AY180" s="66">
        <f t="shared" si="66"/>
        <v>20.501770581473444</v>
      </c>
      <c r="AZ180" s="66">
        <f t="shared" si="67"/>
        <v>4.4752788949150411</v>
      </c>
      <c r="BA180" s="66">
        <f t="shared" si="68"/>
        <v>1.041407612722391</v>
      </c>
      <c r="BB180" s="66">
        <f t="shared" si="69"/>
        <v>-14.607592319079565</v>
      </c>
      <c r="BC180" s="8"/>
      <c r="BD180" s="8"/>
      <c r="BE180" s="8"/>
      <c r="BF180" s="8"/>
    </row>
    <row r="181" spans="1:58" s="5" customFormat="1">
      <c r="A181" s="6">
        <v>136</v>
      </c>
      <c r="B181" s="44" t="s">
        <v>55</v>
      </c>
      <c r="C181" s="109">
        <v>8606.321386138934</v>
      </c>
      <c r="D181" s="109">
        <v>9305.7131313069931</v>
      </c>
      <c r="E181" s="109">
        <v>9570.5670655722697</v>
      </c>
      <c r="F181" s="109">
        <v>9739.6527492049772</v>
      </c>
      <c r="G181" s="109">
        <v>9871.1131978391295</v>
      </c>
      <c r="H181" s="109">
        <v>9966.2719316962957</v>
      </c>
      <c r="I181" s="109">
        <v>10948.419804743813</v>
      </c>
      <c r="J181" s="109">
        <v>11659.825416508258</v>
      </c>
      <c r="K181" s="109">
        <v>11183.356513455938</v>
      </c>
      <c r="L181" s="109">
        <v>10771.403915503835</v>
      </c>
      <c r="M181" s="109">
        <v>10706.583162602121</v>
      </c>
      <c r="N181" s="109">
        <v>10440.098584387952</v>
      </c>
      <c r="O181" s="109">
        <v>9861.92851508483</v>
      </c>
      <c r="P181" s="109">
        <v>8711.3701497351303</v>
      </c>
      <c r="Q181" s="109">
        <v>7474.8073065273366</v>
      </c>
      <c r="R181" s="109">
        <v>5725.0990474204655</v>
      </c>
      <c r="S181" s="109">
        <v>3963.8197090499898</v>
      </c>
      <c r="T181" s="109">
        <v>3802.9569578019591</v>
      </c>
      <c r="U181" s="109">
        <v>162309.30854458024</v>
      </c>
      <c r="V181" s="6"/>
      <c r="W181" s="44" t="s">
        <v>55</v>
      </c>
      <c r="X181" s="8">
        <v>5</v>
      </c>
      <c r="Y181" s="6">
        <v>46</v>
      </c>
      <c r="Z181" s="8">
        <v>225</v>
      </c>
      <c r="AA181" s="8">
        <v>496</v>
      </c>
      <c r="AB181" s="6">
        <v>312</v>
      </c>
      <c r="AC181" s="8">
        <v>64</v>
      </c>
      <c r="AD181" s="8">
        <v>5</v>
      </c>
      <c r="AE181" s="6">
        <f t="shared" si="59"/>
        <v>1153</v>
      </c>
      <c r="AF181" s="8"/>
      <c r="AG181" s="44" t="s">
        <v>55</v>
      </c>
      <c r="AH181" s="68">
        <f t="shared" si="60"/>
        <v>1.0267306502088869</v>
      </c>
      <c r="AI181" s="68">
        <f t="shared" si="52"/>
        <v>9.3201240990873835</v>
      </c>
      <c r="AJ181" s="68">
        <f t="shared" si="53"/>
        <v>45.152289951956824</v>
      </c>
      <c r="AK181" s="68">
        <f t="shared" si="54"/>
        <v>90.606682762582665</v>
      </c>
      <c r="AL181" s="68">
        <f t="shared" si="55"/>
        <v>53.517096329463563</v>
      </c>
      <c r="AM181" s="68">
        <f t="shared" si="56"/>
        <v>11.445579853060124</v>
      </c>
      <c r="AN181" s="68">
        <f t="shared" si="57"/>
        <v>0.92838408794664973</v>
      </c>
      <c r="AO181" s="68">
        <f t="shared" si="61"/>
        <v>31.103299785621104</v>
      </c>
      <c r="AP181" s="6"/>
      <c r="AQ181" s="6">
        <f>RANK(AI181,AI146:AI224)</f>
        <v>57</v>
      </c>
      <c r="AR181" s="94">
        <f>RANK(AO181,AO146:AO224)</f>
        <v>61</v>
      </c>
      <c r="AS181" s="8"/>
      <c r="AT181" s="8"/>
      <c r="AU181" s="66">
        <f t="shared" si="62"/>
        <v>-5.9547489237472657</v>
      </c>
      <c r="AV181" s="66">
        <f t="shared" si="63"/>
        <v>-24.013193219674495</v>
      </c>
      <c r="AW181" s="66">
        <f t="shared" si="64"/>
        <v>-88.741207333274218</v>
      </c>
      <c r="AX181" s="66">
        <f t="shared" si="65"/>
        <v>-36.462054416459097</v>
      </c>
      <c r="AY181" s="66">
        <f t="shared" si="66"/>
        <v>9.4823510707538858</v>
      </c>
      <c r="AZ181" s="66">
        <f t="shared" si="67"/>
        <v>4.1236154663499649</v>
      </c>
      <c r="BA181" s="66">
        <f t="shared" si="68"/>
        <v>0.92838408794664973</v>
      </c>
      <c r="BB181" s="66">
        <f t="shared" si="69"/>
        <v>-18.434803466413982</v>
      </c>
      <c r="BC181" s="8"/>
      <c r="BD181" s="8"/>
      <c r="BE181" s="8"/>
      <c r="BF181" s="8"/>
    </row>
    <row r="182" spans="1:58" s="5" customFormat="1">
      <c r="A182" s="6">
        <v>137</v>
      </c>
      <c r="B182" s="44" t="s">
        <v>56</v>
      </c>
      <c r="C182" s="109">
        <v>4299.1789030664058</v>
      </c>
      <c r="D182" s="109">
        <v>4521.5553688305781</v>
      </c>
      <c r="E182" s="109">
        <v>4728.5323367270639</v>
      </c>
      <c r="F182" s="109">
        <v>4512.9418702255398</v>
      </c>
      <c r="G182" s="109">
        <v>4395.008614930849</v>
      </c>
      <c r="H182" s="109">
        <v>4820.4929865961803</v>
      </c>
      <c r="I182" s="109">
        <v>5002.1285559994894</v>
      </c>
      <c r="J182" s="109">
        <v>4804.6772664437112</v>
      </c>
      <c r="K182" s="109">
        <v>4375.578529133265</v>
      </c>
      <c r="L182" s="109">
        <v>4349.0015864245597</v>
      </c>
      <c r="M182" s="109">
        <v>4722.9558237877081</v>
      </c>
      <c r="N182" s="109">
        <v>5180.5380174096927</v>
      </c>
      <c r="O182" s="109">
        <v>5291.4196354563519</v>
      </c>
      <c r="P182" s="109">
        <v>4972.9740440119804</v>
      </c>
      <c r="Q182" s="109">
        <v>4407.5678937380253</v>
      </c>
      <c r="R182" s="109">
        <v>3374.6554470111305</v>
      </c>
      <c r="S182" s="109">
        <v>2256.587048178289</v>
      </c>
      <c r="T182" s="109">
        <v>2114.5204236706072</v>
      </c>
      <c r="U182" s="109">
        <v>78130.314351641427</v>
      </c>
      <c r="V182" s="6"/>
      <c r="W182" s="44" t="s">
        <v>56</v>
      </c>
      <c r="X182" s="8">
        <v>16</v>
      </c>
      <c r="Y182" s="6">
        <v>97</v>
      </c>
      <c r="Z182" s="8">
        <v>227</v>
      </c>
      <c r="AA182" s="8">
        <v>198</v>
      </c>
      <c r="AB182" s="6">
        <v>89</v>
      </c>
      <c r="AC182" s="8">
        <v>19</v>
      </c>
      <c r="AD182" s="8">
        <v>2</v>
      </c>
      <c r="AE182" s="6">
        <f t="shared" si="59"/>
        <v>648</v>
      </c>
      <c r="AF182" s="8"/>
      <c r="AG182" s="44" t="s">
        <v>56</v>
      </c>
      <c r="AH182" s="68">
        <f t="shared" si="60"/>
        <v>7.0907184094531139</v>
      </c>
      <c r="AI182" s="68">
        <f t="shared" si="52"/>
        <v>44.140982873375407</v>
      </c>
      <c r="AJ182" s="68">
        <f t="shared" si="53"/>
        <v>94.18123857090724</v>
      </c>
      <c r="AK182" s="68">
        <f t="shared" si="54"/>
        <v>79.166298020278319</v>
      </c>
      <c r="AL182" s="68">
        <f t="shared" si="55"/>
        <v>37.04723337885099</v>
      </c>
      <c r="AM182" s="68">
        <f t="shared" si="56"/>
        <v>8.6845658801436745</v>
      </c>
      <c r="AN182" s="68">
        <f t="shared" si="57"/>
        <v>0.91975133154377986</v>
      </c>
      <c r="AO182" s="68">
        <f t="shared" si="61"/>
        <v>40.173802022900986</v>
      </c>
      <c r="AP182" s="6"/>
      <c r="AQ182" s="6">
        <f>RANK(AI182,AI146:AI224)</f>
        <v>11</v>
      </c>
      <c r="AR182" s="94">
        <f>RANK(AO182,AO146:AO224)</f>
        <v>23</v>
      </c>
      <c r="AS182" s="8"/>
      <c r="AT182" s="8"/>
      <c r="AU182" s="66">
        <f t="shared" si="62"/>
        <v>-12.824606249624527</v>
      </c>
      <c r="AV182" s="66">
        <f t="shared" si="63"/>
        <v>-29.630612969894713</v>
      </c>
      <c r="AW182" s="66">
        <f t="shared" si="64"/>
        <v>-31.356011799627595</v>
      </c>
      <c r="AX182" s="66">
        <f t="shared" si="65"/>
        <v>-12.883860067499342</v>
      </c>
      <c r="AY182" s="66">
        <f t="shared" si="66"/>
        <v>3.336895571100321</v>
      </c>
      <c r="AZ182" s="66">
        <f t="shared" si="67"/>
        <v>4.7134692692092512</v>
      </c>
      <c r="BA182" s="66">
        <f t="shared" si="68"/>
        <v>0.91975133154377986</v>
      </c>
      <c r="BB182" s="66">
        <f t="shared" si="69"/>
        <v>-6.4893520198833201</v>
      </c>
      <c r="BC182" s="8"/>
      <c r="BD182" s="8"/>
      <c r="BE182" s="8"/>
      <c r="BF182" s="8"/>
    </row>
    <row r="183" spans="1:58" s="5" customFormat="1">
      <c r="A183" s="6">
        <v>138</v>
      </c>
      <c r="B183" s="44" t="s">
        <v>57</v>
      </c>
      <c r="C183" s="109">
        <v>334.71893054890904</v>
      </c>
      <c r="D183" s="109">
        <v>353.49079294419022</v>
      </c>
      <c r="E183" s="109">
        <v>446.56369096881667</v>
      </c>
      <c r="F183" s="109">
        <v>415.40699131251876</v>
      </c>
      <c r="G183" s="109">
        <v>257.10721222352197</v>
      </c>
      <c r="H183" s="109">
        <v>300.37235899166177</v>
      </c>
      <c r="I183" s="109">
        <v>337.77166305100968</v>
      </c>
      <c r="J183" s="109">
        <v>361.62291675353038</v>
      </c>
      <c r="K183" s="109">
        <v>372.02774791306092</v>
      </c>
      <c r="L183" s="109">
        <v>427.46670250327418</v>
      </c>
      <c r="M183" s="109">
        <v>524.56854872446468</v>
      </c>
      <c r="N183" s="109">
        <v>606.15981135121854</v>
      </c>
      <c r="O183" s="109">
        <v>700.04741028566161</v>
      </c>
      <c r="P183" s="109">
        <v>702.40811744716632</v>
      </c>
      <c r="Q183" s="109">
        <v>596.78742339895473</v>
      </c>
      <c r="R183" s="109">
        <v>439.68050496642746</v>
      </c>
      <c r="S183" s="109">
        <v>264.90652725986155</v>
      </c>
      <c r="T183" s="109">
        <v>288.57993614366444</v>
      </c>
      <c r="U183" s="109">
        <v>7729.6872867879129</v>
      </c>
      <c r="V183" s="6"/>
      <c r="W183" s="44" t="s">
        <v>57</v>
      </c>
      <c r="X183" s="8">
        <v>4</v>
      </c>
      <c r="Y183" s="6">
        <v>6</v>
      </c>
      <c r="Z183" s="8">
        <v>21</v>
      </c>
      <c r="AA183" s="8">
        <v>16</v>
      </c>
      <c r="AB183" s="6">
        <v>7</v>
      </c>
      <c r="AC183" s="8">
        <v>1</v>
      </c>
      <c r="AD183" s="8">
        <v>0</v>
      </c>
      <c r="AE183" s="6">
        <f t="shared" si="59"/>
        <v>55</v>
      </c>
      <c r="AF183" s="8"/>
      <c r="AG183" s="44" t="s">
        <v>57</v>
      </c>
      <c r="AH183" s="68">
        <f t="shared" si="60"/>
        <v>19.258221857853719</v>
      </c>
      <c r="AI183" s="68">
        <f t="shared" si="52"/>
        <v>46.673136456271507</v>
      </c>
      <c r="AJ183" s="68">
        <f t="shared" si="53"/>
        <v>139.82644788286231</v>
      </c>
      <c r="AK183" s="68">
        <f t="shared" si="54"/>
        <v>94.738557139316384</v>
      </c>
      <c r="AL183" s="68">
        <f t="shared" si="55"/>
        <v>38.714360598838688</v>
      </c>
      <c r="AM183" s="68">
        <f t="shared" si="56"/>
        <v>5.3759430881681958</v>
      </c>
      <c r="AN183" s="68">
        <f t="shared" si="57"/>
        <v>0</v>
      </c>
      <c r="AO183" s="68">
        <f t="shared" si="61"/>
        <v>44.502421790516038</v>
      </c>
      <c r="AP183" s="6"/>
      <c r="AQ183" s="6">
        <f>RANK(AI183,AI146:AI224)</f>
        <v>9</v>
      </c>
      <c r="AR183" s="94">
        <f>RANK(AO183,AO146:AO224)</f>
        <v>12</v>
      </c>
      <c r="AS183" s="8"/>
      <c r="AT183" s="8"/>
      <c r="AU183" s="66">
        <f t="shared" si="62"/>
        <v>7.3244912826166217</v>
      </c>
      <c r="AV183" s="66">
        <f t="shared" si="63"/>
        <v>-41.469833500227466</v>
      </c>
      <c r="AW183" s="66">
        <f t="shared" si="64"/>
        <v>13.044746688503281</v>
      </c>
      <c r="AX183" s="66">
        <f t="shared" si="65"/>
        <v>-47.915257884858221</v>
      </c>
      <c r="AY183" s="66">
        <f t="shared" si="66"/>
        <v>-24.435731771701398</v>
      </c>
      <c r="AZ183" s="66">
        <f t="shared" si="67"/>
        <v>-3.38425305221703</v>
      </c>
      <c r="BA183" s="66">
        <f t="shared" si="68"/>
        <v>0</v>
      </c>
      <c r="BB183" s="66">
        <f t="shared" si="69"/>
        <v>-8.3961920504486969</v>
      </c>
      <c r="BC183" s="8"/>
      <c r="BD183" s="8"/>
      <c r="BE183" s="8"/>
      <c r="BF183" s="8"/>
    </row>
    <row r="184" spans="1:58" s="5" customFormat="1">
      <c r="A184" s="6">
        <v>139</v>
      </c>
      <c r="B184" s="44" t="s">
        <v>58</v>
      </c>
      <c r="C184" s="109">
        <v>2973.9688843193699</v>
      </c>
      <c r="D184" s="109">
        <v>3664.9879134653079</v>
      </c>
      <c r="E184" s="109">
        <v>3804.5007307587784</v>
      </c>
      <c r="F184" s="109">
        <v>3425.1097272754641</v>
      </c>
      <c r="G184" s="109">
        <v>2329.7762642154853</v>
      </c>
      <c r="H184" s="109">
        <v>2080.3376366191205</v>
      </c>
      <c r="I184" s="109">
        <v>2609.8557893871321</v>
      </c>
      <c r="J184" s="109">
        <v>3264.8595929851658</v>
      </c>
      <c r="K184" s="109">
        <v>3625.2222828944114</v>
      </c>
      <c r="L184" s="109">
        <v>3828.9945556928419</v>
      </c>
      <c r="M184" s="109">
        <v>3940.7316471556273</v>
      </c>
      <c r="N184" s="109">
        <v>3708.3095195779906</v>
      </c>
      <c r="O184" s="109">
        <v>3473.208021680045</v>
      </c>
      <c r="P184" s="109">
        <v>3104.4972917795767</v>
      </c>
      <c r="Q184" s="109">
        <v>2815.5313856106336</v>
      </c>
      <c r="R184" s="109">
        <v>2159.4372771975113</v>
      </c>
      <c r="S184" s="109">
        <v>1259.0768401935975</v>
      </c>
      <c r="T184" s="109">
        <v>968.96657110049034</v>
      </c>
      <c r="U184" s="109">
        <v>53037.37193190855</v>
      </c>
      <c r="V184" s="6"/>
      <c r="W184" s="44" t="s">
        <v>58</v>
      </c>
      <c r="X184" s="8">
        <v>0</v>
      </c>
      <c r="Y184" s="6">
        <v>14</v>
      </c>
      <c r="Z184" s="8">
        <v>82</v>
      </c>
      <c r="AA184" s="8">
        <v>157</v>
      </c>
      <c r="AB184" s="6">
        <v>89</v>
      </c>
      <c r="AC184" s="8">
        <v>26</v>
      </c>
      <c r="AD184" s="8">
        <v>3</v>
      </c>
      <c r="AE184" s="6">
        <f t="shared" si="59"/>
        <v>371</v>
      </c>
      <c r="AF184" s="8"/>
      <c r="AG184" s="44" t="s">
        <v>58</v>
      </c>
      <c r="AH184" s="68">
        <f t="shared" si="60"/>
        <v>0</v>
      </c>
      <c r="AI184" s="68">
        <f t="shared" si="52"/>
        <v>12.018321428572262</v>
      </c>
      <c r="AJ184" s="68">
        <f t="shared" si="53"/>
        <v>78.833357197981613</v>
      </c>
      <c r="AK184" s="68">
        <f t="shared" si="54"/>
        <v>120.31316108609055</v>
      </c>
      <c r="AL184" s="68">
        <f t="shared" si="55"/>
        <v>54.519955584751166</v>
      </c>
      <c r="AM184" s="68">
        <f t="shared" si="56"/>
        <v>14.343948023645797</v>
      </c>
      <c r="AN184" s="68">
        <f t="shared" si="57"/>
        <v>1.5669909979577714</v>
      </c>
      <c r="AO184" s="68">
        <f t="shared" si="61"/>
        <v>35.059276887370793</v>
      </c>
      <c r="AP184" s="6"/>
      <c r="AQ184" s="6">
        <f>RANK(AI184,AI146:AI224)</f>
        <v>55</v>
      </c>
      <c r="AR184" s="94">
        <f>RANK(AO184,AO146:AO224)</f>
        <v>47</v>
      </c>
      <c r="AS184" s="8"/>
      <c r="AT184" s="8"/>
      <c r="AU184" s="66">
        <f t="shared" si="62"/>
        <v>-2.8309552559716105</v>
      </c>
      <c r="AV184" s="66">
        <f t="shared" si="63"/>
        <v>-38.514644919589337</v>
      </c>
      <c r="AW184" s="66">
        <f t="shared" si="64"/>
        <v>-83.377666923654388</v>
      </c>
      <c r="AX184" s="66">
        <f t="shared" si="65"/>
        <v>-12.739721303620385</v>
      </c>
      <c r="AY184" s="66">
        <f t="shared" si="66"/>
        <v>5.5738689375551118</v>
      </c>
      <c r="AZ184" s="66">
        <f t="shared" si="67"/>
        <v>6.5069950156099017</v>
      </c>
      <c r="BA184" s="66">
        <f t="shared" si="68"/>
        <v>1.5669909979577714</v>
      </c>
      <c r="BB184" s="66">
        <f t="shared" si="69"/>
        <v>-14.106543207626402</v>
      </c>
      <c r="BC184" s="8"/>
      <c r="BD184" s="8"/>
      <c r="BE184" s="8"/>
      <c r="BF184" s="8"/>
    </row>
    <row r="185" spans="1:58" s="5" customFormat="1">
      <c r="A185" s="6">
        <v>140</v>
      </c>
      <c r="B185" s="44" t="s">
        <v>59</v>
      </c>
      <c r="C185" s="109">
        <v>5737.6568928805609</v>
      </c>
      <c r="D185" s="109">
        <v>7247.4576357669685</v>
      </c>
      <c r="E185" s="109">
        <v>7758.8078192538451</v>
      </c>
      <c r="F185" s="109">
        <v>8027.9215727822429</v>
      </c>
      <c r="G185" s="109">
        <v>7844.0333946257797</v>
      </c>
      <c r="H185" s="109">
        <v>6889.5290894877644</v>
      </c>
      <c r="I185" s="109">
        <v>7205.0152526990514</v>
      </c>
      <c r="J185" s="109">
        <v>8325.6418408434529</v>
      </c>
      <c r="K185" s="109">
        <v>8436.5610680996851</v>
      </c>
      <c r="L185" s="109">
        <v>8268.8190540894939</v>
      </c>
      <c r="M185" s="109">
        <v>8474.5759821068077</v>
      </c>
      <c r="N185" s="109">
        <v>8376.1041165122842</v>
      </c>
      <c r="O185" s="109">
        <v>7743.359260143854</v>
      </c>
      <c r="P185" s="109">
        <v>6750.7912892176937</v>
      </c>
      <c r="Q185" s="109">
        <v>6143.8206541188883</v>
      </c>
      <c r="R185" s="109">
        <v>5636.0145489436964</v>
      </c>
      <c r="S185" s="109">
        <v>4628.4131970712115</v>
      </c>
      <c r="T185" s="109">
        <v>4850.4582267275055</v>
      </c>
      <c r="U185" s="109">
        <v>128344.9808953708</v>
      </c>
      <c r="V185" s="6"/>
      <c r="W185" s="44" t="s">
        <v>59</v>
      </c>
      <c r="X185" s="8">
        <v>3</v>
      </c>
      <c r="Y185" s="6">
        <v>17</v>
      </c>
      <c r="Z185" s="8">
        <v>103</v>
      </c>
      <c r="AA185" s="8">
        <v>297</v>
      </c>
      <c r="AB185" s="6">
        <v>245</v>
      </c>
      <c r="AC185" s="8">
        <v>67</v>
      </c>
      <c r="AD185" s="8">
        <v>7</v>
      </c>
      <c r="AE185" s="6">
        <f t="shared" si="59"/>
        <v>739</v>
      </c>
      <c r="AF185" s="8"/>
      <c r="AG185" s="44" t="s">
        <v>59</v>
      </c>
      <c r="AH185" s="68">
        <f t="shared" si="60"/>
        <v>0.74739145687998731</v>
      </c>
      <c r="AI185" s="68">
        <f t="shared" si="52"/>
        <v>4.3345047489592003</v>
      </c>
      <c r="AJ185" s="68">
        <f t="shared" si="53"/>
        <v>29.900447087787253</v>
      </c>
      <c r="AK185" s="68">
        <f t="shared" si="54"/>
        <v>82.442573563946752</v>
      </c>
      <c r="AL185" s="68">
        <f t="shared" si="55"/>
        <v>58.854321308440909</v>
      </c>
      <c r="AM185" s="68">
        <f t="shared" si="56"/>
        <v>15.883248982417806</v>
      </c>
      <c r="AN185" s="68">
        <f t="shared" si="57"/>
        <v>1.6931075536204954</v>
      </c>
      <c r="AO185" s="68">
        <f t="shared" si="61"/>
        <v>26.873938421214042</v>
      </c>
      <c r="AP185" s="6"/>
      <c r="AQ185" s="6">
        <f>RANK(AI185,AI146:AI224)</f>
        <v>69</v>
      </c>
      <c r="AR185" s="94">
        <f>RANK(AO185,AO146:AO224)</f>
        <v>72</v>
      </c>
      <c r="AS185" s="8"/>
      <c r="AT185" s="8"/>
      <c r="AU185" s="66">
        <f t="shared" si="62"/>
        <v>-0.99538720983576789</v>
      </c>
      <c r="AV185" s="66">
        <f t="shared" si="63"/>
        <v>-8.9242669676098565</v>
      </c>
      <c r="AW185" s="66">
        <f t="shared" si="64"/>
        <v>-43.885091708428575</v>
      </c>
      <c r="AX185" s="66">
        <f t="shared" si="65"/>
        <v>-42.492619484761178</v>
      </c>
      <c r="AY185" s="66">
        <f t="shared" si="66"/>
        <v>-3.1399247929646208</v>
      </c>
      <c r="AZ185" s="66">
        <f t="shared" si="67"/>
        <v>3.780295766392328</v>
      </c>
      <c r="BA185" s="66">
        <f t="shared" si="68"/>
        <v>1.6931075536204954</v>
      </c>
      <c r="BB185" s="66">
        <f t="shared" si="69"/>
        <v>-13.564742401933351</v>
      </c>
      <c r="BC185" s="8"/>
      <c r="BD185" s="8"/>
      <c r="BE185" s="8"/>
      <c r="BF185" s="8"/>
    </row>
    <row r="186" spans="1:58" s="5" customFormat="1">
      <c r="A186" s="6">
        <v>141</v>
      </c>
      <c r="B186" s="44" t="s">
        <v>60</v>
      </c>
      <c r="C186" s="109">
        <v>448.38736584131675</v>
      </c>
      <c r="D186" s="109">
        <v>542.45763269584995</v>
      </c>
      <c r="E186" s="109">
        <v>771.96434289970011</v>
      </c>
      <c r="F186" s="109">
        <v>610.8016746523092</v>
      </c>
      <c r="G186" s="109">
        <v>335.5826758060004</v>
      </c>
      <c r="H186" s="109">
        <v>452.64156024496504</v>
      </c>
      <c r="I186" s="109">
        <v>496.10204435322555</v>
      </c>
      <c r="J186" s="109">
        <v>538.28726854224442</v>
      </c>
      <c r="K186" s="109">
        <v>603.08963716953326</v>
      </c>
      <c r="L186" s="109">
        <v>600.45752584680986</v>
      </c>
      <c r="M186" s="109">
        <v>630.89417330164679</v>
      </c>
      <c r="N186" s="109">
        <v>726.24377320404506</v>
      </c>
      <c r="O186" s="109">
        <v>898.94337685052346</v>
      </c>
      <c r="P186" s="109">
        <v>888.77091467404352</v>
      </c>
      <c r="Q186" s="109">
        <v>788.37684292252129</v>
      </c>
      <c r="R186" s="109">
        <v>543.86143835314488</v>
      </c>
      <c r="S186" s="109">
        <v>323.03027671627001</v>
      </c>
      <c r="T186" s="109">
        <v>256.34611903082583</v>
      </c>
      <c r="U186" s="109">
        <v>10456.238643104974</v>
      </c>
      <c r="V186" s="6"/>
      <c r="W186" s="44" t="s">
        <v>60</v>
      </c>
      <c r="X186" s="8">
        <v>0</v>
      </c>
      <c r="Y186" s="6">
        <v>4</v>
      </c>
      <c r="Z186" s="8">
        <v>24</v>
      </c>
      <c r="AA186" s="8">
        <v>16</v>
      </c>
      <c r="AB186" s="6">
        <v>8</v>
      </c>
      <c r="AC186" s="8">
        <v>1</v>
      </c>
      <c r="AD186" s="8">
        <v>3</v>
      </c>
      <c r="AE186" s="6">
        <f t="shared" si="59"/>
        <v>56</v>
      </c>
      <c r="AF186" s="8"/>
      <c r="AG186" s="44" t="s">
        <v>60</v>
      </c>
      <c r="AH186" s="68">
        <f t="shared" si="60"/>
        <v>0</v>
      </c>
      <c r="AI186" s="68">
        <f t="shared" si="52"/>
        <v>23.839132877719774</v>
      </c>
      <c r="AJ186" s="68">
        <f t="shared" si="53"/>
        <v>106.04417317319002</v>
      </c>
      <c r="AK186" s="68">
        <f t="shared" si="54"/>
        <v>64.502858563541693</v>
      </c>
      <c r="AL186" s="68">
        <f t="shared" si="55"/>
        <v>29.723905682053729</v>
      </c>
      <c r="AM186" s="68">
        <f t="shared" si="56"/>
        <v>3.3162566171532215</v>
      </c>
      <c r="AN186" s="68">
        <f t="shared" si="57"/>
        <v>9.992380379508699</v>
      </c>
      <c r="AO186" s="68">
        <f t="shared" si="61"/>
        <v>30.794929420273196</v>
      </c>
      <c r="AP186" s="6"/>
      <c r="AQ186" s="6">
        <f>RANK(AI186,AI146:AI224)</f>
        <v>42</v>
      </c>
      <c r="AR186" s="94">
        <f>RANK(AO186,AO146:AO224)</f>
        <v>64</v>
      </c>
      <c r="AS186" s="8"/>
      <c r="AT186" s="8"/>
      <c r="AU186" s="66">
        <f t="shared" si="62"/>
        <v>-15.574374512209111</v>
      </c>
      <c r="AV186" s="66">
        <f t="shared" si="63"/>
        <v>-100.12565895666664</v>
      </c>
      <c r="AW186" s="66">
        <f t="shared" si="64"/>
        <v>-80.347403377192649</v>
      </c>
      <c r="AX186" s="66">
        <f t="shared" si="65"/>
        <v>-79.937034624395167</v>
      </c>
      <c r="AY186" s="66">
        <f t="shared" si="66"/>
        <v>-53.142548867344161</v>
      </c>
      <c r="AZ186" s="66">
        <f t="shared" si="67"/>
        <v>3.3162566171532215</v>
      </c>
      <c r="BA186" s="66">
        <f t="shared" si="68"/>
        <v>9.992380379508699</v>
      </c>
      <c r="BB186" s="66">
        <f t="shared" si="69"/>
        <v>-35.48917555051672</v>
      </c>
      <c r="BC186" s="8"/>
      <c r="BD186" s="8"/>
      <c r="BE186" s="8"/>
      <c r="BF186" s="8"/>
    </row>
    <row r="187" spans="1:58" s="5" customFormat="1">
      <c r="A187" s="6">
        <v>142</v>
      </c>
      <c r="B187" s="44" t="s">
        <v>61</v>
      </c>
      <c r="C187" s="109">
        <v>5244.4643848248352</v>
      </c>
      <c r="D187" s="109">
        <v>4451.9738880880104</v>
      </c>
      <c r="E187" s="109">
        <v>4063.2149083924974</v>
      </c>
      <c r="F187" s="109">
        <v>4145.7573185209176</v>
      </c>
      <c r="G187" s="109">
        <v>6435.634653845902</v>
      </c>
      <c r="H187" s="109">
        <v>9955.7939334363291</v>
      </c>
      <c r="I187" s="109">
        <v>10731.673993463008</v>
      </c>
      <c r="J187" s="109">
        <v>9580.0412746574184</v>
      </c>
      <c r="K187" s="109">
        <v>7487.7712367193617</v>
      </c>
      <c r="L187" s="109">
        <v>6152.9929932537589</v>
      </c>
      <c r="M187" s="109">
        <v>5204.1531183637617</v>
      </c>
      <c r="N187" s="109">
        <v>4548.7974787358089</v>
      </c>
      <c r="O187" s="109">
        <v>4035.9662096706238</v>
      </c>
      <c r="P187" s="109">
        <v>3249.7287312321819</v>
      </c>
      <c r="Q187" s="109">
        <v>2436.4674147060869</v>
      </c>
      <c r="R187" s="109">
        <v>1725.8503578059037</v>
      </c>
      <c r="S187" s="109">
        <v>1263.6396048333629</v>
      </c>
      <c r="T187" s="109">
        <v>1403.8076629645143</v>
      </c>
      <c r="U187" s="109">
        <v>92117.729163514276</v>
      </c>
      <c r="V187" s="6"/>
      <c r="W187" s="44" t="s">
        <v>61</v>
      </c>
      <c r="X187" s="8">
        <v>2</v>
      </c>
      <c r="Y187" s="6">
        <v>26</v>
      </c>
      <c r="Z187" s="8">
        <v>96</v>
      </c>
      <c r="AA187" s="8">
        <v>333</v>
      </c>
      <c r="AB187" s="6">
        <v>286</v>
      </c>
      <c r="AC187" s="8">
        <v>57</v>
      </c>
      <c r="AD187" s="8">
        <v>4</v>
      </c>
      <c r="AE187" s="6">
        <f t="shared" si="59"/>
        <v>804</v>
      </c>
      <c r="AF187" s="8"/>
      <c r="AG187" s="44" t="s">
        <v>61</v>
      </c>
      <c r="AH187" s="68">
        <f t="shared" si="60"/>
        <v>0.96484181120063262</v>
      </c>
      <c r="AI187" s="68">
        <f t="shared" si="52"/>
        <v>8.0800111872300064</v>
      </c>
      <c r="AJ187" s="68">
        <f t="shared" si="53"/>
        <v>19.285252515640359</v>
      </c>
      <c r="AK187" s="68">
        <f t="shared" si="54"/>
        <v>62.059283612759856</v>
      </c>
      <c r="AL187" s="68">
        <f t="shared" si="55"/>
        <v>59.707467181080041</v>
      </c>
      <c r="AM187" s="68">
        <f t="shared" si="56"/>
        <v>15.22482410265877</v>
      </c>
      <c r="AN187" s="68">
        <f t="shared" si="57"/>
        <v>1.3001802551654666</v>
      </c>
      <c r="AO187" s="68">
        <f t="shared" si="61"/>
        <v>29.510183042617989</v>
      </c>
      <c r="AP187" s="6"/>
      <c r="AQ187" s="6">
        <f>RANK(AI187,AI146:AI224)</f>
        <v>60</v>
      </c>
      <c r="AR187" s="94">
        <f>RANK(AO187,AO146:AO224)</f>
        <v>66</v>
      </c>
      <c r="AS187" s="8"/>
      <c r="AT187" s="8"/>
      <c r="AU187" s="66">
        <f t="shared" si="62"/>
        <v>-11.720519908238547</v>
      </c>
      <c r="AV187" s="66">
        <f t="shared" si="63"/>
        <v>-43.522184195101218</v>
      </c>
      <c r="AW187" s="66">
        <f t="shared" si="64"/>
        <v>-78.775865919032611</v>
      </c>
      <c r="AX187" s="66">
        <f t="shared" si="65"/>
        <v>-31.335573037252871</v>
      </c>
      <c r="AY187" s="66">
        <f t="shared" si="66"/>
        <v>-1.456570935104665</v>
      </c>
      <c r="AZ187" s="66">
        <f t="shared" si="67"/>
        <v>3.9367677913929029</v>
      </c>
      <c r="BA187" s="66">
        <f t="shared" si="68"/>
        <v>-0.30199826953243214</v>
      </c>
      <c r="BB187" s="66">
        <f t="shared" si="69"/>
        <v>-24.162598604626083</v>
      </c>
      <c r="BC187" s="8"/>
      <c r="BD187" s="8"/>
      <c r="BE187" s="8"/>
      <c r="BF187" s="8"/>
    </row>
    <row r="188" spans="1:58" s="5" customFormat="1">
      <c r="A188" s="6">
        <v>143</v>
      </c>
      <c r="B188" s="44" t="s">
        <v>62</v>
      </c>
      <c r="C188" s="109">
        <v>7021.5522082257976</v>
      </c>
      <c r="D188" s="109">
        <v>7265.9712367709635</v>
      </c>
      <c r="E188" s="109">
        <v>7205.3193670623805</v>
      </c>
      <c r="F188" s="109">
        <v>6962.3713574853491</v>
      </c>
      <c r="G188" s="109">
        <v>6785.6144769652101</v>
      </c>
      <c r="H188" s="109">
        <v>7314.7814591438528</v>
      </c>
      <c r="I188" s="109">
        <v>8377.0770165925296</v>
      </c>
      <c r="J188" s="109">
        <v>8927.9962348145436</v>
      </c>
      <c r="K188" s="109">
        <v>8427.8538802574003</v>
      </c>
      <c r="L188" s="109">
        <v>7916.0093533319068</v>
      </c>
      <c r="M188" s="109">
        <v>7623.9598405884535</v>
      </c>
      <c r="N188" s="109">
        <v>7125.3542814084503</v>
      </c>
      <c r="O188" s="109">
        <v>6600.5605540350816</v>
      </c>
      <c r="P188" s="109">
        <v>5699.1451995832895</v>
      </c>
      <c r="Q188" s="109">
        <v>5066.1743003682768</v>
      </c>
      <c r="R188" s="109">
        <v>4101.333885435175</v>
      </c>
      <c r="S188" s="109">
        <v>2807.6625801791856</v>
      </c>
      <c r="T188" s="109">
        <v>2911.0351385230342</v>
      </c>
      <c r="U188" s="109">
        <v>118139.77237077089</v>
      </c>
      <c r="V188" s="6"/>
      <c r="W188" s="44" t="s">
        <v>62</v>
      </c>
      <c r="X188" s="8">
        <v>3</v>
      </c>
      <c r="Y188" s="6">
        <v>24</v>
      </c>
      <c r="Z188" s="8">
        <v>178</v>
      </c>
      <c r="AA188" s="8">
        <v>402</v>
      </c>
      <c r="AB188" s="6">
        <v>277</v>
      </c>
      <c r="AC188" s="8">
        <v>51</v>
      </c>
      <c r="AD188" s="8">
        <v>3</v>
      </c>
      <c r="AE188" s="6">
        <f t="shared" si="59"/>
        <v>938</v>
      </c>
      <c r="AF188" s="8"/>
      <c r="AG188" s="44" t="s">
        <v>62</v>
      </c>
      <c r="AH188" s="68">
        <f t="shared" si="60"/>
        <v>0.86177534807150313</v>
      </c>
      <c r="AI188" s="68">
        <f t="shared" si="52"/>
        <v>7.0737882564568357</v>
      </c>
      <c r="AJ188" s="68">
        <f t="shared" si="53"/>
        <v>48.668576359855798</v>
      </c>
      <c r="AK188" s="68">
        <f t="shared" si="54"/>
        <v>95.976197712819413</v>
      </c>
      <c r="AL188" s="68">
        <f t="shared" si="55"/>
        <v>62.051997495214884</v>
      </c>
      <c r="AM188" s="68">
        <f t="shared" si="56"/>
        <v>12.102725254757829</v>
      </c>
      <c r="AN188" s="68">
        <f t="shared" si="57"/>
        <v>0.75795766934946274</v>
      </c>
      <c r="AO188" s="68">
        <f t="shared" si="61"/>
        <v>34.288824336230903</v>
      </c>
      <c r="AP188" s="6"/>
      <c r="AQ188" s="6">
        <f>RANK(AI188,AI146:AI224)</f>
        <v>62</v>
      </c>
      <c r="AR188" s="94">
        <f>RANK(AO188,AO146:AO224)</f>
        <v>49</v>
      </c>
      <c r="AS188" s="8"/>
      <c r="AT188" s="8"/>
      <c r="AU188" s="66">
        <f t="shared" si="62"/>
        <v>-6.7109679385549743</v>
      </c>
      <c r="AV188" s="66">
        <f t="shared" si="63"/>
        <v>-29.851518154314043</v>
      </c>
      <c r="AW188" s="66">
        <f t="shared" si="64"/>
        <v>-69.1597959090617</v>
      </c>
      <c r="AX188" s="66">
        <f t="shared" si="65"/>
        <v>-22.254052353026552</v>
      </c>
      <c r="AY188" s="66">
        <f t="shared" si="66"/>
        <v>11.141005477792532</v>
      </c>
      <c r="AZ188" s="66">
        <f t="shared" si="67"/>
        <v>5.622313235192804</v>
      </c>
      <c r="BA188" s="66">
        <f t="shared" si="68"/>
        <v>0.75795766934946274</v>
      </c>
      <c r="BB188" s="66">
        <f t="shared" si="69"/>
        <v>-16.473302606173277</v>
      </c>
      <c r="BC188" s="8"/>
      <c r="BD188" s="8"/>
      <c r="BE188" s="8"/>
      <c r="BF188" s="8"/>
    </row>
    <row r="189" spans="1:58" s="5" customFormat="1">
      <c r="A189" s="6">
        <v>144</v>
      </c>
      <c r="B189" s="44" t="s">
        <v>63</v>
      </c>
      <c r="C189" s="109">
        <v>5143.1469647807899</v>
      </c>
      <c r="D189" s="109">
        <v>3123.8855522372905</v>
      </c>
      <c r="E189" s="109">
        <v>2727.9867415887793</v>
      </c>
      <c r="F189" s="109">
        <v>8938.19295441137</v>
      </c>
      <c r="G189" s="109">
        <v>28512.701527659301</v>
      </c>
      <c r="H189" s="109">
        <v>31804.743334534734</v>
      </c>
      <c r="I189" s="109">
        <v>25979.951195257956</v>
      </c>
      <c r="J189" s="109">
        <v>17041.474634075745</v>
      </c>
      <c r="K189" s="109">
        <v>10561.108259320137</v>
      </c>
      <c r="L189" s="109">
        <v>7177.2446246262025</v>
      </c>
      <c r="M189" s="109">
        <v>5883.689947700228</v>
      </c>
      <c r="N189" s="109">
        <v>5205.489259224124</v>
      </c>
      <c r="O189" s="109">
        <v>4483.2152019060086</v>
      </c>
      <c r="P189" s="109">
        <v>3628.2664885824588</v>
      </c>
      <c r="Q189" s="109">
        <v>3178.5187994035728</v>
      </c>
      <c r="R189" s="109">
        <v>2326.7461912055578</v>
      </c>
      <c r="S189" s="109">
        <v>1459.4702576360612</v>
      </c>
      <c r="T189" s="109">
        <v>1309.8150567004204</v>
      </c>
      <c r="U189" s="109">
        <v>168485.64699085077</v>
      </c>
      <c r="V189" s="6"/>
      <c r="W189" s="44" t="s">
        <v>63</v>
      </c>
      <c r="X189" s="8">
        <v>1</v>
      </c>
      <c r="Y189" s="6">
        <v>22</v>
      </c>
      <c r="Z189" s="8">
        <v>119</v>
      </c>
      <c r="AA189" s="8">
        <v>302</v>
      </c>
      <c r="AB189" s="6">
        <v>234</v>
      </c>
      <c r="AC189" s="8">
        <v>74</v>
      </c>
      <c r="AD189" s="8">
        <v>6</v>
      </c>
      <c r="AE189" s="6">
        <f t="shared" si="59"/>
        <v>758</v>
      </c>
      <c r="AF189" s="8"/>
      <c r="AG189" s="44" t="s">
        <v>63</v>
      </c>
      <c r="AH189" s="68">
        <f t="shared" si="60"/>
        <v>0.22375887499865585</v>
      </c>
      <c r="AI189" s="68">
        <f t="shared" si="52"/>
        <v>1.5431719073451158</v>
      </c>
      <c r="AJ189" s="68">
        <f t="shared" si="53"/>
        <v>7.483160530384505</v>
      </c>
      <c r="AK189" s="68">
        <f t="shared" si="54"/>
        <v>23.248696483704187</v>
      </c>
      <c r="AL189" s="68">
        <f t="shared" si="55"/>
        <v>27.462412147373552</v>
      </c>
      <c r="AM189" s="68">
        <f t="shared" si="56"/>
        <v>14.013680796178807</v>
      </c>
      <c r="AN189" s="68">
        <f t="shared" si="57"/>
        <v>1.6719508150559896</v>
      </c>
      <c r="AO189" s="68">
        <f t="shared" si="61"/>
        <v>11.660155698932297</v>
      </c>
      <c r="AP189" s="6"/>
      <c r="AQ189" s="6">
        <f>RANK(AI189,AI146:AI224)</f>
        <v>74</v>
      </c>
      <c r="AR189" s="94">
        <f>RANK(AO189,AO146:AO224)</f>
        <v>79</v>
      </c>
      <c r="AS189" s="8"/>
      <c r="AT189" s="8"/>
      <c r="AU189" s="66">
        <f t="shared" si="62"/>
        <v>-4.8715835626007076</v>
      </c>
      <c r="AV189" s="66">
        <f t="shared" si="63"/>
        <v>-6.6357906541431877</v>
      </c>
      <c r="AW189" s="66">
        <f t="shared" si="64"/>
        <v>-26.116923020810095</v>
      </c>
      <c r="AX189" s="66">
        <f t="shared" si="65"/>
        <v>-51.200210578585278</v>
      </c>
      <c r="AY189" s="66">
        <f t="shared" si="66"/>
        <v>-33.804351261740862</v>
      </c>
      <c r="AZ189" s="66">
        <f t="shared" si="67"/>
        <v>-2.5687745050950852</v>
      </c>
      <c r="BA189" s="66">
        <f t="shared" si="68"/>
        <v>-0.91854010976090494</v>
      </c>
      <c r="BB189" s="66">
        <f t="shared" si="69"/>
        <v>-15.708728394313482</v>
      </c>
      <c r="BC189" s="8"/>
      <c r="BD189" s="8"/>
      <c r="BE189" s="8"/>
      <c r="BF189" s="8"/>
    </row>
    <row r="190" spans="1:58" s="5" customFormat="1">
      <c r="A190" s="6">
        <v>145</v>
      </c>
      <c r="B190" s="44" t="s">
        <v>64</v>
      </c>
      <c r="C190" s="109">
        <v>16142.840163973273</v>
      </c>
      <c r="D190" s="109">
        <v>17036.625840807963</v>
      </c>
      <c r="E190" s="109">
        <v>15877.903012071611</v>
      </c>
      <c r="F190" s="109">
        <v>13981.090028224275</v>
      </c>
      <c r="G190" s="109">
        <v>13347.97435635452</v>
      </c>
      <c r="H190" s="109">
        <v>15183.374555198339</v>
      </c>
      <c r="I190" s="109">
        <v>17660.758670221705</v>
      </c>
      <c r="J190" s="109">
        <v>18215.33970621823</v>
      </c>
      <c r="K190" s="109">
        <v>16380.078080968826</v>
      </c>
      <c r="L190" s="109">
        <v>13918.903965948453</v>
      </c>
      <c r="M190" s="109">
        <v>11602.996407849336</v>
      </c>
      <c r="N190" s="109">
        <v>9390.7460958763404</v>
      </c>
      <c r="O190" s="109">
        <v>7855.3415039551019</v>
      </c>
      <c r="P190" s="109">
        <v>6693.9273228105612</v>
      </c>
      <c r="Q190" s="109">
        <v>5437.5086059742835</v>
      </c>
      <c r="R190" s="109">
        <v>3585.1806235939853</v>
      </c>
      <c r="S190" s="109">
        <v>2086.7507697913838</v>
      </c>
      <c r="T190" s="109">
        <v>1555.0630604144621</v>
      </c>
      <c r="U190" s="109">
        <v>205952.40277025267</v>
      </c>
      <c r="V190" s="6"/>
      <c r="W190" s="44" t="s">
        <v>64</v>
      </c>
      <c r="X190" s="8">
        <v>19</v>
      </c>
      <c r="Y190" s="6">
        <v>224</v>
      </c>
      <c r="Z190" s="8">
        <v>699</v>
      </c>
      <c r="AA190" s="8">
        <v>1022</v>
      </c>
      <c r="AB190" s="6">
        <v>570</v>
      </c>
      <c r="AC190" s="8">
        <v>93</v>
      </c>
      <c r="AD190" s="8">
        <v>11</v>
      </c>
      <c r="AE190" s="6">
        <f t="shared" si="59"/>
        <v>2638</v>
      </c>
      <c r="AF190" s="8"/>
      <c r="AG190" s="44" t="s">
        <v>64</v>
      </c>
      <c r="AH190" s="68">
        <f t="shared" si="60"/>
        <v>2.7179568920082513</v>
      </c>
      <c r="AI190" s="68">
        <f t="shared" si="52"/>
        <v>33.563145091503891</v>
      </c>
      <c r="AJ190" s="68">
        <f t="shared" si="53"/>
        <v>92.074393272565757</v>
      </c>
      <c r="AK190" s="68">
        <f t="shared" si="54"/>
        <v>115.73681732294123</v>
      </c>
      <c r="AL190" s="68">
        <f t="shared" si="55"/>
        <v>62.584613758854822</v>
      </c>
      <c r="AM190" s="68">
        <f t="shared" si="56"/>
        <v>11.355257226527137</v>
      </c>
      <c r="AN190" s="68">
        <f t="shared" si="57"/>
        <v>1.5805842222793791</v>
      </c>
      <c r="AO190" s="68">
        <f t="shared" si="61"/>
        <v>48.542832064944186</v>
      </c>
      <c r="AP190" s="6"/>
      <c r="AQ190" s="6">
        <f>RANK(AI190,AI146:AI224)</f>
        <v>28</v>
      </c>
      <c r="AR190" s="94">
        <f>RANK(AO190,AO146:AO224)</f>
        <v>2</v>
      </c>
      <c r="AS190" s="8"/>
      <c r="AT190" s="8"/>
      <c r="AU190" s="66">
        <f t="shared" si="62"/>
        <v>-9.793008235391639</v>
      </c>
      <c r="AV190" s="66">
        <f t="shared" si="63"/>
        <v>-43.026474583090966</v>
      </c>
      <c r="AW190" s="66">
        <f t="shared" si="64"/>
        <v>-51.631653762816384</v>
      </c>
      <c r="AX190" s="66">
        <f t="shared" si="65"/>
        <v>4.6277181097192113</v>
      </c>
      <c r="AY190" s="66">
        <f t="shared" si="66"/>
        <v>26.150161301472551</v>
      </c>
      <c r="AZ190" s="66">
        <f t="shared" si="67"/>
        <v>8.275128477997697</v>
      </c>
      <c r="BA190" s="66">
        <f t="shared" si="68"/>
        <v>1.5805842222793791</v>
      </c>
      <c r="BB190" s="66">
        <f t="shared" si="69"/>
        <v>-5.2698675461405102</v>
      </c>
      <c r="BC190" s="8"/>
      <c r="BD190" s="8"/>
      <c r="BE190" s="8"/>
      <c r="BF190" s="8"/>
    </row>
    <row r="191" spans="1:58" s="5" customFormat="1">
      <c r="A191" s="6">
        <v>146</v>
      </c>
      <c r="B191" s="44" t="s">
        <v>65</v>
      </c>
      <c r="C191" s="109">
        <v>3382.2981055269297</v>
      </c>
      <c r="D191" s="109">
        <v>3539.0975515334803</v>
      </c>
      <c r="E191" s="109">
        <v>3689.6234418155655</v>
      </c>
      <c r="F191" s="109">
        <v>3341.1076624588882</v>
      </c>
      <c r="G191" s="109">
        <v>3137.0134740302424</v>
      </c>
      <c r="H191" s="109">
        <v>3928.6705511238547</v>
      </c>
      <c r="I191" s="109">
        <v>4013.599404150279</v>
      </c>
      <c r="J191" s="109">
        <v>3637.1172061404368</v>
      </c>
      <c r="K191" s="109">
        <v>3343.0456428656362</v>
      </c>
      <c r="L191" s="109">
        <v>3345.0971297527049</v>
      </c>
      <c r="M191" s="109">
        <v>3505.3702943704161</v>
      </c>
      <c r="N191" s="109">
        <v>3576.2346494441053</v>
      </c>
      <c r="O191" s="109">
        <v>3709.2992731848972</v>
      </c>
      <c r="P191" s="109">
        <v>3324.6179423156946</v>
      </c>
      <c r="Q191" s="109">
        <v>2918.813399398337</v>
      </c>
      <c r="R191" s="109">
        <v>2218.7726340189793</v>
      </c>
      <c r="S191" s="109">
        <v>1530.5078005758501</v>
      </c>
      <c r="T191" s="109">
        <v>1538.4089840337831</v>
      </c>
      <c r="U191" s="109">
        <v>57678.69514674008</v>
      </c>
      <c r="V191" s="6"/>
      <c r="W191" s="44" t="s">
        <v>65</v>
      </c>
      <c r="X191" s="8">
        <v>15</v>
      </c>
      <c r="Y191" s="6">
        <v>82</v>
      </c>
      <c r="Z191" s="8">
        <v>155</v>
      </c>
      <c r="AA191" s="8">
        <v>177</v>
      </c>
      <c r="AB191" s="6">
        <v>78</v>
      </c>
      <c r="AC191" s="8">
        <v>12</v>
      </c>
      <c r="AD191" s="8">
        <v>0</v>
      </c>
      <c r="AE191" s="6">
        <f t="shared" si="59"/>
        <v>519</v>
      </c>
      <c r="AF191" s="8"/>
      <c r="AG191" s="44" t="s">
        <v>65</v>
      </c>
      <c r="AH191" s="68">
        <f t="shared" si="60"/>
        <v>8.9790581540019883</v>
      </c>
      <c r="AI191" s="68">
        <f t="shared" si="52"/>
        <v>52.279023140217134</v>
      </c>
      <c r="AJ191" s="68">
        <f t="shared" si="53"/>
        <v>78.907099988651353</v>
      </c>
      <c r="AK191" s="68">
        <f t="shared" si="54"/>
        <v>88.200132687369049</v>
      </c>
      <c r="AL191" s="68">
        <f t="shared" si="55"/>
        <v>42.891111602515821</v>
      </c>
      <c r="AM191" s="68">
        <f t="shared" si="56"/>
        <v>7.1790823589914741</v>
      </c>
      <c r="AN191" s="68">
        <f t="shared" si="57"/>
        <v>0</v>
      </c>
      <c r="AO191" s="68">
        <f t="shared" si="61"/>
        <v>41.946764586707722</v>
      </c>
      <c r="AP191" s="6"/>
      <c r="AQ191" s="6">
        <f>RANK(AI191,AI146:AI224)</f>
        <v>7</v>
      </c>
      <c r="AR191" s="94">
        <f>RANK(AO191,AO146:AO224)</f>
        <v>17</v>
      </c>
      <c r="AS191" s="8"/>
      <c r="AT191" s="8"/>
      <c r="AU191" s="66">
        <f t="shared" si="62"/>
        <v>-18.230210153990143</v>
      </c>
      <c r="AV191" s="66">
        <f t="shared" si="63"/>
        <v>-44.786895943163771</v>
      </c>
      <c r="AW191" s="66">
        <f t="shared" si="64"/>
        <v>-55.761271738812937</v>
      </c>
      <c r="AX191" s="66">
        <f t="shared" si="65"/>
        <v>-24.83120556473456</v>
      </c>
      <c r="AY191" s="66">
        <f t="shared" si="66"/>
        <v>-1.6555105674953552E-2</v>
      </c>
      <c r="AZ191" s="66">
        <f t="shared" si="67"/>
        <v>5.5849252212323108</v>
      </c>
      <c r="BA191" s="66">
        <f t="shared" si="68"/>
        <v>0</v>
      </c>
      <c r="BB191" s="66">
        <f t="shared" si="69"/>
        <v>-15.676065999576309</v>
      </c>
      <c r="BC191" s="8"/>
      <c r="BD191" s="8"/>
      <c r="BE191" s="8"/>
      <c r="BF191" s="8"/>
    </row>
    <row r="192" spans="1:58" s="5" customFormat="1">
      <c r="A192" s="6">
        <v>147</v>
      </c>
      <c r="B192" s="44" t="s">
        <v>66</v>
      </c>
      <c r="C192" s="109">
        <v>3973.032404310628</v>
      </c>
      <c r="D192" s="109">
        <v>4032.7682241638022</v>
      </c>
      <c r="E192" s="109">
        <v>3706.5688913877466</v>
      </c>
      <c r="F192" s="109">
        <v>3480.8965836827961</v>
      </c>
      <c r="G192" s="109">
        <v>3565.0686508491362</v>
      </c>
      <c r="H192" s="109">
        <v>4312.3921162710049</v>
      </c>
      <c r="I192" s="109">
        <v>4633.4789165616066</v>
      </c>
      <c r="J192" s="109">
        <v>4292.5747029790236</v>
      </c>
      <c r="K192" s="109">
        <v>3550.6857889319544</v>
      </c>
      <c r="L192" s="109">
        <v>3262.3259472180148</v>
      </c>
      <c r="M192" s="109">
        <v>3267.6278384084917</v>
      </c>
      <c r="N192" s="109">
        <v>3153.0595149771448</v>
      </c>
      <c r="O192" s="109">
        <v>2932.5457749494471</v>
      </c>
      <c r="P192" s="109">
        <v>2532.6488032647771</v>
      </c>
      <c r="Q192" s="109">
        <v>2085.5128816439683</v>
      </c>
      <c r="R192" s="109">
        <v>1492.8809308295272</v>
      </c>
      <c r="S192" s="109">
        <v>922.86422066528166</v>
      </c>
      <c r="T192" s="109">
        <v>768.79775023372952</v>
      </c>
      <c r="U192" s="109">
        <v>55965.729941328085</v>
      </c>
      <c r="V192" s="6"/>
      <c r="W192" s="44" t="s">
        <v>66</v>
      </c>
      <c r="X192" s="8">
        <v>8</v>
      </c>
      <c r="Y192" s="6">
        <v>51</v>
      </c>
      <c r="Z192" s="8">
        <v>168</v>
      </c>
      <c r="AA192" s="8">
        <v>209</v>
      </c>
      <c r="AB192" s="6">
        <v>92</v>
      </c>
      <c r="AC192" s="8">
        <v>14</v>
      </c>
      <c r="AD192" s="8">
        <v>0</v>
      </c>
      <c r="AE192" s="6">
        <f t="shared" si="59"/>
        <v>542</v>
      </c>
      <c r="AF192" s="8"/>
      <c r="AG192" s="44" t="s">
        <v>66</v>
      </c>
      <c r="AH192" s="68">
        <f t="shared" si="60"/>
        <v>4.5965169074549079</v>
      </c>
      <c r="AI192" s="68">
        <f t="shared" si="52"/>
        <v>28.610949743059059</v>
      </c>
      <c r="AJ192" s="68">
        <f t="shared" si="53"/>
        <v>77.914992639988554</v>
      </c>
      <c r="AK192" s="68">
        <f t="shared" si="54"/>
        <v>90.212992770060509</v>
      </c>
      <c r="AL192" s="68">
        <f t="shared" si="55"/>
        <v>42.864717036212561</v>
      </c>
      <c r="AM192" s="68">
        <f t="shared" si="56"/>
        <v>7.8858005648600065</v>
      </c>
      <c r="AN192" s="68">
        <f t="shared" si="57"/>
        <v>0</v>
      </c>
      <c r="AO192" s="68">
        <f t="shared" si="61"/>
        <v>40.003804485075023</v>
      </c>
      <c r="AP192" s="6"/>
      <c r="AQ192" s="6">
        <f>RANK(AI192,AI146:AI224)</f>
        <v>34</v>
      </c>
      <c r="AR192" s="94">
        <f>RANK(AO192,AO146:AO224)</f>
        <v>24</v>
      </c>
      <c r="AS192" s="8"/>
      <c r="AT192" s="8"/>
      <c r="AU192" s="66">
        <f t="shared" si="62"/>
        <v>-10.268486843712434</v>
      </c>
      <c r="AV192" s="66">
        <f t="shared" si="63"/>
        <v>-54.568885225228975</v>
      </c>
      <c r="AW192" s="66">
        <f t="shared" si="64"/>
        <v>-72.757450138677171</v>
      </c>
      <c r="AX192" s="66">
        <f t="shared" si="65"/>
        <v>-7.8511653395202075</v>
      </c>
      <c r="AY192" s="66">
        <f t="shared" si="66"/>
        <v>-4.5969037764000902</v>
      </c>
      <c r="AZ192" s="66">
        <f t="shared" si="67"/>
        <v>2.5005326597378499</v>
      </c>
      <c r="BA192" s="66">
        <f t="shared" si="68"/>
        <v>0</v>
      </c>
      <c r="BB192" s="66">
        <f t="shared" si="69"/>
        <v>-12.579579814774235</v>
      </c>
      <c r="BC192" s="8"/>
      <c r="BD192" s="8"/>
      <c r="BE192" s="8"/>
      <c r="BF192" s="8"/>
    </row>
    <row r="193" spans="1:58" s="5" customFormat="1">
      <c r="A193" s="6">
        <v>148</v>
      </c>
      <c r="B193" s="44" t="s">
        <v>67</v>
      </c>
      <c r="C193" s="109">
        <v>1521.1044232925658</v>
      </c>
      <c r="D193" s="109">
        <v>1658.1385574358151</v>
      </c>
      <c r="E193" s="109">
        <v>1813.2575012326488</v>
      </c>
      <c r="F193" s="109">
        <v>1673.6421529253641</v>
      </c>
      <c r="G193" s="109">
        <v>1347.9979290019671</v>
      </c>
      <c r="H193" s="109">
        <v>1565.3599735011132</v>
      </c>
      <c r="I193" s="109">
        <v>1585.7622525079012</v>
      </c>
      <c r="J193" s="109">
        <v>1552.0720238555646</v>
      </c>
      <c r="K193" s="109">
        <v>1510.2266796678598</v>
      </c>
      <c r="L193" s="109">
        <v>1641.8603918500885</v>
      </c>
      <c r="M193" s="109">
        <v>1861.4418348416789</v>
      </c>
      <c r="N193" s="109">
        <v>2073.8721805190307</v>
      </c>
      <c r="O193" s="109">
        <v>2274.4213623005112</v>
      </c>
      <c r="P193" s="109">
        <v>2334.0094750719177</v>
      </c>
      <c r="Q193" s="109">
        <v>2223.919265374986</v>
      </c>
      <c r="R193" s="109">
        <v>1761.6971683510344</v>
      </c>
      <c r="S193" s="109">
        <v>1193.7490272280002</v>
      </c>
      <c r="T193" s="109">
        <v>1124.8857415623243</v>
      </c>
      <c r="U193" s="109">
        <v>30717.417940520372</v>
      </c>
      <c r="V193" s="6"/>
      <c r="W193" s="44" t="s">
        <v>67</v>
      </c>
      <c r="X193" s="8">
        <v>5</v>
      </c>
      <c r="Y193" s="6">
        <v>24</v>
      </c>
      <c r="Z193" s="8">
        <v>69</v>
      </c>
      <c r="AA193" s="8">
        <v>79</v>
      </c>
      <c r="AB193" s="6">
        <v>34</v>
      </c>
      <c r="AC193" s="8">
        <v>5</v>
      </c>
      <c r="AD193" s="8">
        <v>0</v>
      </c>
      <c r="AE193" s="6">
        <f t="shared" si="59"/>
        <v>216</v>
      </c>
      <c r="AF193" s="8"/>
      <c r="AG193" s="44" t="s">
        <v>67</v>
      </c>
      <c r="AH193" s="68">
        <f t="shared" si="60"/>
        <v>5.9749929114303022</v>
      </c>
      <c r="AI193" s="68">
        <f t="shared" si="52"/>
        <v>35.608363312203537</v>
      </c>
      <c r="AJ193" s="68">
        <f t="shared" si="53"/>
        <v>88.158635927905209</v>
      </c>
      <c r="AK193" s="68">
        <f t="shared" si="54"/>
        <v>99.636625698537841</v>
      </c>
      <c r="AL193" s="68">
        <f t="shared" si="55"/>
        <v>43.812399782246231</v>
      </c>
      <c r="AM193" s="68">
        <f t="shared" si="56"/>
        <v>6.6215225400462883</v>
      </c>
      <c r="AN193" s="68">
        <f t="shared" si="57"/>
        <v>0</v>
      </c>
      <c r="AO193" s="68">
        <f t="shared" si="61"/>
        <v>39.717120679803934</v>
      </c>
      <c r="AP193" s="6"/>
      <c r="AQ193" s="6">
        <f>RANK(AI193,AI146:AI224)</f>
        <v>23</v>
      </c>
      <c r="AR193" s="94">
        <f>RANK(AO193,AO146:AO224)</f>
        <v>28</v>
      </c>
      <c r="AS193" s="8"/>
      <c r="AT193" s="8"/>
      <c r="AU193" s="66">
        <f t="shared" si="62"/>
        <v>-12.185507762400309</v>
      </c>
      <c r="AV193" s="66">
        <f t="shared" si="63"/>
        <v>-57.834348927836913</v>
      </c>
      <c r="AW193" s="66">
        <f t="shared" si="64"/>
        <v>-71.598169066231435</v>
      </c>
      <c r="AX193" s="66">
        <f t="shared" si="65"/>
        <v>-35.191259866202159</v>
      </c>
      <c r="AY193" s="66">
        <f t="shared" si="66"/>
        <v>1.7266339257899759</v>
      </c>
      <c r="AZ193" s="66">
        <f t="shared" si="67"/>
        <v>-4.0174762535435855</v>
      </c>
      <c r="BA193" s="66">
        <f t="shared" si="68"/>
        <v>0</v>
      </c>
      <c r="BB193" s="66">
        <f t="shared" si="69"/>
        <v>-20.552963053483033</v>
      </c>
      <c r="BC193" s="8"/>
      <c r="BD193" s="8"/>
      <c r="BE193" s="8"/>
      <c r="BF193" s="8"/>
    </row>
    <row r="194" spans="1:58" s="5" customFormat="1">
      <c r="A194" s="6">
        <v>149</v>
      </c>
      <c r="B194" s="44" t="s">
        <v>68</v>
      </c>
      <c r="C194" s="109">
        <v>9023.7183343394499</v>
      </c>
      <c r="D194" s="109">
        <v>10357.187508190369</v>
      </c>
      <c r="E194" s="109">
        <v>11279.948311126693</v>
      </c>
      <c r="F194" s="109">
        <v>12913.549619069261</v>
      </c>
      <c r="G194" s="109">
        <v>18037.855089722194</v>
      </c>
      <c r="H194" s="109">
        <v>15780.881342243338</v>
      </c>
      <c r="I194" s="109">
        <v>14710.934216294179</v>
      </c>
      <c r="J194" s="109">
        <v>14209.6885875523</v>
      </c>
      <c r="K194" s="109">
        <v>13329.057741613178</v>
      </c>
      <c r="L194" s="109">
        <v>12375.662215433102</v>
      </c>
      <c r="M194" s="109">
        <v>11794.157417015927</v>
      </c>
      <c r="N194" s="109">
        <v>10790.193291038593</v>
      </c>
      <c r="O194" s="109">
        <v>9599.1638804121885</v>
      </c>
      <c r="P194" s="109">
        <v>8464.1285789873364</v>
      </c>
      <c r="Q194" s="109">
        <v>7611.2210440452018</v>
      </c>
      <c r="R194" s="109">
        <v>6668.9730593218646</v>
      </c>
      <c r="S194" s="109">
        <v>5468.3791019762539</v>
      </c>
      <c r="T194" s="109">
        <v>6292.3548109307139</v>
      </c>
      <c r="U194" s="109">
        <v>198707.05414931214</v>
      </c>
      <c r="V194" s="6"/>
      <c r="W194" s="44" t="s">
        <v>68</v>
      </c>
      <c r="X194" s="8">
        <v>1</v>
      </c>
      <c r="Y194" s="6">
        <v>18</v>
      </c>
      <c r="Z194" s="8">
        <v>181</v>
      </c>
      <c r="AA194" s="8">
        <v>524</v>
      </c>
      <c r="AB194" s="6">
        <v>367</v>
      </c>
      <c r="AC194" s="8">
        <v>89</v>
      </c>
      <c r="AD194" s="8">
        <v>7</v>
      </c>
      <c r="AE194" s="6">
        <f t="shared" si="59"/>
        <v>1187</v>
      </c>
      <c r="AF194" s="8"/>
      <c r="AG194" s="44" t="s">
        <v>68</v>
      </c>
      <c r="AH194" s="68">
        <f t="shared" si="60"/>
        <v>0.15487608434528546</v>
      </c>
      <c r="AI194" s="68">
        <f t="shared" si="52"/>
        <v>1.9958027060829682</v>
      </c>
      <c r="AJ194" s="68">
        <f t="shared" si="53"/>
        <v>22.939149731198711</v>
      </c>
      <c r="AK194" s="68">
        <f t="shared" si="54"/>
        <v>71.239527319700088</v>
      </c>
      <c r="AL194" s="68">
        <f t="shared" si="55"/>
        <v>51.654896972406881</v>
      </c>
      <c r="AM194" s="68">
        <f t="shared" si="56"/>
        <v>13.354282309415305</v>
      </c>
      <c r="AN194" s="68">
        <f t="shared" si="57"/>
        <v>1.1312525953190016</v>
      </c>
      <c r="AO194" s="68">
        <f t="shared" si="61"/>
        <v>23.422015962952685</v>
      </c>
      <c r="AP194" s="6"/>
      <c r="AQ194" s="6">
        <f>RANK(AI194,AI146:AI224)</f>
        <v>73</v>
      </c>
      <c r="AR194" s="94">
        <f>RANK(AO194,AO146:AO224)</f>
        <v>74</v>
      </c>
      <c r="AS194" s="8"/>
      <c r="AT194" s="8"/>
      <c r="AU194" s="66">
        <f t="shared" si="62"/>
        <v>-3.2361728002034886</v>
      </c>
      <c r="AV194" s="66">
        <f t="shared" si="63"/>
        <v>-11.109580728741347</v>
      </c>
      <c r="AW194" s="66">
        <f t="shared" si="64"/>
        <v>-51.595109878010547</v>
      </c>
      <c r="AX194" s="66">
        <f t="shared" si="65"/>
        <v>-33.482042962391873</v>
      </c>
      <c r="AY194" s="66">
        <f t="shared" si="66"/>
        <v>-7.3809790375863571</v>
      </c>
      <c r="AZ194" s="66">
        <f t="shared" si="67"/>
        <v>5.0681321531741688</v>
      </c>
      <c r="BA194" s="66">
        <f t="shared" si="68"/>
        <v>1.1312525953190016</v>
      </c>
      <c r="BB194" s="66">
        <f t="shared" si="69"/>
        <v>-14.841010290693141</v>
      </c>
      <c r="BC194" s="8"/>
      <c r="BD194" s="8"/>
      <c r="BE194" s="8"/>
      <c r="BF194" s="8"/>
    </row>
    <row r="195" spans="1:58" s="5" customFormat="1">
      <c r="A195" s="6">
        <v>150</v>
      </c>
      <c r="B195" s="44" t="s">
        <v>69</v>
      </c>
      <c r="C195" s="109">
        <v>6248.5363074735924</v>
      </c>
      <c r="D195" s="109">
        <v>6562.2122422264047</v>
      </c>
      <c r="E195" s="109">
        <v>6941.2073254584529</v>
      </c>
      <c r="F195" s="109">
        <v>7018.5389358243765</v>
      </c>
      <c r="G195" s="109">
        <v>8203.7073229767848</v>
      </c>
      <c r="H195" s="109">
        <v>9715.9544630769269</v>
      </c>
      <c r="I195" s="109">
        <v>10106.346352538432</v>
      </c>
      <c r="J195" s="109">
        <v>9840.307488274264</v>
      </c>
      <c r="K195" s="109">
        <v>9040.6763212349124</v>
      </c>
      <c r="L195" s="109">
        <v>8509.4041157981101</v>
      </c>
      <c r="M195" s="109">
        <v>8344.0425237864329</v>
      </c>
      <c r="N195" s="109">
        <v>7651.3517267536818</v>
      </c>
      <c r="O195" s="109">
        <v>6756.5127016206479</v>
      </c>
      <c r="P195" s="109">
        <v>5760.0974767431971</v>
      </c>
      <c r="Q195" s="109">
        <v>5044.2711273936675</v>
      </c>
      <c r="R195" s="109">
        <v>4086.5940820382966</v>
      </c>
      <c r="S195" s="109">
        <v>3101.6410612363538</v>
      </c>
      <c r="T195" s="109">
        <v>3443.2371742234632</v>
      </c>
      <c r="U195" s="109">
        <v>126374.638748678</v>
      </c>
      <c r="V195" s="6"/>
      <c r="W195" s="44" t="s">
        <v>69</v>
      </c>
      <c r="X195" s="8">
        <v>0</v>
      </c>
      <c r="Y195" s="6">
        <v>18</v>
      </c>
      <c r="Z195" s="8">
        <v>107</v>
      </c>
      <c r="AA195" s="8">
        <v>396</v>
      </c>
      <c r="AB195" s="6">
        <v>309</v>
      </c>
      <c r="AC195" s="8">
        <v>75</v>
      </c>
      <c r="AD195" s="8">
        <v>6</v>
      </c>
      <c r="AE195" s="6">
        <f t="shared" si="59"/>
        <v>911</v>
      </c>
      <c r="AF195" s="8"/>
      <c r="AG195" s="44" t="s">
        <v>69</v>
      </c>
      <c r="AH195" s="68">
        <f t="shared" si="60"/>
        <v>0</v>
      </c>
      <c r="AI195" s="68">
        <f t="shared" si="52"/>
        <v>4.3882599150230401</v>
      </c>
      <c r="AJ195" s="68">
        <f t="shared" si="53"/>
        <v>22.025628137024917</v>
      </c>
      <c r="AK195" s="68">
        <f t="shared" si="54"/>
        <v>78.366599795095269</v>
      </c>
      <c r="AL195" s="68">
        <f t="shared" si="55"/>
        <v>62.80291553250855</v>
      </c>
      <c r="AM195" s="68">
        <f t="shared" si="56"/>
        <v>16.591679059195734</v>
      </c>
      <c r="AN195" s="68">
        <f t="shared" si="57"/>
        <v>1.4102045027714025</v>
      </c>
      <c r="AO195" s="68">
        <f t="shared" si="61"/>
        <v>29.182380025030216</v>
      </c>
      <c r="AP195" s="6"/>
      <c r="AQ195" s="6">
        <f>RANK(AI195,AI146:AI224)</f>
        <v>68</v>
      </c>
      <c r="AR195" s="94">
        <f>RANK(AO195,AO146:AO224)</f>
        <v>67</v>
      </c>
      <c r="AS195" s="8"/>
      <c r="AT195" s="8"/>
      <c r="AU195" s="66">
        <f t="shared" si="62"/>
        <v>-4.4439793600159785</v>
      </c>
      <c r="AV195" s="66">
        <f t="shared" si="63"/>
        <v>-20.460870659089437</v>
      </c>
      <c r="AW195" s="66">
        <f t="shared" si="64"/>
        <v>-57.134735555245889</v>
      </c>
      <c r="AX195" s="66">
        <f t="shared" si="65"/>
        <v>-34.002560230073613</v>
      </c>
      <c r="AY195" s="66">
        <f t="shared" si="66"/>
        <v>-0.18786052309960866</v>
      </c>
      <c r="AZ195" s="66">
        <f t="shared" si="67"/>
        <v>5.0882149904998695</v>
      </c>
      <c r="BA195" s="66">
        <f t="shared" si="68"/>
        <v>1.4102045027714025</v>
      </c>
      <c r="BB195" s="66">
        <f t="shared" si="69"/>
        <v>-17.818924066362772</v>
      </c>
      <c r="BC195" s="8"/>
      <c r="BD195" s="8"/>
      <c r="BE195" s="8"/>
      <c r="BF195" s="8"/>
    </row>
    <row r="196" spans="1:58" s="5" customFormat="1">
      <c r="A196" s="6">
        <v>151</v>
      </c>
      <c r="B196" s="44" t="s">
        <v>70</v>
      </c>
      <c r="C196" s="109">
        <v>2506.3281821422834</v>
      </c>
      <c r="D196" s="109">
        <v>2707.0712328496493</v>
      </c>
      <c r="E196" s="109">
        <v>2784.4708505758899</v>
      </c>
      <c r="F196" s="109">
        <v>2422.7709423865099</v>
      </c>
      <c r="G196" s="109">
        <v>1959.121098835697</v>
      </c>
      <c r="H196" s="109">
        <v>2337.8486811453217</v>
      </c>
      <c r="I196" s="109">
        <v>2709.0399694348193</v>
      </c>
      <c r="J196" s="109">
        <v>2840.889821874835</v>
      </c>
      <c r="K196" s="109">
        <v>2728.4373627567184</v>
      </c>
      <c r="L196" s="109">
        <v>2567.9232247373866</v>
      </c>
      <c r="M196" s="109">
        <v>2592.2008076093634</v>
      </c>
      <c r="N196" s="109">
        <v>2519.8063278354393</v>
      </c>
      <c r="O196" s="109">
        <v>2298.7475333934926</v>
      </c>
      <c r="P196" s="109">
        <v>2111.1598495404396</v>
      </c>
      <c r="Q196" s="109">
        <v>1904.1588552019573</v>
      </c>
      <c r="R196" s="109">
        <v>1390.30840979953</v>
      </c>
      <c r="S196" s="109">
        <v>789.02491097018287</v>
      </c>
      <c r="T196" s="109">
        <v>674.11683637368765</v>
      </c>
      <c r="U196" s="109">
        <v>39843.424897463206</v>
      </c>
      <c r="V196" s="6"/>
      <c r="W196" s="44" t="s">
        <v>70</v>
      </c>
      <c r="X196" s="8">
        <v>5</v>
      </c>
      <c r="Y196" s="6">
        <v>18</v>
      </c>
      <c r="Z196" s="8">
        <v>100</v>
      </c>
      <c r="AA196" s="8">
        <v>152</v>
      </c>
      <c r="AB196" s="6">
        <v>70</v>
      </c>
      <c r="AC196" s="8">
        <v>12</v>
      </c>
      <c r="AD196" s="8">
        <v>3</v>
      </c>
      <c r="AE196" s="6">
        <f t="shared" si="59"/>
        <v>360</v>
      </c>
      <c r="AF196" s="8"/>
      <c r="AG196" s="44" t="s">
        <v>70</v>
      </c>
      <c r="AH196" s="68">
        <f t="shared" si="60"/>
        <v>4.127505339051849</v>
      </c>
      <c r="AI196" s="68">
        <f t="shared" si="52"/>
        <v>18.375586900368106</v>
      </c>
      <c r="AJ196" s="68">
        <f t="shared" si="53"/>
        <v>85.548736157730772</v>
      </c>
      <c r="AK196" s="68">
        <f t="shared" si="54"/>
        <v>112.21687514024491</v>
      </c>
      <c r="AL196" s="68">
        <f t="shared" si="55"/>
        <v>49.280334253726011</v>
      </c>
      <c r="AM196" s="68">
        <f t="shared" si="56"/>
        <v>8.796243713563296</v>
      </c>
      <c r="AN196" s="68">
        <f t="shared" si="57"/>
        <v>2.3365184528106759</v>
      </c>
      <c r="AO196" s="68">
        <f t="shared" si="61"/>
        <v>40.988200228792209</v>
      </c>
      <c r="AP196" s="6"/>
      <c r="AQ196" s="6">
        <f>RANK(AI196,AI146:AI224)</f>
        <v>44</v>
      </c>
      <c r="AR196" s="94">
        <f>RANK(AO196,AO146:AO224)</f>
        <v>20</v>
      </c>
      <c r="AS196" s="8"/>
      <c r="AT196" s="8"/>
      <c r="AU196" s="66">
        <f t="shared" si="62"/>
        <v>-9.8495477317637672</v>
      </c>
      <c r="AV196" s="66">
        <f t="shared" si="63"/>
        <v>-44.845931506957918</v>
      </c>
      <c r="AW196" s="66">
        <f t="shared" si="64"/>
        <v>-78.602498802594127</v>
      </c>
      <c r="AX196" s="66">
        <f t="shared" si="65"/>
        <v>-15.976653984868577</v>
      </c>
      <c r="AY196" s="66">
        <f t="shared" si="66"/>
        <v>-5.9135256449612683</v>
      </c>
      <c r="AZ196" s="66">
        <f t="shared" si="67"/>
        <v>2.8432230350310306</v>
      </c>
      <c r="BA196" s="66">
        <f t="shared" si="68"/>
        <v>2.3365184528106759</v>
      </c>
      <c r="BB196" s="66">
        <f t="shared" si="69"/>
        <v>-14.484744940191163</v>
      </c>
      <c r="BC196" s="8"/>
      <c r="BD196" s="8"/>
      <c r="BE196" s="8"/>
      <c r="BF196" s="8"/>
    </row>
    <row r="197" spans="1:58" s="5" customFormat="1">
      <c r="A197" s="6">
        <v>152</v>
      </c>
      <c r="B197" s="44" t="s">
        <v>71</v>
      </c>
      <c r="C197" s="109">
        <v>9906.6912319295861</v>
      </c>
      <c r="D197" s="109">
        <v>8758.0798978078383</v>
      </c>
      <c r="E197" s="109">
        <v>8179.6447434312649</v>
      </c>
      <c r="F197" s="109">
        <v>7940.4842914504243</v>
      </c>
      <c r="G197" s="109">
        <v>13091.259428563289</v>
      </c>
      <c r="H197" s="109">
        <v>19146.344295911407</v>
      </c>
      <c r="I197" s="109">
        <v>20097.894878360101</v>
      </c>
      <c r="J197" s="109">
        <v>17939.852827834424</v>
      </c>
      <c r="K197" s="109">
        <v>13777.58035417361</v>
      </c>
      <c r="L197" s="109">
        <v>11157.667712662396</v>
      </c>
      <c r="M197" s="109">
        <v>9965.007611545805</v>
      </c>
      <c r="N197" s="109">
        <v>8783.3397066520138</v>
      </c>
      <c r="O197" s="109">
        <v>7616.8083101533084</v>
      </c>
      <c r="P197" s="109">
        <v>6060.1518290310396</v>
      </c>
      <c r="Q197" s="109">
        <v>5005.4424482880313</v>
      </c>
      <c r="R197" s="109">
        <v>4129.1691066111662</v>
      </c>
      <c r="S197" s="109">
        <v>3615.4585976840435</v>
      </c>
      <c r="T197" s="109">
        <v>4710.3108031910642</v>
      </c>
      <c r="U197" s="109">
        <v>179881.18807528081</v>
      </c>
      <c r="V197" s="6"/>
      <c r="W197" s="44" t="s">
        <v>71</v>
      </c>
      <c r="X197" s="8">
        <v>1</v>
      </c>
      <c r="Y197" s="6">
        <v>57</v>
      </c>
      <c r="Z197" s="8">
        <v>241</v>
      </c>
      <c r="AA197" s="8">
        <v>678</v>
      </c>
      <c r="AB197" s="6">
        <v>538</v>
      </c>
      <c r="AC197" s="8">
        <v>116</v>
      </c>
      <c r="AD197" s="8">
        <v>4</v>
      </c>
      <c r="AE197" s="6">
        <f t="shared" si="59"/>
        <v>1635</v>
      </c>
      <c r="AF197" s="8"/>
      <c r="AG197" s="44" t="s">
        <v>71</v>
      </c>
      <c r="AH197" s="68">
        <f t="shared" si="60"/>
        <v>0.25187380600367337</v>
      </c>
      <c r="AI197" s="68">
        <f t="shared" si="52"/>
        <v>8.7081002879881844</v>
      </c>
      <c r="AJ197" s="68">
        <f t="shared" si="53"/>
        <v>25.174518568692424</v>
      </c>
      <c r="AK197" s="68">
        <f t="shared" si="54"/>
        <v>67.469752837648613</v>
      </c>
      <c r="AL197" s="68">
        <f t="shared" si="55"/>
        <v>59.978195491689959</v>
      </c>
      <c r="AM197" s="68">
        <f t="shared" si="56"/>
        <v>16.838950964979915</v>
      </c>
      <c r="AN197" s="68">
        <f t="shared" si="57"/>
        <v>0.71699572043368132</v>
      </c>
      <c r="AO197" s="68">
        <f t="shared" si="61"/>
        <v>31.701072639142907</v>
      </c>
      <c r="AP197" s="6"/>
      <c r="AQ197" s="6">
        <f>RANK(AI197,AI146:AI224)</f>
        <v>58</v>
      </c>
      <c r="AR197" s="94">
        <f>RANK(AO197,AO146:AO224)</f>
        <v>57</v>
      </c>
      <c r="AS197" s="8"/>
      <c r="AT197" s="8"/>
      <c r="AU197" s="66">
        <f t="shared" si="62"/>
        <v>-11.155110023664822</v>
      </c>
      <c r="AV197" s="66">
        <f t="shared" si="63"/>
        <v>-34.357060266679142</v>
      </c>
      <c r="AW197" s="66">
        <f t="shared" si="64"/>
        <v>-54.442150668912873</v>
      </c>
      <c r="AX197" s="66">
        <f t="shared" si="65"/>
        <v>-31.419808272244822</v>
      </c>
      <c r="AY197" s="66">
        <f t="shared" si="66"/>
        <v>-0.11768370871804024</v>
      </c>
      <c r="AZ197" s="66">
        <f t="shared" si="67"/>
        <v>5.704526651461018</v>
      </c>
      <c r="BA197" s="66">
        <f t="shared" si="68"/>
        <v>0.71699572043368132</v>
      </c>
      <c r="BB197" s="66">
        <f t="shared" si="69"/>
        <v>-18.889485654865901</v>
      </c>
      <c r="BC197" s="8"/>
      <c r="BD197" s="8"/>
      <c r="BE197" s="8"/>
      <c r="BF197" s="8"/>
    </row>
    <row r="198" spans="1:58" s="5" customFormat="1">
      <c r="A198" s="6">
        <v>153</v>
      </c>
      <c r="B198" s="44" t="s">
        <v>72</v>
      </c>
      <c r="C198" s="109">
        <v>7931.7159006226466</v>
      </c>
      <c r="D198" s="109">
        <v>9322.8771347468028</v>
      </c>
      <c r="E198" s="109">
        <v>10161.847942770832</v>
      </c>
      <c r="F198" s="109">
        <v>10080.535329735241</v>
      </c>
      <c r="G198" s="109">
        <v>8120.6242282915318</v>
      </c>
      <c r="H198" s="109">
        <v>7182.8476338260625</v>
      </c>
      <c r="I198" s="109">
        <v>8018.6486865652478</v>
      </c>
      <c r="J198" s="109">
        <v>9041.1249802892326</v>
      </c>
      <c r="K198" s="109">
        <v>9409.710625085474</v>
      </c>
      <c r="L198" s="109">
        <v>10445.955767541422</v>
      </c>
      <c r="M198" s="109">
        <v>11568.805060982624</v>
      </c>
      <c r="N198" s="109">
        <v>11744.255248916974</v>
      </c>
      <c r="O198" s="109">
        <v>12055.484068989586</v>
      </c>
      <c r="P198" s="109">
        <v>12165.250180646317</v>
      </c>
      <c r="Q198" s="109">
        <v>11895.246596018627</v>
      </c>
      <c r="R198" s="109">
        <v>9946.1121917614546</v>
      </c>
      <c r="S198" s="109">
        <v>6774.2031147946764</v>
      </c>
      <c r="T198" s="109">
        <v>6265.5505577389831</v>
      </c>
      <c r="U198" s="109">
        <v>172130.79524932374</v>
      </c>
      <c r="V198" s="6"/>
      <c r="W198" s="44" t="s">
        <v>72</v>
      </c>
      <c r="X198" s="8">
        <v>5</v>
      </c>
      <c r="Y198" s="6">
        <v>53</v>
      </c>
      <c r="Z198" s="8">
        <v>213</v>
      </c>
      <c r="AA198" s="8">
        <v>383</v>
      </c>
      <c r="AB198" s="6">
        <v>267</v>
      </c>
      <c r="AC198" s="8">
        <v>52</v>
      </c>
      <c r="AD198" s="8">
        <v>10</v>
      </c>
      <c r="AE198" s="6">
        <f t="shared" si="59"/>
        <v>983</v>
      </c>
      <c r="AF198" s="8"/>
      <c r="AG198" s="44" t="s">
        <v>72</v>
      </c>
      <c r="AH198" s="68">
        <f t="shared" si="60"/>
        <v>0.99201080824570109</v>
      </c>
      <c r="AI198" s="68">
        <f t="shared" si="52"/>
        <v>13.053183723328244</v>
      </c>
      <c r="AJ198" s="68">
        <f t="shared" si="53"/>
        <v>59.307954409870177</v>
      </c>
      <c r="AK198" s="68">
        <f t="shared" si="54"/>
        <v>95.527317624400467</v>
      </c>
      <c r="AL198" s="68">
        <f t="shared" si="55"/>
        <v>59.063446326003216</v>
      </c>
      <c r="AM198" s="68">
        <f t="shared" si="56"/>
        <v>11.052412145676936</v>
      </c>
      <c r="AN198" s="68">
        <f t="shared" si="57"/>
        <v>1.9146165698064443</v>
      </c>
      <c r="AO198" s="68">
        <f t="shared" si="61"/>
        <v>31.557262331214275</v>
      </c>
      <c r="AP198" s="6"/>
      <c r="AQ198" s="6">
        <f>RANK(AI198,AI146:AI224)</f>
        <v>54</v>
      </c>
      <c r="AR198" s="94">
        <f>RANK(AO198,AO146:AO224)</f>
        <v>58</v>
      </c>
      <c r="AS198" s="8"/>
      <c r="AT198" s="8"/>
      <c r="AU198" s="66">
        <f t="shared" si="62"/>
        <v>-9.8165735404392045</v>
      </c>
      <c r="AV198" s="66">
        <f t="shared" si="63"/>
        <v>-43.215964772372232</v>
      </c>
      <c r="AW198" s="66">
        <f t="shared" si="64"/>
        <v>-71.862199959447992</v>
      </c>
      <c r="AX198" s="66">
        <f t="shared" si="65"/>
        <v>-23.653163183227946</v>
      </c>
      <c r="AY198" s="66">
        <f t="shared" si="66"/>
        <v>10.254683005064869</v>
      </c>
      <c r="AZ198" s="66">
        <f t="shared" si="67"/>
        <v>3.3897606410848597</v>
      </c>
      <c r="BA198" s="66">
        <f t="shared" si="68"/>
        <v>1.9146165698064443</v>
      </c>
      <c r="BB198" s="66">
        <f t="shared" si="69"/>
        <v>-18.489944643643582</v>
      </c>
      <c r="BC198" s="8"/>
      <c r="BD198" s="8"/>
      <c r="BE198" s="8"/>
      <c r="BF198" s="8"/>
    </row>
    <row r="199" spans="1:58" s="5" customFormat="1">
      <c r="A199" s="6">
        <v>154</v>
      </c>
      <c r="B199" s="44" t="s">
        <v>73</v>
      </c>
      <c r="C199" s="109">
        <v>819.89170779097276</v>
      </c>
      <c r="D199" s="109">
        <v>993.29499425779363</v>
      </c>
      <c r="E199" s="109">
        <v>1044.7848803139675</v>
      </c>
      <c r="F199" s="109">
        <v>933.61411385925783</v>
      </c>
      <c r="G199" s="109">
        <v>640.58176688985191</v>
      </c>
      <c r="H199" s="109">
        <v>792.59711162295548</v>
      </c>
      <c r="I199" s="109">
        <v>993.33644162564724</v>
      </c>
      <c r="J199" s="109">
        <v>1143.1342440389576</v>
      </c>
      <c r="K199" s="109">
        <v>1201.2367736162457</v>
      </c>
      <c r="L199" s="109">
        <v>1333.3403175732365</v>
      </c>
      <c r="M199" s="109">
        <v>1441.8003047122256</v>
      </c>
      <c r="N199" s="109">
        <v>1550.526901168626</v>
      </c>
      <c r="O199" s="109">
        <v>1700.4626115979302</v>
      </c>
      <c r="P199" s="109">
        <v>1750.6557683404033</v>
      </c>
      <c r="Q199" s="109">
        <v>1573.4882371406029</v>
      </c>
      <c r="R199" s="109">
        <v>1164.025009737918</v>
      </c>
      <c r="S199" s="109">
        <v>747.9552365491395</v>
      </c>
      <c r="T199" s="109">
        <v>669.41788820324359</v>
      </c>
      <c r="U199" s="109">
        <v>20494.144309038973</v>
      </c>
      <c r="V199" s="6"/>
      <c r="W199" s="44" t="s">
        <v>73</v>
      </c>
      <c r="X199" s="8">
        <v>0</v>
      </c>
      <c r="Y199" s="6">
        <v>5</v>
      </c>
      <c r="Z199" s="8">
        <v>25</v>
      </c>
      <c r="AA199" s="8">
        <v>36</v>
      </c>
      <c r="AB199" s="6">
        <v>29</v>
      </c>
      <c r="AC199" s="8">
        <v>6</v>
      </c>
      <c r="AD199" s="8">
        <v>3</v>
      </c>
      <c r="AE199" s="6">
        <f t="shared" si="59"/>
        <v>104</v>
      </c>
      <c r="AF199" s="8"/>
      <c r="AG199" s="44" t="s">
        <v>73</v>
      </c>
      <c r="AH199" s="68">
        <f t="shared" si="60"/>
        <v>0</v>
      </c>
      <c r="AI199" s="68">
        <f t="shared" si="52"/>
        <v>15.610809606011626</v>
      </c>
      <c r="AJ199" s="68">
        <f t="shared" si="53"/>
        <v>63.083752472448296</v>
      </c>
      <c r="AK199" s="68">
        <f t="shared" si="54"/>
        <v>72.482994666105498</v>
      </c>
      <c r="AL199" s="68">
        <f t="shared" si="55"/>
        <v>50.737697958441515</v>
      </c>
      <c r="AM199" s="68">
        <f t="shared" si="56"/>
        <v>9.9897041645459925</v>
      </c>
      <c r="AN199" s="68">
        <f t="shared" si="57"/>
        <v>4.4999764283137997</v>
      </c>
      <c r="AO199" s="68">
        <f t="shared" si="61"/>
        <v>29.55451918001701</v>
      </c>
      <c r="AP199" s="6"/>
      <c r="AQ199" s="6">
        <f>RANK(AI199,AI146:AI224)</f>
        <v>49</v>
      </c>
      <c r="AR199" s="94">
        <f>RANK(AO199,AO146:AO224)</f>
        <v>65</v>
      </c>
      <c r="AS199" s="8"/>
      <c r="AT199" s="8"/>
      <c r="AU199" s="66">
        <f t="shared" si="62"/>
        <v>-17.388200762187754</v>
      </c>
      <c r="AV199" s="66">
        <f t="shared" si="63"/>
        <v>-41.842348673253575</v>
      </c>
      <c r="AW199" s="66">
        <f t="shared" si="64"/>
        <v>-53.144832324223515</v>
      </c>
      <c r="AX199" s="66">
        <f t="shared" si="65"/>
        <v>-3.2622870902693677</v>
      </c>
      <c r="AY199" s="66">
        <f t="shared" si="66"/>
        <v>-8.2039658361992451E-2</v>
      </c>
      <c r="AZ199" s="66">
        <f t="shared" si="67"/>
        <v>-4.3293701884012226</v>
      </c>
      <c r="BA199" s="66">
        <f t="shared" si="68"/>
        <v>4.4999764283137997</v>
      </c>
      <c r="BB199" s="66">
        <f t="shared" si="69"/>
        <v>-10.836060610062859</v>
      </c>
      <c r="BC199" s="8"/>
      <c r="BD199" s="8"/>
      <c r="BE199" s="8"/>
      <c r="BF199" s="8"/>
    </row>
    <row r="200" spans="1:58" s="5" customFormat="1">
      <c r="A200" s="6">
        <v>155</v>
      </c>
      <c r="B200" s="44" t="s">
        <v>74</v>
      </c>
      <c r="C200" s="109">
        <v>962.00432632778848</v>
      </c>
      <c r="D200" s="109">
        <v>1079.2559242850907</v>
      </c>
      <c r="E200" s="109">
        <v>1214.437903472689</v>
      </c>
      <c r="F200" s="109">
        <v>1084.9246543633758</v>
      </c>
      <c r="G200" s="109">
        <v>753.5588410764617</v>
      </c>
      <c r="H200" s="109">
        <v>825.14268749878806</v>
      </c>
      <c r="I200" s="109">
        <v>962.20380089336504</v>
      </c>
      <c r="J200" s="109">
        <v>983.59202208101215</v>
      </c>
      <c r="K200" s="109">
        <v>988.64571367227131</v>
      </c>
      <c r="L200" s="109">
        <v>1043.813916199611</v>
      </c>
      <c r="M200" s="109">
        <v>1146.0877077966591</v>
      </c>
      <c r="N200" s="109">
        <v>1277.7600126122354</v>
      </c>
      <c r="O200" s="109">
        <v>1292.2753772176916</v>
      </c>
      <c r="P200" s="109">
        <v>1260.4994317330343</v>
      </c>
      <c r="Q200" s="109">
        <v>1083.8631103813982</v>
      </c>
      <c r="R200" s="109">
        <v>749.9807842622663</v>
      </c>
      <c r="S200" s="109">
        <v>443.84630865422389</v>
      </c>
      <c r="T200" s="109">
        <v>393.23524072664804</v>
      </c>
      <c r="U200" s="109">
        <v>17545.127763254608</v>
      </c>
      <c r="V200" s="6"/>
      <c r="W200" s="44" t="s">
        <v>74</v>
      </c>
      <c r="X200" s="8">
        <v>3</v>
      </c>
      <c r="Y200" s="6">
        <v>11</v>
      </c>
      <c r="Z200" s="8">
        <v>50</v>
      </c>
      <c r="AA200" s="8">
        <v>58</v>
      </c>
      <c r="AB200" s="6">
        <v>24</v>
      </c>
      <c r="AC200" s="8">
        <v>4</v>
      </c>
      <c r="AD200" s="8">
        <v>0</v>
      </c>
      <c r="AE200" s="6">
        <f t="shared" si="59"/>
        <v>150</v>
      </c>
      <c r="AF200" s="8"/>
      <c r="AG200" s="44" t="s">
        <v>74</v>
      </c>
      <c r="AH200" s="68">
        <f t="shared" si="60"/>
        <v>5.5303379602159994</v>
      </c>
      <c r="AI200" s="68">
        <f t="shared" si="52"/>
        <v>29.194800459872404</v>
      </c>
      <c r="AJ200" s="68">
        <f t="shared" si="53"/>
        <v>121.19116065019587</v>
      </c>
      <c r="AK200" s="68">
        <f t="shared" si="54"/>
        <v>120.55658052098626</v>
      </c>
      <c r="AL200" s="68">
        <f t="shared" si="55"/>
        <v>48.800721155144295</v>
      </c>
      <c r="AM200" s="68">
        <f t="shared" si="56"/>
        <v>8.0918774939957299</v>
      </c>
      <c r="AN200" s="68">
        <f t="shared" si="57"/>
        <v>0</v>
      </c>
      <c r="AO200" s="68">
        <f t="shared" si="61"/>
        <v>45.167923255914573</v>
      </c>
      <c r="AP200" s="6"/>
      <c r="AQ200" s="6">
        <f>RANK(AI200,AI146:AI224)</f>
        <v>33</v>
      </c>
      <c r="AR200" s="94">
        <f>RANK(AO200,AO146:AO224)</f>
        <v>7</v>
      </c>
      <c r="AS200" s="8"/>
      <c r="AT200" s="8"/>
      <c r="AU200" s="66">
        <f t="shared" si="62"/>
        <v>-0.51027958871199441</v>
      </c>
      <c r="AV200" s="66">
        <f t="shared" si="63"/>
        <v>-23.643258716677089</v>
      </c>
      <c r="AW200" s="66">
        <f t="shared" si="64"/>
        <v>-3.4100707975050852</v>
      </c>
      <c r="AX200" s="66">
        <f t="shared" si="65"/>
        <v>-13.170782536853793</v>
      </c>
      <c r="AY200" s="66">
        <f t="shared" si="66"/>
        <v>6.2005562856939704</v>
      </c>
      <c r="AZ200" s="66">
        <f t="shared" si="67"/>
        <v>3.2019941133793015</v>
      </c>
      <c r="BA200" s="66">
        <f t="shared" si="68"/>
        <v>0</v>
      </c>
      <c r="BB200" s="66">
        <f t="shared" si="69"/>
        <v>-1.8053863619002044</v>
      </c>
      <c r="BC200" s="8"/>
      <c r="BD200" s="8"/>
      <c r="BE200" s="8"/>
      <c r="BF200" s="8"/>
    </row>
    <row r="201" spans="1:58" s="5" customFormat="1">
      <c r="A201" s="6">
        <v>156</v>
      </c>
      <c r="B201" s="44" t="s">
        <v>75</v>
      </c>
      <c r="C201" s="109">
        <v>638.47902702790873</v>
      </c>
      <c r="D201" s="109">
        <v>713.20360494425063</v>
      </c>
      <c r="E201" s="109">
        <v>822.41355828186693</v>
      </c>
      <c r="F201" s="109">
        <v>790.87763035564922</v>
      </c>
      <c r="G201" s="109">
        <v>624.55272691407367</v>
      </c>
      <c r="H201" s="109">
        <v>642.25927716501087</v>
      </c>
      <c r="I201" s="109">
        <v>711.52233430386093</v>
      </c>
      <c r="J201" s="109">
        <v>791.876700365023</v>
      </c>
      <c r="K201" s="109">
        <v>817.51371878549412</v>
      </c>
      <c r="L201" s="109">
        <v>927.90274082674921</v>
      </c>
      <c r="M201" s="109">
        <v>1093.2070657612535</v>
      </c>
      <c r="N201" s="109">
        <v>1255.6929723917558</v>
      </c>
      <c r="O201" s="109">
        <v>1392.0289604371915</v>
      </c>
      <c r="P201" s="109">
        <v>1327.5771194127758</v>
      </c>
      <c r="Q201" s="109">
        <v>1136.5872717309567</v>
      </c>
      <c r="R201" s="109">
        <v>859.7891476483743</v>
      </c>
      <c r="S201" s="109">
        <v>502.83491771695617</v>
      </c>
      <c r="T201" s="109">
        <v>361.79103689457878</v>
      </c>
      <c r="U201" s="109">
        <v>15410.10981096373</v>
      </c>
      <c r="V201" s="6"/>
      <c r="W201" s="44" t="s">
        <v>75</v>
      </c>
      <c r="X201" s="8">
        <v>0</v>
      </c>
      <c r="Y201" s="6">
        <v>6</v>
      </c>
      <c r="Z201" s="8">
        <v>22</v>
      </c>
      <c r="AA201" s="8">
        <v>29</v>
      </c>
      <c r="AB201" s="6">
        <v>22</v>
      </c>
      <c r="AC201" s="8">
        <v>3</v>
      </c>
      <c r="AD201" s="8">
        <v>0</v>
      </c>
      <c r="AE201" s="6">
        <f t="shared" si="59"/>
        <v>82</v>
      </c>
      <c r="AF201" s="8"/>
      <c r="AG201" s="44" t="s">
        <v>75</v>
      </c>
      <c r="AH201" s="68">
        <f t="shared" si="60"/>
        <v>0</v>
      </c>
      <c r="AI201" s="68">
        <f t="shared" si="52"/>
        <v>19.213750069257109</v>
      </c>
      <c r="AJ201" s="68">
        <f t="shared" si="53"/>
        <v>68.508157942412112</v>
      </c>
      <c r="AK201" s="68">
        <f t="shared" si="54"/>
        <v>81.515361083845704</v>
      </c>
      <c r="AL201" s="68">
        <f t="shared" si="55"/>
        <v>55.564205866541833</v>
      </c>
      <c r="AM201" s="68">
        <f t="shared" si="56"/>
        <v>7.3393263771935899</v>
      </c>
      <c r="AN201" s="68">
        <f t="shared" si="57"/>
        <v>0</v>
      </c>
      <c r="AO201" s="68">
        <f t="shared" si="61"/>
        <v>30.905463392944444</v>
      </c>
      <c r="AP201" s="6"/>
      <c r="AQ201" s="6">
        <f>RANK(AI201,AI146:AI224)</f>
        <v>43</v>
      </c>
      <c r="AR201" s="94">
        <f>RANK(AO201,AO146:AO224)</f>
        <v>63</v>
      </c>
      <c r="AS201" s="8"/>
      <c r="AT201" s="8"/>
      <c r="AU201" s="66">
        <f t="shared" si="62"/>
        <v>-15.155555113600755</v>
      </c>
      <c r="AV201" s="66">
        <f t="shared" si="63"/>
        <v>-41.405184832611724</v>
      </c>
      <c r="AW201" s="66">
        <f t="shared" si="64"/>
        <v>-71.105136580175042</v>
      </c>
      <c r="AX201" s="66">
        <f t="shared" si="65"/>
        <v>-24.504413435376321</v>
      </c>
      <c r="AY201" s="66">
        <f t="shared" si="66"/>
        <v>18.206621897385119</v>
      </c>
      <c r="AZ201" s="66">
        <f t="shared" si="67"/>
        <v>7.3393263771935899</v>
      </c>
      <c r="BA201" s="66">
        <f t="shared" si="68"/>
        <v>0</v>
      </c>
      <c r="BB201" s="66">
        <f t="shared" si="69"/>
        <v>-14.588651683194005</v>
      </c>
      <c r="BC201" s="8"/>
      <c r="BD201" s="8"/>
      <c r="BE201" s="8"/>
      <c r="BF201" s="8"/>
    </row>
    <row r="202" spans="1:58" s="5" customFormat="1">
      <c r="A202" s="6">
        <v>157</v>
      </c>
      <c r="B202" s="44" t="s">
        <v>76</v>
      </c>
      <c r="C202" s="109">
        <v>3174.7580382350525</v>
      </c>
      <c r="D202" s="109">
        <v>4028.8934518137366</v>
      </c>
      <c r="E202" s="109">
        <v>4520.8864229839901</v>
      </c>
      <c r="F202" s="109">
        <v>4731.4714540815885</v>
      </c>
      <c r="G202" s="109">
        <v>3918.5909082184994</v>
      </c>
      <c r="H202" s="109">
        <v>2660.1921957416203</v>
      </c>
      <c r="I202" s="109">
        <v>2974.8836303836374</v>
      </c>
      <c r="J202" s="109">
        <v>3787.2778841859572</v>
      </c>
      <c r="K202" s="109">
        <v>4179.0758455047253</v>
      </c>
      <c r="L202" s="109">
        <v>4643.634405649369</v>
      </c>
      <c r="M202" s="109">
        <v>4894.7443925487923</v>
      </c>
      <c r="N202" s="109">
        <v>4653.6049583963595</v>
      </c>
      <c r="O202" s="109">
        <v>4385.3276356460847</v>
      </c>
      <c r="P202" s="109">
        <v>3829.6044827401483</v>
      </c>
      <c r="Q202" s="109">
        <v>3054.8899431434434</v>
      </c>
      <c r="R202" s="109">
        <v>2163.221178798919</v>
      </c>
      <c r="S202" s="109">
        <v>1201.5143177724121</v>
      </c>
      <c r="T202" s="109">
        <v>932.65506188565223</v>
      </c>
      <c r="U202" s="109">
        <v>63735.226207729989</v>
      </c>
      <c r="V202" s="6"/>
      <c r="W202" s="44" t="s">
        <v>76</v>
      </c>
      <c r="X202" s="8">
        <v>2</v>
      </c>
      <c r="Y202" s="6">
        <v>10</v>
      </c>
      <c r="Z202" s="8">
        <v>55</v>
      </c>
      <c r="AA202" s="8">
        <v>175</v>
      </c>
      <c r="AB202" s="6">
        <v>147</v>
      </c>
      <c r="AC202" s="8">
        <v>30</v>
      </c>
      <c r="AD202" s="8">
        <v>5</v>
      </c>
      <c r="AE202" s="6">
        <f t="shared" si="59"/>
        <v>424</v>
      </c>
      <c r="AF202" s="8"/>
      <c r="AG202" s="44" t="s">
        <v>76</v>
      </c>
      <c r="AH202" s="68">
        <f t="shared" si="60"/>
        <v>0.84540296582565511</v>
      </c>
      <c r="AI202" s="68">
        <f t="shared" si="52"/>
        <v>5.1038754665749373</v>
      </c>
      <c r="AJ202" s="68">
        <f t="shared" si="53"/>
        <v>41.350395725574145</v>
      </c>
      <c r="AK202" s="68">
        <f t="shared" si="54"/>
        <v>117.65166086676957</v>
      </c>
      <c r="AL202" s="68">
        <f t="shared" si="55"/>
        <v>77.628314845239501</v>
      </c>
      <c r="AM202" s="68">
        <f t="shared" si="56"/>
        <v>14.35724122225246</v>
      </c>
      <c r="AN202" s="68">
        <f t="shared" si="57"/>
        <v>2.1534856378517149</v>
      </c>
      <c r="AO202" s="68">
        <f t="shared" si="61"/>
        <v>31.529876074635872</v>
      </c>
      <c r="AP202" s="6"/>
      <c r="AQ202" s="6">
        <f>RANK(AI202,AI146:AI224)</f>
        <v>66</v>
      </c>
      <c r="AR202" s="94">
        <f>RANK(AO202,AO146:AO224)</f>
        <v>59</v>
      </c>
      <c r="AS202" s="8"/>
      <c r="AT202" s="8"/>
      <c r="AU202" s="66">
        <f t="shared" si="62"/>
        <v>-1.0756226690103832</v>
      </c>
      <c r="AV202" s="66">
        <f t="shared" si="63"/>
        <v>-13.702645600152557</v>
      </c>
      <c r="AW202" s="66">
        <f t="shared" si="64"/>
        <v>-97.562771518644013</v>
      </c>
      <c r="AX202" s="66">
        <f t="shared" si="65"/>
        <v>-44.814927825718499</v>
      </c>
      <c r="AY202" s="66">
        <f t="shared" si="66"/>
        <v>19.039404328252004</v>
      </c>
      <c r="AZ202" s="66">
        <f t="shared" si="67"/>
        <v>10.277029846682996</v>
      </c>
      <c r="BA202" s="66">
        <f t="shared" si="68"/>
        <v>2.1534856378517149</v>
      </c>
      <c r="BB202" s="66">
        <f t="shared" si="69"/>
        <v>-16.133707356417339</v>
      </c>
      <c r="BC202" s="8"/>
      <c r="BD202" s="8"/>
      <c r="BE202" s="8"/>
      <c r="BF202" s="8"/>
    </row>
    <row r="203" spans="1:58" s="5" customFormat="1">
      <c r="A203" s="6">
        <v>158</v>
      </c>
      <c r="B203" s="44" t="s">
        <v>77</v>
      </c>
      <c r="C203" s="109">
        <v>558.13697062397068</v>
      </c>
      <c r="D203" s="109">
        <v>587.66832841906398</v>
      </c>
      <c r="E203" s="109">
        <v>602.64366743448602</v>
      </c>
      <c r="F203" s="109">
        <v>550.66454394176117</v>
      </c>
      <c r="G203" s="109">
        <v>502.75911727210996</v>
      </c>
      <c r="H203" s="109">
        <v>655.4362908006575</v>
      </c>
      <c r="I203" s="109">
        <v>699.68128786422051</v>
      </c>
      <c r="J203" s="109">
        <v>641.63924497642768</v>
      </c>
      <c r="K203" s="109">
        <v>556.62992422909576</v>
      </c>
      <c r="L203" s="109">
        <v>602.13846644145997</v>
      </c>
      <c r="M203" s="109">
        <v>757.46323049856323</v>
      </c>
      <c r="N203" s="109">
        <v>878.23574864731745</v>
      </c>
      <c r="O203" s="109">
        <v>942.29921492491553</v>
      </c>
      <c r="P203" s="109">
        <v>929.988980314522</v>
      </c>
      <c r="Q203" s="109">
        <v>846.0162357315329</v>
      </c>
      <c r="R203" s="109">
        <v>684.43360975210544</v>
      </c>
      <c r="S203" s="109">
        <v>443.32443226569023</v>
      </c>
      <c r="T203" s="109">
        <v>410.50827373044058</v>
      </c>
      <c r="U203" s="109">
        <v>11849.66756786834</v>
      </c>
      <c r="V203" s="6"/>
      <c r="W203" s="44" t="s">
        <v>77</v>
      </c>
      <c r="X203" s="8">
        <v>1</v>
      </c>
      <c r="Y203" s="6">
        <v>10</v>
      </c>
      <c r="Z203" s="8">
        <v>30</v>
      </c>
      <c r="AA203" s="8">
        <v>27</v>
      </c>
      <c r="AB203" s="6">
        <v>9</v>
      </c>
      <c r="AC203" s="8">
        <v>2</v>
      </c>
      <c r="AD203" s="8">
        <v>0</v>
      </c>
      <c r="AE203" s="6">
        <f t="shared" si="59"/>
        <v>79</v>
      </c>
      <c r="AF203" s="8"/>
      <c r="AG203" s="44" t="s">
        <v>77</v>
      </c>
      <c r="AH203" s="68">
        <f t="shared" si="60"/>
        <v>3.6319752597173243</v>
      </c>
      <c r="AI203" s="68">
        <f t="shared" si="52"/>
        <v>39.780481970206289</v>
      </c>
      <c r="AJ203" s="68">
        <f t="shared" si="53"/>
        <v>91.542077913791061</v>
      </c>
      <c r="AK203" s="68">
        <f t="shared" si="54"/>
        <v>77.177996520151595</v>
      </c>
      <c r="AL203" s="68">
        <f t="shared" si="55"/>
        <v>28.053146906033277</v>
      </c>
      <c r="AM203" s="68">
        <f t="shared" si="56"/>
        <v>7.1861030567837281</v>
      </c>
      <c r="AN203" s="68">
        <f t="shared" si="57"/>
        <v>0</v>
      </c>
      <c r="AO203" s="68">
        <f t="shared" si="61"/>
        <v>37.539063712258688</v>
      </c>
      <c r="AP203" s="6"/>
      <c r="AQ203" s="6">
        <f>RANK(AI203,AI146:AI224)</f>
        <v>17</v>
      </c>
      <c r="AR203" s="94">
        <f>RANK(AO203,AO146:AO224)</f>
        <v>39</v>
      </c>
      <c r="AS203" s="8"/>
      <c r="AT203" s="8"/>
      <c r="AU203" s="66">
        <f t="shared" si="62"/>
        <v>-9.274618838867779</v>
      </c>
      <c r="AV203" s="66">
        <f t="shared" si="63"/>
        <v>-37.546892785125472</v>
      </c>
      <c r="AW203" s="66">
        <f t="shared" si="64"/>
        <v>-68.811204682702154</v>
      </c>
      <c r="AX203" s="66">
        <f t="shared" si="65"/>
        <v>-45.761967241358406</v>
      </c>
      <c r="AY203" s="66">
        <f t="shared" si="66"/>
        <v>-9.6501451049674287</v>
      </c>
      <c r="AZ203" s="66">
        <f t="shared" si="67"/>
        <v>-6.0549625273439309</v>
      </c>
      <c r="BA203" s="66">
        <f t="shared" si="68"/>
        <v>0</v>
      </c>
      <c r="BB203" s="66">
        <f t="shared" si="69"/>
        <v>-18.865891011792549</v>
      </c>
      <c r="BC203" s="8"/>
      <c r="BD203" s="8"/>
      <c r="BE203" s="8"/>
      <c r="BF203" s="8"/>
    </row>
    <row r="204" spans="1:58" s="5" customFormat="1">
      <c r="A204" s="6">
        <v>159</v>
      </c>
      <c r="B204" s="44" t="s">
        <v>78</v>
      </c>
      <c r="C204" s="109">
        <v>4252.6416267908144</v>
      </c>
      <c r="D204" s="109">
        <v>3735.2683619165155</v>
      </c>
      <c r="E204" s="109">
        <v>3911.2625482799458</v>
      </c>
      <c r="F204" s="109">
        <v>4084.235557688668</v>
      </c>
      <c r="G204" s="109">
        <v>6499.7155974550524</v>
      </c>
      <c r="H204" s="109">
        <v>12226.608608120136</v>
      </c>
      <c r="I204" s="109">
        <v>12788.040159878303</v>
      </c>
      <c r="J204" s="109">
        <v>10998.069263920752</v>
      </c>
      <c r="K204" s="109">
        <v>8577.5393689517332</v>
      </c>
      <c r="L204" s="109">
        <v>7544.9869316984868</v>
      </c>
      <c r="M204" s="109">
        <v>7168.8627943419806</v>
      </c>
      <c r="N204" s="109">
        <v>6631.8441112113642</v>
      </c>
      <c r="O204" s="109">
        <v>5743.5977229659384</v>
      </c>
      <c r="P204" s="109">
        <v>4680.5766156220561</v>
      </c>
      <c r="Q204" s="109">
        <v>3906.424012460021</v>
      </c>
      <c r="R204" s="109">
        <v>3045.4821815526147</v>
      </c>
      <c r="S204" s="109">
        <v>1869.4562701855689</v>
      </c>
      <c r="T204" s="109">
        <v>1579.0037172641041</v>
      </c>
      <c r="U204" s="109">
        <v>109243.61545030406</v>
      </c>
      <c r="V204" s="6"/>
      <c r="W204" s="44" t="s">
        <v>78</v>
      </c>
      <c r="X204" s="8">
        <v>3</v>
      </c>
      <c r="Y204" s="6">
        <v>21</v>
      </c>
      <c r="Z204" s="8">
        <v>70</v>
      </c>
      <c r="AA204" s="8">
        <v>264</v>
      </c>
      <c r="AB204" s="6">
        <v>272</v>
      </c>
      <c r="AC204" s="8">
        <v>66</v>
      </c>
      <c r="AD204" s="8">
        <v>14</v>
      </c>
      <c r="AE204" s="6">
        <f t="shared" si="59"/>
        <v>710</v>
      </c>
      <c r="AF204" s="8"/>
      <c r="AG204" s="44" t="s">
        <v>78</v>
      </c>
      <c r="AH204" s="68">
        <f t="shared" si="60"/>
        <v>1.4690631613313441</v>
      </c>
      <c r="AI204" s="68">
        <f t="shared" si="52"/>
        <v>6.4618211935988397</v>
      </c>
      <c r="AJ204" s="68">
        <f t="shared" si="53"/>
        <v>11.450436051990811</v>
      </c>
      <c r="AK204" s="68">
        <f t="shared" si="54"/>
        <v>41.288578499821092</v>
      </c>
      <c r="AL204" s="68">
        <f t="shared" si="55"/>
        <v>49.463227312506206</v>
      </c>
      <c r="AM204" s="68">
        <f t="shared" si="56"/>
        <v>15.389028755473007</v>
      </c>
      <c r="AN204" s="68">
        <f t="shared" si="57"/>
        <v>3.711073359499748</v>
      </c>
      <c r="AO204" s="68">
        <f t="shared" si="61"/>
        <v>22.640596534408385</v>
      </c>
      <c r="AP204" s="6"/>
      <c r="AQ204" s="6">
        <f>RANK(AI204,AI146:AI224)</f>
        <v>64</v>
      </c>
      <c r="AR204" s="94">
        <f>RANK(AO204,AO146:AO224)</f>
        <v>75</v>
      </c>
      <c r="AS204" s="8"/>
      <c r="AT204" s="8"/>
      <c r="AU204" s="66">
        <f t="shared" si="62"/>
        <v>-3.2018889176074534</v>
      </c>
      <c r="AV204" s="66">
        <f t="shared" si="63"/>
        <v>-4.7401535742915266</v>
      </c>
      <c r="AW204" s="66">
        <f t="shared" si="64"/>
        <v>-18.957310384853429</v>
      </c>
      <c r="AX204" s="66">
        <f t="shared" si="65"/>
        <v>-27.128314235794114</v>
      </c>
      <c r="AY204" s="66">
        <f t="shared" si="66"/>
        <v>-11.836512007356625</v>
      </c>
      <c r="AZ204" s="66">
        <f t="shared" si="67"/>
        <v>-4.497975986708294</v>
      </c>
      <c r="BA204" s="66">
        <f t="shared" si="68"/>
        <v>2.4882678212653913</v>
      </c>
      <c r="BB204" s="66">
        <f t="shared" si="69"/>
        <v>-12.812928184797119</v>
      </c>
      <c r="BC204" s="8"/>
      <c r="BD204" s="8"/>
      <c r="BE204" s="8"/>
      <c r="BF204" s="8"/>
    </row>
    <row r="205" spans="1:58" s="5" customFormat="1">
      <c r="A205" s="6">
        <v>160</v>
      </c>
      <c r="B205" s="44" t="s">
        <v>79</v>
      </c>
      <c r="C205" s="109">
        <v>336.12421316069657</v>
      </c>
      <c r="D205" s="109">
        <v>369.9237373153785</v>
      </c>
      <c r="E205" s="109">
        <v>413.68856543429246</v>
      </c>
      <c r="F205" s="109">
        <v>387.97451974640273</v>
      </c>
      <c r="G205" s="109">
        <v>321.9318580899303</v>
      </c>
      <c r="H205" s="109">
        <v>318.32166638794149</v>
      </c>
      <c r="I205" s="109">
        <v>352.77443719211442</v>
      </c>
      <c r="J205" s="109">
        <v>377.90362315077687</v>
      </c>
      <c r="K205" s="109">
        <v>394.70537450663568</v>
      </c>
      <c r="L205" s="109">
        <v>470.87451136213321</v>
      </c>
      <c r="M205" s="109">
        <v>581.57129946116163</v>
      </c>
      <c r="N205" s="109">
        <v>612.13039063455858</v>
      </c>
      <c r="O205" s="109">
        <v>642.27076294446476</v>
      </c>
      <c r="P205" s="109">
        <v>657.72509220808956</v>
      </c>
      <c r="Q205" s="109">
        <v>615.66599484964831</v>
      </c>
      <c r="R205" s="109">
        <v>429.32670209063991</v>
      </c>
      <c r="S205" s="109">
        <v>232.05210195156977</v>
      </c>
      <c r="T205" s="109">
        <v>182.61794010123666</v>
      </c>
      <c r="U205" s="109">
        <v>7697.5827905876713</v>
      </c>
      <c r="V205" s="6"/>
      <c r="W205" s="44" t="s">
        <v>79</v>
      </c>
      <c r="X205" s="8">
        <v>2</v>
      </c>
      <c r="Y205" s="6">
        <v>6</v>
      </c>
      <c r="Z205" s="8">
        <v>16</v>
      </c>
      <c r="AA205" s="8">
        <v>16</v>
      </c>
      <c r="AB205" s="6">
        <v>9</v>
      </c>
      <c r="AC205" s="8">
        <v>1</v>
      </c>
      <c r="AD205" s="8">
        <v>0</v>
      </c>
      <c r="AE205" s="6">
        <f t="shared" si="59"/>
        <v>50</v>
      </c>
      <c r="AF205" s="8"/>
      <c r="AG205" s="44" t="s">
        <v>79</v>
      </c>
      <c r="AH205" s="68">
        <f t="shared" si="60"/>
        <v>10.309955413088923</v>
      </c>
      <c r="AI205" s="68">
        <f t="shared" si="52"/>
        <v>37.274968905524879</v>
      </c>
      <c r="AJ205" s="68">
        <f t="shared" si="53"/>
        <v>100.52724454200775</v>
      </c>
      <c r="AK205" s="68">
        <f t="shared" si="54"/>
        <v>90.709520379940102</v>
      </c>
      <c r="AL205" s="68">
        <f t="shared" si="55"/>
        <v>47.631191915877231</v>
      </c>
      <c r="AM205" s="68">
        <f t="shared" si="56"/>
        <v>5.0670706029780108</v>
      </c>
      <c r="AN205" s="68">
        <f t="shared" si="57"/>
        <v>0</v>
      </c>
      <c r="AO205" s="68">
        <f t="shared" si="61"/>
        <v>38.102699105431199</v>
      </c>
      <c r="AP205" s="6"/>
      <c r="AQ205" s="6">
        <f>RANK(AI205,AI146:AI224)</f>
        <v>20</v>
      </c>
      <c r="AR205" s="94">
        <f>RANK(AO205,AO146:AO224)</f>
        <v>36</v>
      </c>
      <c r="AS205" s="8"/>
      <c r="AT205" s="8"/>
      <c r="AU205" s="66">
        <f t="shared" si="62"/>
        <v>-3.3407476951857831</v>
      </c>
      <c r="AV205" s="66">
        <f t="shared" si="63"/>
        <v>-35.010241781848613</v>
      </c>
      <c r="AW205" s="66">
        <f t="shared" si="64"/>
        <v>-64.031646003160532</v>
      </c>
      <c r="AX205" s="66">
        <f t="shared" si="65"/>
        <v>-5.3102258683321537</v>
      </c>
      <c r="AY205" s="66">
        <f t="shared" si="66"/>
        <v>-8.3294364882965795</v>
      </c>
      <c r="AZ205" s="66">
        <f t="shared" si="67"/>
        <v>-7.0790900252269902</v>
      </c>
      <c r="BA205" s="66">
        <f t="shared" si="68"/>
        <v>0</v>
      </c>
      <c r="BB205" s="66">
        <f t="shared" si="69"/>
        <v>-11.959075741091539</v>
      </c>
      <c r="BC205" s="8"/>
      <c r="BD205" s="8"/>
      <c r="BE205" s="8"/>
      <c r="BF205" s="8"/>
    </row>
    <row r="206" spans="1:58" s="5" customFormat="1">
      <c r="A206" s="6">
        <v>161</v>
      </c>
      <c r="B206" s="44" t="s">
        <v>80</v>
      </c>
      <c r="C206" s="109">
        <v>93.46334819765778</v>
      </c>
      <c r="D206" s="109">
        <v>111.93782608942018</v>
      </c>
      <c r="E206" s="109">
        <v>134.27940306015708</v>
      </c>
      <c r="F206" s="109">
        <v>129.80447133516611</v>
      </c>
      <c r="G206" s="109">
        <v>93.497397034345312</v>
      </c>
      <c r="H206" s="109">
        <v>77.565492016411412</v>
      </c>
      <c r="I206" s="109">
        <v>82.920127576394776</v>
      </c>
      <c r="J206" s="109">
        <v>117.64054789876587</v>
      </c>
      <c r="K206" s="109">
        <v>124.88276897216092</v>
      </c>
      <c r="L206" s="109">
        <v>134.936185370537</v>
      </c>
      <c r="M206" s="109">
        <v>168.47677499759942</v>
      </c>
      <c r="N206" s="109">
        <v>229.67677653432892</v>
      </c>
      <c r="O206" s="109">
        <v>304.62754609057924</v>
      </c>
      <c r="P206" s="109">
        <v>388.6519422632889</v>
      </c>
      <c r="Q206" s="109">
        <v>383.08662130440428</v>
      </c>
      <c r="R206" s="109">
        <v>306.22697161636512</v>
      </c>
      <c r="S206" s="109">
        <v>224.01497068748196</v>
      </c>
      <c r="T206" s="109">
        <v>182.58454300775384</v>
      </c>
      <c r="U206" s="109">
        <v>3288.2737140528179</v>
      </c>
      <c r="V206" s="6"/>
      <c r="W206" s="44" t="s">
        <v>80</v>
      </c>
      <c r="X206" s="8">
        <v>0</v>
      </c>
      <c r="Y206" s="6">
        <v>0</v>
      </c>
      <c r="Z206" s="8">
        <v>3</v>
      </c>
      <c r="AA206" s="8">
        <v>1</v>
      </c>
      <c r="AB206" s="6">
        <v>5</v>
      </c>
      <c r="AC206" s="8">
        <v>3</v>
      </c>
      <c r="AD206" s="8">
        <v>0</v>
      </c>
      <c r="AE206" s="6">
        <f t="shared" si="59"/>
        <v>12</v>
      </c>
      <c r="AF206" s="8"/>
      <c r="AG206" s="44" t="s">
        <v>80</v>
      </c>
      <c r="AH206" s="68">
        <f t="shared" si="60"/>
        <v>0</v>
      </c>
      <c r="AI206" s="68">
        <f t="shared" si="52"/>
        <v>0</v>
      </c>
      <c r="AJ206" s="68">
        <f t="shared" si="53"/>
        <v>77.353986212457883</v>
      </c>
      <c r="AK206" s="68">
        <f t="shared" si="54"/>
        <v>24.11959627241756</v>
      </c>
      <c r="AL206" s="68">
        <f t="shared" si="55"/>
        <v>85.004704403496802</v>
      </c>
      <c r="AM206" s="68">
        <f t="shared" si="56"/>
        <v>48.045058973168111</v>
      </c>
      <c r="AN206" s="68">
        <f t="shared" si="57"/>
        <v>0</v>
      </c>
      <c r="AO206" s="68">
        <f t="shared" si="61"/>
        <v>31.527218246965202</v>
      </c>
      <c r="AP206" s="6"/>
      <c r="AQ206" s="6">
        <f>RANK(AI206,AI146:AI224)</f>
        <v>78</v>
      </c>
      <c r="AR206" s="94">
        <f>RANK(AO206,AO146:AO224)</f>
        <v>60</v>
      </c>
      <c r="AS206" s="8"/>
      <c r="AT206" s="8"/>
      <c r="AU206" s="66">
        <f t="shared" si="62"/>
        <v>0</v>
      </c>
      <c r="AV206" s="66">
        <f t="shared" si="63"/>
        <v>-62.40047047913319</v>
      </c>
      <c r="AW206" s="66">
        <f t="shared" si="64"/>
        <v>11.750777365073958</v>
      </c>
      <c r="AX206" s="66">
        <f t="shared" si="65"/>
        <v>-183.49582803956153</v>
      </c>
      <c r="AY206" s="66">
        <f t="shared" si="66"/>
        <v>34.513241244394585</v>
      </c>
      <c r="AZ206" s="66">
        <f t="shared" si="67"/>
        <v>21.009586445649344</v>
      </c>
      <c r="BA206" s="66">
        <f t="shared" si="68"/>
        <v>0</v>
      </c>
      <c r="BB206" s="66">
        <f t="shared" si="69"/>
        <v>-20.436911066112931</v>
      </c>
      <c r="BC206" s="8"/>
      <c r="BD206" s="8"/>
      <c r="BE206" s="8"/>
      <c r="BF206" s="8"/>
    </row>
    <row r="207" spans="1:58" s="5" customFormat="1">
      <c r="A207" s="6">
        <v>162</v>
      </c>
      <c r="B207" s="44" t="s">
        <v>81</v>
      </c>
      <c r="C207" s="109">
        <v>1501.2738127692214</v>
      </c>
      <c r="D207" s="109">
        <v>1756.4113017199047</v>
      </c>
      <c r="E207" s="109">
        <v>1916.5186945601831</v>
      </c>
      <c r="F207" s="109">
        <v>1702.8617581988412</v>
      </c>
      <c r="G207" s="109">
        <v>1206.5788068037725</v>
      </c>
      <c r="H207" s="109">
        <v>1243.2664724917213</v>
      </c>
      <c r="I207" s="109">
        <v>1430.0263612704659</v>
      </c>
      <c r="J207" s="109">
        <v>1621.6145693227959</v>
      </c>
      <c r="K207" s="109">
        <v>1607.263538693293</v>
      </c>
      <c r="L207" s="109">
        <v>1778.5043191735117</v>
      </c>
      <c r="M207" s="109">
        <v>2030.2591543273518</v>
      </c>
      <c r="N207" s="109">
        <v>2261.0973185943221</v>
      </c>
      <c r="O207" s="109">
        <v>2510.1074494069676</v>
      </c>
      <c r="P207" s="109">
        <v>2517.8755903409733</v>
      </c>
      <c r="Q207" s="109">
        <v>2287.5725587476286</v>
      </c>
      <c r="R207" s="109">
        <v>1671.9712430230111</v>
      </c>
      <c r="S207" s="109">
        <v>1033.5538891324538</v>
      </c>
      <c r="T207" s="109">
        <v>897.23956081627421</v>
      </c>
      <c r="U207" s="109">
        <v>30973.996399392694</v>
      </c>
      <c r="V207" s="6"/>
      <c r="W207" s="44" t="s">
        <v>81</v>
      </c>
      <c r="X207" s="8">
        <v>4</v>
      </c>
      <c r="Y207" s="6">
        <v>21</v>
      </c>
      <c r="Z207" s="8">
        <v>66</v>
      </c>
      <c r="AA207" s="8">
        <v>71</v>
      </c>
      <c r="AB207" s="6">
        <v>37</v>
      </c>
      <c r="AC207" s="8">
        <v>2</v>
      </c>
      <c r="AD207" s="8">
        <v>1</v>
      </c>
      <c r="AE207" s="6">
        <f t="shared" si="59"/>
        <v>202</v>
      </c>
      <c r="AF207" s="8"/>
      <c r="AG207" s="44" t="s">
        <v>81</v>
      </c>
      <c r="AH207" s="68">
        <f t="shared" si="60"/>
        <v>4.6979738440199608</v>
      </c>
      <c r="AI207" s="68">
        <f t="shared" si="52"/>
        <v>34.809164360559265</v>
      </c>
      <c r="AJ207" s="68">
        <f t="shared" si="53"/>
        <v>106.17192928515891</v>
      </c>
      <c r="AK207" s="68">
        <f t="shared" si="54"/>
        <v>99.298868780183994</v>
      </c>
      <c r="AL207" s="68">
        <f t="shared" si="55"/>
        <v>45.633531789803307</v>
      </c>
      <c r="AM207" s="68">
        <f t="shared" si="56"/>
        <v>2.4887020104070827</v>
      </c>
      <c r="AN207" s="68">
        <f t="shared" si="57"/>
        <v>1.1245404233425866</v>
      </c>
      <c r="AO207" s="68">
        <f t="shared" si="61"/>
        <v>38.148780111532993</v>
      </c>
      <c r="AP207" s="6"/>
      <c r="AQ207" s="6">
        <f>RANK(AI207,AI146:AI224)</f>
        <v>25</v>
      </c>
      <c r="AR207" s="94">
        <f>RANK(AO207,AO146:AO224)</f>
        <v>35</v>
      </c>
      <c r="AS207" s="8"/>
      <c r="AT207" s="8"/>
      <c r="AU207" s="66">
        <f t="shared" si="62"/>
        <v>-1.938753455072086</v>
      </c>
      <c r="AV207" s="66">
        <f t="shared" si="63"/>
        <v>-70.317699098013435</v>
      </c>
      <c r="AW207" s="66">
        <f t="shared" si="64"/>
        <v>-50.439962631899448</v>
      </c>
      <c r="AX207" s="66">
        <f t="shared" si="65"/>
        <v>-26.280908136477123</v>
      </c>
      <c r="AY207" s="66">
        <f t="shared" si="66"/>
        <v>9.4086863384440562</v>
      </c>
      <c r="AZ207" s="66">
        <f t="shared" si="67"/>
        <v>-0.48608774489561002</v>
      </c>
      <c r="BA207" s="66">
        <f t="shared" si="68"/>
        <v>1.1245404233425866</v>
      </c>
      <c r="BB207" s="66">
        <f t="shared" si="69"/>
        <v>-13.056530473249865</v>
      </c>
      <c r="BC207" s="8"/>
      <c r="BD207" s="8"/>
      <c r="BE207" s="8"/>
      <c r="BF207" s="8"/>
    </row>
    <row r="208" spans="1:58" s="5" customFormat="1">
      <c r="A208" s="6">
        <v>163</v>
      </c>
      <c r="B208" s="44" t="s">
        <v>82</v>
      </c>
      <c r="C208" s="109">
        <v>836.07303075323853</v>
      </c>
      <c r="D208" s="109">
        <v>902.94967142494045</v>
      </c>
      <c r="E208" s="109">
        <v>981.17229458401869</v>
      </c>
      <c r="F208" s="109">
        <v>959.65761156237386</v>
      </c>
      <c r="G208" s="109">
        <v>703.88952245588848</v>
      </c>
      <c r="H208" s="109">
        <v>824.94632017396566</v>
      </c>
      <c r="I208" s="109">
        <v>845.03408659670185</v>
      </c>
      <c r="J208" s="109">
        <v>849.43125244093505</v>
      </c>
      <c r="K208" s="109">
        <v>866.03534171289334</v>
      </c>
      <c r="L208" s="109">
        <v>925.13314514331478</v>
      </c>
      <c r="M208" s="109">
        <v>1005.2811745733069</v>
      </c>
      <c r="N208" s="109">
        <v>1102.5160269296775</v>
      </c>
      <c r="O208" s="109">
        <v>1194.4893890019705</v>
      </c>
      <c r="P208" s="109">
        <v>1206.1594278785585</v>
      </c>
      <c r="Q208" s="109">
        <v>1123.1754920132853</v>
      </c>
      <c r="R208" s="109">
        <v>877.17368606417688</v>
      </c>
      <c r="S208" s="109">
        <v>584.3163432542126</v>
      </c>
      <c r="T208" s="109">
        <v>605.97846761320613</v>
      </c>
      <c r="U208" s="109">
        <v>16393.412284176662</v>
      </c>
      <c r="V208" s="6"/>
      <c r="W208" s="44" t="s">
        <v>82</v>
      </c>
      <c r="X208" s="8">
        <v>1</v>
      </c>
      <c r="Y208" s="6">
        <v>16</v>
      </c>
      <c r="Z208" s="8">
        <v>43</v>
      </c>
      <c r="AA208" s="8">
        <v>48</v>
      </c>
      <c r="AB208" s="6">
        <v>16</v>
      </c>
      <c r="AC208" s="8">
        <v>5</v>
      </c>
      <c r="AD208" s="8">
        <v>1</v>
      </c>
      <c r="AE208" s="6">
        <f t="shared" si="59"/>
        <v>130</v>
      </c>
      <c r="AF208" s="8"/>
      <c r="AG208" s="44" t="s">
        <v>82</v>
      </c>
      <c r="AH208" s="68">
        <f t="shared" si="60"/>
        <v>2.0840766288967307</v>
      </c>
      <c r="AI208" s="68">
        <f t="shared" si="52"/>
        <v>45.461679680003172</v>
      </c>
      <c r="AJ208" s="68">
        <f t="shared" si="53"/>
        <v>104.24920736886762</v>
      </c>
      <c r="AK208" s="68">
        <f t="shared" si="54"/>
        <v>113.6048847291253</v>
      </c>
      <c r="AL208" s="68">
        <f t="shared" si="55"/>
        <v>37.672265893260281</v>
      </c>
      <c r="AM208" s="68">
        <f t="shared" si="56"/>
        <v>11.546872879600317</v>
      </c>
      <c r="AN208" s="68">
        <f t="shared" si="57"/>
        <v>2.1618509838280358</v>
      </c>
      <c r="AO208" s="68">
        <f t="shared" si="61"/>
        <v>43.521001112024187</v>
      </c>
      <c r="AP208" s="6"/>
      <c r="AQ208" s="6">
        <f>RANK(AI208,AI146:AI224)</f>
        <v>10</v>
      </c>
      <c r="AR208" s="94">
        <f>RANK(AO208,AO146:AO224)</f>
        <v>16</v>
      </c>
      <c r="AS208" s="8"/>
      <c r="AT208" s="8"/>
      <c r="AU208" s="66">
        <f t="shared" si="62"/>
        <v>-12.310367128113004</v>
      </c>
      <c r="AV208" s="66">
        <f t="shared" si="63"/>
        <v>-20.498631259334232</v>
      </c>
      <c r="AW208" s="66">
        <f t="shared" si="64"/>
        <v>4.1790931991221498</v>
      </c>
      <c r="AX208" s="66">
        <f t="shared" si="65"/>
        <v>-25.706877412949495</v>
      </c>
      <c r="AY208" s="66">
        <f t="shared" si="66"/>
        <v>-2.1808595729439517</v>
      </c>
      <c r="AZ208" s="66">
        <f t="shared" si="67"/>
        <v>6.7156097000771346</v>
      </c>
      <c r="BA208" s="66">
        <f t="shared" si="68"/>
        <v>2.1618509838280358</v>
      </c>
      <c r="BB208" s="66">
        <f t="shared" si="69"/>
        <v>-2.4363686983147872</v>
      </c>
      <c r="BC208" s="8"/>
      <c r="BD208" s="8"/>
      <c r="BE208" s="8"/>
      <c r="BF208" s="8"/>
    </row>
    <row r="209" spans="1:58" s="5" customFormat="1">
      <c r="A209" s="6">
        <v>164</v>
      </c>
      <c r="B209" s="44" t="s">
        <v>83</v>
      </c>
      <c r="C209" s="109">
        <v>4173.4943058322333</v>
      </c>
      <c r="D209" s="109">
        <v>3927.0512666087252</v>
      </c>
      <c r="E209" s="109">
        <v>4238.3172286321824</v>
      </c>
      <c r="F209" s="109">
        <v>5086.5280326965185</v>
      </c>
      <c r="G209" s="109">
        <v>9643.1071480370665</v>
      </c>
      <c r="H209" s="109">
        <v>13512.061787271317</v>
      </c>
      <c r="I209" s="109">
        <v>11813.135160990074</v>
      </c>
      <c r="J209" s="109">
        <v>9122.3297100606178</v>
      </c>
      <c r="K209" s="109">
        <v>7069.7398731503172</v>
      </c>
      <c r="L209" s="109">
        <v>6189.3798299795453</v>
      </c>
      <c r="M209" s="109">
        <v>6442.6281309185379</v>
      </c>
      <c r="N209" s="109">
        <v>5936.1203434161189</v>
      </c>
      <c r="O209" s="109">
        <v>5204.3068153695858</v>
      </c>
      <c r="P209" s="109">
        <v>4697.0388045348145</v>
      </c>
      <c r="Q209" s="109">
        <v>4342.0047477461603</v>
      </c>
      <c r="R209" s="109">
        <v>3607.3864806132819</v>
      </c>
      <c r="S209" s="109">
        <v>2664.1768650123772</v>
      </c>
      <c r="T209" s="109">
        <v>2827.9501039879374</v>
      </c>
      <c r="U209" s="109">
        <v>110496.75663485742</v>
      </c>
      <c r="V209" s="6"/>
      <c r="W209" s="44" t="s">
        <v>83</v>
      </c>
      <c r="X209" s="8">
        <v>1</v>
      </c>
      <c r="Y209" s="6">
        <v>6</v>
      </c>
      <c r="Z209" s="8">
        <v>74</v>
      </c>
      <c r="AA209" s="8">
        <v>301</v>
      </c>
      <c r="AB209" s="6">
        <v>253</v>
      </c>
      <c r="AC209" s="8">
        <v>50</v>
      </c>
      <c r="AD209" s="8">
        <v>5</v>
      </c>
      <c r="AE209" s="6">
        <f t="shared" si="59"/>
        <v>690</v>
      </c>
      <c r="AF209" s="8"/>
      <c r="AG209" s="44" t="s">
        <v>83</v>
      </c>
      <c r="AH209" s="68">
        <f t="shared" si="60"/>
        <v>0.39319551315629753</v>
      </c>
      <c r="AI209" s="68">
        <f t="shared" si="52"/>
        <v>1.2444121812379425</v>
      </c>
      <c r="AJ209" s="68">
        <f t="shared" si="53"/>
        <v>10.953176675037076</v>
      </c>
      <c r="AK209" s="68">
        <f t="shared" si="54"/>
        <v>50.960222819421766</v>
      </c>
      <c r="AL209" s="68">
        <f t="shared" si="55"/>
        <v>55.468286729644817</v>
      </c>
      <c r="AM209" s="68">
        <f t="shared" si="56"/>
        <v>14.144792000025797</v>
      </c>
      <c r="AN209" s="68">
        <f t="shared" si="57"/>
        <v>1.6156707577652489</v>
      </c>
      <c r="AO209" s="68">
        <f t="shared" si="61"/>
        <v>22.102533429502756</v>
      </c>
      <c r="AP209" s="6"/>
      <c r="AQ209" s="6">
        <f>RANK(AI209,AI146:AI224)</f>
        <v>75</v>
      </c>
      <c r="AR209" s="94">
        <f>RANK(AO209,AO146:AO224)</f>
        <v>76</v>
      </c>
      <c r="AS209" s="8"/>
      <c r="AT209" s="8"/>
      <c r="AU209" s="66">
        <f t="shared" si="62"/>
        <v>0.39319551315629753</v>
      </c>
      <c r="AV209" s="66">
        <f t="shared" si="63"/>
        <v>-4.1452753820215209</v>
      </c>
      <c r="AW209" s="66">
        <f t="shared" si="64"/>
        <v>-23.067290824567394</v>
      </c>
      <c r="AX209" s="66">
        <f t="shared" si="65"/>
        <v>-48.972291500154789</v>
      </c>
      <c r="AY209" s="66">
        <f t="shared" si="66"/>
        <v>-22.871412108943318</v>
      </c>
      <c r="AZ209" s="66">
        <f t="shared" si="67"/>
        <v>-1.4109040645009081</v>
      </c>
      <c r="BA209" s="66">
        <f t="shared" si="68"/>
        <v>-0.48228124336199052</v>
      </c>
      <c r="BB209" s="66">
        <f t="shared" si="69"/>
        <v>-15.882085008794995</v>
      </c>
      <c r="BC209" s="8"/>
      <c r="BD209" s="8"/>
      <c r="BE209" s="8"/>
      <c r="BF209" s="8"/>
    </row>
    <row r="210" spans="1:58" s="5" customFormat="1">
      <c r="A210" s="6">
        <v>165</v>
      </c>
      <c r="B210" s="44" t="s">
        <v>84</v>
      </c>
      <c r="C210" s="109">
        <v>514.6636450879048</v>
      </c>
      <c r="D210" s="109">
        <v>530.16089116727449</v>
      </c>
      <c r="E210" s="109">
        <v>569.38605971440518</v>
      </c>
      <c r="F210" s="109">
        <v>548.06863894842718</v>
      </c>
      <c r="G210" s="109">
        <v>422.58816446428671</v>
      </c>
      <c r="H210" s="109">
        <v>470.25566850051729</v>
      </c>
      <c r="I210" s="109">
        <v>502.07046923334548</v>
      </c>
      <c r="J210" s="109">
        <v>571.80580403917133</v>
      </c>
      <c r="K210" s="109">
        <v>575.92735853768386</v>
      </c>
      <c r="L210" s="109">
        <v>604.68126713636082</v>
      </c>
      <c r="M210" s="109">
        <v>711.47738966088195</v>
      </c>
      <c r="N210" s="109">
        <v>864.19003955716914</v>
      </c>
      <c r="O210" s="109">
        <v>1040.8403207837032</v>
      </c>
      <c r="P210" s="109">
        <v>1105.5459947660233</v>
      </c>
      <c r="Q210" s="109">
        <v>981.53690980695205</v>
      </c>
      <c r="R210" s="109">
        <v>727.58935284709207</v>
      </c>
      <c r="S210" s="109">
        <v>460.28126326699874</v>
      </c>
      <c r="T210" s="109">
        <v>447.54182113886907</v>
      </c>
      <c r="U210" s="109">
        <v>11648.611058657067</v>
      </c>
      <c r="V210" s="6"/>
      <c r="W210" s="44" t="s">
        <v>84</v>
      </c>
      <c r="X210" s="8">
        <v>2</v>
      </c>
      <c r="Y210" s="6">
        <v>2</v>
      </c>
      <c r="Z210" s="8">
        <v>21</v>
      </c>
      <c r="AA210" s="8">
        <v>26</v>
      </c>
      <c r="AB210" s="6">
        <v>12</v>
      </c>
      <c r="AC210" s="8">
        <v>1</v>
      </c>
      <c r="AD210" s="8">
        <v>0</v>
      </c>
      <c r="AE210" s="6">
        <f t="shared" si="59"/>
        <v>64</v>
      </c>
      <c r="AF210" s="8"/>
      <c r="AG210" s="44" t="s">
        <v>84</v>
      </c>
      <c r="AH210" s="68">
        <f t="shared" si="60"/>
        <v>7.2983559279632431</v>
      </c>
      <c r="AI210" s="68">
        <f t="shared" ref="AI210:AI230" si="70">Y210/(G210/2)*1000</f>
        <v>9.465480428375896</v>
      </c>
      <c r="AJ210" s="68">
        <f t="shared" ref="AJ210:AJ230" si="71">Z210/(H210/2)*1000</f>
        <v>89.313117976702927</v>
      </c>
      <c r="AK210" s="68">
        <f t="shared" ref="AK210:AK230" si="72">AA210/(I210/2)*1000</f>
        <v>103.57111837189562</v>
      </c>
      <c r="AL210" s="68">
        <f t="shared" ref="AL210:AL230" si="73">AB210/(J210/2)*1000</f>
        <v>41.972291694954336</v>
      </c>
      <c r="AM210" s="68">
        <f t="shared" ref="AM210:AM230" si="74">AC210/(K210/2)*1000</f>
        <v>3.472660172071226</v>
      </c>
      <c r="AN210" s="68">
        <f t="shared" ref="AN210:AN230" si="75">AD210/(L210/2)*1000</f>
        <v>0</v>
      </c>
      <c r="AO210" s="68">
        <f t="shared" si="61"/>
        <v>34.637682271830691</v>
      </c>
      <c r="AP210" s="6"/>
      <c r="AQ210" s="6">
        <f>RANK(AI210,AI146:AI224)</f>
        <v>56</v>
      </c>
      <c r="AR210" s="94">
        <f>RANK(AO210,AO146:AO224)</f>
        <v>48</v>
      </c>
      <c r="AS210" s="8"/>
      <c r="AT210" s="8"/>
      <c r="AU210" s="66">
        <f t="shared" si="62"/>
        <v>7.2983559279632431</v>
      </c>
      <c r="AV210" s="66">
        <f t="shared" si="63"/>
        <v>-65.922425044488122</v>
      </c>
      <c r="AW210" s="66">
        <f t="shared" si="64"/>
        <v>-67.107004858537806</v>
      </c>
      <c r="AX210" s="66">
        <f t="shared" si="65"/>
        <v>24.845415184538766</v>
      </c>
      <c r="AY210" s="66">
        <f t="shared" si="66"/>
        <v>-12.729270129330146</v>
      </c>
      <c r="AZ210" s="66">
        <f t="shared" si="67"/>
        <v>-13.028504560486116</v>
      </c>
      <c r="BA210" s="66">
        <f t="shared" si="68"/>
        <v>0</v>
      </c>
      <c r="BB210" s="66">
        <f t="shared" si="69"/>
        <v>-9.4908997837607387</v>
      </c>
      <c r="BC210" s="8"/>
      <c r="BD210" s="8"/>
      <c r="BE210" s="8"/>
      <c r="BF210" s="8"/>
    </row>
    <row r="211" spans="1:58" s="5" customFormat="1">
      <c r="A211" s="6">
        <v>166</v>
      </c>
      <c r="B211" s="44" t="s">
        <v>85</v>
      </c>
      <c r="C211" s="109">
        <v>2309.8725522466534</v>
      </c>
      <c r="D211" s="109">
        <v>2595.9371574074194</v>
      </c>
      <c r="E211" s="109">
        <v>2683.0461739078178</v>
      </c>
      <c r="F211" s="109">
        <v>2296.1035010391306</v>
      </c>
      <c r="G211" s="109">
        <v>1723.3699765499673</v>
      </c>
      <c r="H211" s="109">
        <v>1741.030806954519</v>
      </c>
      <c r="I211" s="109">
        <v>2162.0604260238779</v>
      </c>
      <c r="J211" s="109">
        <v>2696.9865972526622</v>
      </c>
      <c r="K211" s="109">
        <v>2793.566673439886</v>
      </c>
      <c r="L211" s="109">
        <v>2755.171712050289</v>
      </c>
      <c r="M211" s="109">
        <v>2621.1882584903942</v>
      </c>
      <c r="N211" s="109">
        <v>2502.8323511252675</v>
      </c>
      <c r="O211" s="109">
        <v>2549.6232851712384</v>
      </c>
      <c r="P211" s="109">
        <v>2497.1349133478711</v>
      </c>
      <c r="Q211" s="109">
        <v>2253.9337775027102</v>
      </c>
      <c r="R211" s="109">
        <v>1558.5569454238666</v>
      </c>
      <c r="S211" s="109">
        <v>899.37831101965457</v>
      </c>
      <c r="T211" s="109">
        <v>777.82094142097139</v>
      </c>
      <c r="U211" s="109">
        <v>39417.614360374195</v>
      </c>
      <c r="V211" s="6"/>
      <c r="W211" s="44" t="s">
        <v>85</v>
      </c>
      <c r="X211" s="8">
        <v>3</v>
      </c>
      <c r="Y211" s="6">
        <v>7</v>
      </c>
      <c r="Z211" s="8">
        <v>45</v>
      </c>
      <c r="AA211" s="8">
        <v>139</v>
      </c>
      <c r="AB211" s="6">
        <v>87</v>
      </c>
      <c r="AC211" s="8">
        <v>22</v>
      </c>
      <c r="AD211" s="8">
        <v>3</v>
      </c>
      <c r="AE211" s="6">
        <f t="shared" ref="AE211:AE224" si="76">SUM(X211:AD211)</f>
        <v>306</v>
      </c>
      <c r="AF211" s="8"/>
      <c r="AG211" s="44" t="s">
        <v>85</v>
      </c>
      <c r="AH211" s="68">
        <f t="shared" ref="AH211:AH230" si="77">X211/(F211/2)*1000</f>
        <v>2.6131226215563124</v>
      </c>
      <c r="AI211" s="68">
        <f t="shared" si="70"/>
        <v>8.1236183701115365</v>
      </c>
      <c r="AJ211" s="68">
        <f t="shared" si="71"/>
        <v>51.693513773849645</v>
      </c>
      <c r="AK211" s="68">
        <f t="shared" si="72"/>
        <v>128.58105011951676</v>
      </c>
      <c r="AL211" s="68">
        <f t="shared" si="73"/>
        <v>64.51644964689423</v>
      </c>
      <c r="AM211" s="68">
        <f t="shared" si="74"/>
        <v>15.750474265867499</v>
      </c>
      <c r="AN211" s="68">
        <f t="shared" si="75"/>
        <v>2.1777227073571539</v>
      </c>
      <c r="AO211" s="68">
        <f t="shared" ref="AO211:AO230" si="78">AE211/(SUM(F211:L211)/2)*1000</f>
        <v>37.851870025140414</v>
      </c>
      <c r="AP211" s="6"/>
      <c r="AQ211" s="6">
        <f>RANK(AI211,AI146:AI224)</f>
        <v>59</v>
      </c>
      <c r="AR211" s="94">
        <f>RANK(AO211,AO146:AO224)</f>
        <v>38</v>
      </c>
      <c r="AS211" s="8"/>
      <c r="AT211" s="8"/>
      <c r="AU211" s="66">
        <f t="shared" ref="AU211:AU230" si="79">AH211-AH2511</f>
        <v>-2.4660577255085081</v>
      </c>
      <c r="AV211" s="66">
        <f t="shared" ref="AV211:AV230" si="80">AI211-AI2511</f>
        <v>-40.909903533930709</v>
      </c>
      <c r="AW211" s="66">
        <f t="shared" ref="AW211:AW230" si="81">AJ211-AJ2511</f>
        <v>-61.657266666159089</v>
      </c>
      <c r="AX211" s="66">
        <f t="shared" ref="AX211:AX230" si="82">AK211-AK2511</f>
        <v>-0.43595208672263652</v>
      </c>
      <c r="AY211" s="66">
        <f t="shared" ref="AY211:AY230" si="83">AL211-AL2511</f>
        <v>8.1491233985300724</v>
      </c>
      <c r="AZ211" s="66">
        <f t="shared" ref="AZ211:AZ230" si="84">AM211-AM2511</f>
        <v>2.4250895693284509</v>
      </c>
      <c r="BA211" s="66">
        <f t="shared" ref="BA211:BA230" si="85">AN211-AN2511</f>
        <v>2.1777227073571539</v>
      </c>
      <c r="BB211" s="66">
        <f t="shared" ref="BB211:BB230" si="86">AO211-AO2511</f>
        <v>-12.762126407004104</v>
      </c>
      <c r="BC211" s="8"/>
      <c r="BD211" s="8"/>
      <c r="BE211" s="8"/>
      <c r="BF211" s="8"/>
    </row>
    <row r="212" spans="1:58" s="5" customFormat="1">
      <c r="A212" s="6">
        <v>167</v>
      </c>
      <c r="B212" s="44" t="s">
        <v>86</v>
      </c>
      <c r="C212" s="109">
        <v>1346.3769847426192</v>
      </c>
      <c r="D212" s="109">
        <v>1280.3025458780323</v>
      </c>
      <c r="E212" s="109">
        <v>1343.6278893162955</v>
      </c>
      <c r="F212" s="109">
        <v>1159.3302005604955</v>
      </c>
      <c r="G212" s="109">
        <v>1109.8816600062619</v>
      </c>
      <c r="H212" s="109">
        <v>1438.566828692014</v>
      </c>
      <c r="I212" s="109">
        <v>1570.7511750275078</v>
      </c>
      <c r="J212" s="109">
        <v>1478.5197653395276</v>
      </c>
      <c r="K212" s="109">
        <v>1273.3186715548852</v>
      </c>
      <c r="L212" s="109">
        <v>1137.295748618041</v>
      </c>
      <c r="M212" s="109">
        <v>1156.5951907910587</v>
      </c>
      <c r="N212" s="109">
        <v>1353.4924542609035</v>
      </c>
      <c r="O212" s="109">
        <v>1394.5747837831898</v>
      </c>
      <c r="P212" s="109">
        <v>1227.2895827521215</v>
      </c>
      <c r="Q212" s="109">
        <v>1024.2409332104069</v>
      </c>
      <c r="R212" s="109">
        <v>782.92159133355813</v>
      </c>
      <c r="S212" s="109">
        <v>568.79200469585476</v>
      </c>
      <c r="T212" s="109">
        <v>589.75071889029107</v>
      </c>
      <c r="U212" s="109">
        <v>21235.628729453067</v>
      </c>
      <c r="V212" s="6"/>
      <c r="W212" s="44" t="s">
        <v>86</v>
      </c>
      <c r="X212" s="8">
        <v>1</v>
      </c>
      <c r="Y212" s="6">
        <v>19</v>
      </c>
      <c r="Z212" s="8">
        <v>66</v>
      </c>
      <c r="AA212" s="8">
        <v>67</v>
      </c>
      <c r="AB212" s="6">
        <v>39</v>
      </c>
      <c r="AC212" s="8">
        <v>10</v>
      </c>
      <c r="AD212" s="8">
        <v>4</v>
      </c>
      <c r="AE212" s="6">
        <f t="shared" si="76"/>
        <v>206</v>
      </c>
      <c r="AF212" s="8"/>
      <c r="AG212" s="44" t="s">
        <v>86</v>
      </c>
      <c r="AH212" s="68">
        <f t="shared" si="77"/>
        <v>1.7251340463942628</v>
      </c>
      <c r="AI212" s="68">
        <f t="shared" si="70"/>
        <v>34.2378844243499</v>
      </c>
      <c r="AJ212" s="68">
        <f t="shared" si="71"/>
        <v>91.757989526296925</v>
      </c>
      <c r="AK212" s="68">
        <f t="shared" si="72"/>
        <v>85.309501676898833</v>
      </c>
      <c r="AL212" s="68">
        <f t="shared" si="73"/>
        <v>52.75546653384648</v>
      </c>
      <c r="AM212" s="68">
        <f t="shared" si="74"/>
        <v>15.706987140601214</v>
      </c>
      <c r="AN212" s="68">
        <f t="shared" si="75"/>
        <v>7.0342301109636765</v>
      </c>
      <c r="AO212" s="68">
        <f t="shared" si="78"/>
        <v>44.940564767864181</v>
      </c>
      <c r="AP212" s="6"/>
      <c r="AQ212" s="6">
        <f>RANK(AI212,AI146:AI224)</f>
        <v>27</v>
      </c>
      <c r="AR212" s="94">
        <f>RANK(AO212,AO146:AO224)</f>
        <v>10</v>
      </c>
      <c r="AS212" s="8"/>
      <c r="AT212" s="8"/>
      <c r="AU212" s="66">
        <f t="shared" si="79"/>
        <v>-25.465854816399116</v>
      </c>
      <c r="AV212" s="66">
        <f t="shared" si="80"/>
        <v>-61.3231336372436</v>
      </c>
      <c r="AW212" s="66">
        <f t="shared" si="81"/>
        <v>-43.758297065494858</v>
      </c>
      <c r="AX212" s="66">
        <f t="shared" si="82"/>
        <v>-36.719822215682029</v>
      </c>
      <c r="AY212" s="66">
        <f t="shared" si="83"/>
        <v>8.4439688501920429</v>
      </c>
      <c r="AZ212" s="66">
        <f t="shared" si="84"/>
        <v>11.826588423238306</v>
      </c>
      <c r="BA212" s="66">
        <f t="shared" si="85"/>
        <v>7.0342301109636765</v>
      </c>
      <c r="BB212" s="66">
        <f t="shared" si="86"/>
        <v>-12.720113352978522</v>
      </c>
      <c r="BC212" s="8"/>
      <c r="BD212" s="8"/>
      <c r="BE212" s="8"/>
      <c r="BF212" s="8"/>
    </row>
    <row r="213" spans="1:58" s="5" customFormat="1">
      <c r="A213" s="6">
        <v>168</v>
      </c>
      <c r="B213" s="44" t="s">
        <v>87</v>
      </c>
      <c r="C213" s="109">
        <v>281.9727903990771</v>
      </c>
      <c r="D213" s="109">
        <v>324.85315909868052</v>
      </c>
      <c r="E213" s="109">
        <v>356.31453927106543</v>
      </c>
      <c r="F213" s="109">
        <v>284.3229544990453</v>
      </c>
      <c r="G213" s="109">
        <v>198.73970107187338</v>
      </c>
      <c r="H213" s="109">
        <v>249.78655985201254</v>
      </c>
      <c r="I213" s="109">
        <v>267.67623392799322</v>
      </c>
      <c r="J213" s="109">
        <v>315.594467664739</v>
      </c>
      <c r="K213" s="109">
        <v>314.20122346235627</v>
      </c>
      <c r="L213" s="109">
        <v>320.08179653892068</v>
      </c>
      <c r="M213" s="109">
        <v>397.75513891721414</v>
      </c>
      <c r="N213" s="109">
        <v>488.38609971777447</v>
      </c>
      <c r="O213" s="109">
        <v>561.25365117279648</v>
      </c>
      <c r="P213" s="109">
        <v>549.70105120170501</v>
      </c>
      <c r="Q213" s="109">
        <v>491.25771258388107</v>
      </c>
      <c r="R213" s="109">
        <v>355.81202927527488</v>
      </c>
      <c r="S213" s="109">
        <v>222.35441295553505</v>
      </c>
      <c r="T213" s="109">
        <v>218.61825309563031</v>
      </c>
      <c r="U213" s="109">
        <v>6198.6817747055748</v>
      </c>
      <c r="V213" s="6"/>
      <c r="W213" s="44" t="s">
        <v>87</v>
      </c>
      <c r="X213" s="8">
        <v>1</v>
      </c>
      <c r="Y213" s="6">
        <v>3</v>
      </c>
      <c r="Z213" s="8">
        <v>11</v>
      </c>
      <c r="AA213" s="8">
        <v>19</v>
      </c>
      <c r="AB213" s="6">
        <v>8</v>
      </c>
      <c r="AC213" s="8">
        <v>3</v>
      </c>
      <c r="AD213" s="8">
        <v>0</v>
      </c>
      <c r="AE213" s="6">
        <f t="shared" si="76"/>
        <v>45</v>
      </c>
      <c r="AF213" s="8"/>
      <c r="AG213" s="44" t="s">
        <v>87</v>
      </c>
      <c r="AH213" s="68">
        <f t="shared" si="77"/>
        <v>7.0342544221371179</v>
      </c>
      <c r="AI213" s="68">
        <f t="shared" si="70"/>
        <v>30.190243658614165</v>
      </c>
      <c r="AJ213" s="68">
        <f t="shared" si="71"/>
        <v>88.075195130730904</v>
      </c>
      <c r="AK213" s="68">
        <f t="shared" si="72"/>
        <v>141.96254722495186</v>
      </c>
      <c r="AL213" s="68">
        <f t="shared" si="73"/>
        <v>50.697973631771816</v>
      </c>
      <c r="AM213" s="68">
        <f t="shared" si="74"/>
        <v>19.096042764832983</v>
      </c>
      <c r="AN213" s="68">
        <f t="shared" si="75"/>
        <v>0</v>
      </c>
      <c r="AO213" s="68">
        <f t="shared" si="78"/>
        <v>46.144311153289813</v>
      </c>
      <c r="AP213" s="6"/>
      <c r="AQ213" s="6">
        <f>RANK(AI213,AI146:AI224)</f>
        <v>31</v>
      </c>
      <c r="AR213" s="94">
        <f>RANK(AO213,AO146:AO224)</f>
        <v>4</v>
      </c>
      <c r="AS213" s="8"/>
      <c r="AT213" s="8"/>
      <c r="AU213" s="66">
        <f t="shared" si="79"/>
        <v>7.0342544221371179</v>
      </c>
      <c r="AV213" s="66">
        <f t="shared" si="80"/>
        <v>-51.149444509253513</v>
      </c>
      <c r="AW213" s="66">
        <f t="shared" si="81"/>
        <v>-75.950877070737405</v>
      </c>
      <c r="AX213" s="66">
        <f t="shared" si="82"/>
        <v>42.953631176406702</v>
      </c>
      <c r="AY213" s="66">
        <f t="shared" si="83"/>
        <v>6.9355057381572038</v>
      </c>
      <c r="AZ213" s="66">
        <f t="shared" si="84"/>
        <v>19.096042764832983</v>
      </c>
      <c r="BA213" s="66">
        <f t="shared" si="85"/>
        <v>0</v>
      </c>
      <c r="BB213" s="66">
        <f t="shared" si="86"/>
        <v>4.1859111686964141</v>
      </c>
      <c r="BC213" s="8"/>
      <c r="BD213" s="8"/>
      <c r="BE213" s="8"/>
      <c r="BF213" s="8"/>
    </row>
    <row r="214" spans="1:58" s="5" customFormat="1">
      <c r="A214" s="6">
        <v>169</v>
      </c>
      <c r="B214" s="44" t="s">
        <v>88</v>
      </c>
      <c r="C214" s="109">
        <v>1535.1950804230928</v>
      </c>
      <c r="D214" s="109">
        <v>1722.3502580725312</v>
      </c>
      <c r="E214" s="109">
        <v>1894.1914515042781</v>
      </c>
      <c r="F214" s="109">
        <v>1840.3451539727812</v>
      </c>
      <c r="G214" s="109">
        <v>1334.4834271597967</v>
      </c>
      <c r="H214" s="109">
        <v>1511.4922355609333</v>
      </c>
      <c r="I214" s="109">
        <v>1609.9506434040391</v>
      </c>
      <c r="J214" s="109">
        <v>1647.1579510584265</v>
      </c>
      <c r="K214" s="109">
        <v>1733.6088517008634</v>
      </c>
      <c r="L214" s="109">
        <v>1778.0559815866679</v>
      </c>
      <c r="M214" s="109">
        <v>1952.2574882486258</v>
      </c>
      <c r="N214" s="109">
        <v>2030.46400947395</v>
      </c>
      <c r="O214" s="109">
        <v>2072.6104371676765</v>
      </c>
      <c r="P214" s="109">
        <v>2016.8116936533322</v>
      </c>
      <c r="Q214" s="109">
        <v>1873.2741439039189</v>
      </c>
      <c r="R214" s="109">
        <v>1496.3576050959425</v>
      </c>
      <c r="S214" s="109">
        <v>1052.2140819472886</v>
      </c>
      <c r="T214" s="109">
        <v>1007.5312336522957</v>
      </c>
      <c r="U214" s="109">
        <v>30108.35172758644</v>
      </c>
      <c r="V214" s="6"/>
      <c r="W214" s="44" t="s">
        <v>88</v>
      </c>
      <c r="X214" s="8">
        <v>3</v>
      </c>
      <c r="Y214" s="6">
        <v>17</v>
      </c>
      <c r="Z214" s="8">
        <v>67</v>
      </c>
      <c r="AA214" s="8">
        <v>81</v>
      </c>
      <c r="AB214" s="6">
        <v>33</v>
      </c>
      <c r="AC214" s="8">
        <v>7</v>
      </c>
      <c r="AD214" s="8">
        <v>2</v>
      </c>
      <c r="AE214" s="6">
        <f t="shared" si="76"/>
        <v>210</v>
      </c>
      <c r="AF214" s="8"/>
      <c r="AG214" s="44" t="s">
        <v>88</v>
      </c>
      <c r="AH214" s="68">
        <f t="shared" si="77"/>
        <v>3.2602579940223215</v>
      </c>
      <c r="AI214" s="68">
        <f t="shared" si="70"/>
        <v>25.478023411922592</v>
      </c>
      <c r="AJ214" s="68">
        <f t="shared" si="71"/>
        <v>88.654110717459929</v>
      </c>
      <c r="AK214" s="68">
        <f t="shared" si="72"/>
        <v>100.62420277522999</v>
      </c>
      <c r="AL214" s="68">
        <f t="shared" si="73"/>
        <v>40.069017034820426</v>
      </c>
      <c r="AM214" s="68">
        <f t="shared" si="74"/>
        <v>8.0756394305811501</v>
      </c>
      <c r="AN214" s="68">
        <f t="shared" si="75"/>
        <v>2.2496479533960207</v>
      </c>
      <c r="AO214" s="68">
        <f t="shared" si="78"/>
        <v>36.664910042423116</v>
      </c>
      <c r="AP214" s="6"/>
      <c r="AQ214" s="6">
        <f>RANK(AI214,AI146:AI224)</f>
        <v>38</v>
      </c>
      <c r="AR214" s="94">
        <f>RANK(AO214,AO146:AO224)</f>
        <v>44</v>
      </c>
      <c r="AS214" s="8"/>
      <c r="AT214" s="8"/>
      <c r="AU214" s="66">
        <f t="shared" si="79"/>
        <v>-3.1073962810601587</v>
      </c>
      <c r="AV214" s="66">
        <f t="shared" si="80"/>
        <v>-38.535192960064236</v>
      </c>
      <c r="AW214" s="66">
        <f t="shared" si="81"/>
        <v>-56.550022299306335</v>
      </c>
      <c r="AX214" s="66">
        <f t="shared" si="82"/>
        <v>16.438302664746956</v>
      </c>
      <c r="AY214" s="66">
        <f t="shared" si="83"/>
        <v>-4.959437095311614E-2</v>
      </c>
      <c r="AZ214" s="66">
        <f t="shared" si="84"/>
        <v>8.0756394305811501</v>
      </c>
      <c r="BA214" s="66">
        <f t="shared" si="85"/>
        <v>2.2496479533960207</v>
      </c>
      <c r="BB214" s="66">
        <f t="shared" si="86"/>
        <v>-7.2462240103513622</v>
      </c>
      <c r="BC214" s="8"/>
      <c r="BD214" s="8"/>
      <c r="BE214" s="8"/>
      <c r="BF214" s="8"/>
    </row>
    <row r="215" spans="1:58" s="5" customFormat="1">
      <c r="A215" s="6">
        <v>170</v>
      </c>
      <c r="B215" s="44" t="s">
        <v>89</v>
      </c>
      <c r="C215" s="109">
        <v>1863.9011452873742</v>
      </c>
      <c r="D215" s="109">
        <v>2019.2608936423369</v>
      </c>
      <c r="E215" s="109">
        <v>2235.6002548341739</v>
      </c>
      <c r="F215" s="109">
        <v>2217.3985426721979</v>
      </c>
      <c r="G215" s="109">
        <v>1959.9222013141982</v>
      </c>
      <c r="H215" s="109">
        <v>2174.2969908667656</v>
      </c>
      <c r="I215" s="109">
        <v>2256.163475669905</v>
      </c>
      <c r="J215" s="109">
        <v>2188.6966789744274</v>
      </c>
      <c r="K215" s="109">
        <v>2122.3429525289976</v>
      </c>
      <c r="L215" s="109">
        <v>2169.4611198980415</v>
      </c>
      <c r="M215" s="109">
        <v>2205.9303358088737</v>
      </c>
      <c r="N215" s="109">
        <v>2284.425713148722</v>
      </c>
      <c r="O215" s="109">
        <v>2280.6784136522269</v>
      </c>
      <c r="P215" s="109">
        <v>2192.4029800367384</v>
      </c>
      <c r="Q215" s="109">
        <v>1962.6849352148026</v>
      </c>
      <c r="R215" s="109">
        <v>1536.0292381586157</v>
      </c>
      <c r="S215" s="109">
        <v>1040.6326754550782</v>
      </c>
      <c r="T215" s="109">
        <v>1090.8372950733406</v>
      </c>
      <c r="U215" s="109">
        <v>35800.665842236813</v>
      </c>
      <c r="V215" s="6"/>
      <c r="W215" s="44" t="s">
        <v>89</v>
      </c>
      <c r="X215" s="8">
        <v>1</v>
      </c>
      <c r="Y215" s="6">
        <v>25</v>
      </c>
      <c r="Z215" s="8">
        <v>73</v>
      </c>
      <c r="AA215" s="8">
        <v>114</v>
      </c>
      <c r="AB215" s="6">
        <v>51</v>
      </c>
      <c r="AC215" s="8">
        <v>12</v>
      </c>
      <c r="AD215" s="8">
        <v>3</v>
      </c>
      <c r="AE215" s="6">
        <f t="shared" si="76"/>
        <v>279</v>
      </c>
      <c r="AF215" s="8"/>
      <c r="AG215" s="44" t="s">
        <v>89</v>
      </c>
      <c r="AH215" s="68">
        <f t="shared" si="77"/>
        <v>0.90195784001453794</v>
      </c>
      <c r="AI215" s="68">
        <f t="shared" si="70"/>
        <v>25.511216703639157</v>
      </c>
      <c r="AJ215" s="68">
        <f t="shared" si="71"/>
        <v>67.148140577519854</v>
      </c>
      <c r="AK215" s="68">
        <f t="shared" si="72"/>
        <v>101.0565069680076</v>
      </c>
      <c r="AL215" s="68">
        <f t="shared" si="73"/>
        <v>46.603077064015487</v>
      </c>
      <c r="AM215" s="68">
        <f t="shared" si="74"/>
        <v>11.308257212342353</v>
      </c>
      <c r="AN215" s="68">
        <f t="shared" si="75"/>
        <v>2.7656637609075854</v>
      </c>
      <c r="AO215" s="68">
        <f t="shared" si="78"/>
        <v>36.982341754224898</v>
      </c>
      <c r="AP215" s="6"/>
      <c r="AQ215" s="6">
        <f>RANK(AI215,AI146:AI224)</f>
        <v>37</v>
      </c>
      <c r="AR215" s="94">
        <f>RANK(AO215,AO146:AO224)</f>
        <v>42</v>
      </c>
      <c r="AS215" s="8"/>
      <c r="AT215" s="8"/>
      <c r="AU215" s="66">
        <f t="shared" si="79"/>
        <v>-15.493361295430466</v>
      </c>
      <c r="AV215" s="66">
        <f t="shared" si="80"/>
        <v>-30.666435931196688</v>
      </c>
      <c r="AW215" s="66">
        <f t="shared" si="81"/>
        <v>-62.345469330297561</v>
      </c>
      <c r="AX215" s="66">
        <f t="shared" si="82"/>
        <v>-24.026179787726022</v>
      </c>
      <c r="AY215" s="66">
        <f t="shared" si="83"/>
        <v>7.2949914084814935</v>
      </c>
      <c r="AZ215" s="66">
        <f t="shared" si="84"/>
        <v>8.4868248794304204</v>
      </c>
      <c r="BA215" s="66">
        <f t="shared" si="85"/>
        <v>2.7656637609075854</v>
      </c>
      <c r="BB215" s="66">
        <f t="shared" si="86"/>
        <v>-14.844081831206815</v>
      </c>
      <c r="BC215" s="8"/>
      <c r="BD215" s="8"/>
      <c r="BE215" s="8"/>
      <c r="BF215" s="8"/>
    </row>
    <row r="216" spans="1:58" s="5" customFormat="1">
      <c r="A216" s="6">
        <v>171</v>
      </c>
      <c r="B216" s="44" t="s">
        <v>90</v>
      </c>
      <c r="C216" s="109">
        <v>2436.238839448722</v>
      </c>
      <c r="D216" s="109">
        <v>2564.5128134171291</v>
      </c>
      <c r="E216" s="109">
        <v>2753.5834162137462</v>
      </c>
      <c r="F216" s="109">
        <v>2561.7634534494459</v>
      </c>
      <c r="G216" s="109">
        <v>2122.6725718836942</v>
      </c>
      <c r="H216" s="109">
        <v>2626.1249953359661</v>
      </c>
      <c r="I216" s="109">
        <v>2741.8551340917757</v>
      </c>
      <c r="J216" s="109">
        <v>2772.3080579739367</v>
      </c>
      <c r="K216" s="109">
        <v>2650.3948367907956</v>
      </c>
      <c r="L216" s="109">
        <v>2626.9444138212457</v>
      </c>
      <c r="M216" s="109">
        <v>2864.2301530383097</v>
      </c>
      <c r="N216" s="109">
        <v>3114.8884236490594</v>
      </c>
      <c r="O216" s="109">
        <v>3359.529420962057</v>
      </c>
      <c r="P216" s="109">
        <v>3370.6117382018683</v>
      </c>
      <c r="Q216" s="109">
        <v>3029.4394218651296</v>
      </c>
      <c r="R216" s="109">
        <v>2172.6112765907465</v>
      </c>
      <c r="S216" s="109">
        <v>1339.2824716304774</v>
      </c>
      <c r="T216" s="109">
        <v>1126.2948568225092</v>
      </c>
      <c r="U216" s="109">
        <v>46233.286295186612</v>
      </c>
      <c r="V216" s="6"/>
      <c r="W216" s="44" t="s">
        <v>90</v>
      </c>
      <c r="X216" s="8">
        <v>9</v>
      </c>
      <c r="Y216" s="6">
        <v>50</v>
      </c>
      <c r="Z216" s="8">
        <v>114</v>
      </c>
      <c r="AA216" s="8">
        <v>116</v>
      </c>
      <c r="AB216" s="6">
        <v>51</v>
      </c>
      <c r="AC216" s="8">
        <v>14</v>
      </c>
      <c r="AD216" s="8">
        <v>1</v>
      </c>
      <c r="AE216" s="6">
        <f t="shared" si="76"/>
        <v>355</v>
      </c>
      <c r="AF216" s="8"/>
      <c r="AG216" s="44" t="s">
        <v>90</v>
      </c>
      <c r="AH216" s="68">
        <f t="shared" si="77"/>
        <v>7.0264098645652782</v>
      </c>
      <c r="AI216" s="68">
        <f t="shared" si="70"/>
        <v>47.110421703550053</v>
      </c>
      <c r="AJ216" s="68">
        <f t="shared" si="71"/>
        <v>86.819934468058875</v>
      </c>
      <c r="AK216" s="68">
        <f t="shared" si="72"/>
        <v>84.614244244836343</v>
      </c>
      <c r="AL216" s="68">
        <f t="shared" si="73"/>
        <v>36.79244797727992</v>
      </c>
      <c r="AM216" s="68">
        <f t="shared" si="74"/>
        <v>10.564463683419911</v>
      </c>
      <c r="AN216" s="68">
        <f t="shared" si="75"/>
        <v>0.76134081462756564</v>
      </c>
      <c r="AO216" s="68">
        <f t="shared" si="78"/>
        <v>39.222047886287179</v>
      </c>
      <c r="AP216" s="6"/>
      <c r="AQ216" s="6">
        <f>RANK(AI216,AI146:AI224)</f>
        <v>8</v>
      </c>
      <c r="AR216" s="94">
        <f>RANK(AO216,AO146:AO224)</f>
        <v>31</v>
      </c>
      <c r="AS216" s="8"/>
      <c r="AT216" s="8"/>
      <c r="AU216" s="66">
        <f t="shared" si="79"/>
        <v>-6.6487238840190548</v>
      </c>
      <c r="AV216" s="66">
        <f t="shared" si="80"/>
        <v>-29.65178706832544</v>
      </c>
      <c r="AW216" s="66">
        <f t="shared" si="81"/>
        <v>-42.674908646167324</v>
      </c>
      <c r="AX216" s="66">
        <f t="shared" si="82"/>
        <v>-18.962223934397628</v>
      </c>
      <c r="AY216" s="66">
        <f t="shared" si="83"/>
        <v>-5.4585816948838115</v>
      </c>
      <c r="AZ216" s="66">
        <f t="shared" si="84"/>
        <v>7.0347859902560206</v>
      </c>
      <c r="BA216" s="66">
        <f t="shared" si="85"/>
        <v>0.76134081462756564</v>
      </c>
      <c r="BB216" s="66">
        <f t="shared" si="86"/>
        <v>-7.57552556887984</v>
      </c>
      <c r="BC216" s="8"/>
      <c r="BD216" s="8"/>
      <c r="BE216" s="8"/>
      <c r="BF216" s="8"/>
    </row>
    <row r="217" spans="1:58" s="5" customFormat="1">
      <c r="A217" s="6">
        <v>172</v>
      </c>
      <c r="B217" s="44" t="s">
        <v>91</v>
      </c>
      <c r="C217" s="109">
        <v>217.54731555464269</v>
      </c>
      <c r="D217" s="109">
        <v>210.26855635153086</v>
      </c>
      <c r="E217" s="109">
        <v>222.98321566660158</v>
      </c>
      <c r="F217" s="109">
        <v>157.45130180159902</v>
      </c>
      <c r="G217" s="109">
        <v>134.23742040347463</v>
      </c>
      <c r="H217" s="109">
        <v>184.04081438838583</v>
      </c>
      <c r="I217" s="109">
        <v>192.29146458730321</v>
      </c>
      <c r="J217" s="109">
        <v>196.11199311264087</v>
      </c>
      <c r="K217" s="109">
        <v>183.38714564519913</v>
      </c>
      <c r="L217" s="109">
        <v>195.45248613725653</v>
      </c>
      <c r="M217" s="109">
        <v>264.64949802506851</v>
      </c>
      <c r="N217" s="109">
        <v>310.25491885314142</v>
      </c>
      <c r="O217" s="109">
        <v>335.45034030489256</v>
      </c>
      <c r="P217" s="109">
        <v>328.71009517247461</v>
      </c>
      <c r="Q217" s="109">
        <v>288.10335454126829</v>
      </c>
      <c r="R217" s="109">
        <v>200.83183034311912</v>
      </c>
      <c r="S217" s="109">
        <v>144.73233664623112</v>
      </c>
      <c r="T217" s="109">
        <v>153.92800812271543</v>
      </c>
      <c r="U217" s="109">
        <v>3920.4320956575457</v>
      </c>
      <c r="V217" s="6"/>
      <c r="W217" s="44" t="s">
        <v>91</v>
      </c>
      <c r="X217" s="8">
        <v>0</v>
      </c>
      <c r="Y217" s="6">
        <v>0</v>
      </c>
      <c r="Z217" s="8">
        <v>10</v>
      </c>
      <c r="AA217" s="8">
        <v>14</v>
      </c>
      <c r="AB217" s="6">
        <v>5</v>
      </c>
      <c r="AC217" s="8">
        <v>1</v>
      </c>
      <c r="AD217" s="8">
        <v>0</v>
      </c>
      <c r="AE217" s="6">
        <f t="shared" si="76"/>
        <v>30</v>
      </c>
      <c r="AF217" s="8"/>
      <c r="AG217" s="44" t="s">
        <v>91</v>
      </c>
      <c r="AH217" s="68">
        <f t="shared" si="77"/>
        <v>0</v>
      </c>
      <c r="AI217" s="68">
        <f t="shared" si="70"/>
        <v>0</v>
      </c>
      <c r="AJ217" s="68">
        <f t="shared" si="71"/>
        <v>108.67154694172082</v>
      </c>
      <c r="AK217" s="68">
        <f t="shared" si="72"/>
        <v>145.61228736852007</v>
      </c>
      <c r="AL217" s="68">
        <f t="shared" si="73"/>
        <v>50.991272085314527</v>
      </c>
      <c r="AM217" s="68">
        <f t="shared" si="74"/>
        <v>10.905889793766786</v>
      </c>
      <c r="AN217" s="68">
        <f t="shared" si="75"/>
        <v>0</v>
      </c>
      <c r="AO217" s="68">
        <f t="shared" si="78"/>
        <v>48.271376811751431</v>
      </c>
      <c r="AP217" s="6"/>
      <c r="AQ217" s="6">
        <f>RANK(AI217,AI146:AI224)</f>
        <v>78</v>
      </c>
      <c r="AR217" s="94">
        <f>RANK(AO217,AO146:AO224)</f>
        <v>3</v>
      </c>
      <c r="AS217" s="8"/>
      <c r="AT217" s="8"/>
      <c r="AU217" s="66">
        <f t="shared" si="79"/>
        <v>-23.196229550858863</v>
      </c>
      <c r="AV217" s="66">
        <f t="shared" si="80"/>
        <v>-60.148719213441694</v>
      </c>
      <c r="AW217" s="66">
        <f t="shared" si="81"/>
        <v>-140.0800624952916</v>
      </c>
      <c r="AX217" s="66">
        <f t="shared" si="82"/>
        <v>19.640520971348451</v>
      </c>
      <c r="AY217" s="66">
        <f t="shared" si="83"/>
        <v>-2.4422734972112394</v>
      </c>
      <c r="AZ217" s="66">
        <f t="shared" si="84"/>
        <v>10.905889793766786</v>
      </c>
      <c r="BA217" s="66">
        <f t="shared" si="85"/>
        <v>0</v>
      </c>
      <c r="BB217" s="66">
        <f t="shared" si="86"/>
        <v>-13.235862226129186</v>
      </c>
      <c r="BC217" s="8"/>
      <c r="BD217" s="8"/>
      <c r="BE217" s="8"/>
      <c r="BF217" s="8"/>
    </row>
    <row r="218" spans="1:58" s="5" customFormat="1">
      <c r="A218" s="6">
        <v>173</v>
      </c>
      <c r="B218" s="44" t="s">
        <v>92</v>
      </c>
      <c r="C218" s="109">
        <v>8400.0031089915683</v>
      </c>
      <c r="D218" s="109">
        <v>9232.718830453081</v>
      </c>
      <c r="E218" s="109">
        <v>10036.58023940782</v>
      </c>
      <c r="F218" s="109">
        <v>11104.798477352782</v>
      </c>
      <c r="G218" s="109">
        <v>14099.598460734587</v>
      </c>
      <c r="H218" s="109">
        <v>12769.529223552408</v>
      </c>
      <c r="I218" s="109">
        <v>12450.762496126237</v>
      </c>
      <c r="J218" s="109">
        <v>12632.159923012332</v>
      </c>
      <c r="K218" s="109">
        <v>11946.635758775357</v>
      </c>
      <c r="L218" s="109">
        <v>11437.544817593978</v>
      </c>
      <c r="M218" s="109">
        <v>11231.410427969395</v>
      </c>
      <c r="N218" s="109">
        <v>10166.909024301216</v>
      </c>
      <c r="O218" s="109">
        <v>9108.048838865263</v>
      </c>
      <c r="P218" s="109">
        <v>8103.6405948057109</v>
      </c>
      <c r="Q218" s="109">
        <v>7224.768414582406</v>
      </c>
      <c r="R218" s="109">
        <v>5958.0049822492201</v>
      </c>
      <c r="S218" s="109">
        <v>4706.7435004030431</v>
      </c>
      <c r="T218" s="109">
        <v>5479.6902112486086</v>
      </c>
      <c r="U218" s="109">
        <v>176089.547330425</v>
      </c>
      <c r="V218" s="6"/>
      <c r="W218" s="44" t="s">
        <v>92</v>
      </c>
      <c r="X218" s="8">
        <v>3</v>
      </c>
      <c r="Y218" s="6">
        <v>31</v>
      </c>
      <c r="Z218" s="8">
        <v>139</v>
      </c>
      <c r="AA218" s="8">
        <v>448</v>
      </c>
      <c r="AB218" s="6">
        <v>353</v>
      </c>
      <c r="AC218" s="8">
        <v>69</v>
      </c>
      <c r="AD218" s="8">
        <v>6</v>
      </c>
      <c r="AE218" s="6">
        <f t="shared" si="76"/>
        <v>1049</v>
      </c>
      <c r="AF218" s="8"/>
      <c r="AG218" s="44" t="s">
        <v>92</v>
      </c>
      <c r="AH218" s="68">
        <f t="shared" si="77"/>
        <v>0.54030696840077286</v>
      </c>
      <c r="AI218" s="68">
        <f t="shared" si="70"/>
        <v>4.3972883463781853</v>
      </c>
      <c r="AJ218" s="68">
        <f t="shared" si="71"/>
        <v>21.770575495238347</v>
      </c>
      <c r="AK218" s="68">
        <f t="shared" si="72"/>
        <v>71.963464107420677</v>
      </c>
      <c r="AL218" s="68">
        <f t="shared" si="73"/>
        <v>55.889096108881709</v>
      </c>
      <c r="AM218" s="68">
        <f t="shared" si="74"/>
        <v>11.551369170909275</v>
      </c>
      <c r="AN218" s="68">
        <f t="shared" si="75"/>
        <v>1.0491762166947591</v>
      </c>
      <c r="AO218" s="68">
        <f t="shared" si="78"/>
        <v>24.270881784457785</v>
      </c>
      <c r="AP218" s="6"/>
      <c r="AQ218" s="6">
        <f>RANK(AI218,AI146:AI224)</f>
        <v>67</v>
      </c>
      <c r="AR218" s="94">
        <f>RANK(AO218,AO146:AO224)</f>
        <v>73</v>
      </c>
      <c r="AS218" s="8"/>
      <c r="AT218" s="8"/>
      <c r="AU218" s="66">
        <f t="shared" si="79"/>
        <v>-4.415344284764771</v>
      </c>
      <c r="AV218" s="66">
        <f t="shared" si="80"/>
        <v>-12.645742823170774</v>
      </c>
      <c r="AW218" s="66">
        <f t="shared" si="81"/>
        <v>-67.969535700714019</v>
      </c>
      <c r="AX218" s="66">
        <f t="shared" si="82"/>
        <v>-60.609659747940256</v>
      </c>
      <c r="AY218" s="66">
        <f t="shared" si="83"/>
        <v>-14.589512715017754</v>
      </c>
      <c r="AZ218" s="66">
        <f t="shared" si="84"/>
        <v>1.1132248666871867</v>
      </c>
      <c r="BA218" s="66">
        <f t="shared" si="85"/>
        <v>-0.85580953885486832</v>
      </c>
      <c r="BB218" s="66">
        <f t="shared" si="86"/>
        <v>-26.287653715222497</v>
      </c>
      <c r="BC218" s="8"/>
      <c r="BD218" s="8"/>
      <c r="BE218" s="8"/>
      <c r="BF218" s="8"/>
    </row>
    <row r="219" spans="1:58" s="5" customFormat="1">
      <c r="A219" s="6">
        <v>174</v>
      </c>
      <c r="B219" s="101" t="s">
        <v>93</v>
      </c>
      <c r="C219" s="109">
        <v>18500.935000910678</v>
      </c>
      <c r="D219" s="109">
        <v>17849.670559414015</v>
      </c>
      <c r="E219" s="109">
        <v>16398.126187162088</v>
      </c>
      <c r="F219" s="109">
        <v>14628.850284407739</v>
      </c>
      <c r="G219" s="109">
        <v>15879.391787603668</v>
      </c>
      <c r="H219" s="109">
        <v>18196.990634327314</v>
      </c>
      <c r="I219" s="109">
        <v>20587.618892120881</v>
      </c>
      <c r="J219" s="109">
        <v>21324.115099945378</v>
      </c>
      <c r="K219" s="109">
        <v>18680.912527536912</v>
      </c>
      <c r="L219" s="109">
        <v>15604.505279971892</v>
      </c>
      <c r="M219" s="109">
        <v>13888.182278932234</v>
      </c>
      <c r="N219" s="109">
        <v>12434.580634501794</v>
      </c>
      <c r="O219" s="109">
        <v>11074.659444077417</v>
      </c>
      <c r="P219" s="109">
        <v>9484.2553673270249</v>
      </c>
      <c r="Q219" s="109">
        <v>8028.0391360923459</v>
      </c>
      <c r="R219" s="109">
        <v>5807.8095316708295</v>
      </c>
      <c r="S219" s="109">
        <v>3748.7150472902708</v>
      </c>
      <c r="T219" s="109">
        <v>3366.7793989433999</v>
      </c>
      <c r="U219" s="109">
        <v>245484.13709223591</v>
      </c>
      <c r="V219" s="6"/>
      <c r="W219" s="44" t="s">
        <v>93</v>
      </c>
      <c r="X219" s="8">
        <v>14</v>
      </c>
      <c r="Y219" s="6">
        <v>129</v>
      </c>
      <c r="Z219" s="8">
        <v>591</v>
      </c>
      <c r="AA219" s="8">
        <v>1020</v>
      </c>
      <c r="AB219" s="6">
        <v>611</v>
      </c>
      <c r="AC219" s="8">
        <v>107</v>
      </c>
      <c r="AD219" s="8">
        <v>6</v>
      </c>
      <c r="AE219" s="6">
        <f t="shared" si="76"/>
        <v>2478</v>
      </c>
      <c r="AF219" s="8"/>
      <c r="AG219" s="44" t="s">
        <v>93</v>
      </c>
      <c r="AH219" s="68">
        <f t="shared" si="77"/>
        <v>1.9140260140500578</v>
      </c>
      <c r="AI219" s="68">
        <f t="shared" si="70"/>
        <v>16.247473672222704</v>
      </c>
      <c r="AJ219" s="68">
        <f t="shared" si="71"/>
        <v>64.955795370375256</v>
      </c>
      <c r="AK219" s="68">
        <f t="shared" si="72"/>
        <v>99.088680953810126</v>
      </c>
      <c r="AL219" s="68">
        <f t="shared" si="73"/>
        <v>57.306012196638825</v>
      </c>
      <c r="AM219" s="68">
        <f t="shared" si="74"/>
        <v>11.455543174593304</v>
      </c>
      <c r="AN219" s="68">
        <f t="shared" si="75"/>
        <v>0.76900867952550789</v>
      </c>
      <c r="AO219" s="68">
        <f t="shared" si="78"/>
        <v>39.67898627079731</v>
      </c>
      <c r="AP219" s="6"/>
      <c r="AQ219" s="6">
        <f>RANK(AI219,AI146:AI224)</f>
        <v>47</v>
      </c>
      <c r="AR219" s="94">
        <f>RANK(AO219,AO146:AO224)</f>
        <v>29</v>
      </c>
      <c r="AS219" s="8"/>
      <c r="AT219" s="8"/>
      <c r="AU219" s="66">
        <f t="shared" si="79"/>
        <v>-6.0140095464605192</v>
      </c>
      <c r="AV219" s="66">
        <f t="shared" si="80"/>
        <v>-35.824514363080425</v>
      </c>
      <c r="AW219" s="66">
        <f t="shared" si="81"/>
        <v>-62.085280412765471</v>
      </c>
      <c r="AX219" s="66">
        <f t="shared" si="82"/>
        <v>-16.240790219670188</v>
      </c>
      <c r="AY219" s="66">
        <f t="shared" si="83"/>
        <v>14.354775870152281</v>
      </c>
      <c r="AZ219" s="66">
        <f t="shared" si="84"/>
        <v>3.6835500494007221</v>
      </c>
      <c r="BA219" s="66">
        <f t="shared" si="85"/>
        <v>0.76900867952550789</v>
      </c>
      <c r="BB219" s="66">
        <f t="shared" si="86"/>
        <v>-13.186196215264147</v>
      </c>
      <c r="BC219" s="8"/>
      <c r="BD219" s="8"/>
      <c r="BE219" s="8"/>
      <c r="BF219" s="8"/>
    </row>
    <row r="220" spans="1:58" s="5" customFormat="1">
      <c r="A220" s="6">
        <v>175</v>
      </c>
      <c r="B220" s="101" t="s">
        <v>94</v>
      </c>
      <c r="C220" s="109">
        <v>2818.4295275142485</v>
      </c>
      <c r="D220" s="109">
        <v>2905.2088177533401</v>
      </c>
      <c r="E220" s="109">
        <v>3055.4396513166307</v>
      </c>
      <c r="F220" s="109">
        <v>2995.5308304481841</v>
      </c>
      <c r="G220" s="109">
        <v>2752.4322267676953</v>
      </c>
      <c r="H220" s="109">
        <v>2853.3514898684193</v>
      </c>
      <c r="I220" s="109">
        <v>3078.743425016492</v>
      </c>
      <c r="J220" s="109">
        <v>2980.877012608405</v>
      </c>
      <c r="K220" s="109">
        <v>2690.9158580473604</v>
      </c>
      <c r="L220" s="109">
        <v>2581.4345359559643</v>
      </c>
      <c r="M220" s="109">
        <v>2601.4495088670342</v>
      </c>
      <c r="N220" s="109">
        <v>2617.0709780415432</v>
      </c>
      <c r="O220" s="109">
        <v>2485.7728509809458</v>
      </c>
      <c r="P220" s="109">
        <v>2366.5011238537936</v>
      </c>
      <c r="Q220" s="109">
        <v>2128.7741691042593</v>
      </c>
      <c r="R220" s="109">
        <v>1559.4693251777605</v>
      </c>
      <c r="S220" s="109">
        <v>1023.8899197435325</v>
      </c>
      <c r="T220" s="109">
        <v>931.25724864209838</v>
      </c>
      <c r="U220" s="109">
        <v>44426.548499707707</v>
      </c>
      <c r="V220" s="6"/>
      <c r="W220" s="44" t="s">
        <v>94</v>
      </c>
      <c r="X220" s="8">
        <v>7</v>
      </c>
      <c r="Y220" s="6">
        <v>50</v>
      </c>
      <c r="Z220" s="8">
        <v>111</v>
      </c>
      <c r="AA220" s="8">
        <v>137</v>
      </c>
      <c r="AB220" s="6">
        <v>72</v>
      </c>
      <c r="AC220" s="8">
        <v>7</v>
      </c>
      <c r="AD220" s="8">
        <v>1</v>
      </c>
      <c r="AE220" s="6">
        <f t="shared" si="76"/>
        <v>385</v>
      </c>
      <c r="AF220" s="8"/>
      <c r="AG220" s="44" t="s">
        <v>94</v>
      </c>
      <c r="AH220" s="68">
        <f t="shared" si="77"/>
        <v>4.6736290802606604</v>
      </c>
      <c r="AI220" s="68">
        <f t="shared" si="70"/>
        <v>36.3315031075023</v>
      </c>
      <c r="AJ220" s="68">
        <f t="shared" si="71"/>
        <v>77.803243234585651</v>
      </c>
      <c r="AK220" s="68">
        <f t="shared" si="72"/>
        <v>88.997348000355771</v>
      </c>
      <c r="AL220" s="68">
        <f t="shared" si="73"/>
        <v>48.30793064957529</v>
      </c>
      <c r="AM220" s="68">
        <f t="shared" si="74"/>
        <v>5.2026896189013421</v>
      </c>
      <c r="AN220" s="68">
        <f t="shared" si="75"/>
        <v>0.77476301341081821</v>
      </c>
      <c r="AO220" s="68">
        <f t="shared" si="78"/>
        <v>38.628855473183108</v>
      </c>
      <c r="AP220" s="6"/>
      <c r="AQ220" s="6">
        <f>RANK(AI220,AI146:AI224)</f>
        <v>22</v>
      </c>
      <c r="AR220" s="94">
        <f>RANK(AO220,AO146:AO224)</f>
        <v>32</v>
      </c>
      <c r="AS220" s="8"/>
      <c r="AT220" s="8"/>
      <c r="AU220" s="66">
        <f t="shared" si="79"/>
        <v>-20.230501174339611</v>
      </c>
      <c r="AV220" s="66">
        <f t="shared" si="80"/>
        <v>-44.537074810505501</v>
      </c>
      <c r="AW220" s="66">
        <f t="shared" si="81"/>
        <v>-64.665128451377953</v>
      </c>
      <c r="AX220" s="66">
        <f t="shared" si="82"/>
        <v>-8.3968413156141111</v>
      </c>
      <c r="AY220" s="66">
        <f t="shared" si="83"/>
        <v>-1.8553307643903878</v>
      </c>
      <c r="AZ220" s="66">
        <f t="shared" si="84"/>
        <v>1.0640924871330473</v>
      </c>
      <c r="BA220" s="66">
        <f t="shared" si="85"/>
        <v>0.77476301341081821</v>
      </c>
      <c r="BB220" s="66">
        <f t="shared" si="86"/>
        <v>-18.201175329915124</v>
      </c>
      <c r="BC220" s="8"/>
      <c r="BD220" s="8"/>
      <c r="BE220" s="8"/>
      <c r="BF220" s="8"/>
    </row>
    <row r="221" spans="1:58" s="5" customFormat="1">
      <c r="A221" s="6">
        <v>176</v>
      </c>
      <c r="B221" s="101" t="s">
        <v>95</v>
      </c>
      <c r="C221" s="109">
        <v>29586.484814051837</v>
      </c>
      <c r="D221" s="109">
        <v>28067.238849126737</v>
      </c>
      <c r="E221" s="109">
        <v>24315.661863538124</v>
      </c>
      <c r="F221" s="109">
        <v>19111.943615094235</v>
      </c>
      <c r="G221" s="109">
        <v>19327.889493535291</v>
      </c>
      <c r="H221" s="109">
        <v>24458.386548482449</v>
      </c>
      <c r="I221" s="109">
        <v>30569.917710063266</v>
      </c>
      <c r="J221" s="109">
        <v>33607.225698647133</v>
      </c>
      <c r="K221" s="109">
        <v>28136.583803260495</v>
      </c>
      <c r="L221" s="109">
        <v>20167.420042033951</v>
      </c>
      <c r="M221" s="109">
        <v>15541.129122379052</v>
      </c>
      <c r="N221" s="109">
        <v>12998.768269922244</v>
      </c>
      <c r="O221" s="109">
        <v>10918.937390108718</v>
      </c>
      <c r="P221" s="109">
        <v>8840.8962658411056</v>
      </c>
      <c r="Q221" s="109">
        <v>6783.0451267182907</v>
      </c>
      <c r="R221" s="109">
        <v>4624.1640560067135</v>
      </c>
      <c r="S221" s="109">
        <v>2736.4372540382087</v>
      </c>
      <c r="T221" s="109">
        <v>2171.2463705498403</v>
      </c>
      <c r="U221" s="109">
        <v>321963.37629339768</v>
      </c>
      <c r="V221" s="6"/>
      <c r="W221" s="44" t="s">
        <v>95</v>
      </c>
      <c r="X221" s="8">
        <v>27</v>
      </c>
      <c r="Y221" s="6">
        <v>297</v>
      </c>
      <c r="Z221" s="8">
        <v>892</v>
      </c>
      <c r="AA221" s="8">
        <v>1620</v>
      </c>
      <c r="AB221" s="6">
        <v>918</v>
      </c>
      <c r="AC221" s="8">
        <v>180</v>
      </c>
      <c r="AD221" s="8">
        <v>15</v>
      </c>
      <c r="AE221" s="6">
        <f t="shared" si="76"/>
        <v>3949</v>
      </c>
      <c r="AF221" s="8"/>
      <c r="AG221" s="44" t="s">
        <v>95</v>
      </c>
      <c r="AH221" s="68">
        <f t="shared" si="77"/>
        <v>2.8254583148388881</v>
      </c>
      <c r="AI221" s="68">
        <f t="shared" si="70"/>
        <v>30.73279160658894</v>
      </c>
      <c r="AJ221" s="68">
        <f t="shared" si="71"/>
        <v>72.940216087585313</v>
      </c>
      <c r="AK221" s="68">
        <f t="shared" si="72"/>
        <v>105.9865463404054</v>
      </c>
      <c r="AL221" s="68">
        <f t="shared" si="73"/>
        <v>54.631108692613942</v>
      </c>
      <c r="AM221" s="68">
        <f t="shared" si="74"/>
        <v>12.794730252870387</v>
      </c>
      <c r="AN221" s="68">
        <f t="shared" si="75"/>
        <v>1.4875477347857333</v>
      </c>
      <c r="AO221" s="68">
        <f t="shared" si="78"/>
        <v>45.03380379975227</v>
      </c>
      <c r="AP221" s="6"/>
      <c r="AQ221" s="6">
        <f>RANK(AI221,AI146:AI224)</f>
        <v>29</v>
      </c>
      <c r="AR221" s="94">
        <f>RANK(AO221,AO146:AO224)</f>
        <v>9</v>
      </c>
      <c r="AS221" s="8"/>
      <c r="AT221" s="8"/>
      <c r="AU221" s="66">
        <f t="shared" si="79"/>
        <v>-16.157255580086112</v>
      </c>
      <c r="AV221" s="66">
        <f t="shared" si="80"/>
        <v>-41.093033452781121</v>
      </c>
      <c r="AW221" s="66">
        <f t="shared" si="81"/>
        <v>-63.288501674138914</v>
      </c>
      <c r="AX221" s="66">
        <f t="shared" si="82"/>
        <v>-12.411615284072909</v>
      </c>
      <c r="AY221" s="66">
        <f t="shared" si="83"/>
        <v>13.176601856549098</v>
      </c>
      <c r="AZ221" s="66">
        <f t="shared" si="84"/>
        <v>6.9346832370450535</v>
      </c>
      <c r="BA221" s="66">
        <f t="shared" si="85"/>
        <v>0.4188024582872818</v>
      </c>
      <c r="BB221" s="66">
        <f t="shared" si="86"/>
        <v>-11.677206314107941</v>
      </c>
      <c r="BC221" s="8"/>
      <c r="BD221" s="8"/>
      <c r="BE221" s="8"/>
      <c r="BF221" s="8"/>
    </row>
    <row r="222" spans="1:58" s="5" customFormat="1">
      <c r="A222" s="6">
        <v>177</v>
      </c>
      <c r="B222" s="101" t="s">
        <v>96</v>
      </c>
      <c r="C222" s="109">
        <v>3827.3981967049467</v>
      </c>
      <c r="D222" s="109">
        <v>2937.6759984768523</v>
      </c>
      <c r="E222" s="109">
        <v>2945.0890404385354</v>
      </c>
      <c r="F222" s="109">
        <v>3251.0054257101219</v>
      </c>
      <c r="G222" s="109">
        <v>7102.854649820516</v>
      </c>
      <c r="H222" s="109">
        <v>14829.77963535249</v>
      </c>
      <c r="I222" s="109">
        <v>14008.142724223089</v>
      </c>
      <c r="J222" s="109">
        <v>10241.297709781658</v>
      </c>
      <c r="K222" s="109">
        <v>7058.4338532491529</v>
      </c>
      <c r="L222" s="109">
        <v>5473.9789146727435</v>
      </c>
      <c r="M222" s="109">
        <v>5053.2164976735312</v>
      </c>
      <c r="N222" s="109">
        <v>4760.219885544956</v>
      </c>
      <c r="O222" s="109">
        <v>4224.8245101488928</v>
      </c>
      <c r="P222" s="109">
        <v>3501.2208490462663</v>
      </c>
      <c r="Q222" s="109">
        <v>2966.3884824405291</v>
      </c>
      <c r="R222" s="109">
        <v>2302.3365153767327</v>
      </c>
      <c r="S222" s="109">
        <v>1433.7906560831209</v>
      </c>
      <c r="T222" s="109">
        <v>1322.7704752066438</v>
      </c>
      <c r="U222" s="109">
        <v>97240.424019950791</v>
      </c>
      <c r="V222" s="6"/>
      <c r="W222" s="44" t="s">
        <v>96</v>
      </c>
      <c r="X222" s="8">
        <v>6</v>
      </c>
      <c r="Y222" s="6">
        <v>11</v>
      </c>
      <c r="Z222" s="8">
        <v>61</v>
      </c>
      <c r="AA222" s="8">
        <v>252</v>
      </c>
      <c r="AB222" s="6">
        <v>261</v>
      </c>
      <c r="AC222" s="8">
        <v>52</v>
      </c>
      <c r="AD222" s="8">
        <v>1</v>
      </c>
      <c r="AE222" s="6">
        <f t="shared" si="76"/>
        <v>644</v>
      </c>
      <c r="AF222" s="8"/>
      <c r="AG222" s="44" t="s">
        <v>96</v>
      </c>
      <c r="AH222" s="68">
        <f t="shared" si="77"/>
        <v>3.691165786774663</v>
      </c>
      <c r="AI222" s="68">
        <f t="shared" si="70"/>
        <v>3.0973462198830051</v>
      </c>
      <c r="AJ222" s="68">
        <f t="shared" si="71"/>
        <v>8.2266900115741439</v>
      </c>
      <c r="AK222" s="68">
        <f t="shared" si="72"/>
        <v>35.979073737482395</v>
      </c>
      <c r="AL222" s="68">
        <f t="shared" si="73"/>
        <v>50.970103085805995</v>
      </c>
      <c r="AM222" s="68">
        <f t="shared" si="74"/>
        <v>14.734146718981648</v>
      </c>
      <c r="AN222" s="68">
        <f t="shared" si="75"/>
        <v>0.36536494407004272</v>
      </c>
      <c r="AO222" s="68">
        <f t="shared" si="78"/>
        <v>20.785762195296588</v>
      </c>
      <c r="AP222" s="6"/>
      <c r="AQ222" s="6">
        <f>RANK(AI222,AI146:AI224)</f>
        <v>72</v>
      </c>
      <c r="AR222" s="94">
        <f>RANK(AO222,AO146:AO224)</f>
        <v>78</v>
      </c>
      <c r="AS222" s="8"/>
      <c r="AT222" s="8"/>
      <c r="AU222" s="66">
        <f t="shared" si="79"/>
        <v>-8.9334425947265217</v>
      </c>
      <c r="AV222" s="66">
        <f t="shared" si="80"/>
        <v>-14.668404133155931</v>
      </c>
      <c r="AW222" s="66">
        <f t="shared" si="81"/>
        <v>-25.100301967751847</v>
      </c>
      <c r="AX222" s="66">
        <f t="shared" si="82"/>
        <v>-40.371277763198833</v>
      </c>
      <c r="AY222" s="66">
        <f t="shared" si="83"/>
        <v>-20.484432654891926</v>
      </c>
      <c r="AZ222" s="66">
        <f t="shared" si="84"/>
        <v>1.7917088956489255</v>
      </c>
      <c r="BA222" s="66">
        <f t="shared" si="85"/>
        <v>0.36536494407004272</v>
      </c>
      <c r="BB222" s="66">
        <f t="shared" si="86"/>
        <v>-17.508237992251079</v>
      </c>
      <c r="BC222" s="8"/>
      <c r="BD222" s="8"/>
      <c r="BE222" s="8"/>
      <c r="BF222" s="8"/>
    </row>
    <row r="223" spans="1:58" s="5" customFormat="1">
      <c r="A223" s="6">
        <v>178</v>
      </c>
      <c r="B223" s="101" t="s">
        <v>97</v>
      </c>
      <c r="C223" s="109">
        <v>9293.499388424163</v>
      </c>
      <c r="D223" s="109">
        <v>10056.291450499775</v>
      </c>
      <c r="E223" s="109">
        <v>10256.795585363254</v>
      </c>
      <c r="F223" s="109">
        <v>9939.0060481704804</v>
      </c>
      <c r="G223" s="109">
        <v>8897.406980648344</v>
      </c>
      <c r="H223" s="109">
        <v>9129.7873696888</v>
      </c>
      <c r="I223" s="109">
        <v>10544.573294628364</v>
      </c>
      <c r="J223" s="109">
        <v>11056.810003030776</v>
      </c>
      <c r="K223" s="109">
        <v>10453.49333019563</v>
      </c>
      <c r="L223" s="109">
        <v>10498.398417381643</v>
      </c>
      <c r="M223" s="109">
        <v>10782.40971140062</v>
      </c>
      <c r="N223" s="109">
        <v>10394.372990361229</v>
      </c>
      <c r="O223" s="109">
        <v>9863.3262802206773</v>
      </c>
      <c r="P223" s="109">
        <v>8726.6278423906351</v>
      </c>
      <c r="Q223" s="109">
        <v>7739.7078251503162</v>
      </c>
      <c r="R223" s="109">
        <v>5946.9988878304866</v>
      </c>
      <c r="S223" s="109">
        <v>3635.4227951001276</v>
      </c>
      <c r="T223" s="109">
        <v>2902.5033121530278</v>
      </c>
      <c r="U223" s="109">
        <v>160117.43151263834</v>
      </c>
      <c r="V223" s="6"/>
      <c r="W223" s="44" t="s">
        <v>97</v>
      </c>
      <c r="X223" s="8">
        <v>7</v>
      </c>
      <c r="Y223" s="6">
        <v>65</v>
      </c>
      <c r="Z223" s="8">
        <v>316</v>
      </c>
      <c r="AA223" s="8">
        <v>604</v>
      </c>
      <c r="AB223" s="6">
        <v>292</v>
      </c>
      <c r="AC223" s="8">
        <v>50</v>
      </c>
      <c r="AD223" s="8">
        <v>6</v>
      </c>
      <c r="AE223" s="6">
        <f t="shared" si="76"/>
        <v>1340</v>
      </c>
      <c r="AF223" s="8"/>
      <c r="AG223" s="44" t="s">
        <v>97</v>
      </c>
      <c r="AH223" s="68">
        <f t="shared" si="77"/>
        <v>1.4085915565547971</v>
      </c>
      <c r="AI223" s="68">
        <f t="shared" si="70"/>
        <v>14.610998494589156</v>
      </c>
      <c r="AJ223" s="68">
        <f t="shared" si="71"/>
        <v>69.223956091054347</v>
      </c>
      <c r="AK223" s="68">
        <f t="shared" si="72"/>
        <v>114.56129766914148</v>
      </c>
      <c r="AL223" s="68">
        <f t="shared" si="73"/>
        <v>52.818127456284415</v>
      </c>
      <c r="AM223" s="68">
        <f t="shared" si="74"/>
        <v>9.5661801123594881</v>
      </c>
      <c r="AN223" s="68">
        <f t="shared" si="75"/>
        <v>1.1430314913684581</v>
      </c>
      <c r="AO223" s="68">
        <f t="shared" si="78"/>
        <v>38.003685976619806</v>
      </c>
      <c r="AP223" s="6"/>
      <c r="AQ223" s="6">
        <f>RANK(AI223,AI146:AI224)</f>
        <v>52</v>
      </c>
      <c r="AR223" s="94">
        <f>RANK(AO223,AO146:AO224)</f>
        <v>37</v>
      </c>
      <c r="AS223" s="8"/>
      <c r="AT223" s="8"/>
      <c r="AU223" s="66">
        <f t="shared" si="79"/>
        <v>-8.5369120861715313</v>
      </c>
      <c r="AV223" s="66">
        <f t="shared" si="80"/>
        <v>-37.726650571328825</v>
      </c>
      <c r="AW223" s="66">
        <f t="shared" si="81"/>
        <v>-66.28639849471638</v>
      </c>
      <c r="AX223" s="66">
        <f t="shared" si="82"/>
        <v>-4.6461365594452388</v>
      </c>
      <c r="AY223" s="66">
        <f t="shared" si="83"/>
        <v>5.0991526674774121</v>
      </c>
      <c r="AZ223" s="66">
        <f t="shared" si="84"/>
        <v>3.5784322844187839</v>
      </c>
      <c r="BA223" s="66">
        <f t="shared" si="85"/>
        <v>1.1430314913684581</v>
      </c>
      <c r="BB223" s="66">
        <f t="shared" si="86"/>
        <v>-11.85055437279302</v>
      </c>
      <c r="BC223" s="8"/>
      <c r="BD223" s="8"/>
      <c r="BE223" s="8"/>
      <c r="BF223" s="8"/>
    </row>
    <row r="224" spans="1:58" s="5" customFormat="1">
      <c r="A224" s="6">
        <v>179</v>
      </c>
      <c r="B224" s="101" t="s">
        <v>98</v>
      </c>
      <c r="C224" s="109">
        <v>289.43016354634358</v>
      </c>
      <c r="D224" s="109">
        <v>318.89002457942263</v>
      </c>
      <c r="E224" s="109">
        <v>373.9396200429079</v>
      </c>
      <c r="F224" s="109">
        <v>331.92423207876971</v>
      </c>
      <c r="G224" s="109">
        <v>247.66574555774957</v>
      </c>
      <c r="H224" s="109">
        <v>294.81308504061354</v>
      </c>
      <c r="I224" s="109">
        <v>320.63562388447474</v>
      </c>
      <c r="J224" s="109">
        <v>321.55973014840578</v>
      </c>
      <c r="K224" s="109">
        <v>283.10357532064199</v>
      </c>
      <c r="L224" s="109">
        <v>298.02930886417619</v>
      </c>
      <c r="M224" s="109">
        <v>385.58653021635223</v>
      </c>
      <c r="N224" s="109">
        <v>466.87741958668005</v>
      </c>
      <c r="O224" s="109">
        <v>559.13806097644726</v>
      </c>
      <c r="P224" s="109">
        <v>545.44356337404588</v>
      </c>
      <c r="Q224" s="109">
        <v>457.80133102760874</v>
      </c>
      <c r="R224" s="109">
        <v>377.52456290372464</v>
      </c>
      <c r="S224" s="109">
        <v>259.94864508707349</v>
      </c>
      <c r="T224" s="109">
        <v>287.94080227286895</v>
      </c>
      <c r="U224" s="109">
        <v>6420.2520245083078</v>
      </c>
      <c r="V224" s="6"/>
      <c r="W224" s="44" t="s">
        <v>98</v>
      </c>
      <c r="X224" s="8">
        <v>2</v>
      </c>
      <c r="Y224" s="6">
        <v>5</v>
      </c>
      <c r="Z224" s="8">
        <v>13</v>
      </c>
      <c r="AA224" s="8">
        <v>9</v>
      </c>
      <c r="AB224" s="6">
        <v>7</v>
      </c>
      <c r="AC224" s="8">
        <v>1</v>
      </c>
      <c r="AD224" s="8">
        <v>0</v>
      </c>
      <c r="AE224" s="6">
        <f t="shared" si="76"/>
        <v>37</v>
      </c>
      <c r="AF224" s="8"/>
      <c r="AG224" s="44" t="s">
        <v>98</v>
      </c>
      <c r="AH224" s="68">
        <f t="shared" si="77"/>
        <v>12.050942996685915</v>
      </c>
      <c r="AI224" s="68">
        <f t="shared" si="70"/>
        <v>40.377000773682873</v>
      </c>
      <c r="AJ224" s="68">
        <f t="shared" si="71"/>
        <v>88.191472221859598</v>
      </c>
      <c r="AK224" s="68">
        <f t="shared" si="72"/>
        <v>56.138490732662362</v>
      </c>
      <c r="AL224" s="68">
        <f t="shared" si="73"/>
        <v>43.537789988624318</v>
      </c>
      <c r="AM224" s="68">
        <f t="shared" si="74"/>
        <v>7.0645522499488314</v>
      </c>
      <c r="AN224" s="68">
        <f t="shared" si="75"/>
        <v>0</v>
      </c>
      <c r="AO224" s="68">
        <f t="shared" si="78"/>
        <v>35.276205283504964</v>
      </c>
      <c r="AP224" s="6"/>
      <c r="AQ224" s="6">
        <f>RANK(AI224,AI146:AI224)</f>
        <v>15</v>
      </c>
      <c r="AR224" s="94">
        <f>RANK(AO224,AO146:AO224)</f>
        <v>46</v>
      </c>
      <c r="AS224" s="8"/>
      <c r="AT224" s="8"/>
      <c r="AU224" s="66">
        <f t="shared" si="79"/>
        <v>-14.175384999550054</v>
      </c>
      <c r="AV224" s="66">
        <f t="shared" si="80"/>
        <v>-38.743875693814338</v>
      </c>
      <c r="AW224" s="66">
        <f t="shared" si="81"/>
        <v>-96.917859873592292</v>
      </c>
      <c r="AX224" s="66">
        <f t="shared" si="82"/>
        <v>-71.255139012743129</v>
      </c>
      <c r="AY224" s="66">
        <f t="shared" si="83"/>
        <v>-9.1957245077956884E-2</v>
      </c>
      <c r="AZ224" s="66">
        <f t="shared" si="84"/>
        <v>7.0645522499488314</v>
      </c>
      <c r="BA224" s="66">
        <f t="shared" si="85"/>
        <v>0</v>
      </c>
      <c r="BB224" s="66">
        <f t="shared" si="86"/>
        <v>-20.4464452776079</v>
      </c>
      <c r="BC224" s="8"/>
      <c r="BD224" s="8"/>
      <c r="BE224" s="8"/>
      <c r="BF224" s="8"/>
    </row>
    <row r="225" spans="1:58" s="5" customFormat="1">
      <c r="A225" s="6">
        <v>180</v>
      </c>
      <c r="B225" s="102" t="s">
        <v>99</v>
      </c>
      <c r="C225" s="109">
        <v>29.832412026951616</v>
      </c>
      <c r="D225" s="109">
        <v>36.520025048979946</v>
      </c>
      <c r="E225" s="109">
        <v>41.916661471597898</v>
      </c>
      <c r="F225" s="109">
        <v>61.780941046187486</v>
      </c>
      <c r="G225" s="109">
        <v>110.0526255986928</v>
      </c>
      <c r="H225" s="109">
        <v>105.42408966536422</v>
      </c>
      <c r="I225" s="109">
        <v>80.953076944756504</v>
      </c>
      <c r="J225" s="109">
        <v>54.755369778673767</v>
      </c>
      <c r="K225" s="109">
        <v>55.685905952939926</v>
      </c>
      <c r="L225" s="109">
        <v>49.708799742372001</v>
      </c>
      <c r="M225" s="109">
        <v>66.223576833339322</v>
      </c>
      <c r="N225" s="109">
        <v>60.236410311966821</v>
      </c>
      <c r="O225" s="109">
        <v>44.178285834109332</v>
      </c>
      <c r="P225" s="109">
        <v>65.1866762145292</v>
      </c>
      <c r="Q225" s="109">
        <v>42.605164247616827</v>
      </c>
      <c r="R225" s="109">
        <v>25.884764454978594</v>
      </c>
      <c r="S225" s="109">
        <v>11.893985746092225</v>
      </c>
      <c r="T225" s="109">
        <v>9.6958246483634092</v>
      </c>
      <c r="U225" s="109">
        <v>952.53459556751181</v>
      </c>
      <c r="V225" s="6"/>
      <c r="W225" s="45" t="s">
        <v>99</v>
      </c>
      <c r="X225" s="8"/>
      <c r="Y225" s="6"/>
      <c r="Z225" s="8"/>
      <c r="AA225" s="8"/>
      <c r="AB225" s="6"/>
      <c r="AC225" s="8"/>
      <c r="AD225" s="8"/>
      <c r="AE225" s="6"/>
      <c r="AF225" s="8"/>
      <c r="AG225" s="45" t="s">
        <v>99</v>
      </c>
      <c r="AH225" s="68">
        <f t="shared" si="77"/>
        <v>0</v>
      </c>
      <c r="AI225" s="68">
        <f t="shared" si="70"/>
        <v>0</v>
      </c>
      <c r="AJ225" s="68">
        <f t="shared" si="71"/>
        <v>0</v>
      </c>
      <c r="AK225" s="68">
        <f t="shared" si="72"/>
        <v>0</v>
      </c>
      <c r="AL225" s="68">
        <f t="shared" si="73"/>
        <v>0</v>
      </c>
      <c r="AM225" s="68">
        <f t="shared" si="74"/>
        <v>0</v>
      </c>
      <c r="AN225" s="68">
        <f t="shared" si="75"/>
        <v>0</v>
      </c>
      <c r="AO225" s="68">
        <f t="shared" si="78"/>
        <v>0</v>
      </c>
      <c r="AP225" s="6"/>
      <c r="AQ225" s="6" t="s">
        <v>138</v>
      </c>
      <c r="AR225" s="6" t="s">
        <v>138</v>
      </c>
      <c r="AS225" s="8"/>
      <c r="AT225" s="8"/>
      <c r="AU225" s="66">
        <f t="shared" si="79"/>
        <v>0</v>
      </c>
      <c r="AV225" s="66">
        <f t="shared" si="80"/>
        <v>-3452.3061829117032</v>
      </c>
      <c r="AW225" s="66">
        <f t="shared" si="81"/>
        <v>-5813.0715980658133</v>
      </c>
      <c r="AX225" s="66">
        <f t="shared" si="82"/>
        <v>-1552.997211587304</v>
      </c>
      <c r="AY225" s="66">
        <f t="shared" si="83"/>
        <v>-1480.3444256039638</v>
      </c>
      <c r="AZ225" s="66">
        <f t="shared" si="84"/>
        <v>0</v>
      </c>
      <c r="BA225" s="66">
        <f t="shared" si="85"/>
        <v>0</v>
      </c>
      <c r="BB225" s="66">
        <f t="shared" si="86"/>
        <v>-1040.7998701009835</v>
      </c>
      <c r="BC225" s="8"/>
      <c r="BD225" s="8"/>
      <c r="BE225" s="8"/>
      <c r="BF225" s="8"/>
    </row>
    <row r="226" spans="1:58" s="5" customFormat="1">
      <c r="A226" s="6">
        <v>181</v>
      </c>
      <c r="B226" s="102" t="s">
        <v>100</v>
      </c>
      <c r="C226" s="102">
        <f>SUM(C149,C152,C154:C155,C158:C159,C163,C165,C167,C171,C176,C178,C180:C181,C185,C187:C190,C194:C195,C197:C198,C202,C204,C209,C218:C219,C221:C223)</f>
        <v>301741.34975343873</v>
      </c>
      <c r="D226" s="102">
        <f>SUM(D149,D152,D154:D155,D158:D159,D163,D165,D167,D171,D176,D178,D180:D181,D185,D187:D190,D194:D195,D197:D198,D202,D204,D209,D218:D219,D221:D223)</f>
        <v>306399.94030007959</v>
      </c>
      <c r="E226" s="102">
        <f t="shared" ref="E226:U226" si="87">SUM(E149,E152,E154:E155,E158:E159,E163,E165,E167,E171,E176,E178,E180:E181,E185,E187:E190,E194:E195,E197:E198,E202,E204,E209,E218:E219,E221:E223)</f>
        <v>303934.18359185313</v>
      </c>
      <c r="F226" s="102">
        <f t="shared" si="87"/>
        <v>300811.55222026614</v>
      </c>
      <c r="G226" s="102">
        <f t="shared" si="87"/>
        <v>354608.64819228323</v>
      </c>
      <c r="H226" s="102">
        <f t="shared" si="87"/>
        <v>405594.75624918297</v>
      </c>
      <c r="I226" s="102">
        <f t="shared" si="87"/>
        <v>423442.53882806026</v>
      </c>
      <c r="J226" s="102">
        <f t="shared" si="87"/>
        <v>412036.49490135949</v>
      </c>
      <c r="K226" s="102">
        <f t="shared" si="87"/>
        <v>363080.64233756711</v>
      </c>
      <c r="L226" s="102">
        <f t="shared" si="87"/>
        <v>325167.71793065296</v>
      </c>
      <c r="M226" s="102">
        <f t="shared" si="87"/>
        <v>307367.15124953788</v>
      </c>
      <c r="N226" s="102">
        <f t="shared" si="87"/>
        <v>282710.31230806652</v>
      </c>
      <c r="O226" s="102">
        <f t="shared" si="87"/>
        <v>253797.78238571895</v>
      </c>
      <c r="P226" s="102">
        <f t="shared" si="87"/>
        <v>218065.56345966461</v>
      </c>
      <c r="Q226" s="102">
        <f t="shared" si="87"/>
        <v>187902.36747631582</v>
      </c>
      <c r="R226" s="102">
        <f t="shared" si="87"/>
        <v>146544.89227581688</v>
      </c>
      <c r="S226" s="102">
        <f t="shared" si="87"/>
        <v>101482.0935102737</v>
      </c>
      <c r="T226" s="102">
        <f t="shared" si="87"/>
        <v>102292.04047407466</v>
      </c>
      <c r="U226" s="102">
        <f t="shared" si="87"/>
        <v>5096980.0274442108</v>
      </c>
      <c r="V226" s="6"/>
      <c r="W226" s="45" t="s">
        <v>100</v>
      </c>
      <c r="X226" s="102">
        <f>SUM(X149,X152,X154:X155,X158:X159,X163,X165,X167,X171,X176,X178,X180:X181,X185,X187:X190,X194:X195,X197:X198,X202,X204,X209,X218:X219,X221:X223)</f>
        <v>212</v>
      </c>
      <c r="Y226" s="102">
        <f t="shared" ref="Y226:AE226" si="88">SUM(Y149,Y152,Y154:Y155,Y158:Y159,Y163,Y165,Y167,Y171,Y176,Y178,Y180:Y181,Y185,Y187:Y190,Y194:Y195,Y197:Y198,Y202,Y204,Y209,Y218:Y219,Y221:Y223)</f>
        <v>2148</v>
      </c>
      <c r="Z226" s="102">
        <f t="shared" si="88"/>
        <v>8517</v>
      </c>
      <c r="AA226" s="102">
        <f t="shared" si="88"/>
        <v>17441</v>
      </c>
      <c r="AB226" s="102">
        <f t="shared" si="88"/>
        <v>11707</v>
      </c>
      <c r="AC226" s="102">
        <f t="shared" si="88"/>
        <v>2401</v>
      </c>
      <c r="AD226" s="102">
        <f t="shared" si="88"/>
        <v>213</v>
      </c>
      <c r="AE226" s="102">
        <f t="shared" si="88"/>
        <v>42639</v>
      </c>
      <c r="AF226" s="8"/>
      <c r="AG226" s="45" t="s">
        <v>100</v>
      </c>
      <c r="AH226" s="68">
        <f t="shared" si="77"/>
        <v>1.409520335474119</v>
      </c>
      <c r="AI226" s="68">
        <f t="shared" si="70"/>
        <v>12.114763759711055</v>
      </c>
      <c r="AJ226" s="68">
        <f t="shared" si="71"/>
        <v>41.997584380836813</v>
      </c>
      <c r="AK226" s="68">
        <f t="shared" si="72"/>
        <v>82.377174708382114</v>
      </c>
      <c r="AL226" s="68">
        <f t="shared" si="73"/>
        <v>56.825063531339026</v>
      </c>
      <c r="AM226" s="68">
        <f t="shared" si="74"/>
        <v>13.225711977052841</v>
      </c>
      <c r="AN226" s="68">
        <f t="shared" si="75"/>
        <v>1.3100931504241484</v>
      </c>
      <c r="AO226" s="68">
        <f t="shared" si="78"/>
        <v>32.992843552954291</v>
      </c>
      <c r="AP226" s="6"/>
      <c r="AQ226" s="6" t="s">
        <v>138</v>
      </c>
      <c r="AR226" s="6" t="s">
        <v>138</v>
      </c>
      <c r="AS226" s="8"/>
      <c r="AT226" s="8"/>
      <c r="AU226" s="66">
        <f t="shared" si="79"/>
        <v>-7.3863799662784926</v>
      </c>
      <c r="AV226" s="66">
        <f t="shared" si="80"/>
        <v>-25.723532736560045</v>
      </c>
      <c r="AW226" s="66">
        <f t="shared" si="81"/>
        <v>-55.957326647196112</v>
      </c>
      <c r="AX226" s="66">
        <f t="shared" si="82"/>
        <v>-31.362450663213664</v>
      </c>
      <c r="AY226" s="66">
        <f t="shared" si="83"/>
        <v>-1.8844283073998014</v>
      </c>
      <c r="AZ226" s="66">
        <f t="shared" si="84"/>
        <v>3.1323711878263545</v>
      </c>
      <c r="BA226" s="66">
        <f t="shared" si="85"/>
        <v>0.91002827023395139</v>
      </c>
      <c r="BB226" s="66">
        <f t="shared" si="86"/>
        <v>-16.856495523611365</v>
      </c>
      <c r="BC226" s="8"/>
      <c r="BD226" s="8"/>
      <c r="BE226" s="8"/>
      <c r="BF226" s="8"/>
    </row>
    <row r="227" spans="1:58" s="5" customFormat="1">
      <c r="A227" s="6">
        <v>182</v>
      </c>
      <c r="B227" s="102" t="s">
        <v>101</v>
      </c>
      <c r="C227" s="102">
        <f>C228-C226</f>
        <v>94031.07955806161</v>
      </c>
      <c r="D227" s="102">
        <f>D228-D226</f>
        <v>100604.19593970379</v>
      </c>
      <c r="E227" s="102">
        <f t="shared" ref="E227:U227" si="89">E228-E226</f>
        <v>105610.54897140007</v>
      </c>
      <c r="F227" s="102">
        <f t="shared" si="89"/>
        <v>98992.293938895455</v>
      </c>
      <c r="G227" s="102">
        <f t="shared" si="89"/>
        <v>88554.917383636523</v>
      </c>
      <c r="H227" s="102">
        <f t="shared" si="89"/>
        <v>99171.459960679349</v>
      </c>
      <c r="I227" s="102">
        <f t="shared" si="89"/>
        <v>104752.61914037191</v>
      </c>
      <c r="J227" s="102">
        <f t="shared" si="89"/>
        <v>104232.49511716253</v>
      </c>
      <c r="K227" s="102">
        <f t="shared" si="89"/>
        <v>98876.906261230761</v>
      </c>
      <c r="L227" s="102">
        <f t="shared" si="89"/>
        <v>99964.451222447562</v>
      </c>
      <c r="M227" s="102">
        <f t="shared" si="89"/>
        <v>105564.75892354437</v>
      </c>
      <c r="N227" s="102">
        <f t="shared" si="89"/>
        <v>110263.18522082677</v>
      </c>
      <c r="O227" s="102">
        <f t="shared" si="89"/>
        <v>113988.0247791984</v>
      </c>
      <c r="P227" s="102">
        <f t="shared" si="89"/>
        <v>110267.4195460497</v>
      </c>
      <c r="Q227" s="102">
        <f t="shared" si="89"/>
        <v>99243.897240316903</v>
      </c>
      <c r="R227" s="102">
        <f t="shared" si="89"/>
        <v>75183.355386215087</v>
      </c>
      <c r="S227" s="102">
        <f t="shared" si="89"/>
        <v>49253.382986274461</v>
      </c>
      <c r="T227" s="102">
        <f t="shared" si="89"/>
        <v>45808.496401325974</v>
      </c>
      <c r="U227" s="102">
        <f t="shared" si="89"/>
        <v>1704363.4879773427</v>
      </c>
      <c r="V227" s="6"/>
      <c r="W227" s="45" t="s">
        <v>101</v>
      </c>
      <c r="X227" s="102">
        <f>X228-X226</f>
        <v>200</v>
      </c>
      <c r="Y227" s="102">
        <f t="shared" ref="Y227:AD227" si="90">Y228-Y226</f>
        <v>1305</v>
      </c>
      <c r="Z227" s="102">
        <f t="shared" si="90"/>
        <v>3903</v>
      </c>
      <c r="AA227" s="102">
        <f t="shared" si="90"/>
        <v>5034</v>
      </c>
      <c r="AB227" s="102">
        <f t="shared" si="90"/>
        <v>2597</v>
      </c>
      <c r="AC227" s="102">
        <f t="shared" si="90"/>
        <v>478</v>
      </c>
      <c r="AD227" s="102">
        <f t="shared" si="90"/>
        <v>54</v>
      </c>
      <c r="AE227" s="102">
        <f>AE228-AE226</f>
        <v>13571</v>
      </c>
      <c r="AF227" s="8"/>
      <c r="AG227" s="45" t="s">
        <v>101</v>
      </c>
      <c r="AH227" s="68">
        <f t="shared" si="77"/>
        <v>4.0407185659007592</v>
      </c>
      <c r="AI227" s="68">
        <f t="shared" si="70"/>
        <v>29.473236237045878</v>
      </c>
      <c r="AJ227" s="68">
        <f t="shared" si="71"/>
        <v>78.712161776130074</v>
      </c>
      <c r="AK227" s="68">
        <f t="shared" si="72"/>
        <v>96.112155310489683</v>
      </c>
      <c r="AL227" s="68">
        <f t="shared" si="73"/>
        <v>49.830909201220642</v>
      </c>
      <c r="AM227" s="68">
        <f t="shared" si="74"/>
        <v>9.6685872985777639</v>
      </c>
      <c r="AN227" s="68">
        <f t="shared" si="75"/>
        <v>1.0803840633273842</v>
      </c>
      <c r="AO227" s="68">
        <f t="shared" si="78"/>
        <v>39.078813339344791</v>
      </c>
      <c r="AP227" s="6"/>
      <c r="AQ227" s="6" t="s">
        <v>138</v>
      </c>
      <c r="AR227" s="6" t="s">
        <v>138</v>
      </c>
      <c r="AS227" s="8"/>
      <c r="AT227" s="8"/>
      <c r="AU227" s="66">
        <f t="shared" si="79"/>
        <v>-10.593092817819304</v>
      </c>
      <c r="AV227" s="66">
        <f t="shared" si="80"/>
        <v>-33.310764811625958</v>
      </c>
      <c r="AW227" s="66">
        <f t="shared" si="81"/>
        <v>-42.802640734260208</v>
      </c>
      <c r="AX227" s="66">
        <f t="shared" si="82"/>
        <v>-4.5779560245903497</v>
      </c>
      <c r="AY227" s="66">
        <f t="shared" si="83"/>
        <v>11.087826000126874</v>
      </c>
      <c r="AZ227" s="66">
        <f t="shared" si="84"/>
        <v>4.3591498468286893</v>
      </c>
      <c r="BA227" s="66">
        <f t="shared" si="85"/>
        <v>1.0215967869847176</v>
      </c>
      <c r="BB227" s="66">
        <f t="shared" si="86"/>
        <v>-6.5601842652153479</v>
      </c>
      <c r="BC227" s="8"/>
      <c r="BD227" s="8"/>
      <c r="BE227" s="8"/>
      <c r="BF227" s="8"/>
    </row>
    <row r="228" spans="1:58" s="5" customFormat="1">
      <c r="A228" s="6">
        <v>183</v>
      </c>
      <c r="B228" s="102" t="s">
        <v>102</v>
      </c>
      <c r="C228" s="106">
        <f>SUM(C146:C225)</f>
        <v>395772.42931150034</v>
      </c>
      <c r="D228" s="106">
        <f>SUM(D146:D225)</f>
        <v>407004.13623978337</v>
      </c>
      <c r="E228" s="106">
        <f t="shared" ref="E228:U228" si="91">SUM(E146:E225)</f>
        <v>409544.7325632532</v>
      </c>
      <c r="F228" s="106">
        <f t="shared" si="91"/>
        <v>399803.84615916159</v>
      </c>
      <c r="G228" s="106">
        <f t="shared" si="91"/>
        <v>443163.56557591975</v>
      </c>
      <c r="H228" s="106">
        <f t="shared" si="91"/>
        <v>504766.21620986232</v>
      </c>
      <c r="I228" s="106">
        <f t="shared" si="91"/>
        <v>528195.15796843218</v>
      </c>
      <c r="J228" s="106">
        <f t="shared" si="91"/>
        <v>516268.99001852202</v>
      </c>
      <c r="K228" s="106">
        <f t="shared" si="91"/>
        <v>461957.54859879788</v>
      </c>
      <c r="L228" s="106">
        <f t="shared" si="91"/>
        <v>425132.16915310052</v>
      </c>
      <c r="M228" s="106">
        <f t="shared" si="91"/>
        <v>412931.91017308226</v>
      </c>
      <c r="N228" s="106">
        <f t="shared" si="91"/>
        <v>392973.49752889329</v>
      </c>
      <c r="O228" s="106">
        <f t="shared" si="91"/>
        <v>367785.80716491735</v>
      </c>
      <c r="P228" s="106">
        <f t="shared" si="91"/>
        <v>328332.98300571431</v>
      </c>
      <c r="Q228" s="106">
        <f t="shared" si="91"/>
        <v>287146.26471663272</v>
      </c>
      <c r="R228" s="106">
        <f t="shared" si="91"/>
        <v>221728.24766203196</v>
      </c>
      <c r="S228" s="106">
        <f t="shared" si="91"/>
        <v>150735.47649654816</v>
      </c>
      <c r="T228" s="106">
        <f t="shared" si="91"/>
        <v>148100.53687540063</v>
      </c>
      <c r="U228" s="106">
        <f t="shared" si="91"/>
        <v>6801343.5154215535</v>
      </c>
      <c r="V228" s="6"/>
      <c r="W228" s="45" t="s">
        <v>102</v>
      </c>
      <c r="X228" s="106">
        <f t="shared" ref="X228:AE228" si="92">SUM(X146:X225)</f>
        <v>412</v>
      </c>
      <c r="Y228" s="106">
        <f t="shared" si="92"/>
        <v>3453</v>
      </c>
      <c r="Z228" s="106">
        <f t="shared" si="92"/>
        <v>12420</v>
      </c>
      <c r="AA228" s="106">
        <f t="shared" si="92"/>
        <v>22475</v>
      </c>
      <c r="AB228" s="106">
        <f t="shared" si="92"/>
        <v>14304</v>
      </c>
      <c r="AC228" s="106">
        <f t="shared" si="92"/>
        <v>2879</v>
      </c>
      <c r="AD228" s="106">
        <f>SUM(AD146:AD225)</f>
        <v>267</v>
      </c>
      <c r="AE228" s="106">
        <f t="shared" si="92"/>
        <v>56210</v>
      </c>
      <c r="AF228" s="8"/>
      <c r="AG228" s="45" t="s">
        <v>102</v>
      </c>
      <c r="AH228" s="68">
        <f t="shared" si="77"/>
        <v>2.0610106879061045</v>
      </c>
      <c r="AI228" s="68">
        <f t="shared" si="70"/>
        <v>15.583411039274417</v>
      </c>
      <c r="AJ228" s="68">
        <f t="shared" si="71"/>
        <v>49.210900417456791</v>
      </c>
      <c r="AK228" s="68">
        <f t="shared" si="72"/>
        <v>85.101120905554495</v>
      </c>
      <c r="AL228" s="68">
        <f t="shared" si="73"/>
        <v>55.412973765814677</v>
      </c>
      <c r="AM228" s="68">
        <f t="shared" si="74"/>
        <v>12.464348764221024</v>
      </c>
      <c r="AN228" s="68">
        <f t="shared" si="75"/>
        <v>1.2560799646466967</v>
      </c>
      <c r="AO228" s="68">
        <f t="shared" si="78"/>
        <v>34.281837202907973</v>
      </c>
      <c r="AP228" s="6"/>
      <c r="AQ228" s="6" t="s">
        <v>138</v>
      </c>
      <c r="AR228" s="6" t="s">
        <v>138</v>
      </c>
      <c r="AS228" s="8"/>
      <c r="AT228" s="8"/>
      <c r="AU228" s="66">
        <f t="shared" si="79"/>
        <v>-8.5607486144689418</v>
      </c>
      <c r="AV228" s="66">
        <f t="shared" si="80"/>
        <v>-28.274143149615874</v>
      </c>
      <c r="AW228" s="66">
        <f t="shared" si="81"/>
        <v>-54.383359704150969</v>
      </c>
      <c r="AX228" s="66">
        <f t="shared" si="82"/>
        <v>-25.322510790548932</v>
      </c>
      <c r="AY228" s="66">
        <f t="shared" si="83"/>
        <v>2.394230922547564</v>
      </c>
      <c r="AZ228" s="66">
        <f t="shared" si="84"/>
        <v>3.8353390308803075</v>
      </c>
      <c r="BA228" s="66">
        <f t="shared" si="85"/>
        <v>0.96252569392117793</v>
      </c>
      <c r="BB228" s="66">
        <f t="shared" si="86"/>
        <v>-14.395573699401872</v>
      </c>
      <c r="BC228" s="8"/>
      <c r="BD228" s="8"/>
      <c r="BE228" s="8"/>
      <c r="BF228" s="8"/>
    </row>
    <row r="229" spans="1:58" s="5" customFormat="1">
      <c r="A229" s="6">
        <v>184</v>
      </c>
      <c r="B229" s="103" t="s">
        <v>139</v>
      </c>
      <c r="C229" s="104">
        <f>SUM(C154,C152,C185,C202,C209)</f>
        <v>24690.769834500315</v>
      </c>
      <c r="D229" s="104">
        <f t="shared" ref="D229:U229" si="93">SUM(D154,D152,D185,D202,D209)</f>
        <v>30307.644695516356</v>
      </c>
      <c r="E229" s="104">
        <f t="shared" si="93"/>
        <v>35001.78846947242</v>
      </c>
      <c r="F229" s="104">
        <f t="shared" si="93"/>
        <v>38251.450444880262</v>
      </c>
      <c r="G229" s="104">
        <f t="shared" si="93"/>
        <v>40886.591350293675</v>
      </c>
      <c r="H229" s="104">
        <f t="shared" si="93"/>
        <v>38879.366199718119</v>
      </c>
      <c r="I229" s="104">
        <f t="shared" si="93"/>
        <v>36684.20588021959</v>
      </c>
      <c r="J229" s="104">
        <f t="shared" si="93"/>
        <v>37375.500694054026</v>
      </c>
      <c r="K229" s="104">
        <f t="shared" si="93"/>
        <v>37162.050151774005</v>
      </c>
      <c r="L229" s="104">
        <f t="shared" si="93"/>
        <v>38339.249594918023</v>
      </c>
      <c r="M229" s="104">
        <f t="shared" si="93"/>
        <v>40126.494163111427</v>
      </c>
      <c r="N229" s="104">
        <f t="shared" si="93"/>
        <v>37960.73025519884</v>
      </c>
      <c r="O229" s="104">
        <f t="shared" si="93"/>
        <v>34030.433004968945</v>
      </c>
      <c r="P229" s="104">
        <f t="shared" si="93"/>
        <v>29618.243600266087</v>
      </c>
      <c r="Q229" s="104">
        <f t="shared" si="93"/>
        <v>26494.282162614621</v>
      </c>
      <c r="R229" s="104">
        <f t="shared" si="93"/>
        <v>21989.972251842053</v>
      </c>
      <c r="S229" s="104">
        <f t="shared" si="93"/>
        <v>15852.172622380491</v>
      </c>
      <c r="T229" s="104">
        <f t="shared" si="93"/>
        <v>17006.349709611644</v>
      </c>
      <c r="U229" s="104">
        <f t="shared" si="93"/>
        <v>580657.29508534085</v>
      </c>
      <c r="V229" s="6"/>
      <c r="W229" s="8" t="s">
        <v>136</v>
      </c>
      <c r="X229" s="104">
        <f t="shared" ref="X229:AE229" si="94">SUM(X154,X152,X185,X202,X209)</f>
        <v>7</v>
      </c>
      <c r="Y229" s="104">
        <f t="shared" si="94"/>
        <v>43</v>
      </c>
      <c r="Z229" s="104">
        <f t="shared" si="94"/>
        <v>345</v>
      </c>
      <c r="AA229" s="104">
        <f t="shared" si="94"/>
        <v>1416</v>
      </c>
      <c r="AB229" s="104">
        <f t="shared" si="94"/>
        <v>1176</v>
      </c>
      <c r="AC229" s="104">
        <f t="shared" si="94"/>
        <v>297</v>
      </c>
      <c r="AD229" s="104">
        <f t="shared" si="94"/>
        <v>31</v>
      </c>
      <c r="AE229" s="104">
        <f t="shared" si="94"/>
        <v>3315</v>
      </c>
      <c r="AF229" s="8"/>
      <c r="AG229" s="8" t="s">
        <v>136</v>
      </c>
      <c r="AH229" s="68">
        <f t="shared" si="77"/>
        <v>0.36599919315932294</v>
      </c>
      <c r="AI229" s="68">
        <f t="shared" si="70"/>
        <v>2.1033790580192813</v>
      </c>
      <c r="AJ229" s="68">
        <f t="shared" si="71"/>
        <v>17.747202885344425</v>
      </c>
      <c r="AK229" s="68">
        <f t="shared" si="72"/>
        <v>77.199435889302876</v>
      </c>
      <c r="AL229" s="68">
        <f t="shared" si="73"/>
        <v>62.928922859197279</v>
      </c>
      <c r="AM229" s="68">
        <f t="shared" si="74"/>
        <v>15.98404817748313</v>
      </c>
      <c r="AN229" s="68">
        <f t="shared" si="75"/>
        <v>1.6171417191279165</v>
      </c>
      <c r="AO229" s="68">
        <f t="shared" si="78"/>
        <v>24.777783428276638</v>
      </c>
      <c r="AP229" s="6"/>
      <c r="AQ229" s="6" t="s">
        <v>138</v>
      </c>
      <c r="AR229" s="6" t="s">
        <v>138</v>
      </c>
      <c r="AS229" s="8"/>
      <c r="AT229" s="8"/>
      <c r="AU229" s="66">
        <f t="shared" si="79"/>
        <v>-0.96940510619156672</v>
      </c>
      <c r="AV229" s="66">
        <f t="shared" si="80"/>
        <v>-8.4669041212460598</v>
      </c>
      <c r="AW229" s="66">
        <f t="shared" si="81"/>
        <v>-42.050574626811255</v>
      </c>
      <c r="AX229" s="66">
        <f t="shared" si="82"/>
        <v>-48.268664776848226</v>
      </c>
      <c r="AY229" s="66">
        <f t="shared" si="83"/>
        <v>-12.660582177388342</v>
      </c>
      <c r="AZ229" s="66">
        <f t="shared" si="84"/>
        <v>3.2293617728261825</v>
      </c>
      <c r="BA229" s="66">
        <f t="shared" si="85"/>
        <v>1.2961705285324492</v>
      </c>
      <c r="BB229" s="66">
        <f t="shared" si="86"/>
        <v>-16.543637221112601</v>
      </c>
      <c r="BC229" s="8"/>
      <c r="BD229" s="8"/>
      <c r="BE229" s="8"/>
      <c r="BF229" s="8"/>
    </row>
    <row r="230" spans="1:58" s="5" customFormat="1">
      <c r="A230" s="6">
        <v>185</v>
      </c>
      <c r="B230" s="103" t="s">
        <v>140</v>
      </c>
      <c r="C230" s="104">
        <f>SUM(C155,C171,C178,C160,C187)</f>
        <v>46994.232289038962</v>
      </c>
      <c r="D230" s="104">
        <f t="shared" ref="D230:U230" si="95">SUM(D155,D171,D178,D160,D187)</f>
        <v>45678.963364664705</v>
      </c>
      <c r="E230" s="104">
        <f t="shared" si="95"/>
        <v>43561.452444153772</v>
      </c>
      <c r="F230" s="104">
        <f t="shared" si="95"/>
        <v>42706.196473555232</v>
      </c>
      <c r="G230" s="104">
        <f t="shared" si="95"/>
        <v>51448.964824205083</v>
      </c>
      <c r="H230" s="104">
        <f t="shared" si="95"/>
        <v>62537.870322596937</v>
      </c>
      <c r="I230" s="104">
        <f t="shared" si="95"/>
        <v>63739.280539669344</v>
      </c>
      <c r="J230" s="104">
        <f t="shared" si="95"/>
        <v>59673.204375471672</v>
      </c>
      <c r="K230" s="104">
        <f t="shared" si="95"/>
        <v>50716.919492218309</v>
      </c>
      <c r="L230" s="104">
        <f t="shared" si="95"/>
        <v>44197.074286690156</v>
      </c>
      <c r="M230" s="104">
        <f t="shared" si="95"/>
        <v>41797.103482941602</v>
      </c>
      <c r="N230" s="104">
        <f t="shared" si="95"/>
        <v>39737.962686623818</v>
      </c>
      <c r="O230" s="104">
        <f t="shared" si="95"/>
        <v>36206.710343070437</v>
      </c>
      <c r="P230" s="104">
        <f t="shared" si="95"/>
        <v>30752.5222606672</v>
      </c>
      <c r="Q230" s="104">
        <f t="shared" si="95"/>
        <v>25583.952501769058</v>
      </c>
      <c r="R230" s="104">
        <f t="shared" si="95"/>
        <v>19114.538066370533</v>
      </c>
      <c r="S230" s="104">
        <f t="shared" si="95"/>
        <v>12654.750665845797</v>
      </c>
      <c r="T230" s="104">
        <f t="shared" si="95"/>
        <v>11621.5421891693</v>
      </c>
      <c r="U230" s="104">
        <f t="shared" si="95"/>
        <v>728723.24060872174</v>
      </c>
      <c r="V230" s="6"/>
      <c r="W230" s="8" t="s">
        <v>137</v>
      </c>
      <c r="X230" s="104">
        <f t="shared" ref="X230:AE230" si="96">SUM(X155,X171,X178,X160,X187)</f>
        <v>46</v>
      </c>
      <c r="Y230" s="104">
        <f t="shared" si="96"/>
        <v>471</v>
      </c>
      <c r="Z230" s="104">
        <f t="shared" si="96"/>
        <v>1710</v>
      </c>
      <c r="AA230" s="104">
        <f t="shared" si="96"/>
        <v>2637</v>
      </c>
      <c r="AB230" s="104">
        <f t="shared" si="96"/>
        <v>1679</v>
      </c>
      <c r="AC230" s="104">
        <f t="shared" si="96"/>
        <v>336</v>
      </c>
      <c r="AD230" s="104">
        <f t="shared" si="96"/>
        <v>24</v>
      </c>
      <c r="AE230" s="104">
        <f t="shared" si="96"/>
        <v>6903</v>
      </c>
      <c r="AF230" s="8"/>
      <c r="AG230" s="8" t="s">
        <v>137</v>
      </c>
      <c r="AH230" s="68">
        <f t="shared" si="77"/>
        <v>2.1542541269618507</v>
      </c>
      <c r="AI230" s="68">
        <f t="shared" si="70"/>
        <v>18.309406286767882</v>
      </c>
      <c r="AJ230" s="68">
        <f t="shared" si="71"/>
        <v>54.686863853185038</v>
      </c>
      <c r="AK230" s="68">
        <f t="shared" si="72"/>
        <v>82.743324922182438</v>
      </c>
      <c r="AL230" s="68">
        <f t="shared" si="73"/>
        <v>56.273163728078373</v>
      </c>
      <c r="AM230" s="68">
        <f t="shared" si="74"/>
        <v>13.25001610366157</v>
      </c>
      <c r="AN230" s="68">
        <f t="shared" si="75"/>
        <v>1.0860447388132903</v>
      </c>
      <c r="AO230" s="68">
        <f t="shared" si="78"/>
        <v>36.814084655023429</v>
      </c>
      <c r="AP230" s="6"/>
      <c r="AQ230" s="6" t="s">
        <v>138</v>
      </c>
      <c r="AR230" s="6" t="s">
        <v>138</v>
      </c>
      <c r="AS230" s="8"/>
      <c r="AT230" s="8"/>
      <c r="AU230" s="66">
        <f t="shared" si="79"/>
        <v>-10.788251862734782</v>
      </c>
      <c r="AV230" s="66">
        <f t="shared" si="80"/>
        <v>-40.442857225289529</v>
      </c>
      <c r="AW230" s="66">
        <f t="shared" si="81"/>
        <v>-66.549844688155503</v>
      </c>
      <c r="AX230" s="66">
        <f t="shared" si="82"/>
        <v>-24.661835374541127</v>
      </c>
      <c r="AY230" s="66">
        <f t="shared" si="83"/>
        <v>7.1810950233533219</v>
      </c>
      <c r="AZ230" s="66">
        <f t="shared" si="84"/>
        <v>5.2572134341738517</v>
      </c>
      <c r="BA230" s="66">
        <f t="shared" si="85"/>
        <v>0.39215692068712882</v>
      </c>
      <c r="BB230" s="66">
        <f t="shared" si="86"/>
        <v>-16.252686937234976</v>
      </c>
      <c r="BC230" s="8"/>
      <c r="BD230" s="8"/>
      <c r="BE230" s="8"/>
      <c r="BF230" s="8"/>
    </row>
    <row r="231" spans="1:58" s="5" customFormat="1">
      <c r="A231" s="6">
        <v>186</v>
      </c>
      <c r="B231" s="43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9"/>
      <c r="W231" s="43"/>
      <c r="X231" s="41"/>
      <c r="Y231" s="41"/>
      <c r="Z231" s="41"/>
      <c r="AA231" s="41"/>
      <c r="AB231" s="41"/>
      <c r="AC231" s="41"/>
      <c r="AD231" s="41"/>
      <c r="AE231" s="67"/>
      <c r="AF231" s="49"/>
      <c r="AG231" s="43"/>
      <c r="AH231" s="41"/>
      <c r="AI231" s="41"/>
      <c r="AJ231" s="41"/>
      <c r="AK231" s="41"/>
      <c r="AL231" s="41"/>
      <c r="AM231" s="41"/>
      <c r="AN231" s="41"/>
      <c r="AO231" s="41"/>
      <c r="AP231" s="49"/>
      <c r="AQ231" s="94"/>
      <c r="AR231" s="6"/>
      <c r="AS231" s="8"/>
      <c r="AT231" s="6"/>
      <c r="AU231" s="8"/>
      <c r="AV231" s="6"/>
      <c r="AW231" s="8"/>
      <c r="AX231" s="6"/>
      <c r="AY231" s="8"/>
      <c r="AZ231" s="6"/>
      <c r="BA231" s="8"/>
      <c r="BB231" s="6"/>
      <c r="BC231" s="8"/>
      <c r="BD231" s="8"/>
      <c r="BE231" s="8"/>
      <c r="BF231" s="8"/>
    </row>
    <row r="232" spans="1:58" s="5" customFormat="1">
      <c r="A232" s="6">
        <v>187</v>
      </c>
      <c r="B232" s="43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9"/>
      <c r="W232" s="43"/>
      <c r="X232" s="41"/>
      <c r="Y232" s="41"/>
      <c r="Z232" s="41"/>
      <c r="AA232" s="41"/>
      <c r="AB232" s="41"/>
      <c r="AC232" s="41"/>
      <c r="AD232" s="41"/>
      <c r="AE232" s="67"/>
      <c r="AF232" s="49"/>
      <c r="AG232" s="43"/>
      <c r="AH232" s="41"/>
      <c r="AI232" s="41"/>
      <c r="AJ232" s="41"/>
      <c r="AK232" s="41"/>
      <c r="AL232" s="41"/>
      <c r="AM232" s="41"/>
      <c r="AN232" s="41"/>
      <c r="AO232" s="41"/>
      <c r="AP232" s="49"/>
      <c r="AQ232" s="94"/>
      <c r="AR232" s="6"/>
      <c r="AS232" s="8"/>
      <c r="AT232" s="6"/>
      <c r="AU232" s="8"/>
      <c r="AV232" s="6"/>
      <c r="AW232" s="8"/>
      <c r="AX232" s="6"/>
      <c r="AY232" s="8"/>
      <c r="AZ232" s="6"/>
      <c r="BA232" s="8"/>
      <c r="BB232" s="6"/>
      <c r="BC232" s="8"/>
      <c r="BD232" s="8"/>
      <c r="BE232" s="8"/>
      <c r="BF232" s="8"/>
    </row>
    <row r="233" spans="1:58" s="5" customFormat="1">
      <c r="A233" s="6">
        <v>188</v>
      </c>
      <c r="B233" s="43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9"/>
      <c r="W233" s="43"/>
      <c r="X233" s="41"/>
      <c r="Y233" s="41"/>
      <c r="Z233" s="41"/>
      <c r="AA233" s="41"/>
      <c r="AB233" s="41"/>
      <c r="AC233" s="41"/>
      <c r="AD233" s="41"/>
      <c r="AE233" s="67"/>
      <c r="AF233" s="49"/>
      <c r="AG233" s="43"/>
      <c r="AH233" s="41"/>
      <c r="AI233" s="41"/>
      <c r="AJ233" s="41"/>
      <c r="AK233" s="41"/>
      <c r="AL233" s="41"/>
      <c r="AM233" s="41"/>
      <c r="AN233" s="41"/>
      <c r="AO233" s="41"/>
      <c r="AP233" s="49"/>
      <c r="AQ233" s="94"/>
      <c r="AR233" s="6"/>
      <c r="AS233" s="8"/>
      <c r="AT233" s="6"/>
      <c r="AU233" s="8"/>
      <c r="AV233" s="6"/>
      <c r="AW233" s="8"/>
      <c r="AX233" s="6"/>
      <c r="AY233" s="8"/>
      <c r="AZ233" s="6"/>
      <c r="BA233" s="8"/>
      <c r="BB233" s="6"/>
      <c r="BC233" s="8"/>
      <c r="BD233" s="8"/>
      <c r="BE233" s="8"/>
      <c r="BF233" s="8"/>
    </row>
    <row r="234" spans="1:58" s="5" customFormat="1">
      <c r="A234" s="6">
        <v>189</v>
      </c>
      <c r="B234" s="43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9"/>
      <c r="W234" s="43"/>
      <c r="X234" s="41"/>
      <c r="Y234" s="41"/>
      <c r="Z234" s="41"/>
      <c r="AA234" s="41"/>
      <c r="AB234" s="41"/>
      <c r="AC234" s="41"/>
      <c r="AD234" s="41"/>
      <c r="AE234" s="67"/>
      <c r="AF234" s="49"/>
      <c r="AG234" s="43"/>
      <c r="AH234" s="41"/>
      <c r="AI234" s="41"/>
      <c r="AJ234" s="41"/>
      <c r="AK234" s="41"/>
      <c r="AL234" s="41"/>
      <c r="AM234" s="41"/>
      <c r="AN234" s="41"/>
      <c r="AO234" s="41"/>
      <c r="AP234" s="49"/>
      <c r="AQ234" s="94"/>
      <c r="AR234" s="6"/>
      <c r="AS234" s="8"/>
      <c r="AT234" s="6"/>
      <c r="AU234" s="8"/>
      <c r="AV234" s="6"/>
      <c r="AW234" s="8"/>
      <c r="AX234" s="6"/>
      <c r="AY234" s="8"/>
      <c r="AZ234" s="6"/>
      <c r="BA234" s="8"/>
      <c r="BB234" s="6"/>
      <c r="BC234" s="8"/>
      <c r="BD234" s="8"/>
      <c r="BE234" s="8"/>
      <c r="BF234" s="8"/>
    </row>
    <row r="235" spans="1:58" s="5" customFormat="1">
      <c r="A235" s="6">
        <v>190</v>
      </c>
      <c r="B235" s="43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9"/>
      <c r="W235" s="43"/>
      <c r="X235" s="41"/>
      <c r="Y235" s="41"/>
      <c r="Z235" s="41"/>
      <c r="AA235" s="41"/>
      <c r="AB235" s="41"/>
      <c r="AC235" s="41"/>
      <c r="AD235" s="41"/>
      <c r="AE235" s="67"/>
      <c r="AF235" s="49"/>
      <c r="AG235" s="43"/>
      <c r="AH235" s="41"/>
      <c r="AI235" s="41"/>
      <c r="AJ235" s="41"/>
      <c r="AK235" s="41"/>
      <c r="AL235" s="41"/>
      <c r="AM235" s="41"/>
      <c r="AN235" s="41"/>
      <c r="AO235" s="41"/>
      <c r="AP235" s="49"/>
      <c r="AQ235" s="94"/>
      <c r="AR235" s="6"/>
      <c r="AS235" s="8"/>
      <c r="AT235" s="6"/>
      <c r="AU235" s="8"/>
      <c r="AV235" s="6"/>
      <c r="AW235" s="8"/>
      <c r="AX235" s="6"/>
      <c r="AY235" s="8"/>
      <c r="AZ235" s="6"/>
      <c r="BA235" s="8"/>
      <c r="BB235" s="6"/>
      <c r="BC235" s="8"/>
      <c r="BD235" s="8"/>
      <c r="BE235" s="8"/>
      <c r="BF235" s="8"/>
    </row>
    <row r="236" spans="1:58" s="5" customFormat="1">
      <c r="A236" s="6">
        <v>191</v>
      </c>
      <c r="B236" s="43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9"/>
      <c r="W236" s="43"/>
      <c r="X236" s="41"/>
      <c r="Y236" s="41"/>
      <c r="Z236" s="41"/>
      <c r="AA236" s="41"/>
      <c r="AB236" s="41"/>
      <c r="AC236" s="41"/>
      <c r="AD236" s="41"/>
      <c r="AE236" s="67"/>
      <c r="AF236" s="49"/>
      <c r="AG236" s="43"/>
      <c r="AH236" s="41"/>
      <c r="AI236" s="41"/>
      <c r="AJ236" s="41"/>
      <c r="AK236" s="41"/>
      <c r="AL236" s="41"/>
      <c r="AM236" s="41"/>
      <c r="AN236" s="41"/>
      <c r="AO236" s="41"/>
      <c r="AP236" s="49"/>
      <c r="AQ236" s="94"/>
      <c r="AR236" s="6"/>
      <c r="AS236" s="8"/>
      <c r="AT236" s="6"/>
      <c r="AU236" s="8"/>
      <c r="AV236" s="6"/>
      <c r="AW236" s="8"/>
      <c r="AX236" s="6"/>
      <c r="AY236" s="8"/>
      <c r="AZ236" s="6"/>
      <c r="BA236" s="8"/>
      <c r="BB236" s="6"/>
      <c r="BC236" s="8"/>
      <c r="BD236" s="8"/>
      <c r="BE236" s="8"/>
      <c r="BF236" s="8"/>
    </row>
    <row r="237" spans="1:58" s="5" customFormat="1">
      <c r="A237" s="6">
        <v>192</v>
      </c>
      <c r="B237" s="43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9"/>
      <c r="W237" s="43"/>
      <c r="X237" s="41"/>
      <c r="Y237" s="41"/>
      <c r="Z237" s="41"/>
      <c r="AA237" s="41"/>
      <c r="AB237" s="41"/>
      <c r="AC237" s="41"/>
      <c r="AD237" s="41"/>
      <c r="AE237" s="67"/>
      <c r="AF237" s="49"/>
      <c r="AG237" s="43"/>
      <c r="AH237" s="41"/>
      <c r="AI237" s="41"/>
      <c r="AJ237" s="41"/>
      <c r="AK237" s="41"/>
      <c r="AL237" s="41"/>
      <c r="AM237" s="41"/>
      <c r="AN237" s="41"/>
      <c r="AO237" s="41"/>
      <c r="AP237" s="49"/>
      <c r="AQ237" s="94"/>
      <c r="AR237" s="6"/>
      <c r="AS237" s="8"/>
      <c r="AT237" s="6"/>
      <c r="AU237" s="8"/>
      <c r="AV237" s="6"/>
      <c r="AW237" s="8"/>
      <c r="AX237" s="6"/>
      <c r="AY237" s="8"/>
      <c r="AZ237" s="6"/>
      <c r="BA237" s="8"/>
      <c r="BB237" s="6"/>
      <c r="BC237" s="8"/>
      <c r="BD237" s="8"/>
      <c r="BE237" s="8"/>
      <c r="BF237" s="8"/>
    </row>
    <row r="238" spans="1:58" s="5" customFormat="1">
      <c r="A238" s="6">
        <v>193</v>
      </c>
      <c r="B238" s="43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9"/>
      <c r="W238" s="43"/>
      <c r="X238" s="41"/>
      <c r="Y238" s="41"/>
      <c r="Z238" s="41"/>
      <c r="AA238" s="41"/>
      <c r="AB238" s="41"/>
      <c r="AC238" s="41"/>
      <c r="AD238" s="41"/>
      <c r="AE238" s="67"/>
      <c r="AF238" s="49"/>
      <c r="AG238" s="43"/>
      <c r="AH238" s="41"/>
      <c r="AI238" s="41"/>
      <c r="AJ238" s="41"/>
      <c r="AK238" s="41"/>
      <c r="AL238" s="41"/>
      <c r="AM238" s="41"/>
      <c r="AN238" s="41"/>
      <c r="AO238" s="41"/>
      <c r="AP238" s="49"/>
      <c r="AQ238" s="94"/>
      <c r="AR238" s="6"/>
      <c r="AS238" s="8"/>
      <c r="AT238" s="6"/>
      <c r="AU238" s="8"/>
      <c r="AV238" s="6"/>
      <c r="AW238" s="8"/>
      <c r="AX238" s="6"/>
      <c r="AY238" s="8"/>
      <c r="AZ238" s="6"/>
      <c r="BA238" s="8"/>
      <c r="BB238" s="6"/>
      <c r="BC238" s="8"/>
      <c r="BD238" s="8"/>
      <c r="BE238" s="8"/>
      <c r="BF238" s="8"/>
    </row>
    <row r="239" spans="1:58" s="5" customFormat="1">
      <c r="A239" s="6">
        <v>194</v>
      </c>
      <c r="B239" s="43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9"/>
      <c r="W239" s="43"/>
      <c r="X239" s="41"/>
      <c r="Y239" s="41"/>
      <c r="Z239" s="41"/>
      <c r="AA239" s="41"/>
      <c r="AB239" s="41"/>
      <c r="AC239" s="41"/>
      <c r="AD239" s="41"/>
      <c r="AE239" s="67"/>
      <c r="AF239" s="49"/>
      <c r="AG239" s="43"/>
      <c r="AH239" s="41"/>
      <c r="AI239" s="41"/>
      <c r="AJ239" s="41"/>
      <c r="AK239" s="41"/>
      <c r="AL239" s="41"/>
      <c r="AM239" s="41"/>
      <c r="AN239" s="41"/>
      <c r="AO239" s="41"/>
      <c r="AP239" s="49"/>
      <c r="AQ239" s="94"/>
      <c r="AR239" s="6"/>
      <c r="AS239" s="8"/>
      <c r="AT239" s="6"/>
      <c r="AU239" s="8"/>
      <c r="AV239" s="6"/>
      <c r="AW239" s="8"/>
      <c r="AX239" s="6"/>
      <c r="AY239" s="8"/>
      <c r="AZ239" s="6"/>
      <c r="BA239" s="8"/>
      <c r="BB239" s="6"/>
      <c r="BC239" s="8"/>
      <c r="BD239" s="8"/>
      <c r="BE239" s="8"/>
      <c r="BF239" s="8"/>
    </row>
    <row r="240" spans="1:58" s="5" customFormat="1">
      <c r="A240" s="6">
        <v>195</v>
      </c>
      <c r="B240" s="43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9"/>
      <c r="W240" s="43"/>
      <c r="X240" s="41"/>
      <c r="Y240" s="41"/>
      <c r="Z240" s="41"/>
      <c r="AA240" s="41"/>
      <c r="AB240" s="41"/>
      <c r="AC240" s="41"/>
      <c r="AD240" s="41"/>
      <c r="AE240" s="67"/>
      <c r="AF240" s="49"/>
      <c r="AG240" s="43"/>
      <c r="AH240" s="41"/>
      <c r="AI240" s="41"/>
      <c r="AJ240" s="41"/>
      <c r="AK240" s="41"/>
      <c r="AL240" s="41"/>
      <c r="AM240" s="41"/>
      <c r="AN240" s="41"/>
      <c r="AO240" s="41"/>
      <c r="AP240" s="49"/>
      <c r="AQ240" s="94"/>
      <c r="AR240" s="6"/>
      <c r="AS240" s="8"/>
      <c r="AT240" s="6"/>
      <c r="AU240" s="8"/>
      <c r="AV240" s="6"/>
      <c r="AW240" s="8"/>
      <c r="AX240" s="6"/>
      <c r="AY240" s="8"/>
      <c r="AZ240" s="6"/>
      <c r="BA240" s="8"/>
      <c r="BB240" s="6"/>
      <c r="BC240" s="8"/>
      <c r="BD240" s="8"/>
      <c r="BE240" s="8"/>
      <c r="BF240" s="8"/>
    </row>
    <row r="241" spans="1:58" s="5" customFormat="1">
      <c r="A241" s="6">
        <v>196</v>
      </c>
      <c r="B241" s="43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9"/>
      <c r="W241" s="43"/>
      <c r="X241" s="41"/>
      <c r="Y241" s="41"/>
      <c r="Z241" s="41"/>
      <c r="AA241" s="41"/>
      <c r="AB241" s="41"/>
      <c r="AC241" s="41"/>
      <c r="AD241" s="41"/>
      <c r="AE241" s="67"/>
      <c r="AF241" s="49"/>
      <c r="AG241" s="43"/>
      <c r="AH241" s="41"/>
      <c r="AI241" s="41"/>
      <c r="AJ241" s="41"/>
      <c r="AK241" s="41"/>
      <c r="AL241" s="41"/>
      <c r="AM241" s="41"/>
      <c r="AN241" s="41"/>
      <c r="AO241" s="41"/>
      <c r="AP241" s="49"/>
      <c r="AQ241" s="94"/>
      <c r="AR241" s="6"/>
      <c r="AS241" s="8"/>
      <c r="AT241" s="6"/>
      <c r="AU241" s="8"/>
      <c r="AV241" s="6"/>
      <c r="AW241" s="8"/>
      <c r="AX241" s="6"/>
      <c r="AY241" s="8"/>
      <c r="AZ241" s="6"/>
      <c r="BA241" s="8"/>
      <c r="BB241" s="6"/>
      <c r="BC241" s="8"/>
      <c r="BD241" s="8"/>
      <c r="BE241" s="8"/>
      <c r="BF241" s="8"/>
    </row>
    <row r="242" spans="1:58" s="5" customFormat="1">
      <c r="A242" s="6">
        <v>197</v>
      </c>
      <c r="B242" s="43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9"/>
      <c r="W242" s="43"/>
      <c r="X242" s="41"/>
      <c r="Y242" s="41"/>
      <c r="Z242" s="41"/>
      <c r="AA242" s="41"/>
      <c r="AB242" s="41"/>
      <c r="AC242" s="41"/>
      <c r="AD242" s="41"/>
      <c r="AE242" s="67"/>
      <c r="AF242" s="49"/>
      <c r="AG242" s="43"/>
      <c r="AH242" s="41"/>
      <c r="AI242" s="41"/>
      <c r="AJ242" s="41"/>
      <c r="AK242" s="41"/>
      <c r="AL242" s="41"/>
      <c r="AM242" s="41"/>
      <c r="AN242" s="41"/>
      <c r="AO242" s="41"/>
      <c r="AP242" s="49"/>
      <c r="AQ242" s="94"/>
      <c r="AR242" s="6"/>
      <c r="AS242" s="8"/>
      <c r="AT242" s="6"/>
      <c r="AU242" s="8"/>
      <c r="AV242" s="6"/>
      <c r="AW242" s="8"/>
      <c r="AX242" s="6"/>
      <c r="AY242" s="8"/>
      <c r="AZ242" s="6"/>
      <c r="BA242" s="8"/>
      <c r="BB242" s="6"/>
      <c r="BC242" s="8"/>
      <c r="BD242" s="8"/>
      <c r="BE242" s="8"/>
      <c r="BF242" s="8"/>
    </row>
    <row r="243" spans="1:58" s="5" customFormat="1">
      <c r="A243" s="6">
        <v>198</v>
      </c>
      <c r="B243" s="43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9"/>
      <c r="W243" s="43"/>
      <c r="X243" s="41"/>
      <c r="Y243" s="41"/>
      <c r="Z243" s="41"/>
      <c r="AA243" s="41"/>
      <c r="AB243" s="41"/>
      <c r="AC243" s="41"/>
      <c r="AD243" s="41"/>
      <c r="AE243" s="67"/>
      <c r="AF243" s="49"/>
      <c r="AG243" s="43"/>
      <c r="AH243" s="41"/>
      <c r="AI243" s="41"/>
      <c r="AJ243" s="41"/>
      <c r="AK243" s="41"/>
      <c r="AL243" s="41"/>
      <c r="AM243" s="41"/>
      <c r="AN243" s="41"/>
      <c r="AO243" s="41"/>
      <c r="AP243" s="49"/>
      <c r="AQ243" s="94"/>
      <c r="AR243" s="6"/>
      <c r="AS243" s="8"/>
      <c r="AT243" s="6"/>
      <c r="AU243" s="8"/>
      <c r="AV243" s="6"/>
      <c r="AW243" s="8"/>
      <c r="AX243" s="6"/>
      <c r="AY243" s="8"/>
      <c r="AZ243" s="6"/>
      <c r="BA243" s="8"/>
      <c r="BB243" s="6"/>
      <c r="BC243" s="8"/>
      <c r="BD243" s="8"/>
      <c r="BE243" s="8"/>
      <c r="BF243" s="8"/>
    </row>
    <row r="244" spans="1:58" s="5" customFormat="1" ht="17.5">
      <c r="A244" s="6">
        <v>199</v>
      </c>
      <c r="B244" s="42" t="s">
        <v>202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42" t="s">
        <v>207</v>
      </c>
      <c r="X244" s="8"/>
      <c r="Y244" s="8"/>
      <c r="Z244" s="8"/>
      <c r="AA244" s="8"/>
      <c r="AB244" s="8"/>
      <c r="AC244" s="8"/>
      <c r="AD244" s="8"/>
      <c r="AE244" s="13"/>
      <c r="AF244" s="8"/>
      <c r="AG244" s="42" t="s">
        <v>214</v>
      </c>
      <c r="AH244" s="8"/>
      <c r="AI244" s="8"/>
      <c r="AJ244" s="8"/>
      <c r="AK244" s="8"/>
      <c r="AL244" s="8"/>
      <c r="AM244" s="8"/>
      <c r="AN244" s="8"/>
      <c r="AO244" s="8"/>
      <c r="AP244" s="8"/>
      <c r="AQ244" s="63" t="s">
        <v>133</v>
      </c>
      <c r="AR244" s="93" t="s">
        <v>133</v>
      </c>
      <c r="AS244" s="8"/>
      <c r="AT244" s="42" t="s">
        <v>381</v>
      </c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s="5" customFormat="1" ht="21">
      <c r="A245" s="6">
        <v>200</v>
      </c>
      <c r="B245" s="43" t="s">
        <v>0</v>
      </c>
      <c r="C245" s="41" t="s">
        <v>1</v>
      </c>
      <c r="D245" s="41" t="s">
        <v>2</v>
      </c>
      <c r="E245" s="41" t="s">
        <v>3</v>
      </c>
      <c r="F245" s="41" t="s">
        <v>4</v>
      </c>
      <c r="G245" s="41" t="s">
        <v>5</v>
      </c>
      <c r="H245" s="41" t="s">
        <v>6</v>
      </c>
      <c r="I245" s="41" t="s">
        <v>7</v>
      </c>
      <c r="J245" s="41" t="s">
        <v>8</v>
      </c>
      <c r="K245" s="41" t="s">
        <v>9</v>
      </c>
      <c r="L245" s="41" t="s">
        <v>10</v>
      </c>
      <c r="M245" s="41" t="s">
        <v>11</v>
      </c>
      <c r="N245" s="41" t="s">
        <v>12</v>
      </c>
      <c r="O245" s="41" t="s">
        <v>13</v>
      </c>
      <c r="P245" s="41" t="s">
        <v>14</v>
      </c>
      <c r="Q245" s="41" t="s">
        <v>15</v>
      </c>
      <c r="R245" s="41" t="s">
        <v>16</v>
      </c>
      <c r="S245" s="41" t="s">
        <v>17</v>
      </c>
      <c r="T245" s="41" t="s">
        <v>18</v>
      </c>
      <c r="U245" s="41" t="s">
        <v>19</v>
      </c>
      <c r="V245" s="49"/>
      <c r="W245" s="43" t="s">
        <v>0</v>
      </c>
      <c r="X245" s="41" t="s">
        <v>4</v>
      </c>
      <c r="Y245" s="41" t="s">
        <v>5</v>
      </c>
      <c r="Z245" s="41" t="s">
        <v>6</v>
      </c>
      <c r="AA245" s="41" t="s">
        <v>7</v>
      </c>
      <c r="AB245" s="41" t="s">
        <v>8</v>
      </c>
      <c r="AC245" s="41" t="s">
        <v>9</v>
      </c>
      <c r="AD245" s="41" t="s">
        <v>10</v>
      </c>
      <c r="AE245" s="67" t="s">
        <v>19</v>
      </c>
      <c r="AF245" s="49"/>
      <c r="AG245" s="43" t="s">
        <v>0</v>
      </c>
      <c r="AH245" s="41" t="s">
        <v>4</v>
      </c>
      <c r="AI245" s="41" t="s">
        <v>5</v>
      </c>
      <c r="AJ245" s="41" t="s">
        <v>6</v>
      </c>
      <c r="AK245" s="41" t="s">
        <v>7</v>
      </c>
      <c r="AL245" s="41" t="s">
        <v>8</v>
      </c>
      <c r="AM245" s="41" t="s">
        <v>9</v>
      </c>
      <c r="AN245" s="41" t="s">
        <v>10</v>
      </c>
      <c r="AO245" s="41" t="s">
        <v>19</v>
      </c>
      <c r="AP245" s="49"/>
      <c r="AQ245" s="94" t="s">
        <v>135</v>
      </c>
      <c r="AR245" s="6" t="s">
        <v>134</v>
      </c>
      <c r="AS245" s="8"/>
      <c r="AT245" s="43" t="s">
        <v>0</v>
      </c>
      <c r="AU245" s="41" t="s">
        <v>4</v>
      </c>
      <c r="AV245" s="41" t="s">
        <v>5</v>
      </c>
      <c r="AW245" s="41" t="s">
        <v>6</v>
      </c>
      <c r="AX245" s="41" t="s">
        <v>7</v>
      </c>
      <c r="AY245" s="41" t="s">
        <v>8</v>
      </c>
      <c r="AZ245" s="41" t="s">
        <v>9</v>
      </c>
      <c r="BA245" s="41" t="s">
        <v>10</v>
      </c>
      <c r="BB245" s="41" t="s">
        <v>19</v>
      </c>
      <c r="BC245" s="8"/>
      <c r="BD245" s="8"/>
      <c r="BE245" s="8"/>
      <c r="BF245" s="8"/>
    </row>
    <row r="246" spans="1:58" s="5" customFormat="1">
      <c r="A246" s="6">
        <v>201</v>
      </c>
      <c r="B246" s="44" t="s">
        <v>20</v>
      </c>
      <c r="C246" s="104">
        <v>555.52123814567062</v>
      </c>
      <c r="D246" s="105">
        <v>671.00597156649474</v>
      </c>
      <c r="E246" s="104">
        <v>796.32834821801623</v>
      </c>
      <c r="F246" s="104">
        <v>664.44847416647008</v>
      </c>
      <c r="G246" s="105">
        <v>536.42157986262009</v>
      </c>
      <c r="H246" s="104">
        <v>628.95157379717682</v>
      </c>
      <c r="I246" s="104">
        <v>624.61656974044672</v>
      </c>
      <c r="J246" s="105">
        <v>698.35927404086624</v>
      </c>
      <c r="K246" s="104">
        <v>785.46664759042687</v>
      </c>
      <c r="L246" s="104">
        <v>870.40169926975079</v>
      </c>
      <c r="M246" s="105">
        <v>865.31550120658756</v>
      </c>
      <c r="N246" s="104">
        <v>975.75791556359195</v>
      </c>
      <c r="O246" s="104">
        <v>1117.1206609421968</v>
      </c>
      <c r="P246" s="105">
        <v>1026.0417471435646</v>
      </c>
      <c r="Q246" s="104">
        <v>911.56709103053799</v>
      </c>
      <c r="R246" s="104">
        <v>671.04557880480183</v>
      </c>
      <c r="S246" s="105">
        <v>417.59868863022547</v>
      </c>
      <c r="T246" s="104">
        <v>398.39368645750397</v>
      </c>
      <c r="U246" s="104">
        <v>13214.36224617695</v>
      </c>
      <c r="V246" s="6"/>
      <c r="W246" s="44" t="s">
        <v>20</v>
      </c>
      <c r="X246" s="8">
        <v>3</v>
      </c>
      <c r="Y246" s="6">
        <v>10</v>
      </c>
      <c r="Z246" s="8">
        <v>33</v>
      </c>
      <c r="AA246" s="8">
        <v>41</v>
      </c>
      <c r="AB246" s="6">
        <v>21</v>
      </c>
      <c r="AC246" s="8">
        <v>4</v>
      </c>
      <c r="AD246" s="8">
        <v>0</v>
      </c>
      <c r="AE246" s="6">
        <v>108</v>
      </c>
      <c r="AF246" s="8"/>
      <c r="AG246" s="44" t="s">
        <v>20</v>
      </c>
      <c r="AH246" s="68">
        <f>X246/(F246/2)*1000</f>
        <v>9.0300455690365062</v>
      </c>
      <c r="AI246" s="68">
        <f t="shared" ref="AI246:AI309" si="97">Y246/(G246/2)*1000</f>
        <v>37.284107781648316</v>
      </c>
      <c r="AJ246" s="68">
        <f t="shared" ref="AJ246:AJ309" si="98">Z246/(H246/2)*1000</f>
        <v>104.93653684899367</v>
      </c>
      <c r="AK246" s="68">
        <f t="shared" ref="AK246:AK309" si="99">AA246/(I246/2)*1000</f>
        <v>131.28053908988406</v>
      </c>
      <c r="AL246" s="68">
        <f t="shared" ref="AL246:AL309" si="100">AB246/(J246/2)*1000</f>
        <v>60.140964058482972</v>
      </c>
      <c r="AM246" s="68">
        <f t="shared" ref="AM246:AM309" si="101">AC246/(K246/2)*1000</f>
        <v>10.18502825618576</v>
      </c>
      <c r="AN246" s="68">
        <f>AD246/(L246/2)*1000</f>
        <v>0</v>
      </c>
      <c r="AO246" s="68">
        <f>AE246/(SUM(F246:L246)/2)*1000</f>
        <v>44.918904360217446</v>
      </c>
      <c r="AP246" s="6"/>
      <c r="AQ246" s="6">
        <f>RANK(AI246,AI246:AI324)</f>
        <v>37</v>
      </c>
      <c r="AR246" s="94">
        <f>RANK(AO246,AO246:AO324)</f>
        <v>54</v>
      </c>
      <c r="AS246" s="8"/>
      <c r="AT246" s="8"/>
      <c r="AU246" s="66">
        <f>AH246-AH2446</f>
        <v>-6.4795447935163413</v>
      </c>
      <c r="AV246" s="66">
        <f t="shared" ref="AV246:BB246" si="102">AI246-AI2446</f>
        <v>-19.440527623815484</v>
      </c>
      <c r="AW246" s="66">
        <f t="shared" si="102"/>
        <v>-15.032574155299699</v>
      </c>
      <c r="AX246" s="66">
        <f t="shared" si="102"/>
        <v>20.844369850402487</v>
      </c>
      <c r="AY246" s="66">
        <f t="shared" si="102"/>
        <v>18.512676010649471</v>
      </c>
      <c r="AZ246" s="66">
        <f t="shared" si="102"/>
        <v>4.7667786762125415</v>
      </c>
      <c r="BA246" s="66">
        <f t="shared" si="102"/>
        <v>0</v>
      </c>
      <c r="BB246" s="66">
        <f t="shared" si="102"/>
        <v>0.74794510163535222</v>
      </c>
      <c r="BC246" s="8"/>
      <c r="BD246" s="8"/>
      <c r="BE246" s="8"/>
      <c r="BF246" s="8"/>
    </row>
    <row r="247" spans="1:58" s="5" customFormat="1">
      <c r="A247" s="6">
        <v>202</v>
      </c>
      <c r="B247" s="44" t="s">
        <v>21</v>
      </c>
      <c r="C247" s="104">
        <v>571.51721412144866</v>
      </c>
      <c r="D247" s="105">
        <v>600.96700592292871</v>
      </c>
      <c r="E247" s="104">
        <v>617.65396269240568</v>
      </c>
      <c r="F247" s="104">
        <v>564.67342545996917</v>
      </c>
      <c r="G247" s="105">
        <v>579.81004540598519</v>
      </c>
      <c r="H247" s="104">
        <v>716.15843360023848</v>
      </c>
      <c r="I247" s="104">
        <v>769.68621233569138</v>
      </c>
      <c r="J247" s="105">
        <v>700.23292857742535</v>
      </c>
      <c r="K247" s="104">
        <v>633.83572189911479</v>
      </c>
      <c r="L247" s="104">
        <v>700.96389461717456</v>
      </c>
      <c r="M247" s="105">
        <v>783.80105630224602</v>
      </c>
      <c r="N247" s="104">
        <v>847.14013877337197</v>
      </c>
      <c r="O247" s="104">
        <v>881.97633235691751</v>
      </c>
      <c r="P247" s="105">
        <v>837.31815303984422</v>
      </c>
      <c r="Q247" s="104">
        <v>760.23471384954416</v>
      </c>
      <c r="R247" s="104">
        <v>547.15789042206609</v>
      </c>
      <c r="S247" s="105">
        <v>382.30644833889676</v>
      </c>
      <c r="T247" s="104">
        <v>350.56365349046047</v>
      </c>
      <c r="U247" s="104">
        <v>11845.997231205729</v>
      </c>
      <c r="V247" s="6"/>
      <c r="W247" s="44" t="s">
        <v>21</v>
      </c>
      <c r="X247" s="8">
        <v>2</v>
      </c>
      <c r="Y247" s="6">
        <v>15</v>
      </c>
      <c r="Z247" s="8">
        <v>41</v>
      </c>
      <c r="AA247" s="8">
        <v>32</v>
      </c>
      <c r="AB247" s="6">
        <v>20</v>
      </c>
      <c r="AC247" s="8">
        <v>4</v>
      </c>
      <c r="AD247" s="8">
        <v>0</v>
      </c>
      <c r="AE247" s="6">
        <v>113</v>
      </c>
      <c r="AF247" s="8"/>
      <c r="AG247" s="44" t="s">
        <v>21</v>
      </c>
      <c r="AH247" s="68">
        <f t="shared" ref="AH247:AH310" si="103">X247/(F247/2)*1000</f>
        <v>7.0837404766156604</v>
      </c>
      <c r="AI247" s="68">
        <f t="shared" si="97"/>
        <v>51.741083545722091</v>
      </c>
      <c r="AJ247" s="68">
        <f t="shared" si="98"/>
        <v>114.49980360878165</v>
      </c>
      <c r="AK247" s="68">
        <f t="shared" si="99"/>
        <v>83.15076842260882</v>
      </c>
      <c r="AL247" s="68">
        <f t="shared" si="100"/>
        <v>57.123848890201351</v>
      </c>
      <c r="AM247" s="68">
        <f t="shared" si="101"/>
        <v>12.621566951181288</v>
      </c>
      <c r="AN247" s="68">
        <f t="shared" ref="AN247:AN309" si="104">AD247/(L247/2)*1000</f>
        <v>0</v>
      </c>
      <c r="AO247" s="68">
        <f t="shared" ref="AO247:AO310" si="105">AE247/(SUM(F247:L247)/2)*1000</f>
        <v>48.442128353732279</v>
      </c>
      <c r="AP247" s="6"/>
      <c r="AQ247" s="6">
        <f>RANK(AI247,AI246:AI324)</f>
        <v>21</v>
      </c>
      <c r="AR247" s="94">
        <f>RANK(AO247,AO246:AO324)</f>
        <v>49</v>
      </c>
      <c r="AS247" s="8"/>
      <c r="AT247" s="8"/>
      <c r="AU247" s="66">
        <f t="shared" ref="AU247:AU310" si="106">AH247-AH2447</f>
        <v>-8.1749426304873296</v>
      </c>
      <c r="AV247" s="66">
        <f t="shared" ref="AV247:AV310" si="107">AI247-AI2447</f>
        <v>-24.032882122704891</v>
      </c>
      <c r="AW247" s="66">
        <f t="shared" ref="AW247:AW310" si="108">AJ247-AJ2447</f>
        <v>-30.993532945107304</v>
      </c>
      <c r="AX247" s="66">
        <f t="shared" ref="AX247:AX310" si="109">AK247-AK2447</f>
        <v>2.2058476850385773</v>
      </c>
      <c r="AY247" s="66">
        <f t="shared" ref="AY247:AY310" si="110">AL247-AL2447</f>
        <v>42.583352085308533</v>
      </c>
      <c r="AZ247" s="66">
        <f t="shared" ref="AZ247:AZ310" si="111">AM247-AM2447</f>
        <v>5.8252479726036519</v>
      </c>
      <c r="BA247" s="66">
        <f t="shared" ref="BA247:BA310" si="112">AN247-AN2447</f>
        <v>0</v>
      </c>
      <c r="BB247" s="66">
        <f t="shared" ref="BB247:BB310" si="113">AO247-AO2447</f>
        <v>6.6947647061744604</v>
      </c>
      <c r="BC247" s="8"/>
      <c r="BD247" s="8"/>
      <c r="BE247" s="8"/>
      <c r="BF247" s="8"/>
    </row>
    <row r="248" spans="1:58" s="5" customFormat="1">
      <c r="A248" s="6">
        <v>203</v>
      </c>
      <c r="B248" s="44" t="s">
        <v>22</v>
      </c>
      <c r="C248" s="104">
        <v>6805.5398465604139</v>
      </c>
      <c r="D248" s="105">
        <v>7305.9157449525756</v>
      </c>
      <c r="E248" s="104">
        <v>7581.3129120580834</v>
      </c>
      <c r="F248" s="104">
        <v>7296.7126013915677</v>
      </c>
      <c r="G248" s="105">
        <v>7527.5179507121111</v>
      </c>
      <c r="H248" s="104">
        <v>7997.0665572829266</v>
      </c>
      <c r="I248" s="104">
        <v>7735.8672901653745</v>
      </c>
      <c r="J248" s="105">
        <v>7420.3397777693344</v>
      </c>
      <c r="K248" s="104">
        <v>6951.045275410811</v>
      </c>
      <c r="L248" s="104">
        <v>7008.075983647771</v>
      </c>
      <c r="M248" s="105">
        <v>6864.1008413890031</v>
      </c>
      <c r="N248" s="104">
        <v>6739.0596545485059</v>
      </c>
      <c r="O248" s="104">
        <v>6578.2021532047538</v>
      </c>
      <c r="P248" s="105">
        <v>6215.4003011558234</v>
      </c>
      <c r="Q248" s="104">
        <v>5653.0547074612196</v>
      </c>
      <c r="R248" s="104">
        <v>4202.0205375495916</v>
      </c>
      <c r="S248" s="105">
        <v>2822.7376440398325</v>
      </c>
      <c r="T248" s="104">
        <v>2933.8323553604064</v>
      </c>
      <c r="U248" s="104">
        <v>115637.80213466012</v>
      </c>
      <c r="V248" s="6"/>
      <c r="W248" s="44" t="s">
        <v>22</v>
      </c>
      <c r="X248" s="8">
        <v>25</v>
      </c>
      <c r="Y248" s="6">
        <v>155</v>
      </c>
      <c r="Z248" s="8">
        <v>395</v>
      </c>
      <c r="AA248" s="8">
        <v>436</v>
      </c>
      <c r="AB248" s="6">
        <v>232</v>
      </c>
      <c r="AC248" s="8">
        <v>47</v>
      </c>
      <c r="AD248" s="8">
        <v>6</v>
      </c>
      <c r="AE248" s="6">
        <v>1296</v>
      </c>
      <c r="AF248" s="8"/>
      <c r="AG248" s="44" t="s">
        <v>22</v>
      </c>
      <c r="AH248" s="68">
        <f t="shared" si="103"/>
        <v>6.8524009004362352</v>
      </c>
      <c r="AI248" s="68">
        <f t="shared" si="97"/>
        <v>41.182233244714304</v>
      </c>
      <c r="AJ248" s="68">
        <f t="shared" si="98"/>
        <v>98.786222965788269</v>
      </c>
      <c r="AK248" s="68">
        <f t="shared" si="99"/>
        <v>112.72168553208967</v>
      </c>
      <c r="AL248" s="68">
        <f t="shared" si="100"/>
        <v>62.530829301119333</v>
      </c>
      <c r="AM248" s="68">
        <f t="shared" si="101"/>
        <v>13.523145983888668</v>
      </c>
      <c r="AN248" s="68">
        <f t="shared" si="104"/>
        <v>1.7123102015446308</v>
      </c>
      <c r="AO248" s="68">
        <f t="shared" si="105"/>
        <v>49.906977556235084</v>
      </c>
      <c r="AP248" s="6"/>
      <c r="AQ248" s="6">
        <f>RANK(AI248,AI246:AI324)</f>
        <v>32</v>
      </c>
      <c r="AR248" s="94">
        <f>RANK(AO248,AO246:AO324)</f>
        <v>44</v>
      </c>
      <c r="AS248" s="8"/>
      <c r="AT248" s="8"/>
      <c r="AU248" s="66">
        <f t="shared" si="106"/>
        <v>-10.110925506101717</v>
      </c>
      <c r="AV248" s="66">
        <f t="shared" si="107"/>
        <v>-10.914256848314217</v>
      </c>
      <c r="AW248" s="66">
        <f t="shared" si="108"/>
        <v>-13.622696210963923</v>
      </c>
      <c r="AX248" s="66">
        <f t="shared" si="109"/>
        <v>2.7750604060733934</v>
      </c>
      <c r="AY248" s="66">
        <f t="shared" si="110"/>
        <v>22.594262424979753</v>
      </c>
      <c r="AZ248" s="66">
        <f t="shared" si="111"/>
        <v>10.149171488634561</v>
      </c>
      <c r="BA248" s="66">
        <f t="shared" si="112"/>
        <v>1.7123102015446308</v>
      </c>
      <c r="BB248" s="66">
        <f t="shared" si="113"/>
        <v>2.7148865674607165</v>
      </c>
      <c r="BC248" s="8"/>
      <c r="BD248" s="8"/>
      <c r="BE248" s="8"/>
      <c r="BF248" s="8"/>
    </row>
    <row r="249" spans="1:58" s="5" customFormat="1">
      <c r="A249" s="6">
        <v>204</v>
      </c>
      <c r="B249" s="44" t="s">
        <v>23</v>
      </c>
      <c r="C249" s="104">
        <v>7202.6843411561986</v>
      </c>
      <c r="D249" s="105">
        <v>7801.9628955681883</v>
      </c>
      <c r="E249" s="104">
        <v>7807.8899882458363</v>
      </c>
      <c r="F249" s="104">
        <v>7200.2442018966658</v>
      </c>
      <c r="G249" s="105">
        <v>7418.6184797362766</v>
      </c>
      <c r="H249" s="104">
        <v>7701.5174490884774</v>
      </c>
      <c r="I249" s="104">
        <v>8883.7389070989047</v>
      </c>
      <c r="J249" s="105">
        <v>9465.1101072488636</v>
      </c>
      <c r="K249" s="104">
        <v>9102.5322062012874</v>
      </c>
      <c r="L249" s="104">
        <v>8851.3873834945662</v>
      </c>
      <c r="M249" s="105">
        <v>8264.5910841421646</v>
      </c>
      <c r="N249" s="104">
        <v>7582.1535740516265</v>
      </c>
      <c r="O249" s="104">
        <v>7348.7686736524856</v>
      </c>
      <c r="P249" s="105">
        <v>6535.7262854274531</v>
      </c>
      <c r="Q249" s="104">
        <v>6057.0723663459785</v>
      </c>
      <c r="R249" s="104">
        <v>4658.8181771017898</v>
      </c>
      <c r="S249" s="105">
        <v>3217.7564420700087</v>
      </c>
      <c r="T249" s="104">
        <v>3399.79895439034</v>
      </c>
      <c r="U249" s="104">
        <v>128500.37151691712</v>
      </c>
      <c r="V249" s="6"/>
      <c r="W249" s="44" t="s">
        <v>23</v>
      </c>
      <c r="X249" s="8">
        <v>2</v>
      </c>
      <c r="Y249" s="6">
        <v>25</v>
      </c>
      <c r="Z249" s="8">
        <v>197</v>
      </c>
      <c r="AA249" s="8">
        <v>599</v>
      </c>
      <c r="AB249" s="6">
        <v>494</v>
      </c>
      <c r="AC249" s="8">
        <v>99</v>
      </c>
      <c r="AD249" s="8">
        <v>5</v>
      </c>
      <c r="AE249" s="6">
        <v>1421</v>
      </c>
      <c r="AF249" s="8"/>
      <c r="AG249" s="44" t="s">
        <v>23</v>
      </c>
      <c r="AH249" s="68">
        <f t="shared" si="103"/>
        <v>0.55553671345568145</v>
      </c>
      <c r="AI249" s="68">
        <f t="shared" si="97"/>
        <v>6.7397993489722419</v>
      </c>
      <c r="AJ249" s="68">
        <f t="shared" si="98"/>
        <v>51.158749247089268</v>
      </c>
      <c r="AK249" s="68">
        <f t="shared" si="99"/>
        <v>134.85313025607837</v>
      </c>
      <c r="AL249" s="68">
        <f t="shared" si="100"/>
        <v>104.38336044747533</v>
      </c>
      <c r="AM249" s="68">
        <f t="shared" si="101"/>
        <v>21.752188898063821</v>
      </c>
      <c r="AN249" s="68">
        <f t="shared" si="104"/>
        <v>1.1297663933054478</v>
      </c>
      <c r="AO249" s="68">
        <f t="shared" si="105"/>
        <v>48.479142818792681</v>
      </c>
      <c r="AP249" s="6"/>
      <c r="AQ249" s="6">
        <f>RANK(AI249,AI246:AI324)</f>
        <v>69</v>
      </c>
      <c r="AR249" s="94">
        <f>RANK(AO249,AO246:AO324)</f>
        <v>48</v>
      </c>
      <c r="AS249" s="8"/>
      <c r="AT249" s="8"/>
      <c r="AU249" s="66">
        <f t="shared" si="106"/>
        <v>-4.580282312261609</v>
      </c>
      <c r="AV249" s="66">
        <f t="shared" si="107"/>
        <v>-19.800316861935848</v>
      </c>
      <c r="AW249" s="66">
        <f t="shared" si="108"/>
        <v>-39.532691618230423</v>
      </c>
      <c r="AX249" s="66">
        <f t="shared" si="109"/>
        <v>15.957173399066207</v>
      </c>
      <c r="AY249" s="66">
        <f t="shared" si="110"/>
        <v>41.890793063332637</v>
      </c>
      <c r="AZ249" s="66">
        <f t="shared" si="111"/>
        <v>9.4971140629533206</v>
      </c>
      <c r="BA249" s="66">
        <f t="shared" si="112"/>
        <v>0.42237734395043947</v>
      </c>
      <c r="BB249" s="66">
        <f t="shared" si="113"/>
        <v>2.6729722507429443</v>
      </c>
      <c r="BC249" s="8"/>
      <c r="BD249" s="8"/>
      <c r="BE249" s="8"/>
      <c r="BF249" s="8"/>
    </row>
    <row r="250" spans="1:58" s="5" customFormat="1">
      <c r="A250" s="6">
        <v>205</v>
      </c>
      <c r="B250" s="44" t="s">
        <v>24</v>
      </c>
      <c r="C250" s="104">
        <v>1899.7390869908245</v>
      </c>
      <c r="D250" s="105">
        <v>2125.972079294143</v>
      </c>
      <c r="E250" s="104">
        <v>2258.5835572504666</v>
      </c>
      <c r="F250" s="104">
        <v>1925.8983341733197</v>
      </c>
      <c r="G250" s="105">
        <v>1486.3462136320234</v>
      </c>
      <c r="H250" s="104">
        <v>1718.98498572783</v>
      </c>
      <c r="I250" s="104">
        <v>1952.3754048805392</v>
      </c>
      <c r="J250" s="105">
        <v>2180.7949346834116</v>
      </c>
      <c r="K250" s="104">
        <v>2099.6541195936325</v>
      </c>
      <c r="L250" s="104">
        <v>2256.239970865774</v>
      </c>
      <c r="M250" s="105">
        <v>2558.2845780940925</v>
      </c>
      <c r="N250" s="104">
        <v>3009.8995610030124</v>
      </c>
      <c r="O250" s="104">
        <v>3631.7430420070023</v>
      </c>
      <c r="P250" s="105">
        <v>3821.3605484206191</v>
      </c>
      <c r="Q250" s="104">
        <v>3367.3697047351452</v>
      </c>
      <c r="R250" s="104">
        <v>2382.1362342233438</v>
      </c>
      <c r="S250" s="105">
        <v>1458.5587519767798</v>
      </c>
      <c r="T250" s="104">
        <v>1265.3358636841456</v>
      </c>
      <c r="U250" s="104">
        <v>41399.276971236104</v>
      </c>
      <c r="V250" s="6"/>
      <c r="W250" s="44" t="s">
        <v>24</v>
      </c>
      <c r="X250" s="8">
        <v>8</v>
      </c>
      <c r="Y250" s="6">
        <v>34</v>
      </c>
      <c r="Z250" s="8">
        <v>77</v>
      </c>
      <c r="AA250" s="8">
        <v>140</v>
      </c>
      <c r="AB250" s="6">
        <v>61</v>
      </c>
      <c r="AC250" s="8">
        <v>11</v>
      </c>
      <c r="AD250" s="8">
        <v>2</v>
      </c>
      <c r="AE250" s="6">
        <v>332</v>
      </c>
      <c r="AF250" s="8"/>
      <c r="AG250" s="44" t="s">
        <v>24</v>
      </c>
      <c r="AH250" s="68">
        <f t="shared" si="103"/>
        <v>8.3078113294427371</v>
      </c>
      <c r="AI250" s="68">
        <f t="shared" si="97"/>
        <v>45.749771739812736</v>
      </c>
      <c r="AJ250" s="68">
        <f t="shared" si="98"/>
        <v>89.587751654965942</v>
      </c>
      <c r="AK250" s="68">
        <f t="shared" si="99"/>
        <v>143.41504164622094</v>
      </c>
      <c r="AL250" s="68">
        <f t="shared" si="100"/>
        <v>55.942903232078017</v>
      </c>
      <c r="AM250" s="68">
        <f t="shared" si="101"/>
        <v>10.477916240917759</v>
      </c>
      <c r="AN250" s="68">
        <f t="shared" si="104"/>
        <v>1.7728610660439206</v>
      </c>
      <c r="AO250" s="68">
        <f t="shared" si="105"/>
        <v>48.750783336736177</v>
      </c>
      <c r="AP250" s="6"/>
      <c r="AQ250" s="6">
        <f>RANK(AI250,AI246:AI324)</f>
        <v>27</v>
      </c>
      <c r="AR250" s="94">
        <f>RANK(AO250,AO246:AO324)</f>
        <v>46</v>
      </c>
      <c r="AS250" s="8"/>
      <c r="AT250" s="8"/>
      <c r="AU250" s="66">
        <f t="shared" si="106"/>
        <v>-7.5420805973958487</v>
      </c>
      <c r="AV250" s="66">
        <f t="shared" si="107"/>
        <v>-66.242410477181636</v>
      </c>
      <c r="AW250" s="66">
        <f t="shared" si="108"/>
        <v>-36.812266708422158</v>
      </c>
      <c r="AX250" s="66">
        <f t="shared" si="109"/>
        <v>53.393419183018025</v>
      </c>
      <c r="AY250" s="66">
        <f t="shared" si="110"/>
        <v>14.004983054040423</v>
      </c>
      <c r="AZ250" s="66">
        <f t="shared" si="111"/>
        <v>-3.4807503133876594E-2</v>
      </c>
      <c r="BA250" s="66">
        <f t="shared" si="112"/>
        <v>1.7728610660439206</v>
      </c>
      <c r="BB250" s="66">
        <f t="shared" si="113"/>
        <v>-0.88618025899101838</v>
      </c>
      <c r="BC250" s="8"/>
      <c r="BD250" s="8"/>
      <c r="BE250" s="8"/>
      <c r="BF250" s="8"/>
    </row>
    <row r="251" spans="1:58" s="5" customFormat="1">
      <c r="A251" s="6">
        <v>206</v>
      </c>
      <c r="B251" s="44" t="s">
        <v>25</v>
      </c>
      <c r="C251" s="104">
        <v>3615.1647215985522</v>
      </c>
      <c r="D251" s="105">
        <v>3723.3357224927236</v>
      </c>
      <c r="E251" s="104">
        <v>3914.978699752276</v>
      </c>
      <c r="F251" s="104">
        <v>3398.4364953486552</v>
      </c>
      <c r="G251" s="105">
        <v>2950.9162308636446</v>
      </c>
      <c r="H251" s="104">
        <v>3550.2152131563744</v>
      </c>
      <c r="I251" s="104">
        <v>3771.473524686061</v>
      </c>
      <c r="J251" s="105">
        <v>3596.7595281006857</v>
      </c>
      <c r="K251" s="104">
        <v>3284.4028330503556</v>
      </c>
      <c r="L251" s="104">
        <v>3345.3143484606067</v>
      </c>
      <c r="M251" s="105">
        <v>3595.0874544585295</v>
      </c>
      <c r="N251" s="104">
        <v>3737.0010109355776</v>
      </c>
      <c r="O251" s="104">
        <v>3880.9126866192555</v>
      </c>
      <c r="P251" s="105">
        <v>3681.6248289682562</v>
      </c>
      <c r="Q251" s="104">
        <v>3443.1563686439795</v>
      </c>
      <c r="R251" s="104">
        <v>2480.1720682718251</v>
      </c>
      <c r="S251" s="105">
        <v>1632.6079039164622</v>
      </c>
      <c r="T251" s="104">
        <v>1421.8416898235844</v>
      </c>
      <c r="U251" s="104">
        <v>59023.401329147404</v>
      </c>
      <c r="V251" s="6"/>
      <c r="W251" s="44" t="s">
        <v>25</v>
      </c>
      <c r="X251" s="8">
        <v>5</v>
      </c>
      <c r="Y251" s="6">
        <v>71</v>
      </c>
      <c r="Z251" s="8">
        <v>250</v>
      </c>
      <c r="AA251" s="8">
        <v>252</v>
      </c>
      <c r="AB251" s="6">
        <v>120</v>
      </c>
      <c r="AC251" s="8">
        <v>24</v>
      </c>
      <c r="AD251" s="8">
        <v>3</v>
      </c>
      <c r="AE251" s="6">
        <v>723</v>
      </c>
      <c r="AF251" s="8"/>
      <c r="AG251" s="44" t="s">
        <v>25</v>
      </c>
      <c r="AH251" s="68">
        <f t="shared" si="103"/>
        <v>2.9425296055073322</v>
      </c>
      <c r="AI251" s="68">
        <f t="shared" si="97"/>
        <v>48.120647585594412</v>
      </c>
      <c r="AJ251" s="68">
        <f t="shared" si="98"/>
        <v>140.83653242966847</v>
      </c>
      <c r="AK251" s="68">
        <f t="shared" si="99"/>
        <v>133.63477078682482</v>
      </c>
      <c r="AL251" s="68">
        <f t="shared" si="100"/>
        <v>66.726729469939031</v>
      </c>
      <c r="AM251" s="68">
        <f t="shared" si="101"/>
        <v>14.614528862594023</v>
      </c>
      <c r="AN251" s="68">
        <f t="shared" si="104"/>
        <v>1.7935534227929835</v>
      </c>
      <c r="AO251" s="68">
        <f t="shared" si="105"/>
        <v>60.508375367338523</v>
      </c>
      <c r="AP251" s="6"/>
      <c r="AQ251" s="6">
        <f>RANK(AI251,AI246:AI324)</f>
        <v>25</v>
      </c>
      <c r="AR251" s="94">
        <f>RANK(AO251,AO246:AO324)</f>
        <v>7</v>
      </c>
      <c r="AS251" s="8"/>
      <c r="AT251" s="8"/>
      <c r="AU251" s="66">
        <f t="shared" si="106"/>
        <v>-6.756935391526957</v>
      </c>
      <c r="AV251" s="66">
        <f t="shared" si="107"/>
        <v>-32.434875418647849</v>
      </c>
      <c r="AW251" s="66">
        <f t="shared" si="108"/>
        <v>-10.718492745817457</v>
      </c>
      <c r="AX251" s="66">
        <f t="shared" si="109"/>
        <v>17.538769317335834</v>
      </c>
      <c r="AY251" s="66">
        <f t="shared" si="110"/>
        <v>28.566068818113195</v>
      </c>
      <c r="AZ251" s="66">
        <f t="shared" si="111"/>
        <v>12.585623762400546</v>
      </c>
      <c r="BA251" s="66">
        <f t="shared" si="112"/>
        <v>1.7935534227929835</v>
      </c>
      <c r="BB251" s="66">
        <f t="shared" si="113"/>
        <v>10.912373275052083</v>
      </c>
      <c r="BC251" s="8"/>
      <c r="BD251" s="8"/>
      <c r="BE251" s="8"/>
      <c r="BF251" s="8"/>
    </row>
    <row r="252" spans="1:58" s="5" customFormat="1">
      <c r="A252" s="6">
        <v>207</v>
      </c>
      <c r="B252" s="44" t="s">
        <v>26</v>
      </c>
      <c r="C252" s="104">
        <v>4599.0828388164773</v>
      </c>
      <c r="D252" s="105">
        <v>6029.4848875453245</v>
      </c>
      <c r="E252" s="104">
        <v>7319.0340653368694</v>
      </c>
      <c r="F252" s="104">
        <v>7212.5895860294686</v>
      </c>
      <c r="G252" s="105">
        <v>5500.4711827981282</v>
      </c>
      <c r="H252" s="104">
        <v>3838.0481602981999</v>
      </c>
      <c r="I252" s="104">
        <v>4460.7001591373928</v>
      </c>
      <c r="J252" s="105">
        <v>5606.3405765064526</v>
      </c>
      <c r="K252" s="104">
        <v>6503.9140500715066</v>
      </c>
      <c r="L252" s="104">
        <v>7755.8719720136451</v>
      </c>
      <c r="M252" s="105">
        <v>8376.5898223646764</v>
      </c>
      <c r="N252" s="104">
        <v>7607.236650556908</v>
      </c>
      <c r="O252" s="104">
        <v>6714.1228989991432</v>
      </c>
      <c r="P252" s="105">
        <v>5714.7424804118718</v>
      </c>
      <c r="Q252" s="104">
        <v>5372.0934605751263</v>
      </c>
      <c r="R252" s="104">
        <v>4270.3049832133875</v>
      </c>
      <c r="S252" s="105">
        <v>2857.76082276025</v>
      </c>
      <c r="T252" s="104">
        <v>3425.707032085299</v>
      </c>
      <c r="U252" s="104">
        <v>103164.09562952012</v>
      </c>
      <c r="V252" s="6"/>
      <c r="W252" s="44" t="s">
        <v>26</v>
      </c>
      <c r="X252" s="8">
        <v>4</v>
      </c>
      <c r="Y252" s="6">
        <v>1</v>
      </c>
      <c r="Z252" s="8">
        <v>65</v>
      </c>
      <c r="AA252" s="8">
        <v>304</v>
      </c>
      <c r="AB252" s="6">
        <v>281</v>
      </c>
      <c r="AC252" s="8">
        <v>80</v>
      </c>
      <c r="AD252" s="8">
        <v>4</v>
      </c>
      <c r="AE252" s="6">
        <v>738</v>
      </c>
      <c r="AF252" s="8"/>
      <c r="AG252" s="44" t="s">
        <v>26</v>
      </c>
      <c r="AH252" s="68">
        <f t="shared" si="103"/>
        <v>1.1091716649864172</v>
      </c>
      <c r="AI252" s="68">
        <f t="shared" si="97"/>
        <v>0.36360521372326982</v>
      </c>
      <c r="AJ252" s="68">
        <f t="shared" si="98"/>
        <v>33.871383205858358</v>
      </c>
      <c r="AK252" s="68">
        <f t="shared" si="99"/>
        <v>136.30147248399106</v>
      </c>
      <c r="AL252" s="68">
        <f t="shared" si="100"/>
        <v>100.24364241356987</v>
      </c>
      <c r="AM252" s="68">
        <f t="shared" si="101"/>
        <v>24.600571097374957</v>
      </c>
      <c r="AN252" s="68">
        <f t="shared" si="104"/>
        <v>1.0314765417566547</v>
      </c>
      <c r="AO252" s="68">
        <f t="shared" si="105"/>
        <v>36.107498463398201</v>
      </c>
      <c r="AP252" s="6"/>
      <c r="AQ252" s="6">
        <f>RANK(AI252,AI246:AI324)</f>
        <v>78</v>
      </c>
      <c r="AR252" s="94">
        <f>RANK(AO252,AO246:AO324)</f>
        <v>71</v>
      </c>
      <c r="AS252" s="8"/>
      <c r="AT252" s="8"/>
      <c r="AU252" s="66">
        <f t="shared" si="106"/>
        <v>-1.9018941166240457</v>
      </c>
      <c r="AV252" s="66">
        <f t="shared" si="107"/>
        <v>-15.878108142700297</v>
      </c>
      <c r="AW252" s="66">
        <f t="shared" si="108"/>
        <v>-37.757939826675717</v>
      </c>
      <c r="AX252" s="66">
        <f t="shared" si="109"/>
        <v>4.5835491364620964</v>
      </c>
      <c r="AY252" s="66">
        <f t="shared" si="110"/>
        <v>13.574542861579516</v>
      </c>
      <c r="AZ252" s="66">
        <f t="shared" si="111"/>
        <v>8.522434910922918</v>
      </c>
      <c r="BA252" s="66">
        <f t="shared" si="112"/>
        <v>1.0314765417566547</v>
      </c>
      <c r="BB252" s="66">
        <f t="shared" si="113"/>
        <v>-10.140875776629542</v>
      </c>
      <c r="BC252" s="8"/>
      <c r="BD252" s="8"/>
      <c r="BE252" s="8"/>
      <c r="BF252" s="8"/>
    </row>
    <row r="253" spans="1:58" s="5" customFormat="1">
      <c r="A253" s="6">
        <v>208</v>
      </c>
      <c r="B253" s="44" t="s">
        <v>27</v>
      </c>
      <c r="C253" s="104">
        <v>669.68210500528119</v>
      </c>
      <c r="D253" s="105">
        <v>666.51863609318423</v>
      </c>
      <c r="E253" s="104">
        <v>738.92522680724994</v>
      </c>
      <c r="F253" s="104">
        <v>736.66133494304358</v>
      </c>
      <c r="G253" s="105">
        <v>587.90888873745575</v>
      </c>
      <c r="H253" s="104">
        <v>699.07033305071172</v>
      </c>
      <c r="I253" s="104">
        <v>727.26782326903367</v>
      </c>
      <c r="J253" s="105">
        <v>730.66888857266395</v>
      </c>
      <c r="K253" s="104">
        <v>669.6768605310948</v>
      </c>
      <c r="L253" s="104">
        <v>773.33396731441974</v>
      </c>
      <c r="M253" s="105">
        <v>911.49261184026022</v>
      </c>
      <c r="N253" s="104">
        <v>1074.1000035013624</v>
      </c>
      <c r="O253" s="104">
        <v>1199.9001530637802</v>
      </c>
      <c r="P253" s="105">
        <v>1162.2021222663675</v>
      </c>
      <c r="Q253" s="104">
        <v>1149.4251326699764</v>
      </c>
      <c r="R253" s="104">
        <v>827.37378924925474</v>
      </c>
      <c r="S253" s="105">
        <v>592.9006735880323</v>
      </c>
      <c r="T253" s="104">
        <v>564.03064264264742</v>
      </c>
      <c r="U253" s="104">
        <v>14481.13919314582</v>
      </c>
      <c r="V253" s="6"/>
      <c r="W253" s="44" t="s">
        <v>27</v>
      </c>
      <c r="X253" s="8">
        <v>5</v>
      </c>
      <c r="Y253" s="6">
        <v>17</v>
      </c>
      <c r="Z253" s="8">
        <v>24</v>
      </c>
      <c r="AA253" s="8">
        <v>45</v>
      </c>
      <c r="AB253" s="6">
        <v>23</v>
      </c>
      <c r="AC253" s="8">
        <v>3</v>
      </c>
      <c r="AD253" s="8">
        <v>0</v>
      </c>
      <c r="AE253" s="6">
        <v>118</v>
      </c>
      <c r="AF253" s="8"/>
      <c r="AG253" s="44" t="s">
        <v>27</v>
      </c>
      <c r="AH253" s="68">
        <f t="shared" si="103"/>
        <v>13.57475888261893</v>
      </c>
      <c r="AI253" s="68">
        <f t="shared" si="97"/>
        <v>57.832090399271856</v>
      </c>
      <c r="AJ253" s="68">
        <f t="shared" si="98"/>
        <v>68.662619096608125</v>
      </c>
      <c r="AK253" s="68">
        <f t="shared" si="99"/>
        <v>123.7508344525052</v>
      </c>
      <c r="AL253" s="68">
        <f t="shared" si="100"/>
        <v>62.95601293474995</v>
      </c>
      <c r="AM253" s="68">
        <f t="shared" si="101"/>
        <v>8.9595450486995052</v>
      </c>
      <c r="AN253" s="68">
        <f t="shared" si="104"/>
        <v>0</v>
      </c>
      <c r="AO253" s="68">
        <f t="shared" si="105"/>
        <v>47.922789760150529</v>
      </c>
      <c r="AP253" s="6"/>
      <c r="AQ253" s="6">
        <f>RANK(AI253,AI246:AI324)</f>
        <v>17</v>
      </c>
      <c r="AR253" s="94">
        <f>RANK(AO253,AO246:AO324)</f>
        <v>50</v>
      </c>
      <c r="AS253" s="8"/>
      <c r="AT253" s="8"/>
      <c r="AU253" s="66">
        <f t="shared" si="106"/>
        <v>5.5696421844012338</v>
      </c>
      <c r="AV253" s="66">
        <f t="shared" si="107"/>
        <v>-13.005471795166123</v>
      </c>
      <c r="AW253" s="66">
        <f t="shared" si="108"/>
        <v>-37.176186139331463</v>
      </c>
      <c r="AX253" s="66">
        <f t="shared" si="109"/>
        <v>47.140104182009779</v>
      </c>
      <c r="AY253" s="66">
        <f t="shared" si="110"/>
        <v>22.556401499909192</v>
      </c>
      <c r="AZ253" s="66">
        <f t="shared" si="111"/>
        <v>8.9595450486995052</v>
      </c>
      <c r="BA253" s="66">
        <f t="shared" si="112"/>
        <v>0</v>
      </c>
      <c r="BB253" s="66">
        <f t="shared" si="113"/>
        <v>13.502392698445519</v>
      </c>
      <c r="BC253" s="8"/>
      <c r="BD253" s="8"/>
      <c r="BE253" s="8"/>
      <c r="BF253" s="8"/>
    </row>
    <row r="254" spans="1:58" s="5" customFormat="1">
      <c r="A254" s="6">
        <v>209</v>
      </c>
      <c r="B254" s="44" t="s">
        <v>28</v>
      </c>
      <c r="C254" s="104">
        <v>6967.8474599597575</v>
      </c>
      <c r="D254" s="105">
        <v>9123.1362831181377</v>
      </c>
      <c r="E254" s="104">
        <v>11453.85443396433</v>
      </c>
      <c r="F254" s="104">
        <v>12582.675106630482</v>
      </c>
      <c r="G254" s="105">
        <v>13195.958766908034</v>
      </c>
      <c r="H254" s="104">
        <v>11639.243403310509</v>
      </c>
      <c r="I254" s="104">
        <v>10165.88575893602</v>
      </c>
      <c r="J254" s="105">
        <v>10279.285052975545</v>
      </c>
      <c r="K254" s="104">
        <v>10750.422632438131</v>
      </c>
      <c r="L254" s="104">
        <v>11714.336180586162</v>
      </c>
      <c r="M254" s="105">
        <v>12113.683006403971</v>
      </c>
      <c r="N254" s="104">
        <v>11217.213767880128</v>
      </c>
      <c r="O254" s="104">
        <v>9762.5967479055653</v>
      </c>
      <c r="P254" s="105">
        <v>8365.1620314748434</v>
      </c>
      <c r="Q254" s="104">
        <v>7577.1899482279396</v>
      </c>
      <c r="R254" s="104">
        <v>5900.8700385296916</v>
      </c>
      <c r="S254" s="105">
        <v>4186.2732985019938</v>
      </c>
      <c r="T254" s="104">
        <v>4938.9361264199752</v>
      </c>
      <c r="U254" s="104">
        <v>171934.57004417121</v>
      </c>
      <c r="V254" s="6"/>
      <c r="W254" s="44" t="s">
        <v>28</v>
      </c>
      <c r="X254" s="8">
        <v>1</v>
      </c>
      <c r="Y254" s="6">
        <v>10</v>
      </c>
      <c r="Z254" s="8">
        <v>90</v>
      </c>
      <c r="AA254" s="8">
        <v>521</v>
      </c>
      <c r="AB254" s="6">
        <v>375</v>
      </c>
      <c r="AC254" s="8">
        <v>108</v>
      </c>
      <c r="AD254" s="8">
        <v>9</v>
      </c>
      <c r="AE254" s="6">
        <v>1114</v>
      </c>
      <c r="AF254" s="8"/>
      <c r="AG254" s="44" t="s">
        <v>28</v>
      </c>
      <c r="AH254" s="68">
        <f t="shared" si="103"/>
        <v>0.15894871186383039</v>
      </c>
      <c r="AI254" s="68">
        <f t="shared" si="97"/>
        <v>1.5156155269410736</v>
      </c>
      <c r="AJ254" s="68">
        <f t="shared" si="98"/>
        <v>15.464922741353035</v>
      </c>
      <c r="AK254" s="68">
        <f t="shared" si="99"/>
        <v>102.49967633996486</v>
      </c>
      <c r="AL254" s="68">
        <f t="shared" si="100"/>
        <v>72.962272778192627</v>
      </c>
      <c r="AM254" s="68">
        <f t="shared" si="101"/>
        <v>20.092233336784872</v>
      </c>
      <c r="AN254" s="68">
        <f t="shared" si="104"/>
        <v>1.5365787461205775</v>
      </c>
      <c r="AO254" s="68">
        <f t="shared" si="105"/>
        <v>27.73634792151277</v>
      </c>
      <c r="AP254" s="6"/>
      <c r="AQ254" s="6">
        <f>RANK(AI254,AI246:AI324)</f>
        <v>77</v>
      </c>
      <c r="AR254" s="94">
        <f>RANK(AO254,AO246:AO324)</f>
        <v>78</v>
      </c>
      <c r="AS254" s="8"/>
      <c r="AT254" s="8"/>
      <c r="AU254" s="66">
        <f t="shared" si="106"/>
        <v>-0.38071609120693606</v>
      </c>
      <c r="AV254" s="66">
        <f t="shared" si="107"/>
        <v>-6.2721541857044523</v>
      </c>
      <c r="AW254" s="66">
        <f t="shared" si="108"/>
        <v>-29.689589987180888</v>
      </c>
      <c r="AX254" s="66">
        <f t="shared" si="109"/>
        <v>-26.475689385231775</v>
      </c>
      <c r="AY254" s="66">
        <f t="shared" si="110"/>
        <v>-11.235479295215626</v>
      </c>
      <c r="AZ254" s="66">
        <f t="shared" si="111"/>
        <v>6.1116504527275257</v>
      </c>
      <c r="BA254" s="66">
        <f t="shared" si="112"/>
        <v>1.5365787461205775</v>
      </c>
      <c r="BB254" s="66">
        <f t="shared" si="113"/>
        <v>-11.200179105235126</v>
      </c>
      <c r="BC254" s="8"/>
      <c r="BD254" s="8"/>
      <c r="BE254" s="8"/>
      <c r="BF254" s="8"/>
    </row>
    <row r="255" spans="1:58" s="5" customFormat="1">
      <c r="A255" s="6">
        <v>210</v>
      </c>
      <c r="B255" s="44" t="s">
        <v>29</v>
      </c>
      <c r="C255" s="104">
        <v>11210.696562976425</v>
      </c>
      <c r="D255" s="105">
        <v>11579.839756579493</v>
      </c>
      <c r="E255" s="104">
        <v>11311.094551382655</v>
      </c>
      <c r="F255" s="104">
        <v>11585.431626830845</v>
      </c>
      <c r="G255" s="105">
        <v>14198.056180277763</v>
      </c>
      <c r="H255" s="104">
        <v>16461.322456950795</v>
      </c>
      <c r="I255" s="104">
        <v>15458.82974375849</v>
      </c>
      <c r="J255" s="105">
        <v>14400.577848907547</v>
      </c>
      <c r="K255" s="104">
        <v>12603.752190610559</v>
      </c>
      <c r="L255" s="104">
        <v>12192.288939743594</v>
      </c>
      <c r="M255" s="105">
        <v>12180.698859499525</v>
      </c>
      <c r="N255" s="104">
        <v>11851.985686610162</v>
      </c>
      <c r="O255" s="104">
        <v>11159.499530805089</v>
      </c>
      <c r="P255" s="105">
        <v>9758.9342981241662</v>
      </c>
      <c r="Q255" s="104">
        <v>8334.4556860371758</v>
      </c>
      <c r="R255" s="104">
        <v>6014.9509500058393</v>
      </c>
      <c r="S255" s="105">
        <v>3995.9926778217937</v>
      </c>
      <c r="T255" s="104">
        <v>3675.4314613372462</v>
      </c>
      <c r="U255" s="104">
        <v>197973.83900825915</v>
      </c>
      <c r="V255" s="6"/>
      <c r="W255" s="44" t="s">
        <v>29</v>
      </c>
      <c r="X255" s="8">
        <v>21</v>
      </c>
      <c r="Y255" s="6">
        <v>152</v>
      </c>
      <c r="Z255" s="8">
        <v>532</v>
      </c>
      <c r="AA255" s="8">
        <v>798</v>
      </c>
      <c r="AB255" s="6">
        <v>468</v>
      </c>
      <c r="AC255" s="8">
        <v>117</v>
      </c>
      <c r="AD255" s="8">
        <v>9</v>
      </c>
      <c r="AE255" s="6">
        <v>2097</v>
      </c>
      <c r="AF255" s="8"/>
      <c r="AG255" s="44" t="s">
        <v>29</v>
      </c>
      <c r="AH255" s="68">
        <f t="shared" si="103"/>
        <v>3.6252425764381258</v>
      </c>
      <c r="AI255" s="68">
        <f t="shared" si="97"/>
        <v>21.411381680703613</v>
      </c>
      <c r="AJ255" s="68">
        <f t="shared" si="98"/>
        <v>64.636362162429165</v>
      </c>
      <c r="AK255" s="68">
        <f t="shared" si="99"/>
        <v>103.24196762981919</v>
      </c>
      <c r="AL255" s="68">
        <f t="shared" si="100"/>
        <v>64.997391758901301</v>
      </c>
      <c r="AM255" s="68">
        <f t="shared" si="101"/>
        <v>18.565899778188548</v>
      </c>
      <c r="AN255" s="68">
        <f t="shared" si="104"/>
        <v>1.4763429647180379</v>
      </c>
      <c r="AO255" s="68">
        <f t="shared" si="105"/>
        <v>43.281618066255284</v>
      </c>
      <c r="AP255" s="6"/>
      <c r="AQ255" s="6">
        <f>RANK(AI255,AI246:AI324)</f>
        <v>54</v>
      </c>
      <c r="AR255" s="94">
        <f>RANK(AO255,AO246:AO324)</f>
        <v>59</v>
      </c>
      <c r="AS255" s="8"/>
      <c r="AT255" s="8"/>
      <c r="AU255" s="66">
        <f t="shared" si="106"/>
        <v>-7.7297074310673324</v>
      </c>
      <c r="AV255" s="66">
        <f t="shared" si="107"/>
        <v>-26.754268024030019</v>
      </c>
      <c r="AW255" s="66">
        <f t="shared" si="108"/>
        <v>-60.991349578458184</v>
      </c>
      <c r="AX255" s="66">
        <f t="shared" si="109"/>
        <v>-7.5384570649978997</v>
      </c>
      <c r="AY255" s="66">
        <f t="shared" si="110"/>
        <v>19.173800643856893</v>
      </c>
      <c r="AZ255" s="66">
        <f t="shared" si="111"/>
        <v>12.13793135441983</v>
      </c>
      <c r="BA255" s="66">
        <f t="shared" si="112"/>
        <v>0.98287673984874813</v>
      </c>
      <c r="BB255" s="66">
        <f t="shared" si="113"/>
        <v>-7.9874003511383833</v>
      </c>
      <c r="BC255" s="8"/>
      <c r="BD255" s="8"/>
      <c r="BE255" s="8"/>
      <c r="BF255" s="8"/>
    </row>
    <row r="256" spans="1:58" s="5" customFormat="1">
      <c r="A256" s="6">
        <v>211</v>
      </c>
      <c r="B256" s="44" t="s">
        <v>30</v>
      </c>
      <c r="C256" s="104">
        <v>282.25586098348327</v>
      </c>
      <c r="D256" s="105">
        <v>288.08555522264328</v>
      </c>
      <c r="E256" s="104">
        <v>344.05806961483938</v>
      </c>
      <c r="F256" s="104">
        <v>317.01300188472715</v>
      </c>
      <c r="G256" s="105">
        <v>254.63321185752613</v>
      </c>
      <c r="H256" s="104">
        <v>273.67665780349728</v>
      </c>
      <c r="I256" s="104">
        <v>281.20984829017357</v>
      </c>
      <c r="J256" s="105">
        <v>234.0848522779232</v>
      </c>
      <c r="K256" s="104">
        <v>257.82918929351155</v>
      </c>
      <c r="L256" s="104">
        <v>326.97185808362485</v>
      </c>
      <c r="M256" s="105">
        <v>439.64568143765024</v>
      </c>
      <c r="N256" s="104">
        <v>504.38644606679117</v>
      </c>
      <c r="O256" s="104">
        <v>526.52136131303894</v>
      </c>
      <c r="P256" s="105">
        <v>473.72751833229569</v>
      </c>
      <c r="Q256" s="104">
        <v>444.75339665627143</v>
      </c>
      <c r="R256" s="104">
        <v>305.42855024024141</v>
      </c>
      <c r="S256" s="105">
        <v>257.51466814752212</v>
      </c>
      <c r="T256" s="104">
        <v>295.95147018849514</v>
      </c>
      <c r="U256" s="104">
        <v>6107.7471976942552</v>
      </c>
      <c r="V256" s="6"/>
      <c r="W256" s="44" t="s">
        <v>30</v>
      </c>
      <c r="X256" s="8">
        <v>1</v>
      </c>
      <c r="Y256" s="6">
        <v>13</v>
      </c>
      <c r="Z256" s="8">
        <v>16</v>
      </c>
      <c r="AA256" s="8">
        <v>23</v>
      </c>
      <c r="AB256" s="6">
        <v>10</v>
      </c>
      <c r="AC256" s="8">
        <v>3</v>
      </c>
      <c r="AD256" s="8">
        <v>0</v>
      </c>
      <c r="AE256" s="6">
        <v>67</v>
      </c>
      <c r="AF256" s="8"/>
      <c r="AG256" s="44" t="s">
        <v>30</v>
      </c>
      <c r="AH256" s="68">
        <f t="shared" si="103"/>
        <v>6.3088895032994374</v>
      </c>
      <c r="AI256" s="68">
        <f t="shared" si="97"/>
        <v>102.10765441920307</v>
      </c>
      <c r="AJ256" s="68">
        <f t="shared" si="98"/>
        <v>116.92630367832224</v>
      </c>
      <c r="AK256" s="68">
        <f t="shared" si="99"/>
        <v>163.57890834795273</v>
      </c>
      <c r="AL256" s="68">
        <f t="shared" si="100"/>
        <v>85.439103835110572</v>
      </c>
      <c r="AM256" s="68">
        <f t="shared" si="101"/>
        <v>23.271220828180272</v>
      </c>
      <c r="AN256" s="68">
        <f t="shared" si="104"/>
        <v>0</v>
      </c>
      <c r="AO256" s="68">
        <f t="shared" si="105"/>
        <v>68.879776649336748</v>
      </c>
      <c r="AP256" s="6"/>
      <c r="AQ256" s="6">
        <f>RANK(AI256,AI246:AI324)</f>
        <v>2</v>
      </c>
      <c r="AR256" s="94">
        <f>RANK(AO256,AO246:AO324)</f>
        <v>2</v>
      </c>
      <c r="AS256" s="8"/>
      <c r="AT256" s="8"/>
      <c r="AU256" s="66">
        <f t="shared" si="106"/>
        <v>-6.1241477823301418</v>
      </c>
      <c r="AV256" s="66">
        <f t="shared" si="107"/>
        <v>-2.3735440530753209</v>
      </c>
      <c r="AW256" s="66">
        <f t="shared" si="108"/>
        <v>-59.101768868516089</v>
      </c>
      <c r="AX256" s="66">
        <f t="shared" si="109"/>
        <v>35.762015744253375</v>
      </c>
      <c r="AY256" s="66">
        <f t="shared" si="110"/>
        <v>40.534813121612032</v>
      </c>
      <c r="AZ256" s="66">
        <f t="shared" si="111"/>
        <v>1.6277678843531298</v>
      </c>
      <c r="BA256" s="66">
        <f t="shared" si="112"/>
        <v>0</v>
      </c>
      <c r="BB256" s="66">
        <f t="shared" si="113"/>
        <v>11.543648599703332</v>
      </c>
      <c r="BC256" s="8"/>
      <c r="BD256" s="8"/>
      <c r="BE256" s="8"/>
      <c r="BF256" s="8"/>
    </row>
    <row r="257" spans="1:58" s="5" customFormat="1">
      <c r="A257" s="6">
        <v>212</v>
      </c>
      <c r="B257" s="44" t="s">
        <v>31</v>
      </c>
      <c r="C257" s="104">
        <v>1977.2249445746993</v>
      </c>
      <c r="D257" s="105">
        <v>2195.6754635132015</v>
      </c>
      <c r="E257" s="104">
        <v>2433.7322560946595</v>
      </c>
      <c r="F257" s="104">
        <v>2233.2303331488174</v>
      </c>
      <c r="G257" s="105">
        <v>1854.8119982121739</v>
      </c>
      <c r="H257" s="104">
        <v>2005.2127575527877</v>
      </c>
      <c r="I257" s="104">
        <v>1984.102376074449</v>
      </c>
      <c r="J257" s="105">
        <v>2004.5834993739159</v>
      </c>
      <c r="K257" s="104">
        <v>1947.0841033417053</v>
      </c>
      <c r="L257" s="104">
        <v>2215.0658831822016</v>
      </c>
      <c r="M257" s="105">
        <v>2530.8506433415428</v>
      </c>
      <c r="N257" s="104">
        <v>2754.8499365071571</v>
      </c>
      <c r="O257" s="104">
        <v>2895.7911891786152</v>
      </c>
      <c r="P257" s="105">
        <v>2744.5618390843956</v>
      </c>
      <c r="Q257" s="104">
        <v>2394.872689036762</v>
      </c>
      <c r="R257" s="104">
        <v>1899.7643294144764</v>
      </c>
      <c r="S257" s="105">
        <v>1336.7427124609683</v>
      </c>
      <c r="T257" s="104">
        <v>1280.5100691002731</v>
      </c>
      <c r="U257" s="104">
        <v>38688.6670231928</v>
      </c>
      <c r="V257" s="6"/>
      <c r="W257" s="44" t="s">
        <v>31</v>
      </c>
      <c r="X257" s="8">
        <v>7</v>
      </c>
      <c r="Y257" s="6">
        <v>63</v>
      </c>
      <c r="Z257" s="8">
        <v>128</v>
      </c>
      <c r="AA257" s="8">
        <v>139</v>
      </c>
      <c r="AB257" s="6">
        <v>56</v>
      </c>
      <c r="AC257" s="8">
        <v>5</v>
      </c>
      <c r="AD257" s="8">
        <v>4</v>
      </c>
      <c r="AE257" s="6">
        <v>400</v>
      </c>
      <c r="AF257" s="8"/>
      <c r="AG257" s="44" t="s">
        <v>31</v>
      </c>
      <c r="AH257" s="68">
        <f t="shared" si="103"/>
        <v>6.2689458369751918</v>
      </c>
      <c r="AI257" s="68">
        <f t="shared" si="97"/>
        <v>67.931413060433911</v>
      </c>
      <c r="AJ257" s="68">
        <f t="shared" si="98"/>
        <v>127.66725078710795</v>
      </c>
      <c r="AK257" s="68">
        <f t="shared" si="99"/>
        <v>140.11373775481468</v>
      </c>
      <c r="AL257" s="68">
        <f t="shared" si="100"/>
        <v>55.871955463556667</v>
      </c>
      <c r="AM257" s="68">
        <f t="shared" si="101"/>
        <v>5.1358849794096644</v>
      </c>
      <c r="AN257" s="68">
        <f t="shared" si="104"/>
        <v>3.6116307242776284</v>
      </c>
      <c r="AO257" s="68">
        <f t="shared" si="105"/>
        <v>56.16364026026077</v>
      </c>
      <c r="AP257" s="6"/>
      <c r="AQ257" s="6">
        <f>RANK(AI257,AI246:AI324)</f>
        <v>8</v>
      </c>
      <c r="AR257" s="94">
        <f>RANK(AO257,AO246:AO324)</f>
        <v>20</v>
      </c>
      <c r="AS257" s="8"/>
      <c r="AT257" s="8"/>
      <c r="AU257" s="66">
        <f t="shared" si="106"/>
        <v>-13.898687844379769</v>
      </c>
      <c r="AV257" s="66">
        <f t="shared" si="107"/>
        <v>-46.323656911190895</v>
      </c>
      <c r="AW257" s="66">
        <f t="shared" si="108"/>
        <v>-37.159782576846879</v>
      </c>
      <c r="AX257" s="66">
        <f t="shared" si="109"/>
        <v>36.190330239321042</v>
      </c>
      <c r="AY257" s="66">
        <f t="shared" si="110"/>
        <v>18.029066102746988</v>
      </c>
      <c r="AZ257" s="66">
        <f t="shared" si="111"/>
        <v>0.50105500146171078</v>
      </c>
      <c r="BA257" s="66">
        <f t="shared" si="112"/>
        <v>1.1637358471987542</v>
      </c>
      <c r="BB257" s="66">
        <f t="shared" si="113"/>
        <v>-1.7542956972650572</v>
      </c>
      <c r="BC257" s="8"/>
      <c r="BD257" s="8"/>
      <c r="BE257" s="8"/>
      <c r="BF257" s="8"/>
    </row>
    <row r="258" spans="1:58" s="5" customFormat="1">
      <c r="A258" s="6">
        <v>213</v>
      </c>
      <c r="B258" s="44" t="s">
        <v>32</v>
      </c>
      <c r="C258" s="104">
        <v>9787.4238477445342</v>
      </c>
      <c r="D258" s="105">
        <v>9644.6462702877507</v>
      </c>
      <c r="E258" s="104">
        <v>8853.8321407763142</v>
      </c>
      <c r="F258" s="104">
        <v>7722.7101732209121</v>
      </c>
      <c r="G258" s="105">
        <v>7493.5977953428974</v>
      </c>
      <c r="H258" s="104">
        <v>9015.0640186806577</v>
      </c>
      <c r="I258" s="104">
        <v>10389.814241015247</v>
      </c>
      <c r="J258" s="105">
        <v>10113.867214170274</v>
      </c>
      <c r="K258" s="104">
        <v>8452.2739910114633</v>
      </c>
      <c r="L258" s="104">
        <v>7780.8625856776398</v>
      </c>
      <c r="M258" s="105">
        <v>7126.5218520800117</v>
      </c>
      <c r="N258" s="104">
        <v>6387.6689093089281</v>
      </c>
      <c r="O258" s="104">
        <v>5624.5991358886413</v>
      </c>
      <c r="P258" s="105">
        <v>4665.5387386702951</v>
      </c>
      <c r="Q258" s="104">
        <v>4103.1817250011827</v>
      </c>
      <c r="R258" s="104">
        <v>3013.4210938190063</v>
      </c>
      <c r="S258" s="105">
        <v>1842.4157413168755</v>
      </c>
      <c r="T258" s="104">
        <v>1542.1498271487872</v>
      </c>
      <c r="U258" s="104">
        <v>123559.58930116141</v>
      </c>
      <c r="V258" s="6"/>
      <c r="W258" s="44" t="s">
        <v>32</v>
      </c>
      <c r="X258" s="8">
        <v>15</v>
      </c>
      <c r="Y258" s="6">
        <v>162</v>
      </c>
      <c r="Z258" s="8">
        <v>578</v>
      </c>
      <c r="AA258" s="8">
        <v>733</v>
      </c>
      <c r="AB258" s="6">
        <v>354</v>
      </c>
      <c r="AC258" s="8">
        <v>49</v>
      </c>
      <c r="AD258" s="8">
        <v>2</v>
      </c>
      <c r="AE258" s="6">
        <v>1892</v>
      </c>
      <c r="AF258" s="8"/>
      <c r="AG258" s="44" t="s">
        <v>32</v>
      </c>
      <c r="AH258" s="68">
        <f t="shared" si="103"/>
        <v>3.8846466236719972</v>
      </c>
      <c r="AI258" s="68">
        <f t="shared" si="97"/>
        <v>43.236908204675558</v>
      </c>
      <c r="AJ258" s="68">
        <f t="shared" si="98"/>
        <v>128.22981596188143</v>
      </c>
      <c r="AK258" s="68">
        <f t="shared" si="99"/>
        <v>141.09973152481973</v>
      </c>
      <c r="AL258" s="68">
        <f t="shared" si="100"/>
        <v>70.002896518953676</v>
      </c>
      <c r="AM258" s="68">
        <f t="shared" si="101"/>
        <v>11.594512920927279</v>
      </c>
      <c r="AN258" s="68">
        <f t="shared" si="104"/>
        <v>0.51408182010087988</v>
      </c>
      <c r="AO258" s="68">
        <f t="shared" si="105"/>
        <v>62.065152316533769</v>
      </c>
      <c r="AP258" s="6"/>
      <c r="AQ258" s="6">
        <f>RANK(AI258,AI246:AI324)</f>
        <v>29</v>
      </c>
      <c r="AR258" s="94">
        <f>RANK(AO258,AO246:AO324)</f>
        <v>4</v>
      </c>
      <c r="AS258" s="8"/>
      <c r="AT258" s="8"/>
      <c r="AU258" s="66">
        <f t="shared" si="106"/>
        <v>-7.0369822657725454</v>
      </c>
      <c r="AV258" s="66">
        <f t="shared" si="107"/>
        <v>-23.959996256097796</v>
      </c>
      <c r="AW258" s="66">
        <f t="shared" si="108"/>
        <v>-57.961855633949398</v>
      </c>
      <c r="AX258" s="66">
        <f t="shared" si="109"/>
        <v>23.815209087350112</v>
      </c>
      <c r="AY258" s="66">
        <f t="shared" si="110"/>
        <v>18.696535821628572</v>
      </c>
      <c r="AZ258" s="66">
        <f t="shared" si="111"/>
        <v>5.045476120586307</v>
      </c>
      <c r="BA258" s="66">
        <f t="shared" si="112"/>
        <v>0.51408182010087988</v>
      </c>
      <c r="BB258" s="66">
        <f t="shared" si="113"/>
        <v>4.8869348171313831</v>
      </c>
      <c r="BC258" s="8"/>
      <c r="BD258" s="8"/>
      <c r="BE258" s="8"/>
      <c r="BF258" s="8"/>
    </row>
    <row r="259" spans="1:58" s="5" customFormat="1">
      <c r="A259" s="6">
        <v>214</v>
      </c>
      <c r="B259" s="44" t="s">
        <v>33</v>
      </c>
      <c r="C259" s="104">
        <v>29397.282675367667</v>
      </c>
      <c r="D259" s="105">
        <v>29749.84539707224</v>
      </c>
      <c r="E259" s="104">
        <v>27764.333540098756</v>
      </c>
      <c r="F259" s="104">
        <v>24663.614939444036</v>
      </c>
      <c r="G259" s="105">
        <v>25424.698923246404</v>
      </c>
      <c r="H259" s="104">
        <v>27801.890960703309</v>
      </c>
      <c r="I259" s="104">
        <v>30901.371100501696</v>
      </c>
      <c r="J259" s="105">
        <v>32534.658544218815</v>
      </c>
      <c r="K259" s="104">
        <v>27866.305038184764</v>
      </c>
      <c r="L259" s="104">
        <v>24367.448651306222</v>
      </c>
      <c r="M259" s="105">
        <v>22239.981511879763</v>
      </c>
      <c r="N259" s="104">
        <v>20052.710861163192</v>
      </c>
      <c r="O259" s="104">
        <v>17255.078025096376</v>
      </c>
      <c r="P259" s="105">
        <v>13621.972221422597</v>
      </c>
      <c r="Q259" s="104">
        <v>10791.135140032775</v>
      </c>
      <c r="R259" s="104">
        <v>7552.7119247863984</v>
      </c>
      <c r="S259" s="105">
        <v>4902.8039928840035</v>
      </c>
      <c r="T259" s="104">
        <v>4297.7619956846665</v>
      </c>
      <c r="U259" s="104">
        <v>381185.60544309369</v>
      </c>
      <c r="V259" s="6"/>
      <c r="W259" s="44" t="s">
        <v>33</v>
      </c>
      <c r="X259" s="8">
        <v>41</v>
      </c>
      <c r="Y259" s="6">
        <v>460</v>
      </c>
      <c r="Z259" s="8">
        <v>1506</v>
      </c>
      <c r="AA259" s="8">
        <v>2065</v>
      </c>
      <c r="AB259" s="6">
        <v>1147</v>
      </c>
      <c r="AC259" s="8">
        <v>237</v>
      </c>
      <c r="AD259" s="8">
        <v>20</v>
      </c>
      <c r="AE259" s="6">
        <v>5476</v>
      </c>
      <c r="AF259" s="8"/>
      <c r="AG259" s="44" t="s">
        <v>33</v>
      </c>
      <c r="AH259" s="68">
        <f t="shared" si="103"/>
        <v>3.32473565620176</v>
      </c>
      <c r="AI259" s="68">
        <f t="shared" si="97"/>
        <v>36.185285921274854</v>
      </c>
      <c r="AJ259" s="68">
        <f t="shared" si="98"/>
        <v>108.33795457500797</v>
      </c>
      <c r="AK259" s="68">
        <f t="shared" si="99"/>
        <v>133.65102754074715</v>
      </c>
      <c r="AL259" s="68">
        <f t="shared" si="100"/>
        <v>70.509422955281877</v>
      </c>
      <c r="AM259" s="68">
        <f t="shared" si="101"/>
        <v>17.009790115714488</v>
      </c>
      <c r="AN259" s="68">
        <f t="shared" si="104"/>
        <v>1.6415341865450404</v>
      </c>
      <c r="AO259" s="68">
        <f t="shared" si="105"/>
        <v>56.581941878826676</v>
      </c>
      <c r="AP259" s="6"/>
      <c r="AQ259" s="6">
        <f>RANK(AI259,AI246:AI324)</f>
        <v>38</v>
      </c>
      <c r="AR259" s="94">
        <f>RANK(AO259,AO246:AO324)</f>
        <v>18</v>
      </c>
      <c r="AS259" s="8"/>
      <c r="AT259" s="8"/>
      <c r="AU259" s="66">
        <f t="shared" si="106"/>
        <v>-9.3712534269645094</v>
      </c>
      <c r="AV259" s="66">
        <f t="shared" si="107"/>
        <v>-36.097155042580013</v>
      </c>
      <c r="AW259" s="66">
        <f t="shared" si="108"/>
        <v>-49.133878098447767</v>
      </c>
      <c r="AX259" s="66">
        <f t="shared" si="109"/>
        <v>21.385217644515279</v>
      </c>
      <c r="AY259" s="66">
        <f t="shared" si="110"/>
        <v>26.444079499754181</v>
      </c>
      <c r="AZ259" s="66">
        <f t="shared" si="111"/>
        <v>8.7411076151785991</v>
      </c>
      <c r="BA259" s="66">
        <f t="shared" si="112"/>
        <v>1.1314530199728083</v>
      </c>
      <c r="BB259" s="66">
        <f t="shared" si="113"/>
        <v>-2.7114798438046748</v>
      </c>
      <c r="BC259" s="8"/>
      <c r="BD259" s="8"/>
      <c r="BE259" s="8"/>
      <c r="BF259" s="8"/>
    </row>
    <row r="260" spans="1:58" s="5" customFormat="1">
      <c r="A260" s="6">
        <v>215</v>
      </c>
      <c r="B260" s="44" t="s">
        <v>34</v>
      </c>
      <c r="C260" s="104">
        <v>543.46226268991052</v>
      </c>
      <c r="D260" s="105">
        <v>648.93567836666045</v>
      </c>
      <c r="E260" s="104">
        <v>762.87310681228223</v>
      </c>
      <c r="F260" s="104">
        <v>700.16796641092196</v>
      </c>
      <c r="G260" s="105">
        <v>557.83748032088977</v>
      </c>
      <c r="H260" s="104">
        <v>606.29412330202558</v>
      </c>
      <c r="I260" s="104">
        <v>620.73637356021743</v>
      </c>
      <c r="J260" s="105">
        <v>571.00565540251955</v>
      </c>
      <c r="K260" s="104">
        <v>565.20812618237517</v>
      </c>
      <c r="L260" s="104">
        <v>720.53762136353271</v>
      </c>
      <c r="M260" s="105">
        <v>890.89428583858762</v>
      </c>
      <c r="N260" s="104">
        <v>1001.6088303245751</v>
      </c>
      <c r="O260" s="104">
        <v>1088.2867064056618</v>
      </c>
      <c r="P260" s="105">
        <v>1119.4532745497784</v>
      </c>
      <c r="Q260" s="104">
        <v>1096.118670677954</v>
      </c>
      <c r="R260" s="104">
        <v>850.83296240708091</v>
      </c>
      <c r="S260" s="105">
        <v>598.63231687612529</v>
      </c>
      <c r="T260" s="104">
        <v>516.08328844368327</v>
      </c>
      <c r="U260" s="104">
        <v>13458.968729934782</v>
      </c>
      <c r="V260" s="6"/>
      <c r="W260" s="44" t="s">
        <v>34</v>
      </c>
      <c r="X260" s="8">
        <v>5</v>
      </c>
      <c r="Y260" s="6">
        <v>14</v>
      </c>
      <c r="Z260" s="8">
        <v>31</v>
      </c>
      <c r="AA260" s="8">
        <v>27</v>
      </c>
      <c r="AB260" s="6">
        <v>14</v>
      </c>
      <c r="AC260" s="8">
        <v>3</v>
      </c>
      <c r="AD260" s="8">
        <v>0</v>
      </c>
      <c r="AE260" s="6">
        <v>95</v>
      </c>
      <c r="AF260" s="8"/>
      <c r="AG260" s="44" t="s">
        <v>34</v>
      </c>
      <c r="AH260" s="68">
        <f t="shared" si="103"/>
        <v>14.282287222107923</v>
      </c>
      <c r="AI260" s="68">
        <f t="shared" si="97"/>
        <v>50.193830618719474</v>
      </c>
      <c r="AJ260" s="68">
        <f t="shared" si="98"/>
        <v>102.26059863871497</v>
      </c>
      <c r="AK260" s="68">
        <f t="shared" si="99"/>
        <v>86.993452132157799</v>
      </c>
      <c r="AL260" s="68">
        <f t="shared" si="100"/>
        <v>49.036291908986321</v>
      </c>
      <c r="AM260" s="68">
        <f t="shared" si="101"/>
        <v>10.615558627095863</v>
      </c>
      <c r="AN260" s="68">
        <f t="shared" si="104"/>
        <v>0</v>
      </c>
      <c r="AO260" s="68">
        <f t="shared" si="105"/>
        <v>43.760779797588128</v>
      </c>
      <c r="AP260" s="6"/>
      <c r="AQ260" s="6">
        <f>RANK(AI260,AI246:AI324)</f>
        <v>23</v>
      </c>
      <c r="AR260" s="94">
        <f>RANK(AO260,AO246:AO324)</f>
        <v>57</v>
      </c>
      <c r="AS260" s="8"/>
      <c r="AT260" s="8"/>
      <c r="AU260" s="66">
        <f t="shared" si="106"/>
        <v>-16.189560642610175</v>
      </c>
      <c r="AV260" s="66">
        <f t="shared" si="107"/>
        <v>-42.010647569261991</v>
      </c>
      <c r="AW260" s="66">
        <f t="shared" si="108"/>
        <v>5.2750908070274107</v>
      </c>
      <c r="AX260" s="66">
        <f t="shared" si="109"/>
        <v>3.4373874938416833</v>
      </c>
      <c r="AY260" s="66">
        <f t="shared" si="110"/>
        <v>15.506458283953236</v>
      </c>
      <c r="AZ260" s="66">
        <f t="shared" si="111"/>
        <v>3.8748966285899673</v>
      </c>
      <c r="BA260" s="66">
        <f t="shared" si="112"/>
        <v>0</v>
      </c>
      <c r="BB260" s="66">
        <f t="shared" si="113"/>
        <v>9.6932150337742939E-2</v>
      </c>
      <c r="BC260" s="8"/>
      <c r="BD260" s="8"/>
      <c r="BE260" s="8"/>
      <c r="BF260" s="8"/>
    </row>
    <row r="261" spans="1:58" s="5" customFormat="1">
      <c r="A261" s="6">
        <v>216</v>
      </c>
      <c r="B261" s="44" t="s">
        <v>35</v>
      </c>
      <c r="C261" s="104">
        <v>1154.3943675118921</v>
      </c>
      <c r="D261" s="105">
        <v>1253.3466562590561</v>
      </c>
      <c r="E261" s="104">
        <v>1316.5396991875446</v>
      </c>
      <c r="F261" s="104">
        <v>1213.7283058069911</v>
      </c>
      <c r="G261" s="105">
        <v>1042.9712282829164</v>
      </c>
      <c r="H261" s="104">
        <v>1272.4806233940246</v>
      </c>
      <c r="I261" s="104">
        <v>1332.9190735048492</v>
      </c>
      <c r="J261" s="105">
        <v>1279.2543419616293</v>
      </c>
      <c r="K261" s="104">
        <v>1200.2794664473397</v>
      </c>
      <c r="L261" s="104">
        <v>1309.1651537337875</v>
      </c>
      <c r="M261" s="105">
        <v>1435.4919477602079</v>
      </c>
      <c r="N261" s="104">
        <v>1568.061218687134</v>
      </c>
      <c r="O261" s="104">
        <v>1629.0967904259219</v>
      </c>
      <c r="P261" s="105">
        <v>1605.8610683013701</v>
      </c>
      <c r="Q261" s="104">
        <v>1432.6640033407643</v>
      </c>
      <c r="R261" s="104">
        <v>1018.9007819708582</v>
      </c>
      <c r="S261" s="105">
        <v>676.56328666706031</v>
      </c>
      <c r="T261" s="104">
        <v>651.21383508845281</v>
      </c>
      <c r="U261" s="104">
        <v>22392.931848331798</v>
      </c>
      <c r="V261" s="6"/>
      <c r="W261" s="44" t="s">
        <v>35</v>
      </c>
      <c r="X261" s="8">
        <v>1</v>
      </c>
      <c r="Y261" s="6">
        <v>26</v>
      </c>
      <c r="Z261" s="8">
        <v>64</v>
      </c>
      <c r="AA261" s="8">
        <v>89</v>
      </c>
      <c r="AB261" s="6">
        <v>39</v>
      </c>
      <c r="AC261" s="8">
        <v>6</v>
      </c>
      <c r="AD261" s="8">
        <v>0</v>
      </c>
      <c r="AE261" s="6">
        <v>228</v>
      </c>
      <c r="AF261" s="8"/>
      <c r="AG261" s="44" t="s">
        <v>35</v>
      </c>
      <c r="AH261" s="68">
        <f t="shared" si="103"/>
        <v>1.6478152403887687</v>
      </c>
      <c r="AI261" s="68">
        <f t="shared" si="97"/>
        <v>49.857559432017695</v>
      </c>
      <c r="AJ261" s="68">
        <f t="shared" si="98"/>
        <v>100.5909226802935</v>
      </c>
      <c r="AK261" s="68">
        <f t="shared" si="99"/>
        <v>133.54149065626109</v>
      </c>
      <c r="AL261" s="68">
        <f t="shared" si="100"/>
        <v>60.973019548554774</v>
      </c>
      <c r="AM261" s="68">
        <f t="shared" si="101"/>
        <v>9.9976716551840479</v>
      </c>
      <c r="AN261" s="68">
        <f t="shared" si="104"/>
        <v>0</v>
      </c>
      <c r="AO261" s="68">
        <f t="shared" si="105"/>
        <v>52.711898927667704</v>
      </c>
      <c r="AP261" s="6"/>
      <c r="AQ261" s="6">
        <f>RANK(AI261,AI246:AI324)</f>
        <v>24</v>
      </c>
      <c r="AR261" s="94">
        <f>RANK(AO261,AO246:AO324)</f>
        <v>31</v>
      </c>
      <c r="AS261" s="8"/>
      <c r="AT261" s="8"/>
      <c r="AU261" s="66">
        <f t="shared" si="106"/>
        <v>-19.270976395988338</v>
      </c>
      <c r="AV261" s="66">
        <f t="shared" si="107"/>
        <v>-12.542929583350229</v>
      </c>
      <c r="AW261" s="66">
        <f t="shared" si="108"/>
        <v>-59.955524178420902</v>
      </c>
      <c r="AX261" s="66">
        <f t="shared" si="109"/>
        <v>5.7855513923812367</v>
      </c>
      <c r="AY261" s="66">
        <f t="shared" si="110"/>
        <v>23.521898836299336</v>
      </c>
      <c r="AZ261" s="66">
        <f t="shared" si="111"/>
        <v>2.3758754276440532</v>
      </c>
      <c r="BA261" s="66">
        <f t="shared" si="112"/>
        <v>0</v>
      </c>
      <c r="BB261" s="66">
        <f t="shared" si="113"/>
        <v>-1.6482031609939725</v>
      </c>
      <c r="BC261" s="8"/>
      <c r="BD261" s="8"/>
      <c r="BE261" s="8"/>
      <c r="BF261" s="8"/>
    </row>
    <row r="262" spans="1:58" s="5" customFormat="1">
      <c r="A262" s="6">
        <v>217</v>
      </c>
      <c r="B262" s="44" t="s">
        <v>36</v>
      </c>
      <c r="C262" s="104">
        <v>767.82270954417277</v>
      </c>
      <c r="D262" s="105">
        <v>852.15289067893741</v>
      </c>
      <c r="E262" s="104">
        <v>1014.5891835719515</v>
      </c>
      <c r="F262" s="104">
        <v>925.30059672428752</v>
      </c>
      <c r="G262" s="105">
        <v>702.18152936617901</v>
      </c>
      <c r="H262" s="104">
        <v>811.1279154689106</v>
      </c>
      <c r="I262" s="104">
        <v>814.18476375060754</v>
      </c>
      <c r="J262" s="105">
        <v>799.6259344388277</v>
      </c>
      <c r="K262" s="104">
        <v>785.80147778218441</v>
      </c>
      <c r="L262" s="104">
        <v>902.92186991902145</v>
      </c>
      <c r="M262" s="105">
        <v>1081.576613691157</v>
      </c>
      <c r="N262" s="104">
        <v>1227.6919713114885</v>
      </c>
      <c r="O262" s="104">
        <v>1291.1353735043094</v>
      </c>
      <c r="P262" s="105">
        <v>1154.6799668614156</v>
      </c>
      <c r="Q262" s="104">
        <v>1008.4182209222586</v>
      </c>
      <c r="R262" s="104">
        <v>788.87537688033603</v>
      </c>
      <c r="S262" s="105">
        <v>542.41637035968404</v>
      </c>
      <c r="T262" s="104">
        <v>513.21077843260139</v>
      </c>
      <c r="U262" s="104">
        <v>15983.713543208331</v>
      </c>
      <c r="V262" s="6"/>
      <c r="W262" s="44" t="s">
        <v>36</v>
      </c>
      <c r="X262" s="8">
        <v>1</v>
      </c>
      <c r="Y262" s="6">
        <v>30</v>
      </c>
      <c r="Z262" s="8">
        <v>53</v>
      </c>
      <c r="AA262" s="8">
        <v>45</v>
      </c>
      <c r="AB262" s="6">
        <v>19</v>
      </c>
      <c r="AC262" s="8">
        <v>5</v>
      </c>
      <c r="AD262" s="8">
        <v>0</v>
      </c>
      <c r="AE262" s="6">
        <v>154</v>
      </c>
      <c r="AF262" s="8"/>
      <c r="AG262" s="44" t="s">
        <v>36</v>
      </c>
      <c r="AH262" s="68">
        <f t="shared" si="103"/>
        <v>2.1614597538144045</v>
      </c>
      <c r="AI262" s="68">
        <f t="shared" si="97"/>
        <v>85.447989573520587</v>
      </c>
      <c r="AJ262" s="68">
        <f t="shared" si="98"/>
        <v>130.68222407155318</v>
      </c>
      <c r="AK262" s="68">
        <f t="shared" si="99"/>
        <v>110.54001991563655</v>
      </c>
      <c r="AL262" s="68">
        <f t="shared" si="100"/>
        <v>47.522220532614611</v>
      </c>
      <c r="AM262" s="68">
        <f t="shared" si="101"/>
        <v>12.725860516607339</v>
      </c>
      <c r="AN262" s="68">
        <f t="shared" si="104"/>
        <v>0</v>
      </c>
      <c r="AO262" s="68">
        <f t="shared" si="105"/>
        <v>53.647843584570445</v>
      </c>
      <c r="AP262" s="6"/>
      <c r="AQ262" s="6">
        <f>RANK(AI262,AI246:AI324)</f>
        <v>5</v>
      </c>
      <c r="AR262" s="94">
        <f>RANK(AO262,AO246:AO324)</f>
        <v>28</v>
      </c>
      <c r="AS262" s="8"/>
      <c r="AT262" s="8"/>
      <c r="AU262" s="66">
        <f t="shared" si="106"/>
        <v>-13.039020322138821</v>
      </c>
      <c r="AV262" s="66">
        <f t="shared" si="107"/>
        <v>-0.98974760141072693</v>
      </c>
      <c r="AW262" s="66">
        <f t="shared" si="108"/>
        <v>1.5081931093362471</v>
      </c>
      <c r="AX262" s="66">
        <f t="shared" si="109"/>
        <v>-40.54377102279787</v>
      </c>
      <c r="AY262" s="66">
        <f t="shared" si="110"/>
        <v>9.263164503833643</v>
      </c>
      <c r="AZ262" s="66">
        <f t="shared" si="111"/>
        <v>5.0401252408101183</v>
      </c>
      <c r="BA262" s="66">
        <f t="shared" si="112"/>
        <v>0</v>
      </c>
      <c r="BB262" s="66">
        <f t="shared" si="113"/>
        <v>-3.3382680089782255</v>
      </c>
      <c r="BC262" s="8"/>
      <c r="BD262" s="8"/>
      <c r="BE262" s="8"/>
      <c r="BF262" s="8"/>
    </row>
    <row r="263" spans="1:58" s="5" customFormat="1">
      <c r="A263" s="6">
        <v>218</v>
      </c>
      <c r="B263" s="44" t="s">
        <v>37</v>
      </c>
      <c r="C263" s="104">
        <v>8082.1755407088367</v>
      </c>
      <c r="D263" s="105">
        <v>7378.6222345118476</v>
      </c>
      <c r="E263" s="104">
        <v>7249.4743913777456</v>
      </c>
      <c r="F263" s="104">
        <v>7129.7479281094429</v>
      </c>
      <c r="G263" s="105">
        <v>10125.742983155458</v>
      </c>
      <c r="H263" s="104">
        <v>14256.255454257745</v>
      </c>
      <c r="I263" s="104">
        <v>15527.961046822234</v>
      </c>
      <c r="J263" s="105">
        <v>13739.508947714112</v>
      </c>
      <c r="K263" s="104">
        <v>11276.694579402369</v>
      </c>
      <c r="L263" s="104">
        <v>10339.492568178281</v>
      </c>
      <c r="M263" s="105">
        <v>9936.0703556534008</v>
      </c>
      <c r="N263" s="104">
        <v>8490.3238187374845</v>
      </c>
      <c r="O263" s="104">
        <v>7213.8335300147301</v>
      </c>
      <c r="P263" s="105">
        <v>5836.8585900702628</v>
      </c>
      <c r="Q263" s="104">
        <v>4900.513034298293</v>
      </c>
      <c r="R263" s="104">
        <v>3995.7614718514124</v>
      </c>
      <c r="S263" s="105">
        <v>3432.1745383355164</v>
      </c>
      <c r="T263" s="104">
        <v>4007.7824130412619</v>
      </c>
      <c r="U263" s="104">
        <v>152918.99342624043</v>
      </c>
      <c r="V263" s="6"/>
      <c r="W263" s="44" t="s">
        <v>37</v>
      </c>
      <c r="X263" s="8">
        <v>4</v>
      </c>
      <c r="Y263" s="6">
        <v>59</v>
      </c>
      <c r="Z263" s="8">
        <v>174</v>
      </c>
      <c r="AA263" s="8">
        <v>688</v>
      </c>
      <c r="AB263" s="6">
        <v>601</v>
      </c>
      <c r="AC263" s="8">
        <v>140</v>
      </c>
      <c r="AD263" s="8">
        <v>15</v>
      </c>
      <c r="AE263" s="6">
        <v>1680</v>
      </c>
      <c r="AF263" s="8"/>
      <c r="AG263" s="44" t="s">
        <v>37</v>
      </c>
      <c r="AH263" s="68">
        <f t="shared" si="103"/>
        <v>1.1220593042931488</v>
      </c>
      <c r="AI263" s="68">
        <f t="shared" si="97"/>
        <v>11.65346584406668</v>
      </c>
      <c r="AJ263" s="68">
        <f t="shared" si="98"/>
        <v>24.410337000244127</v>
      </c>
      <c r="AK263" s="68">
        <f t="shared" si="99"/>
        <v>88.614338730685802</v>
      </c>
      <c r="AL263" s="68">
        <f t="shared" si="100"/>
        <v>87.484931563000345</v>
      </c>
      <c r="AM263" s="68">
        <f t="shared" si="101"/>
        <v>24.829971054766226</v>
      </c>
      <c r="AN263" s="68">
        <f t="shared" si="104"/>
        <v>2.9014963550852197</v>
      </c>
      <c r="AO263" s="68">
        <f t="shared" si="105"/>
        <v>40.778973789338423</v>
      </c>
      <c r="AP263" s="6"/>
      <c r="AQ263" s="6">
        <f>RANK(AI263,AI246:AI324)</f>
        <v>60</v>
      </c>
      <c r="AR263" s="94">
        <f>RANK(AO263,AO246:AO324)</f>
        <v>64</v>
      </c>
      <c r="AS263" s="8"/>
      <c r="AT263" s="8"/>
      <c r="AU263" s="66">
        <f t="shared" si="106"/>
        <v>-10.058634124806414</v>
      </c>
      <c r="AV263" s="66">
        <f t="shared" si="107"/>
        <v>-30.300815958147574</v>
      </c>
      <c r="AW263" s="66">
        <f t="shared" si="108"/>
        <v>-52.79425022559127</v>
      </c>
      <c r="AX263" s="66">
        <f t="shared" si="109"/>
        <v>-8.2178297477107662</v>
      </c>
      <c r="AY263" s="66">
        <f t="shared" si="110"/>
        <v>29.132658095372719</v>
      </c>
      <c r="AZ263" s="66">
        <f t="shared" si="111"/>
        <v>13.117793807433838</v>
      </c>
      <c r="BA263" s="66">
        <f t="shared" si="112"/>
        <v>2.9014963550852197</v>
      </c>
      <c r="BB263" s="66">
        <f t="shared" si="113"/>
        <v>-8.3196952627343492</v>
      </c>
      <c r="BC263" s="8"/>
      <c r="BD263" s="8"/>
      <c r="BE263" s="8"/>
      <c r="BF263" s="8"/>
    </row>
    <row r="264" spans="1:58" s="5" customFormat="1">
      <c r="A264" s="6">
        <v>219</v>
      </c>
      <c r="B264" s="44" t="s">
        <v>38</v>
      </c>
      <c r="C264" s="104">
        <v>2249.4700788153282</v>
      </c>
      <c r="D264" s="105">
        <v>2512.6369005782149</v>
      </c>
      <c r="E264" s="104">
        <v>2643.4078304440704</v>
      </c>
      <c r="F264" s="104">
        <v>2339.8285499878953</v>
      </c>
      <c r="G264" s="105">
        <v>1837.7163349776058</v>
      </c>
      <c r="H264" s="104">
        <v>2141.360561555683</v>
      </c>
      <c r="I264" s="104">
        <v>2337.8557758613401</v>
      </c>
      <c r="J264" s="105">
        <v>2322.9352532268767</v>
      </c>
      <c r="K264" s="104">
        <v>2269.879635640551</v>
      </c>
      <c r="L264" s="104">
        <v>2558.2898527773368</v>
      </c>
      <c r="M264" s="105">
        <v>2966.2962741381411</v>
      </c>
      <c r="N264" s="104">
        <v>3477.6300284500458</v>
      </c>
      <c r="O264" s="104">
        <v>4126.8005018668737</v>
      </c>
      <c r="P264" s="105">
        <v>4338.1883401016257</v>
      </c>
      <c r="Q264" s="104">
        <v>4240.2181366320656</v>
      </c>
      <c r="R264" s="104">
        <v>3142.4583952381095</v>
      </c>
      <c r="S264" s="105">
        <v>1920.4259198181987</v>
      </c>
      <c r="T264" s="104">
        <v>1552.3109341445486</v>
      </c>
      <c r="U264" s="104">
        <v>48977.709304254509</v>
      </c>
      <c r="V264" s="6"/>
      <c r="W264" s="44" t="s">
        <v>38</v>
      </c>
      <c r="X264" s="8">
        <v>7</v>
      </c>
      <c r="Y264" s="6">
        <v>62</v>
      </c>
      <c r="Z264" s="8">
        <v>124</v>
      </c>
      <c r="AA264" s="8">
        <v>163</v>
      </c>
      <c r="AB264" s="6">
        <v>51</v>
      </c>
      <c r="AC264" s="8">
        <v>6</v>
      </c>
      <c r="AD264" s="8">
        <v>0</v>
      </c>
      <c r="AE264" s="6">
        <v>413</v>
      </c>
      <c r="AF264" s="8"/>
      <c r="AG264" s="44" t="s">
        <v>38</v>
      </c>
      <c r="AH264" s="68">
        <f t="shared" si="103"/>
        <v>5.9833443779769357</v>
      </c>
      <c r="AI264" s="68">
        <f t="shared" si="97"/>
        <v>67.475049135649684</v>
      </c>
      <c r="AJ264" s="68">
        <f t="shared" si="98"/>
        <v>115.81421851714211</v>
      </c>
      <c r="AK264" s="68">
        <f t="shared" si="99"/>
        <v>139.44401676356244</v>
      </c>
      <c r="AL264" s="68">
        <f t="shared" si="100"/>
        <v>43.909962560647337</v>
      </c>
      <c r="AM264" s="68">
        <f t="shared" si="101"/>
        <v>5.2866239300013138</v>
      </c>
      <c r="AN264" s="68">
        <f t="shared" si="104"/>
        <v>0</v>
      </c>
      <c r="AO264" s="68">
        <f t="shared" si="105"/>
        <v>52.252467339972576</v>
      </c>
      <c r="AP264" s="6"/>
      <c r="AQ264" s="6">
        <f>RANK(AI264,AI246:AI324)</f>
        <v>9</v>
      </c>
      <c r="AR264" s="94">
        <f>RANK(AO264,AO246:AO324)</f>
        <v>34</v>
      </c>
      <c r="AS264" s="8"/>
      <c r="AT264" s="8"/>
      <c r="AU264" s="66">
        <f t="shared" si="106"/>
        <v>-16.869967161702107</v>
      </c>
      <c r="AV264" s="66">
        <f t="shared" si="107"/>
        <v>-10.06138393849146</v>
      </c>
      <c r="AW264" s="66">
        <f t="shared" si="108"/>
        <v>-26.001147791055359</v>
      </c>
      <c r="AX264" s="66">
        <f t="shared" si="109"/>
        <v>45.596505908065367</v>
      </c>
      <c r="AY264" s="66">
        <f t="shared" si="110"/>
        <v>7.6573922810477768</v>
      </c>
      <c r="AZ264" s="66">
        <f t="shared" si="111"/>
        <v>-5.1705030230776217</v>
      </c>
      <c r="BA264" s="66">
        <f t="shared" si="112"/>
        <v>0</v>
      </c>
      <c r="BB264" s="66">
        <f t="shared" si="113"/>
        <v>5.8015793980642059</v>
      </c>
      <c r="BC264" s="8"/>
      <c r="BD264" s="8"/>
      <c r="BE264" s="8"/>
      <c r="BF264" s="8"/>
    </row>
    <row r="265" spans="1:58" s="5" customFormat="1">
      <c r="A265" s="6">
        <v>220</v>
      </c>
      <c r="B265" s="44" t="s">
        <v>39</v>
      </c>
      <c r="C265" s="104">
        <v>8754.2637976041024</v>
      </c>
      <c r="D265" s="105">
        <v>8836.536499626749</v>
      </c>
      <c r="E265" s="104">
        <v>8676.7939094177964</v>
      </c>
      <c r="F265" s="104">
        <v>8131.154205683727</v>
      </c>
      <c r="G265" s="105">
        <v>8074.1076297790387</v>
      </c>
      <c r="H265" s="104">
        <v>9156.1922448850964</v>
      </c>
      <c r="I265" s="104">
        <v>10398.033716619269</v>
      </c>
      <c r="J265" s="105">
        <v>10498.726655644285</v>
      </c>
      <c r="K265" s="104">
        <v>9677.904185543166</v>
      </c>
      <c r="L265" s="104">
        <v>9693.8307471750868</v>
      </c>
      <c r="M265" s="105">
        <v>9412.4246246339972</v>
      </c>
      <c r="N265" s="104">
        <v>8893.7662500167789</v>
      </c>
      <c r="O265" s="104">
        <v>8221.3099340237841</v>
      </c>
      <c r="P265" s="105">
        <v>6899.2163857930618</v>
      </c>
      <c r="Q265" s="104">
        <v>6054.491991028277</v>
      </c>
      <c r="R265" s="104">
        <v>4484.0843817363266</v>
      </c>
      <c r="S265" s="105">
        <v>2936.9560368179441</v>
      </c>
      <c r="T265" s="104">
        <v>3000.2214095772601</v>
      </c>
      <c r="U265" s="104">
        <v>141800.01460560574</v>
      </c>
      <c r="V265" s="6"/>
      <c r="W265" s="44" t="s">
        <v>39</v>
      </c>
      <c r="X265" s="8">
        <v>17</v>
      </c>
      <c r="Y265" s="6">
        <v>120</v>
      </c>
      <c r="Z265" s="8">
        <v>455</v>
      </c>
      <c r="AA265" s="8">
        <v>768</v>
      </c>
      <c r="AB265" s="6">
        <v>422</v>
      </c>
      <c r="AC265" s="8">
        <v>76</v>
      </c>
      <c r="AD265" s="8">
        <v>3</v>
      </c>
      <c r="AE265" s="6">
        <v>1860</v>
      </c>
      <c r="AF265" s="8"/>
      <c r="AG265" s="44" t="s">
        <v>39</v>
      </c>
      <c r="AH265" s="68">
        <f t="shared" si="103"/>
        <v>4.1814481855766292</v>
      </c>
      <c r="AI265" s="68">
        <f t="shared" si="97"/>
        <v>29.72464710710922</v>
      </c>
      <c r="AJ265" s="68">
        <f t="shared" si="98"/>
        <v>99.386292430497107</v>
      </c>
      <c r="AK265" s="68">
        <f t="shared" si="99"/>
        <v>147.72023652366099</v>
      </c>
      <c r="AL265" s="68">
        <f t="shared" si="100"/>
        <v>80.390701432944923</v>
      </c>
      <c r="AM265" s="68">
        <f t="shared" si="101"/>
        <v>15.705879815079934</v>
      </c>
      <c r="AN265" s="68">
        <f t="shared" si="104"/>
        <v>0.61895035682859234</v>
      </c>
      <c r="AO265" s="68">
        <f t="shared" si="105"/>
        <v>56.681439416613891</v>
      </c>
      <c r="AP265" s="6"/>
      <c r="AQ265" s="6">
        <f>RANK(AI265,AI246:AI324)</f>
        <v>44</v>
      </c>
      <c r="AR265" s="94">
        <f>RANK(AO265,AO246:AO324)</f>
        <v>17</v>
      </c>
      <c r="AS265" s="8"/>
      <c r="AT265" s="8"/>
      <c r="AU265" s="66">
        <f t="shared" si="106"/>
        <v>-12.718515291357773</v>
      </c>
      <c r="AV265" s="66">
        <f t="shared" si="107"/>
        <v>-37.24341034887135</v>
      </c>
      <c r="AW265" s="66">
        <f t="shared" si="108"/>
        <v>-27.946232049328572</v>
      </c>
      <c r="AX265" s="66">
        <f t="shared" si="109"/>
        <v>46.276316209948405</v>
      </c>
      <c r="AY265" s="66">
        <f t="shared" si="110"/>
        <v>34.749126213870134</v>
      </c>
      <c r="AZ265" s="66">
        <f t="shared" si="111"/>
        <v>9.8318191087218967</v>
      </c>
      <c r="BA265" s="66">
        <f t="shared" si="112"/>
        <v>0.61895035682859234</v>
      </c>
      <c r="BB265" s="66">
        <f t="shared" si="113"/>
        <v>3.7837371327482856</v>
      </c>
      <c r="BC265" s="8"/>
      <c r="BD265" s="8"/>
      <c r="BE265" s="8"/>
      <c r="BF265" s="8"/>
    </row>
    <row r="266" spans="1:58" s="5" customFormat="1">
      <c r="A266" s="6">
        <v>221</v>
      </c>
      <c r="B266" s="44" t="s">
        <v>40</v>
      </c>
      <c r="C266" s="104">
        <v>492.98303986333315</v>
      </c>
      <c r="D266" s="105">
        <v>559.25268499948572</v>
      </c>
      <c r="E266" s="104">
        <v>605.39734900982762</v>
      </c>
      <c r="F266" s="104">
        <v>483.44953019702922</v>
      </c>
      <c r="G266" s="105">
        <v>420.72603432344062</v>
      </c>
      <c r="H266" s="104">
        <v>484.2012911636167</v>
      </c>
      <c r="I266" s="104">
        <v>454.76123213496624</v>
      </c>
      <c r="J266" s="105">
        <v>508.94448129794222</v>
      </c>
      <c r="K266" s="104">
        <v>497.64843303784028</v>
      </c>
      <c r="L266" s="104">
        <v>552.92511053428166</v>
      </c>
      <c r="M266" s="105">
        <v>703.27377859523904</v>
      </c>
      <c r="N266" s="104">
        <v>780.25105192032902</v>
      </c>
      <c r="O266" s="104">
        <v>852.12509734947537</v>
      </c>
      <c r="P266" s="105">
        <v>903.61196469620722</v>
      </c>
      <c r="Q266" s="104">
        <v>802.08723575902457</v>
      </c>
      <c r="R266" s="104">
        <v>617.94782444071473</v>
      </c>
      <c r="S266" s="105">
        <v>445.79008243770261</v>
      </c>
      <c r="T266" s="104">
        <v>406.46282096815042</v>
      </c>
      <c r="U266" s="104">
        <v>10571.839042728607</v>
      </c>
      <c r="V266" s="6"/>
      <c r="W266" s="44" t="s">
        <v>40</v>
      </c>
      <c r="X266" s="8">
        <v>3</v>
      </c>
      <c r="Y266" s="6">
        <v>23</v>
      </c>
      <c r="Z266" s="8">
        <v>27</v>
      </c>
      <c r="AA266" s="8">
        <v>31</v>
      </c>
      <c r="AB266" s="6">
        <v>14</v>
      </c>
      <c r="AC266" s="8">
        <v>1</v>
      </c>
      <c r="AD266" s="8">
        <v>0</v>
      </c>
      <c r="AE266" s="6">
        <v>97</v>
      </c>
      <c r="AF266" s="8"/>
      <c r="AG266" s="44" t="s">
        <v>40</v>
      </c>
      <c r="AH266" s="68">
        <f t="shared" si="103"/>
        <v>12.410809454204472</v>
      </c>
      <c r="AI266" s="68">
        <f t="shared" si="97"/>
        <v>109.33480756419434</v>
      </c>
      <c r="AJ266" s="68">
        <f t="shared" si="98"/>
        <v>111.52386618017678</v>
      </c>
      <c r="AK266" s="68">
        <f t="shared" si="99"/>
        <v>136.33528018412821</v>
      </c>
      <c r="AL266" s="68">
        <f t="shared" si="100"/>
        <v>55.015823982593623</v>
      </c>
      <c r="AM266" s="68">
        <f t="shared" si="101"/>
        <v>4.0189014316617442</v>
      </c>
      <c r="AN266" s="68">
        <f t="shared" si="104"/>
        <v>0</v>
      </c>
      <c r="AO266" s="68">
        <f t="shared" si="105"/>
        <v>57.014283423040936</v>
      </c>
      <c r="AP266" s="6"/>
      <c r="AQ266" s="6">
        <f>RANK(AI266,AI246:AI324)</f>
        <v>1</v>
      </c>
      <c r="AR266" s="94">
        <f>RANK(AO266,AO246:AO324)</f>
        <v>15</v>
      </c>
      <c r="AS266" s="8"/>
      <c r="AT266" s="8"/>
      <c r="AU266" s="66">
        <f t="shared" si="106"/>
        <v>4.5907150285371232</v>
      </c>
      <c r="AV266" s="66">
        <f t="shared" si="107"/>
        <v>11.356629488389217</v>
      </c>
      <c r="AW266" s="66">
        <f t="shared" si="108"/>
        <v>-56.933529991720405</v>
      </c>
      <c r="AX266" s="66">
        <f t="shared" si="109"/>
        <v>10.70421424292438</v>
      </c>
      <c r="AY266" s="66">
        <f t="shared" si="110"/>
        <v>16.703637310330201</v>
      </c>
      <c r="AZ266" s="66">
        <f t="shared" si="111"/>
        <v>4.0189014316617442</v>
      </c>
      <c r="BA266" s="66">
        <f t="shared" si="112"/>
        <v>0</v>
      </c>
      <c r="BB266" s="66">
        <f t="shared" si="113"/>
        <v>2.8524848248534838</v>
      </c>
      <c r="BC266" s="8"/>
      <c r="BD266" s="8"/>
      <c r="BE266" s="8"/>
      <c r="BF266" s="8"/>
    </row>
    <row r="267" spans="1:58" s="5" customFormat="1">
      <c r="A267" s="6">
        <v>222</v>
      </c>
      <c r="B267" s="44" t="s">
        <v>41</v>
      </c>
      <c r="C267" s="104">
        <v>8007.2550971678711</v>
      </c>
      <c r="D267" s="105">
        <v>8804.3059114052867</v>
      </c>
      <c r="E267" s="104">
        <v>9520.6818259028914</v>
      </c>
      <c r="F267" s="104">
        <v>8893.8843859505487</v>
      </c>
      <c r="G267" s="105">
        <v>10365.511556558091</v>
      </c>
      <c r="H267" s="104">
        <v>12017.490935585984</v>
      </c>
      <c r="I267" s="104">
        <v>11720.069675592184</v>
      </c>
      <c r="J267" s="105">
        <v>11739.455364925359</v>
      </c>
      <c r="K267" s="104">
        <v>10732.281912254835</v>
      </c>
      <c r="L267" s="104">
        <v>10397.925234815244</v>
      </c>
      <c r="M267" s="105">
        <v>9899.7458922304886</v>
      </c>
      <c r="N267" s="104">
        <v>8649.0525823736152</v>
      </c>
      <c r="O267" s="104">
        <v>7595.278709460511</v>
      </c>
      <c r="P267" s="105">
        <v>6685.3116175417135</v>
      </c>
      <c r="Q267" s="104">
        <v>6099.1822786166595</v>
      </c>
      <c r="R267" s="104">
        <v>4269.6315566662815</v>
      </c>
      <c r="S267" s="105">
        <v>3067.1260523869887</v>
      </c>
      <c r="T267" s="104">
        <v>3875.4888382896925</v>
      </c>
      <c r="U267" s="104">
        <v>152339.67942772424</v>
      </c>
      <c r="V267" s="6"/>
      <c r="W267" s="44" t="s">
        <v>41</v>
      </c>
      <c r="X267" s="8">
        <v>6</v>
      </c>
      <c r="Y267" s="6">
        <v>39</v>
      </c>
      <c r="Z267" s="8">
        <v>181</v>
      </c>
      <c r="AA267" s="8">
        <v>619</v>
      </c>
      <c r="AB267" s="6">
        <v>496</v>
      </c>
      <c r="AC267" s="8">
        <v>120</v>
      </c>
      <c r="AD267" s="8">
        <v>5</v>
      </c>
      <c r="AE267" s="6">
        <v>1466</v>
      </c>
      <c r="AF267" s="8"/>
      <c r="AG267" s="44" t="s">
        <v>41</v>
      </c>
      <c r="AH267" s="68">
        <f t="shared" si="103"/>
        <v>1.3492417350236872</v>
      </c>
      <c r="AI267" s="68">
        <f t="shared" si="97"/>
        <v>7.524954226755038</v>
      </c>
      <c r="AJ267" s="68">
        <f t="shared" si="98"/>
        <v>30.122760394855131</v>
      </c>
      <c r="AK267" s="68">
        <f t="shared" si="99"/>
        <v>105.63077134073839</v>
      </c>
      <c r="AL267" s="68">
        <f t="shared" si="100"/>
        <v>84.501364770622573</v>
      </c>
      <c r="AM267" s="68">
        <f t="shared" si="101"/>
        <v>22.362439037866867</v>
      </c>
      <c r="AN267" s="68">
        <f t="shared" si="104"/>
        <v>0.96173032351849619</v>
      </c>
      <c r="AO267" s="68">
        <f t="shared" si="105"/>
        <v>38.646772930023332</v>
      </c>
      <c r="AP267" s="6"/>
      <c r="AQ267" s="6">
        <f>RANK(AI267,AI246:AI324)</f>
        <v>67</v>
      </c>
      <c r="AR267" s="94">
        <f>RANK(AO267,AO246:AO324)</f>
        <v>70</v>
      </c>
      <c r="AS267" s="8"/>
      <c r="AT267" s="8"/>
      <c r="AU267" s="66">
        <f t="shared" si="106"/>
        <v>-1.895386688679604</v>
      </c>
      <c r="AV267" s="66">
        <f t="shared" si="107"/>
        <v>-14.210146231426396</v>
      </c>
      <c r="AW267" s="66">
        <f t="shared" si="108"/>
        <v>-41.431870602816389</v>
      </c>
      <c r="AX267" s="66">
        <f t="shared" si="109"/>
        <v>-12.072997061041747</v>
      </c>
      <c r="AY267" s="66">
        <f t="shared" si="110"/>
        <v>9.8698375372013629</v>
      </c>
      <c r="AZ267" s="66">
        <f t="shared" si="111"/>
        <v>9.638547920369902</v>
      </c>
      <c r="BA267" s="66">
        <f t="shared" si="112"/>
        <v>0.2632932166531371</v>
      </c>
      <c r="BB267" s="66">
        <f t="shared" si="113"/>
        <v>-8.9162267422910446</v>
      </c>
      <c r="BC267" s="8"/>
      <c r="BD267" s="8"/>
      <c r="BE267" s="8"/>
      <c r="BF267" s="8"/>
    </row>
    <row r="268" spans="1:58" s="5" customFormat="1">
      <c r="A268" s="6">
        <v>223</v>
      </c>
      <c r="B268" s="44" t="s">
        <v>42</v>
      </c>
      <c r="C268" s="104">
        <v>918.71348164660458</v>
      </c>
      <c r="D268" s="105">
        <v>1022.0809648900628</v>
      </c>
      <c r="E268" s="104">
        <v>1146.1832485429006</v>
      </c>
      <c r="F268" s="104">
        <v>1077.3378235382791</v>
      </c>
      <c r="G268" s="105">
        <v>839.26241650483996</v>
      </c>
      <c r="H268" s="104">
        <v>988.49829868510346</v>
      </c>
      <c r="I268" s="104">
        <v>923.90379738337651</v>
      </c>
      <c r="J268" s="105">
        <v>1016.0208176984069</v>
      </c>
      <c r="K268" s="104">
        <v>1013.7513303014251</v>
      </c>
      <c r="L268" s="104">
        <v>1222.4231442942635</v>
      </c>
      <c r="M268" s="105">
        <v>1365.2581359132839</v>
      </c>
      <c r="N268" s="104">
        <v>1574.710082455282</v>
      </c>
      <c r="O268" s="104">
        <v>1675.3340277531579</v>
      </c>
      <c r="P268" s="105">
        <v>1643.2784040577283</v>
      </c>
      <c r="Q268" s="104">
        <v>1386.5910195851243</v>
      </c>
      <c r="R268" s="104">
        <v>963.18008033632077</v>
      </c>
      <c r="S268" s="105">
        <v>661.26451335800664</v>
      </c>
      <c r="T268" s="104">
        <v>616.24744403141244</v>
      </c>
      <c r="U268" s="104">
        <v>20054.039030975578</v>
      </c>
      <c r="V268" s="6"/>
      <c r="W268" s="44" t="s">
        <v>42</v>
      </c>
      <c r="X268" s="8">
        <v>3</v>
      </c>
      <c r="Y268" s="6">
        <v>39</v>
      </c>
      <c r="Z268" s="8">
        <v>66</v>
      </c>
      <c r="AA268" s="8">
        <v>54</v>
      </c>
      <c r="AB268" s="6">
        <v>17</v>
      </c>
      <c r="AC268" s="8">
        <v>2</v>
      </c>
      <c r="AD268" s="8">
        <v>0</v>
      </c>
      <c r="AE268" s="6">
        <v>182</v>
      </c>
      <c r="AF268" s="8"/>
      <c r="AG268" s="44" t="s">
        <v>42</v>
      </c>
      <c r="AH268" s="68">
        <f t="shared" si="103"/>
        <v>5.5692837185408752</v>
      </c>
      <c r="AI268" s="68">
        <f t="shared" si="97"/>
        <v>92.938750104926427</v>
      </c>
      <c r="AJ268" s="68">
        <f t="shared" si="98"/>
        <v>133.53588992068663</v>
      </c>
      <c r="AK268" s="68">
        <f t="shared" si="99"/>
        <v>116.89528748108943</v>
      </c>
      <c r="AL268" s="68">
        <f t="shared" si="100"/>
        <v>33.463881258870501</v>
      </c>
      <c r="AM268" s="68">
        <f t="shared" si="101"/>
        <v>3.945740814772253</v>
      </c>
      <c r="AN268" s="68">
        <f t="shared" si="104"/>
        <v>0</v>
      </c>
      <c r="AO268" s="68">
        <f t="shared" si="105"/>
        <v>51.403734099983488</v>
      </c>
      <c r="AP268" s="6"/>
      <c r="AQ268" s="6">
        <f>RANK(AI268,AI246:AI324)</f>
        <v>3</v>
      </c>
      <c r="AR268" s="94">
        <f>RANK(AO268,AO246:AO324)</f>
        <v>37</v>
      </c>
      <c r="AS268" s="8"/>
      <c r="AT268" s="8"/>
      <c r="AU268" s="66">
        <f t="shared" si="106"/>
        <v>-3.4475195709853264</v>
      </c>
      <c r="AV268" s="66">
        <f t="shared" si="107"/>
        <v>4.4099005267630957</v>
      </c>
      <c r="AW268" s="66">
        <f t="shared" si="108"/>
        <v>-8.1561035564815541</v>
      </c>
      <c r="AX268" s="66">
        <f t="shared" si="109"/>
        <v>4.5152440537288356</v>
      </c>
      <c r="AY268" s="66">
        <f t="shared" si="110"/>
        <v>-1.0429688936272044</v>
      </c>
      <c r="AZ268" s="66">
        <f t="shared" si="111"/>
        <v>3.945740814772253</v>
      </c>
      <c r="BA268" s="66">
        <f t="shared" si="112"/>
        <v>0</v>
      </c>
      <c r="BB268" s="66">
        <f t="shared" si="113"/>
        <v>1.8667767686835433</v>
      </c>
      <c r="BC268" s="8"/>
      <c r="BD268" s="8"/>
      <c r="BE268" s="8"/>
      <c r="BF268" s="8"/>
    </row>
    <row r="269" spans="1:58" s="5" customFormat="1">
      <c r="A269" s="6">
        <v>224</v>
      </c>
      <c r="B269" s="44" t="s">
        <v>43</v>
      </c>
      <c r="C269" s="104">
        <v>1586.9384868676684</v>
      </c>
      <c r="D269" s="105">
        <v>1988.3156624485403</v>
      </c>
      <c r="E269" s="104">
        <v>2034.8960236664782</v>
      </c>
      <c r="F269" s="104">
        <v>1725.2099621701354</v>
      </c>
      <c r="G269" s="105">
        <v>1186.9314830050937</v>
      </c>
      <c r="H269" s="104">
        <v>1173.9064941298518</v>
      </c>
      <c r="I269" s="104">
        <v>1492.6040684970501</v>
      </c>
      <c r="J269" s="105">
        <v>1707.1328316001677</v>
      </c>
      <c r="K269" s="104">
        <v>1725.3501649894256</v>
      </c>
      <c r="L269" s="104">
        <v>1824.7074333532012</v>
      </c>
      <c r="M269" s="105">
        <v>1823.4883168519636</v>
      </c>
      <c r="N269" s="104">
        <v>1690.6954888092305</v>
      </c>
      <c r="O269" s="104">
        <v>1571.819007347437</v>
      </c>
      <c r="P269" s="105">
        <v>1399.1741672055157</v>
      </c>
      <c r="Q269" s="104">
        <v>1132.6307092594029</v>
      </c>
      <c r="R269" s="104">
        <v>695.8311724773248</v>
      </c>
      <c r="S269" s="105">
        <v>365.19546074496088</v>
      </c>
      <c r="T269" s="104">
        <v>244.05460239214642</v>
      </c>
      <c r="U269" s="104">
        <v>25368.881535815595</v>
      </c>
      <c r="V269" s="6"/>
      <c r="W269" s="44" t="s">
        <v>43</v>
      </c>
      <c r="X269" s="8">
        <v>3</v>
      </c>
      <c r="Y269" s="6">
        <v>19</v>
      </c>
      <c r="Z269" s="8">
        <v>68</v>
      </c>
      <c r="AA269" s="8">
        <v>123</v>
      </c>
      <c r="AB269" s="6">
        <v>51</v>
      </c>
      <c r="AC269" s="8">
        <v>12</v>
      </c>
      <c r="AD269" s="8">
        <v>0</v>
      </c>
      <c r="AE269" s="6">
        <v>274</v>
      </c>
      <c r="AF269" s="8"/>
      <c r="AG269" s="44" t="s">
        <v>43</v>
      </c>
      <c r="AH269" s="68">
        <f t="shared" si="103"/>
        <v>3.4778375569154618</v>
      </c>
      <c r="AI269" s="68">
        <f t="shared" si="97"/>
        <v>32.015327374913788</v>
      </c>
      <c r="AJ269" s="68">
        <f t="shared" si="98"/>
        <v>115.85249820157851</v>
      </c>
      <c r="AK269" s="68">
        <f t="shared" si="99"/>
        <v>164.81262860800393</v>
      </c>
      <c r="AL269" s="68">
        <f t="shared" si="100"/>
        <v>59.749304864807208</v>
      </c>
      <c r="AM269" s="68">
        <f t="shared" si="101"/>
        <v>13.910219784368868</v>
      </c>
      <c r="AN269" s="68">
        <f t="shared" si="104"/>
        <v>0</v>
      </c>
      <c r="AO269" s="68">
        <f t="shared" si="105"/>
        <v>50.572902213041559</v>
      </c>
      <c r="AP269" s="6"/>
      <c r="AQ269" s="6">
        <f>RANK(AI269,AI246:AI324)</f>
        <v>41</v>
      </c>
      <c r="AR269" s="94">
        <f>RANK(AO269,AO246:AO324)</f>
        <v>42</v>
      </c>
      <c r="AS269" s="8"/>
      <c r="AT269" s="8"/>
      <c r="AU269" s="66">
        <f t="shared" si="106"/>
        <v>-7.1834062893542701</v>
      </c>
      <c r="AV269" s="66">
        <f t="shared" si="107"/>
        <v>-29.302047934349574</v>
      </c>
      <c r="AW269" s="66">
        <f t="shared" si="108"/>
        <v>-56.299748131690606</v>
      </c>
      <c r="AX269" s="66">
        <f t="shared" si="109"/>
        <v>48.343138887549728</v>
      </c>
      <c r="AY269" s="66">
        <f t="shared" si="110"/>
        <v>16.813840646997257</v>
      </c>
      <c r="AZ269" s="66">
        <f t="shared" si="111"/>
        <v>9.4400734536485409</v>
      </c>
      <c r="BA269" s="66">
        <f t="shared" si="112"/>
        <v>0</v>
      </c>
      <c r="BB269" s="66">
        <f t="shared" si="113"/>
        <v>1.8530744598339552</v>
      </c>
      <c r="BC269" s="8"/>
      <c r="BD269" s="8"/>
      <c r="BE269" s="8"/>
      <c r="BF269" s="8"/>
    </row>
    <row r="270" spans="1:58" s="5" customFormat="1">
      <c r="A270" s="6">
        <v>225</v>
      </c>
      <c r="B270" s="44" t="s">
        <v>44</v>
      </c>
      <c r="C270" s="104">
        <v>7338.019223715839</v>
      </c>
      <c r="D270" s="105">
        <v>7855.6529816813036</v>
      </c>
      <c r="E270" s="104">
        <v>8000.4206908527758</v>
      </c>
      <c r="F270" s="104">
        <v>7359.9889475793761</v>
      </c>
      <c r="G270" s="105">
        <v>7466.1312994347973</v>
      </c>
      <c r="H270" s="104">
        <v>7944.8804252749587</v>
      </c>
      <c r="I270" s="104">
        <v>8084.0811605478302</v>
      </c>
      <c r="J270" s="105">
        <v>7798.1901302369943</v>
      </c>
      <c r="K270" s="104">
        <v>7171.1673417871079</v>
      </c>
      <c r="L270" s="104">
        <v>7271.1190935918494</v>
      </c>
      <c r="M270" s="105">
        <v>7352.0692718051259</v>
      </c>
      <c r="N270" s="104">
        <v>7558.6475350666888</v>
      </c>
      <c r="O270" s="104">
        <v>7565.2017590284604</v>
      </c>
      <c r="P270" s="105">
        <v>7034.3904337836275</v>
      </c>
      <c r="Q270" s="104">
        <v>6345.1858341987045</v>
      </c>
      <c r="R270" s="104">
        <v>4560.2632295351905</v>
      </c>
      <c r="S270" s="105">
        <v>3168.7123753670253</v>
      </c>
      <c r="T270" s="104">
        <v>3116.510070567796</v>
      </c>
      <c r="U270" s="104">
        <v>122990.63180405545</v>
      </c>
      <c r="V270" s="6"/>
      <c r="W270" s="44" t="s">
        <v>44</v>
      </c>
      <c r="X270" s="8">
        <v>30</v>
      </c>
      <c r="Y270" s="6">
        <v>159</v>
      </c>
      <c r="Z270" s="8">
        <v>410</v>
      </c>
      <c r="AA270" s="8">
        <v>504</v>
      </c>
      <c r="AB270" s="6">
        <v>217</v>
      </c>
      <c r="AC270" s="8">
        <v>41</v>
      </c>
      <c r="AD270" s="8">
        <v>0</v>
      </c>
      <c r="AE270" s="6">
        <v>1361</v>
      </c>
      <c r="AF270" s="8"/>
      <c r="AG270" s="44" t="s">
        <v>44</v>
      </c>
      <c r="AH270" s="68">
        <f t="shared" si="103"/>
        <v>8.1521861550802157</v>
      </c>
      <c r="AI270" s="68">
        <f t="shared" si="97"/>
        <v>42.592339626289892</v>
      </c>
      <c r="AJ270" s="68">
        <f t="shared" si="98"/>
        <v>103.21111912412718</v>
      </c>
      <c r="AK270" s="68">
        <f t="shared" si="99"/>
        <v>124.68949531571641</v>
      </c>
      <c r="AL270" s="68">
        <f t="shared" si="100"/>
        <v>55.653939279730075</v>
      </c>
      <c r="AM270" s="68">
        <f t="shared" si="101"/>
        <v>11.434679472918978</v>
      </c>
      <c r="AN270" s="68">
        <f t="shared" si="104"/>
        <v>0</v>
      </c>
      <c r="AO270" s="68">
        <f t="shared" si="105"/>
        <v>51.2660584445292</v>
      </c>
      <c r="AP270" s="6"/>
      <c r="AQ270" s="6">
        <f>RANK(AI270,AI246:AI324)</f>
        <v>30</v>
      </c>
      <c r="AR270" s="94">
        <f>RANK(AO270,AO246:AO324)</f>
        <v>38</v>
      </c>
      <c r="AS270" s="8"/>
      <c r="AT270" s="8"/>
      <c r="AU270" s="66">
        <f t="shared" si="106"/>
        <v>-12.050344952259287</v>
      </c>
      <c r="AV270" s="66">
        <f t="shared" si="107"/>
        <v>-16.373825510943348</v>
      </c>
      <c r="AW270" s="66">
        <f t="shared" si="108"/>
        <v>-26.082167134496473</v>
      </c>
      <c r="AX270" s="66">
        <f t="shared" si="109"/>
        <v>17.033467185108449</v>
      </c>
      <c r="AY270" s="66">
        <f t="shared" si="110"/>
        <v>11.997172315674774</v>
      </c>
      <c r="AZ270" s="66">
        <f t="shared" si="111"/>
        <v>4.2788400300646705</v>
      </c>
      <c r="BA270" s="66">
        <f t="shared" si="112"/>
        <v>0</v>
      </c>
      <c r="BB270" s="66">
        <f t="shared" si="113"/>
        <v>1.8616262181404863</v>
      </c>
      <c r="BC270" s="8"/>
      <c r="BD270" s="8"/>
      <c r="BE270" s="8"/>
      <c r="BF270" s="8"/>
    </row>
    <row r="271" spans="1:58" s="5" customFormat="1">
      <c r="A271" s="6">
        <v>226</v>
      </c>
      <c r="B271" s="44" t="s">
        <v>45</v>
      </c>
      <c r="C271" s="104">
        <v>9992.0992080884589</v>
      </c>
      <c r="D271" s="105">
        <v>9417.1141830384331</v>
      </c>
      <c r="E271" s="104">
        <v>8713.79072087036</v>
      </c>
      <c r="F271" s="104">
        <v>8936.4900780910975</v>
      </c>
      <c r="G271" s="105">
        <v>12006.948715891707</v>
      </c>
      <c r="H271" s="104">
        <v>14828.786668271048</v>
      </c>
      <c r="I271" s="104">
        <v>14095.059355084468</v>
      </c>
      <c r="J271" s="105">
        <v>12917.970051035236</v>
      </c>
      <c r="K271" s="104">
        <v>10834.729609256559</v>
      </c>
      <c r="L271" s="104">
        <v>9656.1320242996044</v>
      </c>
      <c r="M271" s="105">
        <v>9069.2850953215893</v>
      </c>
      <c r="N271" s="104">
        <v>8568.0036219608955</v>
      </c>
      <c r="O271" s="104">
        <v>8062.4531095084103</v>
      </c>
      <c r="P271" s="105">
        <v>7036.3801477321076</v>
      </c>
      <c r="Q271" s="104">
        <v>6127.7452873316633</v>
      </c>
      <c r="R271" s="104">
        <v>4646.5292358030856</v>
      </c>
      <c r="S271" s="105">
        <v>3329.900528054397</v>
      </c>
      <c r="T271" s="104">
        <v>3321.834802501679</v>
      </c>
      <c r="U271" s="104">
        <v>161561.2524421408</v>
      </c>
      <c r="V271" s="6"/>
      <c r="W271" s="44" t="s">
        <v>45</v>
      </c>
      <c r="X271" s="8">
        <v>30</v>
      </c>
      <c r="Y271" s="6">
        <v>168</v>
      </c>
      <c r="Z271" s="8">
        <v>510</v>
      </c>
      <c r="AA271" s="8">
        <v>640</v>
      </c>
      <c r="AB271" s="6">
        <v>398</v>
      </c>
      <c r="AC271" s="8">
        <v>89</v>
      </c>
      <c r="AD271" s="8">
        <v>8</v>
      </c>
      <c r="AE271" s="6">
        <v>1843</v>
      </c>
      <c r="AF271" s="8"/>
      <c r="AG271" s="44" t="s">
        <v>45</v>
      </c>
      <c r="AH271" s="68">
        <f t="shared" si="103"/>
        <v>6.714045388703263</v>
      </c>
      <c r="AI271" s="68">
        <f t="shared" si="97"/>
        <v>27.983795712834993</v>
      </c>
      <c r="AJ271" s="68">
        <f t="shared" si="98"/>
        <v>68.785128737638402</v>
      </c>
      <c r="AK271" s="68">
        <f t="shared" si="99"/>
        <v>90.811962387250915</v>
      </c>
      <c r="AL271" s="68">
        <f t="shared" si="100"/>
        <v>61.619588592884931</v>
      </c>
      <c r="AM271" s="68">
        <f t="shared" si="101"/>
        <v>16.428651790989523</v>
      </c>
      <c r="AN271" s="68">
        <f t="shared" si="104"/>
        <v>1.6569781730133852</v>
      </c>
      <c r="AO271" s="68">
        <f t="shared" si="105"/>
        <v>44.262390644916614</v>
      </c>
      <c r="AP271" s="6"/>
      <c r="AQ271" s="6">
        <f>RANK(AI271,AI246:AI324)</f>
        <v>49</v>
      </c>
      <c r="AR271" s="94">
        <f>RANK(AO271,AO246:AO324)</f>
        <v>56</v>
      </c>
      <c r="AS271" s="8"/>
      <c r="AT271" s="8"/>
      <c r="AU271" s="66">
        <f t="shared" si="106"/>
        <v>-4.6691664177673404</v>
      </c>
      <c r="AV271" s="66">
        <f t="shared" si="107"/>
        <v>-33.68012617342076</v>
      </c>
      <c r="AW271" s="66">
        <f t="shared" si="108"/>
        <v>-43.330908824752342</v>
      </c>
      <c r="AX271" s="66">
        <f t="shared" si="109"/>
        <v>-9.4720876312899946</v>
      </c>
      <c r="AY271" s="66">
        <f t="shared" si="110"/>
        <v>11.905406108166567</v>
      </c>
      <c r="AZ271" s="66">
        <f t="shared" si="111"/>
        <v>9.2979136992571174</v>
      </c>
      <c r="BA271" s="66">
        <f t="shared" si="112"/>
        <v>1.0049108927306327</v>
      </c>
      <c r="BB271" s="66">
        <f t="shared" si="113"/>
        <v>-5.1017386092128802</v>
      </c>
      <c r="BC271" s="8"/>
      <c r="BD271" s="8"/>
      <c r="BE271" s="8"/>
      <c r="BF271" s="8"/>
    </row>
    <row r="272" spans="1:58" s="5" customFormat="1">
      <c r="A272" s="6">
        <v>227</v>
      </c>
      <c r="B272" s="44" t="s">
        <v>46</v>
      </c>
      <c r="C272" s="104">
        <v>16057.855147533268</v>
      </c>
      <c r="D272" s="105">
        <v>16680.147371184743</v>
      </c>
      <c r="E272" s="104">
        <v>16424.017058036963</v>
      </c>
      <c r="F272" s="104">
        <v>15841.855054882879</v>
      </c>
      <c r="G272" s="105">
        <v>17747.305055416124</v>
      </c>
      <c r="H272" s="104">
        <v>19807.075204633653</v>
      </c>
      <c r="I272" s="104">
        <v>19676.792904352336</v>
      </c>
      <c r="J272" s="105">
        <v>18799.784128658895</v>
      </c>
      <c r="K272" s="104">
        <v>16751.987912993696</v>
      </c>
      <c r="L272" s="104">
        <v>16857.477821443383</v>
      </c>
      <c r="M272" s="105">
        <v>16293.83610183093</v>
      </c>
      <c r="N272" s="104">
        <v>16105.858363641211</v>
      </c>
      <c r="O272" s="104">
        <v>16139.446267319056</v>
      </c>
      <c r="P272" s="105">
        <v>15401.644106353611</v>
      </c>
      <c r="Q272" s="104">
        <v>14135.283185840537</v>
      </c>
      <c r="R272" s="104">
        <v>10314.898436801455</v>
      </c>
      <c r="S272" s="105">
        <v>7012.0664659333816</v>
      </c>
      <c r="T272" s="104">
        <v>6972.8664736647042</v>
      </c>
      <c r="U272" s="104">
        <v>277020.19706052082</v>
      </c>
      <c r="V272" s="6"/>
      <c r="W272" s="44" t="s">
        <v>46</v>
      </c>
      <c r="X272" s="8">
        <v>34</v>
      </c>
      <c r="Y272" s="6">
        <v>211</v>
      </c>
      <c r="Z272" s="8">
        <v>833</v>
      </c>
      <c r="AA272" s="8">
        <v>1392</v>
      </c>
      <c r="AB272" s="6">
        <v>757</v>
      </c>
      <c r="AC272" s="8">
        <v>142</v>
      </c>
      <c r="AD272" s="8">
        <v>7</v>
      </c>
      <c r="AE272" s="6">
        <v>3376</v>
      </c>
      <c r="AF272" s="8"/>
      <c r="AG272" s="44" t="s">
        <v>46</v>
      </c>
      <c r="AH272" s="68">
        <f t="shared" si="103"/>
        <v>4.2924265980479737</v>
      </c>
      <c r="AI272" s="68">
        <f t="shared" si="97"/>
        <v>23.778258089456465</v>
      </c>
      <c r="AJ272" s="68">
        <f t="shared" si="98"/>
        <v>84.111358329687022</v>
      </c>
      <c r="AK272" s="68">
        <f t="shared" si="99"/>
        <v>141.48647157760161</v>
      </c>
      <c r="AL272" s="68">
        <f t="shared" si="100"/>
        <v>80.532839613409053</v>
      </c>
      <c r="AM272" s="68">
        <f t="shared" si="101"/>
        <v>16.953211850141983</v>
      </c>
      <c r="AN272" s="68">
        <f t="shared" si="104"/>
        <v>0.8304919720666305</v>
      </c>
      <c r="AO272" s="68">
        <f t="shared" si="105"/>
        <v>53.808395123072387</v>
      </c>
      <c r="AP272" s="6"/>
      <c r="AQ272" s="6">
        <f>RANK(AI272,AI246:AI324)</f>
        <v>51</v>
      </c>
      <c r="AR272" s="94">
        <f>RANK(AO272,AO246:AO324)</f>
        <v>27</v>
      </c>
      <c r="AS272" s="8"/>
      <c r="AT272" s="8"/>
      <c r="AU272" s="66">
        <f t="shared" si="106"/>
        <v>-9.7113376457293583</v>
      </c>
      <c r="AV272" s="66">
        <f t="shared" si="107"/>
        <v>-23.607875345189171</v>
      </c>
      <c r="AW272" s="66">
        <f t="shared" si="108"/>
        <v>-28.644800235780636</v>
      </c>
      <c r="AX272" s="66">
        <f t="shared" si="109"/>
        <v>37.743464219743373</v>
      </c>
      <c r="AY272" s="66">
        <f t="shared" si="110"/>
        <v>36.653123379001777</v>
      </c>
      <c r="AZ272" s="66">
        <f t="shared" si="111"/>
        <v>9.0053692854428427</v>
      </c>
      <c r="BA272" s="66">
        <f t="shared" si="112"/>
        <v>0.8304919720666305</v>
      </c>
      <c r="BB272" s="66">
        <f t="shared" si="113"/>
        <v>7.2005790960488696</v>
      </c>
      <c r="BC272" s="8"/>
      <c r="BD272" s="8"/>
      <c r="BE272" s="8"/>
      <c r="BF272" s="8"/>
    </row>
    <row r="273" spans="1:58" s="5" customFormat="1">
      <c r="A273" s="6">
        <v>228</v>
      </c>
      <c r="B273" s="44" t="s">
        <v>47</v>
      </c>
      <c r="C273" s="104">
        <v>4225.2681187662793</v>
      </c>
      <c r="D273" s="105">
        <v>4523.1662099398236</v>
      </c>
      <c r="E273" s="104">
        <v>4655.5044596680982</v>
      </c>
      <c r="F273" s="104">
        <v>4247.0690600587386</v>
      </c>
      <c r="G273" s="105">
        <v>3894.6104428424665</v>
      </c>
      <c r="H273" s="104">
        <v>4546.5557538826679</v>
      </c>
      <c r="I273" s="104">
        <v>4605.495678404197</v>
      </c>
      <c r="J273" s="105">
        <v>4333.9355748130001</v>
      </c>
      <c r="K273" s="104">
        <v>4054.8289482149494</v>
      </c>
      <c r="L273" s="104">
        <v>4134.8808016782195</v>
      </c>
      <c r="M273" s="105">
        <v>4284.4898453521037</v>
      </c>
      <c r="N273" s="104">
        <v>4292.1500487696267</v>
      </c>
      <c r="O273" s="104">
        <v>4167.7866787019202</v>
      </c>
      <c r="P273" s="105">
        <v>3819.9549811470888</v>
      </c>
      <c r="Q273" s="104">
        <v>3377.3290785307186</v>
      </c>
      <c r="R273" s="104">
        <v>2554.7670267597541</v>
      </c>
      <c r="S273" s="105">
        <v>1801.0971633978977</v>
      </c>
      <c r="T273" s="104">
        <v>1686.965074062233</v>
      </c>
      <c r="U273" s="104">
        <v>69205.854944989784</v>
      </c>
      <c r="V273" s="6"/>
      <c r="W273" s="44" t="s">
        <v>47</v>
      </c>
      <c r="X273" s="8">
        <v>16</v>
      </c>
      <c r="Y273" s="6">
        <v>119</v>
      </c>
      <c r="Z273" s="8">
        <v>259</v>
      </c>
      <c r="AA273" s="8">
        <v>245</v>
      </c>
      <c r="AB273" s="6">
        <v>140</v>
      </c>
      <c r="AC273" s="8">
        <v>23</v>
      </c>
      <c r="AD273" s="8">
        <v>3</v>
      </c>
      <c r="AE273" s="6">
        <v>805</v>
      </c>
      <c r="AF273" s="8"/>
      <c r="AG273" s="44" t="s">
        <v>47</v>
      </c>
      <c r="AH273" s="68">
        <f t="shared" si="103"/>
        <v>7.5346078783935351</v>
      </c>
      <c r="AI273" s="68">
        <f t="shared" si="97"/>
        <v>61.110091366749536</v>
      </c>
      <c r="AJ273" s="68">
        <f t="shared" si="98"/>
        <v>113.93239807026194</v>
      </c>
      <c r="AK273" s="68">
        <f t="shared" si="99"/>
        <v>106.39462811737668</v>
      </c>
      <c r="AL273" s="68">
        <f t="shared" si="100"/>
        <v>64.606405694455063</v>
      </c>
      <c r="AM273" s="68">
        <f t="shared" si="101"/>
        <v>11.344498272917408</v>
      </c>
      <c r="AN273" s="68">
        <f t="shared" si="104"/>
        <v>1.4510696408865731</v>
      </c>
      <c r="AO273" s="68">
        <f t="shared" si="105"/>
        <v>53.995361160114044</v>
      </c>
      <c r="AP273" s="6"/>
      <c r="AQ273" s="6">
        <f>RANK(AI273,AI246:AI324)</f>
        <v>12</v>
      </c>
      <c r="AR273" s="94">
        <f>RANK(AO273,AO246:AO324)</f>
        <v>25</v>
      </c>
      <c r="AS273" s="8"/>
      <c r="AT273" s="8"/>
      <c r="AU273" s="66">
        <f t="shared" si="106"/>
        <v>-11.748122056913962</v>
      </c>
      <c r="AV273" s="66">
        <f t="shared" si="107"/>
        <v>-14.290316519294315</v>
      </c>
      <c r="AW273" s="66">
        <f t="shared" si="108"/>
        <v>-13.371156874818894</v>
      </c>
      <c r="AX273" s="66">
        <f t="shared" si="109"/>
        <v>-12.437945833297945</v>
      </c>
      <c r="AY273" s="66">
        <f t="shared" si="110"/>
        <v>23.4451549210902</v>
      </c>
      <c r="AZ273" s="66">
        <f t="shared" si="111"/>
        <v>5.7293459525429915</v>
      </c>
      <c r="BA273" s="66">
        <f t="shared" si="112"/>
        <v>1.4510696408865731</v>
      </c>
      <c r="BB273" s="66">
        <f t="shared" si="113"/>
        <v>-0.89186384668823848</v>
      </c>
      <c r="BC273" s="8"/>
      <c r="BD273" s="8"/>
      <c r="BE273" s="8"/>
      <c r="BF273" s="8"/>
    </row>
    <row r="274" spans="1:58" s="5" customFormat="1">
      <c r="A274" s="6">
        <v>229</v>
      </c>
      <c r="B274" s="44" t="s">
        <v>48</v>
      </c>
      <c r="C274" s="104">
        <v>672.74790572945915</v>
      </c>
      <c r="D274" s="105">
        <v>782.134765673591</v>
      </c>
      <c r="E274" s="104">
        <v>875.3816308865014</v>
      </c>
      <c r="F274" s="104">
        <v>748.12301963740197</v>
      </c>
      <c r="G274" s="105">
        <v>483.82111774492597</v>
      </c>
      <c r="H274" s="104">
        <v>603.22463092202827</v>
      </c>
      <c r="I274" s="104">
        <v>734.93056591452614</v>
      </c>
      <c r="J274" s="105">
        <v>834.75692983293459</v>
      </c>
      <c r="K274" s="104">
        <v>914.9494599088514</v>
      </c>
      <c r="L274" s="104">
        <v>1087.0919376569507</v>
      </c>
      <c r="M274" s="105">
        <v>1278.1344534749512</v>
      </c>
      <c r="N274" s="104">
        <v>1417.5006451710619</v>
      </c>
      <c r="O274" s="104">
        <v>1505.1436457053051</v>
      </c>
      <c r="P274" s="105">
        <v>1530.8870468705181</v>
      </c>
      <c r="Q274" s="104">
        <v>1307.7709591343041</v>
      </c>
      <c r="R274" s="104">
        <v>865.18685833022403</v>
      </c>
      <c r="S274" s="105">
        <v>522.81131008505179</v>
      </c>
      <c r="T274" s="104">
        <v>472.58527725564483</v>
      </c>
      <c r="U274" s="104">
        <v>16637.182159934233</v>
      </c>
      <c r="V274" s="6"/>
      <c r="W274" s="44" t="s">
        <v>48</v>
      </c>
      <c r="X274" s="8">
        <v>2</v>
      </c>
      <c r="Y274" s="6">
        <v>7</v>
      </c>
      <c r="Z274" s="8">
        <v>22</v>
      </c>
      <c r="AA274" s="8">
        <v>42</v>
      </c>
      <c r="AB274" s="6">
        <v>32</v>
      </c>
      <c r="AC274" s="8">
        <v>2</v>
      </c>
      <c r="AD274" s="8">
        <v>0</v>
      </c>
      <c r="AE274" s="6">
        <v>109</v>
      </c>
      <c r="AF274" s="8"/>
      <c r="AG274" s="44" t="s">
        <v>48</v>
      </c>
      <c r="AH274" s="68">
        <f t="shared" si="103"/>
        <v>5.3467142368359521</v>
      </c>
      <c r="AI274" s="68">
        <f t="shared" si="97"/>
        <v>28.936314448723387</v>
      </c>
      <c r="AJ274" s="68">
        <f t="shared" si="98"/>
        <v>72.941318614172033</v>
      </c>
      <c r="AK274" s="68">
        <f t="shared" si="99"/>
        <v>114.29651166498002</v>
      </c>
      <c r="AL274" s="68">
        <f t="shared" si="100"/>
        <v>76.669025093099549</v>
      </c>
      <c r="AM274" s="68">
        <f t="shared" si="101"/>
        <v>4.3718261775885257</v>
      </c>
      <c r="AN274" s="68">
        <f t="shared" si="104"/>
        <v>0</v>
      </c>
      <c r="AO274" s="68">
        <f t="shared" si="105"/>
        <v>40.318869274618272</v>
      </c>
      <c r="AP274" s="6"/>
      <c r="AQ274" s="6">
        <f>RANK(AI274,AI246:AI324)</f>
        <v>47</v>
      </c>
      <c r="AR274" s="94">
        <f>RANK(AO274,AO246:AO324)</f>
        <v>66</v>
      </c>
      <c r="AS274" s="8"/>
      <c r="AT274" s="8"/>
      <c r="AU274" s="66">
        <f t="shared" si="106"/>
        <v>-1.2932741591250823</v>
      </c>
      <c r="AV274" s="66">
        <f t="shared" si="107"/>
        <v>-47.069191842852071</v>
      </c>
      <c r="AW274" s="66">
        <f t="shared" si="108"/>
        <v>-53.953045784800892</v>
      </c>
      <c r="AX274" s="66">
        <f t="shared" si="109"/>
        <v>36.207372755069599</v>
      </c>
      <c r="AY274" s="66">
        <f t="shared" si="110"/>
        <v>14.589176596387908</v>
      </c>
      <c r="AZ274" s="66">
        <f t="shared" si="111"/>
        <v>-4.4098491138733547</v>
      </c>
      <c r="BA274" s="66">
        <f t="shared" si="112"/>
        <v>0</v>
      </c>
      <c r="BB274" s="66">
        <f t="shared" si="113"/>
        <v>-3.3895744486524393</v>
      </c>
      <c r="BC274" s="8"/>
      <c r="BD274" s="8"/>
      <c r="BE274" s="8"/>
      <c r="BF274" s="8"/>
    </row>
    <row r="275" spans="1:58" s="5" customFormat="1">
      <c r="A275" s="6">
        <v>230</v>
      </c>
      <c r="B275" s="44" t="s">
        <v>49</v>
      </c>
      <c r="C275" s="104">
        <v>287.17251314698956</v>
      </c>
      <c r="D275" s="105">
        <v>282.06094202871947</v>
      </c>
      <c r="E275" s="104">
        <v>276.53841427752036</v>
      </c>
      <c r="F275" s="104">
        <v>293.16407844154827</v>
      </c>
      <c r="G275" s="105">
        <v>224.87301231490471</v>
      </c>
      <c r="H275" s="104">
        <v>302.1118573307221</v>
      </c>
      <c r="I275" s="104">
        <v>299.602559865199</v>
      </c>
      <c r="J275" s="105">
        <v>271.58189514611752</v>
      </c>
      <c r="K275" s="104">
        <v>265.53423957925685</v>
      </c>
      <c r="L275" s="104">
        <v>288.42783404273058</v>
      </c>
      <c r="M275" s="105">
        <v>362.39575312585168</v>
      </c>
      <c r="N275" s="104">
        <v>418.8006470498371</v>
      </c>
      <c r="O275" s="104">
        <v>469.74509046394962</v>
      </c>
      <c r="P275" s="105">
        <v>411.21744852427321</v>
      </c>
      <c r="Q275" s="104">
        <v>370.13225449524697</v>
      </c>
      <c r="R275" s="104">
        <v>304.83414080266783</v>
      </c>
      <c r="S275" s="105">
        <v>219.29319136646026</v>
      </c>
      <c r="T275" s="104">
        <v>268.67626895908842</v>
      </c>
      <c r="U275" s="104">
        <v>5616.1621409610834</v>
      </c>
      <c r="V275" s="6"/>
      <c r="W275" s="44" t="s">
        <v>49</v>
      </c>
      <c r="X275" s="8">
        <v>2</v>
      </c>
      <c r="Y275" s="6">
        <v>1</v>
      </c>
      <c r="Z275" s="8">
        <v>31</v>
      </c>
      <c r="AA275" s="8">
        <v>11</v>
      </c>
      <c r="AB275" s="6">
        <v>9</v>
      </c>
      <c r="AC275" s="8">
        <v>3</v>
      </c>
      <c r="AD275" s="8">
        <v>3</v>
      </c>
      <c r="AE275" s="6">
        <v>60</v>
      </c>
      <c r="AF275" s="8"/>
      <c r="AG275" s="44" t="s">
        <v>49</v>
      </c>
      <c r="AH275" s="68">
        <f t="shared" si="103"/>
        <v>13.64423643327615</v>
      </c>
      <c r="AI275" s="68">
        <f t="shared" si="97"/>
        <v>8.8939085193525411</v>
      </c>
      <c r="AJ275" s="68">
        <f t="shared" si="98"/>
        <v>205.22200137324813</v>
      </c>
      <c r="AK275" s="68">
        <f t="shared" si="99"/>
        <v>73.430614244078953</v>
      </c>
      <c r="AL275" s="68">
        <f t="shared" si="100"/>
        <v>66.27835036763247</v>
      </c>
      <c r="AM275" s="68">
        <f t="shared" si="101"/>
        <v>22.595956022496736</v>
      </c>
      <c r="AN275" s="68">
        <f t="shared" si="104"/>
        <v>20.802430597287987</v>
      </c>
      <c r="AO275" s="68">
        <f t="shared" si="105"/>
        <v>61.687286808636784</v>
      </c>
      <c r="AP275" s="6"/>
      <c r="AQ275" s="6">
        <f>RANK(AI275,AI246:AI324)</f>
        <v>63</v>
      </c>
      <c r="AR275" s="94">
        <f>RANK(AO275,AO246:AO324)</f>
        <v>5</v>
      </c>
      <c r="AS275" s="8"/>
      <c r="AT275" s="8"/>
      <c r="AU275" s="66">
        <f t="shared" si="106"/>
        <v>-3.3167971517926187</v>
      </c>
      <c r="AV275" s="66">
        <f t="shared" si="107"/>
        <v>-58.348297456485248</v>
      </c>
      <c r="AW275" s="66">
        <f t="shared" si="108"/>
        <v>46.257196919795064</v>
      </c>
      <c r="AX275" s="66">
        <f t="shared" si="109"/>
        <v>-24.965228435478139</v>
      </c>
      <c r="AY275" s="66">
        <f t="shared" si="110"/>
        <v>49.052268424672576</v>
      </c>
      <c r="AZ275" s="66">
        <f t="shared" si="111"/>
        <v>22.595956022496736</v>
      </c>
      <c r="BA275" s="66">
        <f t="shared" si="112"/>
        <v>20.802430597287987</v>
      </c>
      <c r="BB275" s="66">
        <f t="shared" si="113"/>
        <v>18.824867415813529</v>
      </c>
      <c r="BC275" s="8"/>
      <c r="BD275" s="8"/>
      <c r="BE275" s="8"/>
      <c r="BF275" s="8"/>
    </row>
    <row r="276" spans="1:58" s="5" customFormat="1">
      <c r="A276" s="6">
        <v>231</v>
      </c>
      <c r="B276" s="44" t="s">
        <v>50</v>
      </c>
      <c r="C276" s="104">
        <v>5887.6402826991134</v>
      </c>
      <c r="D276" s="105">
        <v>5911.7419161360413</v>
      </c>
      <c r="E276" s="104">
        <v>5524.8535662397835</v>
      </c>
      <c r="F276" s="104">
        <v>4738.5009372417335</v>
      </c>
      <c r="G276" s="105">
        <v>4804.6491956252439</v>
      </c>
      <c r="H276" s="104">
        <v>5858.9039605470289</v>
      </c>
      <c r="I276" s="104">
        <v>6975.6578088528568</v>
      </c>
      <c r="J276" s="105">
        <v>7529.2965768975555</v>
      </c>
      <c r="K276" s="104">
        <v>7026.8765221218719</v>
      </c>
      <c r="L276" s="104">
        <v>6557.3116171187576</v>
      </c>
      <c r="M276" s="105">
        <v>6389.6361664154902</v>
      </c>
      <c r="N276" s="104">
        <v>5855.1256174299479</v>
      </c>
      <c r="O276" s="104">
        <v>5301.7131883877591</v>
      </c>
      <c r="P276" s="105">
        <v>4384.5375752077098</v>
      </c>
      <c r="Q276" s="104">
        <v>3703.791175039024</v>
      </c>
      <c r="R276" s="104">
        <v>2675.600743341136</v>
      </c>
      <c r="S276" s="105">
        <v>1925.957664383342</v>
      </c>
      <c r="T276" s="104">
        <v>2093.2473541862605</v>
      </c>
      <c r="U276" s="104">
        <v>93145.041867870663</v>
      </c>
      <c r="V276" s="6"/>
      <c r="W276" s="44" t="s">
        <v>50</v>
      </c>
      <c r="X276" s="8">
        <v>4</v>
      </c>
      <c r="Y276" s="6">
        <v>52</v>
      </c>
      <c r="Z276" s="8">
        <v>181</v>
      </c>
      <c r="AA276" s="8">
        <v>441</v>
      </c>
      <c r="AB276" s="6">
        <v>343</v>
      </c>
      <c r="AC276" s="8">
        <v>80</v>
      </c>
      <c r="AD276" s="8">
        <v>5</v>
      </c>
      <c r="AE276" s="6">
        <v>1104</v>
      </c>
      <c r="AF276" s="8"/>
      <c r="AG276" s="44" t="s">
        <v>50</v>
      </c>
      <c r="AH276" s="68">
        <f t="shared" si="103"/>
        <v>1.688297650660965</v>
      </c>
      <c r="AI276" s="68">
        <f t="shared" si="97"/>
        <v>21.645701021147325</v>
      </c>
      <c r="AJ276" s="68">
        <f t="shared" si="98"/>
        <v>61.786300379329163</v>
      </c>
      <c r="AK276" s="68">
        <f t="shared" si="99"/>
        <v>126.43968843779113</v>
      </c>
      <c r="AL276" s="68">
        <f t="shared" si="100"/>
        <v>91.110768847236201</v>
      </c>
      <c r="AM276" s="68">
        <f t="shared" si="101"/>
        <v>22.76971845119111</v>
      </c>
      <c r="AN276" s="68">
        <f t="shared" si="104"/>
        <v>1.5250152171956621</v>
      </c>
      <c r="AO276" s="68">
        <f t="shared" si="105"/>
        <v>50.768895125446974</v>
      </c>
      <c r="AP276" s="6"/>
      <c r="AQ276" s="6">
        <f>RANK(AI276,AI246:AI324)</f>
        <v>53</v>
      </c>
      <c r="AR276" s="94">
        <f>RANK(AO276,AO246:AO324)</f>
        <v>39</v>
      </c>
      <c r="AS276" s="8"/>
      <c r="AT276" s="8"/>
      <c r="AU276" s="66">
        <f t="shared" si="106"/>
        <v>-14.520099946372861</v>
      </c>
      <c r="AV276" s="66">
        <f t="shared" si="107"/>
        <v>-34.613452694853336</v>
      </c>
      <c r="AW276" s="66">
        <f t="shared" si="108"/>
        <v>-43.350416482089628</v>
      </c>
      <c r="AX276" s="66">
        <f t="shared" si="109"/>
        <v>17.116472341061311</v>
      </c>
      <c r="AY276" s="66">
        <f t="shared" si="110"/>
        <v>37.938973447049491</v>
      </c>
      <c r="AZ276" s="66">
        <f t="shared" si="111"/>
        <v>10.284568117663738</v>
      </c>
      <c r="BA276" s="66">
        <f t="shared" si="112"/>
        <v>1.5250152171956621</v>
      </c>
      <c r="BB276" s="66">
        <f t="shared" si="113"/>
        <v>-3.2836028907996564</v>
      </c>
      <c r="BC276" s="8"/>
      <c r="BD276" s="8"/>
      <c r="BE276" s="8"/>
      <c r="BF276" s="8"/>
    </row>
    <row r="277" spans="1:58" s="5" customFormat="1">
      <c r="A277" s="6">
        <v>232</v>
      </c>
      <c r="B277" s="44" t="s">
        <v>51</v>
      </c>
      <c r="C277" s="104">
        <v>1192.0334699941779</v>
      </c>
      <c r="D277" s="105">
        <v>1266.3505001527351</v>
      </c>
      <c r="E277" s="104">
        <v>1314.6321925813627</v>
      </c>
      <c r="F277" s="104">
        <v>1217.5110498653751</v>
      </c>
      <c r="G277" s="105">
        <v>1132.0339905685969</v>
      </c>
      <c r="H277" s="104">
        <v>1303.9844822233613</v>
      </c>
      <c r="I277" s="104">
        <v>1299.8441770861614</v>
      </c>
      <c r="J277" s="105">
        <v>1214.7110002856798</v>
      </c>
      <c r="K277" s="104">
        <v>1080.556591500178</v>
      </c>
      <c r="L277" s="104">
        <v>1154.4360184155428</v>
      </c>
      <c r="M277" s="105">
        <v>1210.5146096289027</v>
      </c>
      <c r="N277" s="104">
        <v>1307.4609163196385</v>
      </c>
      <c r="O277" s="104">
        <v>1374.1143019591223</v>
      </c>
      <c r="P277" s="105">
        <v>1194.4009452828768</v>
      </c>
      <c r="Q277" s="104">
        <v>1067.3059524215116</v>
      </c>
      <c r="R277" s="104">
        <v>819.37902534579939</v>
      </c>
      <c r="S277" s="105">
        <v>604.87866512557184</v>
      </c>
      <c r="T277" s="104">
        <v>654.23015314736699</v>
      </c>
      <c r="U277" s="104">
        <v>20408.378041903961</v>
      </c>
      <c r="V277" s="6"/>
      <c r="W277" s="44" t="s">
        <v>51</v>
      </c>
      <c r="X277" s="8">
        <v>6</v>
      </c>
      <c r="Y277" s="6">
        <v>33</v>
      </c>
      <c r="Z277" s="8">
        <v>82</v>
      </c>
      <c r="AA277" s="8">
        <v>87</v>
      </c>
      <c r="AB277" s="6">
        <v>34</v>
      </c>
      <c r="AC277" s="8">
        <v>6</v>
      </c>
      <c r="AD277" s="8">
        <v>0</v>
      </c>
      <c r="AE277" s="6">
        <v>248</v>
      </c>
      <c r="AF277" s="8"/>
      <c r="AG277" s="44" t="s">
        <v>51</v>
      </c>
      <c r="AH277" s="68">
        <f t="shared" si="103"/>
        <v>9.8561733803786726</v>
      </c>
      <c r="AI277" s="68">
        <f t="shared" si="97"/>
        <v>58.302136287311995</v>
      </c>
      <c r="AJ277" s="68">
        <f t="shared" si="98"/>
        <v>125.76836782625777</v>
      </c>
      <c r="AK277" s="68">
        <f t="shared" si="99"/>
        <v>133.86219907531751</v>
      </c>
      <c r="AL277" s="68">
        <f t="shared" si="100"/>
        <v>55.980393677185383</v>
      </c>
      <c r="AM277" s="68">
        <f t="shared" si="101"/>
        <v>11.105387810683697</v>
      </c>
      <c r="AN277" s="68">
        <f t="shared" si="104"/>
        <v>0</v>
      </c>
      <c r="AO277" s="68">
        <f t="shared" si="105"/>
        <v>59.025995085513813</v>
      </c>
      <c r="AP277" s="6"/>
      <c r="AQ277" s="6">
        <f>RANK(AI277,AI246:AI324)</f>
        <v>16</v>
      </c>
      <c r="AR277" s="94">
        <f>RANK(AO277,AO246:AO324)</f>
        <v>10</v>
      </c>
      <c r="AS277" s="8"/>
      <c r="AT277" s="8"/>
      <c r="AU277" s="66">
        <f t="shared" si="106"/>
        <v>-17.953801822506598</v>
      </c>
      <c r="AV277" s="66">
        <f t="shared" si="107"/>
        <v>-5.9133908179343422</v>
      </c>
      <c r="AW277" s="66">
        <f t="shared" si="108"/>
        <v>11.49388428530942</v>
      </c>
      <c r="AX277" s="66">
        <f t="shared" si="109"/>
        <v>-5.1267945221706555</v>
      </c>
      <c r="AY277" s="66">
        <f t="shared" si="110"/>
        <v>26.433425266431989</v>
      </c>
      <c r="AZ277" s="66">
        <f t="shared" si="111"/>
        <v>11.105387810683697</v>
      </c>
      <c r="BA277" s="66">
        <f t="shared" si="112"/>
        <v>0</v>
      </c>
      <c r="BB277" s="66">
        <f t="shared" si="113"/>
        <v>8.6286969459546157</v>
      </c>
      <c r="BC277" s="8"/>
      <c r="BD277" s="8"/>
      <c r="BE277" s="8"/>
      <c r="BF277" s="8"/>
    </row>
    <row r="278" spans="1:58" s="5" customFormat="1">
      <c r="A278" s="6">
        <v>233</v>
      </c>
      <c r="B278" s="44" t="s">
        <v>52</v>
      </c>
      <c r="C278" s="104">
        <v>19714.625918352267</v>
      </c>
      <c r="D278" s="105">
        <v>19627.105120303764</v>
      </c>
      <c r="E278" s="104">
        <v>17918.360388815341</v>
      </c>
      <c r="F278" s="104">
        <v>16163.129906184291</v>
      </c>
      <c r="G278" s="105">
        <v>17336.822708689229</v>
      </c>
      <c r="H278" s="104">
        <v>19799.634946056434</v>
      </c>
      <c r="I278" s="104">
        <v>22074.677800699988</v>
      </c>
      <c r="J278" s="105">
        <v>21413.027995061828</v>
      </c>
      <c r="K278" s="104">
        <v>17614.384201699977</v>
      </c>
      <c r="L278" s="104">
        <v>14984.58206131147</v>
      </c>
      <c r="M278" s="105">
        <v>14492.096941629214</v>
      </c>
      <c r="N278" s="104">
        <v>13727.984465048372</v>
      </c>
      <c r="O278" s="104">
        <v>11581.132719980744</v>
      </c>
      <c r="P278" s="105">
        <v>9188.1290443114576</v>
      </c>
      <c r="Q278" s="104">
        <v>7413.4228994846908</v>
      </c>
      <c r="R278" s="104">
        <v>5135.530706066309</v>
      </c>
      <c r="S278" s="105">
        <v>3149.0300077539014</v>
      </c>
      <c r="T278" s="104">
        <v>2494.517710819784</v>
      </c>
      <c r="U278" s="104">
        <v>253828.19554226907</v>
      </c>
      <c r="V278" s="6"/>
      <c r="W278" s="44" t="s">
        <v>52</v>
      </c>
      <c r="X278" s="8">
        <v>24</v>
      </c>
      <c r="Y278" s="6">
        <v>311</v>
      </c>
      <c r="Z278" s="8">
        <v>1095</v>
      </c>
      <c r="AA278" s="8">
        <v>1511</v>
      </c>
      <c r="AB278" s="6">
        <v>773</v>
      </c>
      <c r="AC278" s="8">
        <v>143</v>
      </c>
      <c r="AD278" s="8">
        <v>12</v>
      </c>
      <c r="AE278" s="6">
        <v>3869</v>
      </c>
      <c r="AF278" s="8"/>
      <c r="AG278" s="44" t="s">
        <v>52</v>
      </c>
      <c r="AH278" s="68">
        <f t="shared" si="103"/>
        <v>2.9697218471055149</v>
      </c>
      <c r="AI278" s="68">
        <f t="shared" si="97"/>
        <v>35.877392902463789</v>
      </c>
      <c r="AJ278" s="68">
        <f t="shared" si="98"/>
        <v>110.60809989510389</v>
      </c>
      <c r="AK278" s="68">
        <f t="shared" si="99"/>
        <v>136.89894037339801</v>
      </c>
      <c r="AL278" s="68">
        <f t="shared" si="100"/>
        <v>72.199036976766266</v>
      </c>
      <c r="AM278" s="68">
        <f t="shared" si="101"/>
        <v>16.236729977332843</v>
      </c>
      <c r="AN278" s="68">
        <f t="shared" si="104"/>
        <v>1.6016462722684366</v>
      </c>
      <c r="AO278" s="68">
        <f t="shared" si="105"/>
        <v>59.805423100905841</v>
      </c>
      <c r="AP278" s="6"/>
      <c r="AQ278" s="6">
        <f>RANK(AI278,AI246:AI324)</f>
        <v>39</v>
      </c>
      <c r="AR278" s="94">
        <f>RANK(AO278,AO246:AO324)</f>
        <v>8</v>
      </c>
      <c r="AS278" s="8"/>
      <c r="AT278" s="8"/>
      <c r="AU278" s="66">
        <f t="shared" si="106"/>
        <v>-12.194907627820777</v>
      </c>
      <c r="AV278" s="66">
        <f t="shared" si="107"/>
        <v>-36.239979637283291</v>
      </c>
      <c r="AW278" s="66">
        <f t="shared" si="108"/>
        <v>-29.1716836427359</v>
      </c>
      <c r="AX278" s="66">
        <f t="shared" si="109"/>
        <v>18.608817130348953</v>
      </c>
      <c r="AY278" s="66">
        <f t="shared" si="110"/>
        <v>24.468570466599232</v>
      </c>
      <c r="AZ278" s="66">
        <f t="shared" si="111"/>
        <v>6.9322168270342353</v>
      </c>
      <c r="BA278" s="66">
        <f t="shared" si="112"/>
        <v>0.90245702964999142</v>
      </c>
      <c r="BB278" s="66">
        <f t="shared" si="113"/>
        <v>0.56146119162390562</v>
      </c>
      <c r="BC278" s="8"/>
      <c r="BD278" s="8"/>
      <c r="BE278" s="8"/>
      <c r="BF278" s="8"/>
    </row>
    <row r="279" spans="1:58" s="5" customFormat="1">
      <c r="A279" s="6">
        <v>234</v>
      </c>
      <c r="B279" s="44" t="s">
        <v>53</v>
      </c>
      <c r="C279" s="104">
        <v>845.05190923674422</v>
      </c>
      <c r="D279" s="105">
        <v>1030.648679516511</v>
      </c>
      <c r="E279" s="104">
        <v>1169.5957222900943</v>
      </c>
      <c r="F279" s="104">
        <v>1003.3006942310568</v>
      </c>
      <c r="G279" s="105">
        <v>586.65530882841199</v>
      </c>
      <c r="H279" s="104">
        <v>710.27443271335824</v>
      </c>
      <c r="I279" s="104">
        <v>805.30407959157753</v>
      </c>
      <c r="J279" s="105">
        <v>933.39168468495927</v>
      </c>
      <c r="K279" s="104">
        <v>1043.1753122884766</v>
      </c>
      <c r="L279" s="104">
        <v>1167.9103947455544</v>
      </c>
      <c r="M279" s="105">
        <v>1232.4413310834684</v>
      </c>
      <c r="N279" s="104">
        <v>1349.8417357589717</v>
      </c>
      <c r="O279" s="104">
        <v>1422.8877878270266</v>
      </c>
      <c r="P279" s="105">
        <v>1290.950965292207</v>
      </c>
      <c r="Q279" s="104">
        <v>1148.3918941786555</v>
      </c>
      <c r="R279" s="104">
        <v>794.8186604427035</v>
      </c>
      <c r="S279" s="105">
        <v>471.55440040494938</v>
      </c>
      <c r="T279" s="104">
        <v>394.26559024638675</v>
      </c>
      <c r="U279" s="104">
        <v>17400.460583361113</v>
      </c>
      <c r="V279" s="6"/>
      <c r="W279" s="44" t="s">
        <v>53</v>
      </c>
      <c r="X279" s="8">
        <v>2</v>
      </c>
      <c r="Y279" s="6">
        <v>13</v>
      </c>
      <c r="Z279" s="8">
        <v>40</v>
      </c>
      <c r="AA279" s="8">
        <v>78</v>
      </c>
      <c r="AB279" s="6">
        <v>36</v>
      </c>
      <c r="AC279" s="8">
        <v>9</v>
      </c>
      <c r="AD279" s="8">
        <v>1</v>
      </c>
      <c r="AE279" s="6">
        <v>181</v>
      </c>
      <c r="AF279" s="8"/>
      <c r="AG279" s="44" t="s">
        <v>53</v>
      </c>
      <c r="AH279" s="68">
        <f t="shared" si="103"/>
        <v>3.9868406580398648</v>
      </c>
      <c r="AI279" s="68">
        <f t="shared" si="97"/>
        <v>44.319039832646631</v>
      </c>
      <c r="AJ279" s="68">
        <f t="shared" si="98"/>
        <v>112.63252105863873</v>
      </c>
      <c r="AK279" s="68">
        <f t="shared" si="99"/>
        <v>193.71564599438986</v>
      </c>
      <c r="AL279" s="68">
        <f t="shared" si="100"/>
        <v>77.138034526525288</v>
      </c>
      <c r="AM279" s="68">
        <f t="shared" si="101"/>
        <v>17.25500957313907</v>
      </c>
      <c r="AN279" s="68">
        <f t="shared" si="104"/>
        <v>1.7124601416324647</v>
      </c>
      <c r="AO279" s="68">
        <f t="shared" si="105"/>
        <v>57.919889654886987</v>
      </c>
      <c r="AP279" s="6"/>
      <c r="AQ279" s="6">
        <f>RANK(AI279,AI246:AI324)</f>
        <v>28</v>
      </c>
      <c r="AR279" s="94">
        <f>RANK(AO279,AO246:AO324)</f>
        <v>12</v>
      </c>
      <c r="AS279" s="8"/>
      <c r="AT279" s="8"/>
      <c r="AU279" s="66">
        <f t="shared" si="106"/>
        <v>-3.8208799262096167</v>
      </c>
      <c r="AV279" s="66">
        <f t="shared" si="107"/>
        <v>-3.9739327692346862</v>
      </c>
      <c r="AW279" s="66">
        <f t="shared" si="108"/>
        <v>-19.59954904730202</v>
      </c>
      <c r="AX279" s="66">
        <f t="shared" si="109"/>
        <v>92.068789203330851</v>
      </c>
      <c r="AY279" s="66">
        <f t="shared" si="110"/>
        <v>32.984091442841688</v>
      </c>
      <c r="AZ279" s="66">
        <f t="shared" si="111"/>
        <v>6.4832168036596478</v>
      </c>
      <c r="BA279" s="66">
        <f t="shared" si="112"/>
        <v>1.7124601416324647</v>
      </c>
      <c r="BB279" s="66">
        <f t="shared" si="113"/>
        <v>17.140166456918621</v>
      </c>
      <c r="BC279" s="8"/>
      <c r="BD279" s="8"/>
      <c r="BE279" s="8"/>
      <c r="BF279" s="8"/>
    </row>
    <row r="280" spans="1:58" s="5" customFormat="1">
      <c r="A280" s="6">
        <v>235</v>
      </c>
      <c r="B280" s="44" t="s">
        <v>54</v>
      </c>
      <c r="C280" s="104">
        <v>8785.6681785123237</v>
      </c>
      <c r="D280" s="105">
        <v>9352.2323767170365</v>
      </c>
      <c r="E280" s="104">
        <v>9497.0150972305983</v>
      </c>
      <c r="F280" s="104">
        <v>9020.1365088644925</v>
      </c>
      <c r="G280" s="105">
        <v>8918.1036266850333</v>
      </c>
      <c r="H280" s="104">
        <v>9701.0984454103891</v>
      </c>
      <c r="I280" s="104">
        <v>10818.073032336437</v>
      </c>
      <c r="J280" s="105">
        <v>11705.633373547616</v>
      </c>
      <c r="K280" s="104">
        <v>11445.66582921068</v>
      </c>
      <c r="L280" s="104">
        <v>11568.432821021086</v>
      </c>
      <c r="M280" s="105">
        <v>11335.473198161835</v>
      </c>
      <c r="N280" s="104">
        <v>10178.35534531445</v>
      </c>
      <c r="O280" s="104">
        <v>9299.3205674493584</v>
      </c>
      <c r="P280" s="105">
        <v>8115.4132792062774</v>
      </c>
      <c r="Q280" s="104">
        <v>7263.5357535503654</v>
      </c>
      <c r="R280" s="104">
        <v>5616.492420869602</v>
      </c>
      <c r="S280" s="105">
        <v>4061.5516019810161</v>
      </c>
      <c r="T280" s="104">
        <v>4413.5482613274071</v>
      </c>
      <c r="U280" s="104">
        <v>161095.74971739601</v>
      </c>
      <c r="V280" s="6"/>
      <c r="W280" s="44" t="s">
        <v>54</v>
      </c>
      <c r="X280" s="8">
        <v>4</v>
      </c>
      <c r="Y280" s="6">
        <v>36</v>
      </c>
      <c r="Z280" s="8">
        <v>226</v>
      </c>
      <c r="AA280" s="8">
        <v>729</v>
      </c>
      <c r="AB280" s="6">
        <v>557</v>
      </c>
      <c r="AC280" s="8">
        <v>108</v>
      </c>
      <c r="AD280" s="8">
        <v>9</v>
      </c>
      <c r="AE280" s="6">
        <v>1668</v>
      </c>
      <c r="AF280" s="8"/>
      <c r="AG280" s="44" t="s">
        <v>54</v>
      </c>
      <c r="AH280" s="68">
        <f t="shared" si="103"/>
        <v>0.88690453765727839</v>
      </c>
      <c r="AI280" s="68">
        <f t="shared" si="97"/>
        <v>8.0734652807306819</v>
      </c>
      <c r="AJ280" s="68">
        <f t="shared" si="98"/>
        <v>46.592661907666987</v>
      </c>
      <c r="AK280" s="68">
        <f t="shared" si="99"/>
        <v>134.77446451340032</v>
      </c>
      <c r="AL280" s="68">
        <f t="shared" si="100"/>
        <v>95.167853327562483</v>
      </c>
      <c r="AM280" s="68">
        <f t="shared" si="101"/>
        <v>18.871772356724122</v>
      </c>
      <c r="AN280" s="68">
        <f t="shared" si="104"/>
        <v>1.5559583807490385</v>
      </c>
      <c r="AO280" s="68">
        <f t="shared" si="105"/>
        <v>45.588005136480781</v>
      </c>
      <c r="AP280" s="6"/>
      <c r="AQ280" s="6">
        <f>RANK(AI280,AI246:AI324)</f>
        <v>65</v>
      </c>
      <c r="AR280" s="94">
        <f>RANK(AO280,AO246:AO324)</f>
        <v>53</v>
      </c>
      <c r="AS280" s="8"/>
      <c r="AT280" s="8"/>
      <c r="AU280" s="66">
        <f t="shared" si="106"/>
        <v>-7.6043413785745351</v>
      </c>
      <c r="AV280" s="66">
        <f t="shared" si="107"/>
        <v>-26.94151994746683</v>
      </c>
      <c r="AW280" s="66">
        <f t="shared" si="108"/>
        <v>-52.39512127247945</v>
      </c>
      <c r="AX280" s="66">
        <f t="shared" si="109"/>
        <v>25.729295269941716</v>
      </c>
      <c r="AY280" s="66">
        <f t="shared" si="110"/>
        <v>41.363686192209734</v>
      </c>
      <c r="AZ280" s="66">
        <f t="shared" si="111"/>
        <v>9.7197025906890353</v>
      </c>
      <c r="BA280" s="66">
        <f t="shared" si="112"/>
        <v>1.5559583807490385</v>
      </c>
      <c r="BB280" s="66">
        <f t="shared" si="113"/>
        <v>-2.4535339051866814</v>
      </c>
      <c r="BC280" s="8"/>
      <c r="BD280" s="8"/>
      <c r="BE280" s="8"/>
      <c r="BF280" s="8"/>
    </row>
    <row r="281" spans="1:58" s="5" customFormat="1">
      <c r="A281" s="6">
        <v>236</v>
      </c>
      <c r="B281" s="44" t="s">
        <v>55</v>
      </c>
      <c r="C281" s="104">
        <v>8662.660693069467</v>
      </c>
      <c r="D281" s="105">
        <v>9428.8565656534956</v>
      </c>
      <c r="E281" s="104">
        <v>9528.2835327861358</v>
      </c>
      <c r="F281" s="104">
        <v>9587.8263746024895</v>
      </c>
      <c r="G281" s="105">
        <v>9883.5565989195638</v>
      </c>
      <c r="H281" s="104">
        <v>9866.6359658481488</v>
      </c>
      <c r="I281" s="104">
        <v>10973.709902371906</v>
      </c>
      <c r="J281" s="105">
        <v>11611.412708254129</v>
      </c>
      <c r="K281" s="104">
        <v>11035.67825672797</v>
      </c>
      <c r="L281" s="104">
        <v>10764.201957751917</v>
      </c>
      <c r="M281" s="105">
        <v>10790.29158130106</v>
      </c>
      <c r="N281" s="104">
        <v>10549.049292193975</v>
      </c>
      <c r="O281" s="104">
        <v>9872.464257542415</v>
      </c>
      <c r="P281" s="105">
        <v>8609.1850748675643</v>
      </c>
      <c r="Q281" s="104">
        <v>7370.4036532636683</v>
      </c>
      <c r="R281" s="104">
        <v>5391.0495237102332</v>
      </c>
      <c r="S281" s="105">
        <v>3821.4098545249949</v>
      </c>
      <c r="T281" s="104">
        <v>3648.4784789009796</v>
      </c>
      <c r="U281" s="104">
        <v>161395.15427229012</v>
      </c>
      <c r="V281" s="6"/>
      <c r="W281" s="44" t="s">
        <v>55</v>
      </c>
      <c r="X281" s="8">
        <v>1</v>
      </c>
      <c r="Y281" s="6">
        <v>70</v>
      </c>
      <c r="Z281" s="8">
        <v>297</v>
      </c>
      <c r="AA281" s="8">
        <v>667</v>
      </c>
      <c r="AB281" s="6">
        <v>430</v>
      </c>
      <c r="AC281" s="8">
        <v>84</v>
      </c>
      <c r="AD281" s="8">
        <v>5</v>
      </c>
      <c r="AE281" s="6">
        <v>1557</v>
      </c>
      <c r="AF281" s="8"/>
      <c r="AG281" s="44" t="s">
        <v>55</v>
      </c>
      <c r="AH281" s="68">
        <f t="shared" si="103"/>
        <v>0.20859785334639205</v>
      </c>
      <c r="AI281" s="68">
        <f t="shared" si="97"/>
        <v>14.164941395216404</v>
      </c>
      <c r="AJ281" s="68">
        <f t="shared" si="98"/>
        <v>60.202890028175773</v>
      </c>
      <c r="AK281" s="68">
        <f t="shared" si="99"/>
        <v>121.56326455391931</v>
      </c>
      <c r="AL281" s="68">
        <f t="shared" si="100"/>
        <v>74.065061815317051</v>
      </c>
      <c r="AM281" s="68">
        <f t="shared" si="101"/>
        <v>15.223350671498396</v>
      </c>
      <c r="AN281" s="68">
        <f t="shared" si="104"/>
        <v>0.92900523784751443</v>
      </c>
      <c r="AO281" s="68">
        <f t="shared" si="105"/>
        <v>42.239180183746889</v>
      </c>
      <c r="AP281" s="6"/>
      <c r="AQ281" s="6">
        <f>RANK(AI281,AI246:AI324)</f>
        <v>58</v>
      </c>
      <c r="AR281" s="94">
        <f>RANK(AO281,AO246:AO324)</f>
        <v>62</v>
      </c>
      <c r="AS281" s="8"/>
      <c r="AT281" s="8"/>
      <c r="AU281" s="66">
        <f t="shared" si="106"/>
        <v>-6.7728817206097611</v>
      </c>
      <c r="AV281" s="66">
        <f t="shared" si="107"/>
        <v>-19.168375923545476</v>
      </c>
      <c r="AW281" s="66">
        <f t="shared" si="108"/>
        <v>-73.690607257055262</v>
      </c>
      <c r="AX281" s="66">
        <f t="shared" si="109"/>
        <v>-5.5054726251224508</v>
      </c>
      <c r="AY281" s="66">
        <f t="shared" si="110"/>
        <v>30.030316556607374</v>
      </c>
      <c r="AZ281" s="66">
        <f t="shared" si="111"/>
        <v>7.901386284788237</v>
      </c>
      <c r="BA281" s="66">
        <f t="shared" si="112"/>
        <v>0.92900523784751443</v>
      </c>
      <c r="BB281" s="66">
        <f t="shared" si="113"/>
        <v>-7.2989230682881967</v>
      </c>
      <c r="BC281" s="8"/>
      <c r="BD281" s="8"/>
      <c r="BE281" s="8"/>
      <c r="BF281" s="8"/>
    </row>
    <row r="282" spans="1:58" s="5" customFormat="1">
      <c r="A282" s="6">
        <v>237</v>
      </c>
      <c r="B282" s="44" t="s">
        <v>56</v>
      </c>
      <c r="C282" s="104">
        <v>4346.5894515332029</v>
      </c>
      <c r="D282" s="105">
        <v>4604.7776844152895</v>
      </c>
      <c r="E282" s="104">
        <v>4770.2661683635324</v>
      </c>
      <c r="F282" s="104">
        <v>4436.9709351127703</v>
      </c>
      <c r="G282" s="105">
        <v>4375.0043074654241</v>
      </c>
      <c r="H282" s="104">
        <v>4935.7464932980902</v>
      </c>
      <c r="I282" s="104">
        <v>4966.0642779997443</v>
      </c>
      <c r="J282" s="105">
        <v>4745.3386332218561</v>
      </c>
      <c r="K282" s="104">
        <v>4263.7892645666325</v>
      </c>
      <c r="L282" s="104">
        <v>4384.5007932122799</v>
      </c>
      <c r="M282" s="105">
        <v>4793.9779118938541</v>
      </c>
      <c r="N282" s="104">
        <v>5231.2690087048468</v>
      </c>
      <c r="O282" s="104">
        <v>5281.7098177281759</v>
      </c>
      <c r="P282" s="105">
        <v>4890.9870220059902</v>
      </c>
      <c r="Q282" s="104">
        <v>4334.2839468690127</v>
      </c>
      <c r="R282" s="104">
        <v>3135.8277235055652</v>
      </c>
      <c r="S282" s="105">
        <v>2124.7935240891443</v>
      </c>
      <c r="T282" s="104">
        <v>2001.7602118353036</v>
      </c>
      <c r="U282" s="104">
        <v>77623.657175820714</v>
      </c>
      <c r="V282" s="6"/>
      <c r="W282" s="44" t="s">
        <v>56</v>
      </c>
      <c r="X282" s="8">
        <v>26</v>
      </c>
      <c r="Y282" s="6">
        <v>121</v>
      </c>
      <c r="Z282" s="8">
        <v>292</v>
      </c>
      <c r="AA282" s="8">
        <v>324</v>
      </c>
      <c r="AB282" s="6">
        <v>116</v>
      </c>
      <c r="AC282" s="8">
        <v>23</v>
      </c>
      <c r="AD282" s="8">
        <v>0</v>
      </c>
      <c r="AE282" s="6">
        <v>902</v>
      </c>
      <c r="AF282" s="8"/>
      <c r="AG282" s="44" t="s">
        <v>56</v>
      </c>
      <c r="AH282" s="68">
        <f t="shared" si="103"/>
        <v>11.719707151671564</v>
      </c>
      <c r="AI282" s="68">
        <f t="shared" si="97"/>
        <v>55.314231253911181</v>
      </c>
      <c r="AJ282" s="68">
        <f t="shared" si="98"/>
        <v>118.32050142627328</v>
      </c>
      <c r="AK282" s="68">
        <f t="shared" si="99"/>
        <v>130.48562477749576</v>
      </c>
      <c r="AL282" s="68">
        <f t="shared" si="100"/>
        <v>48.890083075585103</v>
      </c>
      <c r="AM282" s="68">
        <f t="shared" si="101"/>
        <v>10.788525685890201</v>
      </c>
      <c r="AN282" s="68">
        <f t="shared" si="104"/>
        <v>0</v>
      </c>
      <c r="AO282" s="68">
        <f t="shared" si="105"/>
        <v>56.186398580574298</v>
      </c>
      <c r="AP282" s="6"/>
      <c r="AQ282" s="6">
        <f>RANK(AI282,AI246:AI324)</f>
        <v>18</v>
      </c>
      <c r="AR282" s="94">
        <f>RANK(AO282,AO246:AO324)</f>
        <v>19</v>
      </c>
      <c r="AS282" s="8"/>
      <c r="AT282" s="8"/>
      <c r="AU282" s="66">
        <f t="shared" si="106"/>
        <v>-8.1956175074060766</v>
      </c>
      <c r="AV282" s="66">
        <f t="shared" si="107"/>
        <v>-18.457364589358939</v>
      </c>
      <c r="AW282" s="66">
        <f t="shared" si="108"/>
        <v>-7.2167489442615533</v>
      </c>
      <c r="AX282" s="66">
        <f t="shared" si="109"/>
        <v>38.435466689718098</v>
      </c>
      <c r="AY282" s="66">
        <f t="shared" si="110"/>
        <v>15.179745267834434</v>
      </c>
      <c r="AZ282" s="66">
        <f t="shared" si="111"/>
        <v>6.8174290749557782</v>
      </c>
      <c r="BA282" s="66">
        <f t="shared" si="112"/>
        <v>0</v>
      </c>
      <c r="BB282" s="66">
        <f t="shared" si="113"/>
        <v>9.5232445377899921</v>
      </c>
      <c r="BC282" s="8"/>
      <c r="BD282" s="8"/>
      <c r="BE282" s="8"/>
      <c r="BF282" s="8"/>
    </row>
    <row r="283" spans="1:58" s="5" customFormat="1">
      <c r="A283" s="6">
        <v>238</v>
      </c>
      <c r="B283" s="44" t="s">
        <v>57</v>
      </c>
      <c r="C283" s="104">
        <v>330.85946527445452</v>
      </c>
      <c r="D283" s="105">
        <v>365.24539647209508</v>
      </c>
      <c r="E283" s="104">
        <v>457.28184548440834</v>
      </c>
      <c r="F283" s="104">
        <v>402.20349565625941</v>
      </c>
      <c r="G283" s="105">
        <v>258.05360611176098</v>
      </c>
      <c r="H283" s="104">
        <v>293.18617949583091</v>
      </c>
      <c r="I283" s="104">
        <v>341.88583152550484</v>
      </c>
      <c r="J283" s="105">
        <v>348.31145837676519</v>
      </c>
      <c r="K283" s="104">
        <v>370.01387395653046</v>
      </c>
      <c r="L283" s="104">
        <v>433.23335125163709</v>
      </c>
      <c r="M283" s="105">
        <v>532.78427436223228</v>
      </c>
      <c r="N283" s="104">
        <v>605.07990567560933</v>
      </c>
      <c r="O283" s="104">
        <v>734.52370514283075</v>
      </c>
      <c r="P283" s="105">
        <v>685.2040587235831</v>
      </c>
      <c r="Q283" s="104">
        <v>596.39371169947731</v>
      </c>
      <c r="R283" s="104">
        <v>415.3402524832137</v>
      </c>
      <c r="S283" s="105">
        <v>253.95326362993077</v>
      </c>
      <c r="T283" s="104">
        <v>292.78996807183222</v>
      </c>
      <c r="U283" s="104">
        <v>7716.3436433939569</v>
      </c>
      <c r="V283" s="6"/>
      <c r="W283" s="44" t="s">
        <v>57</v>
      </c>
      <c r="X283" s="8">
        <v>4</v>
      </c>
      <c r="Y283" s="6">
        <v>5</v>
      </c>
      <c r="Z283" s="8">
        <v>20</v>
      </c>
      <c r="AA283" s="8">
        <v>27</v>
      </c>
      <c r="AB283" s="6">
        <v>6</v>
      </c>
      <c r="AC283" s="8">
        <v>2</v>
      </c>
      <c r="AD283" s="8">
        <v>0</v>
      </c>
      <c r="AE283" s="6">
        <v>62</v>
      </c>
      <c r="AF283" s="8"/>
      <c r="AG283" s="44" t="s">
        <v>57</v>
      </c>
      <c r="AH283" s="68">
        <f t="shared" si="103"/>
        <v>19.890428816255611</v>
      </c>
      <c r="AI283" s="68">
        <f t="shared" si="97"/>
        <v>38.751638276541193</v>
      </c>
      <c r="AJ283" s="68">
        <f t="shared" si="98"/>
        <v>136.43207899084749</v>
      </c>
      <c r="AK283" s="68">
        <f t="shared" si="99"/>
        <v>157.94746380407278</v>
      </c>
      <c r="AL283" s="68">
        <f t="shared" si="100"/>
        <v>34.45192430913287</v>
      </c>
      <c r="AM283" s="68">
        <f t="shared" si="101"/>
        <v>10.81040545109377</v>
      </c>
      <c r="AN283" s="68">
        <f t="shared" si="104"/>
        <v>0</v>
      </c>
      <c r="AO283" s="68">
        <f t="shared" si="105"/>
        <v>50.676618757810949</v>
      </c>
      <c r="AP283" s="6"/>
      <c r="AQ283" s="6">
        <f>RANK(AI283,AI246:AI324)</f>
        <v>35</v>
      </c>
      <c r="AR283" s="94">
        <f>RANK(AO283,AO246:AO324)</f>
        <v>41</v>
      </c>
      <c r="AS283" s="8"/>
      <c r="AT283" s="8"/>
      <c r="AU283" s="66">
        <f t="shared" si="106"/>
        <v>7.956698241018513</v>
      </c>
      <c r="AV283" s="66">
        <f t="shared" si="107"/>
        <v>-49.39133167995778</v>
      </c>
      <c r="AW283" s="66">
        <f t="shared" si="108"/>
        <v>9.6503777964884563</v>
      </c>
      <c r="AX283" s="66">
        <f t="shared" si="109"/>
        <v>15.293648779898177</v>
      </c>
      <c r="AY283" s="66">
        <f t="shared" si="110"/>
        <v>-28.698168061407216</v>
      </c>
      <c r="AZ283" s="66">
        <f t="shared" si="111"/>
        <v>2.050209310708544</v>
      </c>
      <c r="BA283" s="66">
        <f t="shared" si="112"/>
        <v>0</v>
      </c>
      <c r="BB283" s="66">
        <f t="shared" si="113"/>
        <v>-2.2219950831537858</v>
      </c>
      <c r="BC283" s="8"/>
      <c r="BD283" s="8"/>
      <c r="BE283" s="8"/>
      <c r="BF283" s="8"/>
    </row>
    <row r="284" spans="1:58" s="5" customFormat="1">
      <c r="A284" s="6">
        <v>239</v>
      </c>
      <c r="B284" s="44" t="s">
        <v>58</v>
      </c>
      <c r="C284" s="104">
        <v>2970.4844421596849</v>
      </c>
      <c r="D284" s="105">
        <v>3724.9939567326537</v>
      </c>
      <c r="E284" s="104">
        <v>3751.7503653793892</v>
      </c>
      <c r="F284" s="104">
        <v>3358.0548636377321</v>
      </c>
      <c r="G284" s="105">
        <v>2246.8881321077424</v>
      </c>
      <c r="H284" s="104">
        <v>2066.1688183095603</v>
      </c>
      <c r="I284" s="104">
        <v>2561.927894693566</v>
      </c>
      <c r="J284" s="105">
        <v>3221.4297964925827</v>
      </c>
      <c r="K284" s="104">
        <v>3580.6111414472057</v>
      </c>
      <c r="L284" s="104">
        <v>3876.9972778464207</v>
      </c>
      <c r="M284" s="105">
        <v>3925.8658235778134</v>
      </c>
      <c r="N284" s="104">
        <v>3642.1547597889953</v>
      </c>
      <c r="O284" s="104">
        <v>3438.1040108400225</v>
      </c>
      <c r="P284" s="105">
        <v>3038.2486458897883</v>
      </c>
      <c r="Q284" s="104">
        <v>2833.2656928053166</v>
      </c>
      <c r="R284" s="104">
        <v>2012.2186385987557</v>
      </c>
      <c r="S284" s="105">
        <v>1152.5384200967987</v>
      </c>
      <c r="T284" s="104">
        <v>916.48328555024523</v>
      </c>
      <c r="U284" s="104">
        <v>52318.185965954275</v>
      </c>
      <c r="V284" s="6"/>
      <c r="W284" s="44" t="s">
        <v>58</v>
      </c>
      <c r="X284" s="8">
        <v>1</v>
      </c>
      <c r="Y284" s="6">
        <v>31</v>
      </c>
      <c r="Z284" s="8">
        <v>121</v>
      </c>
      <c r="AA284" s="8">
        <v>221</v>
      </c>
      <c r="AB284" s="6">
        <v>140</v>
      </c>
      <c r="AC284" s="8">
        <v>33</v>
      </c>
      <c r="AD284" s="8">
        <v>1</v>
      </c>
      <c r="AE284" s="6">
        <v>549</v>
      </c>
      <c r="AF284" s="8"/>
      <c r="AG284" s="44" t="s">
        <v>58</v>
      </c>
      <c r="AH284" s="68">
        <f t="shared" si="103"/>
        <v>0.59558288390602088</v>
      </c>
      <c r="AI284" s="68">
        <f t="shared" si="97"/>
        <v>27.593719114907401</v>
      </c>
      <c r="AJ284" s="68">
        <f t="shared" si="98"/>
        <v>117.12498894354273</v>
      </c>
      <c r="AK284" s="68">
        <f t="shared" si="99"/>
        <v>172.52632320975917</v>
      </c>
      <c r="AL284" s="68">
        <f t="shared" si="100"/>
        <v>86.917927035025699</v>
      </c>
      <c r="AM284" s="68">
        <f t="shared" si="101"/>
        <v>18.432607561323799</v>
      </c>
      <c r="AN284" s="68">
        <f t="shared" si="104"/>
        <v>0.51586314270278577</v>
      </c>
      <c r="AO284" s="68">
        <f t="shared" si="105"/>
        <v>52.505542680279831</v>
      </c>
      <c r="AP284" s="6"/>
      <c r="AQ284" s="6">
        <f>RANK(AI284,AI246:AI324)</f>
        <v>50</v>
      </c>
      <c r="AR284" s="94">
        <f>RANK(AO284,AO246:AO324)</f>
        <v>32</v>
      </c>
      <c r="AS284" s="8"/>
      <c r="AT284" s="8"/>
      <c r="AU284" s="66">
        <f t="shared" si="106"/>
        <v>-2.2353723720655898</v>
      </c>
      <c r="AV284" s="66">
        <f t="shared" si="107"/>
        <v>-22.9392472332542</v>
      </c>
      <c r="AW284" s="66">
        <f t="shared" si="108"/>
        <v>-45.086035178093269</v>
      </c>
      <c r="AX284" s="66">
        <f t="shared" si="109"/>
        <v>39.473440820048239</v>
      </c>
      <c r="AY284" s="66">
        <f t="shared" si="110"/>
        <v>37.971840387829644</v>
      </c>
      <c r="AZ284" s="66">
        <f t="shared" si="111"/>
        <v>10.595654553287904</v>
      </c>
      <c r="BA284" s="66">
        <f t="shared" si="112"/>
        <v>0.51586314270278577</v>
      </c>
      <c r="BB284" s="66">
        <f t="shared" si="113"/>
        <v>3.3397225852826367</v>
      </c>
      <c r="BC284" s="8"/>
      <c r="BD284" s="8"/>
      <c r="BE284" s="8"/>
      <c r="BF284" s="8"/>
    </row>
    <row r="285" spans="1:58" s="5" customFormat="1">
      <c r="A285" s="6">
        <v>240</v>
      </c>
      <c r="B285" s="44" t="s">
        <v>59</v>
      </c>
      <c r="C285" s="104">
        <v>5745.3284464402805</v>
      </c>
      <c r="D285" s="105">
        <v>7313.7288178834842</v>
      </c>
      <c r="E285" s="104">
        <v>7640.4039096269225</v>
      </c>
      <c r="F285" s="104">
        <v>7730.9607863911215</v>
      </c>
      <c r="G285" s="105">
        <v>7673.0166973128898</v>
      </c>
      <c r="H285" s="104">
        <v>6698.2645447438827</v>
      </c>
      <c r="I285" s="104">
        <v>7254.5076263495257</v>
      </c>
      <c r="J285" s="105">
        <v>8254.8209204217274</v>
      </c>
      <c r="K285" s="104">
        <v>8238.2805340498435</v>
      </c>
      <c r="L285" s="104">
        <v>8203.4095270447469</v>
      </c>
      <c r="M285" s="105">
        <v>8568.2879910534048</v>
      </c>
      <c r="N285" s="104">
        <v>8333.5520582561421</v>
      </c>
      <c r="O285" s="104">
        <v>7698.679630071927</v>
      </c>
      <c r="P285" s="105">
        <v>6668.8956446088469</v>
      </c>
      <c r="Q285" s="104">
        <v>6239.4103270594442</v>
      </c>
      <c r="R285" s="104">
        <v>5547.0072744718482</v>
      </c>
      <c r="S285" s="105">
        <v>4583.2065985356057</v>
      </c>
      <c r="T285" s="104">
        <v>4691.2291133637527</v>
      </c>
      <c r="U285" s="104">
        <v>127082.9904476854</v>
      </c>
      <c r="V285" s="6"/>
      <c r="W285" s="44" t="s">
        <v>59</v>
      </c>
      <c r="X285" s="8">
        <v>0</v>
      </c>
      <c r="Y285" s="6">
        <v>17</v>
      </c>
      <c r="Z285" s="8">
        <v>124</v>
      </c>
      <c r="AA285" s="8">
        <v>386</v>
      </c>
      <c r="AB285" s="6">
        <v>348</v>
      </c>
      <c r="AC285" s="8">
        <v>68</v>
      </c>
      <c r="AD285" s="8">
        <v>4</v>
      </c>
      <c r="AE285" s="6">
        <v>947</v>
      </c>
      <c r="AF285" s="8"/>
      <c r="AG285" s="44" t="s">
        <v>59</v>
      </c>
      <c r="AH285" s="68">
        <f t="shared" si="103"/>
        <v>0</v>
      </c>
      <c r="AI285" s="68">
        <f t="shared" si="97"/>
        <v>4.4311124739122345</v>
      </c>
      <c r="AJ285" s="68">
        <f t="shared" si="98"/>
        <v>37.024515580622328</v>
      </c>
      <c r="AK285" s="68">
        <f t="shared" si="99"/>
        <v>106.41659500032411</v>
      </c>
      <c r="AL285" s="68">
        <f t="shared" si="100"/>
        <v>84.314366926865134</v>
      </c>
      <c r="AM285" s="68">
        <f t="shared" si="101"/>
        <v>16.508299206114067</v>
      </c>
      <c r="AN285" s="68">
        <f t="shared" si="104"/>
        <v>0.97520427008134203</v>
      </c>
      <c r="AO285" s="68">
        <f t="shared" si="105"/>
        <v>35.039514317987035</v>
      </c>
      <c r="AP285" s="6"/>
      <c r="AQ285" s="6">
        <f>RANK(AI285,AI246:AI324)</f>
        <v>73</v>
      </c>
      <c r="AR285" s="94">
        <f>RANK(AO285,AO246:AO324)</f>
        <v>72</v>
      </c>
      <c r="AS285" s="8"/>
      <c r="AT285" s="8"/>
      <c r="AU285" s="66">
        <f t="shared" si="106"/>
        <v>-1.7427786667157552</v>
      </c>
      <c r="AV285" s="66">
        <f t="shared" si="107"/>
        <v>-8.8276592426568214</v>
      </c>
      <c r="AW285" s="66">
        <f t="shared" si="108"/>
        <v>-36.761023215593504</v>
      </c>
      <c r="AX285" s="66">
        <f t="shared" si="109"/>
        <v>-18.518598048383822</v>
      </c>
      <c r="AY285" s="66">
        <f t="shared" si="110"/>
        <v>22.320120825459604</v>
      </c>
      <c r="AZ285" s="66">
        <f t="shared" si="111"/>
        <v>4.4053459900885894</v>
      </c>
      <c r="BA285" s="66">
        <f t="shared" si="112"/>
        <v>0.97520427008134203</v>
      </c>
      <c r="BB285" s="66">
        <f t="shared" si="113"/>
        <v>-5.399166505160359</v>
      </c>
      <c r="BC285" s="8"/>
      <c r="BD285" s="8"/>
      <c r="BE285" s="8"/>
      <c r="BF285" s="8"/>
    </row>
    <row r="286" spans="1:58" s="5" customFormat="1">
      <c r="A286" s="6">
        <v>241</v>
      </c>
      <c r="B286" s="44" t="s">
        <v>60</v>
      </c>
      <c r="C286" s="104">
        <v>435.19368292065838</v>
      </c>
      <c r="D286" s="105">
        <v>566.72881634792498</v>
      </c>
      <c r="E286" s="104">
        <v>779.98217144985006</v>
      </c>
      <c r="F286" s="104">
        <v>573.9008373261546</v>
      </c>
      <c r="G286" s="105">
        <v>325.29133790300017</v>
      </c>
      <c r="H286" s="104">
        <v>464.32078012248252</v>
      </c>
      <c r="I286" s="104">
        <v>454.05102217661278</v>
      </c>
      <c r="J286" s="105">
        <v>548.14363427112221</v>
      </c>
      <c r="K286" s="104">
        <v>585.04481858476663</v>
      </c>
      <c r="L286" s="104">
        <v>587.22876292340493</v>
      </c>
      <c r="M286" s="105">
        <v>635.94708665082339</v>
      </c>
      <c r="N286" s="104">
        <v>740.62188660202253</v>
      </c>
      <c r="O286" s="104">
        <v>911.97168842526173</v>
      </c>
      <c r="P286" s="105">
        <v>868.88545733702176</v>
      </c>
      <c r="Q286" s="104">
        <v>766.18842146126065</v>
      </c>
      <c r="R286" s="104">
        <v>500.93071917657244</v>
      </c>
      <c r="S286" s="105">
        <v>301.515138358135</v>
      </c>
      <c r="T286" s="104">
        <v>242.67305951541292</v>
      </c>
      <c r="U286" s="104">
        <v>10288.619321552487</v>
      </c>
      <c r="V286" s="6"/>
      <c r="W286" s="44" t="s">
        <v>60</v>
      </c>
      <c r="X286" s="8">
        <v>0</v>
      </c>
      <c r="Y286" s="6">
        <v>5</v>
      </c>
      <c r="Z286" s="8">
        <v>29</v>
      </c>
      <c r="AA286" s="8">
        <v>17</v>
      </c>
      <c r="AB286" s="6">
        <v>20</v>
      </c>
      <c r="AC286" s="8">
        <v>3</v>
      </c>
      <c r="AD286" s="8">
        <v>0</v>
      </c>
      <c r="AE286" s="6">
        <v>74</v>
      </c>
      <c r="AF286" s="8"/>
      <c r="AG286" s="44" t="s">
        <v>60</v>
      </c>
      <c r="AH286" s="68">
        <f t="shared" si="103"/>
        <v>0</v>
      </c>
      <c r="AI286" s="68">
        <f t="shared" si="97"/>
        <v>30.741673185844061</v>
      </c>
      <c r="AJ286" s="68">
        <f t="shared" si="98"/>
        <v>124.91364264313189</v>
      </c>
      <c r="AK286" s="68">
        <f t="shared" si="99"/>
        <v>74.881452390553108</v>
      </c>
      <c r="AL286" s="68">
        <f t="shared" si="100"/>
        <v>72.97357389398276</v>
      </c>
      <c r="AM286" s="68">
        <f t="shared" si="101"/>
        <v>10.255624542601884</v>
      </c>
      <c r="AN286" s="68">
        <f t="shared" si="104"/>
        <v>0</v>
      </c>
      <c r="AO286" s="68">
        <f t="shared" si="105"/>
        <v>41.831765606882598</v>
      </c>
      <c r="AP286" s="6"/>
      <c r="AQ286" s="6">
        <f>RANK(AI286,AI246:AI324)</f>
        <v>43</v>
      </c>
      <c r="AR286" s="94">
        <f>RANK(AO286,AO246:AO324)</f>
        <v>63</v>
      </c>
      <c r="AS286" s="8"/>
      <c r="AT286" s="8"/>
      <c r="AU286" s="66">
        <f t="shared" si="106"/>
        <v>-15.574374512209111</v>
      </c>
      <c r="AV286" s="66">
        <f t="shared" si="107"/>
        <v>-93.223118648542354</v>
      </c>
      <c r="AW286" s="66">
        <f t="shared" si="108"/>
        <v>-61.477933907250772</v>
      </c>
      <c r="AX286" s="66">
        <f t="shared" si="109"/>
        <v>-69.558440797383753</v>
      </c>
      <c r="AY286" s="66">
        <f t="shared" si="110"/>
        <v>-9.8928806554151265</v>
      </c>
      <c r="AZ286" s="66">
        <f t="shared" si="111"/>
        <v>10.255624542601884</v>
      </c>
      <c r="BA286" s="66">
        <f t="shared" si="112"/>
        <v>0</v>
      </c>
      <c r="BB286" s="66">
        <f t="shared" si="113"/>
        <v>-24.452339363907313</v>
      </c>
      <c r="BC286" s="8"/>
      <c r="BD286" s="8"/>
      <c r="BE286" s="8"/>
      <c r="BF286" s="8"/>
    </row>
    <row r="287" spans="1:58" s="5" customFormat="1">
      <c r="A287" s="6">
        <v>242</v>
      </c>
      <c r="B287" s="44" t="s">
        <v>61</v>
      </c>
      <c r="C287" s="104">
        <v>5163.2321924124171</v>
      </c>
      <c r="D287" s="105">
        <v>4492.9869440440052</v>
      </c>
      <c r="E287" s="104">
        <v>3996.6074541962489</v>
      </c>
      <c r="F287" s="104">
        <v>3825.8786592604588</v>
      </c>
      <c r="G287" s="105">
        <v>6115.817326922951</v>
      </c>
      <c r="H287" s="104">
        <v>9761.8969667181645</v>
      </c>
      <c r="I287" s="104">
        <v>10461.336996731505</v>
      </c>
      <c r="J287" s="105">
        <v>9143.5206373287092</v>
      </c>
      <c r="K287" s="104">
        <v>7098.3856183596808</v>
      </c>
      <c r="L287" s="104">
        <v>6056.4964966268799</v>
      </c>
      <c r="M287" s="105">
        <v>5105.5765591818808</v>
      </c>
      <c r="N287" s="104">
        <v>4437.3987393679045</v>
      </c>
      <c r="O287" s="104">
        <v>3980.9831048353117</v>
      </c>
      <c r="P287" s="105">
        <v>3112.3643656160907</v>
      </c>
      <c r="Q287" s="104">
        <v>2324.2337073530434</v>
      </c>
      <c r="R287" s="104">
        <v>1576.9251789029518</v>
      </c>
      <c r="S287" s="105">
        <v>1229.8198024166813</v>
      </c>
      <c r="T287" s="104">
        <v>1367.9038314822571</v>
      </c>
      <c r="U287" s="104">
        <v>89251.364581757138</v>
      </c>
      <c r="V287" s="6"/>
      <c r="W287" s="44" t="s">
        <v>61</v>
      </c>
      <c r="X287" s="8">
        <v>2</v>
      </c>
      <c r="Y287" s="6">
        <v>32</v>
      </c>
      <c r="Z287" s="8">
        <v>135</v>
      </c>
      <c r="AA287" s="8">
        <v>474</v>
      </c>
      <c r="AB287" s="6">
        <v>394</v>
      </c>
      <c r="AC287" s="8">
        <v>75</v>
      </c>
      <c r="AD287" s="8">
        <v>3</v>
      </c>
      <c r="AE287" s="6">
        <v>1115</v>
      </c>
      <c r="AF287" s="8"/>
      <c r="AG287" s="44" t="s">
        <v>61</v>
      </c>
      <c r="AH287" s="68">
        <f t="shared" si="103"/>
        <v>1.0455114644888397</v>
      </c>
      <c r="AI287" s="68">
        <f t="shared" si="97"/>
        <v>10.464668347476673</v>
      </c>
      <c r="AJ287" s="68">
        <f t="shared" si="98"/>
        <v>27.658558671590942</v>
      </c>
      <c r="AK287" s="68">
        <f t="shared" si="99"/>
        <v>90.619392176754189</v>
      </c>
      <c r="AL287" s="68">
        <f t="shared" si="100"/>
        <v>86.181245852168303</v>
      </c>
      <c r="AM287" s="68">
        <f t="shared" si="101"/>
        <v>21.131565410032277</v>
      </c>
      <c r="AN287" s="68">
        <f t="shared" si="104"/>
        <v>0.99067175277681663</v>
      </c>
      <c r="AO287" s="68">
        <f t="shared" si="105"/>
        <v>42.505877632077762</v>
      </c>
      <c r="AP287" s="6"/>
      <c r="AQ287" s="6">
        <f>RANK(AI287,AI246:AI324)</f>
        <v>62</v>
      </c>
      <c r="AR287" s="94">
        <f>RANK(AO287,AO246:AO324)</f>
        <v>61</v>
      </c>
      <c r="AS287" s="8"/>
      <c r="AT287" s="8"/>
      <c r="AU287" s="66">
        <f t="shared" si="106"/>
        <v>-11.639850254950339</v>
      </c>
      <c r="AV287" s="66">
        <f t="shared" si="107"/>
        <v>-41.13752703485455</v>
      </c>
      <c r="AW287" s="66">
        <f t="shared" si="108"/>
        <v>-70.402559763082024</v>
      </c>
      <c r="AX287" s="66">
        <f t="shared" si="109"/>
        <v>-2.7754644732585376</v>
      </c>
      <c r="AY287" s="66">
        <f t="shared" si="110"/>
        <v>25.017207735983597</v>
      </c>
      <c r="AZ287" s="66">
        <f t="shared" si="111"/>
        <v>9.8435090987664093</v>
      </c>
      <c r="BA287" s="66">
        <f t="shared" si="112"/>
        <v>-0.61150677192108216</v>
      </c>
      <c r="BB287" s="66">
        <f t="shared" si="113"/>
        <v>-11.16690401516631</v>
      </c>
      <c r="BC287" s="8"/>
      <c r="BD287" s="8"/>
      <c r="BE287" s="8"/>
      <c r="BF287" s="8"/>
    </row>
    <row r="288" spans="1:58" s="5" customFormat="1">
      <c r="A288" s="6">
        <v>243</v>
      </c>
      <c r="B288" s="44" t="s">
        <v>62</v>
      </c>
      <c r="C288" s="104">
        <v>7029.2761041128988</v>
      </c>
      <c r="D288" s="105">
        <v>7320.9856183854818</v>
      </c>
      <c r="E288" s="104">
        <v>7126.1596835311902</v>
      </c>
      <c r="F288" s="104">
        <v>6767.685678742675</v>
      </c>
      <c r="G288" s="105">
        <v>6685.8072384826046</v>
      </c>
      <c r="H288" s="104">
        <v>7255.3907295719264</v>
      </c>
      <c r="I288" s="104">
        <v>8346.5385082962639</v>
      </c>
      <c r="J288" s="105">
        <v>8981.9981174072727</v>
      </c>
      <c r="K288" s="104">
        <v>8198.9269401287002</v>
      </c>
      <c r="L288" s="104">
        <v>7940.5046766659534</v>
      </c>
      <c r="M288" s="105">
        <v>7540.4799202942268</v>
      </c>
      <c r="N288" s="104">
        <v>7112.1771407042252</v>
      </c>
      <c r="O288" s="104">
        <v>6556.2802770175404</v>
      </c>
      <c r="P288" s="105">
        <v>5614.0725997916443</v>
      </c>
      <c r="Q288" s="104">
        <v>5076.5871501841384</v>
      </c>
      <c r="R288" s="104">
        <v>3961.6669427175875</v>
      </c>
      <c r="S288" s="105">
        <v>2707.8312900895926</v>
      </c>
      <c r="T288" s="104">
        <v>2885.0175692615171</v>
      </c>
      <c r="U288" s="104">
        <v>117107.38618538545</v>
      </c>
      <c r="V288" s="6"/>
      <c r="W288" s="44" t="s">
        <v>62</v>
      </c>
      <c r="X288" s="8">
        <v>6</v>
      </c>
      <c r="Y288" s="6">
        <v>51</v>
      </c>
      <c r="Z288" s="8">
        <v>250</v>
      </c>
      <c r="AA288" s="8">
        <v>544</v>
      </c>
      <c r="AB288" s="6">
        <v>352</v>
      </c>
      <c r="AC288" s="8">
        <v>59</v>
      </c>
      <c r="AD288" s="8">
        <v>6</v>
      </c>
      <c r="AE288" s="6">
        <v>1268</v>
      </c>
      <c r="AF288" s="8"/>
      <c r="AG288" s="44" t="s">
        <v>62</v>
      </c>
      <c r="AH288" s="68">
        <f t="shared" si="103"/>
        <v>1.7731319936580452</v>
      </c>
      <c r="AI288" s="68">
        <f t="shared" si="97"/>
        <v>15.256198146560637</v>
      </c>
      <c r="AJ288" s="68">
        <f t="shared" si="98"/>
        <v>68.914276106739791</v>
      </c>
      <c r="AK288" s="68">
        <f t="shared" si="99"/>
        <v>130.35343920339594</v>
      </c>
      <c r="AL288" s="68">
        <f t="shared" si="100"/>
        <v>78.378996610524283</v>
      </c>
      <c r="AM288" s="68">
        <f t="shared" si="101"/>
        <v>14.392127270028794</v>
      </c>
      <c r="AN288" s="68">
        <f t="shared" si="104"/>
        <v>1.5112389562924533</v>
      </c>
      <c r="AO288" s="68">
        <f t="shared" si="105"/>
        <v>46.809659689751726</v>
      </c>
      <c r="AP288" s="6"/>
      <c r="AQ288" s="6">
        <f>RANK(AI288,AI246:AI324)</f>
        <v>57</v>
      </c>
      <c r="AR288" s="94">
        <f>RANK(AO288,AO246:AO324)</f>
        <v>52</v>
      </c>
      <c r="AS288" s="8"/>
      <c r="AT288" s="8"/>
      <c r="AU288" s="66">
        <f t="shared" si="106"/>
        <v>-5.7996112929684323</v>
      </c>
      <c r="AV288" s="66">
        <f t="shared" si="107"/>
        <v>-21.669108264210244</v>
      </c>
      <c r="AW288" s="66">
        <f t="shared" si="108"/>
        <v>-48.9140961621777</v>
      </c>
      <c r="AX288" s="66">
        <f t="shared" si="109"/>
        <v>12.123189137549971</v>
      </c>
      <c r="AY288" s="66">
        <f t="shared" si="110"/>
        <v>27.468004593101931</v>
      </c>
      <c r="AZ288" s="66">
        <f t="shared" si="111"/>
        <v>7.9117152504637698</v>
      </c>
      <c r="BA288" s="66">
        <f t="shared" si="112"/>
        <v>1.5112389562924533</v>
      </c>
      <c r="BB288" s="66">
        <f t="shared" si="113"/>
        <v>-3.952467252652454</v>
      </c>
      <c r="BC288" s="8"/>
      <c r="BD288" s="8"/>
      <c r="BE288" s="8"/>
      <c r="BF288" s="8"/>
    </row>
    <row r="289" spans="1:58" s="5" customFormat="1">
      <c r="A289" s="6">
        <v>244</v>
      </c>
      <c r="B289" s="44" t="s">
        <v>63</v>
      </c>
      <c r="C289" s="104">
        <v>4815.5734823903949</v>
      </c>
      <c r="D289" s="105">
        <v>3188.4427761186453</v>
      </c>
      <c r="E289" s="104">
        <v>2711.9933707943896</v>
      </c>
      <c r="F289" s="104">
        <v>7927.596477205685</v>
      </c>
      <c r="G289" s="105">
        <v>27287.850763829651</v>
      </c>
      <c r="H289" s="104">
        <v>31142.371667267369</v>
      </c>
      <c r="I289" s="104">
        <v>24896.475597628978</v>
      </c>
      <c r="J289" s="105">
        <v>15847.237317037872</v>
      </c>
      <c r="K289" s="104">
        <v>9624.0541296600677</v>
      </c>
      <c r="L289" s="104">
        <v>6782.1223123131012</v>
      </c>
      <c r="M289" s="105">
        <v>5685.844973850114</v>
      </c>
      <c r="N289" s="104">
        <v>5080.2446296120615</v>
      </c>
      <c r="O289" s="104">
        <v>4397.1076009530043</v>
      </c>
      <c r="P289" s="105">
        <v>3545.6332442912294</v>
      </c>
      <c r="Q289" s="104">
        <v>3134.7593997017866</v>
      </c>
      <c r="R289" s="104">
        <v>2130.3730956027789</v>
      </c>
      <c r="S289" s="105">
        <v>1364.2351288180307</v>
      </c>
      <c r="T289" s="104">
        <v>1235.9075283502102</v>
      </c>
      <c r="U289" s="104">
        <v>160797.82349542537</v>
      </c>
      <c r="V289" s="6"/>
      <c r="W289" s="44" t="s">
        <v>63</v>
      </c>
      <c r="X289" s="8">
        <v>1</v>
      </c>
      <c r="Y289" s="6">
        <v>30</v>
      </c>
      <c r="Z289" s="8">
        <v>174</v>
      </c>
      <c r="AA289" s="8">
        <v>443</v>
      </c>
      <c r="AB289" s="6">
        <v>351</v>
      </c>
      <c r="AC289" s="8">
        <v>83</v>
      </c>
      <c r="AD289" s="8">
        <v>7</v>
      </c>
      <c r="AE289" s="6">
        <v>1089</v>
      </c>
      <c r="AF289" s="8"/>
      <c r="AG289" s="44" t="s">
        <v>63</v>
      </c>
      <c r="AH289" s="68">
        <f t="shared" si="103"/>
        <v>0.25228327472905876</v>
      </c>
      <c r="AI289" s="68">
        <f t="shared" si="97"/>
        <v>2.1987807145123597</v>
      </c>
      <c r="AJ289" s="68">
        <f t="shared" si="98"/>
        <v>11.174486121934326</v>
      </c>
      <c r="AK289" s="68">
        <f t="shared" si="99"/>
        <v>35.587366433680209</v>
      </c>
      <c r="AL289" s="68">
        <f t="shared" si="100"/>
        <v>44.297942029634235</v>
      </c>
      <c r="AM289" s="68">
        <f t="shared" si="101"/>
        <v>17.248448290456913</v>
      </c>
      <c r="AN289" s="68">
        <f t="shared" si="104"/>
        <v>2.0642505922641168</v>
      </c>
      <c r="AO289" s="68">
        <f t="shared" si="105"/>
        <v>17.634526869593113</v>
      </c>
      <c r="AP289" s="6"/>
      <c r="AQ289" s="6">
        <f>RANK(AI289,AI246:AI324)</f>
        <v>75</v>
      </c>
      <c r="AR289" s="94">
        <f>RANK(AO289,AO246:AO324)</f>
        <v>79</v>
      </c>
      <c r="AS289" s="8"/>
      <c r="AT289" s="8"/>
      <c r="AU289" s="66">
        <f t="shared" si="106"/>
        <v>-4.843059162870305</v>
      </c>
      <c r="AV289" s="66">
        <f t="shared" si="107"/>
        <v>-5.9801818469759436</v>
      </c>
      <c r="AW289" s="66">
        <f t="shared" si="108"/>
        <v>-22.425597429260275</v>
      </c>
      <c r="AX289" s="66">
        <f t="shared" si="109"/>
        <v>-38.861540628609255</v>
      </c>
      <c r="AY289" s="66">
        <f t="shared" si="110"/>
        <v>-16.968821379480183</v>
      </c>
      <c r="AZ289" s="66">
        <f t="shared" si="111"/>
        <v>0.66599298918302097</v>
      </c>
      <c r="BA289" s="66">
        <f t="shared" si="112"/>
        <v>-0.5262403325527778</v>
      </c>
      <c r="BB289" s="66">
        <f t="shared" si="113"/>
        <v>-9.7343572236526654</v>
      </c>
      <c r="BC289" s="8"/>
      <c r="BD289" s="8"/>
      <c r="BE289" s="8"/>
      <c r="BF289" s="8"/>
    </row>
    <row r="290" spans="1:58" s="5" customFormat="1">
      <c r="A290" s="6">
        <v>245</v>
      </c>
      <c r="B290" s="44" t="s">
        <v>64</v>
      </c>
      <c r="C290" s="104">
        <v>15520.920081986636</v>
      </c>
      <c r="D290" s="105">
        <v>16306.312920403981</v>
      </c>
      <c r="E290" s="104">
        <v>14991.951506035806</v>
      </c>
      <c r="F290" s="104">
        <v>12848.545014112136</v>
      </c>
      <c r="G290" s="105">
        <v>12381.98717817726</v>
      </c>
      <c r="H290" s="104">
        <v>14097.687277599169</v>
      </c>
      <c r="I290" s="104">
        <v>16913.379335110854</v>
      </c>
      <c r="J290" s="105">
        <v>17420.169853109117</v>
      </c>
      <c r="K290" s="104">
        <v>15289.039040484413</v>
      </c>
      <c r="L290" s="104">
        <v>13191.451982974228</v>
      </c>
      <c r="M290" s="105">
        <v>10836.498203924668</v>
      </c>
      <c r="N290" s="104">
        <v>8789.8730479381702</v>
      </c>
      <c r="O290" s="104">
        <v>7397.1707519775509</v>
      </c>
      <c r="P290" s="105">
        <v>6325.9636614052806</v>
      </c>
      <c r="Q290" s="104">
        <v>5052.7543029871413</v>
      </c>
      <c r="R290" s="104">
        <v>3150.0903117969929</v>
      </c>
      <c r="S290" s="105">
        <v>1803.3753848956919</v>
      </c>
      <c r="T290" s="104">
        <v>1332.0315302072311</v>
      </c>
      <c r="U290" s="104">
        <v>193649.20138512633</v>
      </c>
      <c r="V290" s="6"/>
      <c r="W290" s="44" t="s">
        <v>64</v>
      </c>
      <c r="X290" s="8">
        <v>26</v>
      </c>
      <c r="Y290" s="6">
        <v>250</v>
      </c>
      <c r="Z290" s="8">
        <v>869</v>
      </c>
      <c r="AA290" s="8">
        <v>1235</v>
      </c>
      <c r="AB290" s="6">
        <v>641</v>
      </c>
      <c r="AC290" s="8">
        <v>115</v>
      </c>
      <c r="AD290" s="8">
        <v>6</v>
      </c>
      <c r="AE290" s="6">
        <v>3142</v>
      </c>
      <c r="AF290" s="8"/>
      <c r="AG290" s="44" t="s">
        <v>64</v>
      </c>
      <c r="AH290" s="68">
        <f t="shared" si="103"/>
        <v>4.0471508597188288</v>
      </c>
      <c r="AI290" s="68">
        <f t="shared" si="97"/>
        <v>40.381240329599869</v>
      </c>
      <c r="AJ290" s="68">
        <f t="shared" si="98"/>
        <v>123.28263251814597</v>
      </c>
      <c r="AK290" s="68">
        <f t="shared" si="99"/>
        <v>146.03823109864703</v>
      </c>
      <c r="AL290" s="68">
        <f t="shared" si="100"/>
        <v>73.592853043920883</v>
      </c>
      <c r="AM290" s="68">
        <f t="shared" si="101"/>
        <v>15.043456909945386</v>
      </c>
      <c r="AN290" s="68">
        <f t="shared" si="104"/>
        <v>0.90967999697743696</v>
      </c>
      <c r="AO290" s="68">
        <f t="shared" si="105"/>
        <v>61.522038180774899</v>
      </c>
      <c r="AP290" s="6"/>
      <c r="AQ290" s="6">
        <f>RANK(AI290,AI246:AI324)</f>
        <v>34</v>
      </c>
      <c r="AR290" s="94">
        <f>RANK(AO290,AO246:AO324)</f>
        <v>6</v>
      </c>
      <c r="AS290" s="8"/>
      <c r="AT290" s="8"/>
      <c r="AU290" s="66">
        <f t="shared" si="106"/>
        <v>-8.4638142676810624</v>
      </c>
      <c r="AV290" s="66">
        <f t="shared" si="107"/>
        <v>-36.208379344994988</v>
      </c>
      <c r="AW290" s="66">
        <f t="shared" si="108"/>
        <v>-20.423414517236168</v>
      </c>
      <c r="AX290" s="66">
        <f t="shared" si="109"/>
        <v>34.929131885425008</v>
      </c>
      <c r="AY290" s="66">
        <f t="shared" si="110"/>
        <v>37.158400586538612</v>
      </c>
      <c r="AZ290" s="66">
        <f t="shared" si="111"/>
        <v>11.963328161415946</v>
      </c>
      <c r="BA290" s="66">
        <f t="shared" si="112"/>
        <v>0.90967999697743696</v>
      </c>
      <c r="BB290" s="66">
        <f t="shared" si="113"/>
        <v>7.7093385696902033</v>
      </c>
      <c r="BC290" s="8"/>
      <c r="BD290" s="8"/>
      <c r="BE290" s="8"/>
      <c r="BF290" s="8"/>
    </row>
    <row r="291" spans="1:58" s="5" customFormat="1">
      <c r="A291" s="6">
        <v>246</v>
      </c>
      <c r="B291" s="44" t="s">
        <v>65</v>
      </c>
      <c r="C291" s="104">
        <v>3352.6490527634651</v>
      </c>
      <c r="D291" s="105">
        <v>3593.5487757667402</v>
      </c>
      <c r="E291" s="104">
        <v>3725.3117209077827</v>
      </c>
      <c r="F291" s="104">
        <v>3315.0538312294439</v>
      </c>
      <c r="G291" s="105">
        <v>3195.0067370151214</v>
      </c>
      <c r="H291" s="104">
        <v>3908.3352755619276</v>
      </c>
      <c r="I291" s="104">
        <v>3942.7997020751395</v>
      </c>
      <c r="J291" s="105">
        <v>3538.5586030702184</v>
      </c>
      <c r="K291" s="104">
        <v>3313.5228214328181</v>
      </c>
      <c r="L291" s="104">
        <v>3377.5485648763524</v>
      </c>
      <c r="M291" s="105">
        <v>3557.1851471852078</v>
      </c>
      <c r="N291" s="104">
        <v>3574.1173247220527</v>
      </c>
      <c r="O291" s="104">
        <v>3725.6496365924486</v>
      </c>
      <c r="P291" s="105">
        <v>3203.8089711578473</v>
      </c>
      <c r="Q291" s="104">
        <v>2911.9066996991687</v>
      </c>
      <c r="R291" s="104">
        <v>2088.3863170094896</v>
      </c>
      <c r="S291" s="105">
        <v>1500.253900287925</v>
      </c>
      <c r="T291" s="104">
        <v>1498.7044920168914</v>
      </c>
      <c r="U291" s="104">
        <v>57322.34757337004</v>
      </c>
      <c r="V291" s="6"/>
      <c r="W291" s="44" t="s">
        <v>65</v>
      </c>
      <c r="X291" s="8">
        <v>22</v>
      </c>
      <c r="Y291" s="6">
        <v>95</v>
      </c>
      <c r="Z291" s="8">
        <v>223</v>
      </c>
      <c r="AA291" s="8">
        <v>207</v>
      </c>
      <c r="AB291" s="6">
        <v>96</v>
      </c>
      <c r="AC291" s="8">
        <v>19</v>
      </c>
      <c r="AD291" s="8">
        <v>0</v>
      </c>
      <c r="AE291" s="6">
        <v>662</v>
      </c>
      <c r="AF291" s="8"/>
      <c r="AG291" s="44" t="s">
        <v>65</v>
      </c>
      <c r="AH291" s="68">
        <f t="shared" si="103"/>
        <v>13.272785975750462</v>
      </c>
      <c r="AI291" s="68">
        <f t="shared" si="97"/>
        <v>59.467793228349848</v>
      </c>
      <c r="AJ291" s="68">
        <f t="shared" si="98"/>
        <v>114.1150818837761</v>
      </c>
      <c r="AK291" s="68">
        <f t="shared" si="99"/>
        <v>105.00152969528409</v>
      </c>
      <c r="AL291" s="68">
        <f t="shared" si="100"/>
        <v>54.259381159721883</v>
      </c>
      <c r="AM291" s="68">
        <f t="shared" si="101"/>
        <v>11.46815701832656</v>
      </c>
      <c r="AN291" s="68">
        <f t="shared" si="104"/>
        <v>0</v>
      </c>
      <c r="AO291" s="68">
        <f t="shared" si="105"/>
        <v>53.841218063277445</v>
      </c>
      <c r="AP291" s="6"/>
      <c r="AQ291" s="6">
        <f>RANK(AI291,AI246:AI324)</f>
        <v>14</v>
      </c>
      <c r="AR291" s="94">
        <f>RANK(AO291,AO246:AO324)</f>
        <v>26</v>
      </c>
      <c r="AS291" s="8"/>
      <c r="AT291" s="8"/>
      <c r="AU291" s="66">
        <f t="shared" si="106"/>
        <v>-13.93648233224167</v>
      </c>
      <c r="AV291" s="66">
        <f t="shared" si="107"/>
        <v>-37.598125855031057</v>
      </c>
      <c r="AW291" s="66">
        <f t="shared" si="108"/>
        <v>-20.553289843688191</v>
      </c>
      <c r="AX291" s="66">
        <f t="shared" si="109"/>
        <v>-8.0298085568195177</v>
      </c>
      <c r="AY291" s="66">
        <f t="shared" si="110"/>
        <v>11.351714451531109</v>
      </c>
      <c r="AZ291" s="66">
        <f t="shared" si="111"/>
        <v>9.8739998805673963</v>
      </c>
      <c r="BA291" s="66">
        <f t="shared" si="112"/>
        <v>0</v>
      </c>
      <c r="BB291" s="66">
        <f t="shared" si="113"/>
        <v>-3.7816125230065865</v>
      </c>
      <c r="BC291" s="8"/>
      <c r="BD291" s="8"/>
      <c r="BE291" s="8"/>
      <c r="BF291" s="8"/>
    </row>
    <row r="292" spans="1:58" s="5" customFormat="1">
      <c r="A292" s="6">
        <v>247</v>
      </c>
      <c r="B292" s="44" t="s">
        <v>66</v>
      </c>
      <c r="C292" s="104">
        <v>3776.5162021553142</v>
      </c>
      <c r="D292" s="105">
        <v>3797.3841120819011</v>
      </c>
      <c r="E292" s="104">
        <v>3533.2844456938733</v>
      </c>
      <c r="F292" s="104">
        <v>3251.4482918413978</v>
      </c>
      <c r="G292" s="105">
        <v>3250.0343254245681</v>
      </c>
      <c r="H292" s="104">
        <v>3836.6960581355024</v>
      </c>
      <c r="I292" s="104">
        <v>4224.2394582808029</v>
      </c>
      <c r="J292" s="105">
        <v>3935.2873514895118</v>
      </c>
      <c r="K292" s="104">
        <v>3263.8428944659772</v>
      </c>
      <c r="L292" s="104">
        <v>3194.1629736090076</v>
      </c>
      <c r="M292" s="105">
        <v>3253.3139192042458</v>
      </c>
      <c r="N292" s="104">
        <v>3112.5297574885722</v>
      </c>
      <c r="O292" s="104">
        <v>2883.7728874747236</v>
      </c>
      <c r="P292" s="105">
        <v>2445.3244016323888</v>
      </c>
      <c r="Q292" s="104">
        <v>2056.7564408219841</v>
      </c>
      <c r="R292" s="104">
        <v>1424.9404654147636</v>
      </c>
      <c r="S292" s="105">
        <v>845.93211033264083</v>
      </c>
      <c r="T292" s="104">
        <v>753.3988751168647</v>
      </c>
      <c r="U292" s="104">
        <v>52838.864970664043</v>
      </c>
      <c r="V292" s="6"/>
      <c r="W292" s="44" t="s">
        <v>66</v>
      </c>
      <c r="X292" s="8">
        <v>7</v>
      </c>
      <c r="Y292" s="6">
        <v>58</v>
      </c>
      <c r="Z292" s="8">
        <v>241</v>
      </c>
      <c r="AA292" s="8">
        <v>265</v>
      </c>
      <c r="AB292" s="6">
        <v>119</v>
      </c>
      <c r="AC292" s="8">
        <v>19</v>
      </c>
      <c r="AD292" s="8">
        <v>1</v>
      </c>
      <c r="AE292" s="6">
        <v>711</v>
      </c>
      <c r="AF292" s="8"/>
      <c r="AG292" s="44" t="s">
        <v>66</v>
      </c>
      <c r="AH292" s="68">
        <f t="shared" si="103"/>
        <v>4.305773533329468</v>
      </c>
      <c r="AI292" s="68">
        <f t="shared" si="97"/>
        <v>35.691930725945895</v>
      </c>
      <c r="AJ292" s="68">
        <f t="shared" si="98"/>
        <v>125.62892465196602</v>
      </c>
      <c r="AK292" s="68">
        <f t="shared" si="99"/>
        <v>125.46637216813969</v>
      </c>
      <c r="AL292" s="68">
        <f t="shared" si="100"/>
        <v>60.478429843227751</v>
      </c>
      <c r="AM292" s="68">
        <f t="shared" si="101"/>
        <v>11.642717259593304</v>
      </c>
      <c r="AN292" s="68">
        <f t="shared" si="104"/>
        <v>0.62614212753842302</v>
      </c>
      <c r="AO292" s="68">
        <f t="shared" si="105"/>
        <v>56.980944356651094</v>
      </c>
      <c r="AP292" s="6"/>
      <c r="AQ292" s="6">
        <f>RANK(AI292,AI246:AI324)</f>
        <v>40</v>
      </c>
      <c r="AR292" s="94">
        <f>RANK(AO292,AO246:AO324)</f>
        <v>16</v>
      </c>
      <c r="AS292" s="8"/>
      <c r="AT292" s="8"/>
      <c r="AU292" s="66">
        <f t="shared" si="106"/>
        <v>-10.559230217837873</v>
      </c>
      <c r="AV292" s="66">
        <f t="shared" si="107"/>
        <v>-47.48790424234214</v>
      </c>
      <c r="AW292" s="66">
        <f t="shared" si="108"/>
        <v>-25.043518126699709</v>
      </c>
      <c r="AX292" s="66">
        <f t="shared" si="109"/>
        <v>27.402214058558968</v>
      </c>
      <c r="AY292" s="66">
        <f t="shared" si="110"/>
        <v>13.0168090306151</v>
      </c>
      <c r="AZ292" s="66">
        <f t="shared" si="111"/>
        <v>6.2574493544711478</v>
      </c>
      <c r="BA292" s="66">
        <f t="shared" si="112"/>
        <v>0.62614212753842302</v>
      </c>
      <c r="BB292" s="66">
        <f t="shared" si="113"/>
        <v>4.3975600568018365</v>
      </c>
      <c r="BC292" s="8"/>
      <c r="BD292" s="8"/>
      <c r="BE292" s="8"/>
      <c r="BF292" s="8"/>
    </row>
    <row r="293" spans="1:58" s="5" customFormat="1">
      <c r="A293" s="6">
        <v>248</v>
      </c>
      <c r="B293" s="44" t="s">
        <v>67</v>
      </c>
      <c r="C293" s="104">
        <v>1521.552211646283</v>
      </c>
      <c r="D293" s="105">
        <v>1689.5692787179075</v>
      </c>
      <c r="E293" s="104">
        <v>1841.6287506163244</v>
      </c>
      <c r="F293" s="104">
        <v>1654.821076462682</v>
      </c>
      <c r="G293" s="105">
        <v>1337.9989645009837</v>
      </c>
      <c r="H293" s="104">
        <v>1552.6799867505565</v>
      </c>
      <c r="I293" s="104">
        <v>1568.3811262539507</v>
      </c>
      <c r="J293" s="105">
        <v>1533.0360119277823</v>
      </c>
      <c r="K293" s="104">
        <v>1508.6133398339298</v>
      </c>
      <c r="L293" s="104">
        <v>1667.9301959250442</v>
      </c>
      <c r="M293" s="105">
        <v>1903.2209174208394</v>
      </c>
      <c r="N293" s="104">
        <v>2080.9360902595154</v>
      </c>
      <c r="O293" s="104">
        <v>2264.2106811502558</v>
      </c>
      <c r="P293" s="105">
        <v>2302.0047375359586</v>
      </c>
      <c r="Q293" s="104">
        <v>2220.959632687493</v>
      </c>
      <c r="R293" s="104">
        <v>1669.3485841755173</v>
      </c>
      <c r="S293" s="105">
        <v>1141.3745136140001</v>
      </c>
      <c r="T293" s="104">
        <v>1083.9428707811621</v>
      </c>
      <c r="U293" s="104">
        <v>30542.208970260188</v>
      </c>
      <c r="V293" s="6"/>
      <c r="W293" s="44" t="s">
        <v>67</v>
      </c>
      <c r="X293" s="8">
        <v>8</v>
      </c>
      <c r="Y293" s="6">
        <v>46</v>
      </c>
      <c r="Z293" s="8">
        <v>100</v>
      </c>
      <c r="AA293" s="8">
        <v>113</v>
      </c>
      <c r="AB293" s="6">
        <v>45</v>
      </c>
      <c r="AC293" s="8">
        <v>6</v>
      </c>
      <c r="AD293" s="8">
        <v>0</v>
      </c>
      <c r="AE293" s="6">
        <v>318</v>
      </c>
      <c r="AF293" s="8"/>
      <c r="AG293" s="44" t="s">
        <v>67</v>
      </c>
      <c r="AH293" s="68">
        <f t="shared" si="103"/>
        <v>9.668719009913346</v>
      </c>
      <c r="AI293" s="68">
        <f t="shared" si="97"/>
        <v>68.759395515909134</v>
      </c>
      <c r="AJ293" s="68">
        <f t="shared" si="98"/>
        <v>128.80954331005407</v>
      </c>
      <c r="AK293" s="68">
        <f t="shared" si="99"/>
        <v>144.09762794059938</v>
      </c>
      <c r="AL293" s="68">
        <f t="shared" si="100"/>
        <v>58.707035777212838</v>
      </c>
      <c r="AM293" s="68">
        <f t="shared" si="101"/>
        <v>7.9543244668120048</v>
      </c>
      <c r="AN293" s="68">
        <f t="shared" si="104"/>
        <v>0</v>
      </c>
      <c r="AO293" s="68">
        <f t="shared" si="105"/>
        <v>58.761242594316826</v>
      </c>
      <c r="AP293" s="6"/>
      <c r="AQ293" s="6">
        <f>RANK(AI293,AI246:AI324)</f>
        <v>7</v>
      </c>
      <c r="AR293" s="94">
        <f>RANK(AO293,AO246:AO324)</f>
        <v>11</v>
      </c>
      <c r="AS293" s="8"/>
      <c r="AT293" s="8"/>
      <c r="AU293" s="66">
        <f t="shared" si="106"/>
        <v>-8.4917816639172656</v>
      </c>
      <c r="AV293" s="66">
        <f t="shared" si="107"/>
        <v>-24.683316724131316</v>
      </c>
      <c r="AW293" s="66">
        <f t="shared" si="108"/>
        <v>-30.947261684082576</v>
      </c>
      <c r="AX293" s="66">
        <f t="shared" si="109"/>
        <v>9.26974237585938</v>
      </c>
      <c r="AY293" s="66">
        <f t="shared" si="110"/>
        <v>16.621269920756582</v>
      </c>
      <c r="AZ293" s="66">
        <f t="shared" si="111"/>
        <v>-2.684674326777869</v>
      </c>
      <c r="BA293" s="66">
        <f t="shared" si="112"/>
        <v>0</v>
      </c>
      <c r="BB293" s="66">
        <f t="shared" si="113"/>
        <v>-1.5088411389701406</v>
      </c>
      <c r="BC293" s="8"/>
      <c r="BD293" s="8"/>
      <c r="BE293" s="8"/>
      <c r="BF293" s="8"/>
    </row>
    <row r="294" spans="1:58" s="5" customFormat="1">
      <c r="A294" s="6">
        <v>249</v>
      </c>
      <c r="B294" s="44" t="s">
        <v>68</v>
      </c>
      <c r="C294" s="104">
        <v>8892.359167169725</v>
      </c>
      <c r="D294" s="105">
        <v>10476.593754095185</v>
      </c>
      <c r="E294" s="104">
        <v>11124.474155563346</v>
      </c>
      <c r="F294" s="104">
        <v>12126.774809534631</v>
      </c>
      <c r="G294" s="105">
        <v>17354.927544861097</v>
      </c>
      <c r="H294" s="104">
        <v>15871.440671121669</v>
      </c>
      <c r="I294" s="104">
        <v>14354.96710814709</v>
      </c>
      <c r="J294" s="105">
        <v>13981.84429377615</v>
      </c>
      <c r="K294" s="104">
        <v>12896.528870806589</v>
      </c>
      <c r="L294" s="104">
        <v>12247.831107716551</v>
      </c>
      <c r="M294" s="105">
        <v>11779.578708507965</v>
      </c>
      <c r="N294" s="104">
        <v>10693.596645519296</v>
      </c>
      <c r="O294" s="104">
        <v>9505.0819402060952</v>
      </c>
      <c r="P294" s="105">
        <v>8423.0642894936682</v>
      </c>
      <c r="Q294" s="104">
        <v>7681.6105220226009</v>
      </c>
      <c r="R294" s="104">
        <v>6621.4865296609323</v>
      </c>
      <c r="S294" s="105">
        <v>5517.6895509881269</v>
      </c>
      <c r="T294" s="104">
        <v>6250.177405465357</v>
      </c>
      <c r="U294" s="104">
        <v>195800.02707465607</v>
      </c>
      <c r="V294" s="6"/>
      <c r="W294" s="44" t="s">
        <v>68</v>
      </c>
      <c r="X294" s="8">
        <v>8</v>
      </c>
      <c r="Y294" s="6">
        <v>45</v>
      </c>
      <c r="Z294" s="8">
        <v>240</v>
      </c>
      <c r="AA294" s="8">
        <v>711</v>
      </c>
      <c r="AB294" s="6">
        <v>483</v>
      </c>
      <c r="AC294" s="8">
        <v>101</v>
      </c>
      <c r="AD294" s="8">
        <v>10</v>
      </c>
      <c r="AE294" s="6">
        <v>1598</v>
      </c>
      <c r="AF294" s="8"/>
      <c r="AG294" s="44" t="s">
        <v>68</v>
      </c>
      <c r="AH294" s="68">
        <f t="shared" si="103"/>
        <v>1.3193945011183073</v>
      </c>
      <c r="AI294" s="68">
        <f t="shared" si="97"/>
        <v>5.1858470608625256</v>
      </c>
      <c r="AJ294" s="68">
        <f t="shared" si="98"/>
        <v>30.243001246469539</v>
      </c>
      <c r="AK294" s="68">
        <f t="shared" si="99"/>
        <v>99.059788105885033</v>
      </c>
      <c r="AL294" s="68">
        <f t="shared" si="100"/>
        <v>69.089597888742276</v>
      </c>
      <c r="AM294" s="68">
        <f t="shared" si="101"/>
        <v>15.663129360122641</v>
      </c>
      <c r="AN294" s="68">
        <f t="shared" si="104"/>
        <v>1.6329421776072106</v>
      </c>
      <c r="AO294" s="68">
        <f t="shared" si="105"/>
        <v>32.336947134295592</v>
      </c>
      <c r="AP294" s="6"/>
      <c r="AQ294" s="6">
        <f>RANK(AI294,AI246:AI324)</f>
        <v>72</v>
      </c>
      <c r="AR294" s="94">
        <f>RANK(AO294,AO246:AO324)</f>
        <v>74</v>
      </c>
      <c r="AS294" s="8"/>
      <c r="AT294" s="8"/>
      <c r="AU294" s="66">
        <f t="shared" si="106"/>
        <v>-2.071654383430467</v>
      </c>
      <c r="AV294" s="66">
        <f t="shared" si="107"/>
        <v>-7.9195363739617894</v>
      </c>
      <c r="AW294" s="66">
        <f t="shared" si="108"/>
        <v>-44.291258362739718</v>
      </c>
      <c r="AX294" s="66">
        <f t="shared" si="109"/>
        <v>-5.6617821762069269</v>
      </c>
      <c r="AY294" s="66">
        <f t="shared" si="110"/>
        <v>10.053721878749037</v>
      </c>
      <c r="AZ294" s="66">
        <f t="shared" si="111"/>
        <v>7.3769792038815041</v>
      </c>
      <c r="BA294" s="66">
        <f t="shared" si="112"/>
        <v>1.6329421776072106</v>
      </c>
      <c r="BB294" s="66">
        <f t="shared" si="113"/>
        <v>-5.9260791193502342</v>
      </c>
      <c r="BC294" s="8"/>
      <c r="BD294" s="8"/>
      <c r="BE294" s="8"/>
      <c r="BF294" s="8"/>
    </row>
    <row r="295" spans="1:58" s="5" customFormat="1">
      <c r="A295" s="6">
        <v>250</v>
      </c>
      <c r="B295" s="44" t="s">
        <v>69</v>
      </c>
      <c r="C295" s="104">
        <v>6274.2681537367962</v>
      </c>
      <c r="D295" s="105">
        <v>6669.1061211132019</v>
      </c>
      <c r="E295" s="104">
        <v>6902.6036627292269</v>
      </c>
      <c r="F295" s="104">
        <v>6794.2694679121887</v>
      </c>
      <c r="G295" s="105">
        <v>8097.8536614883924</v>
      </c>
      <c r="H295" s="104">
        <v>9529.9772315384635</v>
      </c>
      <c r="I295" s="104">
        <v>9868.6731762692161</v>
      </c>
      <c r="J295" s="105">
        <v>9544.6537441371329</v>
      </c>
      <c r="K295" s="104">
        <v>8734.8381606174553</v>
      </c>
      <c r="L295" s="104">
        <v>8507.7020578990559</v>
      </c>
      <c r="M295" s="105">
        <v>8379.0212618932164</v>
      </c>
      <c r="N295" s="104">
        <v>7515.6758633768404</v>
      </c>
      <c r="O295" s="104">
        <v>6731.756350810324</v>
      </c>
      <c r="P295" s="105">
        <v>5720.048738371599</v>
      </c>
      <c r="Q295" s="104">
        <v>5054.1355636968337</v>
      </c>
      <c r="R295" s="104">
        <v>3925.2970410191483</v>
      </c>
      <c r="S295" s="105">
        <v>3073.3205306181771</v>
      </c>
      <c r="T295" s="104">
        <v>3339.1185871117318</v>
      </c>
      <c r="U295" s="104">
        <v>124662.319374339</v>
      </c>
      <c r="V295" s="6"/>
      <c r="W295" s="44" t="s">
        <v>69</v>
      </c>
      <c r="X295" s="8">
        <v>1</v>
      </c>
      <c r="Y295" s="6">
        <v>36</v>
      </c>
      <c r="Z295" s="8">
        <v>151</v>
      </c>
      <c r="AA295" s="8">
        <v>516</v>
      </c>
      <c r="AB295" s="6">
        <v>393</v>
      </c>
      <c r="AC295" s="8">
        <v>93</v>
      </c>
      <c r="AD295" s="8">
        <v>4</v>
      </c>
      <c r="AE295" s="6">
        <v>1194</v>
      </c>
      <c r="AF295" s="8"/>
      <c r="AG295" s="44" t="s">
        <v>69</v>
      </c>
      <c r="AH295" s="68">
        <f t="shared" si="103"/>
        <v>0.29436571649763843</v>
      </c>
      <c r="AI295" s="68">
        <f t="shared" si="97"/>
        <v>8.8912448915218274</v>
      </c>
      <c r="AJ295" s="68">
        <f t="shared" si="98"/>
        <v>31.689477599228944</v>
      </c>
      <c r="AK295" s="68">
        <f t="shared" si="99"/>
        <v>104.57332830532954</v>
      </c>
      <c r="AL295" s="68">
        <f t="shared" si="100"/>
        <v>82.349765750570654</v>
      </c>
      <c r="AM295" s="68">
        <f t="shared" si="101"/>
        <v>21.294040780127276</v>
      </c>
      <c r="AN295" s="68">
        <f t="shared" si="104"/>
        <v>0.9403244196324817</v>
      </c>
      <c r="AO295" s="68">
        <f t="shared" si="105"/>
        <v>39.097568202566642</v>
      </c>
      <c r="AP295" s="6"/>
      <c r="AQ295" s="6">
        <f>RANK(AI295,AI246:AI324)</f>
        <v>64</v>
      </c>
      <c r="AR295" s="94">
        <f>RANK(AO295,AO246:AO324)</f>
        <v>68</v>
      </c>
      <c r="AS295" s="8"/>
      <c r="AT295" s="8"/>
      <c r="AU295" s="66">
        <f t="shared" si="106"/>
        <v>-4.1496136435183404</v>
      </c>
      <c r="AV295" s="66">
        <f t="shared" si="107"/>
        <v>-15.957885682590652</v>
      </c>
      <c r="AW295" s="66">
        <f t="shared" si="108"/>
        <v>-47.470886093041862</v>
      </c>
      <c r="AX295" s="66">
        <f t="shared" si="109"/>
        <v>-7.7958317198393416</v>
      </c>
      <c r="AY295" s="66">
        <f t="shared" si="110"/>
        <v>19.358989694962496</v>
      </c>
      <c r="AZ295" s="66">
        <f t="shared" si="111"/>
        <v>9.7905767114314113</v>
      </c>
      <c r="BA295" s="66">
        <f t="shared" si="112"/>
        <v>0.9403244196324817</v>
      </c>
      <c r="BB295" s="66">
        <f t="shared" si="113"/>
        <v>-7.9037358888263469</v>
      </c>
      <c r="BC295" s="8"/>
      <c r="BD295" s="8"/>
      <c r="BE295" s="8"/>
      <c r="BF295" s="8"/>
    </row>
    <row r="296" spans="1:58" s="5" customFormat="1">
      <c r="A296" s="6">
        <v>251</v>
      </c>
      <c r="B296" s="44" t="s">
        <v>70</v>
      </c>
      <c r="C296" s="104">
        <v>2459.1640910711417</v>
      </c>
      <c r="D296" s="105">
        <v>2657.0356164248246</v>
      </c>
      <c r="E296" s="104">
        <v>2751.735425287945</v>
      </c>
      <c r="F296" s="104">
        <v>2304.3854711932549</v>
      </c>
      <c r="G296" s="105">
        <v>1954.0605494178485</v>
      </c>
      <c r="H296" s="104">
        <v>2329.4243405726611</v>
      </c>
      <c r="I296" s="104">
        <v>2642.5199847174099</v>
      </c>
      <c r="J296" s="105">
        <v>2739.9449109374173</v>
      </c>
      <c r="K296" s="104">
        <v>2622.7186813783592</v>
      </c>
      <c r="L296" s="104">
        <v>2526.9616123686933</v>
      </c>
      <c r="M296" s="105">
        <v>2590.6004038046817</v>
      </c>
      <c r="N296" s="104">
        <v>2470.9031639177197</v>
      </c>
      <c r="O296" s="104">
        <v>2252.8737666967463</v>
      </c>
      <c r="P296" s="105">
        <v>2057.0799247702198</v>
      </c>
      <c r="Q296" s="104">
        <v>1874.0794276009788</v>
      </c>
      <c r="R296" s="104">
        <v>1288.1542048997651</v>
      </c>
      <c r="S296" s="105">
        <v>709.01245548509144</v>
      </c>
      <c r="T296" s="104">
        <v>646.05841818684382</v>
      </c>
      <c r="U296" s="104">
        <v>38876.712448731603</v>
      </c>
      <c r="V296" s="6"/>
      <c r="W296" s="44" t="s">
        <v>70</v>
      </c>
      <c r="X296" s="8">
        <v>2</v>
      </c>
      <c r="Y296" s="6">
        <v>40</v>
      </c>
      <c r="Z296" s="8">
        <v>160</v>
      </c>
      <c r="AA296" s="8">
        <v>182</v>
      </c>
      <c r="AB296" s="6">
        <v>72</v>
      </c>
      <c r="AC296" s="8">
        <v>20</v>
      </c>
      <c r="AD296" s="8">
        <v>1</v>
      </c>
      <c r="AE296" s="6">
        <v>480</v>
      </c>
      <c r="AF296" s="8"/>
      <c r="AG296" s="44" t="s">
        <v>70</v>
      </c>
      <c r="AH296" s="68">
        <f t="shared" si="103"/>
        <v>1.7358206992724716</v>
      </c>
      <c r="AI296" s="68">
        <f t="shared" si="97"/>
        <v>40.940389500127573</v>
      </c>
      <c r="AJ296" s="68">
        <f t="shared" si="98"/>
        <v>137.37299573392963</v>
      </c>
      <c r="AK296" s="68">
        <f t="shared" si="99"/>
        <v>137.74730261460104</v>
      </c>
      <c r="AL296" s="68">
        <f t="shared" si="100"/>
        <v>52.555801186065921</v>
      </c>
      <c r="AM296" s="68">
        <f t="shared" si="101"/>
        <v>15.251349786008372</v>
      </c>
      <c r="AN296" s="68">
        <f t="shared" si="104"/>
        <v>0.7914643381247346</v>
      </c>
      <c r="AO296" s="68">
        <f t="shared" si="105"/>
        <v>56.074715420872387</v>
      </c>
      <c r="AP296" s="6"/>
      <c r="AQ296" s="6">
        <f>RANK(AI296,AI246:AI324)</f>
        <v>33</v>
      </c>
      <c r="AR296" s="94">
        <f>RANK(AO296,AO246:AO324)</f>
        <v>21</v>
      </c>
      <c r="AS296" s="8"/>
      <c r="AT296" s="8"/>
      <c r="AU296" s="66">
        <f t="shared" si="106"/>
        <v>-12.241232371543145</v>
      </c>
      <c r="AV296" s="66">
        <f t="shared" si="107"/>
        <v>-22.28112890719845</v>
      </c>
      <c r="AW296" s="66">
        <f t="shared" si="108"/>
        <v>-26.778239226395272</v>
      </c>
      <c r="AX296" s="66">
        <f t="shared" si="109"/>
        <v>9.5537734894875541</v>
      </c>
      <c r="AY296" s="66">
        <f t="shared" si="110"/>
        <v>-2.6380587126213584</v>
      </c>
      <c r="AZ296" s="66">
        <f t="shared" si="111"/>
        <v>9.298329107476107</v>
      </c>
      <c r="BA296" s="66">
        <f t="shared" si="112"/>
        <v>0.7914643381247346</v>
      </c>
      <c r="BB296" s="66">
        <f t="shared" si="113"/>
        <v>0.60177025188901467</v>
      </c>
      <c r="BC296" s="8"/>
      <c r="BD296" s="8"/>
      <c r="BE296" s="8"/>
      <c r="BF296" s="8"/>
    </row>
    <row r="297" spans="1:58" s="5" customFormat="1">
      <c r="A297" s="6">
        <v>252</v>
      </c>
      <c r="B297" s="44" t="s">
        <v>71</v>
      </c>
      <c r="C297" s="104">
        <v>9932.345615964794</v>
      </c>
      <c r="D297" s="105">
        <v>8861.0399489039191</v>
      </c>
      <c r="E297" s="104">
        <v>8107.3223717156325</v>
      </c>
      <c r="F297" s="104">
        <v>7602.7421457252121</v>
      </c>
      <c r="G297" s="105">
        <v>13030.129714281644</v>
      </c>
      <c r="H297" s="104">
        <v>18908.672147955702</v>
      </c>
      <c r="I297" s="104">
        <v>19821.94743918005</v>
      </c>
      <c r="J297" s="105">
        <v>17165.426413917212</v>
      </c>
      <c r="K297" s="104">
        <v>13105.790177086805</v>
      </c>
      <c r="L297" s="104">
        <v>10978.833856331199</v>
      </c>
      <c r="M297" s="105">
        <v>9988.0038057729034</v>
      </c>
      <c r="N297" s="104">
        <v>8691.669853326006</v>
      </c>
      <c r="O297" s="104">
        <v>7441.4041550766542</v>
      </c>
      <c r="P297" s="105">
        <v>5855.0759145155198</v>
      </c>
      <c r="Q297" s="104">
        <v>4899.7212241440157</v>
      </c>
      <c r="R297" s="104">
        <v>3954.5845533055831</v>
      </c>
      <c r="S297" s="105">
        <v>3678.7292988420218</v>
      </c>
      <c r="T297" s="104">
        <v>4667.1554015955317</v>
      </c>
      <c r="U297" s="104">
        <v>176690.5940376404</v>
      </c>
      <c r="V297" s="6"/>
      <c r="W297" s="44" t="s">
        <v>71</v>
      </c>
      <c r="X297" s="8">
        <v>6</v>
      </c>
      <c r="Y297" s="6">
        <v>82</v>
      </c>
      <c r="Z297" s="8">
        <v>321</v>
      </c>
      <c r="AA297" s="8">
        <v>900</v>
      </c>
      <c r="AB297" s="6">
        <v>705</v>
      </c>
      <c r="AC297" s="8">
        <v>169</v>
      </c>
      <c r="AD297" s="8">
        <v>11</v>
      </c>
      <c r="AE297" s="6">
        <v>2194</v>
      </c>
      <c r="AF297" s="8"/>
      <c r="AG297" s="44" t="s">
        <v>71</v>
      </c>
      <c r="AH297" s="68">
        <f t="shared" si="103"/>
        <v>1.5783778760334823</v>
      </c>
      <c r="AI297" s="68">
        <f t="shared" si="97"/>
        <v>12.586213920821384</v>
      </c>
      <c r="AJ297" s="68">
        <f t="shared" si="98"/>
        <v>33.952674993595963</v>
      </c>
      <c r="AK297" s="68">
        <f t="shared" si="99"/>
        <v>90.808433708290494</v>
      </c>
      <c r="AL297" s="68">
        <f t="shared" si="100"/>
        <v>82.141856893040213</v>
      </c>
      <c r="AM297" s="68">
        <f t="shared" si="101"/>
        <v>25.790127526300111</v>
      </c>
      <c r="AN297" s="68">
        <f t="shared" si="104"/>
        <v>2.0038558090860619</v>
      </c>
      <c r="AO297" s="68">
        <f t="shared" si="105"/>
        <v>43.612419534957603</v>
      </c>
      <c r="AP297" s="6"/>
      <c r="AQ297" s="6">
        <f>RANK(AI297,AI246:AI324)</f>
        <v>59</v>
      </c>
      <c r="AR297" s="94">
        <f>RANK(AO297,AO246:AO324)</f>
        <v>58</v>
      </c>
      <c r="AS297" s="8"/>
      <c r="AT297" s="8"/>
      <c r="AU297" s="66">
        <f t="shared" si="106"/>
        <v>-9.8286059536350141</v>
      </c>
      <c r="AV297" s="66">
        <f t="shared" si="107"/>
        <v>-30.478946633845943</v>
      </c>
      <c r="AW297" s="66">
        <f t="shared" si="108"/>
        <v>-45.663994244009331</v>
      </c>
      <c r="AX297" s="66">
        <f t="shared" si="109"/>
        <v>-8.0811274016029415</v>
      </c>
      <c r="AY297" s="66">
        <f t="shared" si="110"/>
        <v>22.045977692632214</v>
      </c>
      <c r="AZ297" s="66">
        <f t="shared" si="111"/>
        <v>14.655703212781214</v>
      </c>
      <c r="BA297" s="66">
        <f t="shared" si="112"/>
        <v>2.0038558090860619</v>
      </c>
      <c r="BB297" s="66">
        <f t="shared" si="113"/>
        <v>-6.9781387590512054</v>
      </c>
      <c r="BC297" s="8"/>
      <c r="BD297" s="8"/>
      <c r="BE297" s="8"/>
      <c r="BF297" s="8"/>
    </row>
    <row r="298" spans="1:58" s="5" customFormat="1">
      <c r="A298" s="6">
        <v>253</v>
      </c>
      <c r="B298" s="44" t="s">
        <v>72</v>
      </c>
      <c r="C298" s="104">
        <v>8056.3579503113233</v>
      </c>
      <c r="D298" s="105">
        <v>9406.4385673734014</v>
      </c>
      <c r="E298" s="104">
        <v>10352.923971385417</v>
      </c>
      <c r="F298" s="104">
        <v>9912.2676648676206</v>
      </c>
      <c r="G298" s="105">
        <v>7949.8121141457659</v>
      </c>
      <c r="H298" s="104">
        <v>7060.4238169130313</v>
      </c>
      <c r="I298" s="104">
        <v>8027.3243432826239</v>
      </c>
      <c r="J298" s="105">
        <v>8939.5624901446172</v>
      </c>
      <c r="K298" s="104">
        <v>9305.855312542737</v>
      </c>
      <c r="L298" s="104">
        <v>10724.477883770711</v>
      </c>
      <c r="M298" s="105">
        <v>11680.402530491312</v>
      </c>
      <c r="N298" s="104">
        <v>11594.127624458488</v>
      </c>
      <c r="O298" s="104">
        <v>11988.742034494793</v>
      </c>
      <c r="P298" s="105">
        <v>12021.125090323158</v>
      </c>
      <c r="Q298" s="104">
        <v>11988.623298009314</v>
      </c>
      <c r="R298" s="104">
        <v>9687.0560958807273</v>
      </c>
      <c r="S298" s="105">
        <v>6468.6015573973382</v>
      </c>
      <c r="T298" s="104">
        <v>6121.2752788694916</v>
      </c>
      <c r="U298" s="104">
        <v>171285.39762466188</v>
      </c>
      <c r="V298" s="6"/>
      <c r="W298" s="44" t="s">
        <v>72</v>
      </c>
      <c r="X298" s="8">
        <v>14</v>
      </c>
      <c r="Y298" s="6">
        <v>71</v>
      </c>
      <c r="Z298" s="8">
        <v>296</v>
      </c>
      <c r="AA298" s="8">
        <v>583</v>
      </c>
      <c r="AB298" s="6">
        <v>343</v>
      </c>
      <c r="AC298" s="8">
        <v>69</v>
      </c>
      <c r="AD298" s="8">
        <v>1</v>
      </c>
      <c r="AE298" s="6">
        <v>1380</v>
      </c>
      <c r="AF298" s="8"/>
      <c r="AG298" s="44" t="s">
        <v>72</v>
      </c>
      <c r="AH298" s="68">
        <f t="shared" si="103"/>
        <v>2.8247824762885823</v>
      </c>
      <c r="AI298" s="68">
        <f t="shared" si="97"/>
        <v>17.862057362000737</v>
      </c>
      <c r="AJ298" s="68">
        <f t="shared" si="98"/>
        <v>83.847657782509017</v>
      </c>
      <c r="AK298" s="68">
        <f t="shared" si="99"/>
        <v>145.25387914289584</v>
      </c>
      <c r="AL298" s="68">
        <f t="shared" si="100"/>
        <v>76.737536177668403</v>
      </c>
      <c r="AM298" s="68">
        <f t="shared" si="101"/>
        <v>14.829373052254432</v>
      </c>
      <c r="AN298" s="68">
        <f t="shared" si="104"/>
        <v>0.1864892651815328</v>
      </c>
      <c r="AO298" s="68">
        <f t="shared" si="105"/>
        <v>44.573842362176151</v>
      </c>
      <c r="AP298" s="6"/>
      <c r="AQ298" s="6">
        <f>RANK(AI298,AI246:AI324)</f>
        <v>56</v>
      </c>
      <c r="AR298" s="94">
        <f>RANK(AO298,AO246:AO324)</f>
        <v>55</v>
      </c>
      <c r="AS298" s="8"/>
      <c r="AT298" s="8"/>
      <c r="AU298" s="66">
        <f t="shared" si="106"/>
        <v>-7.9838018723963238</v>
      </c>
      <c r="AV298" s="66">
        <f t="shared" si="107"/>
        <v>-38.407091133699737</v>
      </c>
      <c r="AW298" s="66">
        <f t="shared" si="108"/>
        <v>-47.322496586809152</v>
      </c>
      <c r="AX298" s="66">
        <f t="shared" si="109"/>
        <v>26.073398335267427</v>
      </c>
      <c r="AY298" s="66">
        <f t="shared" si="110"/>
        <v>27.928772856730056</v>
      </c>
      <c r="AZ298" s="66">
        <f t="shared" si="111"/>
        <v>7.1667215476623563</v>
      </c>
      <c r="BA298" s="66">
        <f t="shared" si="112"/>
        <v>0.1864892651815328</v>
      </c>
      <c r="BB298" s="66">
        <f t="shared" si="113"/>
        <v>-5.4733646126817064</v>
      </c>
      <c r="BC298" s="8"/>
      <c r="BD298" s="8"/>
      <c r="BE298" s="8"/>
      <c r="BF298" s="8"/>
    </row>
    <row r="299" spans="1:58" s="5" customFormat="1">
      <c r="A299" s="6">
        <v>254</v>
      </c>
      <c r="B299" s="44" t="s">
        <v>73</v>
      </c>
      <c r="C299" s="104">
        <v>819.94585389548638</v>
      </c>
      <c r="D299" s="105">
        <v>1003.1474971288968</v>
      </c>
      <c r="E299" s="104">
        <v>1056.3924401569839</v>
      </c>
      <c r="F299" s="104">
        <v>924.80705692962897</v>
      </c>
      <c r="G299" s="105">
        <v>632.29088344492595</v>
      </c>
      <c r="H299" s="104">
        <v>801.29855581147774</v>
      </c>
      <c r="I299" s="104">
        <v>977.66822081282362</v>
      </c>
      <c r="J299" s="105">
        <v>1123.0671220194788</v>
      </c>
      <c r="K299" s="104">
        <v>1178.1183868081228</v>
      </c>
      <c r="L299" s="104">
        <v>1343.6701587866182</v>
      </c>
      <c r="M299" s="105">
        <v>1441.9001523561128</v>
      </c>
      <c r="N299" s="104">
        <v>1551.263450584313</v>
      </c>
      <c r="O299" s="104">
        <v>1702.731305798965</v>
      </c>
      <c r="P299" s="105">
        <v>1752.3278841702017</v>
      </c>
      <c r="Q299" s="104">
        <v>1542.7441185703015</v>
      </c>
      <c r="R299" s="104">
        <v>1098.012504868959</v>
      </c>
      <c r="S299" s="105">
        <v>709.97761827456975</v>
      </c>
      <c r="T299" s="104">
        <v>644.7089441016218</v>
      </c>
      <c r="U299" s="104">
        <v>20304.072154519487</v>
      </c>
      <c r="V299" s="6"/>
      <c r="W299" s="44" t="s">
        <v>73</v>
      </c>
      <c r="X299" s="8">
        <v>4</v>
      </c>
      <c r="Y299" s="6">
        <v>9</v>
      </c>
      <c r="Z299" s="8">
        <v>29</v>
      </c>
      <c r="AA299" s="8">
        <v>57</v>
      </c>
      <c r="AB299" s="6">
        <v>45</v>
      </c>
      <c r="AC299" s="8">
        <v>9</v>
      </c>
      <c r="AD299" s="8">
        <v>4</v>
      </c>
      <c r="AE299" s="6">
        <v>151</v>
      </c>
      <c r="AF299" s="8"/>
      <c r="AG299" s="44" t="s">
        <v>73</v>
      </c>
      <c r="AH299" s="68">
        <f t="shared" si="103"/>
        <v>8.6504530215849567</v>
      </c>
      <c r="AI299" s="68">
        <f t="shared" si="97"/>
        <v>28.467910057361824</v>
      </c>
      <c r="AJ299" s="68">
        <f t="shared" si="98"/>
        <v>72.382509090214455</v>
      </c>
      <c r="AK299" s="68">
        <f t="shared" si="99"/>
        <v>116.60397420427712</v>
      </c>
      <c r="AL299" s="68">
        <f t="shared" si="100"/>
        <v>80.137685660464939</v>
      </c>
      <c r="AM299" s="68">
        <f t="shared" si="101"/>
        <v>15.27860035252265</v>
      </c>
      <c r="AN299" s="68">
        <f t="shared" si="104"/>
        <v>5.9538421298455289</v>
      </c>
      <c r="AO299" s="68">
        <f t="shared" si="105"/>
        <v>43.260771268162607</v>
      </c>
      <c r="AP299" s="6"/>
      <c r="AQ299" s="6">
        <f>RANK(AI299,AI246:AI324)</f>
        <v>48</v>
      </c>
      <c r="AR299" s="94">
        <f>RANK(AO299,AO246:AO324)</f>
        <v>60</v>
      </c>
      <c r="AS299" s="8"/>
      <c r="AT299" s="8"/>
      <c r="AU299" s="66">
        <f t="shared" si="106"/>
        <v>-8.7377477406027975</v>
      </c>
      <c r="AV299" s="66">
        <f t="shared" si="107"/>
        <v>-28.98524822190338</v>
      </c>
      <c r="AW299" s="66">
        <f t="shared" si="108"/>
        <v>-43.846075706457356</v>
      </c>
      <c r="AX299" s="66">
        <f t="shared" si="109"/>
        <v>40.858692447902257</v>
      </c>
      <c r="AY299" s="66">
        <f t="shared" si="110"/>
        <v>29.317948043661431</v>
      </c>
      <c r="AZ299" s="66">
        <f t="shared" si="111"/>
        <v>0.95952599957543505</v>
      </c>
      <c r="BA299" s="66">
        <f t="shared" si="112"/>
        <v>5.9538421298455289</v>
      </c>
      <c r="BB299" s="66">
        <f t="shared" si="113"/>
        <v>2.870191478082738</v>
      </c>
      <c r="BC299" s="8"/>
      <c r="BD299" s="8"/>
      <c r="BE299" s="8"/>
      <c r="BF299" s="8"/>
    </row>
    <row r="300" spans="1:58" s="5" customFormat="1">
      <c r="A300" s="6">
        <v>255</v>
      </c>
      <c r="B300" s="44" t="s">
        <v>74</v>
      </c>
      <c r="C300" s="104">
        <v>965.50216316389424</v>
      </c>
      <c r="D300" s="105">
        <v>1092.1279621425454</v>
      </c>
      <c r="E300" s="104">
        <v>1235.2189517363445</v>
      </c>
      <c r="F300" s="104">
        <v>1068.9623271816879</v>
      </c>
      <c r="G300" s="105">
        <v>743.27942053823085</v>
      </c>
      <c r="H300" s="104">
        <v>810.07134374939403</v>
      </c>
      <c r="I300" s="104">
        <v>964.10190044668252</v>
      </c>
      <c r="J300" s="105">
        <v>951.29601104050607</v>
      </c>
      <c r="K300" s="104">
        <v>969.82285683613566</v>
      </c>
      <c r="L300" s="104">
        <v>1062.4069580998055</v>
      </c>
      <c r="M300" s="105">
        <v>1161.5438538983294</v>
      </c>
      <c r="N300" s="104">
        <v>1293.8800063061178</v>
      </c>
      <c r="O300" s="104">
        <v>1279.6376886088458</v>
      </c>
      <c r="P300" s="105">
        <v>1267.7497158665171</v>
      </c>
      <c r="Q300" s="104">
        <v>1065.4315551906991</v>
      </c>
      <c r="R300" s="104">
        <v>693.49039213113315</v>
      </c>
      <c r="S300" s="105">
        <v>415.42315432711194</v>
      </c>
      <c r="T300" s="104">
        <v>380.61762036332402</v>
      </c>
      <c r="U300" s="104">
        <v>17420.563881627306</v>
      </c>
      <c r="V300" s="6"/>
      <c r="W300" s="44" t="s">
        <v>74</v>
      </c>
      <c r="X300" s="8">
        <v>3</v>
      </c>
      <c r="Y300" s="6">
        <v>11</v>
      </c>
      <c r="Z300" s="8">
        <v>50</v>
      </c>
      <c r="AA300" s="8">
        <v>79</v>
      </c>
      <c r="AB300" s="6">
        <v>44</v>
      </c>
      <c r="AC300" s="8">
        <v>8</v>
      </c>
      <c r="AD300" s="8">
        <v>0</v>
      </c>
      <c r="AE300" s="6">
        <v>194</v>
      </c>
      <c r="AF300" s="8"/>
      <c r="AG300" s="44" t="s">
        <v>74</v>
      </c>
      <c r="AH300" s="68">
        <f t="shared" si="103"/>
        <v>5.6129199761594597</v>
      </c>
      <c r="AI300" s="68">
        <f t="shared" si="97"/>
        <v>29.598559292909176</v>
      </c>
      <c r="AJ300" s="68">
        <f t="shared" si="98"/>
        <v>123.44591716718755</v>
      </c>
      <c r="AK300" s="68">
        <f t="shared" si="99"/>
        <v>163.88309153502993</v>
      </c>
      <c r="AL300" s="68">
        <f t="shared" si="100"/>
        <v>92.505381057729437</v>
      </c>
      <c r="AM300" s="68">
        <f t="shared" si="101"/>
        <v>16.497858229694632</v>
      </c>
      <c r="AN300" s="68">
        <f t="shared" si="104"/>
        <v>0</v>
      </c>
      <c r="AO300" s="68">
        <f t="shared" si="105"/>
        <v>59.056848570588151</v>
      </c>
      <c r="AP300" s="6"/>
      <c r="AQ300" s="6">
        <f>RANK(AI300,AI246:AI324)</f>
        <v>45</v>
      </c>
      <c r="AR300" s="94">
        <f>RANK(AO300,AO246:AO324)</f>
        <v>9</v>
      </c>
      <c r="AS300" s="8"/>
      <c r="AT300" s="8"/>
      <c r="AU300" s="66">
        <f t="shared" si="106"/>
        <v>-0.42769757276853415</v>
      </c>
      <c r="AV300" s="66">
        <f t="shared" si="107"/>
        <v>-23.239499883640317</v>
      </c>
      <c r="AW300" s="66">
        <f t="shared" si="108"/>
        <v>-1.1553142805134087</v>
      </c>
      <c r="AX300" s="66">
        <f t="shared" si="109"/>
        <v>30.155728477189882</v>
      </c>
      <c r="AY300" s="66">
        <f t="shared" si="110"/>
        <v>49.905216188279113</v>
      </c>
      <c r="AZ300" s="66">
        <f t="shared" si="111"/>
        <v>11.607974849078204</v>
      </c>
      <c r="BA300" s="66">
        <f t="shared" si="112"/>
        <v>0</v>
      </c>
      <c r="BB300" s="66">
        <f t="shared" si="113"/>
        <v>12.083538952773374</v>
      </c>
      <c r="BC300" s="8"/>
      <c r="BD300" s="8"/>
      <c r="BE300" s="8"/>
      <c r="BF300" s="8"/>
    </row>
    <row r="301" spans="1:58" s="5" customFormat="1">
      <c r="A301" s="6">
        <v>256</v>
      </c>
      <c r="B301" s="44" t="s">
        <v>75</v>
      </c>
      <c r="C301" s="104">
        <v>654.73951351395431</v>
      </c>
      <c r="D301" s="105">
        <v>715.60180247212531</v>
      </c>
      <c r="E301" s="104">
        <v>840.70677914093346</v>
      </c>
      <c r="F301" s="104">
        <v>783.43881517782461</v>
      </c>
      <c r="G301" s="105">
        <v>614.27636345703684</v>
      </c>
      <c r="H301" s="104">
        <v>627.12963858250544</v>
      </c>
      <c r="I301" s="104">
        <v>708.26116715193052</v>
      </c>
      <c r="J301" s="105">
        <v>781.4383501825115</v>
      </c>
      <c r="K301" s="104">
        <v>811.25685939274706</v>
      </c>
      <c r="L301" s="104">
        <v>970.45137041337466</v>
      </c>
      <c r="M301" s="105">
        <v>1115.1035328806267</v>
      </c>
      <c r="N301" s="104">
        <v>1248.3464861958778</v>
      </c>
      <c r="O301" s="104">
        <v>1395.5144802185957</v>
      </c>
      <c r="P301" s="105">
        <v>1282.7885597063878</v>
      </c>
      <c r="Q301" s="104">
        <v>1122.7936358654783</v>
      </c>
      <c r="R301" s="104">
        <v>807.89457382418709</v>
      </c>
      <c r="S301" s="105">
        <v>457.91745885847808</v>
      </c>
      <c r="T301" s="104">
        <v>336.89551844728942</v>
      </c>
      <c r="U301" s="104">
        <v>15274.554905481866</v>
      </c>
      <c r="V301" s="6"/>
      <c r="W301" s="44" t="s">
        <v>75</v>
      </c>
      <c r="X301" s="8">
        <v>1</v>
      </c>
      <c r="Y301" s="6">
        <v>9</v>
      </c>
      <c r="Z301" s="8">
        <v>39</v>
      </c>
      <c r="AA301" s="8">
        <v>47</v>
      </c>
      <c r="AB301" s="6">
        <v>23</v>
      </c>
      <c r="AC301" s="8">
        <v>5</v>
      </c>
      <c r="AD301" s="8">
        <v>0</v>
      </c>
      <c r="AE301" s="6">
        <v>124</v>
      </c>
      <c r="AF301" s="8"/>
      <c r="AG301" s="44" t="s">
        <v>75</v>
      </c>
      <c r="AH301" s="68">
        <f t="shared" si="103"/>
        <v>2.5528477288249252</v>
      </c>
      <c r="AI301" s="68">
        <f t="shared" si="97"/>
        <v>29.302771636367773</v>
      </c>
      <c r="AJ301" s="68">
        <f t="shared" si="98"/>
        <v>124.37619784053355</v>
      </c>
      <c r="AK301" s="68">
        <f t="shared" si="99"/>
        <v>132.71940402718121</v>
      </c>
      <c r="AL301" s="68">
        <f t="shared" si="100"/>
        <v>58.865808146293702</v>
      </c>
      <c r="AM301" s="68">
        <f t="shared" si="101"/>
        <v>12.32655216929116</v>
      </c>
      <c r="AN301" s="68">
        <f t="shared" si="104"/>
        <v>0</v>
      </c>
      <c r="AO301" s="68">
        <f t="shared" si="105"/>
        <v>46.825561467547814</v>
      </c>
      <c r="AP301" s="6"/>
      <c r="AQ301" s="6">
        <f>RANK(AI301,AI246:AI324)</f>
        <v>46</v>
      </c>
      <c r="AR301" s="94">
        <f>RANK(AO301,AO246:AO324)</f>
        <v>51</v>
      </c>
      <c r="AS301" s="8"/>
      <c r="AT301" s="8"/>
      <c r="AU301" s="66">
        <f t="shared" si="106"/>
        <v>-12.60270738477583</v>
      </c>
      <c r="AV301" s="66">
        <f t="shared" si="107"/>
        <v>-31.316163265501061</v>
      </c>
      <c r="AW301" s="66">
        <f t="shared" si="108"/>
        <v>-15.237096682053604</v>
      </c>
      <c r="AX301" s="66">
        <f t="shared" si="109"/>
        <v>26.699629507959187</v>
      </c>
      <c r="AY301" s="66">
        <f t="shared" si="110"/>
        <v>21.508224177136988</v>
      </c>
      <c r="AZ301" s="66">
        <f t="shared" si="111"/>
        <v>12.32655216929116</v>
      </c>
      <c r="BA301" s="66">
        <f t="shared" si="112"/>
        <v>0</v>
      </c>
      <c r="BB301" s="66">
        <f t="shared" si="113"/>
        <v>1.331446391409365</v>
      </c>
      <c r="BC301" s="8"/>
      <c r="BD301" s="8"/>
      <c r="BE301" s="8"/>
      <c r="BF301" s="8"/>
    </row>
    <row r="302" spans="1:58" s="5" customFormat="1">
      <c r="A302" s="6">
        <v>257</v>
      </c>
      <c r="B302" s="44" t="s">
        <v>76</v>
      </c>
      <c r="C302" s="104">
        <v>3256.3790191175262</v>
      </c>
      <c r="D302" s="105">
        <v>4005.4467259068683</v>
      </c>
      <c r="E302" s="104">
        <v>4596.9432114919946</v>
      </c>
      <c r="F302" s="104">
        <v>4687.7357270407938</v>
      </c>
      <c r="G302" s="105">
        <v>3896.2954541092495</v>
      </c>
      <c r="H302" s="104">
        <v>2666.5960978708099</v>
      </c>
      <c r="I302" s="104">
        <v>3006.9418151918189</v>
      </c>
      <c r="J302" s="105">
        <v>3743.1389420929786</v>
      </c>
      <c r="K302" s="104">
        <v>4119.5379227523626</v>
      </c>
      <c r="L302" s="104">
        <v>4766.3172028246845</v>
      </c>
      <c r="M302" s="105">
        <v>4956.8721962743957</v>
      </c>
      <c r="N302" s="104">
        <v>4699.3024791981798</v>
      </c>
      <c r="O302" s="104">
        <v>4473.6638178230423</v>
      </c>
      <c r="P302" s="105">
        <v>3751.3022413700742</v>
      </c>
      <c r="Q302" s="104">
        <v>2965.9449715717219</v>
      </c>
      <c r="R302" s="104">
        <v>2020.6105893994595</v>
      </c>
      <c r="S302" s="105">
        <v>1082.2571588862061</v>
      </c>
      <c r="T302" s="104">
        <v>897.32753094282612</v>
      </c>
      <c r="U302" s="104">
        <v>63592.613103864998</v>
      </c>
      <c r="V302" s="6"/>
      <c r="W302" s="44" t="s">
        <v>76</v>
      </c>
      <c r="X302" s="8">
        <v>0</v>
      </c>
      <c r="Y302" s="6">
        <v>7</v>
      </c>
      <c r="Z302" s="8">
        <v>79</v>
      </c>
      <c r="AA302" s="8">
        <v>245</v>
      </c>
      <c r="AB302" s="6">
        <v>185</v>
      </c>
      <c r="AC302" s="8">
        <v>29</v>
      </c>
      <c r="AD302" s="8">
        <v>4</v>
      </c>
      <c r="AE302" s="6">
        <v>548</v>
      </c>
      <c r="AF302" s="8"/>
      <c r="AG302" s="44" t="s">
        <v>76</v>
      </c>
      <c r="AH302" s="68">
        <f t="shared" si="103"/>
        <v>0</v>
      </c>
      <c r="AI302" s="68">
        <f t="shared" si="97"/>
        <v>3.593156670199336</v>
      </c>
      <c r="AJ302" s="68">
        <f t="shared" si="98"/>
        <v>59.251567991927182</v>
      </c>
      <c r="AK302" s="68">
        <f t="shared" si="99"/>
        <v>162.95626258027275</v>
      </c>
      <c r="AL302" s="68">
        <f t="shared" si="100"/>
        <v>98.847519614944957</v>
      </c>
      <c r="AM302" s="68">
        <f t="shared" si="101"/>
        <v>14.079248956457914</v>
      </c>
      <c r="AN302" s="68">
        <f t="shared" si="104"/>
        <v>1.6784447319743896</v>
      </c>
      <c r="AO302" s="68">
        <f t="shared" si="105"/>
        <v>40.7638564066756</v>
      </c>
      <c r="AP302" s="6"/>
      <c r="AQ302" s="6">
        <f>RANK(AI302,AI246:AI324)</f>
        <v>74</v>
      </c>
      <c r="AR302" s="94">
        <f>RANK(AO302,AO246:AO324)</f>
        <v>65</v>
      </c>
      <c r="AS302" s="8"/>
      <c r="AT302" s="8"/>
      <c r="AU302" s="66">
        <f t="shared" si="106"/>
        <v>-1.9210256348360382</v>
      </c>
      <c r="AV302" s="66">
        <f t="shared" si="107"/>
        <v>-15.213364396528158</v>
      </c>
      <c r="AW302" s="66">
        <f t="shared" si="108"/>
        <v>-79.661599252290983</v>
      </c>
      <c r="AX302" s="66">
        <f t="shared" si="109"/>
        <v>0.4896738877846758</v>
      </c>
      <c r="AY302" s="66">
        <f t="shared" si="110"/>
        <v>40.258609097957461</v>
      </c>
      <c r="AZ302" s="66">
        <f t="shared" si="111"/>
        <v>9.9990375808884497</v>
      </c>
      <c r="BA302" s="66">
        <f t="shared" si="112"/>
        <v>1.6784447319743896</v>
      </c>
      <c r="BB302" s="66">
        <f t="shared" si="113"/>
        <v>-6.8997270243776114</v>
      </c>
      <c r="BC302" s="8"/>
      <c r="BD302" s="8"/>
      <c r="BE302" s="8"/>
      <c r="BF302" s="8"/>
    </row>
    <row r="303" spans="1:58" s="5" customFormat="1">
      <c r="A303" s="6">
        <v>258</v>
      </c>
      <c r="B303" s="44" t="s">
        <v>77</v>
      </c>
      <c r="C303" s="104">
        <v>570.56848531198534</v>
      </c>
      <c r="D303" s="105">
        <v>598.83416420953199</v>
      </c>
      <c r="E303" s="104">
        <v>609.82183371724295</v>
      </c>
      <c r="F303" s="104">
        <v>555.33227197088058</v>
      </c>
      <c r="G303" s="105">
        <v>534.87955863605498</v>
      </c>
      <c r="H303" s="104">
        <v>658.21814540032869</v>
      </c>
      <c r="I303" s="104">
        <v>704.8406439321102</v>
      </c>
      <c r="J303" s="105">
        <v>611.31962248821378</v>
      </c>
      <c r="K303" s="104">
        <v>547.81496211454782</v>
      </c>
      <c r="L303" s="104">
        <v>620.56923322072998</v>
      </c>
      <c r="M303" s="105">
        <v>785.23161524928162</v>
      </c>
      <c r="N303" s="104">
        <v>889.11787432365873</v>
      </c>
      <c r="O303" s="104">
        <v>958.14960746245777</v>
      </c>
      <c r="P303" s="105">
        <v>925.994490157261</v>
      </c>
      <c r="Q303" s="104">
        <v>840.00811786576639</v>
      </c>
      <c r="R303" s="104">
        <v>652.71680487605272</v>
      </c>
      <c r="S303" s="105">
        <v>408.66221613284512</v>
      </c>
      <c r="T303" s="104">
        <v>395.75413686522029</v>
      </c>
      <c r="U303" s="104">
        <v>11867.833783934171</v>
      </c>
      <c r="V303" s="6"/>
      <c r="W303" s="44" t="s">
        <v>77</v>
      </c>
      <c r="X303" s="8">
        <v>0</v>
      </c>
      <c r="Y303" s="6">
        <v>19</v>
      </c>
      <c r="Z303" s="8">
        <v>38</v>
      </c>
      <c r="AA303" s="8">
        <v>32</v>
      </c>
      <c r="AB303" s="6">
        <v>13</v>
      </c>
      <c r="AC303" s="8">
        <v>3</v>
      </c>
      <c r="AD303" s="8">
        <v>0</v>
      </c>
      <c r="AE303" s="6">
        <v>105</v>
      </c>
      <c r="AF303" s="8"/>
      <c r="AG303" s="44" t="s">
        <v>77</v>
      </c>
      <c r="AH303" s="68">
        <f t="shared" si="103"/>
        <v>0</v>
      </c>
      <c r="AI303" s="68">
        <f t="shared" si="97"/>
        <v>71.044031102815282</v>
      </c>
      <c r="AJ303" s="68">
        <f t="shared" si="98"/>
        <v>115.46324046380816</v>
      </c>
      <c r="AK303" s="68">
        <f t="shared" si="99"/>
        <v>90.800666151942906</v>
      </c>
      <c r="AL303" s="68">
        <f t="shared" si="100"/>
        <v>42.530942969201483</v>
      </c>
      <c r="AM303" s="68">
        <f t="shared" si="101"/>
        <v>10.952603369649117</v>
      </c>
      <c r="AN303" s="68">
        <f t="shared" si="104"/>
        <v>0</v>
      </c>
      <c r="AO303" s="68">
        <f t="shared" si="105"/>
        <v>49.610505115874354</v>
      </c>
      <c r="AP303" s="6"/>
      <c r="AQ303" s="6">
        <f>RANK(AI303,AI246:AI324)</f>
        <v>6</v>
      </c>
      <c r="AR303" s="94">
        <f>RANK(AO303,AO246:AO324)</f>
        <v>45</v>
      </c>
      <c r="AS303" s="8"/>
      <c r="AT303" s="8"/>
      <c r="AU303" s="66">
        <f t="shared" si="106"/>
        <v>-12.906594098585103</v>
      </c>
      <c r="AV303" s="66">
        <f t="shared" si="107"/>
        <v>-6.2833436525164785</v>
      </c>
      <c r="AW303" s="66">
        <f t="shared" si="108"/>
        <v>-44.890042132685053</v>
      </c>
      <c r="AX303" s="66">
        <f t="shared" si="109"/>
        <v>-32.139297609567095</v>
      </c>
      <c r="AY303" s="66">
        <f t="shared" si="110"/>
        <v>4.8276509582007776</v>
      </c>
      <c r="AZ303" s="66">
        <f t="shared" si="111"/>
        <v>-2.2884622144785425</v>
      </c>
      <c r="BA303" s="66">
        <f t="shared" si="112"/>
        <v>0</v>
      </c>
      <c r="BB303" s="66">
        <f t="shared" si="113"/>
        <v>-6.7944496081768833</v>
      </c>
      <c r="BC303" s="8"/>
      <c r="BD303" s="8"/>
      <c r="BE303" s="8"/>
      <c r="BF303" s="8"/>
    </row>
    <row r="304" spans="1:58" s="5" customFormat="1">
      <c r="A304" s="6">
        <v>259</v>
      </c>
      <c r="B304" s="44" t="s">
        <v>78</v>
      </c>
      <c r="C304" s="104">
        <v>4296.8208133954067</v>
      </c>
      <c r="D304" s="105">
        <v>3790.6341809582577</v>
      </c>
      <c r="E304" s="104">
        <v>3825.6312741399729</v>
      </c>
      <c r="F304" s="104">
        <v>3716.6177788443338</v>
      </c>
      <c r="G304" s="105">
        <v>6160.3577987275257</v>
      </c>
      <c r="H304" s="104">
        <v>11893.304304060068</v>
      </c>
      <c r="I304" s="104">
        <v>12514.520079939151</v>
      </c>
      <c r="J304" s="105">
        <v>10716.034631960376</v>
      </c>
      <c r="K304" s="104">
        <v>8313.7696844758666</v>
      </c>
      <c r="L304" s="104">
        <v>7593.4934658492439</v>
      </c>
      <c r="M304" s="105">
        <v>7148.9313971709898</v>
      </c>
      <c r="N304" s="104">
        <v>6443.9220556056825</v>
      </c>
      <c r="O304" s="104">
        <v>5572.7988614829692</v>
      </c>
      <c r="P304" s="105">
        <v>4472.7883078110281</v>
      </c>
      <c r="Q304" s="104">
        <v>3817.2120062300105</v>
      </c>
      <c r="R304" s="104">
        <v>2805.2410907763074</v>
      </c>
      <c r="S304" s="105">
        <v>1744.2281350927844</v>
      </c>
      <c r="T304" s="104">
        <v>1514.5018586320521</v>
      </c>
      <c r="U304" s="104">
        <v>106340.80772515203</v>
      </c>
      <c r="V304" s="6"/>
      <c r="W304" s="44" t="s">
        <v>78</v>
      </c>
      <c r="X304" s="8">
        <v>3</v>
      </c>
      <c r="Y304" s="6">
        <v>23</v>
      </c>
      <c r="Z304" s="8">
        <v>102</v>
      </c>
      <c r="AA304" s="8">
        <v>428</v>
      </c>
      <c r="AB304" s="6">
        <v>363</v>
      </c>
      <c r="AC304" s="8">
        <v>113</v>
      </c>
      <c r="AD304" s="8">
        <v>10</v>
      </c>
      <c r="AE304" s="6">
        <v>1043</v>
      </c>
      <c r="AF304" s="8"/>
      <c r="AG304" s="44" t="s">
        <v>78</v>
      </c>
      <c r="AH304" s="68">
        <f t="shared" si="103"/>
        <v>1.614371010695018</v>
      </c>
      <c r="AI304" s="68">
        <f t="shared" si="97"/>
        <v>7.4670987470081185</v>
      </c>
      <c r="AJ304" s="68">
        <f t="shared" si="98"/>
        <v>17.15250823359154</v>
      </c>
      <c r="AK304" s="68">
        <f t="shared" si="99"/>
        <v>68.400545488929524</v>
      </c>
      <c r="AL304" s="68">
        <f t="shared" si="100"/>
        <v>67.748941183403645</v>
      </c>
      <c r="AM304" s="68">
        <f t="shared" si="101"/>
        <v>27.183817759831044</v>
      </c>
      <c r="AN304" s="68">
        <f t="shared" si="104"/>
        <v>2.6338338328659154</v>
      </c>
      <c r="AO304" s="68">
        <f t="shared" si="105"/>
        <v>34.248319636782654</v>
      </c>
      <c r="AP304" s="6"/>
      <c r="AQ304" s="6">
        <f>RANK(AI304,AI246:AI324)</f>
        <v>68</v>
      </c>
      <c r="AR304" s="94">
        <f>RANK(AO304,AO246:AO324)</f>
        <v>73</v>
      </c>
      <c r="AS304" s="8"/>
      <c r="AT304" s="8"/>
      <c r="AU304" s="66">
        <f t="shared" si="106"/>
        <v>-3.0565810682437795</v>
      </c>
      <c r="AV304" s="66">
        <f t="shared" si="107"/>
        <v>-3.7348760208822478</v>
      </c>
      <c r="AW304" s="66">
        <f t="shared" si="108"/>
        <v>-13.255238203252702</v>
      </c>
      <c r="AX304" s="66">
        <f t="shared" si="109"/>
        <v>-1.6347246685683103E-2</v>
      </c>
      <c r="AY304" s="66">
        <f t="shared" si="110"/>
        <v>6.4492018635408144</v>
      </c>
      <c r="AZ304" s="66">
        <f t="shared" si="111"/>
        <v>7.2968130176497432</v>
      </c>
      <c r="BA304" s="66">
        <f t="shared" si="112"/>
        <v>1.4110282946315587</v>
      </c>
      <c r="BB304" s="66">
        <f t="shared" si="113"/>
        <v>-1.2052050824228502</v>
      </c>
      <c r="BC304" s="8"/>
      <c r="BD304" s="8"/>
      <c r="BE304" s="8"/>
      <c r="BF304" s="8"/>
    </row>
    <row r="305" spans="1:58" s="5" customFormat="1">
      <c r="A305" s="6">
        <v>260</v>
      </c>
      <c r="B305" s="44" t="s">
        <v>79</v>
      </c>
      <c r="C305" s="104">
        <v>330.06210658034826</v>
      </c>
      <c r="D305" s="105">
        <v>380.46186865768925</v>
      </c>
      <c r="E305" s="104">
        <v>419.34428271714626</v>
      </c>
      <c r="F305" s="104">
        <v>385.98725987320137</v>
      </c>
      <c r="G305" s="105">
        <v>314.46592904496515</v>
      </c>
      <c r="H305" s="104">
        <v>309.66083319397075</v>
      </c>
      <c r="I305" s="104">
        <v>353.88721859605721</v>
      </c>
      <c r="J305" s="105">
        <v>377.45181157538843</v>
      </c>
      <c r="K305" s="104">
        <v>394.85268725331787</v>
      </c>
      <c r="L305" s="104">
        <v>489.43725568106663</v>
      </c>
      <c r="M305" s="105">
        <v>597.28564973058087</v>
      </c>
      <c r="N305" s="104">
        <v>592.06519531727929</v>
      </c>
      <c r="O305" s="104">
        <v>643.13538147223244</v>
      </c>
      <c r="P305" s="105">
        <v>661.36254610404478</v>
      </c>
      <c r="Q305" s="104">
        <v>609.83299742482416</v>
      </c>
      <c r="R305" s="104">
        <v>398.16335104531993</v>
      </c>
      <c r="S305" s="105">
        <v>218.52605097578487</v>
      </c>
      <c r="T305" s="104">
        <v>182.30897005061834</v>
      </c>
      <c r="U305" s="104">
        <v>7658.2913952938361</v>
      </c>
      <c r="V305" s="6"/>
      <c r="W305" s="44" t="s">
        <v>79</v>
      </c>
      <c r="X305" s="8">
        <v>2</v>
      </c>
      <c r="Y305" s="6">
        <v>10</v>
      </c>
      <c r="Z305" s="8">
        <v>17</v>
      </c>
      <c r="AA305" s="8">
        <v>13</v>
      </c>
      <c r="AB305" s="6">
        <v>7</v>
      </c>
      <c r="AC305" s="8">
        <v>4</v>
      </c>
      <c r="AD305" s="8">
        <v>0</v>
      </c>
      <c r="AE305" s="6">
        <v>51</v>
      </c>
      <c r="AF305" s="8"/>
      <c r="AG305" s="44" t="s">
        <v>79</v>
      </c>
      <c r="AH305" s="68">
        <f t="shared" si="103"/>
        <v>10.363036337815965</v>
      </c>
      <c r="AI305" s="68">
        <f t="shared" si="97"/>
        <v>63.599894782687961</v>
      </c>
      <c r="AJ305" s="68">
        <f t="shared" si="98"/>
        <v>109.79754736596762</v>
      </c>
      <c r="AK305" s="68">
        <f t="shared" si="99"/>
        <v>73.469734519227075</v>
      </c>
      <c r="AL305" s="68">
        <f t="shared" si="100"/>
        <v>37.090827413352557</v>
      </c>
      <c r="AM305" s="68">
        <f t="shared" si="101"/>
        <v>20.260720664331192</v>
      </c>
      <c r="AN305" s="68">
        <f t="shared" si="104"/>
        <v>0</v>
      </c>
      <c r="AO305" s="68">
        <f t="shared" si="105"/>
        <v>38.846147618317382</v>
      </c>
      <c r="AP305" s="6"/>
      <c r="AQ305" s="6">
        <f>RANK(AI305,AI246:AI324)</f>
        <v>10</v>
      </c>
      <c r="AR305" s="94">
        <f>RANK(AO305,AO246:AO324)</f>
        <v>69</v>
      </c>
      <c r="AS305" s="8"/>
      <c r="AT305" s="8"/>
      <c r="AU305" s="66">
        <f t="shared" si="106"/>
        <v>-3.2876667704587419</v>
      </c>
      <c r="AV305" s="66">
        <f t="shared" si="107"/>
        <v>-8.6853159046855311</v>
      </c>
      <c r="AW305" s="66">
        <f t="shared" si="108"/>
        <v>-54.761343179200665</v>
      </c>
      <c r="AX305" s="66">
        <f t="shared" si="109"/>
        <v>-22.550011729045181</v>
      </c>
      <c r="AY305" s="66">
        <f t="shared" si="110"/>
        <v>-18.869800990821254</v>
      </c>
      <c r="AZ305" s="66">
        <f t="shared" si="111"/>
        <v>8.1145600361261909</v>
      </c>
      <c r="BA305" s="66">
        <f t="shared" si="112"/>
        <v>0</v>
      </c>
      <c r="BB305" s="66">
        <f t="shared" si="113"/>
        <v>-11.215627228205356</v>
      </c>
      <c r="BC305" s="8"/>
      <c r="BD305" s="8"/>
      <c r="BE305" s="8"/>
      <c r="BF305" s="8"/>
    </row>
    <row r="306" spans="1:58" s="5" customFormat="1">
      <c r="A306" s="6">
        <v>261</v>
      </c>
      <c r="B306" s="44" t="s">
        <v>80</v>
      </c>
      <c r="C306" s="104">
        <v>91.23167409882889</v>
      </c>
      <c r="D306" s="105">
        <v>108.96891304471009</v>
      </c>
      <c r="E306" s="104">
        <v>130.13970153007853</v>
      </c>
      <c r="F306" s="104">
        <v>128.90223566758306</v>
      </c>
      <c r="G306" s="105">
        <v>93.248698517172656</v>
      </c>
      <c r="H306" s="104">
        <v>71.282746008205706</v>
      </c>
      <c r="I306" s="104">
        <v>81.960063788197388</v>
      </c>
      <c r="J306" s="105">
        <v>116.82027394938294</v>
      </c>
      <c r="K306" s="104">
        <v>116.44138448608047</v>
      </c>
      <c r="L306" s="104">
        <v>139.46809268526849</v>
      </c>
      <c r="M306" s="105">
        <v>169.73838749879971</v>
      </c>
      <c r="N306" s="104">
        <v>238.83838826716448</v>
      </c>
      <c r="O306" s="104">
        <v>310.81377304528962</v>
      </c>
      <c r="P306" s="105">
        <v>399.82597113164445</v>
      </c>
      <c r="Q306" s="104">
        <v>374.54331065220214</v>
      </c>
      <c r="R306" s="104">
        <v>295.11348580818253</v>
      </c>
      <c r="S306" s="105">
        <v>220.00748534374097</v>
      </c>
      <c r="T306" s="104">
        <v>174.79227150387692</v>
      </c>
      <c r="U306" s="104">
        <v>3262.136857026409</v>
      </c>
      <c r="V306" s="6"/>
      <c r="W306" s="44" t="s">
        <v>80</v>
      </c>
      <c r="X306" s="8">
        <v>0</v>
      </c>
      <c r="Y306" s="6">
        <v>0</v>
      </c>
      <c r="Z306" s="8">
        <v>2</v>
      </c>
      <c r="AA306" s="8">
        <v>8</v>
      </c>
      <c r="AB306" s="6">
        <v>6</v>
      </c>
      <c r="AC306" s="8">
        <v>3</v>
      </c>
      <c r="AD306" s="8">
        <v>0</v>
      </c>
      <c r="AE306" s="6">
        <v>20</v>
      </c>
      <c r="AF306" s="8"/>
      <c r="AG306" s="44" t="s">
        <v>80</v>
      </c>
      <c r="AH306" s="68">
        <f t="shared" si="103"/>
        <v>0</v>
      </c>
      <c r="AI306" s="68">
        <f t="shared" si="97"/>
        <v>0</v>
      </c>
      <c r="AJ306" s="68">
        <f t="shared" si="98"/>
        <v>56.114561012275544</v>
      </c>
      <c r="AK306" s="68">
        <f t="shared" si="99"/>
        <v>195.217027177376</v>
      </c>
      <c r="AL306" s="68">
        <f t="shared" si="100"/>
        <v>102.72189573189564</v>
      </c>
      <c r="AM306" s="68">
        <f t="shared" si="101"/>
        <v>51.528071625747856</v>
      </c>
      <c r="AN306" s="68">
        <f t="shared" si="104"/>
        <v>0</v>
      </c>
      <c r="AO306" s="68">
        <f t="shared" si="105"/>
        <v>53.467108387703014</v>
      </c>
      <c r="AP306" s="6"/>
      <c r="AQ306" s="6">
        <f>RANK(AI306,AI246:AI324)</f>
        <v>79</v>
      </c>
      <c r="AR306" s="94">
        <f>RANK(AO306,AO246:AO324)</f>
        <v>29</v>
      </c>
      <c r="AS306" s="8"/>
      <c r="AT306" s="8"/>
      <c r="AU306" s="66">
        <f t="shared" si="106"/>
        <v>0</v>
      </c>
      <c r="AV306" s="66">
        <f t="shared" si="107"/>
        <v>-62.40047047913319</v>
      </c>
      <c r="AW306" s="66">
        <f t="shared" si="108"/>
        <v>-9.4886478351083809</v>
      </c>
      <c r="AX306" s="66">
        <f t="shared" si="109"/>
        <v>-12.398397134603101</v>
      </c>
      <c r="AY306" s="66">
        <f t="shared" si="110"/>
        <v>52.230432572793426</v>
      </c>
      <c r="AZ306" s="66">
        <f t="shared" si="111"/>
        <v>24.492599098229089</v>
      </c>
      <c r="BA306" s="66">
        <f t="shared" si="112"/>
        <v>0</v>
      </c>
      <c r="BB306" s="66">
        <f t="shared" si="113"/>
        <v>1.5029790746248821</v>
      </c>
      <c r="BC306" s="8"/>
      <c r="BD306" s="8"/>
      <c r="BE306" s="8"/>
      <c r="BF306" s="8"/>
    </row>
    <row r="307" spans="1:58" s="5" customFormat="1">
      <c r="A307" s="6">
        <v>262</v>
      </c>
      <c r="B307" s="44" t="s">
        <v>81</v>
      </c>
      <c r="C307" s="104">
        <v>1493.6369063846107</v>
      </c>
      <c r="D307" s="105">
        <v>1775.7056508599524</v>
      </c>
      <c r="E307" s="104">
        <v>1920.2593472800916</v>
      </c>
      <c r="F307" s="104">
        <v>1681.4308790994205</v>
      </c>
      <c r="G307" s="105">
        <v>1184.2894034018864</v>
      </c>
      <c r="H307" s="104">
        <v>1217.1332362458606</v>
      </c>
      <c r="I307" s="104">
        <v>1459.0131806352329</v>
      </c>
      <c r="J307" s="105">
        <v>1594.3072846613979</v>
      </c>
      <c r="K307" s="104">
        <v>1577.6317693466465</v>
      </c>
      <c r="L307" s="104">
        <v>1800.2521595867559</v>
      </c>
      <c r="M307" s="105">
        <v>2044.629577163676</v>
      </c>
      <c r="N307" s="104">
        <v>2272.0486592971611</v>
      </c>
      <c r="O307" s="104">
        <v>2507.5537247034836</v>
      </c>
      <c r="P307" s="105">
        <v>2482.4377951704864</v>
      </c>
      <c r="Q307" s="104">
        <v>2259.2862793738145</v>
      </c>
      <c r="R307" s="104">
        <v>1563.4856215115055</v>
      </c>
      <c r="S307" s="105">
        <v>981.27694456622692</v>
      </c>
      <c r="T307" s="104">
        <v>866.6197804081371</v>
      </c>
      <c r="U307" s="104">
        <v>30680.998199696347</v>
      </c>
      <c r="V307" s="6"/>
      <c r="W307" s="44" t="s">
        <v>81</v>
      </c>
      <c r="X307" s="8">
        <v>6</v>
      </c>
      <c r="Y307" s="6">
        <v>32</v>
      </c>
      <c r="Z307" s="8">
        <v>90</v>
      </c>
      <c r="AA307" s="8">
        <v>103</v>
      </c>
      <c r="AB307" s="6">
        <v>52</v>
      </c>
      <c r="AC307" s="8">
        <v>8</v>
      </c>
      <c r="AD307" s="8">
        <v>3</v>
      </c>
      <c r="AE307" s="6">
        <v>293</v>
      </c>
      <c r="AF307" s="8"/>
      <c r="AG307" s="44" t="s">
        <v>81</v>
      </c>
      <c r="AH307" s="68">
        <f t="shared" si="103"/>
        <v>7.1367786503523938</v>
      </c>
      <c r="AI307" s="68">
        <f t="shared" si="97"/>
        <v>54.040844928747305</v>
      </c>
      <c r="AJ307" s="68">
        <f t="shared" si="98"/>
        <v>147.88849292719505</v>
      </c>
      <c r="AK307" s="68">
        <f t="shared" si="99"/>
        <v>141.19132214440356</v>
      </c>
      <c r="AL307" s="68">
        <f t="shared" si="100"/>
        <v>65.23209233287028</v>
      </c>
      <c r="AM307" s="68">
        <f t="shared" si="101"/>
        <v>10.141783596704681</v>
      </c>
      <c r="AN307" s="68">
        <f t="shared" si="104"/>
        <v>3.3328664365425826</v>
      </c>
      <c r="AO307" s="68">
        <f t="shared" si="105"/>
        <v>55.734903198194957</v>
      </c>
      <c r="AP307" s="6"/>
      <c r="AQ307" s="6">
        <f>RANK(AI307,AI246:AI324)</f>
        <v>19</v>
      </c>
      <c r="AR307" s="94">
        <f>RANK(AO307,AO246:AO324)</f>
        <v>22</v>
      </c>
      <c r="AS307" s="8"/>
      <c r="AT307" s="8"/>
      <c r="AU307" s="66">
        <f t="shared" si="106"/>
        <v>0.50005135126034705</v>
      </c>
      <c r="AV307" s="66">
        <f t="shared" si="107"/>
        <v>-51.086018529825395</v>
      </c>
      <c r="AW307" s="66">
        <f t="shared" si="108"/>
        <v>-8.7233989898633126</v>
      </c>
      <c r="AX307" s="66">
        <f t="shared" si="109"/>
        <v>15.61154522774244</v>
      </c>
      <c r="AY307" s="66">
        <f t="shared" si="110"/>
        <v>29.00724688151103</v>
      </c>
      <c r="AZ307" s="66">
        <f t="shared" si="111"/>
        <v>7.1669938414019878</v>
      </c>
      <c r="BA307" s="66">
        <f t="shared" si="112"/>
        <v>3.3328664365425826</v>
      </c>
      <c r="BB307" s="66">
        <f t="shared" si="113"/>
        <v>4.529592613412099</v>
      </c>
      <c r="BC307" s="8"/>
      <c r="BD307" s="8"/>
      <c r="BE307" s="8"/>
      <c r="BF307" s="8"/>
    </row>
    <row r="308" spans="1:58" s="5" customFormat="1">
      <c r="A308" s="6">
        <v>263</v>
      </c>
      <c r="B308" s="44" t="s">
        <v>82</v>
      </c>
      <c r="C308" s="104">
        <v>854.03651537661926</v>
      </c>
      <c r="D308" s="105">
        <v>918.97483571247017</v>
      </c>
      <c r="E308" s="104">
        <v>1002.5861472920093</v>
      </c>
      <c r="F308" s="104">
        <v>954.32880578118693</v>
      </c>
      <c r="G308" s="105">
        <v>744.44476122794424</v>
      </c>
      <c r="H308" s="104">
        <v>836.97316008698283</v>
      </c>
      <c r="I308" s="104">
        <v>836.01704329835093</v>
      </c>
      <c r="J308" s="105">
        <v>852.21562622046758</v>
      </c>
      <c r="K308" s="104">
        <v>853.01767085644667</v>
      </c>
      <c r="L308" s="104">
        <v>948.06657257165739</v>
      </c>
      <c r="M308" s="105">
        <v>1015.1405872866535</v>
      </c>
      <c r="N308" s="104">
        <v>1132.7580134648388</v>
      </c>
      <c r="O308" s="104">
        <v>1203.2446945009851</v>
      </c>
      <c r="P308" s="105">
        <v>1218.0797139392794</v>
      </c>
      <c r="Q308" s="104">
        <v>1094.5877460066426</v>
      </c>
      <c r="R308" s="104">
        <v>838.08684303208838</v>
      </c>
      <c r="S308" s="105">
        <v>546.6581716271063</v>
      </c>
      <c r="T308" s="104">
        <v>593.48923380660312</v>
      </c>
      <c r="U308" s="104">
        <v>16442.706142088333</v>
      </c>
      <c r="V308" s="6"/>
      <c r="W308" s="44" t="s">
        <v>82</v>
      </c>
      <c r="X308" s="8">
        <v>0</v>
      </c>
      <c r="Y308" s="6">
        <v>22</v>
      </c>
      <c r="Z308" s="8">
        <v>50</v>
      </c>
      <c r="AA308" s="8">
        <v>53</v>
      </c>
      <c r="AB308" s="6">
        <v>26</v>
      </c>
      <c r="AC308" s="8">
        <v>5</v>
      </c>
      <c r="AD308" s="8">
        <v>2</v>
      </c>
      <c r="AE308" s="6">
        <v>158</v>
      </c>
      <c r="AF308" s="8"/>
      <c r="AG308" s="44" t="s">
        <v>82</v>
      </c>
      <c r="AH308" s="68">
        <f t="shared" si="103"/>
        <v>0</v>
      </c>
      <c r="AI308" s="68">
        <f t="shared" si="97"/>
        <v>59.104452461218244</v>
      </c>
      <c r="AJ308" s="68">
        <f t="shared" si="98"/>
        <v>119.4781443046602</v>
      </c>
      <c r="AK308" s="68">
        <f t="shared" si="99"/>
        <v>126.79167350679427</v>
      </c>
      <c r="AL308" s="68">
        <f t="shared" si="100"/>
        <v>61.017421413190135</v>
      </c>
      <c r="AM308" s="68">
        <f t="shared" si="101"/>
        <v>11.723086568605082</v>
      </c>
      <c r="AN308" s="68">
        <f t="shared" si="104"/>
        <v>4.2191129987316049</v>
      </c>
      <c r="AO308" s="68">
        <f t="shared" si="105"/>
        <v>52.447578793996421</v>
      </c>
      <c r="AP308" s="6"/>
      <c r="AQ308" s="6">
        <f>RANK(AI308,AI246:AI324)</f>
        <v>15</v>
      </c>
      <c r="AR308" s="94">
        <f>RANK(AO308,AO246:AO324)</f>
        <v>33</v>
      </c>
      <c r="AS308" s="8"/>
      <c r="AT308" s="8"/>
      <c r="AU308" s="66">
        <f t="shared" si="106"/>
        <v>-14.394443757009734</v>
      </c>
      <c r="AV308" s="66">
        <f t="shared" si="107"/>
        <v>-6.8558584781191598</v>
      </c>
      <c r="AW308" s="66">
        <f t="shared" si="108"/>
        <v>19.408030134914739</v>
      </c>
      <c r="AX308" s="66">
        <f t="shared" si="109"/>
        <v>-12.52008863528053</v>
      </c>
      <c r="AY308" s="66">
        <f t="shared" si="110"/>
        <v>21.164295946985902</v>
      </c>
      <c r="AZ308" s="66">
        <f t="shared" si="111"/>
        <v>6.8918233890818996</v>
      </c>
      <c r="BA308" s="66">
        <f t="shared" si="112"/>
        <v>4.2191129987316049</v>
      </c>
      <c r="BB308" s="66">
        <f t="shared" si="113"/>
        <v>6.4902089836574461</v>
      </c>
      <c r="BC308" s="8"/>
      <c r="BD308" s="8"/>
      <c r="BE308" s="8"/>
      <c r="BF308" s="8"/>
    </row>
    <row r="309" spans="1:58" s="5" customFormat="1">
      <c r="A309" s="6">
        <v>264</v>
      </c>
      <c r="B309" s="44" t="s">
        <v>83</v>
      </c>
      <c r="C309" s="104">
        <v>4116.2471529161166</v>
      </c>
      <c r="D309" s="105">
        <v>3940.5256333043626</v>
      </c>
      <c r="E309" s="104">
        <v>4284.1586143160912</v>
      </c>
      <c r="F309" s="104">
        <v>4915.7640163482592</v>
      </c>
      <c r="G309" s="105">
        <v>9081.5535740185333</v>
      </c>
      <c r="H309" s="104">
        <v>13228.53089363566</v>
      </c>
      <c r="I309" s="104">
        <v>11598.567580495037</v>
      </c>
      <c r="J309" s="105">
        <v>8924.1648550303089</v>
      </c>
      <c r="K309" s="104">
        <v>6736.369936575159</v>
      </c>
      <c r="L309" s="104">
        <v>6204.6899149897727</v>
      </c>
      <c r="M309" s="105">
        <v>6471.8140654592689</v>
      </c>
      <c r="N309" s="104">
        <v>5783.560171708059</v>
      </c>
      <c r="O309" s="104">
        <v>5150.6534076847929</v>
      </c>
      <c r="P309" s="105">
        <v>4628.0194022674077</v>
      </c>
      <c r="Q309" s="104">
        <v>4375.0023738730797</v>
      </c>
      <c r="R309" s="104">
        <v>3498.6932403066412</v>
      </c>
      <c r="S309" s="105">
        <v>2623.5884325061888</v>
      </c>
      <c r="T309" s="104">
        <v>2781.4750519939685</v>
      </c>
      <c r="U309" s="104">
        <v>108343.37831742871</v>
      </c>
      <c r="V309" s="6"/>
      <c r="W309" s="44" t="s">
        <v>83</v>
      </c>
      <c r="X309" s="8">
        <v>0</v>
      </c>
      <c r="Y309" s="6">
        <v>9</v>
      </c>
      <c r="Z309" s="8">
        <v>92</v>
      </c>
      <c r="AA309" s="8">
        <v>363</v>
      </c>
      <c r="AB309" s="6">
        <v>325</v>
      </c>
      <c r="AC309" s="8">
        <v>66</v>
      </c>
      <c r="AD309" s="8">
        <v>8</v>
      </c>
      <c r="AE309" s="6">
        <v>863</v>
      </c>
      <c r="AF309" s="8"/>
      <c r="AG309" s="44" t="s">
        <v>83</v>
      </c>
      <c r="AH309" s="68">
        <f t="shared" si="103"/>
        <v>0</v>
      </c>
      <c r="AI309" s="68">
        <f t="shared" si="97"/>
        <v>1.9820397306795943</v>
      </c>
      <c r="AJ309" s="68">
        <f t="shared" si="98"/>
        <v>13.90932987793253</v>
      </c>
      <c r="AK309" s="68">
        <f t="shared" si="99"/>
        <v>62.59393627372507</v>
      </c>
      <c r="AL309" s="68">
        <f t="shared" si="100"/>
        <v>72.835947179260444</v>
      </c>
      <c r="AM309" s="68">
        <f t="shared" si="101"/>
        <v>19.595123373985928</v>
      </c>
      <c r="AN309" s="68">
        <f t="shared" si="104"/>
        <v>2.5786945390044322</v>
      </c>
      <c r="AO309" s="68">
        <f t="shared" si="105"/>
        <v>28.439779475875831</v>
      </c>
      <c r="AP309" s="6"/>
      <c r="AQ309" s="6">
        <f>RANK(AI309,AI246:AI324)</f>
        <v>76</v>
      </c>
      <c r="AR309" s="94">
        <f>RANK(AO309,AO246:AO324)</f>
        <v>77</v>
      </c>
      <c r="AS309" s="8"/>
      <c r="AT309" s="8"/>
      <c r="AU309" s="66">
        <f t="shared" si="106"/>
        <v>0</v>
      </c>
      <c r="AV309" s="66">
        <f t="shared" si="107"/>
        <v>-3.4076478325798689</v>
      </c>
      <c r="AW309" s="66">
        <f t="shared" si="108"/>
        <v>-20.111137621671944</v>
      </c>
      <c r="AX309" s="66">
        <f t="shared" si="109"/>
        <v>-37.338578045851484</v>
      </c>
      <c r="AY309" s="66">
        <f t="shared" si="110"/>
        <v>-5.5037516593276905</v>
      </c>
      <c r="AZ309" s="66">
        <f t="shared" si="111"/>
        <v>4.0394273094592226</v>
      </c>
      <c r="BA309" s="66">
        <f t="shared" si="112"/>
        <v>0.48074253787719279</v>
      </c>
      <c r="BB309" s="66">
        <f t="shared" si="113"/>
        <v>-9.5448389624219203</v>
      </c>
      <c r="BC309" s="8"/>
      <c r="BD309" s="8"/>
      <c r="BE309" s="8"/>
      <c r="BF309" s="8"/>
    </row>
    <row r="310" spans="1:58" s="5" customFormat="1">
      <c r="A310" s="6">
        <v>265</v>
      </c>
      <c r="B310" s="44" t="s">
        <v>84</v>
      </c>
      <c r="C310" s="104">
        <v>526.3318225439524</v>
      </c>
      <c r="D310" s="105">
        <v>518.08044558363724</v>
      </c>
      <c r="E310" s="104">
        <v>581.19302985720265</v>
      </c>
      <c r="F310" s="104">
        <v>532.03431947421359</v>
      </c>
      <c r="G310" s="105">
        <v>418.79408223214335</v>
      </c>
      <c r="H310" s="104">
        <v>452.12783425025862</v>
      </c>
      <c r="I310" s="104">
        <v>498.03523461667271</v>
      </c>
      <c r="J310" s="105">
        <v>558.90290201958567</v>
      </c>
      <c r="K310" s="104">
        <v>572.96367926884193</v>
      </c>
      <c r="L310" s="104">
        <v>604.34063356818046</v>
      </c>
      <c r="M310" s="105">
        <v>715.23869483044098</v>
      </c>
      <c r="N310" s="104">
        <v>864.09501977858463</v>
      </c>
      <c r="O310" s="104">
        <v>1056.4201603918516</v>
      </c>
      <c r="P310" s="105">
        <v>1085.7729973830117</v>
      </c>
      <c r="Q310" s="104">
        <v>977.76845490347603</v>
      </c>
      <c r="R310" s="104">
        <v>673.29467642354609</v>
      </c>
      <c r="S310" s="105">
        <v>437.14063163349937</v>
      </c>
      <c r="T310" s="104">
        <v>435.77091056943453</v>
      </c>
      <c r="U310" s="104">
        <v>11508.305529328534</v>
      </c>
      <c r="V310" s="6"/>
      <c r="W310" s="44" t="s">
        <v>84</v>
      </c>
      <c r="X310" s="8">
        <v>2</v>
      </c>
      <c r="Y310" s="6">
        <v>8</v>
      </c>
      <c r="Z310" s="8">
        <v>21</v>
      </c>
      <c r="AA310" s="8">
        <v>24</v>
      </c>
      <c r="AB310" s="6">
        <v>13</v>
      </c>
      <c r="AC310" s="8">
        <v>5</v>
      </c>
      <c r="AD310" s="8">
        <v>2</v>
      </c>
      <c r="AE310" s="6">
        <v>73</v>
      </c>
      <c r="AF310" s="8"/>
      <c r="AG310" s="44" t="s">
        <v>84</v>
      </c>
      <c r="AH310" s="68">
        <f t="shared" si="103"/>
        <v>7.5183119839957433</v>
      </c>
      <c r="AI310" s="68">
        <f t="shared" ref="AI310:AI330" si="114">Y310/(G310/2)*1000</f>
        <v>38.20493335226017</v>
      </c>
      <c r="AJ310" s="68">
        <f t="shared" ref="AJ310:AJ330" si="115">Z310/(H310/2)*1000</f>
        <v>92.894081758196862</v>
      </c>
      <c r="AK310" s="68">
        <f t="shared" ref="AK310:AK330" si="116">AA310/(I310/2)*1000</f>
        <v>96.378723157899842</v>
      </c>
      <c r="AL310" s="68">
        <f t="shared" ref="AL310:AL330" si="117">AB310/(J310/2)*1000</f>
        <v>46.519708353722024</v>
      </c>
      <c r="AM310" s="68">
        <f t="shared" ref="AM310:AM330" si="118">AC310/(K310/2)*1000</f>
        <v>17.453113280689948</v>
      </c>
      <c r="AN310" s="68">
        <f t="shared" ref="AN310:AN330" si="119">AD310/(L310/2)*1000</f>
        <v>6.6187838080371737</v>
      </c>
      <c r="AO310" s="68">
        <f t="shared" si="105"/>
        <v>40.140782131274634</v>
      </c>
      <c r="AP310" s="6"/>
      <c r="AQ310" s="6">
        <f>RANK(AI310,AI246:AI324)</f>
        <v>36</v>
      </c>
      <c r="AR310" s="94">
        <f>RANK(AO310,AO246:AO324)</f>
        <v>67</v>
      </c>
      <c r="AS310" s="8"/>
      <c r="AT310" s="8"/>
      <c r="AU310" s="66">
        <f t="shared" si="106"/>
        <v>7.5183119839957433</v>
      </c>
      <c r="AV310" s="66">
        <f t="shared" si="107"/>
        <v>-37.18297212060385</v>
      </c>
      <c r="AW310" s="66">
        <f t="shared" si="108"/>
        <v>-63.526041077043871</v>
      </c>
      <c r="AX310" s="66">
        <f t="shared" si="109"/>
        <v>17.653019970542985</v>
      </c>
      <c r="AY310" s="66">
        <f t="shared" si="110"/>
        <v>-8.1818534705624586</v>
      </c>
      <c r="AZ310" s="66">
        <f t="shared" si="111"/>
        <v>0.95194854813260577</v>
      </c>
      <c r="BA310" s="66">
        <f t="shared" si="112"/>
        <v>6.6187838080371737</v>
      </c>
      <c r="BB310" s="66">
        <f t="shared" si="113"/>
        <v>-3.9877999243167963</v>
      </c>
      <c r="BC310" s="8"/>
      <c r="BD310" s="8"/>
      <c r="BE310" s="8"/>
      <c r="BF310" s="8"/>
    </row>
    <row r="311" spans="1:58" s="5" customFormat="1">
      <c r="A311" s="6">
        <v>266</v>
      </c>
      <c r="B311" s="44" t="s">
        <v>85</v>
      </c>
      <c r="C311" s="104">
        <v>2325.4362761233265</v>
      </c>
      <c r="D311" s="105">
        <v>2595.9685787037097</v>
      </c>
      <c r="E311" s="104">
        <v>2633.5230869539091</v>
      </c>
      <c r="F311" s="104">
        <v>2198.5517505195653</v>
      </c>
      <c r="G311" s="105">
        <v>1654.1849882749837</v>
      </c>
      <c r="H311" s="104">
        <v>1685.0154034772595</v>
      </c>
      <c r="I311" s="104">
        <v>2141.5302130119389</v>
      </c>
      <c r="J311" s="105">
        <v>2680.9932986263311</v>
      </c>
      <c r="K311" s="104">
        <v>2751.2833367199428</v>
      </c>
      <c r="L311" s="104">
        <v>2724.0858560251445</v>
      </c>
      <c r="M311" s="105">
        <v>2533.5941292451971</v>
      </c>
      <c r="N311" s="104">
        <v>2454.9161755626337</v>
      </c>
      <c r="O311" s="104">
        <v>2528.3116425856192</v>
      </c>
      <c r="P311" s="105">
        <v>2446.5674566739353</v>
      </c>
      <c r="Q311" s="104">
        <v>2191.9668887513549</v>
      </c>
      <c r="R311" s="104">
        <v>1419.2784727119333</v>
      </c>
      <c r="S311" s="105">
        <v>825.18915550982729</v>
      </c>
      <c r="T311" s="104">
        <v>742.4104707104857</v>
      </c>
      <c r="U311" s="104">
        <v>38532.807180187097</v>
      </c>
      <c r="V311" s="6"/>
      <c r="W311" s="44" t="s">
        <v>85</v>
      </c>
      <c r="X311" s="8">
        <v>0</v>
      </c>
      <c r="Y311" s="6">
        <v>9</v>
      </c>
      <c r="Z311" s="8">
        <v>48</v>
      </c>
      <c r="AA311" s="8">
        <v>173</v>
      </c>
      <c r="AB311" s="6">
        <v>151</v>
      </c>
      <c r="AC311" s="8">
        <v>27</v>
      </c>
      <c r="AD311" s="8">
        <v>4</v>
      </c>
      <c r="AE311" s="6">
        <v>409</v>
      </c>
      <c r="AF311" s="8"/>
      <c r="AG311" s="44" t="s">
        <v>85</v>
      </c>
      <c r="AH311" s="68">
        <f t="shared" ref="AH311:AH330" si="120">X311/(F311/2)*1000</f>
        <v>0</v>
      </c>
      <c r="AI311" s="68">
        <f t="shared" si="114"/>
        <v>10.881491566895884</v>
      </c>
      <c r="AJ311" s="68">
        <f t="shared" si="115"/>
        <v>56.972772950259611</v>
      </c>
      <c r="AK311" s="68">
        <f t="shared" si="116"/>
        <v>161.56671425773206</v>
      </c>
      <c r="AL311" s="68">
        <f t="shared" si="117"/>
        <v>112.644817185756</v>
      </c>
      <c r="AM311" s="68">
        <f t="shared" si="118"/>
        <v>19.627204250209413</v>
      </c>
      <c r="AN311" s="68">
        <f t="shared" si="119"/>
        <v>2.9367650003782249</v>
      </c>
      <c r="AO311" s="68">
        <f t="shared" ref="AO311:AO330" si="121">AE311/(SUM(F311:L311)/2)*1000</f>
        <v>51.655616674983698</v>
      </c>
      <c r="AP311" s="6"/>
      <c r="AQ311" s="6">
        <f>RANK(AI311,AI246:AI324)</f>
        <v>61</v>
      </c>
      <c r="AR311" s="94">
        <f>RANK(AO311,AO246:AO324)</f>
        <v>36</v>
      </c>
      <c r="AS311" s="8"/>
      <c r="AT311" s="8"/>
      <c r="AU311" s="66">
        <f t="shared" ref="AU311:AU330" si="122">AH311-AH2511</f>
        <v>-5.0791803470648205</v>
      </c>
      <c r="AV311" s="66">
        <f t="shared" ref="AV311:AV330" si="123">AI311-AI2511</f>
        <v>-38.152030337146364</v>
      </c>
      <c r="AW311" s="66">
        <f t="shared" ref="AW311:AW330" si="124">AJ311-AJ2511</f>
        <v>-56.378007489749123</v>
      </c>
      <c r="AX311" s="66">
        <f t="shared" ref="AX311:AX330" si="125">AK311-AK2511</f>
        <v>32.549712051492662</v>
      </c>
      <c r="AY311" s="66">
        <f t="shared" ref="AY311:AY330" si="126">AL311-AL2511</f>
        <v>56.277490937391839</v>
      </c>
      <c r="AZ311" s="66">
        <f t="shared" ref="AZ311:AZ330" si="127">AM311-AM2511</f>
        <v>6.3018195536703647</v>
      </c>
      <c r="BA311" s="66">
        <f t="shared" ref="BA311:BA330" si="128">AN311-AN2511</f>
        <v>2.9367650003782249</v>
      </c>
      <c r="BB311" s="66">
        <f t="shared" ref="BB311:BB330" si="129">AO311-AO2511</f>
        <v>1.0416202428391799</v>
      </c>
      <c r="BC311" s="8"/>
      <c r="BD311" s="8"/>
      <c r="BE311" s="8"/>
      <c r="BF311" s="8"/>
    </row>
    <row r="312" spans="1:58" s="5" customFormat="1">
      <c r="A312" s="6">
        <v>267</v>
      </c>
      <c r="B312" s="44" t="s">
        <v>86</v>
      </c>
      <c r="C312" s="104">
        <v>1340.1884923713096</v>
      </c>
      <c r="D312" s="105">
        <v>1312.1512729390161</v>
      </c>
      <c r="E312" s="104">
        <v>1373.3139446581476</v>
      </c>
      <c r="F312" s="104">
        <v>1142.6651002802478</v>
      </c>
      <c r="G312" s="105">
        <v>1153.4408300031309</v>
      </c>
      <c r="H312" s="104">
        <v>1485.783414346007</v>
      </c>
      <c r="I312" s="104">
        <v>1580.375587513754</v>
      </c>
      <c r="J312" s="105">
        <v>1459.2598826697638</v>
      </c>
      <c r="K312" s="104">
        <v>1241.6593357774427</v>
      </c>
      <c r="L312" s="104">
        <v>1128.1478743090206</v>
      </c>
      <c r="M312" s="105">
        <v>1178.2975953955292</v>
      </c>
      <c r="N312" s="104">
        <v>1400.2462271304516</v>
      </c>
      <c r="O312" s="104">
        <v>1393.2873918915948</v>
      </c>
      <c r="P312" s="105">
        <v>1199.6447913760608</v>
      </c>
      <c r="Q312" s="104">
        <v>1023.1204666052034</v>
      </c>
      <c r="R312" s="104">
        <v>746.96079566677906</v>
      </c>
      <c r="S312" s="105">
        <v>570.39600234792738</v>
      </c>
      <c r="T312" s="104">
        <v>579.37535944514548</v>
      </c>
      <c r="U312" s="104">
        <v>21308.314364726531</v>
      </c>
      <c r="V312" s="6"/>
      <c r="W312" s="44" t="s">
        <v>86</v>
      </c>
      <c r="X312" s="8">
        <v>1</v>
      </c>
      <c r="Y312" s="6">
        <v>30</v>
      </c>
      <c r="Z312" s="8">
        <v>89</v>
      </c>
      <c r="AA312" s="8">
        <v>94</v>
      </c>
      <c r="AB312" s="6">
        <v>35</v>
      </c>
      <c r="AC312" s="8">
        <v>13</v>
      </c>
      <c r="AD312" s="8">
        <v>1</v>
      </c>
      <c r="AE312" s="6">
        <v>266</v>
      </c>
      <c r="AF312" s="8"/>
      <c r="AG312" s="44" t="s">
        <v>86</v>
      </c>
      <c r="AH312" s="68">
        <f t="shared" si="120"/>
        <v>1.7502941146180835</v>
      </c>
      <c r="AI312" s="68">
        <f t="shared" si="114"/>
        <v>52.018273013481874</v>
      </c>
      <c r="AJ312" s="68">
        <f t="shared" si="115"/>
        <v>119.80211804851096</v>
      </c>
      <c r="AK312" s="68">
        <f t="shared" si="116"/>
        <v>118.95906358295593</v>
      </c>
      <c r="AL312" s="68">
        <f t="shared" si="117"/>
        <v>47.969522654136632</v>
      </c>
      <c r="AM312" s="68">
        <f t="shared" si="118"/>
        <v>20.939720945053391</v>
      </c>
      <c r="AN312" s="68">
        <f t="shared" si="119"/>
        <v>1.77281723925153</v>
      </c>
      <c r="AO312" s="68">
        <f t="shared" si="121"/>
        <v>57.880620410492099</v>
      </c>
      <c r="AP312" s="6"/>
      <c r="AQ312" s="6">
        <f>RANK(AI312,AI246:AI324)</f>
        <v>20</v>
      </c>
      <c r="AR312" s="94">
        <f>RANK(AO312,AO246:AO324)</f>
        <v>13</v>
      </c>
      <c r="AS312" s="8"/>
      <c r="AT312" s="8"/>
      <c r="AU312" s="66">
        <f t="shared" si="122"/>
        <v>-25.440694748175297</v>
      </c>
      <c r="AV312" s="66">
        <f t="shared" si="123"/>
        <v>-43.542745048111627</v>
      </c>
      <c r="AW312" s="66">
        <f t="shared" si="124"/>
        <v>-15.71416854328082</v>
      </c>
      <c r="AX312" s="66">
        <f t="shared" si="125"/>
        <v>-3.0702603096249277</v>
      </c>
      <c r="AY312" s="66">
        <f t="shared" si="126"/>
        <v>3.6580249704821952</v>
      </c>
      <c r="AZ312" s="66">
        <f t="shared" si="127"/>
        <v>17.059322227690483</v>
      </c>
      <c r="BA312" s="66">
        <f t="shared" si="128"/>
        <v>1.77281723925153</v>
      </c>
      <c r="BB312" s="66">
        <f t="shared" si="129"/>
        <v>0.21994228964939566</v>
      </c>
      <c r="BC312" s="8"/>
      <c r="BD312" s="8"/>
      <c r="BE312" s="8"/>
      <c r="BF312" s="8"/>
    </row>
    <row r="313" spans="1:58" s="5" customFormat="1">
      <c r="A313" s="6">
        <v>268</v>
      </c>
      <c r="B313" s="44" t="s">
        <v>87</v>
      </c>
      <c r="C313" s="104">
        <v>285.48639519953855</v>
      </c>
      <c r="D313" s="105">
        <v>324.92657954934026</v>
      </c>
      <c r="E313" s="104">
        <v>364.65726963553271</v>
      </c>
      <c r="F313" s="104">
        <v>285.16147724952265</v>
      </c>
      <c r="G313" s="105">
        <v>201.36985053593668</v>
      </c>
      <c r="H313" s="104">
        <v>247.89327992600627</v>
      </c>
      <c r="I313" s="104">
        <v>258.33811696399664</v>
      </c>
      <c r="J313" s="105">
        <v>319.2972338323695</v>
      </c>
      <c r="K313" s="104">
        <v>307.10061173117811</v>
      </c>
      <c r="L313" s="104">
        <v>330.54089826946034</v>
      </c>
      <c r="M313" s="105">
        <v>409.87756945860707</v>
      </c>
      <c r="N313" s="104">
        <v>508.19304985888721</v>
      </c>
      <c r="O313" s="104">
        <v>566.12682558639824</v>
      </c>
      <c r="P313" s="105">
        <v>542.85052560085251</v>
      </c>
      <c r="Q313" s="104">
        <v>479.62885629194056</v>
      </c>
      <c r="R313" s="104">
        <v>334.40601463763744</v>
      </c>
      <c r="S313" s="105">
        <v>210.67720647776753</v>
      </c>
      <c r="T313" s="104">
        <v>215.80912654781514</v>
      </c>
      <c r="U313" s="104">
        <v>6192.3408873527878</v>
      </c>
      <c r="V313" s="6"/>
      <c r="W313" s="44" t="s">
        <v>87</v>
      </c>
      <c r="X313" s="8">
        <v>1</v>
      </c>
      <c r="Y313" s="6">
        <v>6</v>
      </c>
      <c r="Z313" s="8">
        <v>13</v>
      </c>
      <c r="AA313" s="8">
        <v>17</v>
      </c>
      <c r="AB313" s="6">
        <v>9</v>
      </c>
      <c r="AC313" s="8">
        <v>4</v>
      </c>
      <c r="AD313" s="8">
        <v>0</v>
      </c>
      <c r="AE313" s="6">
        <v>49</v>
      </c>
      <c r="AF313" s="8"/>
      <c r="AG313" s="44" t="s">
        <v>87</v>
      </c>
      <c r="AH313" s="68">
        <f t="shared" si="120"/>
        <v>7.0135700631469069</v>
      </c>
      <c r="AI313" s="68">
        <f t="shared" si="114"/>
        <v>59.591840427266284</v>
      </c>
      <c r="AJ313" s="68">
        <f t="shared" si="115"/>
        <v>104.88384359495645</v>
      </c>
      <c r="AK313" s="68">
        <f t="shared" si="116"/>
        <v>131.61046615795539</v>
      </c>
      <c r="AL313" s="68">
        <f t="shared" si="117"/>
        <v>56.373805009065535</v>
      </c>
      <c r="AM313" s="68">
        <f t="shared" si="118"/>
        <v>26.050094641305488</v>
      </c>
      <c r="AN313" s="68">
        <f t="shared" si="119"/>
        <v>0</v>
      </c>
      <c r="AO313" s="68">
        <f t="shared" si="121"/>
        <v>50.264105342737636</v>
      </c>
      <c r="AP313" s="6"/>
      <c r="AQ313" s="6">
        <f>RANK(AI313,AI246:AI324)</f>
        <v>13</v>
      </c>
      <c r="AR313" s="94">
        <f>RANK(AO313,AO246:AO324)</f>
        <v>43</v>
      </c>
      <c r="AS313" s="8"/>
      <c r="AT313" s="8"/>
      <c r="AU313" s="66">
        <f t="shared" si="122"/>
        <v>7.0135700631469069</v>
      </c>
      <c r="AV313" s="66">
        <f t="shared" si="123"/>
        <v>-21.747847740601394</v>
      </c>
      <c r="AW313" s="66">
        <f t="shared" si="124"/>
        <v>-59.142228606511864</v>
      </c>
      <c r="AX313" s="66">
        <f t="shared" si="125"/>
        <v>32.601550109410226</v>
      </c>
      <c r="AY313" s="66">
        <f t="shared" si="126"/>
        <v>12.611337115450922</v>
      </c>
      <c r="AZ313" s="66">
        <f t="shared" si="127"/>
        <v>26.050094641305488</v>
      </c>
      <c r="BA313" s="66">
        <f t="shared" si="128"/>
        <v>0</v>
      </c>
      <c r="BB313" s="66">
        <f t="shared" si="129"/>
        <v>8.3057053581442375</v>
      </c>
      <c r="BC313" s="8"/>
      <c r="BD313" s="8"/>
      <c r="BE313" s="8"/>
      <c r="BF313" s="8"/>
    </row>
    <row r="314" spans="1:58" s="5" customFormat="1">
      <c r="A314" s="6">
        <v>269</v>
      </c>
      <c r="B314" s="44" t="s">
        <v>88</v>
      </c>
      <c r="C314" s="104">
        <v>1549.0975402115464</v>
      </c>
      <c r="D314" s="105">
        <v>1725.6751290362656</v>
      </c>
      <c r="E314" s="104">
        <v>1935.0957257521391</v>
      </c>
      <c r="F314" s="104">
        <v>1808.6725769863906</v>
      </c>
      <c r="G314" s="105">
        <v>1320.7417135798985</v>
      </c>
      <c r="H314" s="104">
        <v>1523.7461177804666</v>
      </c>
      <c r="I314" s="104">
        <v>1585.9753217020195</v>
      </c>
      <c r="J314" s="105">
        <v>1637.5789755292133</v>
      </c>
      <c r="K314" s="104">
        <v>1710.3044258504317</v>
      </c>
      <c r="L314" s="104">
        <v>1814.0279907933341</v>
      </c>
      <c r="M314" s="105">
        <v>1971.6287441243128</v>
      </c>
      <c r="N314" s="104">
        <v>2021.2320047369749</v>
      </c>
      <c r="O314" s="104">
        <v>2087.8052185838383</v>
      </c>
      <c r="P314" s="105">
        <v>1984.4058468266662</v>
      </c>
      <c r="Q314" s="104">
        <v>1851.6370719519596</v>
      </c>
      <c r="R314" s="104">
        <v>1427.6788025479714</v>
      </c>
      <c r="S314" s="105">
        <v>1007.1070409736443</v>
      </c>
      <c r="T314" s="104">
        <v>967.26561682614783</v>
      </c>
      <c r="U314" s="104">
        <v>29929.675863793222</v>
      </c>
      <c r="V314" s="6"/>
      <c r="W314" s="44" t="s">
        <v>88</v>
      </c>
      <c r="X314" s="8">
        <v>9</v>
      </c>
      <c r="Y314" s="6">
        <v>31</v>
      </c>
      <c r="Z314" s="8">
        <v>87</v>
      </c>
      <c r="AA314" s="8">
        <v>107</v>
      </c>
      <c r="AB314" s="6">
        <v>41</v>
      </c>
      <c r="AC314" s="8">
        <v>14</v>
      </c>
      <c r="AD314" s="8">
        <v>0</v>
      </c>
      <c r="AE314" s="6">
        <v>289</v>
      </c>
      <c r="AF314" s="8"/>
      <c r="AG314" s="44" t="s">
        <v>88</v>
      </c>
      <c r="AH314" s="68">
        <f t="shared" si="120"/>
        <v>9.9520500443433448</v>
      </c>
      <c r="AI314" s="68">
        <f t="shared" si="114"/>
        <v>46.943319320132382</v>
      </c>
      <c r="AJ314" s="68">
        <f t="shared" si="115"/>
        <v>114.1922515631761</v>
      </c>
      <c r="AK314" s="68">
        <f t="shared" si="116"/>
        <v>134.93274269257978</v>
      </c>
      <c r="AL314" s="68">
        <f t="shared" si="117"/>
        <v>50.073920846168789</v>
      </c>
      <c r="AM314" s="68">
        <f t="shared" si="118"/>
        <v>16.371354465785984</v>
      </c>
      <c r="AN314" s="68">
        <f t="shared" si="119"/>
        <v>0</v>
      </c>
      <c r="AO314" s="68">
        <f t="shared" si="121"/>
        <v>50.697097714246048</v>
      </c>
      <c r="AP314" s="6"/>
      <c r="AQ314" s="6">
        <f>RANK(AI314,AI246:AI324)</f>
        <v>26</v>
      </c>
      <c r="AR314" s="94">
        <f>RANK(AO314,AO246:AO324)</f>
        <v>40</v>
      </c>
      <c r="AS314" s="8"/>
      <c r="AT314" s="8"/>
      <c r="AU314" s="66">
        <f t="shared" si="122"/>
        <v>3.5843957692608646</v>
      </c>
      <c r="AV314" s="66">
        <f t="shared" si="123"/>
        <v>-17.069897051854447</v>
      </c>
      <c r="AW314" s="66">
        <f t="shared" si="124"/>
        <v>-31.011881453590163</v>
      </c>
      <c r="AX314" s="66">
        <f t="shared" si="125"/>
        <v>50.746842582096747</v>
      </c>
      <c r="AY314" s="66">
        <f t="shared" si="126"/>
        <v>9.9553094403952471</v>
      </c>
      <c r="AZ314" s="66">
        <f t="shared" si="127"/>
        <v>16.371354465785984</v>
      </c>
      <c r="BA314" s="66">
        <f t="shared" si="128"/>
        <v>0</v>
      </c>
      <c r="BB314" s="66">
        <f t="shared" si="129"/>
        <v>6.7859636614715697</v>
      </c>
      <c r="BC314" s="8"/>
      <c r="BD314" s="8"/>
      <c r="BE314" s="8"/>
      <c r="BF314" s="8"/>
    </row>
    <row r="315" spans="1:58" s="5" customFormat="1">
      <c r="A315" s="6">
        <v>270</v>
      </c>
      <c r="B315" s="44" t="s">
        <v>89</v>
      </c>
      <c r="C315" s="104">
        <v>1872.4505726436871</v>
      </c>
      <c r="D315" s="105">
        <v>2064.6304468211683</v>
      </c>
      <c r="E315" s="104">
        <v>2270.300127417087</v>
      </c>
      <c r="F315" s="104">
        <v>2167.6992713360992</v>
      </c>
      <c r="G315" s="105">
        <v>1914.961100657099</v>
      </c>
      <c r="H315" s="104">
        <v>2259.6484954333828</v>
      </c>
      <c r="I315" s="104">
        <v>2251.0817378349525</v>
      </c>
      <c r="J315" s="105">
        <v>2156.3483394872137</v>
      </c>
      <c r="K315" s="104">
        <v>2115.6714762644988</v>
      </c>
      <c r="L315" s="104">
        <v>2160.7305599490205</v>
      </c>
      <c r="M315" s="105">
        <v>2237.9651679044368</v>
      </c>
      <c r="N315" s="104">
        <v>2275.212856574361</v>
      </c>
      <c r="O315" s="104">
        <v>2295.3392068261132</v>
      </c>
      <c r="P315" s="105">
        <v>2152.7014900183694</v>
      </c>
      <c r="Q315" s="104">
        <v>1919.8424676074014</v>
      </c>
      <c r="R315" s="104">
        <v>1454.5146190793077</v>
      </c>
      <c r="S315" s="105">
        <v>983.31633772753912</v>
      </c>
      <c r="T315" s="104">
        <v>1064.4186475366703</v>
      </c>
      <c r="U315" s="104">
        <v>35616.83292111841</v>
      </c>
      <c r="V315" s="6"/>
      <c r="W315" s="44" t="s">
        <v>89</v>
      </c>
      <c r="X315" s="8">
        <v>6</v>
      </c>
      <c r="Y315" s="6">
        <v>30</v>
      </c>
      <c r="Z315" s="8">
        <v>103</v>
      </c>
      <c r="AA315" s="8">
        <v>150</v>
      </c>
      <c r="AB315" s="6">
        <v>59</v>
      </c>
      <c r="AC315" s="8">
        <v>18</v>
      </c>
      <c r="AD315" s="8">
        <v>0</v>
      </c>
      <c r="AE315" s="6">
        <v>366</v>
      </c>
      <c r="AF315" s="8"/>
      <c r="AG315" s="44" t="s">
        <v>89</v>
      </c>
      <c r="AH315" s="68">
        <f t="shared" si="120"/>
        <v>5.5358232383422781</v>
      </c>
      <c r="AI315" s="68">
        <f t="shared" si="114"/>
        <v>31.332229140013144</v>
      </c>
      <c r="AJ315" s="68">
        <f t="shared" si="115"/>
        <v>91.164621584425163</v>
      </c>
      <c r="AK315" s="68">
        <f t="shared" si="116"/>
        <v>133.2692611546546</v>
      </c>
      <c r="AL315" s="68">
        <f t="shared" si="117"/>
        <v>54.722141983822873</v>
      </c>
      <c r="AM315" s="68">
        <f t="shared" si="118"/>
        <v>17.015874347166047</v>
      </c>
      <c r="AN315" s="68">
        <f t="shared" si="119"/>
        <v>0</v>
      </c>
      <c r="AO315" s="68">
        <f t="shared" si="121"/>
        <v>48.715102628640658</v>
      </c>
      <c r="AP315" s="6"/>
      <c r="AQ315" s="6">
        <f>RANK(AI315,AI246:AI324)</f>
        <v>42</v>
      </c>
      <c r="AR315" s="94">
        <f>RANK(AO315,AO246:AO324)</f>
        <v>47</v>
      </c>
      <c r="AS315" s="8"/>
      <c r="AT315" s="8"/>
      <c r="AU315" s="66">
        <f t="shared" si="122"/>
        <v>-10.859495897102725</v>
      </c>
      <c r="AV315" s="66">
        <f t="shared" si="123"/>
        <v>-24.8454234948227</v>
      </c>
      <c r="AW315" s="66">
        <f t="shared" si="124"/>
        <v>-38.328988323392252</v>
      </c>
      <c r="AX315" s="66">
        <f t="shared" si="125"/>
        <v>8.1865743989209818</v>
      </c>
      <c r="AY315" s="66">
        <f t="shared" si="126"/>
        <v>15.414056328288879</v>
      </c>
      <c r="AZ315" s="66">
        <f t="shared" si="127"/>
        <v>14.194442014254115</v>
      </c>
      <c r="BA315" s="66">
        <f t="shared" si="128"/>
        <v>0</v>
      </c>
      <c r="BB315" s="66">
        <f t="shared" si="129"/>
        <v>-3.1113209567910545</v>
      </c>
      <c r="BC315" s="8"/>
      <c r="BD315" s="8"/>
      <c r="BE315" s="8"/>
      <c r="BF315" s="8"/>
    </row>
    <row r="316" spans="1:58" s="5" customFormat="1">
      <c r="A316" s="6">
        <v>271</v>
      </c>
      <c r="B316" s="44" t="s">
        <v>90</v>
      </c>
      <c r="C316" s="104">
        <v>2430.1194197243608</v>
      </c>
      <c r="D316" s="105">
        <v>2595.7564067085646</v>
      </c>
      <c r="E316" s="104">
        <v>2767.7917081068731</v>
      </c>
      <c r="F316" s="104">
        <v>2528.8817267247227</v>
      </c>
      <c r="G316" s="105">
        <v>2170.3362859418471</v>
      </c>
      <c r="H316" s="104">
        <v>2636.5624976679828</v>
      </c>
      <c r="I316" s="104">
        <v>2687.4275670458878</v>
      </c>
      <c r="J316" s="105">
        <v>2757.1540289869681</v>
      </c>
      <c r="K316" s="104">
        <v>2556.697418395398</v>
      </c>
      <c r="L316" s="104">
        <v>2625.4722069106228</v>
      </c>
      <c r="M316" s="105">
        <v>2888.6150765191551</v>
      </c>
      <c r="N316" s="104">
        <v>3130.9442118245297</v>
      </c>
      <c r="O316" s="104">
        <v>3419.7647104810285</v>
      </c>
      <c r="P316" s="105">
        <v>3334.3058691009342</v>
      </c>
      <c r="Q316" s="104">
        <v>2993.7197109325648</v>
      </c>
      <c r="R316" s="104">
        <v>1995.8056382953732</v>
      </c>
      <c r="S316" s="105">
        <v>1267.1412358152388</v>
      </c>
      <c r="T316" s="104">
        <v>1064.6474284112546</v>
      </c>
      <c r="U316" s="104">
        <v>45851.143147593306</v>
      </c>
      <c r="V316" s="6"/>
      <c r="W316" s="44" t="s">
        <v>90</v>
      </c>
      <c r="X316" s="8">
        <v>12</v>
      </c>
      <c r="Y316" s="6">
        <v>68</v>
      </c>
      <c r="Z316" s="8">
        <v>162</v>
      </c>
      <c r="AA316" s="8">
        <v>148</v>
      </c>
      <c r="AB316" s="6">
        <v>70</v>
      </c>
      <c r="AC316" s="8">
        <v>14</v>
      </c>
      <c r="AD316" s="8">
        <v>0</v>
      </c>
      <c r="AE316" s="6">
        <v>474</v>
      </c>
      <c r="AF316" s="8"/>
      <c r="AG316" s="44" t="s">
        <v>90</v>
      </c>
      <c r="AH316" s="68">
        <f t="shared" si="120"/>
        <v>9.4903607971747892</v>
      </c>
      <c r="AI316" s="68">
        <f t="shared" si="114"/>
        <v>62.663100129195392</v>
      </c>
      <c r="AJ316" s="68">
        <f t="shared" si="115"/>
        <v>122.88728231800887</v>
      </c>
      <c r="AK316" s="68">
        <f t="shared" si="116"/>
        <v>110.1425034221009</v>
      </c>
      <c r="AL316" s="68">
        <f t="shared" si="117"/>
        <v>50.776996325968305</v>
      </c>
      <c r="AM316" s="68">
        <f t="shared" si="118"/>
        <v>10.951628377507809</v>
      </c>
      <c r="AN316" s="68">
        <f t="shared" si="119"/>
        <v>0</v>
      </c>
      <c r="AO316" s="68">
        <f t="shared" si="121"/>
        <v>52.776524721645252</v>
      </c>
      <c r="AP316" s="6"/>
      <c r="AQ316" s="6">
        <f>RANK(AI316,AI246:AI324)</f>
        <v>11</v>
      </c>
      <c r="AR316" s="94">
        <f>RANK(AO316,AO246:AO324)</f>
        <v>30</v>
      </c>
      <c r="AS316" s="8"/>
      <c r="AT316" s="8"/>
      <c r="AU316" s="66">
        <f t="shared" si="122"/>
        <v>-4.1847729514095438</v>
      </c>
      <c r="AV316" s="66">
        <f t="shared" si="123"/>
        <v>-14.0991086426801</v>
      </c>
      <c r="AW316" s="66">
        <f t="shared" si="124"/>
        <v>-6.6075607962173279</v>
      </c>
      <c r="AX316" s="66">
        <f t="shared" si="125"/>
        <v>6.5660352428669313</v>
      </c>
      <c r="AY316" s="66">
        <f t="shared" si="126"/>
        <v>8.5259666538045735</v>
      </c>
      <c r="AZ316" s="66">
        <f t="shared" si="127"/>
        <v>7.4219506843439191</v>
      </c>
      <c r="BA316" s="66">
        <f t="shared" si="128"/>
        <v>0</v>
      </c>
      <c r="BB316" s="66">
        <f t="shared" si="129"/>
        <v>5.9789512664782336</v>
      </c>
      <c r="BC316" s="8"/>
      <c r="BD316" s="8"/>
      <c r="BE316" s="8"/>
      <c r="BF316" s="8"/>
    </row>
    <row r="317" spans="1:58" s="5" customFormat="1">
      <c r="A317" s="6">
        <v>272</v>
      </c>
      <c r="B317" s="44" t="s">
        <v>91</v>
      </c>
      <c r="C317" s="104">
        <v>226.77365777732135</v>
      </c>
      <c r="D317" s="105">
        <v>206.63427817576544</v>
      </c>
      <c r="E317" s="104">
        <v>231.9916078333008</v>
      </c>
      <c r="F317" s="104">
        <v>157.22565090079951</v>
      </c>
      <c r="G317" s="105">
        <v>137.61871020173731</v>
      </c>
      <c r="H317" s="104">
        <v>188.52040719419293</v>
      </c>
      <c r="I317" s="104">
        <v>186.64573229365161</v>
      </c>
      <c r="J317" s="105">
        <v>201.05599655632045</v>
      </c>
      <c r="K317" s="104">
        <v>182.69357282259955</v>
      </c>
      <c r="L317" s="104">
        <v>199.72624306862826</v>
      </c>
      <c r="M317" s="105">
        <v>278.82474901253426</v>
      </c>
      <c r="N317" s="104">
        <v>320.12745942657068</v>
      </c>
      <c r="O317" s="104">
        <v>343.22517015244625</v>
      </c>
      <c r="P317" s="105">
        <v>320.35504758623733</v>
      </c>
      <c r="Q317" s="104">
        <v>286.55167727063412</v>
      </c>
      <c r="R317" s="104">
        <v>186.91591517155956</v>
      </c>
      <c r="S317" s="105">
        <v>143.86616832311557</v>
      </c>
      <c r="T317" s="104">
        <v>150.46400406135771</v>
      </c>
      <c r="U317" s="104">
        <v>3949.2160478287728</v>
      </c>
      <c r="V317" s="6"/>
      <c r="W317" s="44" t="s">
        <v>91</v>
      </c>
      <c r="X317" s="8">
        <v>4</v>
      </c>
      <c r="Y317" s="6">
        <v>6</v>
      </c>
      <c r="Z317" s="8">
        <v>9</v>
      </c>
      <c r="AA317" s="8">
        <v>10</v>
      </c>
      <c r="AB317" s="6">
        <v>9</v>
      </c>
      <c r="AC317" s="8">
        <v>2</v>
      </c>
      <c r="AD317" s="8">
        <v>0</v>
      </c>
      <c r="AE317" s="6">
        <v>36</v>
      </c>
      <c r="AF317" s="8"/>
      <c r="AG317" s="44" t="s">
        <v>91</v>
      </c>
      <c r="AH317" s="68">
        <f t="shared" si="120"/>
        <v>50.882282592981902</v>
      </c>
      <c r="AI317" s="68">
        <f t="shared" si="114"/>
        <v>87.197445626463292</v>
      </c>
      <c r="AJ317" s="68">
        <f t="shared" si="115"/>
        <v>95.480379381200805</v>
      </c>
      <c r="AK317" s="68">
        <f t="shared" si="116"/>
        <v>107.15487439345144</v>
      </c>
      <c r="AL317" s="68">
        <f t="shared" si="117"/>
        <v>89.527297411185543</v>
      </c>
      <c r="AM317" s="68">
        <f t="shared" si="118"/>
        <v>21.894585223773085</v>
      </c>
      <c r="AN317" s="68">
        <f t="shared" si="119"/>
        <v>0</v>
      </c>
      <c r="AO317" s="68">
        <f t="shared" si="121"/>
        <v>57.439797508041352</v>
      </c>
      <c r="AP317" s="6"/>
      <c r="AQ317" s="6">
        <f>RANK(AI317,AI246:AI324)</f>
        <v>4</v>
      </c>
      <c r="AR317" s="94">
        <f>RANK(AO317,AO246:AO324)</f>
        <v>14</v>
      </c>
      <c r="AS317" s="8"/>
      <c r="AT317" s="8"/>
      <c r="AU317" s="66">
        <f t="shared" si="122"/>
        <v>27.686053042123039</v>
      </c>
      <c r="AV317" s="66">
        <f t="shared" si="123"/>
        <v>27.048726413021598</v>
      </c>
      <c r="AW317" s="66">
        <f t="shared" si="124"/>
        <v>-153.2712300558116</v>
      </c>
      <c r="AX317" s="66">
        <f t="shared" si="125"/>
        <v>-18.816892003720184</v>
      </c>
      <c r="AY317" s="66">
        <f t="shared" si="126"/>
        <v>36.093751828659776</v>
      </c>
      <c r="AZ317" s="66">
        <f t="shared" si="127"/>
        <v>21.894585223773085</v>
      </c>
      <c r="BA317" s="66">
        <f t="shared" si="128"/>
        <v>0</v>
      </c>
      <c r="BB317" s="66">
        <f t="shared" si="129"/>
        <v>-4.0674415298392645</v>
      </c>
      <c r="BC317" s="8"/>
      <c r="BD317" s="8"/>
      <c r="BE317" s="8"/>
      <c r="BF317" s="8"/>
    </row>
    <row r="318" spans="1:58" s="5" customFormat="1">
      <c r="A318" s="6">
        <v>273</v>
      </c>
      <c r="B318" s="44" t="s">
        <v>92</v>
      </c>
      <c r="C318" s="104">
        <v>8223.0015544957841</v>
      </c>
      <c r="D318" s="105">
        <v>9435.8594152265396</v>
      </c>
      <c r="E318" s="104">
        <v>9982.79011970391</v>
      </c>
      <c r="F318" s="104">
        <v>10649.399238676391</v>
      </c>
      <c r="G318" s="105">
        <v>13574.799230367293</v>
      </c>
      <c r="H318" s="104">
        <v>12502.264611776205</v>
      </c>
      <c r="I318" s="104">
        <v>12222.381248063119</v>
      </c>
      <c r="J318" s="105">
        <v>12509.079961506166</v>
      </c>
      <c r="K318" s="104">
        <v>11571.81787938768</v>
      </c>
      <c r="L318" s="104">
        <v>11488.272408796989</v>
      </c>
      <c r="M318" s="105">
        <v>11205.205213984696</v>
      </c>
      <c r="N318" s="104">
        <v>9962.9545121506089</v>
      </c>
      <c r="O318" s="104">
        <v>9043.5244194326315</v>
      </c>
      <c r="P318" s="105">
        <v>8012.3202974028554</v>
      </c>
      <c r="Q318" s="104">
        <v>7196.884207291203</v>
      </c>
      <c r="R318" s="104">
        <v>5831.0024911246101</v>
      </c>
      <c r="S318" s="105">
        <v>4725.3717502015215</v>
      </c>
      <c r="T318" s="104">
        <v>5446.3451056243048</v>
      </c>
      <c r="U318" s="104">
        <v>173583.2736652125</v>
      </c>
      <c r="V318" s="6"/>
      <c r="W318" s="44" t="s">
        <v>92</v>
      </c>
      <c r="X318" s="8">
        <v>3</v>
      </c>
      <c r="Y318" s="6">
        <v>44</v>
      </c>
      <c r="Z318" s="8">
        <v>175</v>
      </c>
      <c r="AA318" s="8">
        <v>588</v>
      </c>
      <c r="AB318" s="6">
        <v>459</v>
      </c>
      <c r="AC318" s="8">
        <v>85</v>
      </c>
      <c r="AD318" s="8">
        <v>7</v>
      </c>
      <c r="AE318" s="6">
        <v>1361</v>
      </c>
      <c r="AF318" s="8"/>
      <c r="AG318" s="44" t="s">
        <v>92</v>
      </c>
      <c r="AH318" s="68">
        <f t="shared" si="120"/>
        <v>0.56341206349079809</v>
      </c>
      <c r="AI318" s="68">
        <f t="shared" si="114"/>
        <v>6.4826004795077168</v>
      </c>
      <c r="AJ318" s="68">
        <f t="shared" si="115"/>
        <v>27.994928188476027</v>
      </c>
      <c r="AK318" s="68">
        <f t="shared" si="116"/>
        <v>96.216929919966361</v>
      </c>
      <c r="AL318" s="68">
        <f t="shared" si="117"/>
        <v>73.386692132829523</v>
      </c>
      <c r="AM318" s="68">
        <f t="shared" si="118"/>
        <v>14.690863766773653</v>
      </c>
      <c r="AN318" s="68">
        <f t="shared" si="119"/>
        <v>1.2186340558289417</v>
      </c>
      <c r="AO318" s="68">
        <f t="shared" si="121"/>
        <v>32.206151713010712</v>
      </c>
      <c r="AP318" s="6"/>
      <c r="AQ318" s="6">
        <f>RANK(AI318,AI246:AI324)</f>
        <v>70</v>
      </c>
      <c r="AR318" s="94">
        <f>RANK(AO318,AO246:AO324)</f>
        <v>75</v>
      </c>
      <c r="AS318" s="8"/>
      <c r="AT318" s="8"/>
      <c r="AU318" s="66">
        <f t="shared" si="122"/>
        <v>-4.3922391896747461</v>
      </c>
      <c r="AV318" s="66">
        <f t="shared" si="123"/>
        <v>-10.560430690041244</v>
      </c>
      <c r="AW318" s="66">
        <f t="shared" si="124"/>
        <v>-61.745183007476342</v>
      </c>
      <c r="AX318" s="66">
        <f t="shared" si="125"/>
        <v>-36.356193935394572</v>
      </c>
      <c r="AY318" s="66">
        <f t="shared" si="126"/>
        <v>2.9080833089300597</v>
      </c>
      <c r="AZ318" s="66">
        <f t="shared" si="127"/>
        <v>4.2527194625515641</v>
      </c>
      <c r="BA318" s="66">
        <f t="shared" si="128"/>
        <v>-0.68635169972068577</v>
      </c>
      <c r="BB318" s="66">
        <f t="shared" si="129"/>
        <v>-18.35238378666957</v>
      </c>
      <c r="BC318" s="8"/>
      <c r="BD318" s="8"/>
      <c r="BE318" s="8"/>
      <c r="BF318" s="8"/>
    </row>
    <row r="319" spans="1:58" s="5" customFormat="1">
      <c r="A319" s="6">
        <v>274</v>
      </c>
      <c r="B319" s="101" t="s">
        <v>93</v>
      </c>
      <c r="C319" s="104">
        <v>17735.467500455339</v>
      </c>
      <c r="D319" s="105">
        <v>17718.335279707007</v>
      </c>
      <c r="E319" s="104">
        <v>15788.563093581044</v>
      </c>
      <c r="F319" s="104">
        <v>13958.925142203869</v>
      </c>
      <c r="G319" s="105">
        <v>15369.195893801834</v>
      </c>
      <c r="H319" s="104">
        <v>17559.495317163655</v>
      </c>
      <c r="I319" s="104">
        <v>20296.809446060441</v>
      </c>
      <c r="J319" s="105">
        <v>21017.057549972691</v>
      </c>
      <c r="K319" s="104">
        <v>17725.956263768458</v>
      </c>
      <c r="L319" s="104">
        <v>15114.752639985945</v>
      </c>
      <c r="M319" s="105">
        <v>13577.591139466118</v>
      </c>
      <c r="N319" s="104">
        <v>12166.290317250896</v>
      </c>
      <c r="O319" s="104">
        <v>10894.329722038708</v>
      </c>
      <c r="P319" s="105">
        <v>9272.1276836635134</v>
      </c>
      <c r="Q319" s="104">
        <v>7942.0195680461729</v>
      </c>
      <c r="R319" s="104">
        <v>5522.4047658354148</v>
      </c>
      <c r="S319" s="105">
        <v>3685.8575236451352</v>
      </c>
      <c r="T319" s="104">
        <v>3312.3896994717002</v>
      </c>
      <c r="U319" s="104">
        <v>238657.56854611795</v>
      </c>
      <c r="V319" s="6"/>
      <c r="W319" s="101" t="s">
        <v>93</v>
      </c>
      <c r="X319" s="8">
        <v>12</v>
      </c>
      <c r="Y319" s="6">
        <v>178</v>
      </c>
      <c r="Z319" s="8">
        <v>811</v>
      </c>
      <c r="AA319" s="8">
        <v>1355</v>
      </c>
      <c r="AB319" s="6">
        <v>820</v>
      </c>
      <c r="AC319" s="8">
        <v>146</v>
      </c>
      <c r="AD319" s="8">
        <v>8</v>
      </c>
      <c r="AE319" s="6">
        <v>3330</v>
      </c>
      <c r="AF319" s="8"/>
      <c r="AG319" s="44" t="s">
        <v>93</v>
      </c>
      <c r="AH319" s="68">
        <f t="shared" si="120"/>
        <v>1.7193300884921017</v>
      </c>
      <c r="AI319" s="68">
        <f t="shared" si="114"/>
        <v>23.163215724484939</v>
      </c>
      <c r="AJ319" s="68">
        <f t="shared" si="115"/>
        <v>92.371675307465381</v>
      </c>
      <c r="AK319" s="68">
        <f t="shared" si="116"/>
        <v>133.51852207126103</v>
      </c>
      <c r="AL319" s="68">
        <f t="shared" si="117"/>
        <v>78.031855605882896</v>
      </c>
      <c r="AM319" s="68">
        <f t="shared" si="118"/>
        <v>16.473018191793855</v>
      </c>
      <c r="AN319" s="68">
        <f t="shared" si="119"/>
        <v>1.0585684318559168</v>
      </c>
      <c r="AO319" s="68">
        <f t="shared" si="121"/>
        <v>55.022136298405528</v>
      </c>
      <c r="AP319" s="6"/>
      <c r="AQ319" s="6">
        <f>RANK(AI319,AI246:AI324)</f>
        <v>52</v>
      </c>
      <c r="AR319" s="94">
        <f>RANK(AO319,AO246:AO324)</f>
        <v>23</v>
      </c>
      <c r="AS319" s="8"/>
      <c r="AT319" s="8"/>
      <c r="AU319" s="66">
        <f t="shared" si="122"/>
        <v>-6.2087054720184751</v>
      </c>
      <c r="AV319" s="66">
        <f t="shared" si="123"/>
        <v>-28.90877231081819</v>
      </c>
      <c r="AW319" s="66">
        <f t="shared" si="124"/>
        <v>-34.669400475675346</v>
      </c>
      <c r="AX319" s="66">
        <f t="shared" si="125"/>
        <v>18.189050897780717</v>
      </c>
      <c r="AY319" s="66">
        <f t="shared" si="126"/>
        <v>35.080619279396352</v>
      </c>
      <c r="AZ319" s="66">
        <f t="shared" si="127"/>
        <v>8.7010250666012734</v>
      </c>
      <c r="BA319" s="66">
        <f t="shared" si="128"/>
        <v>1.0585684318559168</v>
      </c>
      <c r="BB319" s="66">
        <f t="shared" si="129"/>
        <v>2.1569538123440708</v>
      </c>
      <c r="BC319" s="8"/>
      <c r="BD319" s="8"/>
      <c r="BE319" s="8"/>
      <c r="BF319" s="8"/>
    </row>
    <row r="320" spans="1:58" s="5" customFormat="1">
      <c r="A320" s="6">
        <v>275</v>
      </c>
      <c r="B320" s="101" t="s">
        <v>94</v>
      </c>
      <c r="C320" s="104">
        <v>2786.2147637571243</v>
      </c>
      <c r="D320" s="105">
        <v>2959.6044088766703</v>
      </c>
      <c r="E320" s="104">
        <v>3051.2198256583151</v>
      </c>
      <c r="F320" s="104">
        <v>2907.2654152240921</v>
      </c>
      <c r="G320" s="105">
        <v>2683.7161133838476</v>
      </c>
      <c r="H320" s="104">
        <v>2849.6757449342094</v>
      </c>
      <c r="I320" s="104">
        <v>3069.3717125082462</v>
      </c>
      <c r="J320" s="105">
        <v>2916.4385063042027</v>
      </c>
      <c r="K320" s="104">
        <v>2638.4579290236802</v>
      </c>
      <c r="L320" s="104">
        <v>2581.7172679779824</v>
      </c>
      <c r="M320" s="105">
        <v>2591.2247544335169</v>
      </c>
      <c r="N320" s="104">
        <v>2597.5354890207718</v>
      </c>
      <c r="O320" s="104">
        <v>2442.3864254904729</v>
      </c>
      <c r="P320" s="105">
        <v>2361.2505619268968</v>
      </c>
      <c r="Q320" s="104">
        <v>2077.8870845521296</v>
      </c>
      <c r="R320" s="104">
        <v>1447.7346625888804</v>
      </c>
      <c r="S320" s="105">
        <v>971.44495987176629</v>
      </c>
      <c r="T320" s="104">
        <v>883.62862432104919</v>
      </c>
      <c r="U320" s="104">
        <v>43816.77424985385</v>
      </c>
      <c r="V320" s="6"/>
      <c r="W320" s="101" t="s">
        <v>94</v>
      </c>
      <c r="X320" s="8">
        <v>14</v>
      </c>
      <c r="Y320" s="6">
        <v>68</v>
      </c>
      <c r="Z320" s="8">
        <v>167</v>
      </c>
      <c r="AA320" s="8">
        <v>184</v>
      </c>
      <c r="AB320" s="6">
        <v>88</v>
      </c>
      <c r="AC320" s="8">
        <v>13</v>
      </c>
      <c r="AD320" s="8">
        <v>0</v>
      </c>
      <c r="AE320" s="6">
        <v>534</v>
      </c>
      <c r="AF320" s="8"/>
      <c r="AG320" s="44" t="s">
        <v>94</v>
      </c>
      <c r="AH320" s="68">
        <f t="shared" si="120"/>
        <v>9.631043610045408</v>
      </c>
      <c r="AI320" s="68">
        <f t="shared" si="114"/>
        <v>50.676000833977973</v>
      </c>
      <c r="AJ320" s="68">
        <f t="shared" si="115"/>
        <v>117.20631745339541</v>
      </c>
      <c r="AK320" s="68">
        <f t="shared" si="116"/>
        <v>119.89424366567701</v>
      </c>
      <c r="AL320" s="68">
        <f t="shared" si="117"/>
        <v>60.347577917229053</v>
      </c>
      <c r="AM320" s="68">
        <f t="shared" si="118"/>
        <v>9.8542408859332795</v>
      </c>
      <c r="AN320" s="68">
        <f t="shared" si="119"/>
        <v>0</v>
      </c>
      <c r="AO320" s="68">
        <f t="shared" si="121"/>
        <v>54.360432817287311</v>
      </c>
      <c r="AP320" s="6"/>
      <c r="AQ320" s="6">
        <f>RANK(AI320,AI246:AI324)</f>
        <v>22</v>
      </c>
      <c r="AR320" s="94">
        <f>RANK(AO320,AO246:AO324)</f>
        <v>24</v>
      </c>
      <c r="AS320" s="8"/>
      <c r="AT320" s="8"/>
      <c r="AU320" s="66">
        <f t="shared" si="122"/>
        <v>-15.273086644554864</v>
      </c>
      <c r="AV320" s="66">
        <f t="shared" si="123"/>
        <v>-30.192577084029828</v>
      </c>
      <c r="AW320" s="66">
        <f t="shared" si="124"/>
        <v>-25.26205423256819</v>
      </c>
      <c r="AX320" s="66">
        <f t="shared" si="125"/>
        <v>22.500054349707128</v>
      </c>
      <c r="AY320" s="66">
        <f t="shared" si="126"/>
        <v>10.184316503263375</v>
      </c>
      <c r="AZ320" s="66">
        <f t="shared" si="127"/>
        <v>5.7156437541649847</v>
      </c>
      <c r="BA320" s="66">
        <f t="shared" si="128"/>
        <v>0</v>
      </c>
      <c r="BB320" s="66">
        <f t="shared" si="129"/>
        <v>-2.4695979858109212</v>
      </c>
      <c r="BC320" s="8"/>
      <c r="BD320" s="8"/>
      <c r="BE320" s="8"/>
      <c r="BF320" s="8"/>
    </row>
    <row r="321" spans="1:58" s="5" customFormat="1">
      <c r="A321" s="6">
        <v>276</v>
      </c>
      <c r="B321" s="101" t="s">
        <v>95</v>
      </c>
      <c r="C321" s="104">
        <v>28235.242407025919</v>
      </c>
      <c r="D321" s="105">
        <v>27639.619424563367</v>
      </c>
      <c r="E321" s="104">
        <v>22916.330931769062</v>
      </c>
      <c r="F321" s="104">
        <v>17657.971807547117</v>
      </c>
      <c r="G321" s="105">
        <v>18984.444746767644</v>
      </c>
      <c r="H321" s="104">
        <v>23722.193274241225</v>
      </c>
      <c r="I321" s="104">
        <v>30084.458855031633</v>
      </c>
      <c r="J321" s="105">
        <v>33607.112849323566</v>
      </c>
      <c r="K321" s="104">
        <v>26043.791901630248</v>
      </c>
      <c r="L321" s="104">
        <v>18791.710021016977</v>
      </c>
      <c r="M321" s="105">
        <v>14834.564561189527</v>
      </c>
      <c r="N321" s="104">
        <v>12514.884134961123</v>
      </c>
      <c r="O321" s="104">
        <v>10548.96869505436</v>
      </c>
      <c r="P321" s="105">
        <v>8445.4481329205537</v>
      </c>
      <c r="Q321" s="104">
        <v>6500.5225633591454</v>
      </c>
      <c r="R321" s="104">
        <v>4163.0820280033568</v>
      </c>
      <c r="S321" s="105">
        <v>2483.2186270191046</v>
      </c>
      <c r="T321" s="104">
        <v>1969.1231852749202</v>
      </c>
      <c r="U321" s="104">
        <v>309142.68814669887</v>
      </c>
      <c r="V321" s="6"/>
      <c r="W321" s="101" t="s">
        <v>95</v>
      </c>
      <c r="X321" s="8">
        <v>45</v>
      </c>
      <c r="Y321" s="6">
        <v>395</v>
      </c>
      <c r="Z321" s="8">
        <v>1235</v>
      </c>
      <c r="AA321" s="8">
        <v>2128</v>
      </c>
      <c r="AB321" s="6">
        <v>1288</v>
      </c>
      <c r="AC321" s="8">
        <v>211</v>
      </c>
      <c r="AD321" s="8">
        <v>15</v>
      </c>
      <c r="AE321" s="6">
        <v>5317</v>
      </c>
      <c r="AF321" s="8"/>
      <c r="AG321" s="44" t="s">
        <v>95</v>
      </c>
      <c r="AH321" s="68">
        <f t="shared" si="120"/>
        <v>5.0968480967634964</v>
      </c>
      <c r="AI321" s="68">
        <f t="shared" si="114"/>
        <v>41.613015842062389</v>
      </c>
      <c r="AJ321" s="68">
        <f t="shared" si="115"/>
        <v>104.12190691836462</v>
      </c>
      <c r="AK321" s="68">
        <f t="shared" si="116"/>
        <v>141.46839138800675</v>
      </c>
      <c r="AL321" s="68">
        <f t="shared" si="117"/>
        <v>76.650440385921129</v>
      </c>
      <c r="AM321" s="68">
        <f t="shared" si="118"/>
        <v>16.203477650026237</v>
      </c>
      <c r="AN321" s="68">
        <f t="shared" si="119"/>
        <v>1.5964486449848085</v>
      </c>
      <c r="AO321" s="68">
        <f t="shared" si="121"/>
        <v>62.96343184238669</v>
      </c>
      <c r="AP321" s="6"/>
      <c r="AQ321" s="6">
        <f>RANK(AI321,AI246:AI324)</f>
        <v>31</v>
      </c>
      <c r="AR321" s="94">
        <f>RANK(AO321,AO246:AO324)</f>
        <v>3</v>
      </c>
      <c r="AS321" s="8"/>
      <c r="AT321" s="8"/>
      <c r="AU321" s="66">
        <f t="shared" si="122"/>
        <v>-13.885865798161502</v>
      </c>
      <c r="AV321" s="66">
        <f t="shared" si="123"/>
        <v>-30.212809217307672</v>
      </c>
      <c r="AW321" s="66">
        <f t="shared" si="124"/>
        <v>-32.106810843359611</v>
      </c>
      <c r="AX321" s="66">
        <f t="shared" si="125"/>
        <v>23.070229763528445</v>
      </c>
      <c r="AY321" s="66">
        <f t="shared" si="126"/>
        <v>35.195933549856285</v>
      </c>
      <c r="AZ321" s="66">
        <f t="shared" si="127"/>
        <v>10.343430634200903</v>
      </c>
      <c r="BA321" s="66">
        <f t="shared" si="128"/>
        <v>0.52770336848635702</v>
      </c>
      <c r="BB321" s="66">
        <f t="shared" si="129"/>
        <v>6.2524217285264783</v>
      </c>
      <c r="BC321" s="8"/>
      <c r="BD321" s="8"/>
      <c r="BE321" s="8"/>
      <c r="BF321" s="8"/>
    </row>
    <row r="322" spans="1:58" s="5" customFormat="1">
      <c r="A322" s="6">
        <v>277</v>
      </c>
      <c r="B322" s="101" t="s">
        <v>96</v>
      </c>
      <c r="C322" s="104">
        <v>3783.6990983524734</v>
      </c>
      <c r="D322" s="105">
        <v>3035.3379992384262</v>
      </c>
      <c r="E322" s="104">
        <v>2902.5445202192677</v>
      </c>
      <c r="F322" s="104">
        <v>2950.502712855061</v>
      </c>
      <c r="G322" s="105">
        <v>7033.927324910258</v>
      </c>
      <c r="H322" s="104">
        <v>14552.889817676245</v>
      </c>
      <c r="I322" s="104">
        <v>13652.071362111545</v>
      </c>
      <c r="J322" s="105">
        <v>9570.1488548908292</v>
      </c>
      <c r="K322" s="104">
        <v>6723.2169266245764</v>
      </c>
      <c r="L322" s="104">
        <v>5370.9894573363717</v>
      </c>
      <c r="M322" s="105">
        <v>5035.1082488367656</v>
      </c>
      <c r="N322" s="104">
        <v>4628.6099427724785</v>
      </c>
      <c r="O322" s="104">
        <v>4104.9122550744469</v>
      </c>
      <c r="P322" s="105">
        <v>3373.1104245231331</v>
      </c>
      <c r="Q322" s="104">
        <v>2931.1942412202648</v>
      </c>
      <c r="R322" s="104">
        <v>2109.1682576883663</v>
      </c>
      <c r="S322" s="105">
        <v>1336.3953280415603</v>
      </c>
      <c r="T322" s="104">
        <v>1286.8852376033219</v>
      </c>
      <c r="U322" s="104">
        <v>94380.712009975396</v>
      </c>
      <c r="V322" s="6"/>
      <c r="W322" s="101" t="s">
        <v>96</v>
      </c>
      <c r="X322" s="8">
        <v>1</v>
      </c>
      <c r="Y322" s="6">
        <v>19</v>
      </c>
      <c r="Z322" s="8">
        <v>69</v>
      </c>
      <c r="AA322" s="8">
        <v>369</v>
      </c>
      <c r="AB322" s="6">
        <v>356</v>
      </c>
      <c r="AC322" s="8">
        <v>83</v>
      </c>
      <c r="AD322" s="8">
        <v>6</v>
      </c>
      <c r="AE322" s="6">
        <v>903</v>
      </c>
      <c r="AF322" s="8"/>
      <c r="AG322" s="44" t="s">
        <v>96</v>
      </c>
      <c r="AH322" s="68">
        <f t="shared" si="120"/>
        <v>0.67785058840521961</v>
      </c>
      <c r="AI322" s="68">
        <f t="shared" si="114"/>
        <v>5.4023873498699846</v>
      </c>
      <c r="AJ322" s="68">
        <f t="shared" si="115"/>
        <v>9.482652705332951</v>
      </c>
      <c r="AK322" s="68">
        <f t="shared" si="116"/>
        <v>54.057730905814331</v>
      </c>
      <c r="AL322" s="68">
        <f t="shared" si="117"/>
        <v>74.398006843554171</v>
      </c>
      <c r="AM322" s="68">
        <f t="shared" si="118"/>
        <v>24.690561350567801</v>
      </c>
      <c r="AN322" s="68">
        <f t="shared" si="119"/>
        <v>2.2342252010211814</v>
      </c>
      <c r="AO322" s="68">
        <f t="shared" si="121"/>
        <v>30.173549809708557</v>
      </c>
      <c r="AP322" s="6"/>
      <c r="AQ322" s="6">
        <f>RANK(AI322,AI246:AI324)</f>
        <v>71</v>
      </c>
      <c r="AR322" s="94">
        <f>RANK(AO322,AO246:AO324)</f>
        <v>76</v>
      </c>
      <c r="AS322" s="8"/>
      <c r="AT322" s="8"/>
      <c r="AU322" s="66">
        <f t="shared" si="122"/>
        <v>-11.946757793095966</v>
      </c>
      <c r="AV322" s="66">
        <f t="shared" si="123"/>
        <v>-12.363363003168951</v>
      </c>
      <c r="AW322" s="66">
        <f t="shared" si="124"/>
        <v>-23.844339273993036</v>
      </c>
      <c r="AX322" s="66">
        <f t="shared" si="125"/>
        <v>-22.292620594866897</v>
      </c>
      <c r="AY322" s="66">
        <f t="shared" si="126"/>
        <v>2.9434711028562504</v>
      </c>
      <c r="AZ322" s="66">
        <f t="shared" si="127"/>
        <v>11.748123527235078</v>
      </c>
      <c r="BA322" s="66">
        <f t="shared" si="128"/>
        <v>2.2342252010211814</v>
      </c>
      <c r="BB322" s="66">
        <f t="shared" si="129"/>
        <v>-8.1204503778391093</v>
      </c>
      <c r="BC322" s="8"/>
      <c r="BD322" s="8"/>
      <c r="BE322" s="8"/>
      <c r="BF322" s="8"/>
    </row>
    <row r="323" spans="1:58" s="5" customFormat="1">
      <c r="A323" s="6">
        <v>278</v>
      </c>
      <c r="B323" s="101" t="s">
        <v>97</v>
      </c>
      <c r="C323" s="104">
        <v>9433.2496942120815</v>
      </c>
      <c r="D323" s="105">
        <v>10002.145725249888</v>
      </c>
      <c r="E323" s="104">
        <v>10210.397792681626</v>
      </c>
      <c r="F323" s="104">
        <v>9757.0030240852393</v>
      </c>
      <c r="G323" s="105">
        <v>8893.7034903241729</v>
      </c>
      <c r="H323" s="104">
        <v>9118.8936848443991</v>
      </c>
      <c r="I323" s="104">
        <v>10569.286647314182</v>
      </c>
      <c r="J323" s="105">
        <v>10854.405001515388</v>
      </c>
      <c r="K323" s="104">
        <v>10171.746665097815</v>
      </c>
      <c r="L323" s="104">
        <v>10637.699208690821</v>
      </c>
      <c r="M323" s="105">
        <v>10811.704855700311</v>
      </c>
      <c r="N323" s="104">
        <v>10397.186495180615</v>
      </c>
      <c r="O323" s="104">
        <v>9891.6631401103386</v>
      </c>
      <c r="P323" s="105">
        <v>8612.3139211953167</v>
      </c>
      <c r="Q323" s="104">
        <v>7700.3539125751577</v>
      </c>
      <c r="R323" s="104">
        <v>5597.9994439152433</v>
      </c>
      <c r="S323" s="105">
        <v>3361.7113975500638</v>
      </c>
      <c r="T323" s="104">
        <v>2747.7516560765139</v>
      </c>
      <c r="U323" s="104">
        <v>158769.21575631917</v>
      </c>
      <c r="V323" s="6"/>
      <c r="W323" s="101" t="s">
        <v>97</v>
      </c>
      <c r="X323" s="8">
        <v>11</v>
      </c>
      <c r="Y323" s="6">
        <v>89</v>
      </c>
      <c r="Z323" s="8">
        <v>433</v>
      </c>
      <c r="AA323" s="8">
        <v>811</v>
      </c>
      <c r="AB323" s="6">
        <v>416</v>
      </c>
      <c r="AC323" s="8">
        <v>56</v>
      </c>
      <c r="AD323" s="8">
        <v>2</v>
      </c>
      <c r="AE323" s="6">
        <v>1820</v>
      </c>
      <c r="AF323" s="8"/>
      <c r="AG323" s="44" t="s">
        <v>97</v>
      </c>
      <c r="AH323" s="68">
        <f t="shared" si="120"/>
        <v>2.2547907329425669</v>
      </c>
      <c r="AI323" s="68">
        <f t="shared" si="114"/>
        <v>20.014159477393591</v>
      </c>
      <c r="AJ323" s="68">
        <f t="shared" si="115"/>
        <v>94.967660544095594</v>
      </c>
      <c r="AK323" s="68">
        <f t="shared" si="116"/>
        <v>153.46352635938541</v>
      </c>
      <c r="AL323" s="68">
        <f t="shared" si="117"/>
        <v>76.650908076844757</v>
      </c>
      <c r="AM323" s="68">
        <f t="shared" si="118"/>
        <v>11.010891608646151</v>
      </c>
      <c r="AN323" s="68">
        <f t="shared" si="119"/>
        <v>0.37602116035881772</v>
      </c>
      <c r="AO323" s="68">
        <f t="shared" si="121"/>
        <v>51.997966343289164</v>
      </c>
      <c r="AP323" s="6"/>
      <c r="AQ323" s="6">
        <f>RANK(AI323,AI246:AI324)</f>
        <v>55</v>
      </c>
      <c r="AR323" s="94">
        <f>RANK(AO323,AO246:AO324)</f>
        <v>35</v>
      </c>
      <c r="AS323" s="8"/>
      <c r="AT323" s="8"/>
      <c r="AU323" s="66">
        <f t="shared" si="122"/>
        <v>-7.6907129097837608</v>
      </c>
      <c r="AV323" s="66">
        <f t="shared" si="123"/>
        <v>-32.323489588524389</v>
      </c>
      <c r="AW323" s="66">
        <f t="shared" si="124"/>
        <v>-40.542694041675134</v>
      </c>
      <c r="AX323" s="66">
        <f t="shared" si="125"/>
        <v>34.256092130798692</v>
      </c>
      <c r="AY323" s="66">
        <f t="shared" si="126"/>
        <v>28.931933288037754</v>
      </c>
      <c r="AZ323" s="66">
        <f t="shared" si="127"/>
        <v>5.0231437807054471</v>
      </c>
      <c r="BA323" s="66">
        <f t="shared" si="128"/>
        <v>0.37602116035881772</v>
      </c>
      <c r="BB323" s="66">
        <f t="shared" si="129"/>
        <v>2.1437259938763376</v>
      </c>
      <c r="BC323" s="8"/>
      <c r="BD323" s="8"/>
      <c r="BE323" s="8"/>
      <c r="BF323" s="8"/>
    </row>
    <row r="324" spans="1:58" s="5" customFormat="1">
      <c r="A324" s="6">
        <v>279</v>
      </c>
      <c r="B324" s="101" t="s">
        <v>98</v>
      </c>
      <c r="C324" s="104">
        <v>289.21508177317179</v>
      </c>
      <c r="D324" s="105">
        <v>322.94501228971131</v>
      </c>
      <c r="E324" s="104">
        <v>390.96981002145395</v>
      </c>
      <c r="F324" s="104">
        <v>336.96211603938485</v>
      </c>
      <c r="G324" s="105">
        <v>247.83287277887479</v>
      </c>
      <c r="H324" s="104">
        <v>289.9065425203068</v>
      </c>
      <c r="I324" s="104">
        <v>320.31781194223737</v>
      </c>
      <c r="J324" s="105">
        <v>307.27986507420292</v>
      </c>
      <c r="K324" s="104">
        <v>283.051787660321</v>
      </c>
      <c r="L324" s="104">
        <v>304.51465443208809</v>
      </c>
      <c r="M324" s="105">
        <v>406.79326510817612</v>
      </c>
      <c r="N324" s="104">
        <v>493.43870979334002</v>
      </c>
      <c r="O324" s="104">
        <v>578.06903048822358</v>
      </c>
      <c r="P324" s="105">
        <v>530.72178168702294</v>
      </c>
      <c r="Q324" s="104">
        <v>455.40066551380437</v>
      </c>
      <c r="R324" s="104">
        <v>369.26228145186235</v>
      </c>
      <c r="S324" s="105">
        <v>248.97432254353674</v>
      </c>
      <c r="T324" s="104">
        <v>289.47040113643448</v>
      </c>
      <c r="U324" s="104">
        <v>6465.1260122541535</v>
      </c>
      <c r="V324" s="6"/>
      <c r="W324" s="101" t="s">
        <v>98</v>
      </c>
      <c r="X324" s="8">
        <v>2</v>
      </c>
      <c r="Y324" s="6">
        <v>1</v>
      </c>
      <c r="Z324" s="8">
        <v>30</v>
      </c>
      <c r="AA324" s="8">
        <v>26</v>
      </c>
      <c r="AB324" s="6">
        <v>12</v>
      </c>
      <c r="AC324" s="8">
        <v>2</v>
      </c>
      <c r="AD324" s="8">
        <v>0</v>
      </c>
      <c r="AE324" s="6">
        <v>77</v>
      </c>
      <c r="AF324" s="8"/>
      <c r="AG324" s="44" t="s">
        <v>98</v>
      </c>
      <c r="AH324" s="68">
        <f t="shared" si="120"/>
        <v>11.870770658184233</v>
      </c>
      <c r="AI324" s="68">
        <f t="shared" si="114"/>
        <v>8.0699544720383809</v>
      </c>
      <c r="AJ324" s="68">
        <f t="shared" si="115"/>
        <v>206.96324918502739</v>
      </c>
      <c r="AK324" s="68">
        <f t="shared" si="116"/>
        <v>162.3387712494025</v>
      </c>
      <c r="AL324" s="68">
        <f t="shared" si="117"/>
        <v>78.10469454028302</v>
      </c>
      <c r="AM324" s="68">
        <f t="shared" si="118"/>
        <v>14.131689586077577</v>
      </c>
      <c r="AN324" s="68">
        <f t="shared" si="119"/>
        <v>0</v>
      </c>
      <c r="AO324" s="68">
        <f t="shared" si="121"/>
        <v>73.688947405317847</v>
      </c>
      <c r="AP324" s="6"/>
      <c r="AQ324" s="6">
        <f>RANK(AI324,AI246:AI324)</f>
        <v>66</v>
      </c>
      <c r="AR324" s="94">
        <f>RANK(AO324,AO246:AO324)</f>
        <v>1</v>
      </c>
      <c r="AS324" s="8"/>
      <c r="AT324" s="8"/>
      <c r="AU324" s="66">
        <f t="shared" si="122"/>
        <v>-14.355557338051737</v>
      </c>
      <c r="AV324" s="66">
        <f t="shared" si="123"/>
        <v>-71.050921995458836</v>
      </c>
      <c r="AW324" s="66">
        <f t="shared" si="124"/>
        <v>21.853917089575503</v>
      </c>
      <c r="AX324" s="66">
        <f t="shared" si="125"/>
        <v>34.945141503997007</v>
      </c>
      <c r="AY324" s="66">
        <f t="shared" si="126"/>
        <v>34.474947306580745</v>
      </c>
      <c r="AZ324" s="66">
        <f t="shared" si="127"/>
        <v>14.131689586077577</v>
      </c>
      <c r="BA324" s="66">
        <f t="shared" si="128"/>
        <v>0</v>
      </c>
      <c r="BB324" s="66">
        <f t="shared" si="129"/>
        <v>17.966296844204983</v>
      </c>
      <c r="BC324" s="8"/>
      <c r="BD324" s="8"/>
      <c r="BE324" s="8"/>
      <c r="BF324" s="8"/>
    </row>
    <row r="325" spans="1:58" s="5" customFormat="1">
      <c r="A325" s="6">
        <v>280</v>
      </c>
      <c r="B325" s="102" t="s">
        <v>99</v>
      </c>
      <c r="C325" s="104">
        <v>25.416206013475808</v>
      </c>
      <c r="D325" s="105">
        <v>33.260012524489973</v>
      </c>
      <c r="E325" s="104">
        <v>35.958330735798953</v>
      </c>
      <c r="F325" s="104">
        <v>63.39047052309374</v>
      </c>
      <c r="G325" s="105">
        <v>133.52631279934639</v>
      </c>
      <c r="H325" s="104">
        <v>125.21204483268211</v>
      </c>
      <c r="I325" s="104">
        <v>89.476538472378252</v>
      </c>
      <c r="J325" s="105">
        <v>55.877684889336884</v>
      </c>
      <c r="K325" s="104">
        <v>54.342952976469959</v>
      </c>
      <c r="L325" s="104">
        <v>45.354399871185997</v>
      </c>
      <c r="M325" s="105">
        <v>67.611788416669668</v>
      </c>
      <c r="N325" s="104">
        <v>59.118205155983411</v>
      </c>
      <c r="O325" s="104">
        <v>33.589142917054666</v>
      </c>
      <c r="P325" s="105">
        <v>62.0933381072646</v>
      </c>
      <c r="Q325" s="104">
        <v>34.802582123808413</v>
      </c>
      <c r="R325" s="104">
        <v>17.942382227489297</v>
      </c>
      <c r="S325" s="105">
        <v>6.4469928730461126</v>
      </c>
      <c r="T325" s="104">
        <v>5.8479123241817046</v>
      </c>
      <c r="U325" s="104">
        <v>949.26729778375591</v>
      </c>
      <c r="V325" s="6"/>
      <c r="W325" s="102" t="s">
        <v>99</v>
      </c>
      <c r="X325" s="8">
        <v>0</v>
      </c>
      <c r="Y325" s="6">
        <v>0</v>
      </c>
      <c r="Z325" s="8">
        <v>0</v>
      </c>
      <c r="AA325" s="8">
        <v>0</v>
      </c>
      <c r="AB325" s="6">
        <v>0</v>
      </c>
      <c r="AC325" s="8">
        <v>0</v>
      </c>
      <c r="AD325" s="8">
        <v>0</v>
      </c>
      <c r="AE325" s="6">
        <v>0</v>
      </c>
      <c r="AF325" s="8"/>
      <c r="AG325" s="45" t="s">
        <v>99</v>
      </c>
      <c r="AH325" s="68">
        <f t="shared" si="120"/>
        <v>0</v>
      </c>
      <c r="AI325" s="68">
        <f t="shared" si="114"/>
        <v>0</v>
      </c>
      <c r="AJ325" s="68">
        <f t="shared" si="115"/>
        <v>0</v>
      </c>
      <c r="AK325" s="68">
        <f t="shared" si="116"/>
        <v>0</v>
      </c>
      <c r="AL325" s="68">
        <f t="shared" si="117"/>
        <v>0</v>
      </c>
      <c r="AM325" s="68">
        <f t="shared" si="118"/>
        <v>0</v>
      </c>
      <c r="AN325" s="68">
        <f t="shared" si="119"/>
        <v>0</v>
      </c>
      <c r="AO325" s="68">
        <f t="shared" si="121"/>
        <v>0</v>
      </c>
      <c r="AP325" s="6"/>
      <c r="AQ325" s="6" t="s">
        <v>138</v>
      </c>
      <c r="AR325" s="6" t="s">
        <v>138</v>
      </c>
      <c r="AS325" s="8"/>
      <c r="AT325" s="8"/>
      <c r="AU325" s="66">
        <f t="shared" si="122"/>
        <v>0</v>
      </c>
      <c r="AV325" s="66">
        <f t="shared" si="123"/>
        <v>-3452.3061829117032</v>
      </c>
      <c r="AW325" s="66">
        <f t="shared" si="124"/>
        <v>-5813.0715980658133</v>
      </c>
      <c r="AX325" s="66">
        <f t="shared" si="125"/>
        <v>-1552.997211587304</v>
      </c>
      <c r="AY325" s="66">
        <f t="shared" si="126"/>
        <v>-1480.3444256039638</v>
      </c>
      <c r="AZ325" s="66">
        <f t="shared" si="127"/>
        <v>0</v>
      </c>
      <c r="BA325" s="66">
        <f t="shared" si="128"/>
        <v>0</v>
      </c>
      <c r="BB325" s="66">
        <f t="shared" si="129"/>
        <v>-1040.7998701009835</v>
      </c>
      <c r="BC325" s="8"/>
      <c r="BD325" s="8"/>
      <c r="BE325" s="8"/>
      <c r="BF325" s="8"/>
    </row>
    <row r="326" spans="1:58" s="5" customFormat="1">
      <c r="A326" s="6">
        <v>281</v>
      </c>
      <c r="B326" s="102" t="s">
        <v>100</v>
      </c>
      <c r="C326" s="102">
        <f>SUM(C249,C252,C254:C255,C258:C259,C263,C265,C267,C271,C276,C278,C280:C281,C285,C287:C290,C294:C295,C297:C298,C302,C304,C309,C318:C319,C321:C323)</f>
        <v>297561.17487671948</v>
      </c>
      <c r="D326" s="102">
        <f t="shared" ref="D326:U326" si="130">SUM(D249,D252,D254:D255,D258:D259,D263,D265,D267,D271,D276,D278,D280:D281,D285,D287:D290,D294:D295,D297:D298,D302,D304,D309,D318:D319,D321:D323)</f>
        <v>306288.97015003976</v>
      </c>
      <c r="E326" s="102">
        <f t="shared" si="130"/>
        <v>298601.09179592651</v>
      </c>
      <c r="F326" s="102">
        <f t="shared" si="130"/>
        <v>287398.77611013298</v>
      </c>
      <c r="G326" s="102">
        <f t="shared" si="130"/>
        <v>344318.32409614162</v>
      </c>
      <c r="H326" s="102">
        <f t="shared" si="130"/>
        <v>397512.37812459143</v>
      </c>
      <c r="I326" s="102">
        <f t="shared" si="130"/>
        <v>416733.76941403007</v>
      </c>
      <c r="J326" s="102">
        <f t="shared" si="130"/>
        <v>403775.24745067977</v>
      </c>
      <c r="K326" s="102">
        <f t="shared" si="130"/>
        <v>348821.3211687837</v>
      </c>
      <c r="L326" s="102">
        <f t="shared" si="130"/>
        <v>321224.85896532651</v>
      </c>
      <c r="M326" s="102">
        <f t="shared" si="130"/>
        <v>305232.57562476891</v>
      </c>
      <c r="N326" s="102">
        <f t="shared" si="130"/>
        <v>278455.6561540332</v>
      </c>
      <c r="O326" s="102">
        <f t="shared" si="130"/>
        <v>250389.89119285945</v>
      </c>
      <c r="P326" s="102">
        <f t="shared" si="130"/>
        <v>213270.78172983226</v>
      </c>
      <c r="Q326" s="102">
        <f t="shared" si="130"/>
        <v>186049.18373815797</v>
      </c>
      <c r="R326" s="102">
        <f t="shared" si="130"/>
        <v>139728.44613790847</v>
      </c>
      <c r="S326" s="102">
        <f t="shared" si="130"/>
        <v>98196.546755136835</v>
      </c>
      <c r="T326" s="102">
        <f t="shared" si="130"/>
        <v>99980.52023703733</v>
      </c>
      <c r="U326" s="102">
        <f t="shared" si="130"/>
        <v>4993539.5137221077</v>
      </c>
      <c r="V326" s="6"/>
      <c r="W326" s="102" t="s">
        <v>100</v>
      </c>
      <c r="X326" s="102">
        <f>SUM(X249,X252,X254:X255,X258:X259,X263,X265,X267,X271,X276,X278,X280:X281,X285,X287:X290,X294:X295,X297:X298,X302,X304,X309,X318:X319,X321:X323)</f>
        <v>313</v>
      </c>
      <c r="Y326" s="102">
        <f t="shared" ref="Y326:AE326" si="131">SUM(Y249,Y252,Y254:Y255,Y258:Y259,Y263,Y265,Y267,Y271,Y276,Y278,Y280:Y281,Y285,Y287:Y290,Y294:Y295,Y297:Y298,Y302,Y304,Y309,Y318:Y319,Y321:Y323)</f>
        <v>3043</v>
      </c>
      <c r="Z326" s="102">
        <f t="shared" si="131"/>
        <v>11643</v>
      </c>
      <c r="AA326" s="102">
        <f t="shared" si="131"/>
        <v>23162</v>
      </c>
      <c r="AB326" s="102">
        <f t="shared" si="131"/>
        <v>15361</v>
      </c>
      <c r="AC326" s="102">
        <f t="shared" si="131"/>
        <v>3151</v>
      </c>
      <c r="AD326" s="102">
        <f t="shared" si="131"/>
        <v>223</v>
      </c>
      <c r="AE326" s="102">
        <f t="shared" si="131"/>
        <v>56897</v>
      </c>
      <c r="AF326" s="8"/>
      <c r="AG326" s="45" t="s">
        <v>100</v>
      </c>
      <c r="AH326" s="68">
        <f t="shared" si="120"/>
        <v>2.1781581970276482</v>
      </c>
      <c r="AI326" s="68">
        <f t="shared" si="114"/>
        <v>17.675504247344815</v>
      </c>
      <c r="AJ326" s="68">
        <f t="shared" si="115"/>
        <v>58.579307919567526</v>
      </c>
      <c r="AK326" s="68">
        <f t="shared" si="116"/>
        <v>111.15969810926588</v>
      </c>
      <c r="AL326" s="68">
        <f t="shared" si="117"/>
        <v>76.086882972569086</v>
      </c>
      <c r="AM326" s="68">
        <f t="shared" si="118"/>
        <v>18.066556192391289</v>
      </c>
      <c r="AN326" s="68">
        <f t="shared" si="119"/>
        <v>1.3884355072536336</v>
      </c>
      <c r="AO326" s="68">
        <f t="shared" si="121"/>
        <v>45.160207978926337</v>
      </c>
      <c r="AP326" s="6"/>
      <c r="AQ326" s="6" t="s">
        <v>138</v>
      </c>
      <c r="AR326" s="6" t="s">
        <v>138</v>
      </c>
      <c r="AS326" s="8"/>
      <c r="AT326" s="8"/>
      <c r="AU326" s="66">
        <f t="shared" si="122"/>
        <v>-6.6177421047249636</v>
      </c>
      <c r="AV326" s="66">
        <f t="shared" si="123"/>
        <v>-20.162792248926284</v>
      </c>
      <c r="AW326" s="66">
        <f t="shared" si="124"/>
        <v>-39.375603108465398</v>
      </c>
      <c r="AX326" s="66">
        <f t="shared" si="125"/>
        <v>-2.5799272623299032</v>
      </c>
      <c r="AY326" s="66">
        <f t="shared" si="126"/>
        <v>17.377391133830258</v>
      </c>
      <c r="AZ326" s="66">
        <f t="shared" si="127"/>
        <v>7.9732154031648026</v>
      </c>
      <c r="BA326" s="66">
        <f t="shared" si="128"/>
        <v>0.98837062706343659</v>
      </c>
      <c r="BB326" s="66">
        <f t="shared" si="129"/>
        <v>-4.6891310976393186</v>
      </c>
      <c r="BC326" s="8"/>
      <c r="BD326" s="8"/>
      <c r="BE326" s="8"/>
      <c r="BF326" s="8"/>
    </row>
    <row r="327" spans="1:58" s="5" customFormat="1">
      <c r="A327" s="6">
        <v>282</v>
      </c>
      <c r="B327" s="102" t="s">
        <v>101</v>
      </c>
      <c r="C327" s="102">
        <f>C328-C326</f>
        <v>93338.039779030834</v>
      </c>
      <c r="D327" s="102">
        <f>D328-D326</f>
        <v>101087.09796985181</v>
      </c>
      <c r="E327" s="102">
        <f t="shared" ref="E327:U327" si="132">E328-E326</f>
        <v>105387.27448570001</v>
      </c>
      <c r="F327" s="102">
        <f t="shared" si="132"/>
        <v>96221.646969447727</v>
      </c>
      <c r="G327" s="102">
        <f t="shared" si="132"/>
        <v>87741.458691818349</v>
      </c>
      <c r="H327" s="102">
        <f t="shared" si="132"/>
        <v>98747.729980339413</v>
      </c>
      <c r="I327" s="102">
        <f t="shared" si="132"/>
        <v>102785.80957018584</v>
      </c>
      <c r="J327" s="102">
        <f t="shared" si="132"/>
        <v>102025.24755858129</v>
      </c>
      <c r="K327" s="102">
        <f t="shared" si="132"/>
        <v>96340.453130615409</v>
      </c>
      <c r="L327" s="102">
        <f t="shared" si="132"/>
        <v>100490.22561122384</v>
      </c>
      <c r="M327" s="102">
        <f t="shared" si="132"/>
        <v>105631.87946177222</v>
      </c>
      <c r="N327" s="102">
        <f t="shared" si="132"/>
        <v>110214.09261041333</v>
      </c>
      <c r="O327" s="102">
        <f t="shared" si="132"/>
        <v>113829.01238959935</v>
      </c>
      <c r="P327" s="102">
        <f t="shared" si="132"/>
        <v>108312.70977302492</v>
      </c>
      <c r="Q327" s="102">
        <f t="shared" si="132"/>
        <v>97769.948620158306</v>
      </c>
      <c r="R327" s="102">
        <f t="shared" si="132"/>
        <v>70563.177693107544</v>
      </c>
      <c r="S327" s="102">
        <f t="shared" si="132"/>
        <v>46571.191493137274</v>
      </c>
      <c r="T327" s="102">
        <f t="shared" si="132"/>
        <v>43986.248200662958</v>
      </c>
      <c r="U327" s="102">
        <f t="shared" si="132"/>
        <v>1681043.2439886704</v>
      </c>
      <c r="V327" s="6"/>
      <c r="W327" s="102" t="s">
        <v>101</v>
      </c>
      <c r="X327" s="102">
        <f>X328-X326</f>
        <v>308</v>
      </c>
      <c r="Y327" s="102">
        <f t="shared" ref="Y327:AD327" si="133">Y328-Y326</f>
        <v>1904</v>
      </c>
      <c r="Z327" s="102">
        <f t="shared" si="133"/>
        <v>5304</v>
      </c>
      <c r="AA327" s="102">
        <f t="shared" si="133"/>
        <v>6680</v>
      </c>
      <c r="AB327" s="102">
        <f t="shared" si="133"/>
        <v>3290</v>
      </c>
      <c r="AC327" s="102">
        <f t="shared" si="133"/>
        <v>644</v>
      </c>
      <c r="AD327" s="102">
        <f t="shared" si="133"/>
        <v>48</v>
      </c>
      <c r="AE327" s="102">
        <f>AE328-AE326</f>
        <v>18167</v>
      </c>
      <c r="AF327" s="8"/>
      <c r="AG327" s="45" t="s">
        <v>101</v>
      </c>
      <c r="AH327" s="68">
        <f t="shared" si="120"/>
        <v>6.4018858479484573</v>
      </c>
      <c r="AI327" s="68">
        <f t="shared" si="114"/>
        <v>43.400235838056403</v>
      </c>
      <c r="AJ327" s="68">
        <f t="shared" si="115"/>
        <v>107.42525425254883</v>
      </c>
      <c r="AK327" s="68">
        <f t="shared" si="116"/>
        <v>129.97903169578396</v>
      </c>
      <c r="AL327" s="68">
        <f t="shared" si="117"/>
        <v>64.493840078377346</v>
      </c>
      <c r="AM327" s="68">
        <f t="shared" si="118"/>
        <v>13.369254120631647</v>
      </c>
      <c r="AN327" s="68">
        <f t="shared" si="119"/>
        <v>0.95531679241525835</v>
      </c>
      <c r="AO327" s="68">
        <f t="shared" si="121"/>
        <v>53.092516215308244</v>
      </c>
      <c r="AP327" s="6"/>
      <c r="AQ327" s="6" t="s">
        <v>138</v>
      </c>
      <c r="AR327" s="6" t="s">
        <v>138</v>
      </c>
      <c r="AS327" s="8"/>
      <c r="AT327" s="8"/>
      <c r="AU327" s="66">
        <f t="shared" si="122"/>
        <v>-8.2319255357716052</v>
      </c>
      <c r="AV327" s="66">
        <f t="shared" si="123"/>
        <v>-19.383765210615437</v>
      </c>
      <c r="AW327" s="66">
        <f t="shared" si="124"/>
        <v>-14.089548257841457</v>
      </c>
      <c r="AX327" s="66">
        <f t="shared" si="125"/>
        <v>29.288920360703926</v>
      </c>
      <c r="AY327" s="66">
        <f t="shared" si="126"/>
        <v>25.750756877283578</v>
      </c>
      <c r="AZ327" s="66">
        <f t="shared" si="127"/>
        <v>8.0598166688825721</v>
      </c>
      <c r="BA327" s="66">
        <f t="shared" si="128"/>
        <v>0.89652951607259168</v>
      </c>
      <c r="BB327" s="66">
        <f t="shared" si="129"/>
        <v>7.4535186107481053</v>
      </c>
      <c r="BC327" s="8"/>
      <c r="BD327" s="8"/>
      <c r="BE327" s="8"/>
      <c r="BF327" s="8"/>
    </row>
    <row r="328" spans="1:58" s="5" customFormat="1">
      <c r="A328" s="6">
        <v>283</v>
      </c>
      <c r="B328" s="102" t="s">
        <v>102</v>
      </c>
      <c r="C328" s="106">
        <f>SUM(C246:C325)</f>
        <v>390899.21465575031</v>
      </c>
      <c r="D328" s="106">
        <f>SUM(D246:D325)</f>
        <v>407376.06811989157</v>
      </c>
      <c r="E328" s="106">
        <f t="shared" ref="E328:U328" si="134">SUM(E246:E325)</f>
        <v>403988.36628162651</v>
      </c>
      <c r="F328" s="106">
        <f t="shared" si="134"/>
        <v>383620.42307958071</v>
      </c>
      <c r="G328" s="106">
        <f t="shared" si="134"/>
        <v>432059.78278795996</v>
      </c>
      <c r="H328" s="106">
        <f t="shared" si="134"/>
        <v>496260.10810493084</v>
      </c>
      <c r="I328" s="106">
        <f t="shared" si="134"/>
        <v>519519.57898421591</v>
      </c>
      <c r="J328" s="106">
        <f t="shared" si="134"/>
        <v>505800.49500926107</v>
      </c>
      <c r="K328" s="106">
        <f t="shared" si="134"/>
        <v>445161.77429939911</v>
      </c>
      <c r="L328" s="106">
        <f t="shared" si="134"/>
        <v>421715.08457655035</v>
      </c>
      <c r="M328" s="106">
        <f t="shared" si="134"/>
        <v>410864.45508654113</v>
      </c>
      <c r="N328" s="106">
        <f t="shared" si="134"/>
        <v>388669.74876444653</v>
      </c>
      <c r="O328" s="106">
        <f t="shared" si="134"/>
        <v>364218.90358245879</v>
      </c>
      <c r="P328" s="106">
        <f t="shared" si="134"/>
        <v>321583.49150285718</v>
      </c>
      <c r="Q328" s="106">
        <f t="shared" si="134"/>
        <v>283819.13235831627</v>
      </c>
      <c r="R328" s="106">
        <f t="shared" si="134"/>
        <v>210291.62383101601</v>
      </c>
      <c r="S328" s="106">
        <f t="shared" si="134"/>
        <v>144767.73824827411</v>
      </c>
      <c r="T328" s="106">
        <f t="shared" si="134"/>
        <v>143966.76843770029</v>
      </c>
      <c r="U328" s="106">
        <f t="shared" si="134"/>
        <v>6674582.7577107782</v>
      </c>
      <c r="V328" s="6"/>
      <c r="W328" s="102" t="s">
        <v>102</v>
      </c>
      <c r="X328" s="106">
        <f t="shared" ref="X328:AE328" si="135">SUM(X246:X325)</f>
        <v>621</v>
      </c>
      <c r="Y328" s="106">
        <f t="shared" si="135"/>
        <v>4947</v>
      </c>
      <c r="Z328" s="106">
        <f t="shared" si="135"/>
        <v>16947</v>
      </c>
      <c r="AA328" s="106">
        <f t="shared" si="135"/>
        <v>29842</v>
      </c>
      <c r="AB328" s="106">
        <f t="shared" si="135"/>
        <v>18651</v>
      </c>
      <c r="AC328" s="106">
        <f t="shared" si="135"/>
        <v>3795</v>
      </c>
      <c r="AD328" s="106">
        <f t="shared" si="135"/>
        <v>271</v>
      </c>
      <c r="AE328" s="106">
        <f t="shared" si="135"/>
        <v>75064</v>
      </c>
      <c r="AF328" s="8"/>
      <c r="AG328" s="45" t="s">
        <v>102</v>
      </c>
      <c r="AH328" s="68">
        <f t="shared" si="120"/>
        <v>3.2375752834784595</v>
      </c>
      <c r="AI328" s="68">
        <f t="shared" si="114"/>
        <v>22.899608790609502</v>
      </c>
      <c r="AJ328" s="68">
        <f t="shared" si="115"/>
        <v>68.298860711232791</v>
      </c>
      <c r="AK328" s="68">
        <f t="shared" si="116"/>
        <v>114.88306199488456</v>
      </c>
      <c r="AL328" s="68">
        <f t="shared" si="117"/>
        <v>73.748445025379056</v>
      </c>
      <c r="AM328" s="68">
        <f t="shared" si="118"/>
        <v>17.049981463357298</v>
      </c>
      <c r="AN328" s="68">
        <f t="shared" si="119"/>
        <v>1.2852279176691754</v>
      </c>
      <c r="AO328" s="68">
        <f t="shared" si="121"/>
        <v>46.854422402776621</v>
      </c>
      <c r="AP328" s="6"/>
      <c r="AQ328" s="6" t="s">
        <v>138</v>
      </c>
      <c r="AR328" s="6" t="s">
        <v>138</v>
      </c>
      <c r="AS328" s="8"/>
      <c r="AT328" s="8"/>
      <c r="AU328" s="66">
        <f t="shared" si="122"/>
        <v>-7.3841840188965868</v>
      </c>
      <c r="AV328" s="66">
        <f t="shared" si="123"/>
        <v>-20.957945398280788</v>
      </c>
      <c r="AW328" s="66">
        <f t="shared" si="124"/>
        <v>-35.295399410374969</v>
      </c>
      <c r="AX328" s="66">
        <f t="shared" si="125"/>
        <v>4.459430298781129</v>
      </c>
      <c r="AY328" s="66">
        <f t="shared" si="126"/>
        <v>20.729702182111943</v>
      </c>
      <c r="AZ328" s="66">
        <f t="shared" si="127"/>
        <v>8.4209717300165821</v>
      </c>
      <c r="BA328" s="66">
        <f t="shared" si="128"/>
        <v>0.99167364694365667</v>
      </c>
      <c r="BB328" s="66">
        <f t="shared" si="129"/>
        <v>-1.8229884995332242</v>
      </c>
      <c r="BC328" s="8"/>
      <c r="BD328" s="8"/>
      <c r="BE328" s="8"/>
      <c r="BF328" s="8"/>
    </row>
    <row r="329" spans="1:58" s="5" customFormat="1">
      <c r="A329" s="6">
        <v>284</v>
      </c>
      <c r="B329" s="103" t="s">
        <v>139</v>
      </c>
      <c r="C329" s="104">
        <f>SUM(C254,C252,C285,C302,C309)</f>
        <v>24684.884917250158</v>
      </c>
      <c r="D329" s="104">
        <f t="shared" ref="D329:U329" si="136">SUM(D254,D252,D285,D302,D309)</f>
        <v>30412.322347758178</v>
      </c>
      <c r="E329" s="104">
        <f t="shared" si="136"/>
        <v>35294.39423473621</v>
      </c>
      <c r="F329" s="104">
        <f t="shared" si="136"/>
        <v>37129.725222440124</v>
      </c>
      <c r="G329" s="104">
        <f t="shared" si="136"/>
        <v>39347.29567514683</v>
      </c>
      <c r="H329" s="104">
        <f t="shared" si="136"/>
        <v>38070.683099859059</v>
      </c>
      <c r="I329" s="104">
        <f t="shared" si="136"/>
        <v>36486.602940109791</v>
      </c>
      <c r="J329" s="104">
        <f t="shared" si="136"/>
        <v>36807.750347027009</v>
      </c>
      <c r="K329" s="104">
        <f t="shared" si="136"/>
        <v>36348.525075887002</v>
      </c>
      <c r="L329" s="104">
        <f t="shared" si="136"/>
        <v>38644.624797459008</v>
      </c>
      <c r="M329" s="104">
        <f t="shared" si="136"/>
        <v>40487.247081555717</v>
      </c>
      <c r="N329" s="104">
        <f t="shared" si="136"/>
        <v>37640.86512759942</v>
      </c>
      <c r="O329" s="104">
        <f t="shared" si="136"/>
        <v>33799.716502484473</v>
      </c>
      <c r="P329" s="104">
        <f t="shared" si="136"/>
        <v>29128.121800133045</v>
      </c>
      <c r="Q329" s="104">
        <f t="shared" si="136"/>
        <v>26529.641081307309</v>
      </c>
      <c r="R329" s="104">
        <f t="shared" si="136"/>
        <v>21237.48612592103</v>
      </c>
      <c r="S329" s="104">
        <f t="shared" si="136"/>
        <v>15333.086311190245</v>
      </c>
      <c r="T329" s="104">
        <f t="shared" si="136"/>
        <v>16734.67485480582</v>
      </c>
      <c r="U329" s="104">
        <f t="shared" si="136"/>
        <v>574117.64754267049</v>
      </c>
      <c r="V329" s="6"/>
      <c r="W329" s="103" t="s">
        <v>139</v>
      </c>
      <c r="X329" s="104">
        <f t="shared" ref="X329:AE329" si="137">SUM(X254,X252,X285,X302,X309)</f>
        <v>5</v>
      </c>
      <c r="Y329" s="104">
        <f t="shared" si="137"/>
        <v>44</v>
      </c>
      <c r="Z329" s="104">
        <f t="shared" si="137"/>
        <v>450</v>
      </c>
      <c r="AA329" s="104">
        <f t="shared" si="137"/>
        <v>1819</v>
      </c>
      <c r="AB329" s="104">
        <f t="shared" si="137"/>
        <v>1514</v>
      </c>
      <c r="AC329" s="104">
        <f t="shared" si="137"/>
        <v>351</v>
      </c>
      <c r="AD329" s="104">
        <f t="shared" si="137"/>
        <v>29</v>
      </c>
      <c r="AE329" s="104">
        <f t="shared" si="137"/>
        <v>4210</v>
      </c>
      <c r="AF329" s="8"/>
      <c r="AG329" s="8" t="s">
        <v>136</v>
      </c>
      <c r="AH329" s="68">
        <f t="shared" si="120"/>
        <v>0.26932598989330231</v>
      </c>
      <c r="AI329" s="68">
        <f t="shared" si="114"/>
        <v>2.2364942365170974</v>
      </c>
      <c r="AJ329" s="68">
        <f t="shared" si="115"/>
        <v>23.640237755632285</v>
      </c>
      <c r="AK329" s="68">
        <f t="shared" si="116"/>
        <v>99.707829911475258</v>
      </c>
      <c r="AL329" s="68">
        <f t="shared" si="117"/>
        <v>82.265283030115256</v>
      </c>
      <c r="AM329" s="68">
        <f t="shared" si="118"/>
        <v>19.313025728950276</v>
      </c>
      <c r="AN329" s="68">
        <f t="shared" si="119"/>
        <v>1.5008555602230524</v>
      </c>
      <c r="AO329" s="68">
        <f t="shared" si="121"/>
        <v>32.035282072925291</v>
      </c>
      <c r="AP329" s="6"/>
      <c r="AQ329" s="6" t="s">
        <v>138</v>
      </c>
      <c r="AR329" s="6" t="s">
        <v>138</v>
      </c>
      <c r="AS329" s="8"/>
      <c r="AT329" s="8"/>
      <c r="AU329" s="66">
        <f t="shared" si="122"/>
        <v>-1.0660783094575874</v>
      </c>
      <c r="AV329" s="66">
        <f t="shared" si="123"/>
        <v>-8.3337889427482441</v>
      </c>
      <c r="AW329" s="66">
        <f t="shared" si="124"/>
        <v>-36.157539756523391</v>
      </c>
      <c r="AX329" s="66">
        <f t="shared" si="125"/>
        <v>-25.760270754675844</v>
      </c>
      <c r="AY329" s="66">
        <f t="shared" si="126"/>
        <v>6.6757779935296355</v>
      </c>
      <c r="AZ329" s="66">
        <f t="shared" si="127"/>
        <v>6.5583393242933283</v>
      </c>
      <c r="BA329" s="66">
        <f t="shared" si="128"/>
        <v>1.1798843696275851</v>
      </c>
      <c r="BB329" s="66">
        <f t="shared" si="129"/>
        <v>-9.2861385764639479</v>
      </c>
      <c r="BC329" s="8"/>
      <c r="BD329" s="8"/>
      <c r="BE329" s="8"/>
      <c r="BF329" s="8"/>
    </row>
    <row r="330" spans="1:58" s="5" customFormat="1">
      <c r="A330" s="6">
        <v>285</v>
      </c>
      <c r="B330" s="103" t="s">
        <v>140</v>
      </c>
      <c r="C330" s="104">
        <f>SUM(C255,C271,C278,C260,C287)</f>
        <v>46624.116144519481</v>
      </c>
      <c r="D330" s="104">
        <f t="shared" ref="D330:U330" si="138">SUM(D255,D271,D278,D260,D287)</f>
        <v>45765.981682332349</v>
      </c>
      <c r="E330" s="104">
        <f t="shared" si="138"/>
        <v>42702.72622207689</v>
      </c>
      <c r="F330" s="104">
        <f t="shared" si="138"/>
        <v>41211.098236777616</v>
      </c>
      <c r="G330" s="104">
        <f t="shared" si="138"/>
        <v>50215.482412102538</v>
      </c>
      <c r="H330" s="104">
        <f t="shared" si="138"/>
        <v>61457.935161298468</v>
      </c>
      <c r="I330" s="104">
        <f t="shared" si="138"/>
        <v>62710.640269834665</v>
      </c>
      <c r="J330" s="104">
        <f t="shared" si="138"/>
        <v>58446.102187735843</v>
      </c>
      <c r="K330" s="104">
        <f t="shared" si="138"/>
        <v>48716.459746109154</v>
      </c>
      <c r="L330" s="104">
        <f t="shared" si="138"/>
        <v>43610.037143345085</v>
      </c>
      <c r="M330" s="104">
        <f t="shared" si="138"/>
        <v>41738.551741470794</v>
      </c>
      <c r="N330" s="104">
        <f t="shared" si="138"/>
        <v>39586.981343311912</v>
      </c>
      <c r="O330" s="104">
        <f t="shared" si="138"/>
        <v>35872.355171535222</v>
      </c>
      <c r="P330" s="104">
        <f t="shared" si="138"/>
        <v>30215.261130333598</v>
      </c>
      <c r="Q330" s="104">
        <f t="shared" si="138"/>
        <v>25295.976250884531</v>
      </c>
      <c r="R330" s="104">
        <f t="shared" si="138"/>
        <v>18224.769033185265</v>
      </c>
      <c r="S330" s="104">
        <f t="shared" si="138"/>
        <v>12303.375332922898</v>
      </c>
      <c r="T330" s="104">
        <f t="shared" si="138"/>
        <v>11375.77109458465</v>
      </c>
      <c r="U330" s="104">
        <f t="shared" si="138"/>
        <v>716073.62030436087</v>
      </c>
      <c r="V330" s="6"/>
      <c r="W330" s="103" t="s">
        <v>140</v>
      </c>
      <c r="X330" s="104">
        <f t="shared" ref="X330:AE330" si="139">SUM(X255,X271,X278,X260,X287)</f>
        <v>82</v>
      </c>
      <c r="Y330" s="104">
        <f t="shared" si="139"/>
        <v>677</v>
      </c>
      <c r="Z330" s="104">
        <f t="shared" si="139"/>
        <v>2303</v>
      </c>
      <c r="AA330" s="104">
        <f t="shared" si="139"/>
        <v>3450</v>
      </c>
      <c r="AB330" s="104">
        <f t="shared" si="139"/>
        <v>2047</v>
      </c>
      <c r="AC330" s="104">
        <f t="shared" si="139"/>
        <v>427</v>
      </c>
      <c r="AD330" s="104">
        <f t="shared" si="139"/>
        <v>32</v>
      </c>
      <c r="AE330" s="104">
        <f t="shared" si="139"/>
        <v>9019</v>
      </c>
      <c r="AF330" s="8"/>
      <c r="AG330" s="8" t="s">
        <v>137</v>
      </c>
      <c r="AH330" s="68">
        <f t="shared" si="120"/>
        <v>3.9795105448959647</v>
      </c>
      <c r="AI330" s="68">
        <f t="shared" si="114"/>
        <v>26.963795526012305</v>
      </c>
      <c r="AJ330" s="68">
        <f t="shared" si="115"/>
        <v>74.945570297983409</v>
      </c>
      <c r="AK330" s="68">
        <f t="shared" si="116"/>
        <v>110.02917479889082</v>
      </c>
      <c r="AL330" s="68">
        <f t="shared" si="117"/>
        <v>70.047442802080866</v>
      </c>
      <c r="AM330" s="68">
        <f t="shared" si="118"/>
        <v>17.530009455750868</v>
      </c>
      <c r="AN330" s="68">
        <f t="shared" si="119"/>
        <v>1.4675520635222947</v>
      </c>
      <c r="AO330" s="68">
        <f t="shared" si="121"/>
        <v>49.234682217762703</v>
      </c>
      <c r="AP330" s="6"/>
      <c r="AQ330" s="6" t="s">
        <v>138</v>
      </c>
      <c r="AR330" s="6" t="s">
        <v>138</v>
      </c>
      <c r="AS330" s="8"/>
      <c r="AT330" s="8"/>
      <c r="AU330" s="66">
        <f t="shared" si="122"/>
        <v>-8.9629954448006686</v>
      </c>
      <c r="AV330" s="66">
        <f t="shared" si="123"/>
        <v>-31.788467986045106</v>
      </c>
      <c r="AW330" s="66">
        <f t="shared" si="124"/>
        <v>-46.291138243357125</v>
      </c>
      <c r="AX330" s="66">
        <f t="shared" si="125"/>
        <v>2.6240145021672561</v>
      </c>
      <c r="AY330" s="66">
        <f t="shared" si="126"/>
        <v>20.955374097355815</v>
      </c>
      <c r="AZ330" s="66">
        <f t="shared" si="127"/>
        <v>9.5372067862631482</v>
      </c>
      <c r="BA330" s="66">
        <f t="shared" si="128"/>
        <v>0.77366424539613321</v>
      </c>
      <c r="BB330" s="66">
        <f t="shared" si="129"/>
        <v>-3.8320893744957019</v>
      </c>
      <c r="BC330" s="8"/>
      <c r="BD330" s="8"/>
      <c r="BE330" s="8"/>
      <c r="BF330" s="8"/>
    </row>
    <row r="331" spans="1:58" s="5" customFormat="1">
      <c r="A331" s="6">
        <v>286</v>
      </c>
      <c r="B331" s="43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9"/>
      <c r="W331" s="43"/>
      <c r="X331" s="41"/>
      <c r="Y331" s="41"/>
      <c r="Z331" s="41"/>
      <c r="AA331" s="41"/>
      <c r="AB331" s="41"/>
      <c r="AC331" s="41"/>
      <c r="AD331" s="41"/>
      <c r="AE331" s="67"/>
      <c r="AF331" s="49"/>
      <c r="AG331" s="43"/>
      <c r="AH331" s="41"/>
      <c r="AI331" s="41"/>
      <c r="AJ331" s="41"/>
      <c r="AK331" s="41"/>
      <c r="AL331" s="41"/>
      <c r="AM331" s="41"/>
      <c r="AN331" s="41"/>
      <c r="AO331" s="41"/>
      <c r="AP331" s="49"/>
      <c r="AQ331" s="94"/>
      <c r="AR331" s="6"/>
      <c r="AS331" s="8"/>
      <c r="AT331" s="6"/>
      <c r="AU331" s="8"/>
      <c r="AV331" s="6"/>
      <c r="AW331" s="8"/>
      <c r="AX331" s="6"/>
      <c r="AY331" s="8"/>
      <c r="AZ331" s="6"/>
      <c r="BA331" s="8"/>
      <c r="BB331" s="6"/>
      <c r="BC331" s="8"/>
      <c r="BD331" s="8"/>
      <c r="BE331" s="8"/>
      <c r="BF331" s="8"/>
    </row>
    <row r="332" spans="1:58" s="5" customFormat="1">
      <c r="A332" s="6">
        <v>287</v>
      </c>
      <c r="B332" s="43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9"/>
      <c r="W332" s="43"/>
      <c r="X332" s="41"/>
      <c r="Y332" s="41"/>
      <c r="Z332" s="41"/>
      <c r="AA332" s="41"/>
      <c r="AB332" s="41"/>
      <c r="AC332" s="41"/>
      <c r="AD332" s="41"/>
      <c r="AE332" s="67"/>
      <c r="AF332" s="49"/>
      <c r="AG332" s="43"/>
      <c r="AH332" s="41"/>
      <c r="AI332" s="41"/>
      <c r="AJ332" s="41"/>
      <c r="AK332" s="41"/>
      <c r="AL332" s="41"/>
      <c r="AM332" s="41"/>
      <c r="AN332" s="41"/>
      <c r="AO332" s="41"/>
      <c r="AP332" s="49"/>
      <c r="AQ332" s="94"/>
      <c r="AR332" s="6"/>
      <c r="AS332" s="8"/>
      <c r="AT332" s="6"/>
      <c r="AU332" s="8"/>
      <c r="AV332" s="6"/>
      <c r="AW332" s="8"/>
      <c r="AX332" s="6"/>
      <c r="AY332" s="8"/>
      <c r="AZ332" s="6"/>
      <c r="BA332" s="8"/>
      <c r="BB332" s="6"/>
      <c r="BC332" s="8"/>
      <c r="BD332" s="8"/>
      <c r="BE332" s="8"/>
      <c r="BF332" s="8"/>
    </row>
    <row r="333" spans="1:58" s="5" customFormat="1">
      <c r="A333" s="6">
        <v>288</v>
      </c>
      <c r="B333" s="43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9"/>
      <c r="W333" s="43"/>
      <c r="X333" s="41"/>
      <c r="Y333" s="41"/>
      <c r="Z333" s="41"/>
      <c r="AA333" s="41"/>
      <c r="AB333" s="41"/>
      <c r="AC333" s="41"/>
      <c r="AD333" s="41"/>
      <c r="AE333" s="67"/>
      <c r="AF333" s="49"/>
      <c r="AG333" s="43"/>
      <c r="AH333" s="41"/>
      <c r="AI333" s="41"/>
      <c r="AJ333" s="41"/>
      <c r="AK333" s="41"/>
      <c r="AL333" s="41"/>
      <c r="AM333" s="41"/>
      <c r="AN333" s="41"/>
      <c r="AO333" s="41"/>
      <c r="AP333" s="49"/>
      <c r="AQ333" s="94"/>
      <c r="AR333" s="6"/>
      <c r="AS333" s="8"/>
      <c r="AT333" s="6"/>
      <c r="AU333" s="8"/>
      <c r="AV333" s="6"/>
      <c r="AW333" s="8"/>
      <c r="AX333" s="6"/>
      <c r="AY333" s="8"/>
      <c r="AZ333" s="6"/>
      <c r="BA333" s="8"/>
      <c r="BB333" s="6"/>
      <c r="BC333" s="8"/>
      <c r="BD333" s="8"/>
      <c r="BE333" s="8"/>
      <c r="BF333" s="8"/>
    </row>
    <row r="334" spans="1:58" s="5" customFormat="1">
      <c r="A334" s="6">
        <v>289</v>
      </c>
      <c r="B334" s="43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9"/>
      <c r="W334" s="43"/>
      <c r="X334" s="41"/>
      <c r="Y334" s="41"/>
      <c r="Z334" s="41"/>
      <c r="AA334" s="41"/>
      <c r="AB334" s="41"/>
      <c r="AC334" s="41"/>
      <c r="AD334" s="41"/>
      <c r="AE334" s="67"/>
      <c r="AF334" s="49"/>
      <c r="AG334" s="43"/>
      <c r="AH334" s="41"/>
      <c r="AI334" s="41"/>
      <c r="AJ334" s="41"/>
      <c r="AK334" s="41"/>
      <c r="AL334" s="41"/>
      <c r="AM334" s="41"/>
      <c r="AN334" s="41"/>
      <c r="AO334" s="41"/>
      <c r="AP334" s="49"/>
      <c r="AQ334" s="94"/>
      <c r="AR334" s="6"/>
      <c r="AS334" s="8"/>
      <c r="AT334" s="6"/>
      <c r="AU334" s="8"/>
      <c r="AV334" s="6"/>
      <c r="AW334" s="8"/>
      <c r="AX334" s="6"/>
      <c r="AY334" s="8"/>
      <c r="AZ334" s="6"/>
      <c r="BA334" s="8"/>
      <c r="BB334" s="6"/>
      <c r="BC334" s="8"/>
      <c r="BD334" s="8"/>
      <c r="BE334" s="8"/>
      <c r="BF334" s="8"/>
    </row>
    <row r="335" spans="1:58" s="5" customFormat="1">
      <c r="A335" s="6">
        <v>290</v>
      </c>
      <c r="B335" s="43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9"/>
      <c r="W335" s="43"/>
      <c r="X335" s="41"/>
      <c r="Y335" s="41"/>
      <c r="Z335" s="41"/>
      <c r="AA335" s="41"/>
      <c r="AB335" s="41"/>
      <c r="AC335" s="41"/>
      <c r="AD335" s="41"/>
      <c r="AE335" s="67"/>
      <c r="AF335" s="49"/>
      <c r="AG335" s="43"/>
      <c r="AH335" s="41"/>
      <c r="AI335" s="41"/>
      <c r="AJ335" s="41"/>
      <c r="AK335" s="41"/>
      <c r="AL335" s="41"/>
      <c r="AM335" s="41"/>
      <c r="AN335" s="41"/>
      <c r="AO335" s="41"/>
      <c r="AP335" s="49"/>
      <c r="AQ335" s="94"/>
      <c r="AR335" s="6"/>
      <c r="AS335" s="8"/>
      <c r="AT335" s="6"/>
      <c r="AU335" s="8"/>
      <c r="AV335" s="6"/>
      <c r="AW335" s="8"/>
      <c r="AX335" s="6"/>
      <c r="AY335" s="8"/>
      <c r="AZ335" s="6"/>
      <c r="BA335" s="8"/>
      <c r="BB335" s="6"/>
      <c r="BC335" s="8"/>
      <c r="BD335" s="8"/>
      <c r="BE335" s="8"/>
      <c r="BF335" s="8"/>
    </row>
    <row r="336" spans="1:58" s="5" customFormat="1">
      <c r="A336" s="6">
        <v>291</v>
      </c>
      <c r="B336" s="43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9"/>
      <c r="W336" s="43"/>
      <c r="X336" s="41"/>
      <c r="Y336" s="41"/>
      <c r="Z336" s="41"/>
      <c r="AA336" s="41"/>
      <c r="AB336" s="41"/>
      <c r="AC336" s="41"/>
      <c r="AD336" s="41"/>
      <c r="AE336" s="67"/>
      <c r="AF336" s="49"/>
      <c r="AG336" s="43"/>
      <c r="AH336" s="41"/>
      <c r="AI336" s="41"/>
      <c r="AJ336" s="41"/>
      <c r="AK336" s="41"/>
      <c r="AL336" s="41"/>
      <c r="AM336" s="41"/>
      <c r="AN336" s="41"/>
      <c r="AO336" s="41"/>
      <c r="AP336" s="49"/>
      <c r="AQ336" s="94"/>
      <c r="AR336" s="6"/>
      <c r="AS336" s="8"/>
      <c r="AT336" s="6"/>
      <c r="AU336" s="8"/>
      <c r="AV336" s="6"/>
      <c r="AW336" s="8"/>
      <c r="AX336" s="6"/>
      <c r="AY336" s="8"/>
      <c r="AZ336" s="6"/>
      <c r="BA336" s="8"/>
      <c r="BB336" s="6"/>
      <c r="BC336" s="8"/>
      <c r="BD336" s="8"/>
      <c r="BE336" s="8"/>
      <c r="BF336" s="8"/>
    </row>
    <row r="337" spans="1:58" s="5" customFormat="1">
      <c r="A337" s="6">
        <v>292</v>
      </c>
      <c r="B337" s="43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9"/>
      <c r="W337" s="43"/>
      <c r="X337" s="41"/>
      <c r="Y337" s="41"/>
      <c r="Z337" s="41"/>
      <c r="AA337" s="41"/>
      <c r="AB337" s="41"/>
      <c r="AC337" s="41"/>
      <c r="AD337" s="41"/>
      <c r="AE337" s="67"/>
      <c r="AF337" s="49"/>
      <c r="AG337" s="43"/>
      <c r="AH337" s="41"/>
      <c r="AI337" s="41"/>
      <c r="AJ337" s="41"/>
      <c r="AK337" s="41"/>
      <c r="AL337" s="41"/>
      <c r="AM337" s="41"/>
      <c r="AN337" s="41"/>
      <c r="AO337" s="41"/>
      <c r="AP337" s="49"/>
      <c r="AQ337" s="94"/>
      <c r="AR337" s="6"/>
      <c r="AS337" s="8"/>
      <c r="AT337" s="6"/>
      <c r="AU337" s="8"/>
      <c r="AV337" s="6"/>
      <c r="AW337" s="8"/>
      <c r="AX337" s="6"/>
      <c r="AY337" s="8"/>
      <c r="AZ337" s="6"/>
      <c r="BA337" s="8"/>
      <c r="BB337" s="6"/>
      <c r="BC337" s="8"/>
      <c r="BD337" s="8"/>
      <c r="BE337" s="8"/>
      <c r="BF337" s="8"/>
    </row>
    <row r="338" spans="1:58" s="5" customFormat="1">
      <c r="A338" s="6">
        <v>293</v>
      </c>
      <c r="B338" s="43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9"/>
      <c r="W338" s="43"/>
      <c r="X338" s="41"/>
      <c r="Y338" s="41"/>
      <c r="Z338" s="41"/>
      <c r="AA338" s="41"/>
      <c r="AB338" s="41"/>
      <c r="AC338" s="41"/>
      <c r="AD338" s="41"/>
      <c r="AE338" s="67"/>
      <c r="AF338" s="49"/>
      <c r="AG338" s="43"/>
      <c r="AH338" s="41"/>
      <c r="AI338" s="41"/>
      <c r="AJ338" s="41"/>
      <c r="AK338" s="41"/>
      <c r="AL338" s="41"/>
      <c r="AM338" s="41"/>
      <c r="AN338" s="41"/>
      <c r="AO338" s="41"/>
      <c r="AP338" s="49"/>
      <c r="AQ338" s="94"/>
      <c r="AR338" s="6"/>
      <c r="AS338" s="8"/>
      <c r="AT338" s="6"/>
      <c r="AU338" s="8"/>
      <c r="AV338" s="6"/>
      <c r="AW338" s="8"/>
      <c r="AX338" s="6"/>
      <c r="AY338" s="8"/>
      <c r="AZ338" s="6"/>
      <c r="BA338" s="8"/>
      <c r="BB338" s="6"/>
      <c r="BC338" s="8"/>
      <c r="BD338" s="8"/>
      <c r="BE338" s="8"/>
      <c r="BF338" s="8"/>
    </row>
    <row r="339" spans="1:58" s="5" customFormat="1">
      <c r="A339" s="6">
        <v>294</v>
      </c>
      <c r="B339" s="43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9"/>
      <c r="W339" s="43"/>
      <c r="X339" s="41"/>
      <c r="Y339" s="41"/>
      <c r="Z339" s="41"/>
      <c r="AA339" s="41"/>
      <c r="AB339" s="41"/>
      <c r="AC339" s="41"/>
      <c r="AD339" s="41"/>
      <c r="AE339" s="67"/>
      <c r="AF339" s="49"/>
      <c r="AG339" s="43"/>
      <c r="AH339" s="41"/>
      <c r="AI339" s="41"/>
      <c r="AJ339" s="41"/>
      <c r="AK339" s="41"/>
      <c r="AL339" s="41"/>
      <c r="AM339" s="41"/>
      <c r="AN339" s="41"/>
      <c r="AO339" s="41"/>
      <c r="AP339" s="49"/>
      <c r="AQ339" s="94"/>
      <c r="AR339" s="6"/>
      <c r="AS339" s="8"/>
      <c r="AT339" s="6"/>
      <c r="AU339" s="8"/>
      <c r="AV339" s="6"/>
      <c r="AW339" s="8"/>
      <c r="AX339" s="6"/>
      <c r="AY339" s="8"/>
      <c r="AZ339" s="6"/>
      <c r="BA339" s="8"/>
      <c r="BB339" s="6"/>
      <c r="BC339" s="8"/>
      <c r="BD339" s="8"/>
      <c r="BE339" s="8"/>
      <c r="BF339" s="8"/>
    </row>
    <row r="340" spans="1:58" s="5" customFormat="1">
      <c r="A340" s="6">
        <v>295</v>
      </c>
      <c r="B340" s="43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9"/>
      <c r="W340" s="43"/>
      <c r="X340" s="41"/>
      <c r="Y340" s="41"/>
      <c r="Z340" s="41"/>
      <c r="AA340" s="41"/>
      <c r="AB340" s="41"/>
      <c r="AC340" s="41"/>
      <c r="AD340" s="41"/>
      <c r="AE340" s="67"/>
      <c r="AF340" s="49"/>
      <c r="AG340" s="43"/>
      <c r="AH340" s="41"/>
      <c r="AI340" s="41"/>
      <c r="AJ340" s="41"/>
      <c r="AK340" s="41"/>
      <c r="AL340" s="41"/>
      <c r="AM340" s="41"/>
      <c r="AN340" s="41"/>
      <c r="AO340" s="41"/>
      <c r="AP340" s="49"/>
      <c r="AQ340" s="94"/>
      <c r="AR340" s="6"/>
      <c r="AS340" s="8"/>
      <c r="AT340" s="6"/>
      <c r="AU340" s="8"/>
      <c r="AV340" s="6"/>
      <c r="AW340" s="8"/>
      <c r="AX340" s="6"/>
      <c r="AY340" s="8"/>
      <c r="AZ340" s="6"/>
      <c r="BA340" s="8"/>
      <c r="BB340" s="6"/>
      <c r="BC340" s="8"/>
      <c r="BD340" s="8"/>
      <c r="BE340" s="8"/>
      <c r="BF340" s="8"/>
    </row>
    <row r="341" spans="1:58" s="5" customFormat="1">
      <c r="A341" s="6">
        <v>296</v>
      </c>
      <c r="B341" s="43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9"/>
      <c r="W341" s="43"/>
      <c r="X341" s="41"/>
      <c r="Y341" s="41"/>
      <c r="Z341" s="41"/>
      <c r="AA341" s="41"/>
      <c r="AB341" s="41"/>
      <c r="AC341" s="41"/>
      <c r="AD341" s="41"/>
      <c r="AE341" s="67"/>
      <c r="AF341" s="49"/>
      <c r="AG341" s="43"/>
      <c r="AH341" s="41"/>
      <c r="AI341" s="41"/>
      <c r="AJ341" s="41"/>
      <c r="AK341" s="41"/>
      <c r="AL341" s="41"/>
      <c r="AM341" s="41"/>
      <c r="AN341" s="41"/>
      <c r="AO341" s="41"/>
      <c r="AP341" s="49"/>
      <c r="AQ341" s="94"/>
      <c r="AR341" s="6"/>
      <c r="AS341" s="8"/>
      <c r="AT341" s="6"/>
      <c r="AU341" s="8"/>
      <c r="AV341" s="6"/>
      <c r="AW341" s="8"/>
      <c r="AX341" s="6"/>
      <c r="AY341" s="8"/>
      <c r="AZ341" s="6"/>
      <c r="BA341" s="8"/>
      <c r="BB341" s="6"/>
      <c r="BC341" s="8"/>
      <c r="BD341" s="8"/>
      <c r="BE341" s="8"/>
      <c r="BF341" s="8"/>
    </row>
    <row r="342" spans="1:58" s="5" customFormat="1">
      <c r="A342" s="6">
        <v>297</v>
      </c>
      <c r="B342" s="43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9"/>
      <c r="W342" s="43"/>
      <c r="X342" s="41"/>
      <c r="Y342" s="41"/>
      <c r="Z342" s="41"/>
      <c r="AA342" s="41"/>
      <c r="AB342" s="41"/>
      <c r="AC342" s="41"/>
      <c r="AD342" s="41"/>
      <c r="AE342" s="67"/>
      <c r="AF342" s="49"/>
      <c r="AG342" s="43"/>
      <c r="AH342" s="41"/>
      <c r="AI342" s="41"/>
      <c r="AJ342" s="41"/>
      <c r="AK342" s="41"/>
      <c r="AL342" s="41"/>
      <c r="AM342" s="41"/>
      <c r="AN342" s="41"/>
      <c r="AO342" s="41"/>
      <c r="AP342" s="49"/>
      <c r="AQ342" s="94"/>
      <c r="AR342" s="6"/>
      <c r="AS342" s="8"/>
      <c r="AT342" s="6"/>
      <c r="AU342" s="8"/>
      <c r="AV342" s="6"/>
      <c r="AW342" s="8"/>
      <c r="AX342" s="6"/>
      <c r="AY342" s="8"/>
      <c r="AZ342" s="6"/>
      <c r="BA342" s="8"/>
      <c r="BB342" s="6"/>
      <c r="BC342" s="8"/>
      <c r="BD342" s="8"/>
      <c r="BE342" s="8"/>
      <c r="BF342" s="8"/>
    </row>
    <row r="343" spans="1:58" s="5" customFormat="1">
      <c r="A343" s="6">
        <v>298</v>
      </c>
      <c r="B343" s="43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9"/>
      <c r="W343" s="43"/>
      <c r="X343" s="41"/>
      <c r="Y343" s="41"/>
      <c r="Z343" s="41"/>
      <c r="AA343" s="41"/>
      <c r="AB343" s="41"/>
      <c r="AC343" s="41"/>
      <c r="AD343" s="41"/>
      <c r="AE343" s="67"/>
      <c r="AF343" s="49"/>
      <c r="AG343" s="43"/>
      <c r="AH343" s="41"/>
      <c r="AI343" s="41"/>
      <c r="AJ343" s="41"/>
      <c r="AK343" s="41"/>
      <c r="AL343" s="41"/>
      <c r="AM343" s="41"/>
      <c r="AN343" s="41"/>
      <c r="AO343" s="41"/>
      <c r="AP343" s="49"/>
      <c r="AQ343" s="94"/>
      <c r="AR343" s="6"/>
      <c r="AS343" s="8"/>
      <c r="AT343" s="6"/>
      <c r="AU343" s="8"/>
      <c r="AV343" s="6"/>
      <c r="AW343" s="8"/>
      <c r="AX343" s="6"/>
      <c r="AY343" s="8"/>
      <c r="AZ343" s="6"/>
      <c r="BA343" s="8"/>
      <c r="BB343" s="6"/>
      <c r="BC343" s="8"/>
      <c r="BD343" s="8"/>
      <c r="BE343" s="8"/>
      <c r="BF343" s="8"/>
    </row>
    <row r="344" spans="1:58" s="5" customFormat="1" ht="17.5">
      <c r="A344" s="6">
        <v>299</v>
      </c>
      <c r="B344" s="42" t="s">
        <v>201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42" t="s">
        <v>208</v>
      </c>
      <c r="X344" s="8"/>
      <c r="Y344" s="8"/>
      <c r="Z344" s="8"/>
      <c r="AA344" s="8"/>
      <c r="AB344" s="8"/>
      <c r="AC344" s="8"/>
      <c r="AD344" s="8"/>
      <c r="AE344" s="13"/>
      <c r="AF344" s="8"/>
      <c r="AG344" s="42" t="s">
        <v>213</v>
      </c>
      <c r="AH344" s="8"/>
      <c r="AI344" s="8"/>
      <c r="AJ344" s="8"/>
      <c r="AK344" s="8"/>
      <c r="AL344" s="8"/>
      <c r="AM344" s="8"/>
      <c r="AN344" s="8"/>
      <c r="AO344" s="8"/>
      <c r="AP344" s="8"/>
      <c r="AQ344" s="63" t="s">
        <v>133</v>
      </c>
      <c r="AR344" s="93" t="s">
        <v>133</v>
      </c>
      <c r="AS344" s="8"/>
      <c r="AT344" s="42" t="s">
        <v>380</v>
      </c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s="5" customFormat="1" ht="21">
      <c r="A345" s="6">
        <v>300</v>
      </c>
      <c r="B345" s="43" t="s">
        <v>0</v>
      </c>
      <c r="C345" s="41" t="s">
        <v>1</v>
      </c>
      <c r="D345" s="41" t="s">
        <v>2</v>
      </c>
      <c r="E345" s="41" t="s">
        <v>3</v>
      </c>
      <c r="F345" s="41" t="s">
        <v>4</v>
      </c>
      <c r="G345" s="41" t="s">
        <v>5</v>
      </c>
      <c r="H345" s="41" t="s">
        <v>6</v>
      </c>
      <c r="I345" s="41" t="s">
        <v>7</v>
      </c>
      <c r="J345" s="41" t="s">
        <v>8</v>
      </c>
      <c r="K345" s="41" t="s">
        <v>9</v>
      </c>
      <c r="L345" s="41" t="s">
        <v>10</v>
      </c>
      <c r="M345" s="41" t="s">
        <v>11</v>
      </c>
      <c r="N345" s="41" t="s">
        <v>12</v>
      </c>
      <c r="O345" s="41" t="s">
        <v>13</v>
      </c>
      <c r="P345" s="41" t="s">
        <v>14</v>
      </c>
      <c r="Q345" s="41" t="s">
        <v>15</v>
      </c>
      <c r="R345" s="41" t="s">
        <v>16</v>
      </c>
      <c r="S345" s="41" t="s">
        <v>17</v>
      </c>
      <c r="T345" s="41" t="s">
        <v>18</v>
      </c>
      <c r="U345" s="41" t="s">
        <v>19</v>
      </c>
      <c r="V345" s="49"/>
      <c r="W345" s="43" t="s">
        <v>0</v>
      </c>
      <c r="X345" s="41" t="s">
        <v>4</v>
      </c>
      <c r="Y345" s="41" t="s">
        <v>5</v>
      </c>
      <c r="Z345" s="41" t="s">
        <v>6</v>
      </c>
      <c r="AA345" s="41" t="s">
        <v>7</v>
      </c>
      <c r="AB345" s="41" t="s">
        <v>8</v>
      </c>
      <c r="AC345" s="41" t="s">
        <v>9</v>
      </c>
      <c r="AD345" s="41" t="s">
        <v>10</v>
      </c>
      <c r="AE345" s="67" t="s">
        <v>19</v>
      </c>
      <c r="AF345" s="49"/>
      <c r="AG345" s="43" t="s">
        <v>0</v>
      </c>
      <c r="AH345" s="41" t="s">
        <v>4</v>
      </c>
      <c r="AI345" s="41" t="s">
        <v>5</v>
      </c>
      <c r="AJ345" s="41" t="s">
        <v>6</v>
      </c>
      <c r="AK345" s="41" t="s">
        <v>7</v>
      </c>
      <c r="AL345" s="41" t="s">
        <v>8</v>
      </c>
      <c r="AM345" s="41" t="s">
        <v>9</v>
      </c>
      <c r="AN345" s="41" t="s">
        <v>10</v>
      </c>
      <c r="AO345" s="41" t="s">
        <v>19</v>
      </c>
      <c r="AP345" s="49"/>
      <c r="AQ345" s="94" t="s">
        <v>135</v>
      </c>
      <c r="AR345" s="6" t="s">
        <v>134</v>
      </c>
      <c r="AS345" s="8"/>
      <c r="AT345" s="43" t="s">
        <v>0</v>
      </c>
      <c r="AU345" s="41" t="s">
        <v>4</v>
      </c>
      <c r="AV345" s="41" t="s">
        <v>5</v>
      </c>
      <c r="AW345" s="41" t="s">
        <v>6</v>
      </c>
      <c r="AX345" s="41" t="s">
        <v>7</v>
      </c>
      <c r="AY345" s="41" t="s">
        <v>8</v>
      </c>
      <c r="AZ345" s="41" t="s">
        <v>9</v>
      </c>
      <c r="BA345" s="41" t="s">
        <v>10</v>
      </c>
      <c r="BB345" s="41" t="s">
        <v>19</v>
      </c>
      <c r="BC345" s="8"/>
      <c r="BD345" s="8"/>
      <c r="BE345" s="8"/>
      <c r="BF345" s="8"/>
    </row>
    <row r="346" spans="1:58" s="5" customFormat="1">
      <c r="A346" s="6">
        <v>301</v>
      </c>
      <c r="B346" s="44" t="s">
        <v>20</v>
      </c>
      <c r="C346" s="114">
        <v>550</v>
      </c>
      <c r="D346" s="105">
        <v>686</v>
      </c>
      <c r="E346" s="114">
        <v>812</v>
      </c>
      <c r="F346" s="114">
        <v>650</v>
      </c>
      <c r="G346" s="105">
        <v>545</v>
      </c>
      <c r="H346" s="114">
        <v>608</v>
      </c>
      <c r="I346" s="114">
        <v>602</v>
      </c>
      <c r="J346" s="105">
        <v>697</v>
      </c>
      <c r="K346" s="114">
        <v>776</v>
      </c>
      <c r="L346" s="114">
        <v>882</v>
      </c>
      <c r="M346" s="105">
        <v>858</v>
      </c>
      <c r="N346" s="114">
        <v>992</v>
      </c>
      <c r="O346" s="114">
        <v>1141</v>
      </c>
      <c r="P346" s="105">
        <v>1010</v>
      </c>
      <c r="Q346" s="114">
        <v>908</v>
      </c>
      <c r="R346" s="114">
        <v>649</v>
      </c>
      <c r="S346" s="105">
        <v>402</v>
      </c>
      <c r="T346" s="114">
        <v>398</v>
      </c>
      <c r="U346" s="114">
        <v>13166</v>
      </c>
      <c r="V346" s="6"/>
      <c r="W346" s="8" t="s">
        <v>302</v>
      </c>
      <c r="X346" s="8">
        <v>0</v>
      </c>
      <c r="Y346" s="6">
        <v>12</v>
      </c>
      <c r="Z346" s="8">
        <v>25</v>
      </c>
      <c r="AA346" s="8">
        <v>47</v>
      </c>
      <c r="AB346" s="6">
        <v>19</v>
      </c>
      <c r="AC346" s="8">
        <v>6</v>
      </c>
      <c r="AD346" s="8">
        <v>0</v>
      </c>
      <c r="AE346" s="6">
        <v>109</v>
      </c>
      <c r="AF346" s="8"/>
      <c r="AG346" s="44" t="s">
        <v>20</v>
      </c>
      <c r="AH346" s="68">
        <f>X346/(F346/2)*1000</f>
        <v>0</v>
      </c>
      <c r="AI346" s="68">
        <f t="shared" ref="AI346:AI409" si="140">Y346/(G346/2)*1000</f>
        <v>44.036697247706428</v>
      </c>
      <c r="AJ346" s="68">
        <f t="shared" ref="AJ346:AJ409" si="141">Z346/(H346/2)*1000</f>
        <v>82.236842105263165</v>
      </c>
      <c r="AK346" s="68">
        <f t="shared" ref="AK346:AK409" si="142">AA346/(I346/2)*1000</f>
        <v>156.14617940199335</v>
      </c>
      <c r="AL346" s="68">
        <f t="shared" ref="AL346:AL409" si="143">AB346/(J346/2)*1000</f>
        <v>54.519368723098999</v>
      </c>
      <c r="AM346" s="68">
        <f t="shared" ref="AM346:AM409" si="144">AC346/(K346/2)*1000</f>
        <v>15.463917525773196</v>
      </c>
      <c r="AN346" s="68">
        <f t="shared" ref="AN346:AN409" si="145">AD346/(L346/2)*1000</f>
        <v>0</v>
      </c>
      <c r="AO346" s="68">
        <f>AE346/(SUM(F346:L346)/2)*1000</f>
        <v>45.798319327731086</v>
      </c>
      <c r="AP346" s="6"/>
      <c r="AQ346" s="6">
        <f>RANK(AI346,AI346:AI424)</f>
        <v>34</v>
      </c>
      <c r="AR346" s="94">
        <f>RANK(AO346,AO346:AO424)</f>
        <v>58</v>
      </c>
      <c r="AS346" s="8"/>
      <c r="AT346" s="8"/>
      <c r="AU346" s="66">
        <f>AH346-AH2446</f>
        <v>-15.509590362552848</v>
      </c>
      <c r="AV346" s="66">
        <f t="shared" ref="AV346:BB346" si="146">AI346-AI2446</f>
        <v>-12.687938157757372</v>
      </c>
      <c r="AW346" s="66">
        <f t="shared" si="146"/>
        <v>-37.732268899030203</v>
      </c>
      <c r="AX346" s="66">
        <f t="shared" si="146"/>
        <v>45.710010162511779</v>
      </c>
      <c r="AY346" s="66">
        <f t="shared" si="146"/>
        <v>12.891080675265499</v>
      </c>
      <c r="AZ346" s="66">
        <f t="shared" si="146"/>
        <v>10.045667945799977</v>
      </c>
      <c r="BA346" s="66">
        <f t="shared" si="146"/>
        <v>0</v>
      </c>
      <c r="BB346" s="66">
        <f t="shared" si="146"/>
        <v>1.6273600691489918</v>
      </c>
      <c r="BC346" s="8"/>
      <c r="BD346" s="8"/>
      <c r="BE346" s="8"/>
      <c r="BF346" s="8"/>
    </row>
    <row r="347" spans="1:58" s="5" customFormat="1">
      <c r="A347" s="6">
        <v>302</v>
      </c>
      <c r="B347" s="44" t="s">
        <v>21</v>
      </c>
      <c r="C347" s="114">
        <v>579</v>
      </c>
      <c r="D347" s="105">
        <v>624</v>
      </c>
      <c r="E347" s="114">
        <v>622</v>
      </c>
      <c r="F347" s="114">
        <v>568</v>
      </c>
      <c r="G347" s="105">
        <v>576</v>
      </c>
      <c r="H347" s="114">
        <v>691</v>
      </c>
      <c r="I347" s="114">
        <v>774</v>
      </c>
      <c r="J347" s="105">
        <v>672</v>
      </c>
      <c r="K347" s="114">
        <v>642</v>
      </c>
      <c r="L347" s="114">
        <v>704</v>
      </c>
      <c r="M347" s="105">
        <v>806</v>
      </c>
      <c r="N347" s="114">
        <v>844</v>
      </c>
      <c r="O347" s="114">
        <v>896</v>
      </c>
      <c r="P347" s="105">
        <v>838</v>
      </c>
      <c r="Q347" s="114">
        <v>758</v>
      </c>
      <c r="R347" s="114">
        <v>518</v>
      </c>
      <c r="S347" s="105">
        <v>374</v>
      </c>
      <c r="T347" s="114">
        <v>341</v>
      </c>
      <c r="U347" s="114">
        <v>11827</v>
      </c>
      <c r="V347" s="6"/>
      <c r="W347" s="8" t="s">
        <v>303</v>
      </c>
      <c r="X347" s="8">
        <v>5</v>
      </c>
      <c r="Y347" s="6">
        <v>19</v>
      </c>
      <c r="Z347" s="8">
        <v>23</v>
      </c>
      <c r="AA347" s="8">
        <v>40</v>
      </c>
      <c r="AB347" s="6">
        <v>11</v>
      </c>
      <c r="AC347" s="8">
        <v>1</v>
      </c>
      <c r="AD347" s="8">
        <v>4</v>
      </c>
      <c r="AE347" s="6">
        <v>103</v>
      </c>
      <c r="AF347" s="8"/>
      <c r="AG347" s="44" t="s">
        <v>21</v>
      </c>
      <c r="AH347" s="68">
        <f t="shared" ref="AH347:AH410" si="147">X347/(F347/2)*1000</f>
        <v>17.605633802816904</v>
      </c>
      <c r="AI347" s="68">
        <f t="shared" si="140"/>
        <v>65.972222222222229</v>
      </c>
      <c r="AJ347" s="68">
        <f t="shared" si="141"/>
        <v>66.570188133140377</v>
      </c>
      <c r="AK347" s="68">
        <f t="shared" si="142"/>
        <v>103.35917312661498</v>
      </c>
      <c r="AL347" s="68">
        <f t="shared" si="143"/>
        <v>32.738095238095241</v>
      </c>
      <c r="AM347" s="68">
        <f t="shared" si="144"/>
        <v>3.1152647975077881</v>
      </c>
      <c r="AN347" s="68">
        <f t="shared" si="145"/>
        <v>11.363636363636363</v>
      </c>
      <c r="AO347" s="68">
        <f t="shared" ref="AO347:AO410" si="148">AE347/(SUM(F347:L347)/2)*1000</f>
        <v>44.521288091636052</v>
      </c>
      <c r="AP347" s="6"/>
      <c r="AQ347" s="6">
        <f>RANK(AI347,AI346:AI424)</f>
        <v>7</v>
      </c>
      <c r="AR347" s="94">
        <f>RANK(AO347,AO346:AO424)</f>
        <v>64</v>
      </c>
      <c r="AS347" s="8"/>
      <c r="AT347" s="8"/>
      <c r="AU347" s="66">
        <f t="shared" ref="AU347:AU410" si="149">AH347-AH2447</f>
        <v>2.3469506957139146</v>
      </c>
      <c r="AV347" s="66">
        <f t="shared" ref="AV347:AV410" si="150">AI347-AI2447</f>
        <v>-9.8017434462047532</v>
      </c>
      <c r="AW347" s="66">
        <f t="shared" ref="AW347:AW410" si="151">AJ347-AJ2447</f>
        <v>-78.923148420748575</v>
      </c>
      <c r="AX347" s="66">
        <f t="shared" ref="AX347:AX410" si="152">AK347-AK2447</f>
        <v>22.414252389044734</v>
      </c>
      <c r="AY347" s="66">
        <f t="shared" ref="AY347:AY410" si="153">AL347-AL2447</f>
        <v>18.197598433202419</v>
      </c>
      <c r="AZ347" s="66">
        <f t="shared" ref="AZ347:AZ410" si="154">AM347-AM2447</f>
        <v>-3.6810541810698481</v>
      </c>
      <c r="BA347" s="66">
        <f t="shared" ref="BA347:BA410" si="155">AN347-AN2447</f>
        <v>11.363636363636363</v>
      </c>
      <c r="BB347" s="66">
        <f t="shared" ref="BB347:BB410" si="156">AO347-AO2447</f>
        <v>2.7739244440782329</v>
      </c>
      <c r="BC347" s="8"/>
      <c r="BD347" s="8"/>
      <c r="BE347" s="8"/>
      <c r="BF347" s="8"/>
    </row>
    <row r="348" spans="1:58" s="5" customFormat="1">
      <c r="A348" s="6">
        <v>303</v>
      </c>
      <c r="B348" s="44" t="s">
        <v>22</v>
      </c>
      <c r="C348" s="114">
        <v>6739</v>
      </c>
      <c r="D348" s="105">
        <v>7348</v>
      </c>
      <c r="E348" s="114">
        <v>7527</v>
      </c>
      <c r="F348" s="114">
        <v>6971</v>
      </c>
      <c r="G348" s="105">
        <v>7327</v>
      </c>
      <c r="H348" s="114">
        <v>8192</v>
      </c>
      <c r="I348" s="114">
        <v>7534</v>
      </c>
      <c r="J348" s="105">
        <v>7257</v>
      </c>
      <c r="K348" s="114">
        <v>6777</v>
      </c>
      <c r="L348" s="114">
        <v>6975</v>
      </c>
      <c r="M348" s="105">
        <v>6748</v>
      </c>
      <c r="N348" s="114">
        <v>6674</v>
      </c>
      <c r="O348" s="114">
        <v>6486</v>
      </c>
      <c r="P348" s="105">
        <v>6075</v>
      </c>
      <c r="Q348" s="114">
        <v>5520</v>
      </c>
      <c r="R348" s="114">
        <v>3918</v>
      </c>
      <c r="S348" s="105">
        <v>2625</v>
      </c>
      <c r="T348" s="114">
        <v>2811</v>
      </c>
      <c r="U348" s="114">
        <v>113504</v>
      </c>
      <c r="V348" s="6"/>
      <c r="W348" s="8" t="s">
        <v>304</v>
      </c>
      <c r="X348" s="8">
        <v>22</v>
      </c>
      <c r="Y348" s="6">
        <v>174</v>
      </c>
      <c r="Z348" s="8">
        <v>422</v>
      </c>
      <c r="AA348" s="8">
        <v>452</v>
      </c>
      <c r="AB348" s="6">
        <v>249</v>
      </c>
      <c r="AC348" s="8">
        <v>37</v>
      </c>
      <c r="AD348" s="8">
        <v>0</v>
      </c>
      <c r="AE348" s="6">
        <v>1356</v>
      </c>
      <c r="AF348" s="8"/>
      <c r="AG348" s="44" t="s">
        <v>22</v>
      </c>
      <c r="AH348" s="68">
        <f t="shared" si="147"/>
        <v>6.3118634342275142</v>
      </c>
      <c r="AI348" s="68">
        <f t="shared" si="140"/>
        <v>47.495564351030438</v>
      </c>
      <c r="AJ348" s="68">
        <f t="shared" si="141"/>
        <v>103.02734375</v>
      </c>
      <c r="AK348" s="68">
        <f t="shared" si="142"/>
        <v>119.98938147066632</v>
      </c>
      <c r="AL348" s="68">
        <f t="shared" si="143"/>
        <v>68.623398098387753</v>
      </c>
      <c r="AM348" s="68">
        <f t="shared" si="144"/>
        <v>10.919285819684227</v>
      </c>
      <c r="AN348" s="68">
        <f t="shared" si="145"/>
        <v>0</v>
      </c>
      <c r="AO348" s="68">
        <f t="shared" si="148"/>
        <v>53.142084533537123</v>
      </c>
      <c r="AP348" s="6"/>
      <c r="AQ348" s="6">
        <f>RANK(AI348,AI346:AI424)</f>
        <v>28</v>
      </c>
      <c r="AR348" s="94">
        <f>RANK(AO348,AO346:AO424)</f>
        <v>35</v>
      </c>
      <c r="AS348" s="8"/>
      <c r="AT348" s="8"/>
      <c r="AU348" s="66">
        <f t="shared" si="149"/>
        <v>-10.651462972310437</v>
      </c>
      <c r="AV348" s="66">
        <f t="shared" si="150"/>
        <v>-4.6009257419980827</v>
      </c>
      <c r="AW348" s="66">
        <f t="shared" si="151"/>
        <v>-9.3815754267521925</v>
      </c>
      <c r="AX348" s="66">
        <f t="shared" si="152"/>
        <v>10.042756344650044</v>
      </c>
      <c r="AY348" s="66">
        <f t="shared" si="153"/>
        <v>28.686831222248173</v>
      </c>
      <c r="AZ348" s="66">
        <f t="shared" si="154"/>
        <v>7.54531132443012</v>
      </c>
      <c r="BA348" s="66">
        <f t="shared" si="155"/>
        <v>0</v>
      </c>
      <c r="BB348" s="66">
        <f t="shared" si="156"/>
        <v>5.949993544762755</v>
      </c>
      <c r="BC348" s="8"/>
      <c r="BD348" s="8"/>
      <c r="BE348" s="8"/>
      <c r="BF348" s="8"/>
    </row>
    <row r="349" spans="1:58" s="5" customFormat="1">
      <c r="A349" s="6">
        <v>304</v>
      </c>
      <c r="B349" s="44" t="s">
        <v>23</v>
      </c>
      <c r="C349" s="114">
        <v>7246</v>
      </c>
      <c r="D349" s="105">
        <v>7930</v>
      </c>
      <c r="E349" s="114">
        <v>7712</v>
      </c>
      <c r="F349" s="114">
        <v>6904</v>
      </c>
      <c r="G349" s="105">
        <v>7202</v>
      </c>
      <c r="H349" s="114">
        <v>7720</v>
      </c>
      <c r="I349" s="114">
        <v>9002</v>
      </c>
      <c r="J349" s="105">
        <v>9396</v>
      </c>
      <c r="K349" s="114">
        <v>8991</v>
      </c>
      <c r="L349" s="114">
        <v>8804</v>
      </c>
      <c r="M349" s="105">
        <v>8140</v>
      </c>
      <c r="N349" s="114">
        <v>7509</v>
      </c>
      <c r="O349" s="114">
        <v>7395</v>
      </c>
      <c r="P349" s="105">
        <v>6455</v>
      </c>
      <c r="Q349" s="114">
        <v>6080</v>
      </c>
      <c r="R349" s="114">
        <v>4450</v>
      </c>
      <c r="S349" s="105">
        <v>3092</v>
      </c>
      <c r="T349" s="114">
        <v>3342</v>
      </c>
      <c r="U349" s="114">
        <v>127370</v>
      </c>
      <c r="V349" s="6"/>
      <c r="W349" s="8" t="s">
        <v>305</v>
      </c>
      <c r="X349" s="8">
        <v>5</v>
      </c>
      <c r="Y349" s="6">
        <v>24</v>
      </c>
      <c r="Z349" s="8">
        <v>190</v>
      </c>
      <c r="AA349" s="8">
        <v>654</v>
      </c>
      <c r="AB349" s="6">
        <v>453</v>
      </c>
      <c r="AC349" s="8">
        <v>81</v>
      </c>
      <c r="AD349" s="8">
        <v>4</v>
      </c>
      <c r="AE349" s="6">
        <v>1411</v>
      </c>
      <c r="AF349" s="8"/>
      <c r="AG349" s="44" t="s">
        <v>23</v>
      </c>
      <c r="AH349" s="68">
        <f t="shared" si="147"/>
        <v>1.4484356894553883</v>
      </c>
      <c r="AI349" s="68">
        <f t="shared" si="140"/>
        <v>6.6648153290752568</v>
      </c>
      <c r="AJ349" s="68">
        <f t="shared" si="141"/>
        <v>49.222797927461144</v>
      </c>
      <c r="AK349" s="68">
        <f t="shared" si="142"/>
        <v>145.30104421239724</v>
      </c>
      <c r="AL349" s="68">
        <f t="shared" si="143"/>
        <v>96.424010217113661</v>
      </c>
      <c r="AM349" s="68">
        <f t="shared" si="144"/>
        <v>18.018018018018019</v>
      </c>
      <c r="AN349" s="68">
        <f t="shared" si="145"/>
        <v>0.90867787369377551</v>
      </c>
      <c r="AO349" s="68">
        <f t="shared" si="148"/>
        <v>48.639238870025338</v>
      </c>
      <c r="AP349" s="6"/>
      <c r="AQ349" s="6">
        <f>RANK(AI349,AI346:AI424)</f>
        <v>68</v>
      </c>
      <c r="AR349" s="94">
        <f>RANK(AO349,AO346:AO424)</f>
        <v>49</v>
      </c>
      <c r="AS349" s="8"/>
      <c r="AT349" s="8"/>
      <c r="AU349" s="66">
        <f t="shared" si="149"/>
        <v>-3.687383336261902</v>
      </c>
      <c r="AV349" s="66">
        <f t="shared" si="150"/>
        <v>-19.875300881832832</v>
      </c>
      <c r="AW349" s="66">
        <f t="shared" si="151"/>
        <v>-41.468642937858547</v>
      </c>
      <c r="AX349" s="66">
        <f t="shared" si="152"/>
        <v>26.405087355385078</v>
      </c>
      <c r="AY349" s="66">
        <f t="shared" si="153"/>
        <v>33.931442832970973</v>
      </c>
      <c r="AZ349" s="66">
        <f t="shared" si="154"/>
        <v>5.7629431829075184</v>
      </c>
      <c r="BA349" s="66">
        <f t="shared" si="155"/>
        <v>0.20128882433876716</v>
      </c>
      <c r="BB349" s="66">
        <f t="shared" si="156"/>
        <v>2.8330683019756009</v>
      </c>
      <c r="BC349" s="8"/>
      <c r="BD349" s="8"/>
      <c r="BE349" s="8"/>
      <c r="BF349" s="8"/>
    </row>
    <row r="350" spans="1:58" s="5" customFormat="1">
      <c r="A350" s="6">
        <v>305</v>
      </c>
      <c r="B350" s="44" t="s">
        <v>24</v>
      </c>
      <c r="C350" s="114">
        <v>1894</v>
      </c>
      <c r="D350" s="105">
        <v>2149</v>
      </c>
      <c r="E350" s="114">
        <v>2239</v>
      </c>
      <c r="F350" s="114">
        <v>1832</v>
      </c>
      <c r="G350" s="105">
        <v>1454</v>
      </c>
      <c r="H350" s="114">
        <v>1700</v>
      </c>
      <c r="I350" s="114">
        <v>1956</v>
      </c>
      <c r="J350" s="105">
        <v>2199</v>
      </c>
      <c r="K350" s="114">
        <v>2055</v>
      </c>
      <c r="L350" s="114">
        <v>2258</v>
      </c>
      <c r="M350" s="105">
        <v>2537</v>
      </c>
      <c r="N350" s="114">
        <v>3005</v>
      </c>
      <c r="O350" s="114">
        <v>3650</v>
      </c>
      <c r="P350" s="105">
        <v>3747</v>
      </c>
      <c r="Q350" s="114">
        <v>3279</v>
      </c>
      <c r="R350" s="114">
        <v>2204</v>
      </c>
      <c r="S350" s="105">
        <v>1329</v>
      </c>
      <c r="T350" s="114">
        <v>1188</v>
      </c>
      <c r="U350" s="114">
        <v>40675</v>
      </c>
      <c r="V350" s="6"/>
      <c r="W350" s="8" t="s">
        <v>306</v>
      </c>
      <c r="X350" s="8">
        <v>4</v>
      </c>
      <c r="Y350" s="6">
        <v>34</v>
      </c>
      <c r="Z350" s="8">
        <v>103</v>
      </c>
      <c r="AA350" s="8">
        <v>137</v>
      </c>
      <c r="AB350" s="6">
        <v>73</v>
      </c>
      <c r="AC350" s="8">
        <v>18</v>
      </c>
      <c r="AD350" s="8">
        <v>0</v>
      </c>
      <c r="AE350" s="6">
        <v>369</v>
      </c>
      <c r="AF350" s="8"/>
      <c r="AG350" s="44" t="s">
        <v>24</v>
      </c>
      <c r="AH350" s="68">
        <f t="shared" si="147"/>
        <v>4.3668122270742353</v>
      </c>
      <c r="AI350" s="68">
        <f t="shared" si="140"/>
        <v>46.767537826685007</v>
      </c>
      <c r="AJ350" s="68">
        <f t="shared" si="141"/>
        <v>121.17647058823529</v>
      </c>
      <c r="AK350" s="68">
        <f t="shared" si="142"/>
        <v>140.08179959100204</v>
      </c>
      <c r="AL350" s="68">
        <f t="shared" si="143"/>
        <v>66.393815370623017</v>
      </c>
      <c r="AM350" s="68">
        <f t="shared" si="144"/>
        <v>17.518248175182482</v>
      </c>
      <c r="AN350" s="68">
        <f t="shared" si="145"/>
        <v>0</v>
      </c>
      <c r="AO350" s="68">
        <f t="shared" si="148"/>
        <v>54.853575144938304</v>
      </c>
      <c r="AP350" s="6"/>
      <c r="AQ350" s="6">
        <f>RANK(AI350,AI346:AI424)</f>
        <v>32</v>
      </c>
      <c r="AR350" s="94">
        <f>RANK(AO350,AO346:AO424)</f>
        <v>27</v>
      </c>
      <c r="AS350" s="8"/>
      <c r="AT350" s="8"/>
      <c r="AU350" s="66">
        <f t="shared" si="149"/>
        <v>-11.48307969976435</v>
      </c>
      <c r="AV350" s="66">
        <f t="shared" si="150"/>
        <v>-65.224644390309379</v>
      </c>
      <c r="AW350" s="66">
        <f t="shared" si="151"/>
        <v>-5.2235477751528094</v>
      </c>
      <c r="AX350" s="66">
        <f t="shared" si="152"/>
        <v>50.060177127799122</v>
      </c>
      <c r="AY350" s="66">
        <f t="shared" si="153"/>
        <v>24.455895192585423</v>
      </c>
      <c r="AZ350" s="66">
        <f t="shared" si="154"/>
        <v>7.005524431130846</v>
      </c>
      <c r="BA350" s="66">
        <f t="shared" si="155"/>
        <v>0</v>
      </c>
      <c r="BB350" s="66">
        <f t="shared" si="156"/>
        <v>5.2166115492111089</v>
      </c>
      <c r="BC350" s="8"/>
      <c r="BD350" s="8"/>
      <c r="BE350" s="8"/>
      <c r="BF350" s="8"/>
    </row>
    <row r="351" spans="1:58" s="5" customFormat="1">
      <c r="A351" s="6">
        <v>306</v>
      </c>
      <c r="B351" s="44" t="s">
        <v>25</v>
      </c>
      <c r="C351" s="114">
        <v>3566</v>
      </c>
      <c r="D351" s="105">
        <v>3643</v>
      </c>
      <c r="E351" s="114">
        <v>3885</v>
      </c>
      <c r="F351" s="114">
        <v>3227</v>
      </c>
      <c r="G351" s="105">
        <v>2944</v>
      </c>
      <c r="H351" s="114">
        <v>3553</v>
      </c>
      <c r="I351" s="114">
        <v>3703</v>
      </c>
      <c r="J351" s="105">
        <v>3450</v>
      </c>
      <c r="K351" s="114">
        <v>3133</v>
      </c>
      <c r="L351" s="114">
        <v>3309</v>
      </c>
      <c r="M351" s="105">
        <v>3576</v>
      </c>
      <c r="N351" s="114">
        <v>3702</v>
      </c>
      <c r="O351" s="114">
        <v>3847</v>
      </c>
      <c r="P351" s="105">
        <v>3574</v>
      </c>
      <c r="Q351" s="114">
        <v>3367</v>
      </c>
      <c r="R351" s="114">
        <v>2298</v>
      </c>
      <c r="S351" s="105">
        <v>1517</v>
      </c>
      <c r="T351" s="114">
        <v>1324</v>
      </c>
      <c r="U351" s="114">
        <v>57618</v>
      </c>
      <c r="V351" s="6"/>
      <c r="W351" s="8" t="s">
        <v>307</v>
      </c>
      <c r="X351" s="8">
        <v>15</v>
      </c>
      <c r="Y351" s="6">
        <v>71</v>
      </c>
      <c r="Z351" s="8">
        <v>243</v>
      </c>
      <c r="AA351" s="8">
        <v>268</v>
      </c>
      <c r="AB351" s="6">
        <v>101</v>
      </c>
      <c r="AC351" s="8">
        <v>24</v>
      </c>
      <c r="AD351" s="8">
        <v>1</v>
      </c>
      <c r="AE351" s="6">
        <v>725</v>
      </c>
      <c r="AF351" s="8"/>
      <c r="AG351" s="44" t="s">
        <v>25</v>
      </c>
      <c r="AH351" s="68">
        <f t="shared" si="147"/>
        <v>9.2965602726991019</v>
      </c>
      <c r="AI351" s="68">
        <f t="shared" si="140"/>
        <v>48.233695652173914</v>
      </c>
      <c r="AJ351" s="68">
        <f t="shared" si="141"/>
        <v>136.78581480439064</v>
      </c>
      <c r="AK351" s="68">
        <f t="shared" si="142"/>
        <v>144.74750202538485</v>
      </c>
      <c r="AL351" s="68">
        <f t="shared" si="143"/>
        <v>58.550724637681157</v>
      </c>
      <c r="AM351" s="68">
        <f t="shared" si="144"/>
        <v>15.320778806255984</v>
      </c>
      <c r="AN351" s="68">
        <f t="shared" si="145"/>
        <v>0.60441220912662441</v>
      </c>
      <c r="AO351" s="68">
        <f t="shared" si="148"/>
        <v>62.181054076075306</v>
      </c>
      <c r="AP351" s="6"/>
      <c r="AQ351" s="6">
        <f>RANK(AI351,AI346:AI424)</f>
        <v>27</v>
      </c>
      <c r="AR351" s="94">
        <f>RANK(AO351,AO346:AO424)</f>
        <v>5</v>
      </c>
      <c r="AS351" s="8"/>
      <c r="AT351" s="8"/>
      <c r="AU351" s="66">
        <f t="shared" si="149"/>
        <v>-0.40290472433518687</v>
      </c>
      <c r="AV351" s="66">
        <f t="shared" si="150"/>
        <v>-32.321827352068347</v>
      </c>
      <c r="AW351" s="66">
        <f t="shared" si="151"/>
        <v>-14.769210371095284</v>
      </c>
      <c r="AX351" s="66">
        <f t="shared" si="152"/>
        <v>28.651500555895865</v>
      </c>
      <c r="AY351" s="66">
        <f t="shared" si="153"/>
        <v>20.390063985855321</v>
      </c>
      <c r="AZ351" s="66">
        <f t="shared" si="154"/>
        <v>13.291873706062507</v>
      </c>
      <c r="BA351" s="66">
        <f t="shared" si="155"/>
        <v>0.60441220912662441</v>
      </c>
      <c r="BB351" s="66">
        <f t="shared" si="156"/>
        <v>12.585051983788865</v>
      </c>
      <c r="BC351" s="8"/>
      <c r="BD351" s="8"/>
      <c r="BE351" s="8"/>
      <c r="BF351" s="8"/>
    </row>
    <row r="352" spans="1:58" s="5" customFormat="1">
      <c r="A352" s="6">
        <v>307</v>
      </c>
      <c r="B352" s="44" t="s">
        <v>26</v>
      </c>
      <c r="C352" s="114">
        <v>4609</v>
      </c>
      <c r="D352" s="105">
        <v>6047</v>
      </c>
      <c r="E352" s="114">
        <v>7466</v>
      </c>
      <c r="F352" s="114">
        <v>7052</v>
      </c>
      <c r="G352" s="105">
        <v>5290</v>
      </c>
      <c r="H352" s="114">
        <v>3765</v>
      </c>
      <c r="I352" s="114">
        <v>4387</v>
      </c>
      <c r="J352" s="105">
        <v>5521</v>
      </c>
      <c r="K352" s="114">
        <v>6460</v>
      </c>
      <c r="L352" s="114">
        <v>7928</v>
      </c>
      <c r="M352" s="105">
        <v>8457</v>
      </c>
      <c r="N352" s="114">
        <v>7457</v>
      </c>
      <c r="O352" s="114">
        <v>6637</v>
      </c>
      <c r="P352" s="105">
        <v>5585</v>
      </c>
      <c r="Q352" s="114">
        <v>5409</v>
      </c>
      <c r="R352" s="114">
        <v>4115</v>
      </c>
      <c r="S352" s="105">
        <v>2710</v>
      </c>
      <c r="T352" s="114">
        <v>3433</v>
      </c>
      <c r="U352" s="114">
        <v>102328</v>
      </c>
      <c r="V352" s="6"/>
      <c r="W352" s="8" t="s">
        <v>308</v>
      </c>
      <c r="X352" s="8">
        <v>4</v>
      </c>
      <c r="Y352" s="6">
        <v>7</v>
      </c>
      <c r="Z352" s="8">
        <v>88</v>
      </c>
      <c r="AA352" s="8">
        <v>369</v>
      </c>
      <c r="AB352" s="6">
        <v>326</v>
      </c>
      <c r="AC352" s="8">
        <v>52</v>
      </c>
      <c r="AD352" s="8">
        <v>7</v>
      </c>
      <c r="AE352" s="6">
        <v>850</v>
      </c>
      <c r="AF352" s="8"/>
      <c r="AG352" s="44" t="s">
        <v>26</v>
      </c>
      <c r="AH352" s="68">
        <f t="shared" si="147"/>
        <v>1.1344299489506524</v>
      </c>
      <c r="AI352" s="68">
        <f t="shared" si="140"/>
        <v>2.6465028355387528</v>
      </c>
      <c r="AJ352" s="68">
        <f t="shared" si="141"/>
        <v>46.746347941567066</v>
      </c>
      <c r="AK352" s="68">
        <f t="shared" si="142"/>
        <v>168.22429906542055</v>
      </c>
      <c r="AL352" s="68">
        <f t="shared" si="143"/>
        <v>118.0945480891143</v>
      </c>
      <c r="AM352" s="68">
        <f t="shared" si="144"/>
        <v>16.099071207430338</v>
      </c>
      <c r="AN352" s="68">
        <f t="shared" si="145"/>
        <v>1.7658930373360242</v>
      </c>
      <c r="AO352" s="68">
        <f t="shared" si="148"/>
        <v>42.076083459149075</v>
      </c>
      <c r="AP352" s="6"/>
      <c r="AQ352" s="6">
        <f>RANK(AI352,AI346:AI424)</f>
        <v>76</v>
      </c>
      <c r="AR352" s="94">
        <f>RANK(AO352,AO346:AO424)</f>
        <v>68</v>
      </c>
      <c r="AS352" s="8"/>
      <c r="AT352" s="8"/>
      <c r="AU352" s="66">
        <f t="shared" si="149"/>
        <v>-1.8766358326598105</v>
      </c>
      <c r="AV352" s="66">
        <f t="shared" si="150"/>
        <v>-13.595210520884814</v>
      </c>
      <c r="AW352" s="66">
        <f t="shared" si="151"/>
        <v>-24.882975090967008</v>
      </c>
      <c r="AX352" s="66">
        <f t="shared" si="152"/>
        <v>36.506375717891586</v>
      </c>
      <c r="AY352" s="66">
        <f t="shared" si="153"/>
        <v>31.425448537123941</v>
      </c>
      <c r="AZ352" s="66">
        <f t="shared" si="154"/>
        <v>2.093502097829969E-2</v>
      </c>
      <c r="BA352" s="66">
        <f t="shared" si="155"/>
        <v>1.7658930373360242</v>
      </c>
      <c r="BB352" s="66">
        <f t="shared" si="156"/>
        <v>-4.1722907808786687</v>
      </c>
      <c r="BC352" s="8"/>
      <c r="BD352" s="8"/>
      <c r="BE352" s="8"/>
      <c r="BF352" s="8"/>
    </row>
    <row r="353" spans="1:58" s="5" customFormat="1">
      <c r="A353" s="6">
        <v>308</v>
      </c>
      <c r="B353" s="44" t="s">
        <v>27</v>
      </c>
      <c r="C353" s="114">
        <v>669</v>
      </c>
      <c r="D353" s="105">
        <v>674</v>
      </c>
      <c r="E353" s="114">
        <v>758</v>
      </c>
      <c r="F353" s="114">
        <v>740</v>
      </c>
      <c r="G353" s="105">
        <v>616</v>
      </c>
      <c r="H353" s="114">
        <v>697</v>
      </c>
      <c r="I353" s="114">
        <v>719</v>
      </c>
      <c r="J353" s="105">
        <v>719</v>
      </c>
      <c r="K353" s="114">
        <v>641</v>
      </c>
      <c r="L353" s="114">
        <v>790</v>
      </c>
      <c r="M353" s="105">
        <v>927</v>
      </c>
      <c r="N353" s="114">
        <v>1107</v>
      </c>
      <c r="O353" s="114">
        <v>1212</v>
      </c>
      <c r="P353" s="105">
        <v>1132</v>
      </c>
      <c r="Q353" s="114">
        <v>1154</v>
      </c>
      <c r="R353" s="114">
        <v>767</v>
      </c>
      <c r="S353" s="105">
        <v>575</v>
      </c>
      <c r="T353" s="114">
        <v>539</v>
      </c>
      <c r="U353" s="114">
        <v>14436</v>
      </c>
      <c r="V353" s="6"/>
      <c r="W353" s="8" t="s">
        <v>309</v>
      </c>
      <c r="X353" s="8">
        <v>5</v>
      </c>
      <c r="Y353" s="6">
        <v>16</v>
      </c>
      <c r="Z353" s="8">
        <v>51</v>
      </c>
      <c r="AA353" s="8">
        <v>36</v>
      </c>
      <c r="AB353" s="6">
        <v>24</v>
      </c>
      <c r="AC353" s="8">
        <v>2</v>
      </c>
      <c r="AD353" s="8">
        <v>1</v>
      </c>
      <c r="AE353" s="6">
        <v>136</v>
      </c>
      <c r="AF353" s="8"/>
      <c r="AG353" s="44" t="s">
        <v>27</v>
      </c>
      <c r="AH353" s="68">
        <f t="shared" si="147"/>
        <v>13.513513513513514</v>
      </c>
      <c r="AI353" s="68">
        <f t="shared" si="140"/>
        <v>51.948051948051955</v>
      </c>
      <c r="AJ353" s="68">
        <f t="shared" si="141"/>
        <v>146.34146341463415</v>
      </c>
      <c r="AK353" s="68">
        <f t="shared" si="142"/>
        <v>100.13908205841446</v>
      </c>
      <c r="AL353" s="68">
        <f t="shared" si="143"/>
        <v>66.759388038942973</v>
      </c>
      <c r="AM353" s="68">
        <f t="shared" si="144"/>
        <v>6.2402496099843994</v>
      </c>
      <c r="AN353" s="68">
        <f t="shared" si="145"/>
        <v>2.5316455696202533</v>
      </c>
      <c r="AO353" s="68">
        <f t="shared" si="148"/>
        <v>55.262088581877286</v>
      </c>
      <c r="AP353" s="6"/>
      <c r="AQ353" s="6">
        <f>RANK(AI353,AI346:AI424)</f>
        <v>22</v>
      </c>
      <c r="AR353" s="94">
        <f>RANK(AO353,AO346:AO424)</f>
        <v>25</v>
      </c>
      <c r="AS353" s="8"/>
      <c r="AT353" s="8"/>
      <c r="AU353" s="66">
        <f t="shared" si="149"/>
        <v>5.5083968152958178</v>
      </c>
      <c r="AV353" s="66">
        <f t="shared" si="150"/>
        <v>-18.889510246386024</v>
      </c>
      <c r="AW353" s="66">
        <f t="shared" si="151"/>
        <v>40.50265817869456</v>
      </c>
      <c r="AX353" s="66">
        <f t="shared" si="152"/>
        <v>23.528351787919036</v>
      </c>
      <c r="AY353" s="66">
        <f t="shared" si="153"/>
        <v>26.359776604102215</v>
      </c>
      <c r="AZ353" s="66">
        <f t="shared" si="154"/>
        <v>6.2402496099843994</v>
      </c>
      <c r="BA353" s="66">
        <f t="shared" si="155"/>
        <v>2.5316455696202533</v>
      </c>
      <c r="BB353" s="66">
        <f t="shared" si="156"/>
        <v>20.841691520172276</v>
      </c>
      <c r="BC353" s="8"/>
      <c r="BD353" s="8"/>
      <c r="BE353" s="8"/>
      <c r="BF353" s="8"/>
    </row>
    <row r="354" spans="1:58" s="5" customFormat="1">
      <c r="A354" s="6">
        <v>309</v>
      </c>
      <c r="B354" s="44" t="s">
        <v>28</v>
      </c>
      <c r="C354" s="114">
        <v>6920</v>
      </c>
      <c r="D354" s="105">
        <v>9154</v>
      </c>
      <c r="E354" s="114">
        <v>11596</v>
      </c>
      <c r="F354" s="114">
        <v>12133</v>
      </c>
      <c r="G354" s="105">
        <v>12622</v>
      </c>
      <c r="H354" s="114">
        <v>11372</v>
      </c>
      <c r="I354" s="114">
        <v>10175</v>
      </c>
      <c r="J354" s="105">
        <v>10110</v>
      </c>
      <c r="K354" s="114">
        <v>10572</v>
      </c>
      <c r="L354" s="114">
        <v>11775</v>
      </c>
      <c r="M354" s="105">
        <v>12209</v>
      </c>
      <c r="N354" s="114">
        <v>11197</v>
      </c>
      <c r="O354" s="114">
        <v>9619</v>
      </c>
      <c r="P354" s="105">
        <v>8234</v>
      </c>
      <c r="Q354" s="114">
        <v>7536</v>
      </c>
      <c r="R354" s="114">
        <v>5644</v>
      </c>
      <c r="S354" s="105">
        <v>4020</v>
      </c>
      <c r="T354" s="114">
        <v>4901</v>
      </c>
      <c r="U354" s="114">
        <v>169789</v>
      </c>
      <c r="V354" s="6"/>
      <c r="W354" s="8" t="s">
        <v>310</v>
      </c>
      <c r="X354" s="8">
        <v>0</v>
      </c>
      <c r="Y354" s="6">
        <v>6</v>
      </c>
      <c r="Z354" s="8">
        <v>122</v>
      </c>
      <c r="AA354" s="8">
        <v>545</v>
      </c>
      <c r="AB354" s="6">
        <v>450</v>
      </c>
      <c r="AC354" s="8">
        <v>102</v>
      </c>
      <c r="AD354" s="8">
        <v>4</v>
      </c>
      <c r="AE354" s="6">
        <v>1226</v>
      </c>
      <c r="AF354" s="8"/>
      <c r="AG354" s="44" t="s">
        <v>28</v>
      </c>
      <c r="AH354" s="68">
        <f t="shared" si="147"/>
        <v>0</v>
      </c>
      <c r="AI354" s="68">
        <f t="shared" si="140"/>
        <v>0.95072096339724288</v>
      </c>
      <c r="AJ354" s="68">
        <f t="shared" si="141"/>
        <v>21.456208230742174</v>
      </c>
      <c r="AK354" s="68">
        <f t="shared" si="142"/>
        <v>107.12530712530713</v>
      </c>
      <c r="AL354" s="68">
        <f t="shared" si="143"/>
        <v>89.020771513353125</v>
      </c>
      <c r="AM354" s="68">
        <f t="shared" si="144"/>
        <v>19.296254256526673</v>
      </c>
      <c r="AN354" s="68">
        <f t="shared" si="145"/>
        <v>0.67940552016985145</v>
      </c>
      <c r="AO354" s="68">
        <f t="shared" si="148"/>
        <v>31.132949885092497</v>
      </c>
      <c r="AP354" s="6"/>
      <c r="AQ354" s="6">
        <f>RANK(AI354,AI346:AI424)</f>
        <v>78</v>
      </c>
      <c r="AR354" s="94">
        <f>RANK(AO354,AO346:AO424)</f>
        <v>78</v>
      </c>
      <c r="AS354" s="8"/>
      <c r="AT354" s="8"/>
      <c r="AU354" s="66">
        <f t="shared" si="149"/>
        <v>-0.53966480307076647</v>
      </c>
      <c r="AV354" s="66">
        <f t="shared" si="150"/>
        <v>-6.8370487492482823</v>
      </c>
      <c r="AW354" s="66">
        <f t="shared" si="151"/>
        <v>-23.698304497791749</v>
      </c>
      <c r="AX354" s="66">
        <f t="shared" si="152"/>
        <v>-21.850058599889508</v>
      </c>
      <c r="AY354" s="66">
        <f t="shared" si="153"/>
        <v>4.823019439944872</v>
      </c>
      <c r="AZ354" s="66">
        <f t="shared" si="154"/>
        <v>5.3156713724693265</v>
      </c>
      <c r="BA354" s="66">
        <f t="shared" si="155"/>
        <v>0.67940552016985145</v>
      </c>
      <c r="BB354" s="66">
        <f t="shared" si="156"/>
        <v>-7.8035771416553992</v>
      </c>
      <c r="BC354" s="8"/>
      <c r="BD354" s="8"/>
      <c r="BE354" s="8"/>
      <c r="BF354" s="8"/>
    </row>
    <row r="355" spans="1:58" s="5" customFormat="1">
      <c r="A355" s="6">
        <v>310</v>
      </c>
      <c r="B355" s="44" t="s">
        <v>29</v>
      </c>
      <c r="C355" s="114">
        <v>11325</v>
      </c>
      <c r="D355" s="105">
        <v>11919</v>
      </c>
      <c r="E355" s="114">
        <v>11227</v>
      </c>
      <c r="F355" s="114">
        <v>11318</v>
      </c>
      <c r="G355" s="105">
        <v>13801</v>
      </c>
      <c r="H355" s="114">
        <v>16117</v>
      </c>
      <c r="I355" s="114">
        <v>15202</v>
      </c>
      <c r="J355" s="105">
        <v>14250</v>
      </c>
      <c r="K355" s="114">
        <v>12427</v>
      </c>
      <c r="L355" s="114">
        <v>12321</v>
      </c>
      <c r="M355" s="105">
        <v>12325</v>
      </c>
      <c r="N355" s="114">
        <v>11953</v>
      </c>
      <c r="O355" s="114">
        <v>11244</v>
      </c>
      <c r="P355" s="105">
        <v>9740</v>
      </c>
      <c r="Q355" s="114">
        <v>8301</v>
      </c>
      <c r="R355" s="114">
        <v>5708</v>
      </c>
      <c r="S355" s="105">
        <v>3865</v>
      </c>
      <c r="T355" s="114">
        <v>3588</v>
      </c>
      <c r="U355" s="114">
        <v>196631</v>
      </c>
      <c r="V355" s="6"/>
      <c r="W355" s="8" t="s">
        <v>311</v>
      </c>
      <c r="X355" s="8">
        <v>12</v>
      </c>
      <c r="Y355" s="6">
        <v>163</v>
      </c>
      <c r="Z355" s="8">
        <v>570</v>
      </c>
      <c r="AA355" s="8">
        <v>836</v>
      </c>
      <c r="AB355" s="6">
        <v>488</v>
      </c>
      <c r="AC355" s="8">
        <v>102</v>
      </c>
      <c r="AD355" s="8">
        <v>5</v>
      </c>
      <c r="AE355" s="6">
        <v>2176</v>
      </c>
      <c r="AF355" s="8"/>
      <c r="AG355" s="44" t="s">
        <v>29</v>
      </c>
      <c r="AH355" s="68">
        <f t="shared" si="147"/>
        <v>2.1205159922247749</v>
      </c>
      <c r="AI355" s="68">
        <f t="shared" si="140"/>
        <v>23.621476704586623</v>
      </c>
      <c r="AJ355" s="68">
        <f t="shared" si="141"/>
        <v>70.732766643916364</v>
      </c>
      <c r="AK355" s="68">
        <f t="shared" si="142"/>
        <v>109.98552821997106</v>
      </c>
      <c r="AL355" s="68">
        <f t="shared" si="143"/>
        <v>68.491228070175438</v>
      </c>
      <c r="AM355" s="68">
        <f t="shared" si="144"/>
        <v>16.415868673050614</v>
      </c>
      <c r="AN355" s="68">
        <f t="shared" si="145"/>
        <v>0.81162243324405492</v>
      </c>
      <c r="AO355" s="68">
        <f t="shared" si="148"/>
        <v>45.601240621987515</v>
      </c>
      <c r="AP355" s="6"/>
      <c r="AQ355" s="6">
        <f>RANK(AI355,AI346:AI424)</f>
        <v>53</v>
      </c>
      <c r="AR355" s="94">
        <f>RANK(AO355,AO346:AO424)</f>
        <v>59</v>
      </c>
      <c r="AS355" s="8"/>
      <c r="AT355" s="8"/>
      <c r="AU355" s="66">
        <f t="shared" si="149"/>
        <v>-9.2344340152806836</v>
      </c>
      <c r="AV355" s="66">
        <f t="shared" si="150"/>
        <v>-24.544173000147008</v>
      </c>
      <c r="AW355" s="66">
        <f t="shared" si="151"/>
        <v>-54.894945096970986</v>
      </c>
      <c r="AX355" s="66">
        <f t="shared" si="152"/>
        <v>-0.79489647484602699</v>
      </c>
      <c r="AY355" s="66">
        <f t="shared" si="153"/>
        <v>22.66763695513103</v>
      </c>
      <c r="AZ355" s="66">
        <f t="shared" si="154"/>
        <v>9.9879002492818962</v>
      </c>
      <c r="BA355" s="66">
        <f t="shared" si="155"/>
        <v>0.31815620837476516</v>
      </c>
      <c r="BB355" s="66">
        <f t="shared" si="156"/>
        <v>-5.6677777954061526</v>
      </c>
      <c r="BC355" s="8"/>
      <c r="BD355" s="8"/>
      <c r="BE355" s="8"/>
      <c r="BF355" s="8"/>
    </row>
    <row r="356" spans="1:58" s="5" customFormat="1">
      <c r="A356" s="6">
        <v>311</v>
      </c>
      <c r="B356" s="44" t="s">
        <v>30</v>
      </c>
      <c r="C356" s="114">
        <v>290</v>
      </c>
      <c r="D356" s="105">
        <v>281</v>
      </c>
      <c r="E356" s="114">
        <v>364</v>
      </c>
      <c r="F356" s="114">
        <v>325</v>
      </c>
      <c r="G356" s="105">
        <v>256</v>
      </c>
      <c r="H356" s="114">
        <v>272</v>
      </c>
      <c r="I356" s="114">
        <v>287</v>
      </c>
      <c r="J356" s="105">
        <v>220</v>
      </c>
      <c r="K356" s="114">
        <v>258</v>
      </c>
      <c r="L356" s="114">
        <v>344</v>
      </c>
      <c r="M356" s="105">
        <v>456</v>
      </c>
      <c r="N356" s="114">
        <v>512</v>
      </c>
      <c r="O356" s="114">
        <v>525</v>
      </c>
      <c r="P356" s="105">
        <v>470</v>
      </c>
      <c r="Q356" s="114">
        <v>446</v>
      </c>
      <c r="R356" s="114">
        <v>277</v>
      </c>
      <c r="S356" s="105">
        <v>260</v>
      </c>
      <c r="T356" s="114">
        <v>289</v>
      </c>
      <c r="U356" s="114">
        <v>6132</v>
      </c>
      <c r="V356" s="6"/>
      <c r="W356" s="8" t="s">
        <v>312</v>
      </c>
      <c r="X356" s="8">
        <v>1</v>
      </c>
      <c r="Y356" s="6">
        <v>7</v>
      </c>
      <c r="Z356" s="8">
        <v>17</v>
      </c>
      <c r="AA356" s="8">
        <v>24</v>
      </c>
      <c r="AB356" s="6">
        <v>5</v>
      </c>
      <c r="AC356" s="8">
        <v>7</v>
      </c>
      <c r="AD356" s="8">
        <v>0</v>
      </c>
      <c r="AE356" s="6">
        <v>62</v>
      </c>
      <c r="AF356" s="8"/>
      <c r="AG356" s="44" t="s">
        <v>30</v>
      </c>
      <c r="AH356" s="68">
        <f t="shared" si="147"/>
        <v>6.1538461538461542</v>
      </c>
      <c r="AI356" s="68">
        <f t="shared" si="140"/>
        <v>54.6875</v>
      </c>
      <c r="AJ356" s="68">
        <f t="shared" si="141"/>
        <v>125</v>
      </c>
      <c r="AK356" s="68">
        <f t="shared" si="142"/>
        <v>167.2473867595819</v>
      </c>
      <c r="AL356" s="68">
        <f t="shared" si="143"/>
        <v>45.454545454545453</v>
      </c>
      <c r="AM356" s="68">
        <f t="shared" si="144"/>
        <v>54.263565891472865</v>
      </c>
      <c r="AN356" s="68">
        <f t="shared" si="145"/>
        <v>0</v>
      </c>
      <c r="AO356" s="68">
        <f t="shared" si="148"/>
        <v>63.200815494393481</v>
      </c>
      <c r="AP356" s="6"/>
      <c r="AQ356" s="6">
        <f>RANK(AI356,AI346:AI424)</f>
        <v>18</v>
      </c>
      <c r="AR356" s="94">
        <f>RANK(AO356,AO346:AO424)</f>
        <v>3</v>
      </c>
      <c r="AS356" s="8"/>
      <c r="AT356" s="8"/>
      <c r="AU356" s="66">
        <f t="shared" si="149"/>
        <v>-6.279191131783425</v>
      </c>
      <c r="AV356" s="66">
        <f t="shared" si="150"/>
        <v>-49.793698472278393</v>
      </c>
      <c r="AW356" s="66">
        <f t="shared" si="151"/>
        <v>-51.028072546838331</v>
      </c>
      <c r="AX356" s="66">
        <f t="shared" si="152"/>
        <v>39.430494155882542</v>
      </c>
      <c r="AY356" s="66">
        <f t="shared" si="153"/>
        <v>0.55025474104691341</v>
      </c>
      <c r="AZ356" s="66">
        <f t="shared" si="154"/>
        <v>32.620112947645723</v>
      </c>
      <c r="BA356" s="66">
        <f t="shared" si="155"/>
        <v>0</v>
      </c>
      <c r="BB356" s="66">
        <f t="shared" si="156"/>
        <v>5.8646874447600652</v>
      </c>
      <c r="BC356" s="8"/>
      <c r="BD356" s="8"/>
      <c r="BE356" s="8"/>
      <c r="BF356" s="8"/>
    </row>
    <row r="357" spans="1:58" s="5" customFormat="1">
      <c r="A357" s="6">
        <v>312</v>
      </c>
      <c r="B357" s="44" t="s">
        <v>31</v>
      </c>
      <c r="C357" s="114">
        <v>1969</v>
      </c>
      <c r="D357" s="105">
        <v>2247</v>
      </c>
      <c r="E357" s="114">
        <v>2485</v>
      </c>
      <c r="F357" s="114">
        <v>2227</v>
      </c>
      <c r="G357" s="105">
        <v>1895</v>
      </c>
      <c r="H357" s="114">
        <v>1981</v>
      </c>
      <c r="I357" s="114">
        <v>1952</v>
      </c>
      <c r="J357" s="105">
        <v>1973</v>
      </c>
      <c r="K357" s="114">
        <v>1913</v>
      </c>
      <c r="L357" s="114">
        <v>2303</v>
      </c>
      <c r="M357" s="105">
        <v>2577</v>
      </c>
      <c r="N357" s="114">
        <v>2776</v>
      </c>
      <c r="O357" s="114">
        <v>2904</v>
      </c>
      <c r="P357" s="105">
        <v>2691</v>
      </c>
      <c r="Q357" s="114">
        <v>2335</v>
      </c>
      <c r="R357" s="114">
        <v>1830</v>
      </c>
      <c r="S357" s="105">
        <v>1271</v>
      </c>
      <c r="T357" s="114">
        <v>1227</v>
      </c>
      <c r="U357" s="114">
        <v>38556</v>
      </c>
      <c r="V357" s="6"/>
      <c r="W357" s="8" t="s">
        <v>313</v>
      </c>
      <c r="X357" s="8">
        <v>12</v>
      </c>
      <c r="Y357" s="6">
        <v>81</v>
      </c>
      <c r="Z357" s="8">
        <v>129</v>
      </c>
      <c r="AA357" s="8">
        <v>118</v>
      </c>
      <c r="AB357" s="6">
        <v>46</v>
      </c>
      <c r="AC357" s="8">
        <v>9</v>
      </c>
      <c r="AD357" s="8">
        <v>0</v>
      </c>
      <c r="AE357" s="6">
        <v>395</v>
      </c>
      <c r="AF357" s="8"/>
      <c r="AG357" s="44" t="s">
        <v>31</v>
      </c>
      <c r="AH357" s="68">
        <f t="shared" si="147"/>
        <v>10.776829815895825</v>
      </c>
      <c r="AI357" s="68">
        <f t="shared" si="140"/>
        <v>85.488126649076506</v>
      </c>
      <c r="AJ357" s="68">
        <f t="shared" si="141"/>
        <v>130.23725391216556</v>
      </c>
      <c r="AK357" s="68">
        <f t="shared" si="142"/>
        <v>120.90163934426229</v>
      </c>
      <c r="AL357" s="68">
        <f t="shared" si="143"/>
        <v>46.629498226051695</v>
      </c>
      <c r="AM357" s="68">
        <f t="shared" si="144"/>
        <v>9.4093047569262946</v>
      </c>
      <c r="AN357" s="68">
        <f t="shared" si="145"/>
        <v>0</v>
      </c>
      <c r="AO357" s="68">
        <f t="shared" si="148"/>
        <v>55.461948890761022</v>
      </c>
      <c r="AP357" s="6"/>
      <c r="AQ357" s="6">
        <f>RANK(AI357,AI346:AI424)</f>
        <v>4</v>
      </c>
      <c r="AR357" s="94">
        <f>RANK(AO357,AO346:AO424)</f>
        <v>23</v>
      </c>
      <c r="AS357" s="8"/>
      <c r="AT357" s="8"/>
      <c r="AU357" s="66">
        <f t="shared" si="149"/>
        <v>-9.3908038654591355</v>
      </c>
      <c r="AV357" s="66">
        <f t="shared" si="150"/>
        <v>-28.7669433225483</v>
      </c>
      <c r="AW357" s="66">
        <f t="shared" si="151"/>
        <v>-34.589779451789269</v>
      </c>
      <c r="AX357" s="66">
        <f t="shared" si="152"/>
        <v>16.978231828768656</v>
      </c>
      <c r="AY357" s="66">
        <f t="shared" si="153"/>
        <v>8.786608865242016</v>
      </c>
      <c r="AZ357" s="66">
        <f t="shared" si="154"/>
        <v>4.774474778978341</v>
      </c>
      <c r="BA357" s="66">
        <f t="shared" si="155"/>
        <v>-2.4478948770788742</v>
      </c>
      <c r="BB357" s="66">
        <f t="shared" si="156"/>
        <v>-2.4559870667648056</v>
      </c>
      <c r="BC357" s="8"/>
      <c r="BD357" s="8"/>
      <c r="BE357" s="8"/>
      <c r="BF357" s="8"/>
    </row>
    <row r="358" spans="1:58" s="5" customFormat="1">
      <c r="A358" s="6">
        <v>313</v>
      </c>
      <c r="B358" s="44" t="s">
        <v>32</v>
      </c>
      <c r="C358" s="114">
        <v>9372</v>
      </c>
      <c r="D358" s="105">
        <v>9479</v>
      </c>
      <c r="E358" s="114">
        <v>8511</v>
      </c>
      <c r="F358" s="114">
        <v>7355</v>
      </c>
      <c r="G358" s="105">
        <v>7266</v>
      </c>
      <c r="H358" s="114">
        <v>8891</v>
      </c>
      <c r="I358" s="114">
        <v>10240</v>
      </c>
      <c r="J358" s="105">
        <v>9748</v>
      </c>
      <c r="K358" s="114">
        <v>7916</v>
      </c>
      <c r="L358" s="114">
        <v>7610</v>
      </c>
      <c r="M358" s="105">
        <v>6921</v>
      </c>
      <c r="N358" s="114">
        <v>6184</v>
      </c>
      <c r="O358" s="114">
        <v>5461</v>
      </c>
      <c r="P358" s="105">
        <v>4499</v>
      </c>
      <c r="Q358" s="114">
        <v>4056</v>
      </c>
      <c r="R358" s="114">
        <v>2864</v>
      </c>
      <c r="S358" s="105">
        <v>1720</v>
      </c>
      <c r="T358" s="114">
        <v>1480</v>
      </c>
      <c r="U358" s="114">
        <v>119573</v>
      </c>
      <c r="V358" s="6"/>
      <c r="W358" s="8" t="s">
        <v>314</v>
      </c>
      <c r="X358" s="8">
        <v>21</v>
      </c>
      <c r="Y358" s="6">
        <v>149</v>
      </c>
      <c r="Z358" s="8">
        <v>543</v>
      </c>
      <c r="AA358" s="8">
        <v>710</v>
      </c>
      <c r="AB358" s="6">
        <v>314</v>
      </c>
      <c r="AC358" s="8">
        <v>52</v>
      </c>
      <c r="AD358" s="8">
        <v>0</v>
      </c>
      <c r="AE358" s="6">
        <v>1789</v>
      </c>
      <c r="AF358" s="8"/>
      <c r="AG358" s="44" t="s">
        <v>32</v>
      </c>
      <c r="AH358" s="68">
        <f t="shared" si="147"/>
        <v>5.7104010876954447</v>
      </c>
      <c r="AI358" s="68">
        <f t="shared" si="140"/>
        <v>41.012936966694191</v>
      </c>
      <c r="AJ358" s="68">
        <f t="shared" si="141"/>
        <v>122.14599032729727</v>
      </c>
      <c r="AK358" s="68">
        <f t="shared" si="142"/>
        <v>138.671875</v>
      </c>
      <c r="AL358" s="68">
        <f t="shared" si="143"/>
        <v>64.4234714813295</v>
      </c>
      <c r="AM358" s="68">
        <f t="shared" si="144"/>
        <v>13.137948458817585</v>
      </c>
      <c r="AN358" s="68">
        <f t="shared" si="145"/>
        <v>0</v>
      </c>
      <c r="AO358" s="68">
        <f t="shared" si="148"/>
        <v>60.617355063870157</v>
      </c>
      <c r="AP358" s="6"/>
      <c r="AQ358" s="6">
        <f>RANK(AI358,AI346:AI424)</f>
        <v>37</v>
      </c>
      <c r="AR358" s="94">
        <f>RANK(AO358,AO346:AO424)</f>
        <v>6</v>
      </c>
      <c r="AS358" s="8"/>
      <c r="AT358" s="8"/>
      <c r="AU358" s="66">
        <f t="shared" si="149"/>
        <v>-5.2112278017490983</v>
      </c>
      <c r="AV358" s="66">
        <f t="shared" si="150"/>
        <v>-26.183967494079162</v>
      </c>
      <c r="AW358" s="66">
        <f t="shared" si="151"/>
        <v>-64.045681268533556</v>
      </c>
      <c r="AX358" s="66">
        <f t="shared" si="152"/>
        <v>21.387352562530381</v>
      </c>
      <c r="AY358" s="66">
        <f t="shared" si="153"/>
        <v>13.117110784004396</v>
      </c>
      <c r="AZ358" s="66">
        <f t="shared" si="154"/>
        <v>6.5889116584766123</v>
      </c>
      <c r="BA358" s="66">
        <f t="shared" si="155"/>
        <v>0</v>
      </c>
      <c r="BB358" s="66">
        <f t="shared" si="156"/>
        <v>3.4391375644677709</v>
      </c>
      <c r="BC358" s="8"/>
      <c r="BD358" s="8"/>
      <c r="BE358" s="8"/>
      <c r="BF358" s="8"/>
    </row>
    <row r="359" spans="1:58" s="5" customFormat="1">
      <c r="A359" s="6">
        <v>314</v>
      </c>
      <c r="B359" s="44" t="s">
        <v>33</v>
      </c>
      <c r="C359" s="114">
        <v>28637</v>
      </c>
      <c r="D359" s="105">
        <v>29263</v>
      </c>
      <c r="E359" s="114">
        <v>26898</v>
      </c>
      <c r="F359" s="114">
        <v>23464</v>
      </c>
      <c r="G359" s="105">
        <v>24990</v>
      </c>
      <c r="H359" s="114">
        <v>27063</v>
      </c>
      <c r="I359" s="114">
        <v>30203</v>
      </c>
      <c r="J359" s="105">
        <v>32118</v>
      </c>
      <c r="K359" s="114">
        <v>26414</v>
      </c>
      <c r="L359" s="114">
        <v>23629</v>
      </c>
      <c r="M359" s="105">
        <v>21806</v>
      </c>
      <c r="N359" s="114">
        <v>19573</v>
      </c>
      <c r="O359" s="114">
        <v>16694</v>
      </c>
      <c r="P359" s="105">
        <v>12931</v>
      </c>
      <c r="Q359" s="114">
        <v>10311</v>
      </c>
      <c r="R359" s="114">
        <v>6997</v>
      </c>
      <c r="S359" s="105">
        <v>4551</v>
      </c>
      <c r="T359" s="114">
        <v>4016</v>
      </c>
      <c r="U359" s="114">
        <v>369558</v>
      </c>
      <c r="V359" s="6"/>
      <c r="W359" s="8" t="s">
        <v>315</v>
      </c>
      <c r="X359" s="8">
        <v>46</v>
      </c>
      <c r="Y359" s="6">
        <v>468</v>
      </c>
      <c r="Z359" s="8">
        <v>1579</v>
      </c>
      <c r="AA359" s="8">
        <v>2059</v>
      </c>
      <c r="AB359" s="6">
        <v>1099</v>
      </c>
      <c r="AC359" s="8">
        <v>187</v>
      </c>
      <c r="AD359" s="8">
        <v>18</v>
      </c>
      <c r="AE359" s="6">
        <v>5456</v>
      </c>
      <c r="AF359" s="8"/>
      <c r="AG359" s="44" t="s">
        <v>33</v>
      </c>
      <c r="AH359" s="68">
        <f t="shared" si="147"/>
        <v>3.9209001022843508</v>
      </c>
      <c r="AI359" s="68">
        <f t="shared" si="140"/>
        <v>37.454981992797123</v>
      </c>
      <c r="AJ359" s="68">
        <f t="shared" si="141"/>
        <v>116.69068469866608</v>
      </c>
      <c r="AK359" s="68">
        <f t="shared" si="142"/>
        <v>136.34407178094889</v>
      </c>
      <c r="AL359" s="68">
        <f t="shared" si="143"/>
        <v>68.435145401332576</v>
      </c>
      <c r="AM359" s="68">
        <f t="shared" si="144"/>
        <v>14.159158022260922</v>
      </c>
      <c r="AN359" s="68">
        <f t="shared" si="145"/>
        <v>1.5235515679884886</v>
      </c>
      <c r="AO359" s="68">
        <f t="shared" si="148"/>
        <v>58.079316162890336</v>
      </c>
      <c r="AP359" s="6"/>
      <c r="AQ359" s="6">
        <f>RANK(AI359,AI346:AI424)</f>
        <v>40</v>
      </c>
      <c r="AR359" s="94">
        <f>RANK(AO359,AO346:AO424)</f>
        <v>13</v>
      </c>
      <c r="AS359" s="8"/>
      <c r="AT359" s="8"/>
      <c r="AU359" s="66">
        <f t="shared" si="149"/>
        <v>-8.7750889808819181</v>
      </c>
      <c r="AV359" s="66">
        <f t="shared" si="150"/>
        <v>-34.827458971057744</v>
      </c>
      <c r="AW359" s="66">
        <f t="shared" si="151"/>
        <v>-40.781147974789661</v>
      </c>
      <c r="AX359" s="66">
        <f t="shared" si="152"/>
        <v>24.078261884717023</v>
      </c>
      <c r="AY359" s="66">
        <f t="shared" si="153"/>
        <v>24.36980194580488</v>
      </c>
      <c r="AZ359" s="66">
        <f t="shared" si="154"/>
        <v>5.8904755217250333</v>
      </c>
      <c r="BA359" s="66">
        <f t="shared" si="155"/>
        <v>1.0134704014162565</v>
      </c>
      <c r="BB359" s="66">
        <f t="shared" si="156"/>
        <v>-1.2141055597410144</v>
      </c>
      <c r="BC359" s="8"/>
      <c r="BD359" s="8"/>
      <c r="BE359" s="8"/>
      <c r="BF359" s="8"/>
    </row>
    <row r="360" spans="1:58" s="5" customFormat="1">
      <c r="A360" s="6">
        <v>315</v>
      </c>
      <c r="B360" s="44" t="s">
        <v>34</v>
      </c>
      <c r="C360" s="114">
        <v>532</v>
      </c>
      <c r="D360" s="105">
        <v>681</v>
      </c>
      <c r="E360" s="114">
        <v>776</v>
      </c>
      <c r="F360" s="114">
        <v>679</v>
      </c>
      <c r="G360" s="105">
        <v>558</v>
      </c>
      <c r="H360" s="114">
        <v>593</v>
      </c>
      <c r="I360" s="114">
        <v>617</v>
      </c>
      <c r="J360" s="105">
        <v>546</v>
      </c>
      <c r="K360" s="114">
        <v>559</v>
      </c>
      <c r="L360" s="114">
        <v>747</v>
      </c>
      <c r="M360" s="105">
        <v>913</v>
      </c>
      <c r="N360" s="114">
        <v>1017</v>
      </c>
      <c r="O360" s="114">
        <v>1087</v>
      </c>
      <c r="P360" s="105">
        <v>1113</v>
      </c>
      <c r="Q360" s="114">
        <v>1091</v>
      </c>
      <c r="R360" s="114">
        <v>815</v>
      </c>
      <c r="S360" s="105">
        <v>574</v>
      </c>
      <c r="T360" s="114">
        <v>490</v>
      </c>
      <c r="U360" s="114">
        <v>13388</v>
      </c>
      <c r="V360" s="6"/>
      <c r="W360" s="8" t="s">
        <v>316</v>
      </c>
      <c r="X360" s="8">
        <v>4</v>
      </c>
      <c r="Y360" s="6">
        <v>24</v>
      </c>
      <c r="Z360" s="8">
        <v>35</v>
      </c>
      <c r="AA360" s="8">
        <v>26</v>
      </c>
      <c r="AB360" s="6">
        <v>15</v>
      </c>
      <c r="AC360" s="8">
        <v>3</v>
      </c>
      <c r="AD360" s="8">
        <v>0</v>
      </c>
      <c r="AE360" s="6">
        <v>105</v>
      </c>
      <c r="AF360" s="8"/>
      <c r="AG360" s="44" t="s">
        <v>34</v>
      </c>
      <c r="AH360" s="68">
        <f t="shared" si="147"/>
        <v>11.782032400589101</v>
      </c>
      <c r="AI360" s="68">
        <f t="shared" si="140"/>
        <v>86.021505376344095</v>
      </c>
      <c r="AJ360" s="68">
        <f t="shared" si="141"/>
        <v>118.04384485666104</v>
      </c>
      <c r="AK360" s="68">
        <f t="shared" si="142"/>
        <v>84.278768233387353</v>
      </c>
      <c r="AL360" s="68">
        <f t="shared" si="143"/>
        <v>54.945054945054942</v>
      </c>
      <c r="AM360" s="68">
        <f t="shared" si="144"/>
        <v>10.733452593917709</v>
      </c>
      <c r="AN360" s="68">
        <f t="shared" si="145"/>
        <v>0</v>
      </c>
      <c r="AO360" s="68">
        <f t="shared" si="148"/>
        <v>48.848569434752271</v>
      </c>
      <c r="AP360" s="6"/>
      <c r="AQ360" s="6">
        <f>RANK(AI360,AI346:AI424)</f>
        <v>3</v>
      </c>
      <c r="AR360" s="94">
        <f>RANK(AO360,AO346:AO424)</f>
        <v>47</v>
      </c>
      <c r="AS360" s="8"/>
      <c r="AT360" s="8"/>
      <c r="AU360" s="66">
        <f t="shared" si="149"/>
        <v>-18.689815464128998</v>
      </c>
      <c r="AV360" s="66">
        <f t="shared" si="150"/>
        <v>-6.1829728116373701</v>
      </c>
      <c r="AW360" s="66">
        <f t="shared" si="151"/>
        <v>21.058337024973483</v>
      </c>
      <c r="AX360" s="66">
        <f t="shared" si="152"/>
        <v>0.72270359507123771</v>
      </c>
      <c r="AY360" s="66">
        <f t="shared" si="153"/>
        <v>21.415221320021857</v>
      </c>
      <c r="AZ360" s="66">
        <f t="shared" si="154"/>
        <v>3.9927905954118135</v>
      </c>
      <c r="BA360" s="66">
        <f t="shared" si="155"/>
        <v>0</v>
      </c>
      <c r="BB360" s="66">
        <f t="shared" si="156"/>
        <v>5.1847217875018856</v>
      </c>
      <c r="BC360" s="8"/>
      <c r="BD360" s="8"/>
      <c r="BE360" s="8"/>
      <c r="BF360" s="8"/>
    </row>
    <row r="361" spans="1:58" s="5" customFormat="1">
      <c r="A361" s="6">
        <v>316</v>
      </c>
      <c r="B361" s="44" t="s">
        <v>35</v>
      </c>
      <c r="C361" s="114">
        <v>1150</v>
      </c>
      <c r="D361" s="105">
        <v>1283</v>
      </c>
      <c r="E361" s="114">
        <v>1337</v>
      </c>
      <c r="F361" s="114">
        <v>1208</v>
      </c>
      <c r="G361" s="105">
        <v>1039</v>
      </c>
      <c r="H361" s="114">
        <v>1292</v>
      </c>
      <c r="I361" s="114">
        <v>1322</v>
      </c>
      <c r="J361" s="105">
        <v>1260</v>
      </c>
      <c r="K361" s="114">
        <v>1186</v>
      </c>
      <c r="L361" s="114">
        <v>1334</v>
      </c>
      <c r="M361" s="105">
        <v>1457</v>
      </c>
      <c r="N361" s="114">
        <v>1573</v>
      </c>
      <c r="O361" s="114">
        <v>1628</v>
      </c>
      <c r="P361" s="105">
        <v>1599</v>
      </c>
      <c r="Q361" s="114">
        <v>1409</v>
      </c>
      <c r="R361" s="114">
        <v>955</v>
      </c>
      <c r="S361" s="105">
        <v>646</v>
      </c>
      <c r="T361" s="114">
        <v>631</v>
      </c>
      <c r="U361" s="114">
        <v>22309</v>
      </c>
      <c r="V361" s="6"/>
      <c r="W361" s="8" t="s">
        <v>317</v>
      </c>
      <c r="X361" s="8">
        <v>6</v>
      </c>
      <c r="Y361" s="6">
        <v>15</v>
      </c>
      <c r="Z361" s="8">
        <v>56</v>
      </c>
      <c r="AA361" s="8">
        <v>71</v>
      </c>
      <c r="AB361" s="6">
        <v>43</v>
      </c>
      <c r="AC361" s="8">
        <v>14</v>
      </c>
      <c r="AD361" s="8">
        <v>0</v>
      </c>
      <c r="AE361" s="6">
        <v>205</v>
      </c>
      <c r="AF361" s="8"/>
      <c r="AG361" s="44" t="s">
        <v>35</v>
      </c>
      <c r="AH361" s="68">
        <f t="shared" si="147"/>
        <v>9.9337748344370862</v>
      </c>
      <c r="AI361" s="68">
        <f t="shared" si="140"/>
        <v>28.873917228103945</v>
      </c>
      <c r="AJ361" s="68">
        <f t="shared" si="141"/>
        <v>86.687306501547994</v>
      </c>
      <c r="AK361" s="68">
        <f t="shared" si="142"/>
        <v>107.41301059001512</v>
      </c>
      <c r="AL361" s="68">
        <f t="shared" si="143"/>
        <v>68.253968253968253</v>
      </c>
      <c r="AM361" s="68">
        <f t="shared" si="144"/>
        <v>23.608768971332207</v>
      </c>
      <c r="AN361" s="68">
        <f t="shared" si="145"/>
        <v>0</v>
      </c>
      <c r="AO361" s="68">
        <f t="shared" si="148"/>
        <v>47.448212012498551</v>
      </c>
      <c r="AP361" s="6"/>
      <c r="AQ361" s="6">
        <f>RANK(AI361,AI346:AI424)</f>
        <v>47</v>
      </c>
      <c r="AR361" s="94">
        <f>RANK(AO361,AO346:AO424)</f>
        <v>53</v>
      </c>
      <c r="AS361" s="8"/>
      <c r="AT361" s="8"/>
      <c r="AU361" s="66">
        <f t="shared" si="149"/>
        <v>-10.985016801940022</v>
      </c>
      <c r="AV361" s="66">
        <f t="shared" si="150"/>
        <v>-33.526571787263975</v>
      </c>
      <c r="AW361" s="66">
        <f t="shared" si="151"/>
        <v>-73.85914035716641</v>
      </c>
      <c r="AX361" s="66">
        <f t="shared" si="152"/>
        <v>-20.342928673864733</v>
      </c>
      <c r="AY361" s="66">
        <f t="shared" si="153"/>
        <v>30.802847541712815</v>
      </c>
      <c r="AZ361" s="66">
        <f t="shared" si="154"/>
        <v>15.986972743792212</v>
      </c>
      <c r="BA361" s="66">
        <f t="shared" si="155"/>
        <v>0</v>
      </c>
      <c r="BB361" s="66">
        <f t="shared" si="156"/>
        <v>-6.9118900761631252</v>
      </c>
      <c r="BC361" s="8"/>
      <c r="BD361" s="8"/>
      <c r="BE361" s="8"/>
      <c r="BF361" s="8"/>
    </row>
    <row r="362" spans="1:58" s="5" customFormat="1">
      <c r="A362" s="6">
        <v>317</v>
      </c>
      <c r="B362" s="44" t="s">
        <v>36</v>
      </c>
      <c r="C362" s="114">
        <v>755</v>
      </c>
      <c r="D362" s="105">
        <v>885</v>
      </c>
      <c r="E362" s="114">
        <v>1058</v>
      </c>
      <c r="F362" s="114">
        <v>932</v>
      </c>
      <c r="G362" s="105">
        <v>732</v>
      </c>
      <c r="H362" s="114">
        <v>806</v>
      </c>
      <c r="I362" s="114">
        <v>804</v>
      </c>
      <c r="J362" s="105">
        <v>801</v>
      </c>
      <c r="K362" s="114">
        <v>781</v>
      </c>
      <c r="L362" s="114">
        <v>926</v>
      </c>
      <c r="M362" s="105">
        <v>1121</v>
      </c>
      <c r="N362" s="114">
        <v>1247</v>
      </c>
      <c r="O362" s="114">
        <v>1291</v>
      </c>
      <c r="P362" s="105">
        <v>1107</v>
      </c>
      <c r="Q362" s="114">
        <v>1006</v>
      </c>
      <c r="R362" s="114">
        <v>761</v>
      </c>
      <c r="S362" s="105">
        <v>520</v>
      </c>
      <c r="T362" s="114">
        <v>497</v>
      </c>
      <c r="U362" s="114">
        <v>16030</v>
      </c>
      <c r="V362" s="6"/>
      <c r="W362" s="8" t="s">
        <v>318</v>
      </c>
      <c r="X362" s="8">
        <v>1</v>
      </c>
      <c r="Y362" s="6">
        <v>23</v>
      </c>
      <c r="Z362" s="8">
        <v>47</v>
      </c>
      <c r="AA362" s="8">
        <v>56</v>
      </c>
      <c r="AB362" s="6">
        <v>20</v>
      </c>
      <c r="AC362" s="8">
        <v>5</v>
      </c>
      <c r="AD362" s="8">
        <v>0</v>
      </c>
      <c r="AE362" s="6">
        <v>153</v>
      </c>
      <c r="AF362" s="8"/>
      <c r="AG362" s="44" t="s">
        <v>36</v>
      </c>
      <c r="AH362" s="68">
        <f t="shared" si="147"/>
        <v>2.1459227467811157</v>
      </c>
      <c r="AI362" s="68">
        <f t="shared" si="140"/>
        <v>62.841530054644807</v>
      </c>
      <c r="AJ362" s="68">
        <f t="shared" si="141"/>
        <v>116.62531017369727</v>
      </c>
      <c r="AK362" s="68">
        <f t="shared" si="142"/>
        <v>139.30348258706468</v>
      </c>
      <c r="AL362" s="68">
        <f t="shared" si="143"/>
        <v>49.937578027465662</v>
      </c>
      <c r="AM362" s="68">
        <f t="shared" si="144"/>
        <v>12.804097311139564</v>
      </c>
      <c r="AN362" s="68">
        <f t="shared" si="145"/>
        <v>0</v>
      </c>
      <c r="AO362" s="68">
        <f t="shared" si="148"/>
        <v>52.922864060878588</v>
      </c>
      <c r="AP362" s="6"/>
      <c r="AQ362" s="6">
        <f>RANK(AI362,AI346:AI424)</f>
        <v>13</v>
      </c>
      <c r="AR362" s="94">
        <f>RANK(AO362,AO346:AO424)</f>
        <v>36</v>
      </c>
      <c r="AS362" s="8"/>
      <c r="AT362" s="8"/>
      <c r="AU362" s="66">
        <f t="shared" si="149"/>
        <v>-13.054557329172111</v>
      </c>
      <c r="AV362" s="66">
        <f t="shared" si="150"/>
        <v>-23.596207120286508</v>
      </c>
      <c r="AW362" s="66">
        <f t="shared" si="151"/>
        <v>-12.54872078851966</v>
      </c>
      <c r="AX362" s="66">
        <f t="shared" si="152"/>
        <v>-11.78030835136974</v>
      </c>
      <c r="AY362" s="66">
        <f t="shared" si="153"/>
        <v>11.678521998684694</v>
      </c>
      <c r="AZ362" s="66">
        <f t="shared" si="154"/>
        <v>5.1183620353423436</v>
      </c>
      <c r="BA362" s="66">
        <f t="shared" si="155"/>
        <v>0</v>
      </c>
      <c r="BB362" s="66">
        <f t="shared" si="156"/>
        <v>-4.0632475326700828</v>
      </c>
      <c r="BC362" s="8"/>
      <c r="BD362" s="8"/>
      <c r="BE362" s="8"/>
      <c r="BF362" s="8"/>
    </row>
    <row r="363" spans="1:58" s="5" customFormat="1">
      <c r="A363" s="6">
        <v>318</v>
      </c>
      <c r="B363" s="44" t="s">
        <v>37</v>
      </c>
      <c r="C363" s="114">
        <v>8109</v>
      </c>
      <c r="D363" s="105">
        <v>7475</v>
      </c>
      <c r="E363" s="114">
        <v>7231</v>
      </c>
      <c r="F363" s="114">
        <v>6841</v>
      </c>
      <c r="G363" s="105">
        <v>9781</v>
      </c>
      <c r="H363" s="114">
        <v>14045</v>
      </c>
      <c r="I363" s="114">
        <v>15289</v>
      </c>
      <c r="J363" s="105">
        <v>13247</v>
      </c>
      <c r="K363" s="114">
        <v>10841</v>
      </c>
      <c r="L363" s="114">
        <v>10357</v>
      </c>
      <c r="M363" s="105">
        <v>10081</v>
      </c>
      <c r="N363" s="114">
        <v>8290</v>
      </c>
      <c r="O363" s="114">
        <v>7068</v>
      </c>
      <c r="P363" s="105">
        <v>5615</v>
      </c>
      <c r="Q363" s="114">
        <v>4822</v>
      </c>
      <c r="R363" s="114">
        <v>3852</v>
      </c>
      <c r="S363" s="105">
        <v>3429</v>
      </c>
      <c r="T363" s="114">
        <v>3923</v>
      </c>
      <c r="U363" s="114">
        <v>150296</v>
      </c>
      <c r="V363" s="6"/>
      <c r="W363" s="8" t="s">
        <v>319</v>
      </c>
      <c r="X363" s="8">
        <v>4</v>
      </c>
      <c r="Y363" s="6">
        <v>61</v>
      </c>
      <c r="Z363" s="8">
        <v>195</v>
      </c>
      <c r="AA363" s="8">
        <v>701</v>
      </c>
      <c r="AB363" s="6">
        <v>588</v>
      </c>
      <c r="AC363" s="8">
        <v>135</v>
      </c>
      <c r="AD363" s="8">
        <v>9</v>
      </c>
      <c r="AE363" s="6">
        <v>1690</v>
      </c>
      <c r="AF363" s="8"/>
      <c r="AG363" s="44" t="s">
        <v>37</v>
      </c>
      <c r="AH363" s="68">
        <f t="shared" si="147"/>
        <v>1.16941967548604</v>
      </c>
      <c r="AI363" s="68">
        <f t="shared" si="140"/>
        <v>12.473162253348328</v>
      </c>
      <c r="AJ363" s="68">
        <f t="shared" si="141"/>
        <v>27.767888928444286</v>
      </c>
      <c r="AK363" s="68">
        <f t="shared" si="142"/>
        <v>91.699914971548168</v>
      </c>
      <c r="AL363" s="68">
        <f t="shared" si="143"/>
        <v>88.774816939684456</v>
      </c>
      <c r="AM363" s="68">
        <f t="shared" si="144"/>
        <v>24.905451526611937</v>
      </c>
      <c r="AN363" s="68">
        <f t="shared" si="145"/>
        <v>1.7379550062759488</v>
      </c>
      <c r="AO363" s="68">
        <f t="shared" si="148"/>
        <v>42.039278118431362</v>
      </c>
      <c r="AP363" s="6"/>
      <c r="AQ363" s="6">
        <f>RANK(AI363,AI346:AI424)</f>
        <v>59</v>
      </c>
      <c r="AR363" s="94">
        <f>RANK(AO363,AO346:AO424)</f>
        <v>69</v>
      </c>
      <c r="AS363" s="8"/>
      <c r="AT363" s="8"/>
      <c r="AU363" s="66">
        <f t="shared" si="149"/>
        <v>-10.011273753613523</v>
      </c>
      <c r="AV363" s="66">
        <f t="shared" si="150"/>
        <v>-29.481119548865927</v>
      </c>
      <c r="AW363" s="66">
        <f t="shared" si="151"/>
        <v>-49.436698297391111</v>
      </c>
      <c r="AX363" s="66">
        <f t="shared" si="152"/>
        <v>-5.1322535068484001</v>
      </c>
      <c r="AY363" s="66">
        <f t="shared" si="153"/>
        <v>30.42254347205683</v>
      </c>
      <c r="AZ363" s="66">
        <f t="shared" si="154"/>
        <v>13.193274279279549</v>
      </c>
      <c r="BA363" s="66">
        <f t="shared" si="155"/>
        <v>1.7379550062759488</v>
      </c>
      <c r="BB363" s="66">
        <f t="shared" si="156"/>
        <v>-7.05939093364141</v>
      </c>
      <c r="BC363" s="8"/>
      <c r="BD363" s="8"/>
      <c r="BE363" s="8"/>
      <c r="BF363" s="8"/>
    </row>
    <row r="364" spans="1:58" s="5" customFormat="1">
      <c r="A364" s="6">
        <v>319</v>
      </c>
      <c r="B364" s="44" t="s">
        <v>38</v>
      </c>
      <c r="C364" s="114">
        <v>2231</v>
      </c>
      <c r="D364" s="105">
        <v>2548</v>
      </c>
      <c r="E364" s="114">
        <v>2649</v>
      </c>
      <c r="F364" s="114">
        <v>2306</v>
      </c>
      <c r="G364" s="105">
        <v>1850</v>
      </c>
      <c r="H364" s="114">
        <v>2131</v>
      </c>
      <c r="I364" s="114">
        <v>2319</v>
      </c>
      <c r="J364" s="105">
        <v>2275</v>
      </c>
      <c r="K364" s="114">
        <v>2229</v>
      </c>
      <c r="L364" s="114">
        <v>2607</v>
      </c>
      <c r="M364" s="105">
        <v>2972</v>
      </c>
      <c r="N364" s="114">
        <v>3505</v>
      </c>
      <c r="O364" s="114">
        <v>4176</v>
      </c>
      <c r="P364" s="105">
        <v>4259</v>
      </c>
      <c r="Q364" s="114">
        <v>4227</v>
      </c>
      <c r="R364" s="114">
        <v>2961</v>
      </c>
      <c r="S364" s="105">
        <v>1771</v>
      </c>
      <c r="T364" s="114">
        <v>1461</v>
      </c>
      <c r="U364" s="114">
        <v>48477</v>
      </c>
      <c r="V364" s="6"/>
      <c r="W364" s="8" t="s">
        <v>320</v>
      </c>
      <c r="X364" s="8">
        <v>17</v>
      </c>
      <c r="Y364" s="6">
        <v>59</v>
      </c>
      <c r="Z364" s="8">
        <v>133</v>
      </c>
      <c r="AA364" s="8">
        <v>131</v>
      </c>
      <c r="AB364" s="6">
        <v>58</v>
      </c>
      <c r="AC364" s="8">
        <v>13</v>
      </c>
      <c r="AD364" s="8">
        <v>0</v>
      </c>
      <c r="AE364" s="6">
        <v>411</v>
      </c>
      <c r="AF364" s="8"/>
      <c r="AG364" s="44" t="s">
        <v>38</v>
      </c>
      <c r="AH364" s="68">
        <f t="shared" si="147"/>
        <v>14.744145706851691</v>
      </c>
      <c r="AI364" s="68">
        <f t="shared" si="140"/>
        <v>63.783783783783782</v>
      </c>
      <c r="AJ364" s="68">
        <f t="shared" si="141"/>
        <v>124.82402627874238</v>
      </c>
      <c r="AK364" s="68">
        <f t="shared" si="142"/>
        <v>112.97973264338077</v>
      </c>
      <c r="AL364" s="68">
        <f t="shared" si="143"/>
        <v>50.989010989010993</v>
      </c>
      <c r="AM364" s="68">
        <f t="shared" si="144"/>
        <v>11.664423508299686</v>
      </c>
      <c r="AN364" s="68">
        <f t="shared" si="145"/>
        <v>0</v>
      </c>
      <c r="AO364" s="68">
        <f t="shared" si="148"/>
        <v>52.300057262836418</v>
      </c>
      <c r="AP364" s="6"/>
      <c r="AQ364" s="6">
        <f>RANK(AI364,AI346:AI424)</f>
        <v>9</v>
      </c>
      <c r="AR364" s="94">
        <f>RANK(AO364,AO346:AO424)</f>
        <v>39</v>
      </c>
      <c r="AS364" s="8"/>
      <c r="AT364" s="8"/>
      <c r="AU364" s="66">
        <f t="shared" si="149"/>
        <v>-8.1091658328273493</v>
      </c>
      <c r="AV364" s="66">
        <f t="shared" si="150"/>
        <v>-13.752649290357361</v>
      </c>
      <c r="AW364" s="66">
        <f t="shared" si="151"/>
        <v>-16.991340029455088</v>
      </c>
      <c r="AX364" s="66">
        <f t="shared" si="152"/>
        <v>19.132221787883694</v>
      </c>
      <c r="AY364" s="66">
        <f t="shared" si="153"/>
        <v>14.736440709411433</v>
      </c>
      <c r="AZ364" s="66">
        <f t="shared" si="154"/>
        <v>1.2072965552207506</v>
      </c>
      <c r="BA364" s="66">
        <f t="shared" si="155"/>
        <v>0</v>
      </c>
      <c r="BB364" s="66">
        <f t="shared" si="156"/>
        <v>5.8491693209280484</v>
      </c>
      <c r="BC364" s="8"/>
      <c r="BD364" s="8"/>
      <c r="BE364" s="8"/>
      <c r="BF364" s="8"/>
    </row>
    <row r="365" spans="1:58" s="5" customFormat="1">
      <c r="A365" s="6">
        <v>320</v>
      </c>
      <c r="B365" s="44" t="s">
        <v>39</v>
      </c>
      <c r="C365" s="114">
        <v>8846</v>
      </c>
      <c r="D365" s="105">
        <v>8953</v>
      </c>
      <c r="E365" s="114">
        <v>8618</v>
      </c>
      <c r="F365" s="114">
        <v>7931</v>
      </c>
      <c r="G365" s="105">
        <v>7935</v>
      </c>
      <c r="H365" s="114">
        <v>9232</v>
      </c>
      <c r="I365" s="114">
        <v>10433</v>
      </c>
      <c r="J365" s="105">
        <v>10445</v>
      </c>
      <c r="K365" s="114">
        <v>9466</v>
      </c>
      <c r="L365" s="114">
        <v>9724</v>
      </c>
      <c r="M365" s="105">
        <v>9395</v>
      </c>
      <c r="N365" s="114">
        <v>8810</v>
      </c>
      <c r="O365" s="114">
        <v>8182</v>
      </c>
      <c r="P365" s="105">
        <v>6710</v>
      </c>
      <c r="Q365" s="114">
        <v>6060</v>
      </c>
      <c r="R365" s="114">
        <v>4284</v>
      </c>
      <c r="S365" s="105">
        <v>2822</v>
      </c>
      <c r="T365" s="114">
        <v>2978</v>
      </c>
      <c r="U365" s="114">
        <v>140824</v>
      </c>
      <c r="V365" s="6"/>
      <c r="W365" s="8" t="s">
        <v>321</v>
      </c>
      <c r="X365" s="8">
        <v>16</v>
      </c>
      <c r="Y365" s="6">
        <v>123</v>
      </c>
      <c r="Z365" s="8">
        <v>417</v>
      </c>
      <c r="AA365" s="8">
        <v>700</v>
      </c>
      <c r="AB365" s="6">
        <v>396</v>
      </c>
      <c r="AC365" s="8">
        <v>66</v>
      </c>
      <c r="AD365" s="8">
        <v>6</v>
      </c>
      <c r="AE365" s="6">
        <v>1724</v>
      </c>
      <c r="AF365" s="8"/>
      <c r="AG365" s="44" t="s">
        <v>39</v>
      </c>
      <c r="AH365" s="68">
        <f t="shared" si="147"/>
        <v>4.0348001513050056</v>
      </c>
      <c r="AI365" s="68">
        <f t="shared" si="140"/>
        <v>31.00189035916824</v>
      </c>
      <c r="AJ365" s="68">
        <f t="shared" si="141"/>
        <v>90.337954939341415</v>
      </c>
      <c r="AK365" s="68">
        <f t="shared" si="142"/>
        <v>134.18959072174829</v>
      </c>
      <c r="AL365" s="68">
        <f t="shared" si="143"/>
        <v>75.825753949258015</v>
      </c>
      <c r="AM365" s="68">
        <f t="shared" si="144"/>
        <v>13.94464398901331</v>
      </c>
      <c r="AN365" s="68">
        <f t="shared" si="145"/>
        <v>1.2340600575894694</v>
      </c>
      <c r="AO365" s="68">
        <f t="shared" si="148"/>
        <v>52.911027222784888</v>
      </c>
      <c r="AP365" s="6"/>
      <c r="AQ365" s="6">
        <f>RANK(AI365,AI346:AI424)</f>
        <v>44</v>
      </c>
      <c r="AR365" s="94">
        <f>RANK(AO365,AO346:AO424)</f>
        <v>37</v>
      </c>
      <c r="AS365" s="8"/>
      <c r="AT365" s="8"/>
      <c r="AU365" s="66">
        <f t="shared" si="149"/>
        <v>-12.865163325629396</v>
      </c>
      <c r="AV365" s="66">
        <f t="shared" si="150"/>
        <v>-35.966167096812327</v>
      </c>
      <c r="AW365" s="66">
        <f t="shared" si="151"/>
        <v>-36.994569540484264</v>
      </c>
      <c r="AX365" s="66">
        <f t="shared" si="152"/>
        <v>32.745670408035707</v>
      </c>
      <c r="AY365" s="66">
        <f t="shared" si="153"/>
        <v>30.184178730183227</v>
      </c>
      <c r="AZ365" s="66">
        <f t="shared" si="154"/>
        <v>8.0705832826552726</v>
      </c>
      <c r="BA365" s="66">
        <f t="shared" si="155"/>
        <v>1.2340600575894694</v>
      </c>
      <c r="BB365" s="66">
        <f t="shared" si="156"/>
        <v>1.3324938919282658E-2</v>
      </c>
      <c r="BC365" s="8"/>
      <c r="BD365" s="8"/>
      <c r="BE365" s="8"/>
      <c r="BF365" s="8"/>
    </row>
    <row r="366" spans="1:58" s="5" customFormat="1">
      <c r="A366" s="6">
        <v>321</v>
      </c>
      <c r="B366" s="44" t="s">
        <v>40</v>
      </c>
      <c r="C366" s="114">
        <v>498</v>
      </c>
      <c r="D366" s="105">
        <v>576</v>
      </c>
      <c r="E366" s="114">
        <v>615</v>
      </c>
      <c r="F366" s="114">
        <v>479</v>
      </c>
      <c r="G366" s="105">
        <v>454</v>
      </c>
      <c r="H366" s="114">
        <v>464</v>
      </c>
      <c r="I366" s="114">
        <v>438</v>
      </c>
      <c r="J366" s="105">
        <v>521</v>
      </c>
      <c r="K366" s="114">
        <v>487</v>
      </c>
      <c r="L366" s="114">
        <v>565</v>
      </c>
      <c r="M366" s="105">
        <v>732</v>
      </c>
      <c r="N366" s="114">
        <v>790</v>
      </c>
      <c r="O366" s="114">
        <v>862</v>
      </c>
      <c r="P366" s="105">
        <v>905</v>
      </c>
      <c r="Q366" s="114">
        <v>795</v>
      </c>
      <c r="R366" s="114">
        <v>600</v>
      </c>
      <c r="S366" s="105">
        <v>439</v>
      </c>
      <c r="T366" s="114">
        <v>395</v>
      </c>
      <c r="U366" s="114">
        <v>10615</v>
      </c>
      <c r="V366" s="6"/>
      <c r="W366" s="8" t="s">
        <v>322</v>
      </c>
      <c r="X366" s="8">
        <v>3</v>
      </c>
      <c r="Y366" s="6">
        <v>1</v>
      </c>
      <c r="Z366" s="8">
        <v>35</v>
      </c>
      <c r="AA366" s="8">
        <v>26</v>
      </c>
      <c r="AB366" s="6">
        <v>18</v>
      </c>
      <c r="AC366" s="8">
        <v>4</v>
      </c>
      <c r="AD366" s="8">
        <v>0</v>
      </c>
      <c r="AE366" s="6">
        <v>86</v>
      </c>
      <c r="AF366" s="8"/>
      <c r="AG366" s="44" t="s">
        <v>40</v>
      </c>
      <c r="AH366" s="68">
        <f t="shared" si="147"/>
        <v>12.526096033402924</v>
      </c>
      <c r="AI366" s="68">
        <f t="shared" si="140"/>
        <v>4.4052863436123353</v>
      </c>
      <c r="AJ366" s="68">
        <f t="shared" si="141"/>
        <v>150.86206896551724</v>
      </c>
      <c r="AK366" s="68">
        <f t="shared" si="142"/>
        <v>118.7214611872146</v>
      </c>
      <c r="AL366" s="68">
        <f t="shared" si="143"/>
        <v>69.097888675623807</v>
      </c>
      <c r="AM366" s="68">
        <f t="shared" si="144"/>
        <v>16.42710472279261</v>
      </c>
      <c r="AN366" s="68">
        <f t="shared" si="145"/>
        <v>0</v>
      </c>
      <c r="AO366" s="68">
        <f t="shared" si="148"/>
        <v>50.46948356807512</v>
      </c>
      <c r="AP366" s="6"/>
      <c r="AQ366" s="6">
        <f>RANK(AI366,AI346:AI424)</f>
        <v>74</v>
      </c>
      <c r="AR366" s="94">
        <f>RANK(AO366,AO346:AO424)</f>
        <v>43</v>
      </c>
      <c r="AS366" s="8"/>
      <c r="AT366" s="8"/>
      <c r="AU366" s="66">
        <f t="shared" si="149"/>
        <v>4.7060016077355753</v>
      </c>
      <c r="AV366" s="66">
        <f t="shared" si="150"/>
        <v>-93.572891732192787</v>
      </c>
      <c r="AW366" s="66">
        <f t="shared" si="151"/>
        <v>-17.595327206379949</v>
      </c>
      <c r="AX366" s="66">
        <f t="shared" si="152"/>
        <v>-6.9096047539892282</v>
      </c>
      <c r="AY366" s="66">
        <f t="shared" si="153"/>
        <v>30.785702003360385</v>
      </c>
      <c r="AZ366" s="66">
        <f t="shared" si="154"/>
        <v>16.42710472279261</v>
      </c>
      <c r="BA366" s="66">
        <f t="shared" si="155"/>
        <v>0</v>
      </c>
      <c r="BB366" s="66">
        <f t="shared" si="156"/>
        <v>-3.6923150301123329</v>
      </c>
      <c r="BC366" s="8"/>
      <c r="BD366" s="8"/>
      <c r="BE366" s="8"/>
      <c r="BF366" s="8"/>
    </row>
    <row r="367" spans="1:58" s="5" customFormat="1">
      <c r="A367" s="6">
        <v>322</v>
      </c>
      <c r="B367" s="44" t="s">
        <v>41</v>
      </c>
      <c r="C367" s="114">
        <v>8019</v>
      </c>
      <c r="D367" s="105">
        <v>9109</v>
      </c>
      <c r="E367" s="114">
        <v>9575</v>
      </c>
      <c r="F367" s="114">
        <v>8430</v>
      </c>
      <c r="G367" s="105">
        <v>9755</v>
      </c>
      <c r="H367" s="114">
        <v>11548</v>
      </c>
      <c r="I367" s="114">
        <v>11496</v>
      </c>
      <c r="J367" s="105">
        <v>11628</v>
      </c>
      <c r="K367" s="114">
        <v>10553</v>
      </c>
      <c r="L367" s="114">
        <v>10509</v>
      </c>
      <c r="M367" s="105">
        <v>9972</v>
      </c>
      <c r="N367" s="114">
        <v>8526</v>
      </c>
      <c r="O367" s="114">
        <v>7587</v>
      </c>
      <c r="P367" s="105">
        <v>6715</v>
      </c>
      <c r="Q367" s="114">
        <v>6164</v>
      </c>
      <c r="R367" s="114">
        <v>4026</v>
      </c>
      <c r="S367" s="105">
        <v>3073</v>
      </c>
      <c r="T367" s="114">
        <v>3953</v>
      </c>
      <c r="U367" s="114">
        <v>150638</v>
      </c>
      <c r="V367" s="6"/>
      <c r="W367" s="8" t="s">
        <v>323</v>
      </c>
      <c r="X367" s="8">
        <v>4</v>
      </c>
      <c r="Y367" s="6">
        <v>28</v>
      </c>
      <c r="Z367" s="8">
        <v>206</v>
      </c>
      <c r="AA367" s="8">
        <v>738</v>
      </c>
      <c r="AB367" s="6">
        <v>554</v>
      </c>
      <c r="AC367" s="8">
        <v>139</v>
      </c>
      <c r="AD367" s="8">
        <v>2</v>
      </c>
      <c r="AE367" s="6">
        <v>1670</v>
      </c>
      <c r="AF367" s="8"/>
      <c r="AG367" s="44" t="s">
        <v>41</v>
      </c>
      <c r="AH367" s="68">
        <f t="shared" si="147"/>
        <v>0.94899169632265712</v>
      </c>
      <c r="AI367" s="68">
        <f t="shared" si="140"/>
        <v>5.7406458226550487</v>
      </c>
      <c r="AJ367" s="68">
        <f t="shared" si="141"/>
        <v>35.677173536543123</v>
      </c>
      <c r="AK367" s="68">
        <f t="shared" si="142"/>
        <v>128.39248434237996</v>
      </c>
      <c r="AL367" s="68">
        <f t="shared" si="143"/>
        <v>95.287237702098381</v>
      </c>
      <c r="AM367" s="68">
        <f t="shared" si="144"/>
        <v>26.343219937458542</v>
      </c>
      <c r="AN367" s="68">
        <f t="shared" si="145"/>
        <v>0.38062612998382339</v>
      </c>
      <c r="AO367" s="68">
        <f t="shared" si="148"/>
        <v>45.184593947428944</v>
      </c>
      <c r="AP367" s="6"/>
      <c r="AQ367" s="6">
        <f>RANK(AI367,AI346:AI424)</f>
        <v>70</v>
      </c>
      <c r="AR367" s="94">
        <f>RANK(AO367,AO346:AO424)</f>
        <v>61</v>
      </c>
      <c r="AS367" s="8"/>
      <c r="AT367" s="8"/>
      <c r="AU367" s="66">
        <f t="shared" si="149"/>
        <v>-2.295636727380634</v>
      </c>
      <c r="AV367" s="66">
        <f t="shared" si="150"/>
        <v>-15.994454635526386</v>
      </c>
      <c r="AW367" s="66">
        <f t="shared" si="151"/>
        <v>-35.877457461128401</v>
      </c>
      <c r="AX367" s="66">
        <f t="shared" si="152"/>
        <v>10.68871594059982</v>
      </c>
      <c r="AY367" s="66">
        <f t="shared" si="153"/>
        <v>20.655710468677171</v>
      </c>
      <c r="AZ367" s="66">
        <f t="shared" si="154"/>
        <v>13.619328819961577</v>
      </c>
      <c r="BA367" s="66">
        <f t="shared" si="155"/>
        <v>-0.3178109768815357</v>
      </c>
      <c r="BB367" s="66">
        <f t="shared" si="156"/>
        <v>-2.3784057248854324</v>
      </c>
      <c r="BC367" s="8"/>
      <c r="BD367" s="8"/>
      <c r="BE367" s="8"/>
      <c r="BF367" s="8"/>
    </row>
    <row r="368" spans="1:58" s="5" customFormat="1">
      <c r="A368" s="6">
        <v>323</v>
      </c>
      <c r="B368" s="44" t="s">
        <v>42</v>
      </c>
      <c r="C368" s="114">
        <v>932</v>
      </c>
      <c r="D368" s="105">
        <v>1057</v>
      </c>
      <c r="E368" s="114">
        <v>1168</v>
      </c>
      <c r="F368" s="114">
        <v>1093</v>
      </c>
      <c r="G368" s="105">
        <v>860</v>
      </c>
      <c r="H368" s="114">
        <v>999</v>
      </c>
      <c r="I368" s="114">
        <v>901</v>
      </c>
      <c r="J368" s="105">
        <v>1041</v>
      </c>
      <c r="K368" s="114">
        <v>1013</v>
      </c>
      <c r="L368" s="114">
        <v>1267</v>
      </c>
      <c r="M368" s="105">
        <v>1366</v>
      </c>
      <c r="N368" s="114">
        <v>1602</v>
      </c>
      <c r="O368" s="114">
        <v>1690</v>
      </c>
      <c r="P368" s="105">
        <v>1628</v>
      </c>
      <c r="Q368" s="114">
        <v>1346</v>
      </c>
      <c r="R368" s="114">
        <v>885</v>
      </c>
      <c r="S368" s="105">
        <v>627</v>
      </c>
      <c r="T368" s="114">
        <v>583</v>
      </c>
      <c r="U368" s="114">
        <v>20058</v>
      </c>
      <c r="V368" s="6"/>
      <c r="W368" s="8" t="s">
        <v>324</v>
      </c>
      <c r="X368" s="8">
        <v>3</v>
      </c>
      <c r="Y368" s="6">
        <v>21</v>
      </c>
      <c r="Z368" s="8">
        <v>56</v>
      </c>
      <c r="AA368" s="8">
        <v>53</v>
      </c>
      <c r="AB368" s="6">
        <v>22</v>
      </c>
      <c r="AC368" s="8">
        <v>2</v>
      </c>
      <c r="AD368" s="8">
        <v>0</v>
      </c>
      <c r="AE368" s="6">
        <v>159</v>
      </c>
      <c r="AF368" s="8"/>
      <c r="AG368" s="44" t="s">
        <v>42</v>
      </c>
      <c r="AH368" s="68">
        <f t="shared" si="147"/>
        <v>5.4894784995425434</v>
      </c>
      <c r="AI368" s="68">
        <f t="shared" si="140"/>
        <v>48.837209302325583</v>
      </c>
      <c r="AJ368" s="68">
        <f t="shared" si="141"/>
        <v>112.11211211211211</v>
      </c>
      <c r="AK368" s="68">
        <f t="shared" si="142"/>
        <v>117.64705882352941</v>
      </c>
      <c r="AL368" s="68">
        <f t="shared" si="143"/>
        <v>42.267050912584054</v>
      </c>
      <c r="AM368" s="68">
        <f t="shared" si="144"/>
        <v>3.9486673247778872</v>
      </c>
      <c r="AN368" s="68">
        <f t="shared" si="145"/>
        <v>0</v>
      </c>
      <c r="AO368" s="68">
        <f t="shared" si="148"/>
        <v>44.326735433509896</v>
      </c>
      <c r="AP368" s="6"/>
      <c r="AQ368" s="6">
        <f>RANK(AI368,AI346:AI424)</f>
        <v>26</v>
      </c>
      <c r="AR368" s="94">
        <f>RANK(AO368,AO346:AO424)</f>
        <v>65</v>
      </c>
      <c r="AS368" s="8"/>
      <c r="AT368" s="8"/>
      <c r="AU368" s="66">
        <f t="shared" si="149"/>
        <v>-3.5273247899836582</v>
      </c>
      <c r="AV368" s="66">
        <f t="shared" si="150"/>
        <v>-39.691640275837749</v>
      </c>
      <c r="AW368" s="66">
        <f t="shared" si="151"/>
        <v>-29.579881365056067</v>
      </c>
      <c r="AX368" s="66">
        <f t="shared" si="152"/>
        <v>5.2670153961688158</v>
      </c>
      <c r="AY368" s="66">
        <f t="shared" si="153"/>
        <v>7.7602007600863487</v>
      </c>
      <c r="AZ368" s="66">
        <f t="shared" si="154"/>
        <v>3.9486673247778872</v>
      </c>
      <c r="BA368" s="66">
        <f t="shared" si="155"/>
        <v>0</v>
      </c>
      <c r="BB368" s="66">
        <f t="shared" si="156"/>
        <v>-5.2102218977900492</v>
      </c>
      <c r="BC368" s="8"/>
      <c r="BD368" s="8"/>
      <c r="BE368" s="8"/>
      <c r="BF368" s="8"/>
    </row>
    <row r="369" spans="1:58" s="5" customFormat="1">
      <c r="A369" s="6">
        <v>324</v>
      </c>
      <c r="B369" s="44" t="s">
        <v>43</v>
      </c>
      <c r="C369" s="114">
        <v>1580</v>
      </c>
      <c r="D369" s="105">
        <v>1997</v>
      </c>
      <c r="E369" s="114">
        <v>2002</v>
      </c>
      <c r="F369" s="114">
        <v>1666</v>
      </c>
      <c r="G369" s="105">
        <v>1138</v>
      </c>
      <c r="H369" s="114">
        <v>1126</v>
      </c>
      <c r="I369" s="114">
        <v>1481</v>
      </c>
      <c r="J369" s="105">
        <v>1667</v>
      </c>
      <c r="K369" s="114">
        <v>1664</v>
      </c>
      <c r="L369" s="114">
        <v>1839</v>
      </c>
      <c r="M369" s="105">
        <v>1828</v>
      </c>
      <c r="N369" s="114">
        <v>1654</v>
      </c>
      <c r="O369" s="114">
        <v>1549</v>
      </c>
      <c r="P369" s="105">
        <v>1395</v>
      </c>
      <c r="Q369" s="114">
        <v>1107</v>
      </c>
      <c r="R369" s="114">
        <v>631</v>
      </c>
      <c r="S369" s="105">
        <v>336</v>
      </c>
      <c r="T369" s="114">
        <v>232</v>
      </c>
      <c r="U369" s="114">
        <v>24892</v>
      </c>
      <c r="V369" s="6"/>
      <c r="W369" s="8" t="s">
        <v>325</v>
      </c>
      <c r="X369" s="8">
        <v>3</v>
      </c>
      <c r="Y369" s="6">
        <v>26</v>
      </c>
      <c r="Z369" s="8">
        <v>86</v>
      </c>
      <c r="AA369" s="8">
        <v>116</v>
      </c>
      <c r="AB369" s="6">
        <v>52</v>
      </c>
      <c r="AC369" s="8">
        <v>8</v>
      </c>
      <c r="AD369" s="8">
        <v>0</v>
      </c>
      <c r="AE369" s="6">
        <v>292</v>
      </c>
      <c r="AF369" s="8"/>
      <c r="AG369" s="44" t="s">
        <v>43</v>
      </c>
      <c r="AH369" s="68">
        <f t="shared" si="147"/>
        <v>3.601440576230492</v>
      </c>
      <c r="AI369" s="68">
        <f t="shared" si="140"/>
        <v>45.694200351493855</v>
      </c>
      <c r="AJ369" s="68">
        <f t="shared" si="141"/>
        <v>152.75310834813499</v>
      </c>
      <c r="AK369" s="68">
        <f t="shared" si="142"/>
        <v>156.65091154625253</v>
      </c>
      <c r="AL369" s="68">
        <f t="shared" si="143"/>
        <v>62.387522495500896</v>
      </c>
      <c r="AM369" s="68">
        <f t="shared" si="144"/>
        <v>9.6153846153846168</v>
      </c>
      <c r="AN369" s="68">
        <f t="shared" si="145"/>
        <v>0</v>
      </c>
      <c r="AO369" s="68">
        <f t="shared" si="148"/>
        <v>55.193270957376434</v>
      </c>
      <c r="AP369" s="6"/>
      <c r="AQ369" s="6">
        <f>RANK(AI369,AI346:AI424)</f>
        <v>33</v>
      </c>
      <c r="AR369" s="94">
        <f>RANK(AO369,AO346:AO424)</f>
        <v>26</v>
      </c>
      <c r="AS369" s="8"/>
      <c r="AT369" s="8"/>
      <c r="AU369" s="66">
        <f t="shared" si="149"/>
        <v>-7.0598032700392404</v>
      </c>
      <c r="AV369" s="66">
        <f t="shared" si="150"/>
        <v>-15.623174957769507</v>
      </c>
      <c r="AW369" s="66">
        <f t="shared" si="151"/>
        <v>-19.399137985134132</v>
      </c>
      <c r="AX369" s="66">
        <f t="shared" si="152"/>
        <v>40.181421825798324</v>
      </c>
      <c r="AY369" s="66">
        <f t="shared" si="153"/>
        <v>19.452058277690945</v>
      </c>
      <c r="AZ369" s="66">
        <f t="shared" si="154"/>
        <v>5.1452382846642886</v>
      </c>
      <c r="BA369" s="66">
        <f t="shared" si="155"/>
        <v>0</v>
      </c>
      <c r="BB369" s="66">
        <f t="shared" si="156"/>
        <v>6.4734432041688308</v>
      </c>
      <c r="BC369" s="8"/>
      <c r="BD369" s="8"/>
      <c r="BE369" s="8"/>
      <c r="BF369" s="8"/>
    </row>
    <row r="370" spans="1:58" s="5" customFormat="1">
      <c r="A370" s="6">
        <v>325</v>
      </c>
      <c r="B370" s="44" t="s">
        <v>44</v>
      </c>
      <c r="C370" s="114">
        <v>7298</v>
      </c>
      <c r="D370" s="105">
        <v>7886</v>
      </c>
      <c r="E370" s="114">
        <v>7908</v>
      </c>
      <c r="F370" s="114">
        <v>7051</v>
      </c>
      <c r="G370" s="105">
        <v>7356</v>
      </c>
      <c r="H370" s="114">
        <v>8023</v>
      </c>
      <c r="I370" s="114">
        <v>7949</v>
      </c>
      <c r="J370" s="105">
        <v>7643</v>
      </c>
      <c r="K370" s="114">
        <v>6974</v>
      </c>
      <c r="L370" s="114">
        <v>7273</v>
      </c>
      <c r="M370" s="105">
        <v>7300</v>
      </c>
      <c r="N370" s="114">
        <v>7570</v>
      </c>
      <c r="O370" s="114">
        <v>7566</v>
      </c>
      <c r="P370" s="105">
        <v>6917</v>
      </c>
      <c r="Q370" s="114">
        <v>6256</v>
      </c>
      <c r="R370" s="114">
        <v>4255</v>
      </c>
      <c r="S370" s="105">
        <v>3042</v>
      </c>
      <c r="T370" s="114">
        <v>3005</v>
      </c>
      <c r="U370" s="114">
        <v>121272</v>
      </c>
      <c r="V370" s="6"/>
      <c r="W370" s="8" t="s">
        <v>326</v>
      </c>
      <c r="X370" s="8">
        <v>24</v>
      </c>
      <c r="Y370" s="6">
        <v>173</v>
      </c>
      <c r="Z370" s="8">
        <v>426</v>
      </c>
      <c r="AA370" s="8">
        <v>545</v>
      </c>
      <c r="AB370" s="6">
        <v>249</v>
      </c>
      <c r="AC370" s="8">
        <v>36</v>
      </c>
      <c r="AD370" s="8">
        <v>1</v>
      </c>
      <c r="AE370" s="6">
        <v>1457</v>
      </c>
      <c r="AF370" s="8"/>
      <c r="AG370" s="44" t="s">
        <v>44</v>
      </c>
      <c r="AH370" s="68">
        <f t="shared" si="147"/>
        <v>6.8075450290738901</v>
      </c>
      <c r="AI370" s="68">
        <f t="shared" si="140"/>
        <v>47.036432843936922</v>
      </c>
      <c r="AJ370" s="68">
        <f t="shared" si="141"/>
        <v>106.19469026548673</v>
      </c>
      <c r="AK370" s="68">
        <f t="shared" si="142"/>
        <v>137.12416656183169</v>
      </c>
      <c r="AL370" s="68">
        <f t="shared" si="143"/>
        <v>65.157660604474685</v>
      </c>
      <c r="AM370" s="68">
        <f t="shared" si="144"/>
        <v>10.324060797246917</v>
      </c>
      <c r="AN370" s="68">
        <f t="shared" si="145"/>
        <v>0.27498968788670425</v>
      </c>
      <c r="AO370" s="68">
        <f t="shared" si="148"/>
        <v>55.750062178346631</v>
      </c>
      <c r="AP370" s="6"/>
      <c r="AQ370" s="6">
        <f>RANK(AI370,AI346:AI424)</f>
        <v>29</v>
      </c>
      <c r="AR370" s="94">
        <f>RANK(AO370,AO346:AO424)</f>
        <v>21</v>
      </c>
      <c r="AS370" s="8"/>
      <c r="AT370" s="8"/>
      <c r="AU370" s="66">
        <f t="shared" si="149"/>
        <v>-13.394986078265614</v>
      </c>
      <c r="AV370" s="66">
        <f t="shared" si="150"/>
        <v>-11.929732293296318</v>
      </c>
      <c r="AW370" s="66">
        <f t="shared" si="151"/>
        <v>-23.098595993136925</v>
      </c>
      <c r="AX370" s="66">
        <f t="shared" si="152"/>
        <v>29.468138431223721</v>
      </c>
      <c r="AY370" s="66">
        <f t="shared" si="153"/>
        <v>21.500893640419385</v>
      </c>
      <c r="AZ370" s="66">
        <f t="shared" si="154"/>
        <v>3.1682213543926094</v>
      </c>
      <c r="BA370" s="66">
        <f t="shared" si="155"/>
        <v>0.27498968788670425</v>
      </c>
      <c r="BB370" s="66">
        <f t="shared" si="156"/>
        <v>6.3456299519579176</v>
      </c>
      <c r="BC370" s="8"/>
      <c r="BD370" s="8"/>
      <c r="BE370" s="8"/>
      <c r="BF370" s="8"/>
    </row>
    <row r="371" spans="1:58" s="5" customFormat="1">
      <c r="A371" s="6">
        <v>326</v>
      </c>
      <c r="B371" s="44" t="s">
        <v>45</v>
      </c>
      <c r="C371" s="114">
        <v>9906</v>
      </c>
      <c r="D371" s="105">
        <v>9470</v>
      </c>
      <c r="E371" s="114">
        <v>8594</v>
      </c>
      <c r="F371" s="114">
        <v>8759</v>
      </c>
      <c r="G371" s="105">
        <v>11766</v>
      </c>
      <c r="H371" s="114">
        <v>14686</v>
      </c>
      <c r="I371" s="114">
        <v>13790</v>
      </c>
      <c r="J371" s="105">
        <v>12843</v>
      </c>
      <c r="K371" s="114">
        <v>10450</v>
      </c>
      <c r="L371" s="114">
        <v>9540</v>
      </c>
      <c r="M371" s="105">
        <v>9012</v>
      </c>
      <c r="N371" s="114">
        <v>8588</v>
      </c>
      <c r="O371" s="114">
        <v>8149</v>
      </c>
      <c r="P371" s="105">
        <v>7023</v>
      </c>
      <c r="Q371" s="114">
        <v>6200</v>
      </c>
      <c r="R371" s="114">
        <v>4582</v>
      </c>
      <c r="S371" s="105">
        <v>3376</v>
      </c>
      <c r="T371" s="114">
        <v>3366</v>
      </c>
      <c r="U371" s="114">
        <v>160100</v>
      </c>
      <c r="V371" s="6"/>
      <c r="W371" s="8" t="s">
        <v>327</v>
      </c>
      <c r="X371" s="8">
        <v>25</v>
      </c>
      <c r="Y371" s="6">
        <v>179</v>
      </c>
      <c r="Z371" s="8">
        <v>531</v>
      </c>
      <c r="AA371" s="8">
        <v>690</v>
      </c>
      <c r="AB371" s="6">
        <v>408</v>
      </c>
      <c r="AC371" s="8">
        <v>107</v>
      </c>
      <c r="AD371" s="8">
        <v>5</v>
      </c>
      <c r="AE371" s="6">
        <v>1945</v>
      </c>
      <c r="AF371" s="8"/>
      <c r="AG371" s="44" t="s">
        <v>45</v>
      </c>
      <c r="AH371" s="68">
        <f t="shared" si="147"/>
        <v>5.7084142025345361</v>
      </c>
      <c r="AI371" s="68">
        <f t="shared" si="140"/>
        <v>30.426653068162501</v>
      </c>
      <c r="AJ371" s="68">
        <f t="shared" si="141"/>
        <v>72.31376821462618</v>
      </c>
      <c r="AK371" s="68">
        <f t="shared" si="142"/>
        <v>100.07251631617115</v>
      </c>
      <c r="AL371" s="68">
        <f t="shared" si="143"/>
        <v>63.536556879233821</v>
      </c>
      <c r="AM371" s="68">
        <f t="shared" si="144"/>
        <v>20.47846889952153</v>
      </c>
      <c r="AN371" s="68">
        <f t="shared" si="145"/>
        <v>1.0482180293501049</v>
      </c>
      <c r="AO371" s="68">
        <f t="shared" si="148"/>
        <v>47.535254295280687</v>
      </c>
      <c r="AP371" s="6"/>
      <c r="AQ371" s="6">
        <f>RANK(AI371,AI346:AI424)</f>
        <v>45</v>
      </c>
      <c r="AR371" s="94">
        <f>RANK(AO371,AO346:AO424)</f>
        <v>52</v>
      </c>
      <c r="AS371" s="8"/>
      <c r="AT371" s="8"/>
      <c r="AU371" s="66">
        <f t="shared" si="149"/>
        <v>-5.6747976039360672</v>
      </c>
      <c r="AV371" s="66">
        <f t="shared" si="150"/>
        <v>-31.237268818093256</v>
      </c>
      <c r="AW371" s="66">
        <f t="shared" si="151"/>
        <v>-39.802269347764565</v>
      </c>
      <c r="AX371" s="66">
        <f t="shared" si="152"/>
        <v>-0.21153370236976343</v>
      </c>
      <c r="AY371" s="66">
        <f t="shared" si="153"/>
        <v>13.822374394515457</v>
      </c>
      <c r="AZ371" s="66">
        <f t="shared" si="154"/>
        <v>13.347730807789125</v>
      </c>
      <c r="BA371" s="66">
        <f t="shared" si="155"/>
        <v>0.39615074906735248</v>
      </c>
      <c r="BB371" s="66">
        <f t="shared" si="156"/>
        <v>-1.8288749588488074</v>
      </c>
      <c r="BC371" s="8"/>
      <c r="BD371" s="8"/>
      <c r="BE371" s="8"/>
      <c r="BF371" s="8"/>
    </row>
    <row r="372" spans="1:58" s="5" customFormat="1">
      <c r="A372" s="6">
        <v>327</v>
      </c>
      <c r="B372" s="44" t="s">
        <v>46</v>
      </c>
      <c r="C372" s="114">
        <v>15753</v>
      </c>
      <c r="D372" s="105">
        <v>16568</v>
      </c>
      <c r="E372" s="114">
        <v>16076</v>
      </c>
      <c r="F372" s="114">
        <v>15197</v>
      </c>
      <c r="G372" s="105">
        <v>17547</v>
      </c>
      <c r="H372" s="114">
        <v>19674</v>
      </c>
      <c r="I372" s="114">
        <v>19146</v>
      </c>
      <c r="J372" s="105">
        <v>18334</v>
      </c>
      <c r="K372" s="114">
        <v>16051</v>
      </c>
      <c r="L372" s="114">
        <v>16829</v>
      </c>
      <c r="M372" s="105">
        <v>15985</v>
      </c>
      <c r="N372" s="114">
        <v>15968</v>
      </c>
      <c r="O372" s="114">
        <v>15980</v>
      </c>
      <c r="P372" s="105">
        <v>15098</v>
      </c>
      <c r="Q372" s="114">
        <v>13873</v>
      </c>
      <c r="R372" s="114">
        <v>9596</v>
      </c>
      <c r="S372" s="105">
        <v>6594</v>
      </c>
      <c r="T372" s="114">
        <v>6663</v>
      </c>
      <c r="U372" s="114">
        <v>270932</v>
      </c>
      <c r="V372" s="6"/>
      <c r="W372" s="8" t="s">
        <v>328</v>
      </c>
      <c r="X372" s="8">
        <v>24</v>
      </c>
      <c r="Y372" s="6">
        <v>250</v>
      </c>
      <c r="Z372" s="8">
        <v>777</v>
      </c>
      <c r="AA372" s="8">
        <v>1277</v>
      </c>
      <c r="AB372" s="6">
        <v>691</v>
      </c>
      <c r="AC372" s="8">
        <v>128</v>
      </c>
      <c r="AD372" s="8">
        <v>7</v>
      </c>
      <c r="AE372" s="6">
        <v>3154</v>
      </c>
      <c r="AF372" s="8"/>
      <c r="AG372" s="44" t="s">
        <v>46</v>
      </c>
      <c r="AH372" s="68">
        <f t="shared" si="147"/>
        <v>3.1585181285780086</v>
      </c>
      <c r="AI372" s="68">
        <f t="shared" si="140"/>
        <v>28.494899413005072</v>
      </c>
      <c r="AJ372" s="68">
        <f t="shared" si="141"/>
        <v>78.987496187862149</v>
      </c>
      <c r="AK372" s="68">
        <f t="shared" si="142"/>
        <v>133.39600961036246</v>
      </c>
      <c r="AL372" s="68">
        <f t="shared" si="143"/>
        <v>75.379077124468196</v>
      </c>
      <c r="AM372" s="68">
        <f t="shared" si="144"/>
        <v>15.949162045978442</v>
      </c>
      <c r="AN372" s="68">
        <f t="shared" si="145"/>
        <v>0.83189732010220452</v>
      </c>
      <c r="AO372" s="68">
        <f t="shared" si="148"/>
        <v>51.37728257505416</v>
      </c>
      <c r="AP372" s="6"/>
      <c r="AQ372" s="6">
        <f>RANK(AI372,AI346:AI424)</f>
        <v>48</v>
      </c>
      <c r="AR372" s="94">
        <f>RANK(AO372,AO346:AO424)</f>
        <v>42</v>
      </c>
      <c r="AS372" s="8"/>
      <c r="AT372" s="8"/>
      <c r="AU372" s="66">
        <f t="shared" si="149"/>
        <v>-10.845246115199323</v>
      </c>
      <c r="AV372" s="66">
        <f t="shared" si="150"/>
        <v>-18.891234021640564</v>
      </c>
      <c r="AW372" s="66">
        <f t="shared" si="151"/>
        <v>-33.768662377605509</v>
      </c>
      <c r="AX372" s="66">
        <f t="shared" si="152"/>
        <v>29.653002252504223</v>
      </c>
      <c r="AY372" s="66">
        <f t="shared" si="153"/>
        <v>31.49936089006092</v>
      </c>
      <c r="AZ372" s="66">
        <f t="shared" si="154"/>
        <v>8.0013194812792996</v>
      </c>
      <c r="BA372" s="66">
        <f t="shared" si="155"/>
        <v>0.83189732010220452</v>
      </c>
      <c r="BB372" s="66">
        <f t="shared" si="156"/>
        <v>4.7694665480306426</v>
      </c>
      <c r="BC372" s="8"/>
      <c r="BD372" s="8"/>
      <c r="BE372" s="8"/>
      <c r="BF372" s="8"/>
    </row>
    <row r="373" spans="1:58" s="5" customFormat="1">
      <c r="A373" s="6">
        <v>328</v>
      </c>
      <c r="B373" s="44" t="s">
        <v>47</v>
      </c>
      <c r="C373" s="114">
        <v>4211</v>
      </c>
      <c r="D373" s="105">
        <v>4586</v>
      </c>
      <c r="E373" s="114">
        <v>4661</v>
      </c>
      <c r="F373" s="114">
        <v>4153</v>
      </c>
      <c r="G373" s="105">
        <v>3952</v>
      </c>
      <c r="H373" s="114">
        <v>4514</v>
      </c>
      <c r="I373" s="114">
        <v>4544</v>
      </c>
      <c r="J373" s="105">
        <v>4232</v>
      </c>
      <c r="K373" s="114">
        <v>4001</v>
      </c>
      <c r="L373" s="114">
        <v>4174</v>
      </c>
      <c r="M373" s="105">
        <v>4298</v>
      </c>
      <c r="N373" s="114">
        <v>4296</v>
      </c>
      <c r="O373" s="114">
        <v>4148</v>
      </c>
      <c r="P373" s="105">
        <v>3727</v>
      </c>
      <c r="Q373" s="114">
        <v>3300</v>
      </c>
      <c r="R373" s="114">
        <v>2416</v>
      </c>
      <c r="S373" s="105">
        <v>1713</v>
      </c>
      <c r="T373" s="114">
        <v>1600</v>
      </c>
      <c r="U373" s="114">
        <v>68526</v>
      </c>
      <c r="V373" s="6"/>
      <c r="W373" s="8" t="s">
        <v>329</v>
      </c>
      <c r="X373" s="8">
        <v>27</v>
      </c>
      <c r="Y373" s="6">
        <v>118</v>
      </c>
      <c r="Z373" s="8">
        <v>263</v>
      </c>
      <c r="AA373" s="8">
        <v>282</v>
      </c>
      <c r="AB373" s="6">
        <v>111</v>
      </c>
      <c r="AC373" s="8">
        <v>31</v>
      </c>
      <c r="AD373" s="8">
        <v>4</v>
      </c>
      <c r="AE373" s="6">
        <v>833</v>
      </c>
      <c r="AF373" s="8"/>
      <c r="AG373" s="44" t="s">
        <v>47</v>
      </c>
      <c r="AH373" s="68">
        <f t="shared" si="147"/>
        <v>13.002648687695642</v>
      </c>
      <c r="AI373" s="68">
        <f t="shared" si="140"/>
        <v>59.716599190283404</v>
      </c>
      <c r="AJ373" s="68">
        <f t="shared" si="141"/>
        <v>116.52636242800176</v>
      </c>
      <c r="AK373" s="68">
        <f t="shared" si="142"/>
        <v>124.11971830985915</v>
      </c>
      <c r="AL373" s="68">
        <f t="shared" si="143"/>
        <v>52.457466918714559</v>
      </c>
      <c r="AM373" s="68">
        <f t="shared" si="144"/>
        <v>15.496125968507872</v>
      </c>
      <c r="AN373" s="68">
        <f t="shared" si="145"/>
        <v>1.9166267369429804</v>
      </c>
      <c r="AO373" s="68">
        <f t="shared" si="148"/>
        <v>56.3408860331417</v>
      </c>
      <c r="AP373" s="6"/>
      <c r="AQ373" s="6">
        <f>RANK(AI373,AI346:AI424)</f>
        <v>16</v>
      </c>
      <c r="AR373" s="94">
        <f>RANK(AO373,AO346:AO424)</f>
        <v>20</v>
      </c>
      <c r="AS373" s="8"/>
      <c r="AT373" s="8"/>
      <c r="AU373" s="66">
        <f t="shared" si="149"/>
        <v>-6.2800812476118555</v>
      </c>
      <c r="AV373" s="66">
        <f t="shared" si="150"/>
        <v>-15.683808695760447</v>
      </c>
      <c r="AW373" s="66">
        <f t="shared" si="151"/>
        <v>-10.777192517079072</v>
      </c>
      <c r="AX373" s="66">
        <f t="shared" si="152"/>
        <v>5.2871443591845235</v>
      </c>
      <c r="AY373" s="66">
        <f t="shared" si="153"/>
        <v>11.296216145349696</v>
      </c>
      <c r="AZ373" s="66">
        <f t="shared" si="154"/>
        <v>9.8809736481334554</v>
      </c>
      <c r="BA373" s="66">
        <f t="shared" si="155"/>
        <v>1.9166267369429804</v>
      </c>
      <c r="BB373" s="66">
        <f t="shared" si="156"/>
        <v>1.4536610263394181</v>
      </c>
      <c r="BC373" s="8"/>
      <c r="BD373" s="8"/>
      <c r="BE373" s="8"/>
      <c r="BF373" s="8"/>
    </row>
    <row r="374" spans="1:58" s="5" customFormat="1">
      <c r="A374" s="6">
        <v>329</v>
      </c>
      <c r="B374" s="44" t="s">
        <v>48</v>
      </c>
      <c r="C374" s="114">
        <v>682</v>
      </c>
      <c r="D374" s="105">
        <v>798</v>
      </c>
      <c r="E374" s="114">
        <v>895</v>
      </c>
      <c r="F374" s="114">
        <v>720</v>
      </c>
      <c r="G374" s="105">
        <v>471</v>
      </c>
      <c r="H374" s="114">
        <v>602</v>
      </c>
      <c r="I374" s="114">
        <v>742</v>
      </c>
      <c r="J374" s="105">
        <v>827</v>
      </c>
      <c r="K374" s="114">
        <v>917</v>
      </c>
      <c r="L374" s="114">
        <v>1101</v>
      </c>
      <c r="M374" s="105">
        <v>1297</v>
      </c>
      <c r="N374" s="114">
        <v>1405</v>
      </c>
      <c r="O374" s="114">
        <v>1503</v>
      </c>
      <c r="P374" s="105">
        <v>1529</v>
      </c>
      <c r="Q374" s="114">
        <v>1277</v>
      </c>
      <c r="R374" s="114">
        <v>787</v>
      </c>
      <c r="S374" s="105">
        <v>480</v>
      </c>
      <c r="T374" s="114">
        <v>452</v>
      </c>
      <c r="U374" s="114">
        <v>16485</v>
      </c>
      <c r="V374" s="6"/>
      <c r="W374" s="8" t="s">
        <v>330</v>
      </c>
      <c r="X374" s="8">
        <v>5</v>
      </c>
      <c r="Y374" s="6">
        <v>10</v>
      </c>
      <c r="Z374" s="8">
        <v>23</v>
      </c>
      <c r="AA374" s="8">
        <v>51</v>
      </c>
      <c r="AB374" s="6">
        <v>33</v>
      </c>
      <c r="AC374" s="8">
        <v>9</v>
      </c>
      <c r="AD374" s="8">
        <v>0</v>
      </c>
      <c r="AE374" s="6">
        <v>131</v>
      </c>
      <c r="AF374" s="8"/>
      <c r="AG374" s="44" t="s">
        <v>48</v>
      </c>
      <c r="AH374" s="68">
        <f t="shared" si="147"/>
        <v>13.888888888888888</v>
      </c>
      <c r="AI374" s="68">
        <f t="shared" si="140"/>
        <v>42.462845010615709</v>
      </c>
      <c r="AJ374" s="68">
        <f t="shared" si="141"/>
        <v>76.411960132890371</v>
      </c>
      <c r="AK374" s="68">
        <f t="shared" si="142"/>
        <v>137.46630727762803</v>
      </c>
      <c r="AL374" s="68">
        <f t="shared" si="143"/>
        <v>79.806529625151157</v>
      </c>
      <c r="AM374" s="68">
        <f t="shared" si="144"/>
        <v>19.629225736095965</v>
      </c>
      <c r="AN374" s="68">
        <f t="shared" si="145"/>
        <v>0</v>
      </c>
      <c r="AO374" s="68">
        <f t="shared" si="148"/>
        <v>48.698884758364315</v>
      </c>
      <c r="AP374" s="6"/>
      <c r="AQ374" s="6">
        <f>RANK(AI374,AI346:AI424)</f>
        <v>35</v>
      </c>
      <c r="AR374" s="94">
        <f>RANK(AO374,AO346:AO424)</f>
        <v>48</v>
      </c>
      <c r="AS374" s="8"/>
      <c r="AT374" s="8"/>
      <c r="AU374" s="66">
        <f t="shared" si="149"/>
        <v>7.2489004929278531</v>
      </c>
      <c r="AV374" s="66">
        <f t="shared" si="150"/>
        <v>-33.542661280959749</v>
      </c>
      <c r="AW374" s="66">
        <f t="shared" si="151"/>
        <v>-50.482404266082554</v>
      </c>
      <c r="AX374" s="66">
        <f t="shared" si="152"/>
        <v>59.377168367717616</v>
      </c>
      <c r="AY374" s="66">
        <f t="shared" si="153"/>
        <v>17.726681128439516</v>
      </c>
      <c r="AZ374" s="66">
        <f t="shared" si="154"/>
        <v>10.847550444634084</v>
      </c>
      <c r="BA374" s="66">
        <f t="shared" si="155"/>
        <v>0</v>
      </c>
      <c r="BB374" s="66">
        <f t="shared" si="156"/>
        <v>4.9904410350936033</v>
      </c>
      <c r="BC374" s="8"/>
      <c r="BD374" s="8"/>
      <c r="BE374" s="8"/>
      <c r="BF374" s="8"/>
    </row>
    <row r="375" spans="1:58" s="5" customFormat="1">
      <c r="A375" s="6">
        <v>330</v>
      </c>
      <c r="B375" s="44" t="s">
        <v>49</v>
      </c>
      <c r="C375" s="114">
        <v>292</v>
      </c>
      <c r="D375" s="105">
        <v>286</v>
      </c>
      <c r="E375" s="114">
        <v>286</v>
      </c>
      <c r="F375" s="114">
        <v>310</v>
      </c>
      <c r="G375" s="105">
        <v>218</v>
      </c>
      <c r="H375" s="114">
        <v>312</v>
      </c>
      <c r="I375" s="114">
        <v>293</v>
      </c>
      <c r="J375" s="105">
        <v>265</v>
      </c>
      <c r="K375" s="114">
        <v>269</v>
      </c>
      <c r="L375" s="114">
        <v>287</v>
      </c>
      <c r="M375" s="105">
        <v>378</v>
      </c>
      <c r="N375" s="114">
        <v>427</v>
      </c>
      <c r="O375" s="114">
        <v>480</v>
      </c>
      <c r="P375" s="105">
        <v>401</v>
      </c>
      <c r="Q375" s="114">
        <v>369</v>
      </c>
      <c r="R375" s="114">
        <v>297</v>
      </c>
      <c r="S375" s="105">
        <v>215</v>
      </c>
      <c r="T375" s="114">
        <v>271</v>
      </c>
      <c r="U375" s="114">
        <v>5656</v>
      </c>
      <c r="V375" s="6"/>
      <c r="W375" s="8" t="s">
        <v>331</v>
      </c>
      <c r="X375" s="8">
        <v>2</v>
      </c>
      <c r="Y375" s="6">
        <v>13</v>
      </c>
      <c r="Z375" s="8">
        <v>17</v>
      </c>
      <c r="AA375" s="8">
        <v>15</v>
      </c>
      <c r="AB375" s="6">
        <v>5</v>
      </c>
      <c r="AC375" s="8">
        <v>2</v>
      </c>
      <c r="AD375" s="8">
        <v>0</v>
      </c>
      <c r="AE375" s="6">
        <v>53</v>
      </c>
      <c r="AF375" s="8"/>
      <c r="AG375" s="44" t="s">
        <v>49</v>
      </c>
      <c r="AH375" s="68">
        <f t="shared" si="147"/>
        <v>12.903225806451612</v>
      </c>
      <c r="AI375" s="68">
        <f t="shared" si="140"/>
        <v>119.26605504587157</v>
      </c>
      <c r="AJ375" s="68">
        <f t="shared" si="141"/>
        <v>108.97435897435898</v>
      </c>
      <c r="AK375" s="68">
        <f t="shared" si="142"/>
        <v>102.38907849829351</v>
      </c>
      <c r="AL375" s="68">
        <f t="shared" si="143"/>
        <v>37.735849056603769</v>
      </c>
      <c r="AM375" s="68">
        <f t="shared" si="144"/>
        <v>14.869888475836431</v>
      </c>
      <c r="AN375" s="68">
        <f t="shared" si="145"/>
        <v>0</v>
      </c>
      <c r="AO375" s="68">
        <f t="shared" si="148"/>
        <v>54.247697031729786</v>
      </c>
      <c r="AP375" s="6"/>
      <c r="AQ375" s="6">
        <f>RANK(AI375,AI346:AI424)</f>
        <v>1</v>
      </c>
      <c r="AR375" s="94">
        <f>RANK(AO375,AO346:AO424)</f>
        <v>32</v>
      </c>
      <c r="AS375" s="8"/>
      <c r="AT375" s="8"/>
      <c r="AU375" s="66">
        <f t="shared" si="149"/>
        <v>-4.0578077786171569</v>
      </c>
      <c r="AV375" s="66">
        <f t="shared" si="150"/>
        <v>52.023849070033776</v>
      </c>
      <c r="AW375" s="66">
        <f t="shared" si="151"/>
        <v>-49.990445479094092</v>
      </c>
      <c r="AX375" s="66">
        <f t="shared" si="152"/>
        <v>3.993235818736423</v>
      </c>
      <c r="AY375" s="66">
        <f t="shared" si="153"/>
        <v>20.509767113643875</v>
      </c>
      <c r="AZ375" s="66">
        <f t="shared" si="154"/>
        <v>14.869888475836431</v>
      </c>
      <c r="BA375" s="66">
        <f t="shared" si="155"/>
        <v>0</v>
      </c>
      <c r="BB375" s="66">
        <f t="shared" si="156"/>
        <v>11.38527763890653</v>
      </c>
      <c r="BC375" s="8"/>
      <c r="BD375" s="8"/>
      <c r="BE375" s="8"/>
      <c r="BF375" s="8"/>
    </row>
    <row r="376" spans="1:58" s="5" customFormat="1">
      <c r="A376" s="6">
        <v>331</v>
      </c>
      <c r="B376" s="44" t="s">
        <v>50</v>
      </c>
      <c r="C376" s="114">
        <v>5954</v>
      </c>
      <c r="D376" s="105">
        <v>5907</v>
      </c>
      <c r="E376" s="114">
        <v>5442</v>
      </c>
      <c r="F376" s="114">
        <v>4519</v>
      </c>
      <c r="G376" s="105">
        <v>4683</v>
      </c>
      <c r="H376" s="114">
        <v>5807</v>
      </c>
      <c r="I376" s="114">
        <v>7001</v>
      </c>
      <c r="J376" s="105">
        <v>7546</v>
      </c>
      <c r="K376" s="114">
        <v>6873</v>
      </c>
      <c r="L376" s="114">
        <v>6540</v>
      </c>
      <c r="M376" s="105">
        <v>6426</v>
      </c>
      <c r="N376" s="114">
        <v>5781</v>
      </c>
      <c r="O376" s="114">
        <v>5281</v>
      </c>
      <c r="P376" s="105">
        <v>4286</v>
      </c>
      <c r="Q376" s="114">
        <v>3654</v>
      </c>
      <c r="R376" s="114">
        <v>2560</v>
      </c>
      <c r="S376" s="105">
        <v>1914</v>
      </c>
      <c r="T376" s="114">
        <v>2093</v>
      </c>
      <c r="U376" s="114">
        <v>92267</v>
      </c>
      <c r="V376" s="6"/>
      <c r="W376" s="8" t="s">
        <v>332</v>
      </c>
      <c r="X376" s="8">
        <v>4</v>
      </c>
      <c r="Y376" s="6">
        <v>66</v>
      </c>
      <c r="Z376" s="8">
        <v>180</v>
      </c>
      <c r="AA376" s="8">
        <v>454</v>
      </c>
      <c r="AB376" s="6">
        <v>367</v>
      </c>
      <c r="AC376" s="8">
        <v>71</v>
      </c>
      <c r="AD376" s="8">
        <v>5</v>
      </c>
      <c r="AE376" s="6">
        <v>1145</v>
      </c>
      <c r="AF376" s="8"/>
      <c r="AG376" s="44" t="s">
        <v>50</v>
      </c>
      <c r="AH376" s="68">
        <f t="shared" si="147"/>
        <v>1.7703031644169065</v>
      </c>
      <c r="AI376" s="68">
        <f t="shared" si="140"/>
        <v>28.187059577194105</v>
      </c>
      <c r="AJ376" s="68">
        <f t="shared" si="141"/>
        <v>61.994144997416917</v>
      </c>
      <c r="AK376" s="68">
        <f t="shared" si="142"/>
        <v>129.69575774889302</v>
      </c>
      <c r="AL376" s="68">
        <f t="shared" si="143"/>
        <v>97.270076861913594</v>
      </c>
      <c r="AM376" s="68">
        <f t="shared" si="144"/>
        <v>20.660555798050343</v>
      </c>
      <c r="AN376" s="68">
        <f t="shared" si="145"/>
        <v>1.5290519877675841</v>
      </c>
      <c r="AO376" s="68">
        <f t="shared" si="148"/>
        <v>53.294235378994159</v>
      </c>
      <c r="AP376" s="6"/>
      <c r="AQ376" s="6">
        <f>RANK(AI376,AI346:AI424)</f>
        <v>49</v>
      </c>
      <c r="AR376" s="94">
        <f>RANK(AO376,AO346:AO424)</f>
        <v>34</v>
      </c>
      <c r="AS376" s="8"/>
      <c r="AT376" s="8"/>
      <c r="AU376" s="66">
        <f t="shared" si="149"/>
        <v>-14.43809443261692</v>
      </c>
      <c r="AV376" s="66">
        <f t="shared" si="150"/>
        <v>-28.072094138806555</v>
      </c>
      <c r="AW376" s="66">
        <f t="shared" si="151"/>
        <v>-43.142571864001873</v>
      </c>
      <c r="AX376" s="66">
        <f t="shared" si="152"/>
        <v>20.372541652163193</v>
      </c>
      <c r="AY376" s="66">
        <f t="shared" si="153"/>
        <v>44.098281461726884</v>
      </c>
      <c r="AZ376" s="66">
        <f t="shared" si="154"/>
        <v>8.1754054645229708</v>
      </c>
      <c r="BA376" s="66">
        <f t="shared" si="155"/>
        <v>1.5290519877675841</v>
      </c>
      <c r="BB376" s="66">
        <f t="shared" si="156"/>
        <v>-0.75826263725247145</v>
      </c>
      <c r="BC376" s="8"/>
      <c r="BD376" s="8"/>
      <c r="BE376" s="8"/>
      <c r="BF376" s="8"/>
    </row>
    <row r="377" spans="1:58" s="5" customFormat="1">
      <c r="A377" s="6">
        <v>332</v>
      </c>
      <c r="B377" s="44" t="s">
        <v>51</v>
      </c>
      <c r="C377" s="114">
        <v>1194</v>
      </c>
      <c r="D377" s="105">
        <v>1275</v>
      </c>
      <c r="E377" s="114">
        <v>1329</v>
      </c>
      <c r="F377" s="114">
        <v>1201</v>
      </c>
      <c r="G377" s="105">
        <v>1153</v>
      </c>
      <c r="H377" s="114">
        <v>1301</v>
      </c>
      <c r="I377" s="114">
        <v>1284</v>
      </c>
      <c r="J377" s="105">
        <v>1201</v>
      </c>
      <c r="K377" s="114">
        <v>1053</v>
      </c>
      <c r="L377" s="114">
        <v>1193</v>
      </c>
      <c r="M377" s="105">
        <v>1228</v>
      </c>
      <c r="N377" s="114">
        <v>1335</v>
      </c>
      <c r="O377" s="114">
        <v>1384</v>
      </c>
      <c r="P377" s="105">
        <v>1159</v>
      </c>
      <c r="Q377" s="114">
        <v>1057</v>
      </c>
      <c r="R377" s="114">
        <v>789</v>
      </c>
      <c r="S377" s="105">
        <v>594</v>
      </c>
      <c r="T377" s="114">
        <v>646</v>
      </c>
      <c r="U377" s="114">
        <v>20376</v>
      </c>
      <c r="V377" s="6"/>
      <c r="W377" s="8" t="s">
        <v>333</v>
      </c>
      <c r="X377" s="8">
        <v>5</v>
      </c>
      <c r="Y377" s="6">
        <v>27</v>
      </c>
      <c r="Z377" s="8">
        <v>85</v>
      </c>
      <c r="AA377" s="8">
        <v>75</v>
      </c>
      <c r="AB377" s="6">
        <v>36</v>
      </c>
      <c r="AC377" s="8">
        <v>2</v>
      </c>
      <c r="AD377" s="8">
        <v>2</v>
      </c>
      <c r="AE377" s="6">
        <v>232</v>
      </c>
      <c r="AF377" s="8"/>
      <c r="AG377" s="44" t="s">
        <v>51</v>
      </c>
      <c r="AH377" s="68">
        <f t="shared" si="147"/>
        <v>8.3263946711074102</v>
      </c>
      <c r="AI377" s="68">
        <f t="shared" si="140"/>
        <v>46.834345186470074</v>
      </c>
      <c r="AJ377" s="68">
        <f t="shared" si="141"/>
        <v>130.66871637202152</v>
      </c>
      <c r="AK377" s="68">
        <f t="shared" si="142"/>
        <v>116.82242990654206</v>
      </c>
      <c r="AL377" s="68">
        <f t="shared" si="143"/>
        <v>59.950041631973356</v>
      </c>
      <c r="AM377" s="68">
        <f t="shared" si="144"/>
        <v>3.7986704653371324</v>
      </c>
      <c r="AN377" s="68">
        <f t="shared" si="145"/>
        <v>3.3528918692372169</v>
      </c>
      <c r="AO377" s="68">
        <f t="shared" si="148"/>
        <v>55.330312425471028</v>
      </c>
      <c r="AP377" s="6"/>
      <c r="AQ377" s="6">
        <f>RANK(AI377,AI346:AI424)</f>
        <v>31</v>
      </c>
      <c r="AR377" s="94">
        <f>RANK(AO377,AO346:AO424)</f>
        <v>24</v>
      </c>
      <c r="AS377" s="8"/>
      <c r="AT377" s="8"/>
      <c r="AU377" s="66">
        <f t="shared" si="149"/>
        <v>-19.483580531777861</v>
      </c>
      <c r="AV377" s="66">
        <f t="shared" si="150"/>
        <v>-17.381181918776264</v>
      </c>
      <c r="AW377" s="66">
        <f t="shared" si="151"/>
        <v>16.394232831073168</v>
      </c>
      <c r="AX377" s="66">
        <f t="shared" si="152"/>
        <v>-22.166563690946106</v>
      </c>
      <c r="AY377" s="66">
        <f t="shared" si="153"/>
        <v>30.403073221219962</v>
      </c>
      <c r="AZ377" s="66">
        <f t="shared" si="154"/>
        <v>3.7986704653371324</v>
      </c>
      <c r="BA377" s="66">
        <f t="shared" si="155"/>
        <v>3.3528918692372169</v>
      </c>
      <c r="BB377" s="66">
        <f t="shared" si="156"/>
        <v>4.9330142859118311</v>
      </c>
      <c r="BC377" s="8"/>
      <c r="BD377" s="8"/>
      <c r="BE377" s="8"/>
      <c r="BF377" s="8"/>
    </row>
    <row r="378" spans="1:58" s="5" customFormat="1">
      <c r="A378" s="6">
        <v>333</v>
      </c>
      <c r="B378" s="44" t="s">
        <v>52</v>
      </c>
      <c r="C378" s="114">
        <v>19409</v>
      </c>
      <c r="D378" s="105">
        <v>19249</v>
      </c>
      <c r="E378" s="114">
        <v>17317</v>
      </c>
      <c r="F378" s="114">
        <v>15454</v>
      </c>
      <c r="G378" s="105">
        <v>17061</v>
      </c>
      <c r="H378" s="114">
        <v>19414</v>
      </c>
      <c r="I378" s="114">
        <v>21882</v>
      </c>
      <c r="J378" s="105">
        <v>20873</v>
      </c>
      <c r="K378" s="114">
        <v>16571</v>
      </c>
      <c r="L378" s="114">
        <v>14455</v>
      </c>
      <c r="M378" s="105">
        <v>14423</v>
      </c>
      <c r="N378" s="114">
        <v>13552</v>
      </c>
      <c r="O378" s="114">
        <v>11132</v>
      </c>
      <c r="P378" s="105">
        <v>8827</v>
      </c>
      <c r="Q378" s="114">
        <v>7204</v>
      </c>
      <c r="R378" s="114">
        <v>4802</v>
      </c>
      <c r="S378" s="105">
        <v>2941</v>
      </c>
      <c r="T378" s="114">
        <v>2354</v>
      </c>
      <c r="U378" s="114">
        <v>246920</v>
      </c>
      <c r="V378" s="6"/>
      <c r="W378" s="8" t="s">
        <v>334</v>
      </c>
      <c r="X378" s="8">
        <v>23</v>
      </c>
      <c r="Y378" s="6">
        <v>310</v>
      </c>
      <c r="Z378" s="8">
        <v>1069</v>
      </c>
      <c r="AA378" s="8">
        <v>1507</v>
      </c>
      <c r="AB378" s="6">
        <v>701</v>
      </c>
      <c r="AC378" s="8">
        <v>142</v>
      </c>
      <c r="AD378" s="8">
        <v>10</v>
      </c>
      <c r="AE378" s="6">
        <v>3762</v>
      </c>
      <c r="AF378" s="8"/>
      <c r="AG378" s="44" t="s">
        <v>52</v>
      </c>
      <c r="AH378" s="68">
        <f t="shared" si="147"/>
        <v>2.9765756438462532</v>
      </c>
      <c r="AI378" s="68">
        <f t="shared" si="140"/>
        <v>36.340191079069221</v>
      </c>
      <c r="AJ378" s="68">
        <f t="shared" si="141"/>
        <v>110.12671268157</v>
      </c>
      <c r="AK378" s="68">
        <f t="shared" si="142"/>
        <v>137.73878073302257</v>
      </c>
      <c r="AL378" s="68">
        <f t="shared" si="143"/>
        <v>67.168111914914007</v>
      </c>
      <c r="AM378" s="68">
        <f t="shared" si="144"/>
        <v>17.138374268300044</v>
      </c>
      <c r="AN378" s="68">
        <f t="shared" si="145"/>
        <v>1.3836042891732965</v>
      </c>
      <c r="AO378" s="68">
        <f t="shared" si="148"/>
        <v>59.85204041046854</v>
      </c>
      <c r="AP378" s="6"/>
      <c r="AQ378" s="6">
        <f>RANK(AI378,AI346:AI424)</f>
        <v>42</v>
      </c>
      <c r="AR378" s="94">
        <f>RANK(AO378,AO346:AO424)</f>
        <v>8</v>
      </c>
      <c r="AS378" s="8"/>
      <c r="AT378" s="8"/>
      <c r="AU378" s="66">
        <f t="shared" si="149"/>
        <v>-12.188053831080039</v>
      </c>
      <c r="AV378" s="66">
        <f t="shared" si="150"/>
        <v>-35.777181460677859</v>
      </c>
      <c r="AW378" s="66">
        <f t="shared" si="151"/>
        <v>-29.653070856269792</v>
      </c>
      <c r="AX378" s="66">
        <f t="shared" si="152"/>
        <v>19.448657489973513</v>
      </c>
      <c r="AY378" s="66">
        <f t="shared" si="153"/>
        <v>19.437645404746974</v>
      </c>
      <c r="AZ378" s="66">
        <f t="shared" si="154"/>
        <v>7.8338611180014368</v>
      </c>
      <c r="BA378" s="66">
        <f t="shared" si="155"/>
        <v>0.6844150465548513</v>
      </c>
      <c r="BB378" s="66">
        <f t="shared" si="156"/>
        <v>0.60807850118660411</v>
      </c>
      <c r="BC378" s="8"/>
      <c r="BD378" s="8"/>
      <c r="BE378" s="8"/>
      <c r="BF378" s="8"/>
    </row>
    <row r="379" spans="1:58" s="5" customFormat="1">
      <c r="A379" s="6">
        <v>334</v>
      </c>
      <c r="B379" s="44" t="s">
        <v>53</v>
      </c>
      <c r="C379" s="114">
        <v>850</v>
      </c>
      <c r="D379" s="105">
        <v>1029</v>
      </c>
      <c r="E379" s="114">
        <v>1194</v>
      </c>
      <c r="F379" s="114">
        <v>976</v>
      </c>
      <c r="G379" s="105">
        <v>597</v>
      </c>
      <c r="H379" s="114">
        <v>695</v>
      </c>
      <c r="I379" s="114">
        <v>788</v>
      </c>
      <c r="J379" s="105">
        <v>925</v>
      </c>
      <c r="K379" s="114">
        <v>1024</v>
      </c>
      <c r="L379" s="114">
        <v>1182</v>
      </c>
      <c r="M379" s="105">
        <v>1230</v>
      </c>
      <c r="N379" s="114">
        <v>1367</v>
      </c>
      <c r="O379" s="114">
        <v>1430</v>
      </c>
      <c r="P379" s="105">
        <v>1254</v>
      </c>
      <c r="Q379" s="114">
        <v>1149</v>
      </c>
      <c r="R379" s="114">
        <v>740</v>
      </c>
      <c r="S379" s="105">
        <v>441</v>
      </c>
      <c r="T379" s="114">
        <v>380</v>
      </c>
      <c r="U379" s="114">
        <v>17251</v>
      </c>
      <c r="V379" s="6"/>
      <c r="W379" s="8" t="s">
        <v>335</v>
      </c>
      <c r="X379" s="8">
        <v>2</v>
      </c>
      <c r="Y379" s="6">
        <v>14</v>
      </c>
      <c r="Z379" s="8">
        <v>40</v>
      </c>
      <c r="AA379" s="8">
        <v>50</v>
      </c>
      <c r="AB379" s="6">
        <v>26</v>
      </c>
      <c r="AC379" s="8">
        <v>1</v>
      </c>
      <c r="AD379" s="8">
        <v>0</v>
      </c>
      <c r="AE379" s="6">
        <v>138</v>
      </c>
      <c r="AF379" s="8"/>
      <c r="AG379" s="44" t="s">
        <v>53</v>
      </c>
      <c r="AH379" s="68">
        <f t="shared" si="147"/>
        <v>4.0983606557377055</v>
      </c>
      <c r="AI379" s="68">
        <f t="shared" si="140"/>
        <v>46.901172529313229</v>
      </c>
      <c r="AJ379" s="68">
        <f t="shared" si="141"/>
        <v>115.10791366906476</v>
      </c>
      <c r="AK379" s="68">
        <f t="shared" si="142"/>
        <v>126.90355329949237</v>
      </c>
      <c r="AL379" s="68">
        <f t="shared" si="143"/>
        <v>56.216216216216218</v>
      </c>
      <c r="AM379" s="68">
        <f t="shared" si="144"/>
        <v>1.953125</v>
      </c>
      <c r="AN379" s="68">
        <f t="shared" si="145"/>
        <v>0</v>
      </c>
      <c r="AO379" s="68">
        <f t="shared" si="148"/>
        <v>44.609665427509292</v>
      </c>
      <c r="AP379" s="6"/>
      <c r="AQ379" s="6">
        <f>RANK(AI379,AI346:AI424)</f>
        <v>30</v>
      </c>
      <c r="AR379" s="94">
        <f>RANK(AO379,AO346:AO424)</f>
        <v>63</v>
      </c>
      <c r="AS379" s="8"/>
      <c r="AT379" s="8"/>
      <c r="AU379" s="66">
        <f t="shared" si="149"/>
        <v>-3.709359928511776</v>
      </c>
      <c r="AV379" s="66">
        <f t="shared" si="150"/>
        <v>-1.3918000725680884</v>
      </c>
      <c r="AW379" s="66">
        <f t="shared" si="151"/>
        <v>-17.124156436875992</v>
      </c>
      <c r="AX379" s="66">
        <f t="shared" si="152"/>
        <v>25.256696508433365</v>
      </c>
      <c r="AY379" s="66">
        <f t="shared" si="153"/>
        <v>12.062273132532617</v>
      </c>
      <c r="AZ379" s="66">
        <f t="shared" si="154"/>
        <v>-8.818667769479422</v>
      </c>
      <c r="BA379" s="66">
        <f t="shared" si="155"/>
        <v>0</v>
      </c>
      <c r="BB379" s="66">
        <f t="shared" si="156"/>
        <v>3.8299422295409258</v>
      </c>
      <c r="BC379" s="8"/>
      <c r="BD379" s="8"/>
      <c r="BE379" s="8"/>
      <c r="BF379" s="8"/>
    </row>
    <row r="380" spans="1:58" s="5" customFormat="1">
      <c r="A380" s="6">
        <v>335</v>
      </c>
      <c r="B380" s="44" t="s">
        <v>54</v>
      </c>
      <c r="C380" s="114">
        <v>8900</v>
      </c>
      <c r="D380" s="105">
        <v>9425</v>
      </c>
      <c r="E380" s="114">
        <v>9490</v>
      </c>
      <c r="F380" s="114">
        <v>8675</v>
      </c>
      <c r="G380" s="105">
        <v>8585</v>
      </c>
      <c r="H380" s="114">
        <v>9620</v>
      </c>
      <c r="I380" s="114">
        <v>10771</v>
      </c>
      <c r="J380" s="105">
        <v>11676</v>
      </c>
      <c r="K380" s="114">
        <v>11297</v>
      </c>
      <c r="L380" s="114">
        <v>11614</v>
      </c>
      <c r="M380" s="105">
        <v>11310</v>
      </c>
      <c r="N380" s="114">
        <v>10025</v>
      </c>
      <c r="O380" s="114">
        <v>9164</v>
      </c>
      <c r="P380" s="105">
        <v>7977</v>
      </c>
      <c r="Q380" s="114">
        <v>7235</v>
      </c>
      <c r="R380" s="114">
        <v>5427</v>
      </c>
      <c r="S380" s="105">
        <v>3982</v>
      </c>
      <c r="T380" s="114">
        <v>4381</v>
      </c>
      <c r="U380" s="114">
        <v>159554</v>
      </c>
      <c r="V380" s="6"/>
      <c r="W380" s="8" t="s">
        <v>336</v>
      </c>
      <c r="X380" s="8">
        <v>4</v>
      </c>
      <c r="Y380" s="6">
        <v>36</v>
      </c>
      <c r="Z380" s="8">
        <v>243</v>
      </c>
      <c r="AA380" s="8">
        <v>753</v>
      </c>
      <c r="AB380" s="6">
        <v>516</v>
      </c>
      <c r="AC380" s="8">
        <v>104</v>
      </c>
      <c r="AD380" s="8">
        <v>9</v>
      </c>
      <c r="AE380" s="6">
        <v>1664</v>
      </c>
      <c r="AF380" s="8"/>
      <c r="AG380" s="44" t="s">
        <v>54</v>
      </c>
      <c r="AH380" s="68">
        <f t="shared" si="147"/>
        <v>0.9221902017291066</v>
      </c>
      <c r="AI380" s="68">
        <f t="shared" si="140"/>
        <v>8.3867210250436806</v>
      </c>
      <c r="AJ380" s="68">
        <f t="shared" si="141"/>
        <v>50.519750519750524</v>
      </c>
      <c r="AK380" s="68">
        <f t="shared" si="142"/>
        <v>139.81988673289388</v>
      </c>
      <c r="AL380" s="68">
        <f t="shared" si="143"/>
        <v>88.386433710174714</v>
      </c>
      <c r="AM380" s="68">
        <f t="shared" si="144"/>
        <v>18.411967779056386</v>
      </c>
      <c r="AN380" s="68">
        <f t="shared" si="145"/>
        <v>1.5498536249354227</v>
      </c>
      <c r="AO380" s="68">
        <f t="shared" si="148"/>
        <v>46.069935491015812</v>
      </c>
      <c r="AP380" s="6"/>
      <c r="AQ380" s="6">
        <f>RANK(AI380,AI346:AI424)</f>
        <v>66</v>
      </c>
      <c r="AR380" s="94">
        <f>RANK(AO380,AO346:AO424)</f>
        <v>56</v>
      </c>
      <c r="AS380" s="8"/>
      <c r="AT380" s="8"/>
      <c r="AU380" s="66">
        <f t="shared" si="149"/>
        <v>-7.5690557145027064</v>
      </c>
      <c r="AV380" s="66">
        <f t="shared" si="150"/>
        <v>-26.628264203153829</v>
      </c>
      <c r="AW380" s="66">
        <f t="shared" si="151"/>
        <v>-48.468032660395913</v>
      </c>
      <c r="AX380" s="66">
        <f t="shared" si="152"/>
        <v>30.774717489435275</v>
      </c>
      <c r="AY380" s="66">
        <f t="shared" si="153"/>
        <v>34.582266574821965</v>
      </c>
      <c r="AZ380" s="66">
        <f t="shared" si="154"/>
        <v>9.2598980130212993</v>
      </c>
      <c r="BA380" s="66">
        <f t="shared" si="155"/>
        <v>1.5498536249354227</v>
      </c>
      <c r="BB380" s="66">
        <f t="shared" si="156"/>
        <v>-1.9716035506516505</v>
      </c>
      <c r="BC380" s="8"/>
      <c r="BD380" s="8"/>
      <c r="BE380" s="8"/>
      <c r="BF380" s="8"/>
    </row>
    <row r="381" spans="1:58" s="5" customFormat="1">
      <c r="A381" s="6">
        <v>336</v>
      </c>
      <c r="B381" s="44" t="s">
        <v>55</v>
      </c>
      <c r="C381" s="114">
        <v>8719</v>
      </c>
      <c r="D381" s="105">
        <v>9552</v>
      </c>
      <c r="E381" s="114">
        <v>9486</v>
      </c>
      <c r="F381" s="114">
        <v>9436</v>
      </c>
      <c r="G381" s="105">
        <v>9896</v>
      </c>
      <c r="H381" s="114">
        <v>9767</v>
      </c>
      <c r="I381" s="114">
        <v>10999</v>
      </c>
      <c r="J381" s="105">
        <v>11563</v>
      </c>
      <c r="K381" s="114">
        <v>10888</v>
      </c>
      <c r="L381" s="114">
        <v>10757</v>
      </c>
      <c r="M381" s="105">
        <v>10874</v>
      </c>
      <c r="N381" s="114">
        <v>10658</v>
      </c>
      <c r="O381" s="114">
        <v>9883</v>
      </c>
      <c r="P381" s="105">
        <v>8507</v>
      </c>
      <c r="Q381" s="114">
        <v>7266</v>
      </c>
      <c r="R381" s="114">
        <v>5057</v>
      </c>
      <c r="S381" s="105">
        <v>3679</v>
      </c>
      <c r="T381" s="114">
        <v>3494</v>
      </c>
      <c r="U381" s="114">
        <v>160481</v>
      </c>
      <c r="V381" s="6"/>
      <c r="W381" s="8" t="s">
        <v>337</v>
      </c>
      <c r="X381" s="8">
        <v>1</v>
      </c>
      <c r="Y381" s="6">
        <v>59</v>
      </c>
      <c r="Z381" s="8">
        <v>320</v>
      </c>
      <c r="AA381" s="8">
        <v>734</v>
      </c>
      <c r="AB381" s="6">
        <v>383</v>
      </c>
      <c r="AC381" s="8">
        <v>76</v>
      </c>
      <c r="AD381" s="8">
        <v>6</v>
      </c>
      <c r="AE381" s="6">
        <v>1582</v>
      </c>
      <c r="AF381" s="8"/>
      <c r="AG381" s="44" t="s">
        <v>55</v>
      </c>
      <c r="AH381" s="68">
        <f t="shared" si="147"/>
        <v>0.21195421788893598</v>
      </c>
      <c r="AI381" s="68">
        <f t="shared" si="140"/>
        <v>11.924009700889249</v>
      </c>
      <c r="AJ381" s="68">
        <f t="shared" si="141"/>
        <v>65.526773830244707</v>
      </c>
      <c r="AK381" s="68">
        <f t="shared" si="142"/>
        <v>133.4666787889808</v>
      </c>
      <c r="AL381" s="68">
        <f t="shared" si="143"/>
        <v>66.245783966098756</v>
      </c>
      <c r="AM381" s="68">
        <f t="shared" si="144"/>
        <v>13.96032329169728</v>
      </c>
      <c r="AN381" s="68">
        <f t="shared" si="145"/>
        <v>1.1155526633819839</v>
      </c>
      <c r="AO381" s="68">
        <f t="shared" si="148"/>
        <v>43.161542029301827</v>
      </c>
      <c r="AP381" s="6"/>
      <c r="AQ381" s="6">
        <f>RANK(AI381,AI346:AI424)</f>
        <v>60</v>
      </c>
      <c r="AR381" s="94">
        <f>RANK(AO381,AO346:AO424)</f>
        <v>67</v>
      </c>
      <c r="AS381" s="8"/>
      <c r="AT381" s="8"/>
      <c r="AU381" s="66">
        <f t="shared" si="149"/>
        <v>-6.7695253560672173</v>
      </c>
      <c r="AV381" s="66">
        <f t="shared" si="150"/>
        <v>-21.409307617872628</v>
      </c>
      <c r="AW381" s="66">
        <f t="shared" si="151"/>
        <v>-68.366723454986328</v>
      </c>
      <c r="AX381" s="66">
        <f t="shared" si="152"/>
        <v>6.3979416099390392</v>
      </c>
      <c r="AY381" s="66">
        <f t="shared" si="153"/>
        <v>22.211038707389079</v>
      </c>
      <c r="AZ381" s="66">
        <f t="shared" si="154"/>
        <v>6.638358904987121</v>
      </c>
      <c r="BA381" s="66">
        <f t="shared" si="155"/>
        <v>1.1155526633819839</v>
      </c>
      <c r="BB381" s="66">
        <f t="shared" si="156"/>
        <v>-6.3765612227332582</v>
      </c>
      <c r="BC381" s="8"/>
      <c r="BD381" s="8"/>
      <c r="BE381" s="8"/>
      <c r="BF381" s="8"/>
    </row>
    <row r="382" spans="1:58" s="5" customFormat="1">
      <c r="A382" s="6">
        <v>337</v>
      </c>
      <c r="B382" s="44" t="s">
        <v>56</v>
      </c>
      <c r="C382" s="114">
        <v>4394</v>
      </c>
      <c r="D382" s="105">
        <v>4688</v>
      </c>
      <c r="E382" s="114">
        <v>4812</v>
      </c>
      <c r="F382" s="114">
        <v>4361</v>
      </c>
      <c r="G382" s="105">
        <v>4355</v>
      </c>
      <c r="H382" s="114">
        <v>5051</v>
      </c>
      <c r="I382" s="114">
        <v>4930</v>
      </c>
      <c r="J382" s="105">
        <v>4686</v>
      </c>
      <c r="K382" s="114">
        <v>4152</v>
      </c>
      <c r="L382" s="114">
        <v>4420</v>
      </c>
      <c r="M382" s="105">
        <v>4865</v>
      </c>
      <c r="N382" s="114">
        <v>5282</v>
      </c>
      <c r="O382" s="114">
        <v>5272</v>
      </c>
      <c r="P382" s="105">
        <v>4809</v>
      </c>
      <c r="Q382" s="114">
        <v>4261</v>
      </c>
      <c r="R382" s="114">
        <v>2897</v>
      </c>
      <c r="S382" s="105">
        <v>1993</v>
      </c>
      <c r="T382" s="114">
        <v>1889</v>
      </c>
      <c r="U382" s="114">
        <v>77117</v>
      </c>
      <c r="V382" s="6"/>
      <c r="W382" s="8" t="s">
        <v>338</v>
      </c>
      <c r="X382" s="8">
        <v>34</v>
      </c>
      <c r="Y382" s="6">
        <v>137</v>
      </c>
      <c r="Z382" s="8">
        <v>308</v>
      </c>
      <c r="AA382" s="8">
        <v>266</v>
      </c>
      <c r="AB382" s="6">
        <v>100</v>
      </c>
      <c r="AC382" s="8">
        <v>21</v>
      </c>
      <c r="AD382" s="8">
        <v>2</v>
      </c>
      <c r="AE382" s="6">
        <v>867</v>
      </c>
      <c r="AF382" s="8"/>
      <c r="AG382" s="44" t="s">
        <v>56</v>
      </c>
      <c r="AH382" s="68">
        <f t="shared" si="147"/>
        <v>15.592753955514789</v>
      </c>
      <c r="AI382" s="68">
        <f t="shared" si="140"/>
        <v>62.916188289322619</v>
      </c>
      <c r="AJ382" s="68">
        <f t="shared" si="141"/>
        <v>121.95604830726589</v>
      </c>
      <c r="AK382" s="68">
        <f t="shared" si="142"/>
        <v>107.91075050709939</v>
      </c>
      <c r="AL382" s="68">
        <f t="shared" si="143"/>
        <v>42.680324370465215</v>
      </c>
      <c r="AM382" s="68">
        <f t="shared" si="144"/>
        <v>10.115606936416185</v>
      </c>
      <c r="AN382" s="68">
        <f t="shared" si="145"/>
        <v>0.90497737556561086</v>
      </c>
      <c r="AO382" s="68">
        <f t="shared" si="148"/>
        <v>54.263808480675948</v>
      </c>
      <c r="AP382" s="6"/>
      <c r="AQ382" s="6">
        <f>RANK(AI382,AI346:AI424)</f>
        <v>12</v>
      </c>
      <c r="AR382" s="94">
        <f>RANK(AO382,AO346:AO424)</f>
        <v>31</v>
      </c>
      <c r="AS382" s="8"/>
      <c r="AT382" s="8"/>
      <c r="AU382" s="66">
        <f t="shared" si="149"/>
        <v>-4.3225707035628513</v>
      </c>
      <c r="AV382" s="66">
        <f t="shared" si="150"/>
        <v>-10.855407553947501</v>
      </c>
      <c r="AW382" s="66">
        <f t="shared" si="151"/>
        <v>-3.5812020632689467</v>
      </c>
      <c r="AX382" s="66">
        <f t="shared" si="152"/>
        <v>15.860592419321733</v>
      </c>
      <c r="AY382" s="66">
        <f t="shared" si="153"/>
        <v>8.9699865627145456</v>
      </c>
      <c r="AZ382" s="66">
        <f t="shared" si="154"/>
        <v>6.1445103254817619</v>
      </c>
      <c r="BA382" s="66">
        <f t="shared" si="155"/>
        <v>0.90497737556561086</v>
      </c>
      <c r="BB382" s="66">
        <f t="shared" si="156"/>
        <v>7.6006544378916416</v>
      </c>
      <c r="BC382" s="8"/>
      <c r="BD382" s="8"/>
      <c r="BE382" s="8"/>
      <c r="BF382" s="8"/>
    </row>
    <row r="383" spans="1:58" s="5" customFormat="1">
      <c r="A383" s="6">
        <v>338</v>
      </c>
      <c r="B383" s="44" t="s">
        <v>57</v>
      </c>
      <c r="C383" s="114">
        <v>327</v>
      </c>
      <c r="D383" s="105">
        <v>377</v>
      </c>
      <c r="E383" s="114">
        <v>468</v>
      </c>
      <c r="F383" s="114">
        <v>389</v>
      </c>
      <c r="G383" s="105">
        <v>259</v>
      </c>
      <c r="H383" s="114">
        <v>286</v>
      </c>
      <c r="I383" s="114">
        <v>346</v>
      </c>
      <c r="J383" s="105">
        <v>335</v>
      </c>
      <c r="K383" s="114">
        <v>368</v>
      </c>
      <c r="L383" s="114">
        <v>439</v>
      </c>
      <c r="M383" s="105">
        <v>541</v>
      </c>
      <c r="N383" s="114">
        <v>604</v>
      </c>
      <c r="O383" s="114">
        <v>769</v>
      </c>
      <c r="P383" s="105">
        <v>668</v>
      </c>
      <c r="Q383" s="114">
        <v>596</v>
      </c>
      <c r="R383" s="114">
        <v>391</v>
      </c>
      <c r="S383" s="105">
        <v>243</v>
      </c>
      <c r="T383" s="114">
        <v>297</v>
      </c>
      <c r="U383" s="114">
        <v>7703</v>
      </c>
      <c r="V383" s="6"/>
      <c r="W383" s="8" t="s">
        <v>339</v>
      </c>
      <c r="X383" s="8">
        <v>4</v>
      </c>
      <c r="Y383" s="6">
        <v>9</v>
      </c>
      <c r="Z383" s="8">
        <v>25</v>
      </c>
      <c r="AA383" s="8">
        <v>18</v>
      </c>
      <c r="AB383" s="6">
        <v>11</v>
      </c>
      <c r="AC383" s="8">
        <v>1</v>
      </c>
      <c r="AD383" s="8">
        <v>0</v>
      </c>
      <c r="AE383" s="6">
        <v>66</v>
      </c>
      <c r="AF383" s="8"/>
      <c r="AG383" s="44" t="s">
        <v>57</v>
      </c>
      <c r="AH383" s="68">
        <f t="shared" si="147"/>
        <v>20.565552699228789</v>
      </c>
      <c r="AI383" s="68">
        <f t="shared" si="140"/>
        <v>69.498069498069498</v>
      </c>
      <c r="AJ383" s="68">
        <f t="shared" si="141"/>
        <v>174.82517482517483</v>
      </c>
      <c r="AK383" s="68">
        <f t="shared" si="142"/>
        <v>104.04624277456648</v>
      </c>
      <c r="AL383" s="68">
        <f t="shared" si="143"/>
        <v>65.671641791044777</v>
      </c>
      <c r="AM383" s="68">
        <f t="shared" si="144"/>
        <v>5.4347826086956523</v>
      </c>
      <c r="AN383" s="68">
        <f t="shared" si="145"/>
        <v>0</v>
      </c>
      <c r="AO383" s="68">
        <f t="shared" si="148"/>
        <v>54.500412881915771</v>
      </c>
      <c r="AP383" s="6"/>
      <c r="AQ383" s="6">
        <f>RANK(AI383,AI346:AI424)</f>
        <v>5</v>
      </c>
      <c r="AR383" s="94">
        <f>RANK(AO383,AO346:AO424)</f>
        <v>29</v>
      </c>
      <c r="AS383" s="8"/>
      <c r="AT383" s="8"/>
      <c r="AU383" s="66">
        <f t="shared" si="149"/>
        <v>8.6318221239916912</v>
      </c>
      <c r="AV383" s="66">
        <f t="shared" si="150"/>
        <v>-18.644900458429476</v>
      </c>
      <c r="AW383" s="66">
        <f t="shared" si="151"/>
        <v>48.043473630815797</v>
      </c>
      <c r="AX383" s="66">
        <f t="shared" si="152"/>
        <v>-38.607572249608126</v>
      </c>
      <c r="AY383" s="66">
        <f t="shared" si="153"/>
        <v>2.5215494205046909</v>
      </c>
      <c r="AZ383" s="66">
        <f t="shared" si="154"/>
        <v>-3.3254135316895734</v>
      </c>
      <c r="BA383" s="66">
        <f t="shared" si="155"/>
        <v>0</v>
      </c>
      <c r="BB383" s="66">
        <f t="shared" si="156"/>
        <v>1.6017990409510361</v>
      </c>
      <c r="BC383" s="8"/>
      <c r="BD383" s="8"/>
      <c r="BE383" s="8"/>
      <c r="BF383" s="8"/>
    </row>
    <row r="384" spans="1:58" s="5" customFormat="1">
      <c r="A384" s="6">
        <v>339</v>
      </c>
      <c r="B384" s="44" t="s">
        <v>58</v>
      </c>
      <c r="C384" s="114">
        <v>2967</v>
      </c>
      <c r="D384" s="105">
        <v>3785</v>
      </c>
      <c r="E384" s="114">
        <v>3699</v>
      </c>
      <c r="F384" s="114">
        <v>3291</v>
      </c>
      <c r="G384" s="105">
        <v>2164</v>
      </c>
      <c r="H384" s="114">
        <v>2052</v>
      </c>
      <c r="I384" s="114">
        <v>2514</v>
      </c>
      <c r="J384" s="105">
        <v>3178</v>
      </c>
      <c r="K384" s="114">
        <v>3536</v>
      </c>
      <c r="L384" s="114">
        <v>3925</v>
      </c>
      <c r="M384" s="105">
        <v>3911</v>
      </c>
      <c r="N384" s="114">
        <v>3576</v>
      </c>
      <c r="O384" s="114">
        <v>3403</v>
      </c>
      <c r="P384" s="105">
        <v>2972</v>
      </c>
      <c r="Q384" s="114">
        <v>2851</v>
      </c>
      <c r="R384" s="114">
        <v>1865</v>
      </c>
      <c r="S384" s="105">
        <v>1046</v>
      </c>
      <c r="T384" s="114">
        <v>864</v>
      </c>
      <c r="U384" s="114">
        <v>51599</v>
      </c>
      <c r="V384" s="6"/>
      <c r="W384" s="8" t="s">
        <v>340</v>
      </c>
      <c r="X384" s="8">
        <v>1</v>
      </c>
      <c r="Y384" s="6">
        <v>17</v>
      </c>
      <c r="Z384" s="8">
        <v>101</v>
      </c>
      <c r="AA384" s="8">
        <v>206</v>
      </c>
      <c r="AB384" s="6">
        <v>126</v>
      </c>
      <c r="AC384" s="8">
        <v>24</v>
      </c>
      <c r="AD384" s="8">
        <v>3</v>
      </c>
      <c r="AE384" s="6">
        <v>479</v>
      </c>
      <c r="AF384" s="8"/>
      <c r="AG384" s="44" t="s">
        <v>58</v>
      </c>
      <c r="AH384" s="68">
        <f t="shared" si="147"/>
        <v>0.60771801883925858</v>
      </c>
      <c r="AI384" s="68">
        <f t="shared" si="140"/>
        <v>15.711645101663587</v>
      </c>
      <c r="AJ384" s="68">
        <f t="shared" si="141"/>
        <v>98.44054580896686</v>
      </c>
      <c r="AK384" s="68">
        <f t="shared" si="142"/>
        <v>163.88225934765313</v>
      </c>
      <c r="AL384" s="68">
        <f t="shared" si="143"/>
        <v>79.295154185022028</v>
      </c>
      <c r="AM384" s="68">
        <f t="shared" si="144"/>
        <v>13.574660633484163</v>
      </c>
      <c r="AN384" s="68">
        <f t="shared" si="145"/>
        <v>1.5286624203821655</v>
      </c>
      <c r="AO384" s="68">
        <f t="shared" si="148"/>
        <v>46.369796708615688</v>
      </c>
      <c r="AP384" s="6"/>
      <c r="AQ384" s="6">
        <f>RANK(AI384,AI346:AI424)</f>
        <v>56</v>
      </c>
      <c r="AR384" s="94">
        <f>RANK(AO384,AO346:AO424)</f>
        <v>55</v>
      </c>
      <c r="AS384" s="8"/>
      <c r="AT384" s="8"/>
      <c r="AU384" s="66">
        <f t="shared" si="149"/>
        <v>-2.2232372371323521</v>
      </c>
      <c r="AV384" s="66">
        <f t="shared" si="150"/>
        <v>-34.821321246498016</v>
      </c>
      <c r="AW384" s="66">
        <f t="shared" si="151"/>
        <v>-63.770478312669141</v>
      </c>
      <c r="AX384" s="66">
        <f t="shared" si="152"/>
        <v>30.829376957942202</v>
      </c>
      <c r="AY384" s="66">
        <f t="shared" si="153"/>
        <v>30.349067537825974</v>
      </c>
      <c r="AZ384" s="66">
        <f t="shared" si="154"/>
        <v>5.7377076254482668</v>
      </c>
      <c r="BA384" s="66">
        <f t="shared" si="155"/>
        <v>1.5286624203821655</v>
      </c>
      <c r="BB384" s="66">
        <f t="shared" si="156"/>
        <v>-2.7960233863815063</v>
      </c>
      <c r="BC384" s="8"/>
      <c r="BD384" s="8"/>
      <c r="BE384" s="8"/>
      <c r="BF384" s="8"/>
    </row>
    <row r="385" spans="1:58" s="5" customFormat="1">
      <c r="A385" s="6">
        <v>340</v>
      </c>
      <c r="B385" s="44" t="s">
        <v>59</v>
      </c>
      <c r="C385" s="114">
        <v>5753</v>
      </c>
      <c r="D385" s="105">
        <v>7380</v>
      </c>
      <c r="E385" s="114">
        <v>7522</v>
      </c>
      <c r="F385" s="114">
        <v>7434</v>
      </c>
      <c r="G385" s="105">
        <v>7502</v>
      </c>
      <c r="H385" s="114">
        <v>6507</v>
      </c>
      <c r="I385" s="114">
        <v>7304</v>
      </c>
      <c r="J385" s="105">
        <v>8184</v>
      </c>
      <c r="K385" s="114">
        <v>8040</v>
      </c>
      <c r="L385" s="114">
        <v>8138</v>
      </c>
      <c r="M385" s="105">
        <v>8662</v>
      </c>
      <c r="N385" s="114">
        <v>8291</v>
      </c>
      <c r="O385" s="114">
        <v>7654</v>
      </c>
      <c r="P385" s="105">
        <v>6587</v>
      </c>
      <c r="Q385" s="114">
        <v>6335</v>
      </c>
      <c r="R385" s="114">
        <v>5458</v>
      </c>
      <c r="S385" s="105">
        <v>4538</v>
      </c>
      <c r="T385" s="114">
        <v>4532</v>
      </c>
      <c r="U385" s="114">
        <v>125821</v>
      </c>
      <c r="V385" s="6"/>
      <c r="W385" s="8" t="s">
        <v>341</v>
      </c>
      <c r="X385" s="8">
        <v>3</v>
      </c>
      <c r="Y385" s="6">
        <v>22</v>
      </c>
      <c r="Z385" s="8">
        <v>122</v>
      </c>
      <c r="AA385" s="8">
        <v>434</v>
      </c>
      <c r="AB385" s="6">
        <v>328</v>
      </c>
      <c r="AC385" s="8">
        <v>62</v>
      </c>
      <c r="AD385" s="8">
        <v>5</v>
      </c>
      <c r="AE385" s="6">
        <v>974</v>
      </c>
      <c r="AF385" s="8"/>
      <c r="AG385" s="44" t="s">
        <v>59</v>
      </c>
      <c r="AH385" s="68">
        <f t="shared" si="147"/>
        <v>0.80710250201775624</v>
      </c>
      <c r="AI385" s="68">
        <f t="shared" si="140"/>
        <v>5.8651026392961878</v>
      </c>
      <c r="AJ385" s="68">
        <f t="shared" si="141"/>
        <v>37.498078991854932</v>
      </c>
      <c r="AK385" s="68">
        <f t="shared" si="142"/>
        <v>118.83899233296825</v>
      </c>
      <c r="AL385" s="68">
        <f t="shared" si="143"/>
        <v>80.156402737047898</v>
      </c>
      <c r="AM385" s="68">
        <f t="shared" si="144"/>
        <v>15.422885572139304</v>
      </c>
      <c r="AN385" s="68">
        <f t="shared" si="145"/>
        <v>1.2288031457360531</v>
      </c>
      <c r="AO385" s="68">
        <f t="shared" si="148"/>
        <v>36.679282230883651</v>
      </c>
      <c r="AP385" s="6"/>
      <c r="AQ385" s="6">
        <f>RANK(AI385,AI346:AI424)</f>
        <v>69</v>
      </c>
      <c r="AR385" s="94">
        <f>RANK(AO385,AO346:AO424)</f>
        <v>73</v>
      </c>
      <c r="AS385" s="8"/>
      <c r="AT385" s="8"/>
      <c r="AU385" s="66">
        <f t="shared" si="149"/>
        <v>-0.93567616469799897</v>
      </c>
      <c r="AV385" s="66">
        <f t="shared" si="150"/>
        <v>-7.3936690772728682</v>
      </c>
      <c r="AW385" s="66">
        <f t="shared" si="151"/>
        <v>-36.2874598043609</v>
      </c>
      <c r="AX385" s="66">
        <f t="shared" si="152"/>
        <v>-6.096200715739684</v>
      </c>
      <c r="AY385" s="66">
        <f t="shared" si="153"/>
        <v>18.162156635642368</v>
      </c>
      <c r="AZ385" s="66">
        <f t="shared" si="154"/>
        <v>3.3199323561138261</v>
      </c>
      <c r="BA385" s="66">
        <f t="shared" si="155"/>
        <v>1.2288031457360531</v>
      </c>
      <c r="BB385" s="66">
        <f t="shared" si="156"/>
        <v>-3.759398592263743</v>
      </c>
      <c r="BC385" s="8"/>
      <c r="BD385" s="8"/>
      <c r="BE385" s="8"/>
      <c r="BF385" s="8"/>
    </row>
    <row r="386" spans="1:58" s="5" customFormat="1">
      <c r="A386" s="6">
        <v>341</v>
      </c>
      <c r="B386" s="44" t="s">
        <v>60</v>
      </c>
      <c r="C386" s="114">
        <v>422</v>
      </c>
      <c r="D386" s="105">
        <v>591</v>
      </c>
      <c r="E386" s="114">
        <v>788</v>
      </c>
      <c r="F386" s="114">
        <v>537</v>
      </c>
      <c r="G386" s="105">
        <v>315</v>
      </c>
      <c r="H386" s="114">
        <v>476</v>
      </c>
      <c r="I386" s="114">
        <v>412</v>
      </c>
      <c r="J386" s="105">
        <v>558</v>
      </c>
      <c r="K386" s="114">
        <v>567</v>
      </c>
      <c r="L386" s="114">
        <v>574</v>
      </c>
      <c r="M386" s="105">
        <v>641</v>
      </c>
      <c r="N386" s="114">
        <v>755</v>
      </c>
      <c r="O386" s="114">
        <v>925</v>
      </c>
      <c r="P386" s="105">
        <v>849</v>
      </c>
      <c r="Q386" s="114">
        <v>744</v>
      </c>
      <c r="R386" s="114">
        <v>458</v>
      </c>
      <c r="S386" s="105">
        <v>280</v>
      </c>
      <c r="T386" s="114">
        <v>229</v>
      </c>
      <c r="U386" s="114">
        <v>10121</v>
      </c>
      <c r="V386" s="6"/>
      <c r="W386" s="8" t="s">
        <v>342</v>
      </c>
      <c r="X386" s="8">
        <v>0</v>
      </c>
      <c r="Y386" s="6">
        <v>4</v>
      </c>
      <c r="Z386" s="8">
        <v>19</v>
      </c>
      <c r="AA386" s="8">
        <v>27</v>
      </c>
      <c r="AB386" s="6">
        <v>13</v>
      </c>
      <c r="AC386" s="8">
        <v>1</v>
      </c>
      <c r="AD386" s="8">
        <v>3</v>
      </c>
      <c r="AE386" s="6">
        <v>66</v>
      </c>
      <c r="AF386" s="8"/>
      <c r="AG386" s="44" t="s">
        <v>60</v>
      </c>
      <c r="AH386" s="68">
        <f t="shared" si="147"/>
        <v>0</v>
      </c>
      <c r="AI386" s="68">
        <f t="shared" si="140"/>
        <v>25.396825396825395</v>
      </c>
      <c r="AJ386" s="68">
        <f t="shared" si="141"/>
        <v>79.831932773109244</v>
      </c>
      <c r="AK386" s="68">
        <f t="shared" si="142"/>
        <v>131.06796116504853</v>
      </c>
      <c r="AL386" s="68">
        <f t="shared" si="143"/>
        <v>46.59498207885305</v>
      </c>
      <c r="AM386" s="68">
        <f t="shared" si="144"/>
        <v>3.5273368606701938</v>
      </c>
      <c r="AN386" s="68">
        <f t="shared" si="145"/>
        <v>10.452961672473869</v>
      </c>
      <c r="AO386" s="68">
        <f t="shared" si="148"/>
        <v>38.383250945042164</v>
      </c>
      <c r="AP386" s="6"/>
      <c r="AQ386" s="6">
        <f>RANK(AI386,AI346:AI424)</f>
        <v>50</v>
      </c>
      <c r="AR386" s="94">
        <f>RANK(AO386,AO346:AO424)</f>
        <v>71</v>
      </c>
      <c r="AS386" s="8"/>
      <c r="AT386" s="8"/>
      <c r="AU386" s="66">
        <f t="shared" si="149"/>
        <v>-15.574374512209111</v>
      </c>
      <c r="AV386" s="66">
        <f t="shared" si="150"/>
        <v>-98.567966437561026</v>
      </c>
      <c r="AW386" s="66">
        <f t="shared" si="151"/>
        <v>-106.55964377727342</v>
      </c>
      <c r="AX386" s="66">
        <f t="shared" si="152"/>
        <v>-13.37193202288833</v>
      </c>
      <c r="AY386" s="66">
        <f t="shared" si="153"/>
        <v>-36.271472470544836</v>
      </c>
      <c r="AZ386" s="66">
        <f t="shared" si="154"/>
        <v>3.5273368606701938</v>
      </c>
      <c r="BA386" s="66">
        <f t="shared" si="155"/>
        <v>10.452961672473869</v>
      </c>
      <c r="BB386" s="66">
        <f t="shared" si="156"/>
        <v>-27.900854025747748</v>
      </c>
      <c r="BC386" s="8"/>
      <c r="BD386" s="8"/>
      <c r="BE386" s="8"/>
      <c r="BF386" s="8"/>
    </row>
    <row r="387" spans="1:58" s="5" customFormat="1">
      <c r="A387" s="6">
        <v>342</v>
      </c>
      <c r="B387" s="44" t="s">
        <v>61</v>
      </c>
      <c r="C387" s="114">
        <v>5082</v>
      </c>
      <c r="D387" s="105">
        <v>4534</v>
      </c>
      <c r="E387" s="114">
        <v>3930</v>
      </c>
      <c r="F387" s="114">
        <v>3506</v>
      </c>
      <c r="G387" s="105">
        <v>5796</v>
      </c>
      <c r="H387" s="114">
        <v>9568</v>
      </c>
      <c r="I387" s="114">
        <v>10191</v>
      </c>
      <c r="J387" s="105">
        <v>8707</v>
      </c>
      <c r="K387" s="114">
        <v>6709</v>
      </c>
      <c r="L387" s="114">
        <v>5960</v>
      </c>
      <c r="M387" s="105">
        <v>5007</v>
      </c>
      <c r="N387" s="114">
        <v>4326</v>
      </c>
      <c r="O387" s="114">
        <v>3926</v>
      </c>
      <c r="P387" s="105">
        <v>2975</v>
      </c>
      <c r="Q387" s="114">
        <v>2212</v>
      </c>
      <c r="R387" s="114">
        <v>1428</v>
      </c>
      <c r="S387" s="105">
        <v>1196</v>
      </c>
      <c r="T387" s="114">
        <v>1332</v>
      </c>
      <c r="U387" s="114">
        <v>86385</v>
      </c>
      <c r="V387" s="6"/>
      <c r="W387" s="8" t="s">
        <v>343</v>
      </c>
      <c r="X387" s="8">
        <v>5</v>
      </c>
      <c r="Y387" s="6">
        <v>24</v>
      </c>
      <c r="Z387" s="8">
        <v>199</v>
      </c>
      <c r="AA387" s="8">
        <v>465</v>
      </c>
      <c r="AB387" s="6">
        <v>377</v>
      </c>
      <c r="AC387" s="8">
        <v>86</v>
      </c>
      <c r="AD387" s="8">
        <v>4</v>
      </c>
      <c r="AE387" s="6">
        <v>1159</v>
      </c>
      <c r="AF387" s="8"/>
      <c r="AG387" s="44" t="s">
        <v>61</v>
      </c>
      <c r="AH387" s="68">
        <f t="shared" si="147"/>
        <v>2.8522532800912721</v>
      </c>
      <c r="AI387" s="68">
        <f t="shared" si="140"/>
        <v>8.2815734989648035</v>
      </c>
      <c r="AJ387" s="68">
        <f t="shared" si="141"/>
        <v>41.596989966555185</v>
      </c>
      <c r="AK387" s="68">
        <f t="shared" si="142"/>
        <v>91.256991463055627</v>
      </c>
      <c r="AL387" s="68">
        <f t="shared" si="143"/>
        <v>86.596990926840476</v>
      </c>
      <c r="AM387" s="68">
        <f t="shared" si="144"/>
        <v>25.637203756148455</v>
      </c>
      <c r="AN387" s="68">
        <f t="shared" si="145"/>
        <v>1.3422818791946307</v>
      </c>
      <c r="AO387" s="68">
        <f t="shared" si="148"/>
        <v>45.958324246089177</v>
      </c>
      <c r="AP387" s="6"/>
      <c r="AQ387" s="6">
        <f>RANK(AI387,AI346:AI424)</f>
        <v>67</v>
      </c>
      <c r="AR387" s="94">
        <f>RANK(AO387,AO346:AO424)</f>
        <v>57</v>
      </c>
      <c r="AS387" s="8"/>
      <c r="AT387" s="8"/>
      <c r="AU387" s="66">
        <f t="shared" si="149"/>
        <v>-9.8331084393479067</v>
      </c>
      <c r="AV387" s="66">
        <f t="shared" si="150"/>
        <v>-43.320621883366421</v>
      </c>
      <c r="AW387" s="66">
        <f t="shared" si="151"/>
        <v>-56.464128468117778</v>
      </c>
      <c r="AX387" s="66">
        <f t="shared" si="152"/>
        <v>-2.1378651869571001</v>
      </c>
      <c r="AY387" s="66">
        <f t="shared" si="153"/>
        <v>25.43295281065577</v>
      </c>
      <c r="AZ387" s="66">
        <f t="shared" si="154"/>
        <v>14.349147444882588</v>
      </c>
      <c r="BA387" s="66">
        <f t="shared" si="155"/>
        <v>-0.25989664550326808</v>
      </c>
      <c r="BB387" s="66">
        <f t="shared" si="156"/>
        <v>-7.7144574011548954</v>
      </c>
      <c r="BC387" s="8"/>
      <c r="BD387" s="8"/>
      <c r="BE387" s="8"/>
      <c r="BF387" s="8"/>
    </row>
    <row r="388" spans="1:58" s="5" customFormat="1">
      <c r="A388" s="6">
        <v>343</v>
      </c>
      <c r="B388" s="44" t="s">
        <v>62</v>
      </c>
      <c r="C388" s="114">
        <v>7037</v>
      </c>
      <c r="D388" s="105">
        <v>7376</v>
      </c>
      <c r="E388" s="114">
        <v>7047</v>
      </c>
      <c r="F388" s="114">
        <v>6573</v>
      </c>
      <c r="G388" s="105">
        <v>6586</v>
      </c>
      <c r="H388" s="114">
        <v>7196</v>
      </c>
      <c r="I388" s="114">
        <v>8316</v>
      </c>
      <c r="J388" s="105">
        <v>9036</v>
      </c>
      <c r="K388" s="114">
        <v>7970</v>
      </c>
      <c r="L388" s="114">
        <v>7965</v>
      </c>
      <c r="M388" s="105">
        <v>7457</v>
      </c>
      <c r="N388" s="114">
        <v>7099</v>
      </c>
      <c r="O388" s="114">
        <v>6512</v>
      </c>
      <c r="P388" s="105">
        <v>5529</v>
      </c>
      <c r="Q388" s="114">
        <v>5087</v>
      </c>
      <c r="R388" s="114">
        <v>3822</v>
      </c>
      <c r="S388" s="105">
        <v>2608</v>
      </c>
      <c r="T388" s="114">
        <v>2859</v>
      </c>
      <c r="U388" s="114">
        <v>116075</v>
      </c>
      <c r="V388" s="6"/>
      <c r="W388" s="8" t="s">
        <v>344</v>
      </c>
      <c r="X388" s="8">
        <v>6</v>
      </c>
      <c r="Y388" s="6">
        <v>39</v>
      </c>
      <c r="Z388" s="8">
        <v>244</v>
      </c>
      <c r="AA388" s="8">
        <v>623</v>
      </c>
      <c r="AB388" s="6">
        <v>358</v>
      </c>
      <c r="AC388" s="8">
        <v>70</v>
      </c>
      <c r="AD388" s="8">
        <v>3</v>
      </c>
      <c r="AE388" s="6">
        <v>1341</v>
      </c>
      <c r="AF388" s="8"/>
      <c r="AG388" s="44" t="s">
        <v>62</v>
      </c>
      <c r="AH388" s="68">
        <f t="shared" si="147"/>
        <v>1.8256503879507073</v>
      </c>
      <c r="AI388" s="68">
        <f t="shared" si="140"/>
        <v>11.843303978135438</v>
      </c>
      <c r="AJ388" s="68">
        <f t="shared" si="141"/>
        <v>67.815453029460812</v>
      </c>
      <c r="AK388" s="68">
        <f t="shared" si="142"/>
        <v>149.83164983164986</v>
      </c>
      <c r="AL388" s="68">
        <f t="shared" si="143"/>
        <v>79.238601150951737</v>
      </c>
      <c r="AM388" s="68">
        <f t="shared" si="144"/>
        <v>17.565872020075282</v>
      </c>
      <c r="AN388" s="68">
        <f t="shared" si="145"/>
        <v>0.75329566854990582</v>
      </c>
      <c r="AO388" s="68">
        <f t="shared" si="148"/>
        <v>49.998135789120461</v>
      </c>
      <c r="AP388" s="6"/>
      <c r="AQ388" s="6">
        <f>RANK(AI388,AI346:AI424)</f>
        <v>61</v>
      </c>
      <c r="AR388" s="94">
        <f>RANK(AO388,AO346:AO424)</f>
        <v>44</v>
      </c>
      <c r="AS388" s="8"/>
      <c r="AT388" s="8"/>
      <c r="AU388" s="66">
        <f t="shared" si="149"/>
        <v>-5.7470928986757697</v>
      </c>
      <c r="AV388" s="66">
        <f t="shared" si="150"/>
        <v>-25.082002432635441</v>
      </c>
      <c r="AW388" s="66">
        <f t="shared" si="151"/>
        <v>-50.012919239456679</v>
      </c>
      <c r="AX388" s="66">
        <f t="shared" si="152"/>
        <v>31.60139976580389</v>
      </c>
      <c r="AY388" s="66">
        <f t="shared" si="153"/>
        <v>28.327609133529386</v>
      </c>
      <c r="AZ388" s="66">
        <f t="shared" si="154"/>
        <v>11.085460000510258</v>
      </c>
      <c r="BA388" s="66">
        <f t="shared" si="155"/>
        <v>0.75329566854990582</v>
      </c>
      <c r="BB388" s="66">
        <f t="shared" si="156"/>
        <v>-0.76399115328371892</v>
      </c>
      <c r="BC388" s="8"/>
      <c r="BD388" s="8"/>
      <c r="BE388" s="8"/>
      <c r="BF388" s="8"/>
    </row>
    <row r="389" spans="1:58" s="5" customFormat="1">
      <c r="A389" s="6">
        <v>344</v>
      </c>
      <c r="B389" s="44" t="s">
        <v>63</v>
      </c>
      <c r="C389" s="114">
        <v>4488</v>
      </c>
      <c r="D389" s="105">
        <v>3253</v>
      </c>
      <c r="E389" s="114">
        <v>2696</v>
      </c>
      <c r="F389" s="114">
        <v>6917</v>
      </c>
      <c r="G389" s="105">
        <v>26063</v>
      </c>
      <c r="H389" s="114">
        <v>30480</v>
      </c>
      <c r="I389" s="114">
        <v>23813</v>
      </c>
      <c r="J389" s="105">
        <v>14653</v>
      </c>
      <c r="K389" s="114">
        <v>8687</v>
      </c>
      <c r="L389" s="114">
        <v>6387</v>
      </c>
      <c r="M389" s="105">
        <v>5488</v>
      </c>
      <c r="N389" s="114">
        <v>4955</v>
      </c>
      <c r="O389" s="114">
        <v>4311</v>
      </c>
      <c r="P389" s="105">
        <v>3463</v>
      </c>
      <c r="Q389" s="114">
        <v>3091</v>
      </c>
      <c r="R389" s="114">
        <v>1934</v>
      </c>
      <c r="S389" s="105">
        <v>1269</v>
      </c>
      <c r="T389" s="114">
        <v>1162</v>
      </c>
      <c r="U389" s="114">
        <v>153110</v>
      </c>
      <c r="V389" s="6"/>
      <c r="W389" s="8" t="s">
        <v>345</v>
      </c>
      <c r="X389" s="8">
        <v>6</v>
      </c>
      <c r="Y389" s="6">
        <v>44</v>
      </c>
      <c r="Z389" s="8">
        <v>201</v>
      </c>
      <c r="AA389" s="8">
        <v>549</v>
      </c>
      <c r="AB389" s="6">
        <v>368</v>
      </c>
      <c r="AC389" s="8">
        <v>83</v>
      </c>
      <c r="AD389" s="8">
        <v>3</v>
      </c>
      <c r="AE389" s="6">
        <v>1253</v>
      </c>
      <c r="AF389" s="8"/>
      <c r="AG389" s="44" t="s">
        <v>63</v>
      </c>
      <c r="AH389" s="68">
        <f t="shared" si="147"/>
        <v>1.7348561515107705</v>
      </c>
      <c r="AI389" s="68">
        <f t="shared" si="140"/>
        <v>3.3764340252465184</v>
      </c>
      <c r="AJ389" s="68">
        <f t="shared" si="141"/>
        <v>13.188976377952756</v>
      </c>
      <c r="AK389" s="68">
        <f t="shared" si="142"/>
        <v>46.109268046865161</v>
      </c>
      <c r="AL389" s="68">
        <f t="shared" si="143"/>
        <v>50.228622125162083</v>
      </c>
      <c r="AM389" s="68">
        <f t="shared" si="144"/>
        <v>19.109013468401059</v>
      </c>
      <c r="AN389" s="68">
        <f t="shared" si="145"/>
        <v>0.9394081728511039</v>
      </c>
      <c r="AO389" s="68">
        <f t="shared" si="148"/>
        <v>21.418803418803421</v>
      </c>
      <c r="AP389" s="6"/>
      <c r="AQ389" s="6">
        <f>RANK(AI389,AI346:AI424)</f>
        <v>75</v>
      </c>
      <c r="AR389" s="94">
        <f>RANK(AO389,AO346:AO424)</f>
        <v>79</v>
      </c>
      <c r="AS389" s="8"/>
      <c r="AT389" s="8"/>
      <c r="AU389" s="66">
        <f t="shared" si="149"/>
        <v>-3.3604862860885927</v>
      </c>
      <c r="AV389" s="66">
        <f t="shared" si="150"/>
        <v>-4.8025285362417849</v>
      </c>
      <c r="AW389" s="66">
        <f t="shared" si="151"/>
        <v>-20.411107173241845</v>
      </c>
      <c r="AX389" s="66">
        <f t="shared" si="152"/>
        <v>-28.339639015424304</v>
      </c>
      <c r="AY389" s="66">
        <f t="shared" si="153"/>
        <v>-11.038141283952335</v>
      </c>
      <c r="AZ389" s="66">
        <f t="shared" si="154"/>
        <v>2.5265581671271669</v>
      </c>
      <c r="BA389" s="66">
        <f t="shared" si="155"/>
        <v>-1.6510827519657907</v>
      </c>
      <c r="BB389" s="66">
        <f t="shared" si="156"/>
        <v>-5.9500806744423578</v>
      </c>
      <c r="BC389" s="8"/>
      <c r="BD389" s="8"/>
      <c r="BE389" s="8"/>
      <c r="BF389" s="8"/>
    </row>
    <row r="390" spans="1:58" s="5" customFormat="1">
      <c r="A390" s="6">
        <v>345</v>
      </c>
      <c r="B390" s="44" t="s">
        <v>64</v>
      </c>
      <c r="C390" s="114">
        <v>14899</v>
      </c>
      <c r="D390" s="105">
        <v>15576</v>
      </c>
      <c r="E390" s="114">
        <v>14106</v>
      </c>
      <c r="F390" s="114">
        <v>11716</v>
      </c>
      <c r="G390" s="105">
        <v>11416</v>
      </c>
      <c r="H390" s="114">
        <v>13012</v>
      </c>
      <c r="I390" s="114">
        <v>16166</v>
      </c>
      <c r="J390" s="105">
        <v>16625</v>
      </c>
      <c r="K390" s="114">
        <v>14198</v>
      </c>
      <c r="L390" s="114">
        <v>12464</v>
      </c>
      <c r="M390" s="105">
        <v>10070</v>
      </c>
      <c r="N390" s="114">
        <v>8189</v>
      </c>
      <c r="O390" s="114">
        <v>6939</v>
      </c>
      <c r="P390" s="105">
        <v>5958</v>
      </c>
      <c r="Q390" s="114">
        <v>4668</v>
      </c>
      <c r="R390" s="114">
        <v>2715</v>
      </c>
      <c r="S390" s="105">
        <v>1520</v>
      </c>
      <c r="T390" s="114">
        <v>1109</v>
      </c>
      <c r="U390" s="114">
        <v>181346</v>
      </c>
      <c r="V390" s="6"/>
      <c r="W390" s="8" t="s">
        <v>346</v>
      </c>
      <c r="X390" s="8">
        <v>26</v>
      </c>
      <c r="Y390" s="6">
        <v>240</v>
      </c>
      <c r="Z390" s="8">
        <v>771</v>
      </c>
      <c r="AA390" s="8">
        <v>1126</v>
      </c>
      <c r="AB390" s="6">
        <v>530</v>
      </c>
      <c r="AC390" s="8">
        <v>104</v>
      </c>
      <c r="AD390" s="8">
        <v>7</v>
      </c>
      <c r="AE390" s="6">
        <v>2804</v>
      </c>
      <c r="AF390" s="8"/>
      <c r="AG390" s="44" t="s">
        <v>64</v>
      </c>
      <c r="AH390" s="68">
        <f t="shared" si="147"/>
        <v>4.4383748719699554</v>
      </c>
      <c r="AI390" s="68">
        <f t="shared" si="140"/>
        <v>42.046250875963558</v>
      </c>
      <c r="AJ390" s="68">
        <f t="shared" si="141"/>
        <v>118.50599446664617</v>
      </c>
      <c r="AK390" s="68">
        <f t="shared" si="142"/>
        <v>139.30471359643698</v>
      </c>
      <c r="AL390" s="68">
        <f t="shared" si="143"/>
        <v>63.7593984962406</v>
      </c>
      <c r="AM390" s="68">
        <f t="shared" si="144"/>
        <v>14.649950697281307</v>
      </c>
      <c r="AN390" s="68">
        <f t="shared" si="145"/>
        <v>1.123234916559692</v>
      </c>
      <c r="AO390" s="68">
        <f t="shared" si="148"/>
        <v>58.662928752994347</v>
      </c>
      <c r="AP390" s="6"/>
      <c r="AQ390" s="6">
        <f>RANK(AI390,AI346:AI424)</f>
        <v>36</v>
      </c>
      <c r="AR390" s="94">
        <f>RANK(AO390,AO346:AO424)</f>
        <v>11</v>
      </c>
      <c r="AS390" s="8"/>
      <c r="AT390" s="8"/>
      <c r="AU390" s="66">
        <f t="shared" si="149"/>
        <v>-8.0725902554299349</v>
      </c>
      <c r="AV390" s="66">
        <f t="shared" si="150"/>
        <v>-34.543368798631299</v>
      </c>
      <c r="AW390" s="66">
        <f t="shared" si="151"/>
        <v>-25.20005256873597</v>
      </c>
      <c r="AX390" s="66">
        <f t="shared" si="152"/>
        <v>28.195614383214959</v>
      </c>
      <c r="AY390" s="66">
        <f t="shared" si="153"/>
        <v>27.324946038858329</v>
      </c>
      <c r="AZ390" s="66">
        <f t="shared" si="154"/>
        <v>11.569821948751867</v>
      </c>
      <c r="BA390" s="66">
        <f t="shared" si="155"/>
        <v>1.123234916559692</v>
      </c>
      <c r="BB390" s="66">
        <f t="shared" si="156"/>
        <v>4.8502291419096508</v>
      </c>
      <c r="BC390" s="8"/>
      <c r="BD390" s="8"/>
      <c r="BE390" s="8"/>
      <c r="BF390" s="8"/>
    </row>
    <row r="391" spans="1:58" s="5" customFormat="1">
      <c r="A391" s="6">
        <v>346</v>
      </c>
      <c r="B391" s="44" t="s">
        <v>65</v>
      </c>
      <c r="C391" s="114">
        <v>3323</v>
      </c>
      <c r="D391" s="105">
        <v>3648</v>
      </c>
      <c r="E391" s="114">
        <v>3761</v>
      </c>
      <c r="F391" s="114">
        <v>3289</v>
      </c>
      <c r="G391" s="105">
        <v>3253</v>
      </c>
      <c r="H391" s="114">
        <v>3888</v>
      </c>
      <c r="I391" s="114">
        <v>3872</v>
      </c>
      <c r="J391" s="105">
        <v>3440</v>
      </c>
      <c r="K391" s="114">
        <v>3284</v>
      </c>
      <c r="L391" s="114">
        <v>3410</v>
      </c>
      <c r="M391" s="105">
        <v>3609</v>
      </c>
      <c r="N391" s="114">
        <v>3572</v>
      </c>
      <c r="O391" s="114">
        <v>3742</v>
      </c>
      <c r="P391" s="105">
        <v>3083</v>
      </c>
      <c r="Q391" s="114">
        <v>2905</v>
      </c>
      <c r="R391" s="114">
        <v>1958</v>
      </c>
      <c r="S391" s="105">
        <v>1470</v>
      </c>
      <c r="T391" s="114">
        <v>1459</v>
      </c>
      <c r="U391" s="114">
        <v>56966</v>
      </c>
      <c r="V391" s="6"/>
      <c r="W391" s="8" t="s">
        <v>347</v>
      </c>
      <c r="X391" s="8">
        <v>17</v>
      </c>
      <c r="Y391" s="6">
        <v>83</v>
      </c>
      <c r="Z391" s="8">
        <v>240</v>
      </c>
      <c r="AA391" s="8">
        <v>218</v>
      </c>
      <c r="AB391" s="6">
        <v>108</v>
      </c>
      <c r="AC391" s="8">
        <v>12</v>
      </c>
      <c r="AD391" s="8">
        <v>4</v>
      </c>
      <c r="AE391" s="6">
        <v>680</v>
      </c>
      <c r="AF391" s="8"/>
      <c r="AG391" s="44" t="s">
        <v>65</v>
      </c>
      <c r="AH391" s="68">
        <f t="shared" si="147"/>
        <v>10.337488598358163</v>
      </c>
      <c r="AI391" s="68">
        <f t="shared" si="140"/>
        <v>51.029818628957884</v>
      </c>
      <c r="AJ391" s="68">
        <f t="shared" si="141"/>
        <v>123.45679012345678</v>
      </c>
      <c r="AK391" s="68">
        <f t="shared" si="142"/>
        <v>112.60330578512396</v>
      </c>
      <c r="AL391" s="68">
        <f t="shared" si="143"/>
        <v>62.79069767441861</v>
      </c>
      <c r="AM391" s="68">
        <f t="shared" si="144"/>
        <v>7.3081607795371495</v>
      </c>
      <c r="AN391" s="68">
        <f t="shared" si="145"/>
        <v>2.3460410557184752</v>
      </c>
      <c r="AO391" s="68">
        <f t="shared" si="148"/>
        <v>55.655590112948104</v>
      </c>
      <c r="AP391" s="6"/>
      <c r="AQ391" s="6">
        <f>RANK(AI391,AI346:AI424)</f>
        <v>24</v>
      </c>
      <c r="AR391" s="94">
        <f>RANK(AO391,AO346:AO424)</f>
        <v>22</v>
      </c>
      <c r="AS391" s="8"/>
      <c r="AT391" s="8"/>
      <c r="AU391" s="66">
        <f t="shared" si="149"/>
        <v>-16.871779709633969</v>
      </c>
      <c r="AV391" s="66">
        <f t="shared" si="150"/>
        <v>-46.036100454423021</v>
      </c>
      <c r="AW391" s="66">
        <f t="shared" si="151"/>
        <v>-11.211581604007506</v>
      </c>
      <c r="AX391" s="66">
        <f t="shared" si="152"/>
        <v>-0.42803246697964425</v>
      </c>
      <c r="AY391" s="66">
        <f t="shared" si="153"/>
        <v>19.883030966227835</v>
      </c>
      <c r="AZ391" s="66">
        <f t="shared" si="154"/>
        <v>5.7140036417779854</v>
      </c>
      <c r="BA391" s="66">
        <f t="shared" si="155"/>
        <v>2.3460410557184752</v>
      </c>
      <c r="BB391" s="66">
        <f t="shared" si="156"/>
        <v>-1.9672404733359272</v>
      </c>
      <c r="BC391" s="8"/>
      <c r="BD391" s="8"/>
      <c r="BE391" s="8"/>
      <c r="BF391" s="8"/>
    </row>
    <row r="392" spans="1:58" s="5" customFormat="1">
      <c r="A392" s="6">
        <v>347</v>
      </c>
      <c r="B392" s="44" t="s">
        <v>66</v>
      </c>
      <c r="C392" s="114">
        <v>3580</v>
      </c>
      <c r="D392" s="105">
        <v>3562</v>
      </c>
      <c r="E392" s="114">
        <v>3360</v>
      </c>
      <c r="F392" s="114">
        <v>3022</v>
      </c>
      <c r="G392" s="105">
        <v>2935</v>
      </c>
      <c r="H392" s="114">
        <v>3361</v>
      </c>
      <c r="I392" s="114">
        <v>3815</v>
      </c>
      <c r="J392" s="105">
        <v>3578</v>
      </c>
      <c r="K392" s="114">
        <v>2977</v>
      </c>
      <c r="L392" s="114">
        <v>3126</v>
      </c>
      <c r="M392" s="105">
        <v>3239</v>
      </c>
      <c r="N392" s="114">
        <v>3072</v>
      </c>
      <c r="O392" s="114">
        <v>2835</v>
      </c>
      <c r="P392" s="105">
        <v>2358</v>
      </c>
      <c r="Q392" s="114">
        <v>2028</v>
      </c>
      <c r="R392" s="114">
        <v>1357</v>
      </c>
      <c r="S392" s="105">
        <v>769</v>
      </c>
      <c r="T392" s="114">
        <v>738</v>
      </c>
      <c r="U392" s="114">
        <v>49712</v>
      </c>
      <c r="V392" s="6"/>
      <c r="W392" s="8" t="s">
        <v>348</v>
      </c>
      <c r="X392" s="8">
        <v>5</v>
      </c>
      <c r="Y392" s="6">
        <v>80</v>
      </c>
      <c r="Z392" s="8">
        <v>217</v>
      </c>
      <c r="AA392" s="8">
        <v>258</v>
      </c>
      <c r="AB392" s="6">
        <v>101</v>
      </c>
      <c r="AC392" s="8">
        <v>22</v>
      </c>
      <c r="AD392" s="8">
        <v>3</v>
      </c>
      <c r="AE392" s="6">
        <v>684</v>
      </c>
      <c r="AF392" s="8"/>
      <c r="AG392" s="44" t="s">
        <v>66</v>
      </c>
      <c r="AH392" s="68">
        <f t="shared" si="147"/>
        <v>3.3090668431502319</v>
      </c>
      <c r="AI392" s="68">
        <f t="shared" si="140"/>
        <v>54.514480408858603</v>
      </c>
      <c r="AJ392" s="68">
        <f t="shared" si="141"/>
        <v>129.12823564415351</v>
      </c>
      <c r="AK392" s="68">
        <f t="shared" si="142"/>
        <v>135.25557011795544</v>
      </c>
      <c r="AL392" s="68">
        <f t="shared" si="143"/>
        <v>56.456120737842369</v>
      </c>
      <c r="AM392" s="68">
        <f t="shared" si="144"/>
        <v>14.779979845482028</v>
      </c>
      <c r="AN392" s="68">
        <f t="shared" si="145"/>
        <v>1.9193857965451055</v>
      </c>
      <c r="AO392" s="68">
        <f t="shared" si="148"/>
        <v>59.963180503199794</v>
      </c>
      <c r="AP392" s="6"/>
      <c r="AQ392" s="6">
        <f>RANK(AI392,AI346:AI424)</f>
        <v>19</v>
      </c>
      <c r="AR392" s="94">
        <f>RANK(AO392,AO346:AO424)</f>
        <v>7</v>
      </c>
      <c r="AS392" s="8"/>
      <c r="AT392" s="8"/>
      <c r="AU392" s="66">
        <f t="shared" si="149"/>
        <v>-11.555936908017109</v>
      </c>
      <c r="AV392" s="66">
        <f t="shared" si="150"/>
        <v>-28.665354559429431</v>
      </c>
      <c r="AW392" s="66">
        <f t="shared" si="151"/>
        <v>-21.54420713451222</v>
      </c>
      <c r="AX392" s="66">
        <f t="shared" si="152"/>
        <v>37.191412008374726</v>
      </c>
      <c r="AY392" s="66">
        <f t="shared" si="153"/>
        <v>8.994499925229718</v>
      </c>
      <c r="AZ392" s="66">
        <f t="shared" si="154"/>
        <v>9.3947119403598727</v>
      </c>
      <c r="BA392" s="66">
        <f t="shared" si="155"/>
        <v>1.9193857965451055</v>
      </c>
      <c r="BB392" s="66">
        <f t="shared" si="156"/>
        <v>7.3797962033505371</v>
      </c>
      <c r="BC392" s="8"/>
      <c r="BD392" s="8"/>
      <c r="BE392" s="8"/>
      <c r="BF392" s="8"/>
    </row>
    <row r="393" spans="1:58" s="5" customFormat="1">
      <c r="A393" s="6">
        <v>348</v>
      </c>
      <c r="B393" s="44" t="s">
        <v>67</v>
      </c>
      <c r="C393" s="114">
        <v>1522</v>
      </c>
      <c r="D393" s="105">
        <v>1721</v>
      </c>
      <c r="E393" s="114">
        <v>1870</v>
      </c>
      <c r="F393" s="114">
        <v>1636</v>
      </c>
      <c r="G393" s="105">
        <v>1328</v>
      </c>
      <c r="H393" s="114">
        <v>1540</v>
      </c>
      <c r="I393" s="114">
        <v>1551</v>
      </c>
      <c r="J393" s="105">
        <v>1514</v>
      </c>
      <c r="K393" s="114">
        <v>1507</v>
      </c>
      <c r="L393" s="114">
        <v>1694</v>
      </c>
      <c r="M393" s="105">
        <v>1945</v>
      </c>
      <c r="N393" s="114">
        <v>2088</v>
      </c>
      <c r="O393" s="114">
        <v>2254</v>
      </c>
      <c r="P393" s="105">
        <v>2270</v>
      </c>
      <c r="Q393" s="114">
        <v>2218</v>
      </c>
      <c r="R393" s="114">
        <v>1577</v>
      </c>
      <c r="S393" s="105">
        <v>1089</v>
      </c>
      <c r="T393" s="114">
        <v>1043</v>
      </c>
      <c r="U393" s="114">
        <v>30367</v>
      </c>
      <c r="V393" s="6"/>
      <c r="W393" s="8" t="s">
        <v>349</v>
      </c>
      <c r="X393" s="8">
        <v>8</v>
      </c>
      <c r="Y393" s="6">
        <v>42</v>
      </c>
      <c r="Z393" s="8">
        <v>90</v>
      </c>
      <c r="AA393" s="8">
        <v>93</v>
      </c>
      <c r="AB393" s="6">
        <v>37</v>
      </c>
      <c r="AC393" s="8">
        <v>8</v>
      </c>
      <c r="AD393" s="8">
        <v>0</v>
      </c>
      <c r="AE393" s="6">
        <v>278</v>
      </c>
      <c r="AF393" s="8"/>
      <c r="AG393" s="44" t="s">
        <v>67</v>
      </c>
      <c r="AH393" s="68">
        <f t="shared" si="147"/>
        <v>9.7799511002444994</v>
      </c>
      <c r="AI393" s="68">
        <f t="shared" si="140"/>
        <v>63.253012048192765</v>
      </c>
      <c r="AJ393" s="68">
        <f t="shared" si="141"/>
        <v>116.88311688311688</v>
      </c>
      <c r="AK393" s="68">
        <f t="shared" si="142"/>
        <v>119.92263056092843</v>
      </c>
      <c r="AL393" s="68">
        <f t="shared" si="143"/>
        <v>48.877146631439899</v>
      </c>
      <c r="AM393" s="68">
        <f t="shared" si="144"/>
        <v>10.617120106171201</v>
      </c>
      <c r="AN393" s="68">
        <f t="shared" si="145"/>
        <v>0</v>
      </c>
      <c r="AO393" s="68">
        <f t="shared" si="148"/>
        <v>51.624883936861657</v>
      </c>
      <c r="AP393" s="6"/>
      <c r="AQ393" s="6">
        <f>RANK(AI393,AI346:AI424)</f>
        <v>11</v>
      </c>
      <c r="AR393" s="94">
        <f>RANK(AO393,AO346:AO424)</f>
        <v>40</v>
      </c>
      <c r="AS393" s="8"/>
      <c r="AT393" s="8"/>
      <c r="AU393" s="66">
        <f t="shared" si="149"/>
        <v>-8.3805495735861122</v>
      </c>
      <c r="AV393" s="66">
        <f t="shared" si="150"/>
        <v>-30.189700191847685</v>
      </c>
      <c r="AW393" s="66">
        <f t="shared" si="151"/>
        <v>-42.87368811101976</v>
      </c>
      <c r="AX393" s="66">
        <f t="shared" si="152"/>
        <v>-14.905255003811575</v>
      </c>
      <c r="AY393" s="66">
        <f t="shared" si="153"/>
        <v>6.7913807749836437</v>
      </c>
      <c r="AZ393" s="66">
        <f t="shared" si="154"/>
        <v>-2.1878687418672271E-2</v>
      </c>
      <c r="BA393" s="66">
        <f t="shared" si="155"/>
        <v>0</v>
      </c>
      <c r="BB393" s="66">
        <f t="shared" si="156"/>
        <v>-8.6451997964253096</v>
      </c>
      <c r="BC393" s="8"/>
      <c r="BD393" s="8"/>
      <c r="BE393" s="8"/>
      <c r="BF393" s="8"/>
    </row>
    <row r="394" spans="1:58" s="5" customFormat="1">
      <c r="A394" s="6">
        <v>349</v>
      </c>
      <c r="B394" s="44" t="s">
        <v>68</v>
      </c>
      <c r="C394" s="114">
        <v>8761</v>
      </c>
      <c r="D394" s="105">
        <v>10596</v>
      </c>
      <c r="E394" s="114">
        <v>10969</v>
      </c>
      <c r="F394" s="114">
        <v>11340</v>
      </c>
      <c r="G394" s="105">
        <v>16672</v>
      </c>
      <c r="H394" s="114">
        <v>15962</v>
      </c>
      <c r="I394" s="114">
        <v>13999</v>
      </c>
      <c r="J394" s="105">
        <v>13754</v>
      </c>
      <c r="K394" s="114">
        <v>12464</v>
      </c>
      <c r="L394" s="114">
        <v>12120</v>
      </c>
      <c r="M394" s="105">
        <v>11765</v>
      </c>
      <c r="N394" s="114">
        <v>10597</v>
      </c>
      <c r="O394" s="114">
        <v>9411</v>
      </c>
      <c r="P394" s="105">
        <v>8382</v>
      </c>
      <c r="Q394" s="114">
        <v>7752</v>
      </c>
      <c r="R394" s="114">
        <v>6574</v>
      </c>
      <c r="S394" s="105">
        <v>5567</v>
      </c>
      <c r="T394" s="114">
        <v>6208</v>
      </c>
      <c r="U394" s="114">
        <v>192893</v>
      </c>
      <c r="V394" s="6"/>
      <c r="W394" s="8" t="s">
        <v>350</v>
      </c>
      <c r="X394" s="8">
        <v>5</v>
      </c>
      <c r="Y394" s="6">
        <v>45</v>
      </c>
      <c r="Z394" s="8">
        <v>244</v>
      </c>
      <c r="AA394" s="8">
        <v>725</v>
      </c>
      <c r="AB394" s="6">
        <v>461</v>
      </c>
      <c r="AC394" s="8">
        <v>87</v>
      </c>
      <c r="AD394" s="8">
        <v>6</v>
      </c>
      <c r="AE394" s="6">
        <v>1573</v>
      </c>
      <c r="AF394" s="8"/>
      <c r="AG394" s="44" t="s">
        <v>68</v>
      </c>
      <c r="AH394" s="68">
        <f t="shared" si="147"/>
        <v>0.88183421516754845</v>
      </c>
      <c r="AI394" s="68">
        <f t="shared" si="140"/>
        <v>5.3982725527831095</v>
      </c>
      <c r="AJ394" s="68">
        <f t="shared" si="141"/>
        <v>30.572609948627992</v>
      </c>
      <c r="AK394" s="68">
        <f t="shared" si="142"/>
        <v>103.57882705907565</v>
      </c>
      <c r="AL394" s="68">
        <f t="shared" si="143"/>
        <v>67.035044350734339</v>
      </c>
      <c r="AM394" s="68">
        <f t="shared" si="144"/>
        <v>13.9602053915276</v>
      </c>
      <c r="AN394" s="68">
        <f t="shared" si="145"/>
        <v>0.99009900990099009</v>
      </c>
      <c r="AO394" s="68">
        <f t="shared" si="148"/>
        <v>32.665012303890521</v>
      </c>
      <c r="AP394" s="6"/>
      <c r="AQ394" s="6">
        <f>RANK(AI394,AI346:AI424)</f>
        <v>71</v>
      </c>
      <c r="AR394" s="94">
        <f>RANK(AO394,AO346:AO424)</f>
        <v>77</v>
      </c>
      <c r="AS394" s="8"/>
      <c r="AT394" s="8"/>
      <c r="AU394" s="66">
        <f t="shared" si="149"/>
        <v>-2.5092146693812261</v>
      </c>
      <c r="AV394" s="66">
        <f t="shared" si="150"/>
        <v>-7.7071108820412055</v>
      </c>
      <c r="AW394" s="66">
        <f t="shared" si="151"/>
        <v>-43.961649660581266</v>
      </c>
      <c r="AX394" s="66">
        <f t="shared" si="152"/>
        <v>-1.1427432230163106</v>
      </c>
      <c r="AY394" s="66">
        <f t="shared" si="153"/>
        <v>7.9991683407411003</v>
      </c>
      <c r="AZ394" s="66">
        <f t="shared" si="154"/>
        <v>5.6740552352864633</v>
      </c>
      <c r="BA394" s="66">
        <f t="shared" si="155"/>
        <v>0.99009900990099009</v>
      </c>
      <c r="BB394" s="66">
        <f t="shared" si="156"/>
        <v>-5.5980139497553054</v>
      </c>
      <c r="BC394" s="8"/>
      <c r="BD394" s="8"/>
      <c r="BE394" s="8"/>
      <c r="BF394" s="8"/>
    </row>
    <row r="395" spans="1:58" s="5" customFormat="1">
      <c r="A395" s="6">
        <v>350</v>
      </c>
      <c r="B395" s="44" t="s">
        <v>69</v>
      </c>
      <c r="C395" s="114">
        <v>6300</v>
      </c>
      <c r="D395" s="105">
        <v>6776</v>
      </c>
      <c r="E395" s="114">
        <v>6864</v>
      </c>
      <c r="F395" s="114">
        <v>6570</v>
      </c>
      <c r="G395" s="105">
        <v>7992</v>
      </c>
      <c r="H395" s="114">
        <v>9344</v>
      </c>
      <c r="I395" s="114">
        <v>9631</v>
      </c>
      <c r="J395" s="105">
        <v>9249</v>
      </c>
      <c r="K395" s="114">
        <v>8429</v>
      </c>
      <c r="L395" s="114">
        <v>8506</v>
      </c>
      <c r="M395" s="105">
        <v>8414</v>
      </c>
      <c r="N395" s="114">
        <v>7380</v>
      </c>
      <c r="O395" s="114">
        <v>6707</v>
      </c>
      <c r="P395" s="105">
        <v>5680</v>
      </c>
      <c r="Q395" s="114">
        <v>5064</v>
      </c>
      <c r="R395" s="114">
        <v>3764</v>
      </c>
      <c r="S395" s="105">
        <v>3045</v>
      </c>
      <c r="T395" s="114">
        <v>3235</v>
      </c>
      <c r="U395" s="114">
        <v>122950</v>
      </c>
      <c r="V395" s="6"/>
      <c r="W395" s="8" t="s">
        <v>351</v>
      </c>
      <c r="X395" s="8">
        <v>0</v>
      </c>
      <c r="Y395" s="6">
        <v>37</v>
      </c>
      <c r="Z395" s="8">
        <v>179</v>
      </c>
      <c r="AA395" s="8">
        <v>568</v>
      </c>
      <c r="AB395" s="6">
        <v>422</v>
      </c>
      <c r="AC395" s="8">
        <v>97</v>
      </c>
      <c r="AD395" s="8">
        <v>6</v>
      </c>
      <c r="AE395" s="6">
        <v>1309</v>
      </c>
      <c r="AF395" s="8"/>
      <c r="AG395" s="44" t="s">
        <v>69</v>
      </c>
      <c r="AH395" s="68">
        <f t="shared" si="147"/>
        <v>0</v>
      </c>
      <c r="AI395" s="68">
        <f t="shared" si="140"/>
        <v>9.2592592592592595</v>
      </c>
      <c r="AJ395" s="68">
        <f t="shared" si="141"/>
        <v>38.313356164383563</v>
      </c>
      <c r="AK395" s="68">
        <f t="shared" si="142"/>
        <v>117.95244522894818</v>
      </c>
      <c r="AL395" s="68">
        <f t="shared" si="143"/>
        <v>91.253108444156126</v>
      </c>
      <c r="AM395" s="68">
        <f t="shared" si="144"/>
        <v>23.015778858702099</v>
      </c>
      <c r="AN395" s="68">
        <f t="shared" si="145"/>
        <v>1.4107688690336233</v>
      </c>
      <c r="AO395" s="68">
        <f t="shared" si="148"/>
        <v>43.837176202675778</v>
      </c>
      <c r="AP395" s="6"/>
      <c r="AQ395" s="6">
        <f>RANK(AI395,AI346:AI424)</f>
        <v>63</v>
      </c>
      <c r="AR395" s="94">
        <f>RANK(AO395,AO346:AO424)</f>
        <v>66</v>
      </c>
      <c r="AS395" s="8"/>
      <c r="AT395" s="8"/>
      <c r="AU395" s="66">
        <f t="shared" si="149"/>
        <v>-4.4439793600159785</v>
      </c>
      <c r="AV395" s="66">
        <f t="shared" si="150"/>
        <v>-15.58987131485322</v>
      </c>
      <c r="AW395" s="66">
        <f t="shared" si="151"/>
        <v>-40.847007527887243</v>
      </c>
      <c r="AX395" s="66">
        <f t="shared" si="152"/>
        <v>5.5832852037792975</v>
      </c>
      <c r="AY395" s="66">
        <f t="shared" si="153"/>
        <v>28.262332388547968</v>
      </c>
      <c r="AZ395" s="66">
        <f t="shared" si="154"/>
        <v>11.512314790006235</v>
      </c>
      <c r="BA395" s="66">
        <f t="shared" si="155"/>
        <v>1.4107688690336233</v>
      </c>
      <c r="BB395" s="66">
        <f t="shared" si="156"/>
        <v>-3.1641278887172106</v>
      </c>
      <c r="BC395" s="8"/>
      <c r="BD395" s="8"/>
      <c r="BE395" s="8"/>
      <c r="BF395" s="8"/>
    </row>
    <row r="396" spans="1:58" s="5" customFormat="1">
      <c r="A396" s="6">
        <v>351</v>
      </c>
      <c r="B396" s="44" t="s">
        <v>70</v>
      </c>
      <c r="C396" s="114">
        <v>2412</v>
      </c>
      <c r="D396" s="105">
        <v>2607</v>
      </c>
      <c r="E396" s="114">
        <v>2719</v>
      </c>
      <c r="F396" s="114">
        <v>2186</v>
      </c>
      <c r="G396" s="105">
        <v>1949</v>
      </c>
      <c r="H396" s="114">
        <v>2321</v>
      </c>
      <c r="I396" s="114">
        <v>2576</v>
      </c>
      <c r="J396" s="105">
        <v>2639</v>
      </c>
      <c r="K396" s="114">
        <v>2517</v>
      </c>
      <c r="L396" s="114">
        <v>2486</v>
      </c>
      <c r="M396" s="105">
        <v>2589</v>
      </c>
      <c r="N396" s="114">
        <v>2422</v>
      </c>
      <c r="O396" s="114">
        <v>2207</v>
      </c>
      <c r="P396" s="105">
        <v>2003</v>
      </c>
      <c r="Q396" s="114">
        <v>1844</v>
      </c>
      <c r="R396" s="114">
        <v>1186</v>
      </c>
      <c r="S396" s="105">
        <v>629</v>
      </c>
      <c r="T396" s="114">
        <v>618</v>
      </c>
      <c r="U396" s="114">
        <v>37910</v>
      </c>
      <c r="V396" s="6"/>
      <c r="W396" s="8" t="s">
        <v>352</v>
      </c>
      <c r="X396" s="8">
        <v>2</v>
      </c>
      <c r="Y396" s="6">
        <v>38</v>
      </c>
      <c r="Z396" s="8">
        <v>146</v>
      </c>
      <c r="AA396" s="8">
        <v>186</v>
      </c>
      <c r="AB396" s="6">
        <v>92</v>
      </c>
      <c r="AC396" s="8">
        <v>19</v>
      </c>
      <c r="AD396" s="8">
        <v>0</v>
      </c>
      <c r="AE396" s="6">
        <v>484</v>
      </c>
      <c r="AF396" s="8"/>
      <c r="AG396" s="44" t="s">
        <v>70</v>
      </c>
      <c r="AH396" s="68">
        <f t="shared" si="147"/>
        <v>1.8298261665141813</v>
      </c>
      <c r="AI396" s="68">
        <f t="shared" si="140"/>
        <v>38.994356080041044</v>
      </c>
      <c r="AJ396" s="68">
        <f t="shared" si="141"/>
        <v>125.80784144765187</v>
      </c>
      <c r="AK396" s="68">
        <f t="shared" si="142"/>
        <v>144.40993788819875</v>
      </c>
      <c r="AL396" s="68">
        <f t="shared" si="143"/>
        <v>69.723380068207646</v>
      </c>
      <c r="AM396" s="68">
        <f t="shared" si="144"/>
        <v>15.097338100913786</v>
      </c>
      <c r="AN396" s="68">
        <f t="shared" si="145"/>
        <v>0</v>
      </c>
      <c r="AO396" s="68">
        <f t="shared" si="148"/>
        <v>58.054456039342689</v>
      </c>
      <c r="AP396" s="6"/>
      <c r="AQ396" s="6">
        <f>RANK(AI396,AI346:AI424)</f>
        <v>39</v>
      </c>
      <c r="AR396" s="94">
        <f>RANK(AO396,AO346:AO424)</f>
        <v>14</v>
      </c>
      <c r="AS396" s="8"/>
      <c r="AT396" s="8"/>
      <c r="AU396" s="66">
        <f t="shared" si="149"/>
        <v>-12.147226904301435</v>
      </c>
      <c r="AV396" s="66">
        <f t="shared" si="150"/>
        <v>-24.227162327284979</v>
      </c>
      <c r="AW396" s="66">
        <f t="shared" si="151"/>
        <v>-38.343393512673032</v>
      </c>
      <c r="AX396" s="66">
        <f t="shared" si="152"/>
        <v>16.216408763085269</v>
      </c>
      <c r="AY396" s="66">
        <f t="shared" si="153"/>
        <v>14.529520169520367</v>
      </c>
      <c r="AZ396" s="66">
        <f t="shared" si="154"/>
        <v>9.1443174223815209</v>
      </c>
      <c r="BA396" s="66">
        <f t="shared" si="155"/>
        <v>0</v>
      </c>
      <c r="BB396" s="66">
        <f t="shared" si="156"/>
        <v>2.5815108703593168</v>
      </c>
      <c r="BC396" s="8"/>
      <c r="BD396" s="8"/>
      <c r="BE396" s="8"/>
      <c r="BF396" s="8"/>
    </row>
    <row r="397" spans="1:58" s="5" customFormat="1">
      <c r="A397" s="6">
        <v>352</v>
      </c>
      <c r="B397" s="44" t="s">
        <v>71</v>
      </c>
      <c r="C397" s="114">
        <v>9958</v>
      </c>
      <c r="D397" s="105">
        <v>8964</v>
      </c>
      <c r="E397" s="114">
        <v>8035</v>
      </c>
      <c r="F397" s="114">
        <v>7265</v>
      </c>
      <c r="G397" s="105">
        <v>12969</v>
      </c>
      <c r="H397" s="114">
        <v>18671</v>
      </c>
      <c r="I397" s="114">
        <v>19546</v>
      </c>
      <c r="J397" s="105">
        <v>16391</v>
      </c>
      <c r="K397" s="114">
        <v>12434</v>
      </c>
      <c r="L397" s="114">
        <v>10800</v>
      </c>
      <c r="M397" s="105">
        <v>10011</v>
      </c>
      <c r="N397" s="114">
        <v>8600</v>
      </c>
      <c r="O397" s="114">
        <v>7266</v>
      </c>
      <c r="P397" s="105">
        <v>5650</v>
      </c>
      <c r="Q397" s="114">
        <v>4794</v>
      </c>
      <c r="R397" s="114">
        <v>3780</v>
      </c>
      <c r="S397" s="105">
        <v>3742</v>
      </c>
      <c r="T397" s="114">
        <v>4624</v>
      </c>
      <c r="U397" s="114">
        <v>173500</v>
      </c>
      <c r="V397" s="6"/>
      <c r="W397" s="8" t="s">
        <v>353</v>
      </c>
      <c r="X397" s="8">
        <v>1</v>
      </c>
      <c r="Y397" s="6">
        <v>98</v>
      </c>
      <c r="Z397" s="8">
        <v>369</v>
      </c>
      <c r="AA397" s="8">
        <v>989</v>
      </c>
      <c r="AB397" s="6">
        <v>709</v>
      </c>
      <c r="AC397" s="8">
        <v>137</v>
      </c>
      <c r="AD397" s="8">
        <v>3</v>
      </c>
      <c r="AE397" s="6">
        <v>2310</v>
      </c>
      <c r="AF397" s="8"/>
      <c r="AG397" s="44" t="s">
        <v>71</v>
      </c>
      <c r="AH397" s="68">
        <f t="shared" si="147"/>
        <v>0.27529249827942193</v>
      </c>
      <c r="AI397" s="68">
        <f t="shared" si="140"/>
        <v>15.112961677847174</v>
      </c>
      <c r="AJ397" s="68">
        <f t="shared" si="141"/>
        <v>39.526538482138072</v>
      </c>
      <c r="AK397" s="68">
        <f t="shared" si="142"/>
        <v>101.19717589276578</v>
      </c>
      <c r="AL397" s="68">
        <f t="shared" si="143"/>
        <v>86.510890122628282</v>
      </c>
      <c r="AM397" s="68">
        <f t="shared" si="144"/>
        <v>22.036351938233874</v>
      </c>
      <c r="AN397" s="68">
        <f t="shared" si="145"/>
        <v>0.55555555555555558</v>
      </c>
      <c r="AO397" s="68">
        <f t="shared" si="148"/>
        <v>47.106325706594887</v>
      </c>
      <c r="AP397" s="6"/>
      <c r="AQ397" s="6">
        <f>RANK(AI397,AI346:AI424)</f>
        <v>57</v>
      </c>
      <c r="AR397" s="94">
        <f>RANK(AO397,AO346:AO424)</f>
        <v>54</v>
      </c>
      <c r="AS397" s="8"/>
      <c r="AT397" s="8"/>
      <c r="AU397" s="66">
        <f t="shared" si="149"/>
        <v>-11.131691331389074</v>
      </c>
      <c r="AV397" s="66">
        <f t="shared" si="150"/>
        <v>-27.952198876820155</v>
      </c>
      <c r="AW397" s="66">
        <f t="shared" si="151"/>
        <v>-40.090130755467221</v>
      </c>
      <c r="AX397" s="66">
        <f t="shared" si="152"/>
        <v>2.3076147828723492</v>
      </c>
      <c r="AY397" s="66">
        <f t="shared" si="153"/>
        <v>26.415010922220283</v>
      </c>
      <c r="AZ397" s="66">
        <f t="shared" si="154"/>
        <v>10.901927624714977</v>
      </c>
      <c r="BA397" s="66">
        <f t="shared" si="155"/>
        <v>0.55555555555555558</v>
      </c>
      <c r="BB397" s="66">
        <f t="shared" si="156"/>
        <v>-3.4842325874139206</v>
      </c>
      <c r="BC397" s="8"/>
      <c r="BD397" s="8"/>
      <c r="BE397" s="8"/>
      <c r="BF397" s="8"/>
    </row>
    <row r="398" spans="1:58" s="5" customFormat="1">
      <c r="A398" s="6">
        <v>353</v>
      </c>
      <c r="B398" s="44" t="s">
        <v>72</v>
      </c>
      <c r="C398" s="114">
        <v>8181</v>
      </c>
      <c r="D398" s="105">
        <v>9490</v>
      </c>
      <c r="E398" s="114">
        <v>10544</v>
      </c>
      <c r="F398" s="114">
        <v>9744</v>
      </c>
      <c r="G398" s="105">
        <v>7779</v>
      </c>
      <c r="H398" s="114">
        <v>6938</v>
      </c>
      <c r="I398" s="114">
        <v>8036</v>
      </c>
      <c r="J398" s="105">
        <v>8838</v>
      </c>
      <c r="K398" s="114">
        <v>9202</v>
      </c>
      <c r="L398" s="114">
        <v>11003</v>
      </c>
      <c r="M398" s="105">
        <v>11792</v>
      </c>
      <c r="N398" s="114">
        <v>11444</v>
      </c>
      <c r="O398" s="114">
        <v>11922</v>
      </c>
      <c r="P398" s="105">
        <v>11877</v>
      </c>
      <c r="Q398" s="114">
        <v>12082</v>
      </c>
      <c r="R398" s="114">
        <v>9428</v>
      </c>
      <c r="S398" s="105">
        <v>6163</v>
      </c>
      <c r="T398" s="114">
        <v>5977</v>
      </c>
      <c r="U398" s="114">
        <v>170440</v>
      </c>
      <c r="V398" s="6"/>
      <c r="W398" s="8" t="s">
        <v>274</v>
      </c>
      <c r="X398" s="8">
        <v>13</v>
      </c>
      <c r="Y398" s="6">
        <v>94</v>
      </c>
      <c r="Z398" s="8">
        <v>354</v>
      </c>
      <c r="AA398" s="8">
        <v>624</v>
      </c>
      <c r="AB398" s="6">
        <v>326</v>
      </c>
      <c r="AC398" s="8">
        <v>63</v>
      </c>
      <c r="AD398" s="8">
        <v>1</v>
      </c>
      <c r="AE398" s="6">
        <v>1476</v>
      </c>
      <c r="AF398" s="8"/>
      <c r="AG398" s="44" t="s">
        <v>72</v>
      </c>
      <c r="AH398" s="68">
        <f t="shared" si="147"/>
        <v>2.6683087027914616</v>
      </c>
      <c r="AI398" s="68">
        <f t="shared" si="140"/>
        <v>24.167630800874147</v>
      </c>
      <c r="AJ398" s="68">
        <f t="shared" si="141"/>
        <v>102.04669933698472</v>
      </c>
      <c r="AK398" s="68">
        <f t="shared" si="142"/>
        <v>155.30114484818316</v>
      </c>
      <c r="AL398" s="68">
        <f t="shared" si="143"/>
        <v>73.772346684770312</v>
      </c>
      <c r="AM398" s="68">
        <f t="shared" si="144"/>
        <v>13.69267550532493</v>
      </c>
      <c r="AN398" s="68">
        <f t="shared" si="145"/>
        <v>0.18176860856130145</v>
      </c>
      <c r="AO398" s="68">
        <f t="shared" si="148"/>
        <v>47.968800779980505</v>
      </c>
      <c r="AP398" s="6"/>
      <c r="AQ398" s="6">
        <f>RANK(AI398,AI346:AI424)</f>
        <v>51</v>
      </c>
      <c r="AR398" s="94">
        <f>RANK(AO398,AO346:AO424)</f>
        <v>50</v>
      </c>
      <c r="AS398" s="8"/>
      <c r="AT398" s="8"/>
      <c r="AU398" s="66">
        <f t="shared" si="149"/>
        <v>-8.1402756458934444</v>
      </c>
      <c r="AV398" s="66">
        <f t="shared" si="150"/>
        <v>-32.101517694826327</v>
      </c>
      <c r="AW398" s="66">
        <f t="shared" si="151"/>
        <v>-29.123455032333453</v>
      </c>
      <c r="AX398" s="66">
        <f t="shared" si="152"/>
        <v>36.120664040554743</v>
      </c>
      <c r="AY398" s="66">
        <f t="shared" si="153"/>
        <v>24.963583363831965</v>
      </c>
      <c r="AZ398" s="66">
        <f t="shared" si="154"/>
        <v>6.0300240007328538</v>
      </c>
      <c r="BA398" s="66">
        <f t="shared" si="155"/>
        <v>0.18176860856130145</v>
      </c>
      <c r="BB398" s="66">
        <f t="shared" si="156"/>
        <v>-2.0784061948773527</v>
      </c>
      <c r="BC398" s="8"/>
      <c r="BD398" s="8"/>
      <c r="BE398" s="8"/>
      <c r="BF398" s="8"/>
    </row>
    <row r="399" spans="1:58" s="5" customFormat="1">
      <c r="A399" s="6">
        <v>354</v>
      </c>
      <c r="B399" s="44" t="s">
        <v>73</v>
      </c>
      <c r="C399" s="114">
        <v>820</v>
      </c>
      <c r="D399" s="105">
        <v>1013</v>
      </c>
      <c r="E399" s="114">
        <v>1068</v>
      </c>
      <c r="F399" s="114">
        <v>916</v>
      </c>
      <c r="G399" s="105">
        <v>624</v>
      </c>
      <c r="H399" s="114">
        <v>810</v>
      </c>
      <c r="I399" s="114">
        <v>962</v>
      </c>
      <c r="J399" s="105">
        <v>1103</v>
      </c>
      <c r="K399" s="114">
        <v>1155</v>
      </c>
      <c r="L399" s="114">
        <v>1354</v>
      </c>
      <c r="M399" s="105">
        <v>1442</v>
      </c>
      <c r="N399" s="114">
        <v>1552</v>
      </c>
      <c r="O399" s="114">
        <v>1705</v>
      </c>
      <c r="P399" s="105">
        <v>1754</v>
      </c>
      <c r="Q399" s="114">
        <v>1512</v>
      </c>
      <c r="R399" s="114">
        <v>1032</v>
      </c>
      <c r="S399" s="105">
        <v>672</v>
      </c>
      <c r="T399" s="114">
        <v>620</v>
      </c>
      <c r="U399" s="114">
        <v>20114</v>
      </c>
      <c r="V399" s="6"/>
      <c r="W399" s="8" t="s">
        <v>354</v>
      </c>
      <c r="X399" s="8">
        <v>0</v>
      </c>
      <c r="Y399" s="6">
        <v>5</v>
      </c>
      <c r="Z399" s="8">
        <v>44</v>
      </c>
      <c r="AA399" s="8">
        <v>54</v>
      </c>
      <c r="AB399" s="6">
        <v>47</v>
      </c>
      <c r="AC399" s="8">
        <v>7</v>
      </c>
      <c r="AD399" s="8">
        <v>0</v>
      </c>
      <c r="AE399" s="6">
        <v>157</v>
      </c>
      <c r="AF399" s="8"/>
      <c r="AG399" s="44" t="s">
        <v>73</v>
      </c>
      <c r="AH399" s="68">
        <f t="shared" si="147"/>
        <v>0</v>
      </c>
      <c r="AI399" s="68">
        <f t="shared" si="140"/>
        <v>16.025641025641026</v>
      </c>
      <c r="AJ399" s="68">
        <f t="shared" si="141"/>
        <v>108.64197530864197</v>
      </c>
      <c r="AK399" s="68">
        <f t="shared" si="142"/>
        <v>112.26611226611227</v>
      </c>
      <c r="AL399" s="68">
        <f t="shared" si="143"/>
        <v>85.222121486854036</v>
      </c>
      <c r="AM399" s="68">
        <f t="shared" si="144"/>
        <v>12.121212121212121</v>
      </c>
      <c r="AN399" s="68">
        <f t="shared" si="145"/>
        <v>0</v>
      </c>
      <c r="AO399" s="68">
        <f t="shared" si="148"/>
        <v>45.349508954361639</v>
      </c>
      <c r="AP399" s="6"/>
      <c r="AQ399" s="6">
        <f>RANK(AI399,AI346:AI424)</f>
        <v>55</v>
      </c>
      <c r="AR399" s="94">
        <f>RANK(AO399,AO346:AO424)</f>
        <v>60</v>
      </c>
      <c r="AS399" s="8"/>
      <c r="AT399" s="8"/>
      <c r="AU399" s="66">
        <f t="shared" si="149"/>
        <v>-17.388200762187754</v>
      </c>
      <c r="AV399" s="66">
        <f t="shared" si="150"/>
        <v>-41.427517253624174</v>
      </c>
      <c r="AW399" s="66">
        <f t="shared" si="151"/>
        <v>-7.5866094880298363</v>
      </c>
      <c r="AX399" s="66">
        <f t="shared" si="152"/>
        <v>36.520830509737408</v>
      </c>
      <c r="AY399" s="66">
        <f t="shared" si="153"/>
        <v>34.402383870050528</v>
      </c>
      <c r="AZ399" s="66">
        <f t="shared" si="154"/>
        <v>-2.197862231735094</v>
      </c>
      <c r="BA399" s="66">
        <f t="shared" si="155"/>
        <v>0</v>
      </c>
      <c r="BB399" s="66">
        <f t="shared" si="156"/>
        <v>4.9589291642817699</v>
      </c>
      <c r="BC399" s="8"/>
      <c r="BD399" s="8"/>
      <c r="BE399" s="8"/>
      <c r="BF399" s="8"/>
    </row>
    <row r="400" spans="1:58" s="5" customFormat="1">
      <c r="A400" s="6">
        <v>355</v>
      </c>
      <c r="B400" s="44" t="s">
        <v>74</v>
      </c>
      <c r="C400" s="114">
        <v>969</v>
      </c>
      <c r="D400" s="105">
        <v>1105</v>
      </c>
      <c r="E400" s="114">
        <v>1256</v>
      </c>
      <c r="F400" s="114">
        <v>1053</v>
      </c>
      <c r="G400" s="105">
        <v>733</v>
      </c>
      <c r="H400" s="114">
        <v>795</v>
      </c>
      <c r="I400" s="114">
        <v>966</v>
      </c>
      <c r="J400" s="105">
        <v>919</v>
      </c>
      <c r="K400" s="114">
        <v>951</v>
      </c>
      <c r="L400" s="114">
        <v>1081</v>
      </c>
      <c r="M400" s="105">
        <v>1177</v>
      </c>
      <c r="N400" s="114">
        <v>1310</v>
      </c>
      <c r="O400" s="114">
        <v>1267</v>
      </c>
      <c r="P400" s="105">
        <v>1275</v>
      </c>
      <c r="Q400" s="114">
        <v>1047</v>
      </c>
      <c r="R400" s="114">
        <v>637</v>
      </c>
      <c r="S400" s="105">
        <v>387</v>
      </c>
      <c r="T400" s="114">
        <v>368</v>
      </c>
      <c r="U400" s="114">
        <v>17296</v>
      </c>
      <c r="V400" s="6"/>
      <c r="W400" s="8" t="s">
        <v>355</v>
      </c>
      <c r="X400" s="8">
        <v>3</v>
      </c>
      <c r="Y400" s="6">
        <v>19</v>
      </c>
      <c r="Z400" s="8">
        <v>65</v>
      </c>
      <c r="AA400" s="8">
        <v>67</v>
      </c>
      <c r="AB400" s="6">
        <v>31</v>
      </c>
      <c r="AC400" s="8">
        <v>4</v>
      </c>
      <c r="AD400" s="8">
        <v>0</v>
      </c>
      <c r="AE400" s="6">
        <v>187</v>
      </c>
      <c r="AF400" s="8"/>
      <c r="AG400" s="44" t="s">
        <v>74</v>
      </c>
      <c r="AH400" s="68">
        <f t="shared" si="147"/>
        <v>5.6980056980056979</v>
      </c>
      <c r="AI400" s="68">
        <f t="shared" si="140"/>
        <v>51.841746248294676</v>
      </c>
      <c r="AJ400" s="68">
        <f t="shared" si="141"/>
        <v>163.52201257861634</v>
      </c>
      <c r="AK400" s="68">
        <f t="shared" si="142"/>
        <v>138.71635610766046</v>
      </c>
      <c r="AL400" s="68">
        <f t="shared" si="143"/>
        <v>67.464635473340579</v>
      </c>
      <c r="AM400" s="68">
        <f t="shared" si="144"/>
        <v>8.4121976866456354</v>
      </c>
      <c r="AN400" s="68">
        <f t="shared" si="145"/>
        <v>0</v>
      </c>
      <c r="AO400" s="68">
        <f t="shared" si="148"/>
        <v>57.556171129578331</v>
      </c>
      <c r="AP400" s="6"/>
      <c r="AQ400" s="6">
        <f>RANK(AI400,AI346:AI424)</f>
        <v>23</v>
      </c>
      <c r="AR400" s="94">
        <f>RANK(AO400,AO346:AO424)</f>
        <v>17</v>
      </c>
      <c r="AS400" s="8"/>
      <c r="AT400" s="8"/>
      <c r="AU400" s="66">
        <f t="shared" si="149"/>
        <v>-0.34261185092229596</v>
      </c>
      <c r="AV400" s="66">
        <f t="shared" si="150"/>
        <v>-0.99631292825481665</v>
      </c>
      <c r="AW400" s="66">
        <f t="shared" si="151"/>
        <v>38.920781130915387</v>
      </c>
      <c r="AX400" s="66">
        <f t="shared" si="152"/>
        <v>4.988993049820408</v>
      </c>
      <c r="AY400" s="66">
        <f t="shared" si="153"/>
        <v>24.864470603890254</v>
      </c>
      <c r="AZ400" s="66">
        <f t="shared" si="154"/>
        <v>3.522314306029207</v>
      </c>
      <c r="BA400" s="66">
        <f t="shared" si="155"/>
        <v>0</v>
      </c>
      <c r="BB400" s="66">
        <f t="shared" si="156"/>
        <v>10.582861511763554</v>
      </c>
      <c r="BC400" s="8"/>
      <c r="BD400" s="8"/>
      <c r="BE400" s="8"/>
      <c r="BF400" s="8"/>
    </row>
    <row r="401" spans="1:58" s="5" customFormat="1">
      <c r="A401" s="6">
        <v>356</v>
      </c>
      <c r="B401" s="44" t="s">
        <v>75</v>
      </c>
      <c r="C401" s="114">
        <v>671</v>
      </c>
      <c r="D401" s="105">
        <v>718</v>
      </c>
      <c r="E401" s="114">
        <v>859</v>
      </c>
      <c r="F401" s="114">
        <v>776</v>
      </c>
      <c r="G401" s="105">
        <v>604</v>
      </c>
      <c r="H401" s="114">
        <v>612</v>
      </c>
      <c r="I401" s="114">
        <v>705</v>
      </c>
      <c r="J401" s="105">
        <v>771</v>
      </c>
      <c r="K401" s="114">
        <v>805</v>
      </c>
      <c r="L401" s="114">
        <v>1013</v>
      </c>
      <c r="M401" s="105">
        <v>1137</v>
      </c>
      <c r="N401" s="114">
        <v>1241</v>
      </c>
      <c r="O401" s="114">
        <v>1399</v>
      </c>
      <c r="P401" s="105">
        <v>1238</v>
      </c>
      <c r="Q401" s="114">
        <v>1109</v>
      </c>
      <c r="R401" s="114">
        <v>756</v>
      </c>
      <c r="S401" s="105">
        <v>413</v>
      </c>
      <c r="T401" s="114">
        <v>312</v>
      </c>
      <c r="U401" s="114">
        <v>15139</v>
      </c>
      <c r="V401" s="6"/>
      <c r="W401" s="8" t="s">
        <v>356</v>
      </c>
      <c r="X401" s="8">
        <v>0</v>
      </c>
      <c r="Y401" s="6">
        <v>12</v>
      </c>
      <c r="Z401" s="8">
        <v>35</v>
      </c>
      <c r="AA401" s="8">
        <v>46</v>
      </c>
      <c r="AB401" s="6">
        <v>34</v>
      </c>
      <c r="AC401" s="8">
        <v>3</v>
      </c>
      <c r="AD401" s="8">
        <v>2</v>
      </c>
      <c r="AE401" s="6">
        <v>131</v>
      </c>
      <c r="AF401" s="8"/>
      <c r="AG401" s="44" t="s">
        <v>75</v>
      </c>
      <c r="AH401" s="68">
        <f t="shared" si="147"/>
        <v>0</v>
      </c>
      <c r="AI401" s="68">
        <f t="shared" si="140"/>
        <v>39.735099337748345</v>
      </c>
      <c r="AJ401" s="68">
        <f t="shared" si="141"/>
        <v>114.37908496732025</v>
      </c>
      <c r="AK401" s="68">
        <f t="shared" si="142"/>
        <v>130.49645390070921</v>
      </c>
      <c r="AL401" s="68">
        <f t="shared" si="143"/>
        <v>88.197146562905317</v>
      </c>
      <c r="AM401" s="68">
        <f t="shared" si="144"/>
        <v>7.4534161490683228</v>
      </c>
      <c r="AN401" s="68">
        <f t="shared" si="145"/>
        <v>3.9486673247778872</v>
      </c>
      <c r="AO401" s="68">
        <f t="shared" si="148"/>
        <v>49.56488838441166</v>
      </c>
      <c r="AP401" s="6"/>
      <c r="AQ401" s="6">
        <f>RANK(AI401,AI346:AI424)</f>
        <v>38</v>
      </c>
      <c r="AR401" s="94">
        <f>RANK(AO401,AO346:AO424)</f>
        <v>45</v>
      </c>
      <c r="AS401" s="8"/>
      <c r="AT401" s="8"/>
      <c r="AU401" s="66">
        <f t="shared" si="149"/>
        <v>-15.155555113600755</v>
      </c>
      <c r="AV401" s="66">
        <f t="shared" si="150"/>
        <v>-20.883835564120488</v>
      </c>
      <c r="AW401" s="66">
        <f t="shared" si="151"/>
        <v>-25.234209555266901</v>
      </c>
      <c r="AX401" s="66">
        <f t="shared" si="152"/>
        <v>24.476679381487187</v>
      </c>
      <c r="AY401" s="66">
        <f t="shared" si="153"/>
        <v>50.839562593748603</v>
      </c>
      <c r="AZ401" s="66">
        <f t="shared" si="154"/>
        <v>7.4534161490683228</v>
      </c>
      <c r="BA401" s="66">
        <f t="shared" si="155"/>
        <v>3.9486673247778872</v>
      </c>
      <c r="BB401" s="66">
        <f t="shared" si="156"/>
        <v>4.0707733082732105</v>
      </c>
      <c r="BC401" s="8"/>
      <c r="BD401" s="8"/>
      <c r="BE401" s="8"/>
      <c r="BF401" s="8"/>
    </row>
    <row r="402" spans="1:58" s="5" customFormat="1">
      <c r="A402" s="6">
        <v>357</v>
      </c>
      <c r="B402" s="44" t="s">
        <v>76</v>
      </c>
      <c r="C402" s="114">
        <v>3338</v>
      </c>
      <c r="D402" s="105">
        <v>3982</v>
      </c>
      <c r="E402" s="114">
        <v>4673</v>
      </c>
      <c r="F402" s="114">
        <v>4644</v>
      </c>
      <c r="G402" s="105">
        <v>3874</v>
      </c>
      <c r="H402" s="114">
        <v>2673</v>
      </c>
      <c r="I402" s="114">
        <v>3039</v>
      </c>
      <c r="J402" s="105">
        <v>3699</v>
      </c>
      <c r="K402" s="114">
        <v>4060</v>
      </c>
      <c r="L402" s="114">
        <v>4889</v>
      </c>
      <c r="M402" s="105">
        <v>5019</v>
      </c>
      <c r="N402" s="114">
        <v>4745</v>
      </c>
      <c r="O402" s="114">
        <v>4562</v>
      </c>
      <c r="P402" s="105">
        <v>3673</v>
      </c>
      <c r="Q402" s="114">
        <v>2877</v>
      </c>
      <c r="R402" s="114">
        <v>1878</v>
      </c>
      <c r="S402" s="105">
        <v>963</v>
      </c>
      <c r="T402" s="114">
        <v>862</v>
      </c>
      <c r="U402" s="114">
        <v>63450</v>
      </c>
      <c r="V402" s="6"/>
      <c r="W402" s="8" t="s">
        <v>357</v>
      </c>
      <c r="X402" s="8">
        <v>0</v>
      </c>
      <c r="Y402" s="6">
        <v>20</v>
      </c>
      <c r="Z402" s="8">
        <v>96</v>
      </c>
      <c r="AA402" s="8">
        <v>239</v>
      </c>
      <c r="AB402" s="6">
        <v>202</v>
      </c>
      <c r="AC402" s="8">
        <v>47</v>
      </c>
      <c r="AD402" s="8">
        <v>3</v>
      </c>
      <c r="AE402" s="6">
        <v>606</v>
      </c>
      <c r="AF402" s="8"/>
      <c r="AG402" s="44" t="s">
        <v>76</v>
      </c>
      <c r="AH402" s="68">
        <f t="shared" si="147"/>
        <v>0</v>
      </c>
      <c r="AI402" s="68">
        <f t="shared" si="140"/>
        <v>10.325245224574083</v>
      </c>
      <c r="AJ402" s="68">
        <f t="shared" si="141"/>
        <v>71.829405162738496</v>
      </c>
      <c r="AK402" s="68">
        <f t="shared" si="142"/>
        <v>157.28858177031918</v>
      </c>
      <c r="AL402" s="68">
        <f t="shared" si="143"/>
        <v>109.21870775885374</v>
      </c>
      <c r="AM402" s="68">
        <f t="shared" si="144"/>
        <v>23.152709359605911</v>
      </c>
      <c r="AN402" s="68">
        <f t="shared" si="145"/>
        <v>1.2272448353446512</v>
      </c>
      <c r="AO402" s="68">
        <f t="shared" si="148"/>
        <v>45.092640821489695</v>
      </c>
      <c r="AP402" s="6"/>
      <c r="AQ402" s="6">
        <f>RANK(AI402,AI346:AI424)</f>
        <v>62</v>
      </c>
      <c r="AR402" s="94">
        <f>RANK(AO402,AO346:AO424)</f>
        <v>62</v>
      </c>
      <c r="AS402" s="8"/>
      <c r="AT402" s="8"/>
      <c r="AU402" s="66">
        <f t="shared" si="149"/>
        <v>-1.9210256348360382</v>
      </c>
      <c r="AV402" s="66">
        <f t="shared" si="150"/>
        <v>-8.481275842153412</v>
      </c>
      <c r="AW402" s="66">
        <f t="shared" si="151"/>
        <v>-67.083762081479662</v>
      </c>
      <c r="AX402" s="66">
        <f t="shared" si="152"/>
        <v>-5.1780069221688905</v>
      </c>
      <c r="AY402" s="66">
        <f t="shared" si="153"/>
        <v>50.629797241866243</v>
      </c>
      <c r="AZ402" s="66">
        <f t="shared" si="154"/>
        <v>19.072497984036445</v>
      </c>
      <c r="BA402" s="66">
        <f t="shared" si="155"/>
        <v>1.2272448353446512</v>
      </c>
      <c r="BB402" s="66">
        <f t="shared" si="156"/>
        <v>-2.5709426095635166</v>
      </c>
      <c r="BC402" s="8"/>
      <c r="BD402" s="8"/>
      <c r="BE402" s="8"/>
      <c r="BF402" s="8"/>
    </row>
    <row r="403" spans="1:58" s="5" customFormat="1">
      <c r="A403" s="6">
        <v>358</v>
      </c>
      <c r="B403" s="44" t="s">
        <v>77</v>
      </c>
      <c r="C403" s="114">
        <v>583</v>
      </c>
      <c r="D403" s="105">
        <v>610</v>
      </c>
      <c r="E403" s="114">
        <v>617</v>
      </c>
      <c r="F403" s="114">
        <v>560</v>
      </c>
      <c r="G403" s="105">
        <v>567</v>
      </c>
      <c r="H403" s="114">
        <v>661</v>
      </c>
      <c r="I403" s="114">
        <v>710</v>
      </c>
      <c r="J403" s="105">
        <v>581</v>
      </c>
      <c r="K403" s="114">
        <v>539</v>
      </c>
      <c r="L403" s="114">
        <v>639</v>
      </c>
      <c r="M403" s="105">
        <v>813</v>
      </c>
      <c r="N403" s="114">
        <v>900</v>
      </c>
      <c r="O403" s="114">
        <v>974</v>
      </c>
      <c r="P403" s="105">
        <v>922</v>
      </c>
      <c r="Q403" s="114">
        <v>834</v>
      </c>
      <c r="R403" s="114">
        <v>621</v>
      </c>
      <c r="S403" s="105">
        <v>374</v>
      </c>
      <c r="T403" s="114">
        <v>381</v>
      </c>
      <c r="U403" s="114">
        <v>11886</v>
      </c>
      <c r="V403" s="6"/>
      <c r="W403" s="8" t="s">
        <v>358</v>
      </c>
      <c r="X403" s="8">
        <v>1</v>
      </c>
      <c r="Y403" s="6">
        <v>17</v>
      </c>
      <c r="Z403" s="8">
        <v>36</v>
      </c>
      <c r="AA403" s="8">
        <v>54</v>
      </c>
      <c r="AB403" s="6">
        <v>13</v>
      </c>
      <c r="AC403" s="8">
        <v>2</v>
      </c>
      <c r="AD403" s="8">
        <v>0</v>
      </c>
      <c r="AE403" s="6">
        <v>127</v>
      </c>
      <c r="AF403" s="8"/>
      <c r="AG403" s="44" t="s">
        <v>77</v>
      </c>
      <c r="AH403" s="68">
        <f t="shared" si="147"/>
        <v>3.5714285714285712</v>
      </c>
      <c r="AI403" s="68">
        <f t="shared" si="140"/>
        <v>59.964726631393297</v>
      </c>
      <c r="AJ403" s="68">
        <f t="shared" si="141"/>
        <v>108.92586989409985</v>
      </c>
      <c r="AK403" s="68">
        <f t="shared" si="142"/>
        <v>152.11267605633802</v>
      </c>
      <c r="AL403" s="68">
        <f t="shared" si="143"/>
        <v>44.750430292598963</v>
      </c>
      <c r="AM403" s="68">
        <f t="shared" si="144"/>
        <v>7.4211502782931351</v>
      </c>
      <c r="AN403" s="68">
        <f t="shared" si="145"/>
        <v>0</v>
      </c>
      <c r="AO403" s="68">
        <f t="shared" si="148"/>
        <v>59.666431759455016</v>
      </c>
      <c r="AP403" s="6"/>
      <c r="AQ403" s="6">
        <f>RANK(AI403,AI346:AI424)</f>
        <v>15</v>
      </c>
      <c r="AR403" s="94">
        <f>RANK(AO403,AO346:AO424)</f>
        <v>9</v>
      </c>
      <c r="AS403" s="8"/>
      <c r="AT403" s="8"/>
      <c r="AU403" s="66">
        <f t="shared" si="149"/>
        <v>-9.3351655271565317</v>
      </c>
      <c r="AV403" s="66">
        <f t="shared" si="150"/>
        <v>-17.362648123938463</v>
      </c>
      <c r="AW403" s="66">
        <f t="shared" si="151"/>
        <v>-51.427412702393369</v>
      </c>
      <c r="AX403" s="66">
        <f t="shared" si="152"/>
        <v>29.172712294828017</v>
      </c>
      <c r="AY403" s="66">
        <f t="shared" si="153"/>
        <v>7.0471382815982579</v>
      </c>
      <c r="AZ403" s="66">
        <f t="shared" si="154"/>
        <v>-5.8199153058345239</v>
      </c>
      <c r="BA403" s="66">
        <f t="shared" si="155"/>
        <v>0</v>
      </c>
      <c r="BB403" s="66">
        <f t="shared" si="156"/>
        <v>3.2614770354037788</v>
      </c>
      <c r="BC403" s="8"/>
      <c r="BD403" s="8"/>
      <c r="BE403" s="8"/>
      <c r="BF403" s="8"/>
    </row>
    <row r="404" spans="1:58" s="5" customFormat="1">
      <c r="A404" s="6">
        <v>359</v>
      </c>
      <c r="B404" s="44" t="s">
        <v>78</v>
      </c>
      <c r="C404" s="114">
        <v>4341</v>
      </c>
      <c r="D404" s="105">
        <v>3846</v>
      </c>
      <c r="E404" s="114">
        <v>3740</v>
      </c>
      <c r="F404" s="114">
        <v>3349</v>
      </c>
      <c r="G404" s="105">
        <v>5821</v>
      </c>
      <c r="H404" s="114">
        <v>11560</v>
      </c>
      <c r="I404" s="114">
        <v>12241</v>
      </c>
      <c r="J404" s="105">
        <v>10434</v>
      </c>
      <c r="K404" s="114">
        <v>8050</v>
      </c>
      <c r="L404" s="114">
        <v>7642</v>
      </c>
      <c r="M404" s="105">
        <v>7129</v>
      </c>
      <c r="N404" s="114">
        <v>6256</v>
      </c>
      <c r="O404" s="114">
        <v>5402</v>
      </c>
      <c r="P404" s="105">
        <v>4265</v>
      </c>
      <c r="Q404" s="114">
        <v>3728</v>
      </c>
      <c r="R404" s="114">
        <v>2565</v>
      </c>
      <c r="S404" s="105">
        <v>1619</v>
      </c>
      <c r="T404" s="114">
        <v>1450</v>
      </c>
      <c r="U404" s="114">
        <v>103438</v>
      </c>
      <c r="V404" s="6"/>
      <c r="W404" s="8" t="s">
        <v>359</v>
      </c>
      <c r="X404" s="8">
        <v>3</v>
      </c>
      <c r="Y404" s="6">
        <v>26</v>
      </c>
      <c r="Z404" s="8">
        <v>101</v>
      </c>
      <c r="AA404" s="8">
        <v>448</v>
      </c>
      <c r="AB404" s="6">
        <v>388</v>
      </c>
      <c r="AC404" s="8">
        <v>115</v>
      </c>
      <c r="AD404" s="8">
        <v>6</v>
      </c>
      <c r="AE404" s="6">
        <v>1087</v>
      </c>
      <c r="AF404" s="8"/>
      <c r="AG404" s="44" t="s">
        <v>78</v>
      </c>
      <c r="AH404" s="68">
        <f t="shared" si="147"/>
        <v>1.7915795759928337</v>
      </c>
      <c r="AI404" s="68">
        <f t="shared" si="140"/>
        <v>8.9331729943308709</v>
      </c>
      <c r="AJ404" s="68">
        <f t="shared" si="141"/>
        <v>17.474048442906575</v>
      </c>
      <c r="AK404" s="68">
        <f t="shared" si="142"/>
        <v>73.196634261906695</v>
      </c>
      <c r="AL404" s="68">
        <f t="shared" si="143"/>
        <v>74.372244585010549</v>
      </c>
      <c r="AM404" s="68">
        <f t="shared" si="144"/>
        <v>28.571428571428569</v>
      </c>
      <c r="AN404" s="68">
        <f t="shared" si="145"/>
        <v>1.5702695629416383</v>
      </c>
      <c r="AO404" s="68">
        <f t="shared" si="148"/>
        <v>36.786977342335483</v>
      </c>
      <c r="AP404" s="6"/>
      <c r="AQ404" s="6">
        <f>RANK(AI404,AI346:AI424)</f>
        <v>64</v>
      </c>
      <c r="AR404" s="94">
        <f>RANK(AO404,AO346:AO424)</f>
        <v>72</v>
      </c>
      <c r="AS404" s="8"/>
      <c r="AT404" s="8"/>
      <c r="AU404" s="66">
        <f t="shared" si="149"/>
        <v>-2.879372502945964</v>
      </c>
      <c r="AV404" s="66">
        <f t="shared" si="150"/>
        <v>-2.2688017735594954</v>
      </c>
      <c r="AW404" s="66">
        <f t="shared" si="151"/>
        <v>-12.933697993937667</v>
      </c>
      <c r="AX404" s="66">
        <f t="shared" si="152"/>
        <v>4.7797415262914882</v>
      </c>
      <c r="AY404" s="66">
        <f t="shared" si="153"/>
        <v>13.072505265147718</v>
      </c>
      <c r="AZ404" s="66">
        <f t="shared" si="154"/>
        <v>8.6844238292472689</v>
      </c>
      <c r="BA404" s="66">
        <f t="shared" si="155"/>
        <v>0.34746402470728155</v>
      </c>
      <c r="BB404" s="66">
        <f t="shared" si="156"/>
        <v>1.333452623129979</v>
      </c>
      <c r="BC404" s="8"/>
      <c r="BD404" s="8"/>
      <c r="BE404" s="8"/>
      <c r="BF404" s="8"/>
    </row>
    <row r="405" spans="1:58" s="5" customFormat="1">
      <c r="A405" s="6">
        <v>360</v>
      </c>
      <c r="B405" s="44" t="s">
        <v>79</v>
      </c>
      <c r="C405" s="114">
        <v>324</v>
      </c>
      <c r="D405" s="105">
        <v>391</v>
      </c>
      <c r="E405" s="114">
        <v>425</v>
      </c>
      <c r="F405" s="114">
        <v>384</v>
      </c>
      <c r="G405" s="105">
        <v>307</v>
      </c>
      <c r="H405" s="114">
        <v>301</v>
      </c>
      <c r="I405" s="114">
        <v>355</v>
      </c>
      <c r="J405" s="105">
        <v>377</v>
      </c>
      <c r="K405" s="114">
        <v>395</v>
      </c>
      <c r="L405" s="114">
        <v>508</v>
      </c>
      <c r="M405" s="105">
        <v>613</v>
      </c>
      <c r="N405" s="114">
        <v>572</v>
      </c>
      <c r="O405" s="114">
        <v>644</v>
      </c>
      <c r="P405" s="105">
        <v>665</v>
      </c>
      <c r="Q405" s="114">
        <v>604</v>
      </c>
      <c r="R405" s="114">
        <v>367</v>
      </c>
      <c r="S405" s="105">
        <v>205</v>
      </c>
      <c r="T405" s="114">
        <v>182</v>
      </c>
      <c r="U405" s="114">
        <v>7619</v>
      </c>
      <c r="V405" s="6"/>
      <c r="W405" s="8" t="s">
        <v>360</v>
      </c>
      <c r="X405" s="8">
        <v>0</v>
      </c>
      <c r="Y405" s="6">
        <v>8</v>
      </c>
      <c r="Z405" s="8">
        <v>16</v>
      </c>
      <c r="AA405" s="8">
        <v>16</v>
      </c>
      <c r="AB405" s="6">
        <v>10</v>
      </c>
      <c r="AC405" s="8">
        <v>1</v>
      </c>
      <c r="AD405" s="8">
        <v>0</v>
      </c>
      <c r="AE405" s="6">
        <v>54</v>
      </c>
      <c r="AF405" s="8"/>
      <c r="AG405" s="44" t="s">
        <v>79</v>
      </c>
      <c r="AH405" s="68">
        <f t="shared" si="147"/>
        <v>0</v>
      </c>
      <c r="AI405" s="68">
        <f t="shared" si="140"/>
        <v>52.11726384364821</v>
      </c>
      <c r="AJ405" s="68">
        <f t="shared" si="141"/>
        <v>106.31229235880399</v>
      </c>
      <c r="AK405" s="68">
        <f t="shared" si="142"/>
        <v>90.140845070422543</v>
      </c>
      <c r="AL405" s="68">
        <f t="shared" si="143"/>
        <v>53.050397877984089</v>
      </c>
      <c r="AM405" s="68">
        <f t="shared" si="144"/>
        <v>5.0632911392405067</v>
      </c>
      <c r="AN405" s="68">
        <f t="shared" si="145"/>
        <v>0</v>
      </c>
      <c r="AO405" s="68">
        <f t="shared" si="148"/>
        <v>41.111534069280545</v>
      </c>
      <c r="AP405" s="6"/>
      <c r="AQ405" s="6">
        <f>RANK(AI405,AI346:AI424)</f>
        <v>21</v>
      </c>
      <c r="AR405" s="94">
        <f>RANK(AO405,AO346:AO424)</f>
        <v>70</v>
      </c>
      <c r="AS405" s="8"/>
      <c r="AT405" s="8"/>
      <c r="AU405" s="66">
        <f t="shared" si="149"/>
        <v>-13.650703108274707</v>
      </c>
      <c r="AV405" s="66">
        <f t="shared" si="150"/>
        <v>-20.167946843725282</v>
      </c>
      <c r="AW405" s="66">
        <f t="shared" si="151"/>
        <v>-58.246598186364295</v>
      </c>
      <c r="AX405" s="66">
        <f t="shared" si="152"/>
        <v>-5.8789011778497127</v>
      </c>
      <c r="AY405" s="66">
        <f t="shared" si="153"/>
        <v>-2.9102305261897214</v>
      </c>
      <c r="AZ405" s="66">
        <f t="shared" si="154"/>
        <v>-7.0828694889644943</v>
      </c>
      <c r="BA405" s="66">
        <f t="shared" si="155"/>
        <v>0</v>
      </c>
      <c r="BB405" s="66">
        <f t="shared" si="156"/>
        <v>-8.9502407772421932</v>
      </c>
      <c r="BC405" s="8"/>
      <c r="BD405" s="8"/>
      <c r="BE405" s="8"/>
      <c r="BF405" s="8"/>
    </row>
    <row r="406" spans="1:58" s="5" customFormat="1">
      <c r="A406" s="6">
        <v>361</v>
      </c>
      <c r="B406" s="44" t="s">
        <v>80</v>
      </c>
      <c r="C406" s="114">
        <v>89</v>
      </c>
      <c r="D406" s="105">
        <v>106</v>
      </c>
      <c r="E406" s="114">
        <v>126</v>
      </c>
      <c r="F406" s="114">
        <v>128</v>
      </c>
      <c r="G406" s="105">
        <v>93</v>
      </c>
      <c r="H406" s="114">
        <v>65</v>
      </c>
      <c r="I406" s="114">
        <v>81</v>
      </c>
      <c r="J406" s="105">
        <v>116</v>
      </c>
      <c r="K406" s="114">
        <v>108</v>
      </c>
      <c r="L406" s="114">
        <v>144</v>
      </c>
      <c r="M406" s="105">
        <v>171</v>
      </c>
      <c r="N406" s="114">
        <v>248</v>
      </c>
      <c r="O406" s="114">
        <v>317</v>
      </c>
      <c r="P406" s="105">
        <v>411</v>
      </c>
      <c r="Q406" s="114">
        <v>366</v>
      </c>
      <c r="R406" s="114">
        <v>284</v>
      </c>
      <c r="S406" s="105">
        <v>216</v>
      </c>
      <c r="T406" s="114">
        <v>167</v>
      </c>
      <c r="U406" s="114">
        <v>3236</v>
      </c>
      <c r="V406" s="6"/>
      <c r="W406" s="8" t="s">
        <v>361</v>
      </c>
      <c r="X406" s="8">
        <v>0</v>
      </c>
      <c r="Y406" s="6">
        <v>0</v>
      </c>
      <c r="Z406" s="8">
        <v>3</v>
      </c>
      <c r="AA406" s="8">
        <v>10</v>
      </c>
      <c r="AB406" s="6">
        <v>7</v>
      </c>
      <c r="AC406" s="8">
        <v>0</v>
      </c>
      <c r="AD406" s="8">
        <v>0</v>
      </c>
      <c r="AE406" s="6">
        <v>21</v>
      </c>
      <c r="AF406" s="8"/>
      <c r="AG406" s="44" t="s">
        <v>80</v>
      </c>
      <c r="AH406" s="68">
        <f t="shared" si="147"/>
        <v>0</v>
      </c>
      <c r="AI406" s="68">
        <f t="shared" si="140"/>
        <v>0</v>
      </c>
      <c r="AJ406" s="68">
        <f t="shared" si="141"/>
        <v>92.307692307692307</v>
      </c>
      <c r="AK406" s="68">
        <f t="shared" si="142"/>
        <v>246.91358024691357</v>
      </c>
      <c r="AL406" s="68">
        <f t="shared" si="143"/>
        <v>120.68965517241379</v>
      </c>
      <c r="AM406" s="68">
        <f t="shared" si="144"/>
        <v>0</v>
      </c>
      <c r="AN406" s="68">
        <f t="shared" si="145"/>
        <v>0</v>
      </c>
      <c r="AO406" s="68">
        <f t="shared" si="148"/>
        <v>57.142857142857139</v>
      </c>
      <c r="AP406" s="6"/>
      <c r="AQ406" s="6">
        <f>RANK(AI406,AI346:AI424)</f>
        <v>79</v>
      </c>
      <c r="AR406" s="94">
        <f>RANK(AO406,AO346:AO424)</f>
        <v>18</v>
      </c>
      <c r="AS406" s="8"/>
      <c r="AT406" s="8"/>
      <c r="AU406" s="66">
        <f t="shared" si="149"/>
        <v>0</v>
      </c>
      <c r="AV406" s="66">
        <f t="shared" si="150"/>
        <v>-62.40047047913319</v>
      </c>
      <c r="AW406" s="66">
        <f t="shared" si="151"/>
        <v>26.704483460308381</v>
      </c>
      <c r="AX406" s="66">
        <f t="shared" si="152"/>
        <v>39.298155934934471</v>
      </c>
      <c r="AY406" s="66">
        <f t="shared" si="153"/>
        <v>70.198192013311569</v>
      </c>
      <c r="AZ406" s="66">
        <f t="shared" si="154"/>
        <v>-27.035472527518767</v>
      </c>
      <c r="BA406" s="66">
        <f t="shared" si="155"/>
        <v>0</v>
      </c>
      <c r="BB406" s="66">
        <f t="shared" si="156"/>
        <v>5.1787278297790067</v>
      </c>
      <c r="BC406" s="8"/>
      <c r="BD406" s="8"/>
      <c r="BE406" s="8"/>
      <c r="BF406" s="8"/>
    </row>
    <row r="407" spans="1:58" s="5" customFormat="1">
      <c r="A407" s="6">
        <v>362</v>
      </c>
      <c r="B407" s="44" t="s">
        <v>81</v>
      </c>
      <c r="C407" s="114">
        <v>1486</v>
      </c>
      <c r="D407" s="105">
        <v>1795</v>
      </c>
      <c r="E407" s="114">
        <v>1924</v>
      </c>
      <c r="F407" s="114">
        <v>1660</v>
      </c>
      <c r="G407" s="105">
        <v>1162</v>
      </c>
      <c r="H407" s="114">
        <v>1191</v>
      </c>
      <c r="I407" s="114">
        <v>1488</v>
      </c>
      <c r="J407" s="105">
        <v>1567</v>
      </c>
      <c r="K407" s="114">
        <v>1548</v>
      </c>
      <c r="L407" s="114">
        <v>1822</v>
      </c>
      <c r="M407" s="105">
        <v>2059</v>
      </c>
      <c r="N407" s="114">
        <v>2283</v>
      </c>
      <c r="O407" s="114">
        <v>2505</v>
      </c>
      <c r="P407" s="105">
        <v>2447</v>
      </c>
      <c r="Q407" s="114">
        <v>2231</v>
      </c>
      <c r="R407" s="114">
        <v>1455</v>
      </c>
      <c r="S407" s="105">
        <v>929</v>
      </c>
      <c r="T407" s="114">
        <v>836</v>
      </c>
      <c r="U407" s="114">
        <v>30388</v>
      </c>
      <c r="V407" s="6"/>
      <c r="W407" s="8" t="s">
        <v>362</v>
      </c>
      <c r="X407" s="8">
        <v>4</v>
      </c>
      <c r="Y407" s="6">
        <v>31</v>
      </c>
      <c r="Z407" s="8">
        <v>78</v>
      </c>
      <c r="AA407" s="8">
        <v>100</v>
      </c>
      <c r="AB407" s="6">
        <v>42</v>
      </c>
      <c r="AC407" s="8">
        <v>5</v>
      </c>
      <c r="AD407" s="8">
        <v>0</v>
      </c>
      <c r="AE407" s="6">
        <v>257</v>
      </c>
      <c r="AF407" s="8"/>
      <c r="AG407" s="44" t="s">
        <v>81</v>
      </c>
      <c r="AH407" s="68">
        <f t="shared" si="147"/>
        <v>4.8192771084337354</v>
      </c>
      <c r="AI407" s="68">
        <f t="shared" si="140"/>
        <v>53.35628227194492</v>
      </c>
      <c r="AJ407" s="68">
        <f t="shared" si="141"/>
        <v>130.9823677581864</v>
      </c>
      <c r="AK407" s="68">
        <f t="shared" si="142"/>
        <v>134.40860215053763</v>
      </c>
      <c r="AL407" s="68">
        <f t="shared" si="143"/>
        <v>53.605615826419914</v>
      </c>
      <c r="AM407" s="68">
        <f t="shared" si="144"/>
        <v>6.459948320413436</v>
      </c>
      <c r="AN407" s="68">
        <f t="shared" si="145"/>
        <v>0</v>
      </c>
      <c r="AO407" s="68">
        <f t="shared" si="148"/>
        <v>49.243150028741141</v>
      </c>
      <c r="AP407" s="6"/>
      <c r="AQ407" s="6">
        <f>RANK(AI407,AI346:AI424)</f>
        <v>20</v>
      </c>
      <c r="AR407" s="94">
        <f>RANK(AO407,AO346:AO424)</f>
        <v>46</v>
      </c>
      <c r="AS407" s="8"/>
      <c r="AT407" s="8"/>
      <c r="AU407" s="66">
        <f t="shared" si="149"/>
        <v>-1.8174501906583114</v>
      </c>
      <c r="AV407" s="66">
        <f t="shared" si="150"/>
        <v>-51.77058118662778</v>
      </c>
      <c r="AW407" s="66">
        <f t="shared" si="151"/>
        <v>-25.629524158871959</v>
      </c>
      <c r="AX407" s="66">
        <f t="shared" si="152"/>
        <v>8.8288252338765147</v>
      </c>
      <c r="AY407" s="66">
        <f t="shared" si="153"/>
        <v>17.380770375060663</v>
      </c>
      <c r="AZ407" s="66">
        <f t="shared" si="154"/>
        <v>3.4851585651107433</v>
      </c>
      <c r="BA407" s="66">
        <f t="shared" si="155"/>
        <v>0</v>
      </c>
      <c r="BB407" s="66">
        <f t="shared" si="156"/>
        <v>-1.9621605560417166</v>
      </c>
      <c r="BC407" s="8"/>
      <c r="BD407" s="8"/>
      <c r="BE407" s="8"/>
      <c r="BF407" s="8"/>
    </row>
    <row r="408" spans="1:58" s="5" customFormat="1">
      <c r="A408" s="6">
        <v>363</v>
      </c>
      <c r="B408" s="44" t="s">
        <v>82</v>
      </c>
      <c r="C408" s="114">
        <v>872</v>
      </c>
      <c r="D408" s="105">
        <v>935</v>
      </c>
      <c r="E408" s="114">
        <v>1024</v>
      </c>
      <c r="F408" s="114">
        <v>949</v>
      </c>
      <c r="G408" s="105">
        <v>785</v>
      </c>
      <c r="H408" s="114">
        <v>849</v>
      </c>
      <c r="I408" s="114">
        <v>827</v>
      </c>
      <c r="J408" s="105">
        <v>855</v>
      </c>
      <c r="K408" s="114">
        <v>840</v>
      </c>
      <c r="L408" s="114">
        <v>971</v>
      </c>
      <c r="M408" s="105">
        <v>1025</v>
      </c>
      <c r="N408" s="114">
        <v>1163</v>
      </c>
      <c r="O408" s="114">
        <v>1212</v>
      </c>
      <c r="P408" s="105">
        <v>1230</v>
      </c>
      <c r="Q408" s="114">
        <v>1066</v>
      </c>
      <c r="R408" s="114">
        <v>799</v>
      </c>
      <c r="S408" s="105">
        <v>509</v>
      </c>
      <c r="T408" s="114">
        <v>581</v>
      </c>
      <c r="U408" s="114">
        <v>16492</v>
      </c>
      <c r="V408" s="6"/>
      <c r="W408" s="8" t="s">
        <v>363</v>
      </c>
      <c r="X408" s="8">
        <v>5</v>
      </c>
      <c r="Y408" s="6">
        <v>23</v>
      </c>
      <c r="Z408" s="8">
        <v>51</v>
      </c>
      <c r="AA408" s="8">
        <v>67</v>
      </c>
      <c r="AB408" s="6">
        <v>27</v>
      </c>
      <c r="AC408" s="8">
        <v>2</v>
      </c>
      <c r="AD408" s="8">
        <v>1</v>
      </c>
      <c r="AE408" s="6">
        <v>178</v>
      </c>
      <c r="AF408" s="8"/>
      <c r="AG408" s="44" t="s">
        <v>82</v>
      </c>
      <c r="AH408" s="68">
        <f t="shared" si="147"/>
        <v>10.537407797681769</v>
      </c>
      <c r="AI408" s="68">
        <f t="shared" si="140"/>
        <v>58.598726114649679</v>
      </c>
      <c r="AJ408" s="68">
        <f t="shared" si="141"/>
        <v>120.14134275618373</v>
      </c>
      <c r="AK408" s="68">
        <f t="shared" si="142"/>
        <v>162.03143893591292</v>
      </c>
      <c r="AL408" s="68">
        <f t="shared" si="143"/>
        <v>63.15789473684211</v>
      </c>
      <c r="AM408" s="68">
        <f t="shared" si="144"/>
        <v>4.7619047619047628</v>
      </c>
      <c r="AN408" s="68">
        <f t="shared" si="145"/>
        <v>2.0597322348094749</v>
      </c>
      <c r="AO408" s="68">
        <f t="shared" si="148"/>
        <v>58.591178406846616</v>
      </c>
      <c r="AP408" s="6"/>
      <c r="AQ408" s="6">
        <f>RANK(AI408,AI346:AI424)</f>
        <v>17</v>
      </c>
      <c r="AR408" s="94">
        <f>RANK(AO408,AO346:AO424)</f>
        <v>12</v>
      </c>
      <c r="AS408" s="8"/>
      <c r="AT408" s="8"/>
      <c r="AU408" s="66">
        <f t="shared" si="149"/>
        <v>-3.8570359593279644</v>
      </c>
      <c r="AV408" s="66">
        <f t="shared" si="150"/>
        <v>-7.3615848246877249</v>
      </c>
      <c r="AW408" s="66">
        <f t="shared" si="151"/>
        <v>20.071228586438266</v>
      </c>
      <c r="AX408" s="66">
        <f t="shared" si="152"/>
        <v>22.719676793838119</v>
      </c>
      <c r="AY408" s="66">
        <f t="shared" si="153"/>
        <v>23.304769270637877</v>
      </c>
      <c r="AZ408" s="66">
        <f t="shared" si="154"/>
        <v>-6.935841761841921E-2</v>
      </c>
      <c r="BA408" s="66">
        <f t="shared" si="155"/>
        <v>2.0597322348094749</v>
      </c>
      <c r="BB408" s="66">
        <f t="shared" si="156"/>
        <v>12.633808596507642</v>
      </c>
      <c r="BC408" s="8"/>
      <c r="BD408" s="8"/>
      <c r="BE408" s="8"/>
      <c r="BF408" s="8"/>
    </row>
    <row r="409" spans="1:58" s="5" customFormat="1">
      <c r="A409" s="6">
        <v>364</v>
      </c>
      <c r="B409" s="44" t="s">
        <v>83</v>
      </c>
      <c r="C409" s="114">
        <v>4059</v>
      </c>
      <c r="D409" s="105">
        <v>3954</v>
      </c>
      <c r="E409" s="114">
        <v>4330</v>
      </c>
      <c r="F409" s="114">
        <v>4745</v>
      </c>
      <c r="G409" s="105">
        <v>8520</v>
      </c>
      <c r="H409" s="114">
        <v>12945</v>
      </c>
      <c r="I409" s="114">
        <v>11384</v>
      </c>
      <c r="J409" s="105">
        <v>8726</v>
      </c>
      <c r="K409" s="114">
        <v>6403</v>
      </c>
      <c r="L409" s="114">
        <v>6220</v>
      </c>
      <c r="M409" s="105">
        <v>6501</v>
      </c>
      <c r="N409" s="114">
        <v>5631</v>
      </c>
      <c r="O409" s="114">
        <v>5097</v>
      </c>
      <c r="P409" s="105">
        <v>4559</v>
      </c>
      <c r="Q409" s="114">
        <v>4408</v>
      </c>
      <c r="R409" s="114">
        <v>3390</v>
      </c>
      <c r="S409" s="105">
        <v>2583</v>
      </c>
      <c r="T409" s="114">
        <v>2735</v>
      </c>
      <c r="U409" s="114">
        <v>106190</v>
      </c>
      <c r="V409" s="6"/>
      <c r="W409" s="8" t="s">
        <v>364</v>
      </c>
      <c r="X409" s="8">
        <v>1</v>
      </c>
      <c r="Y409" s="6">
        <v>10</v>
      </c>
      <c r="Z409" s="8">
        <v>91</v>
      </c>
      <c r="AA409" s="8">
        <v>435</v>
      </c>
      <c r="AB409" s="6">
        <v>374</v>
      </c>
      <c r="AC409" s="8">
        <v>79</v>
      </c>
      <c r="AD409" s="8">
        <v>5</v>
      </c>
      <c r="AE409" s="6">
        <v>996</v>
      </c>
      <c r="AF409" s="8"/>
      <c r="AG409" s="44" t="s">
        <v>83</v>
      </c>
      <c r="AH409" s="68">
        <f t="shared" si="147"/>
        <v>0.42149631190727083</v>
      </c>
      <c r="AI409" s="68">
        <f t="shared" si="140"/>
        <v>2.347417840375587</v>
      </c>
      <c r="AJ409" s="68">
        <f t="shared" si="141"/>
        <v>14.059482425646967</v>
      </c>
      <c r="AK409" s="68">
        <f t="shared" si="142"/>
        <v>76.4230498945889</v>
      </c>
      <c r="AL409" s="68">
        <f t="shared" si="143"/>
        <v>85.72083428833372</v>
      </c>
      <c r="AM409" s="68">
        <f t="shared" si="144"/>
        <v>24.675933156332967</v>
      </c>
      <c r="AN409" s="68">
        <f t="shared" si="145"/>
        <v>1.607717041800643</v>
      </c>
      <c r="AO409" s="68">
        <f t="shared" si="148"/>
        <v>33.795361620548661</v>
      </c>
      <c r="AP409" s="6"/>
      <c r="AQ409" s="6">
        <f>RANK(AI409,AI346:AI424)</f>
        <v>77</v>
      </c>
      <c r="AR409" s="94">
        <f>RANK(AO409,AO346:AO424)</f>
        <v>74</v>
      </c>
      <c r="AS409" s="8"/>
      <c r="AT409" s="8"/>
      <c r="AU409" s="66">
        <f t="shared" si="149"/>
        <v>0.42149631190727083</v>
      </c>
      <c r="AV409" s="66">
        <f t="shared" si="150"/>
        <v>-3.0422697228838764</v>
      </c>
      <c r="AW409" s="66">
        <f t="shared" si="151"/>
        <v>-19.960985073957502</v>
      </c>
      <c r="AX409" s="66">
        <f t="shared" si="152"/>
        <v>-23.509464424987655</v>
      </c>
      <c r="AY409" s="66">
        <f t="shared" si="153"/>
        <v>7.3811354497455852</v>
      </c>
      <c r="AZ409" s="66">
        <f t="shared" si="154"/>
        <v>9.1202370918062616</v>
      </c>
      <c r="BA409" s="66">
        <f t="shared" si="155"/>
        <v>-0.49023495932659644</v>
      </c>
      <c r="BB409" s="66">
        <f t="shared" si="156"/>
        <v>-4.1892568177490901</v>
      </c>
      <c r="BC409" s="8"/>
      <c r="BD409" s="8"/>
      <c r="BE409" s="8"/>
      <c r="BF409" s="8"/>
    </row>
    <row r="410" spans="1:58" s="5" customFormat="1">
      <c r="A410" s="6">
        <v>365</v>
      </c>
      <c r="B410" s="44" t="s">
        <v>84</v>
      </c>
      <c r="C410" s="114">
        <v>538</v>
      </c>
      <c r="D410" s="105">
        <v>506</v>
      </c>
      <c r="E410" s="114">
        <v>593</v>
      </c>
      <c r="F410" s="114">
        <v>516</v>
      </c>
      <c r="G410" s="105">
        <v>415</v>
      </c>
      <c r="H410" s="114">
        <v>434</v>
      </c>
      <c r="I410" s="114">
        <v>494</v>
      </c>
      <c r="J410" s="105">
        <v>546</v>
      </c>
      <c r="K410" s="114">
        <v>570</v>
      </c>
      <c r="L410" s="114">
        <v>604</v>
      </c>
      <c r="M410" s="105">
        <v>719</v>
      </c>
      <c r="N410" s="114">
        <v>864</v>
      </c>
      <c r="O410" s="114">
        <v>1072</v>
      </c>
      <c r="P410" s="105">
        <v>1066</v>
      </c>
      <c r="Q410" s="114">
        <v>974</v>
      </c>
      <c r="R410" s="114">
        <v>619</v>
      </c>
      <c r="S410" s="105">
        <v>414</v>
      </c>
      <c r="T410" s="114">
        <v>424</v>
      </c>
      <c r="U410" s="114">
        <v>11368</v>
      </c>
      <c r="V410" s="6"/>
      <c r="W410" s="8" t="s">
        <v>365</v>
      </c>
      <c r="X410" s="8">
        <v>2</v>
      </c>
      <c r="Y410" s="6">
        <v>14</v>
      </c>
      <c r="Z410" s="8">
        <v>34</v>
      </c>
      <c r="AA410" s="8">
        <v>36</v>
      </c>
      <c r="AB410" s="6">
        <v>27</v>
      </c>
      <c r="AC410" s="8">
        <v>1</v>
      </c>
      <c r="AD410" s="8">
        <v>0</v>
      </c>
      <c r="AE410" s="6">
        <v>116</v>
      </c>
      <c r="AF410" s="8"/>
      <c r="AG410" s="44" t="s">
        <v>84</v>
      </c>
      <c r="AH410" s="68">
        <f t="shared" si="147"/>
        <v>7.7519379844961236</v>
      </c>
      <c r="AI410" s="68">
        <f t="shared" ref="AI410:AI430" si="157">Y410/(G410/2)*1000</f>
        <v>67.46987951807229</v>
      </c>
      <c r="AJ410" s="68">
        <f t="shared" ref="AJ410:AJ430" si="158">Z410/(H410/2)*1000</f>
        <v>156.68202764976957</v>
      </c>
      <c r="AK410" s="68">
        <f t="shared" ref="AK410:AK430" si="159">AA410/(I410/2)*1000</f>
        <v>145.748987854251</v>
      </c>
      <c r="AL410" s="68">
        <f t="shared" ref="AL410:AL430" si="160">AB410/(J410/2)*1000</f>
        <v>98.901098901098891</v>
      </c>
      <c r="AM410" s="68">
        <f t="shared" ref="AM410:AM430" si="161">AC410/(K410/2)*1000</f>
        <v>3.5087719298245617</v>
      </c>
      <c r="AN410" s="68">
        <f t="shared" ref="AN410:AN430" si="162">AD410/(L410/2)*1000</f>
        <v>0</v>
      </c>
      <c r="AO410" s="68">
        <f t="shared" si="148"/>
        <v>64.822576138586186</v>
      </c>
      <c r="AP410" s="6"/>
      <c r="AQ410" s="6">
        <f>RANK(AI410,AI346:AI424)</f>
        <v>6</v>
      </c>
      <c r="AR410" s="94">
        <f>RANK(AO410,AO346:AO424)</f>
        <v>2</v>
      </c>
      <c r="AS410" s="8"/>
      <c r="AT410" s="8"/>
      <c r="AU410" s="66">
        <f t="shared" si="149"/>
        <v>7.7519379844961236</v>
      </c>
      <c r="AV410" s="66">
        <f t="shared" si="150"/>
        <v>-7.9180259547917302</v>
      </c>
      <c r="AW410" s="66">
        <f t="shared" si="151"/>
        <v>0.26190481452883319</v>
      </c>
      <c r="AX410" s="66">
        <f t="shared" si="152"/>
        <v>67.023284666894142</v>
      </c>
      <c r="AY410" s="66">
        <f t="shared" si="153"/>
        <v>44.199537076814408</v>
      </c>
      <c r="AZ410" s="66">
        <f t="shared" si="154"/>
        <v>-12.99239280273278</v>
      </c>
      <c r="BA410" s="66">
        <f t="shared" si="155"/>
        <v>0</v>
      </c>
      <c r="BB410" s="66">
        <f t="shared" si="156"/>
        <v>20.693994082994756</v>
      </c>
      <c r="BC410" s="8"/>
      <c r="BD410" s="8"/>
      <c r="BE410" s="8"/>
      <c r="BF410" s="8"/>
    </row>
    <row r="411" spans="1:58" s="5" customFormat="1">
      <c r="A411" s="6">
        <v>366</v>
      </c>
      <c r="B411" s="44" t="s">
        <v>85</v>
      </c>
      <c r="C411" s="114">
        <v>2341</v>
      </c>
      <c r="D411" s="105">
        <v>2596</v>
      </c>
      <c r="E411" s="114">
        <v>2584</v>
      </c>
      <c r="F411" s="114">
        <v>2101</v>
      </c>
      <c r="G411" s="105">
        <v>1585</v>
      </c>
      <c r="H411" s="114">
        <v>1629</v>
      </c>
      <c r="I411" s="114">
        <v>2121</v>
      </c>
      <c r="J411" s="105">
        <v>2665</v>
      </c>
      <c r="K411" s="114">
        <v>2709</v>
      </c>
      <c r="L411" s="114">
        <v>2693</v>
      </c>
      <c r="M411" s="105">
        <v>2446</v>
      </c>
      <c r="N411" s="114">
        <v>2407</v>
      </c>
      <c r="O411" s="114">
        <v>2507</v>
      </c>
      <c r="P411" s="105">
        <v>2396</v>
      </c>
      <c r="Q411" s="114">
        <v>2130</v>
      </c>
      <c r="R411" s="114">
        <v>1280</v>
      </c>
      <c r="S411" s="105">
        <v>751</v>
      </c>
      <c r="T411" s="114">
        <v>707</v>
      </c>
      <c r="U411" s="114">
        <v>37648</v>
      </c>
      <c r="V411" s="6"/>
      <c r="W411" s="8" t="s">
        <v>366</v>
      </c>
      <c r="X411" s="8">
        <v>3</v>
      </c>
      <c r="Y411" s="6">
        <v>7</v>
      </c>
      <c r="Z411" s="8">
        <v>89</v>
      </c>
      <c r="AA411" s="8">
        <v>192</v>
      </c>
      <c r="AB411" s="6">
        <v>132</v>
      </c>
      <c r="AC411" s="8">
        <v>27</v>
      </c>
      <c r="AD411" s="8">
        <v>3</v>
      </c>
      <c r="AE411" s="6">
        <v>449</v>
      </c>
      <c r="AF411" s="8"/>
      <c r="AG411" s="44" t="s">
        <v>85</v>
      </c>
      <c r="AH411" s="68">
        <f t="shared" ref="AH411:AH430" si="163">X411/(F411/2)*1000</f>
        <v>2.8557829604950022</v>
      </c>
      <c r="AI411" s="68">
        <f t="shared" si="157"/>
        <v>8.8328075709779181</v>
      </c>
      <c r="AJ411" s="68">
        <f t="shared" si="158"/>
        <v>109.2694904849601</v>
      </c>
      <c r="AK411" s="68">
        <f t="shared" si="159"/>
        <v>181.04667609618105</v>
      </c>
      <c r="AL411" s="68">
        <f t="shared" si="160"/>
        <v>99.061913696060046</v>
      </c>
      <c r="AM411" s="68">
        <f t="shared" si="161"/>
        <v>19.933554817275745</v>
      </c>
      <c r="AN411" s="68">
        <f t="shared" si="162"/>
        <v>2.2279985146676569</v>
      </c>
      <c r="AO411" s="68">
        <f t="shared" ref="AO411:AO430" si="164">AE411/(SUM(F411:L411)/2)*1000</f>
        <v>57.924272721408755</v>
      </c>
      <c r="AP411" s="6"/>
      <c r="AQ411" s="6">
        <f>RANK(AI411,AI346:AI424)</f>
        <v>65</v>
      </c>
      <c r="AR411" s="94">
        <f>RANK(AO411,AO346:AO424)</f>
        <v>15</v>
      </c>
      <c r="AS411" s="8"/>
      <c r="AT411" s="8"/>
      <c r="AU411" s="66">
        <f t="shared" ref="AU411:AU430" si="165">AH411-AH2511</f>
        <v>-2.2233973865698182</v>
      </c>
      <c r="AV411" s="66">
        <f t="shared" ref="AV411:AV430" si="166">AI411-AI2511</f>
        <v>-40.200714333064326</v>
      </c>
      <c r="AW411" s="66">
        <f t="shared" ref="AW411:AW430" si="167">AJ411-AJ2511</f>
        <v>-4.0812899550486321</v>
      </c>
      <c r="AX411" s="66">
        <f t="shared" ref="AX411:AX430" si="168">AK411-AK2511</f>
        <v>52.029673889941648</v>
      </c>
      <c r="AY411" s="66">
        <f t="shared" ref="AY411:AY430" si="169">AL411-AL2511</f>
        <v>42.694587447695888</v>
      </c>
      <c r="AZ411" s="66">
        <f t="shared" ref="AZ411:AZ430" si="170">AM411-AM2511</f>
        <v>6.6081701207366965</v>
      </c>
      <c r="BA411" s="66">
        <f t="shared" ref="BA411:BA430" si="171">AN411-AN2511</f>
        <v>2.2279985146676569</v>
      </c>
      <c r="BB411" s="66">
        <f t="shared" ref="BB411:BB430" si="172">AO411-AO2511</f>
        <v>7.3102762892642374</v>
      </c>
      <c r="BC411" s="8"/>
      <c r="BD411" s="8"/>
      <c r="BE411" s="8"/>
      <c r="BF411" s="8"/>
    </row>
    <row r="412" spans="1:58" s="5" customFormat="1">
      <c r="A412" s="6">
        <v>367</v>
      </c>
      <c r="B412" s="44" t="s">
        <v>86</v>
      </c>
      <c r="C412" s="114">
        <v>1334</v>
      </c>
      <c r="D412" s="105">
        <v>1344</v>
      </c>
      <c r="E412" s="114">
        <v>1403</v>
      </c>
      <c r="F412" s="114">
        <v>1126</v>
      </c>
      <c r="G412" s="105">
        <v>1197</v>
      </c>
      <c r="H412" s="114">
        <v>1533</v>
      </c>
      <c r="I412" s="114">
        <v>1590</v>
      </c>
      <c r="J412" s="105">
        <v>1440</v>
      </c>
      <c r="K412" s="114">
        <v>1210</v>
      </c>
      <c r="L412" s="114">
        <v>1119</v>
      </c>
      <c r="M412" s="105">
        <v>1200</v>
      </c>
      <c r="N412" s="114">
        <v>1447</v>
      </c>
      <c r="O412" s="114">
        <v>1392</v>
      </c>
      <c r="P412" s="105">
        <v>1172</v>
      </c>
      <c r="Q412" s="114">
        <v>1022</v>
      </c>
      <c r="R412" s="114">
        <v>711</v>
      </c>
      <c r="S412" s="105">
        <v>572</v>
      </c>
      <c r="T412" s="114">
        <v>569</v>
      </c>
      <c r="U412" s="114">
        <v>21381</v>
      </c>
      <c r="V412" s="6"/>
      <c r="W412" s="8" t="s">
        <v>367</v>
      </c>
      <c r="X412" s="8">
        <v>1</v>
      </c>
      <c r="Y412" s="6">
        <v>30</v>
      </c>
      <c r="Z412" s="8">
        <v>100</v>
      </c>
      <c r="AA412" s="8">
        <v>104</v>
      </c>
      <c r="AB412" s="6">
        <v>40</v>
      </c>
      <c r="AC412" s="8">
        <v>10</v>
      </c>
      <c r="AD412" s="8">
        <v>0</v>
      </c>
      <c r="AE412" s="6">
        <v>287</v>
      </c>
      <c r="AF412" s="8"/>
      <c r="AG412" s="44" t="s">
        <v>86</v>
      </c>
      <c r="AH412" s="68">
        <f t="shared" si="163"/>
        <v>1.7761989342806395</v>
      </c>
      <c r="AI412" s="68">
        <f t="shared" si="157"/>
        <v>50.125313283208015</v>
      </c>
      <c r="AJ412" s="68">
        <f t="shared" si="158"/>
        <v>130.4631441617743</v>
      </c>
      <c r="AK412" s="68">
        <f t="shared" si="159"/>
        <v>130.81761006289307</v>
      </c>
      <c r="AL412" s="68">
        <f t="shared" si="160"/>
        <v>55.55555555555555</v>
      </c>
      <c r="AM412" s="68">
        <f t="shared" si="161"/>
        <v>16.528925619834713</v>
      </c>
      <c r="AN412" s="68">
        <f t="shared" si="162"/>
        <v>0</v>
      </c>
      <c r="AO412" s="68">
        <f t="shared" si="164"/>
        <v>62.289744981009228</v>
      </c>
      <c r="AP412" s="6"/>
      <c r="AQ412" s="6">
        <f>RANK(AI412,AI346:AI424)</f>
        <v>25</v>
      </c>
      <c r="AR412" s="94">
        <f>RANK(AO412,AO346:AO424)</f>
        <v>4</v>
      </c>
      <c r="AS412" s="8"/>
      <c r="AT412" s="8"/>
      <c r="AU412" s="66">
        <f t="shared" si="165"/>
        <v>-25.414789928512739</v>
      </c>
      <c r="AV412" s="66">
        <f t="shared" si="166"/>
        <v>-45.435704778385485</v>
      </c>
      <c r="AW412" s="66">
        <f t="shared" si="167"/>
        <v>-5.0531424300174876</v>
      </c>
      <c r="AX412" s="66">
        <f t="shared" si="168"/>
        <v>8.7882861703122046</v>
      </c>
      <c r="AY412" s="66">
        <f t="shared" si="169"/>
        <v>11.244057871901113</v>
      </c>
      <c r="AZ412" s="66">
        <f t="shared" si="170"/>
        <v>12.648526902471804</v>
      </c>
      <c r="BA412" s="66">
        <f t="shared" si="171"/>
        <v>0</v>
      </c>
      <c r="BB412" s="66">
        <f t="shared" si="172"/>
        <v>4.6290668601665246</v>
      </c>
      <c r="BC412" s="8"/>
      <c r="BD412" s="8"/>
      <c r="BE412" s="8"/>
      <c r="BF412" s="8"/>
    </row>
    <row r="413" spans="1:58" s="5" customFormat="1">
      <c r="A413" s="6">
        <v>368</v>
      </c>
      <c r="B413" s="44" t="s">
        <v>87</v>
      </c>
      <c r="C413" s="114">
        <v>289</v>
      </c>
      <c r="D413" s="105">
        <v>325</v>
      </c>
      <c r="E413" s="114">
        <v>373</v>
      </c>
      <c r="F413" s="114">
        <v>286</v>
      </c>
      <c r="G413" s="105">
        <v>204</v>
      </c>
      <c r="H413" s="114">
        <v>246</v>
      </c>
      <c r="I413" s="114">
        <v>249</v>
      </c>
      <c r="J413" s="105">
        <v>323</v>
      </c>
      <c r="K413" s="114">
        <v>300</v>
      </c>
      <c r="L413" s="114">
        <v>341</v>
      </c>
      <c r="M413" s="105">
        <v>422</v>
      </c>
      <c r="N413" s="114">
        <v>528</v>
      </c>
      <c r="O413" s="114">
        <v>571</v>
      </c>
      <c r="P413" s="105">
        <v>536</v>
      </c>
      <c r="Q413" s="114">
        <v>468</v>
      </c>
      <c r="R413" s="114">
        <v>313</v>
      </c>
      <c r="S413" s="105">
        <v>199</v>
      </c>
      <c r="T413" s="114">
        <v>213</v>
      </c>
      <c r="U413" s="114">
        <v>6186</v>
      </c>
      <c r="V413" s="6"/>
      <c r="W413" s="8" t="s">
        <v>368</v>
      </c>
      <c r="X413" s="8">
        <v>0</v>
      </c>
      <c r="Y413" s="6">
        <v>3</v>
      </c>
      <c r="Z413" s="8">
        <v>17</v>
      </c>
      <c r="AA413" s="8">
        <v>24</v>
      </c>
      <c r="AB413" s="6">
        <v>8</v>
      </c>
      <c r="AC413" s="8">
        <v>3</v>
      </c>
      <c r="AD413" s="8">
        <v>0</v>
      </c>
      <c r="AE413" s="6">
        <v>55</v>
      </c>
      <c r="AF413" s="8"/>
      <c r="AG413" s="44" t="s">
        <v>87</v>
      </c>
      <c r="AH413" s="68">
        <f t="shared" si="163"/>
        <v>0</v>
      </c>
      <c r="AI413" s="68">
        <f t="shared" si="157"/>
        <v>29.411764705882351</v>
      </c>
      <c r="AJ413" s="68">
        <f t="shared" si="158"/>
        <v>138.21138211382114</v>
      </c>
      <c r="AK413" s="68">
        <f t="shared" si="159"/>
        <v>192.77108433734941</v>
      </c>
      <c r="AL413" s="68">
        <f t="shared" si="160"/>
        <v>49.535603715170282</v>
      </c>
      <c r="AM413" s="68">
        <f t="shared" si="161"/>
        <v>20</v>
      </c>
      <c r="AN413" s="68">
        <f t="shared" si="162"/>
        <v>0</v>
      </c>
      <c r="AO413" s="68">
        <f t="shared" si="164"/>
        <v>56.439199589533089</v>
      </c>
      <c r="AP413" s="6"/>
      <c r="AQ413" s="6">
        <f>RANK(AI413,AI346:AI424)</f>
        <v>46</v>
      </c>
      <c r="AR413" s="94">
        <f>RANK(AO413,AO346:AO424)</f>
        <v>19</v>
      </c>
      <c r="AS413" s="8"/>
      <c r="AT413" s="8"/>
      <c r="AU413" s="66">
        <f t="shared" si="165"/>
        <v>0</v>
      </c>
      <c r="AV413" s="66">
        <f t="shared" si="166"/>
        <v>-51.92792346198533</v>
      </c>
      <c r="AW413" s="66">
        <f t="shared" si="167"/>
        <v>-25.814690087647165</v>
      </c>
      <c r="AX413" s="66">
        <f t="shared" si="168"/>
        <v>93.762168288804247</v>
      </c>
      <c r="AY413" s="66">
        <f t="shared" si="169"/>
        <v>5.7731358215556696</v>
      </c>
      <c r="AZ413" s="66">
        <f t="shared" si="170"/>
        <v>20</v>
      </c>
      <c r="BA413" s="66">
        <f t="shared" si="171"/>
        <v>0</v>
      </c>
      <c r="BB413" s="66">
        <f t="shared" si="172"/>
        <v>14.480799604939691</v>
      </c>
      <c r="BC413" s="8"/>
      <c r="BD413" s="8"/>
      <c r="BE413" s="8"/>
      <c r="BF413" s="8"/>
    </row>
    <row r="414" spans="1:58" s="5" customFormat="1">
      <c r="A414" s="6">
        <v>369</v>
      </c>
      <c r="B414" s="44" t="s">
        <v>88</v>
      </c>
      <c r="C414" s="114">
        <v>1563</v>
      </c>
      <c r="D414" s="105">
        <v>1729</v>
      </c>
      <c r="E414" s="114">
        <v>1976</v>
      </c>
      <c r="F414" s="114">
        <v>1777</v>
      </c>
      <c r="G414" s="105">
        <v>1307</v>
      </c>
      <c r="H414" s="114">
        <v>1536</v>
      </c>
      <c r="I414" s="114">
        <v>1562</v>
      </c>
      <c r="J414" s="105">
        <v>1628</v>
      </c>
      <c r="K414" s="114">
        <v>1687</v>
      </c>
      <c r="L414" s="114">
        <v>1850</v>
      </c>
      <c r="M414" s="105">
        <v>1991</v>
      </c>
      <c r="N414" s="114">
        <v>2012</v>
      </c>
      <c r="O414" s="114">
        <v>2103</v>
      </c>
      <c r="P414" s="105">
        <v>1952</v>
      </c>
      <c r="Q414" s="114">
        <v>1830</v>
      </c>
      <c r="R414" s="114">
        <v>1359</v>
      </c>
      <c r="S414" s="105">
        <v>962</v>
      </c>
      <c r="T414" s="114">
        <v>927</v>
      </c>
      <c r="U414" s="114">
        <v>29751</v>
      </c>
      <c r="V414" s="6"/>
      <c r="W414" s="8" t="s">
        <v>369</v>
      </c>
      <c r="X414" s="8">
        <v>3</v>
      </c>
      <c r="Y414" s="6">
        <v>40</v>
      </c>
      <c r="Z414" s="8">
        <v>89</v>
      </c>
      <c r="AA414" s="8">
        <v>114</v>
      </c>
      <c r="AB414" s="6">
        <v>44</v>
      </c>
      <c r="AC414" s="8">
        <v>8</v>
      </c>
      <c r="AD414" s="8">
        <v>0</v>
      </c>
      <c r="AE414" s="6">
        <v>299</v>
      </c>
      <c r="AF414" s="8"/>
      <c r="AG414" s="44" t="s">
        <v>88</v>
      </c>
      <c r="AH414" s="68">
        <f t="shared" si="163"/>
        <v>3.3764772087788408</v>
      </c>
      <c r="AI414" s="68">
        <f t="shared" si="157"/>
        <v>61.208875286916602</v>
      </c>
      <c r="AJ414" s="68">
        <f t="shared" si="158"/>
        <v>115.88541666666667</v>
      </c>
      <c r="AK414" s="68">
        <f t="shared" si="159"/>
        <v>145.96670934699105</v>
      </c>
      <c r="AL414" s="68">
        <f t="shared" si="160"/>
        <v>54.054054054054056</v>
      </c>
      <c r="AM414" s="68">
        <f t="shared" si="161"/>
        <v>9.4842916419679906</v>
      </c>
      <c r="AN414" s="68">
        <f t="shared" si="162"/>
        <v>0</v>
      </c>
      <c r="AO414" s="68">
        <f t="shared" si="164"/>
        <v>52.701154490173614</v>
      </c>
      <c r="AP414" s="6"/>
      <c r="AQ414" s="6">
        <f>RANK(AI414,AI346:AI424)</f>
        <v>14</v>
      </c>
      <c r="AR414" s="94">
        <f>RANK(AO414,AO346:AO424)</f>
        <v>38</v>
      </c>
      <c r="AS414" s="8"/>
      <c r="AT414" s="8"/>
      <c r="AU414" s="66">
        <f t="shared" si="165"/>
        <v>-2.9911770663036394</v>
      </c>
      <c r="AV414" s="66">
        <f t="shared" si="166"/>
        <v>-2.8043410850702273</v>
      </c>
      <c r="AW414" s="66">
        <f t="shared" si="167"/>
        <v>-29.318716350099592</v>
      </c>
      <c r="AX414" s="66">
        <f t="shared" si="168"/>
        <v>61.78080923650802</v>
      </c>
      <c r="AY414" s="66">
        <f t="shared" si="169"/>
        <v>13.935442648280514</v>
      </c>
      <c r="AZ414" s="66">
        <f t="shared" si="170"/>
        <v>9.4842916419679906</v>
      </c>
      <c r="BA414" s="66">
        <f t="shared" si="171"/>
        <v>0</v>
      </c>
      <c r="BB414" s="66">
        <f t="shared" si="172"/>
        <v>8.7900204373991357</v>
      </c>
      <c r="BC414" s="8"/>
      <c r="BD414" s="8"/>
      <c r="BE414" s="8"/>
      <c r="BF414" s="8"/>
    </row>
    <row r="415" spans="1:58" s="5" customFormat="1">
      <c r="A415" s="6">
        <v>370</v>
      </c>
      <c r="B415" s="44" t="s">
        <v>89</v>
      </c>
      <c r="C415" s="114">
        <v>1881</v>
      </c>
      <c r="D415" s="105">
        <v>2110</v>
      </c>
      <c r="E415" s="114">
        <v>2305</v>
      </c>
      <c r="F415" s="114">
        <v>2118</v>
      </c>
      <c r="G415" s="105">
        <v>1870</v>
      </c>
      <c r="H415" s="114">
        <v>2345</v>
      </c>
      <c r="I415" s="114">
        <v>2246</v>
      </c>
      <c r="J415" s="105">
        <v>2124</v>
      </c>
      <c r="K415" s="114">
        <v>2109</v>
      </c>
      <c r="L415" s="114">
        <v>2152</v>
      </c>
      <c r="M415" s="105">
        <v>2270</v>
      </c>
      <c r="N415" s="114">
        <v>2266</v>
      </c>
      <c r="O415" s="114">
        <v>2310</v>
      </c>
      <c r="P415" s="105">
        <v>2113</v>
      </c>
      <c r="Q415" s="114">
        <v>1877</v>
      </c>
      <c r="R415" s="114">
        <v>1373</v>
      </c>
      <c r="S415" s="105">
        <v>926</v>
      </c>
      <c r="T415" s="114">
        <v>1038</v>
      </c>
      <c r="U415" s="114">
        <v>35433</v>
      </c>
      <c r="V415" s="6"/>
      <c r="W415" s="8" t="s">
        <v>370</v>
      </c>
      <c r="X415" s="8">
        <v>1</v>
      </c>
      <c r="Y415" s="6">
        <v>29</v>
      </c>
      <c r="Z415" s="8">
        <v>126</v>
      </c>
      <c r="AA415" s="8">
        <v>135</v>
      </c>
      <c r="AB415" s="6">
        <v>55</v>
      </c>
      <c r="AC415" s="8">
        <v>10</v>
      </c>
      <c r="AD415" s="8">
        <v>0</v>
      </c>
      <c r="AE415" s="6">
        <v>356</v>
      </c>
      <c r="AF415" s="8"/>
      <c r="AG415" s="44" t="s">
        <v>89</v>
      </c>
      <c r="AH415" s="68">
        <f t="shared" si="163"/>
        <v>0.94428706326723333</v>
      </c>
      <c r="AI415" s="68">
        <f t="shared" si="157"/>
        <v>31.016042780748663</v>
      </c>
      <c r="AJ415" s="68">
        <f t="shared" si="158"/>
        <v>107.46268656716418</v>
      </c>
      <c r="AK415" s="68">
        <f t="shared" si="159"/>
        <v>120.21371326803205</v>
      </c>
      <c r="AL415" s="68">
        <f t="shared" si="160"/>
        <v>51.789077212806028</v>
      </c>
      <c r="AM415" s="68">
        <f t="shared" si="161"/>
        <v>9.4831673779042216</v>
      </c>
      <c r="AN415" s="68">
        <f t="shared" si="162"/>
        <v>0</v>
      </c>
      <c r="AO415" s="68">
        <f t="shared" si="164"/>
        <v>47.580860732424483</v>
      </c>
      <c r="AP415" s="6"/>
      <c r="AQ415" s="6">
        <f>RANK(AI415,AI346:AI424)</f>
        <v>43</v>
      </c>
      <c r="AR415" s="94">
        <f>RANK(AO415,AO346:AO424)</f>
        <v>51</v>
      </c>
      <c r="AS415" s="8"/>
      <c r="AT415" s="8"/>
      <c r="AU415" s="66">
        <f t="shared" si="165"/>
        <v>-15.451032072177771</v>
      </c>
      <c r="AV415" s="66">
        <f t="shared" si="166"/>
        <v>-25.161609854087182</v>
      </c>
      <c r="AW415" s="66">
        <f t="shared" si="167"/>
        <v>-22.030923340653231</v>
      </c>
      <c r="AX415" s="66">
        <f t="shared" si="168"/>
        <v>-4.8689734877015667</v>
      </c>
      <c r="AY415" s="66">
        <f t="shared" si="169"/>
        <v>12.480991557272034</v>
      </c>
      <c r="AZ415" s="66">
        <f t="shared" si="170"/>
        <v>6.6617350449922892</v>
      </c>
      <c r="BA415" s="66">
        <f t="shared" si="171"/>
        <v>0</v>
      </c>
      <c r="BB415" s="66">
        <f t="shared" si="172"/>
        <v>-4.2455628530072289</v>
      </c>
      <c r="BC415" s="8"/>
      <c r="BD415" s="8"/>
      <c r="BE415" s="8"/>
      <c r="BF415" s="8"/>
    </row>
    <row r="416" spans="1:58" s="5" customFormat="1">
      <c r="A416" s="6">
        <v>371</v>
      </c>
      <c r="B416" s="44" t="s">
        <v>90</v>
      </c>
      <c r="C416" s="114">
        <v>2424</v>
      </c>
      <c r="D416" s="105">
        <v>2627</v>
      </c>
      <c r="E416" s="114">
        <v>2782</v>
      </c>
      <c r="F416" s="114">
        <v>2496</v>
      </c>
      <c r="G416" s="105">
        <v>2218</v>
      </c>
      <c r="H416" s="114">
        <v>2647</v>
      </c>
      <c r="I416" s="114">
        <v>2633</v>
      </c>
      <c r="J416" s="105">
        <v>2742</v>
      </c>
      <c r="K416" s="114">
        <v>2463</v>
      </c>
      <c r="L416" s="114">
        <v>2624</v>
      </c>
      <c r="M416" s="105">
        <v>2913</v>
      </c>
      <c r="N416" s="114">
        <v>3147</v>
      </c>
      <c r="O416" s="114">
        <v>3480</v>
      </c>
      <c r="P416" s="105">
        <v>3298</v>
      </c>
      <c r="Q416" s="114">
        <v>2958</v>
      </c>
      <c r="R416" s="114">
        <v>1819</v>
      </c>
      <c r="S416" s="105">
        <v>1195</v>
      </c>
      <c r="T416" s="114">
        <v>1003</v>
      </c>
      <c r="U416" s="114">
        <v>45469</v>
      </c>
      <c r="V416" s="6"/>
      <c r="W416" s="8" t="s">
        <v>371</v>
      </c>
      <c r="X416" s="8">
        <v>7</v>
      </c>
      <c r="Y416" s="6">
        <v>72</v>
      </c>
      <c r="Z416" s="8">
        <v>152</v>
      </c>
      <c r="AA416" s="8">
        <v>150</v>
      </c>
      <c r="AB416" s="6">
        <v>64</v>
      </c>
      <c r="AC416" s="8">
        <v>13</v>
      </c>
      <c r="AD416" s="8">
        <v>0</v>
      </c>
      <c r="AE416" s="6">
        <v>458</v>
      </c>
      <c r="AF416" s="8"/>
      <c r="AG416" s="44" t="s">
        <v>90</v>
      </c>
      <c r="AH416" s="68">
        <f t="shared" si="163"/>
        <v>5.6089743589743586</v>
      </c>
      <c r="AI416" s="68">
        <f t="shared" si="157"/>
        <v>64.923354373309294</v>
      </c>
      <c r="AJ416" s="68">
        <f t="shared" si="158"/>
        <v>114.84699659992444</v>
      </c>
      <c r="AK416" s="68">
        <f t="shared" si="159"/>
        <v>113.9384732244588</v>
      </c>
      <c r="AL416" s="68">
        <f t="shared" si="160"/>
        <v>46.681254558716269</v>
      </c>
      <c r="AM416" s="68">
        <f t="shared" si="161"/>
        <v>10.556232237109217</v>
      </c>
      <c r="AN416" s="68">
        <f t="shared" si="162"/>
        <v>0</v>
      </c>
      <c r="AO416" s="68">
        <f t="shared" si="164"/>
        <v>51.394265836278962</v>
      </c>
      <c r="AP416" s="6"/>
      <c r="AQ416" s="6">
        <f>RANK(AI416,AI346:AI424)</f>
        <v>8</v>
      </c>
      <c r="AR416" s="94">
        <f>RANK(AO416,AO346:AO424)</f>
        <v>41</v>
      </c>
      <c r="AS416" s="8"/>
      <c r="AT416" s="8"/>
      <c r="AU416" s="66">
        <f t="shared" si="165"/>
        <v>-8.0661593896099752</v>
      </c>
      <c r="AV416" s="66">
        <f t="shared" si="166"/>
        <v>-11.838854398566198</v>
      </c>
      <c r="AW416" s="66">
        <f t="shared" si="167"/>
        <v>-14.647846514301762</v>
      </c>
      <c r="AX416" s="66">
        <f t="shared" si="168"/>
        <v>10.362005045224834</v>
      </c>
      <c r="AY416" s="66">
        <f t="shared" si="169"/>
        <v>4.4302248865525371</v>
      </c>
      <c r="AZ416" s="66">
        <f t="shared" si="170"/>
        <v>7.026554543945327</v>
      </c>
      <c r="BA416" s="66">
        <f t="shared" si="171"/>
        <v>0</v>
      </c>
      <c r="BB416" s="66">
        <f t="shared" si="172"/>
        <v>4.5966923811119429</v>
      </c>
      <c r="BC416" s="8"/>
      <c r="BD416" s="8"/>
      <c r="BE416" s="8"/>
      <c r="BF416" s="8"/>
    </row>
    <row r="417" spans="1:58" s="5" customFormat="1">
      <c r="A417" s="6">
        <v>372</v>
      </c>
      <c r="B417" s="44" t="s">
        <v>91</v>
      </c>
      <c r="C417" s="114">
        <v>236</v>
      </c>
      <c r="D417" s="105">
        <v>203</v>
      </c>
      <c r="E417" s="114">
        <v>241</v>
      </c>
      <c r="F417" s="114">
        <v>157</v>
      </c>
      <c r="G417" s="105">
        <v>141</v>
      </c>
      <c r="H417" s="114">
        <v>193</v>
      </c>
      <c r="I417" s="114">
        <v>181</v>
      </c>
      <c r="J417" s="105">
        <v>206</v>
      </c>
      <c r="K417" s="114">
        <v>182</v>
      </c>
      <c r="L417" s="114">
        <v>204</v>
      </c>
      <c r="M417" s="105">
        <v>293</v>
      </c>
      <c r="N417" s="114">
        <v>330</v>
      </c>
      <c r="O417" s="114">
        <v>351</v>
      </c>
      <c r="P417" s="105">
        <v>312</v>
      </c>
      <c r="Q417" s="114">
        <v>285</v>
      </c>
      <c r="R417" s="114">
        <v>173</v>
      </c>
      <c r="S417" s="105">
        <v>143</v>
      </c>
      <c r="T417" s="114">
        <v>147</v>
      </c>
      <c r="U417" s="114">
        <v>3978</v>
      </c>
      <c r="V417" s="6"/>
      <c r="W417" s="8" t="s">
        <v>372</v>
      </c>
      <c r="X417" s="8">
        <v>4</v>
      </c>
      <c r="Y417" s="6">
        <v>1</v>
      </c>
      <c r="Z417" s="8">
        <v>11</v>
      </c>
      <c r="AA417" s="8">
        <v>15</v>
      </c>
      <c r="AB417" s="6">
        <v>12</v>
      </c>
      <c r="AC417" s="8">
        <v>1</v>
      </c>
      <c r="AD417" s="8">
        <v>0</v>
      </c>
      <c r="AE417" s="6">
        <v>42</v>
      </c>
      <c r="AF417" s="8"/>
      <c r="AG417" s="44" t="s">
        <v>91</v>
      </c>
      <c r="AH417" s="68">
        <f t="shared" si="163"/>
        <v>50.955414012738856</v>
      </c>
      <c r="AI417" s="68">
        <f t="shared" si="157"/>
        <v>14.184397163120567</v>
      </c>
      <c r="AJ417" s="68">
        <f t="shared" si="158"/>
        <v>113.98963730569949</v>
      </c>
      <c r="AK417" s="68">
        <f t="shared" si="159"/>
        <v>165.74585635359117</v>
      </c>
      <c r="AL417" s="68">
        <f t="shared" si="160"/>
        <v>116.50485436893204</v>
      </c>
      <c r="AM417" s="68">
        <f t="shared" si="161"/>
        <v>10.989010989010989</v>
      </c>
      <c r="AN417" s="68">
        <f t="shared" si="162"/>
        <v>0</v>
      </c>
      <c r="AO417" s="68">
        <f t="shared" si="164"/>
        <v>66.455696202531641</v>
      </c>
      <c r="AP417" s="6"/>
      <c r="AQ417" s="6">
        <f>RANK(AI417,AI346:AI424)</f>
        <v>58</v>
      </c>
      <c r="AR417" s="94">
        <f>RANK(AO417,AO346:AO424)</f>
        <v>1</v>
      </c>
      <c r="AS417" s="8"/>
      <c r="AT417" s="8"/>
      <c r="AU417" s="66">
        <f t="shared" si="165"/>
        <v>27.759184461879993</v>
      </c>
      <c r="AV417" s="66">
        <f t="shared" si="166"/>
        <v>-45.96432205032113</v>
      </c>
      <c r="AW417" s="66">
        <f t="shared" si="167"/>
        <v>-134.76197213131292</v>
      </c>
      <c r="AX417" s="66">
        <f t="shared" si="168"/>
        <v>39.774089956419544</v>
      </c>
      <c r="AY417" s="66">
        <f t="shared" si="169"/>
        <v>63.071308786406277</v>
      </c>
      <c r="AZ417" s="66">
        <f t="shared" si="170"/>
        <v>10.989010989010989</v>
      </c>
      <c r="BA417" s="66">
        <f t="shared" si="171"/>
        <v>0</v>
      </c>
      <c r="BB417" s="66">
        <f t="shared" si="172"/>
        <v>4.9484571646510247</v>
      </c>
      <c r="BC417" s="8"/>
      <c r="BD417" s="8"/>
      <c r="BE417" s="8"/>
      <c r="BF417" s="8"/>
    </row>
    <row r="418" spans="1:58" s="5" customFormat="1">
      <c r="A418" s="6">
        <v>373</v>
      </c>
      <c r="B418" s="44" t="s">
        <v>92</v>
      </c>
      <c r="C418" s="114">
        <v>8046</v>
      </c>
      <c r="D418" s="105">
        <v>9639</v>
      </c>
      <c r="E418" s="114">
        <v>9929</v>
      </c>
      <c r="F418" s="114">
        <v>10194</v>
      </c>
      <c r="G418" s="105">
        <v>13050</v>
      </c>
      <c r="H418" s="114">
        <v>12235</v>
      </c>
      <c r="I418" s="114">
        <v>11994</v>
      </c>
      <c r="J418" s="105">
        <v>12386</v>
      </c>
      <c r="K418" s="114">
        <v>11197</v>
      </c>
      <c r="L418" s="114">
        <v>11539</v>
      </c>
      <c r="M418" s="105">
        <v>11179</v>
      </c>
      <c r="N418" s="114">
        <v>9759</v>
      </c>
      <c r="O418" s="114">
        <v>8979</v>
      </c>
      <c r="P418" s="105">
        <v>7921</v>
      </c>
      <c r="Q418" s="114">
        <v>7169</v>
      </c>
      <c r="R418" s="114">
        <v>5704</v>
      </c>
      <c r="S418" s="105">
        <v>4744</v>
      </c>
      <c r="T418" s="114">
        <v>5413</v>
      </c>
      <c r="U418" s="114">
        <v>171077</v>
      </c>
      <c r="V418" s="6"/>
      <c r="W418" s="8" t="s">
        <v>373</v>
      </c>
      <c r="X418" s="8">
        <v>3</v>
      </c>
      <c r="Y418" s="6">
        <v>29</v>
      </c>
      <c r="Z418" s="8">
        <v>205</v>
      </c>
      <c r="AA418" s="8">
        <v>627</v>
      </c>
      <c r="AB418" s="6">
        <v>425</v>
      </c>
      <c r="AC418" s="8">
        <v>87</v>
      </c>
      <c r="AD418" s="8">
        <v>4</v>
      </c>
      <c r="AE418" s="6">
        <v>1379</v>
      </c>
      <c r="AF418" s="8"/>
      <c r="AG418" s="44" t="s">
        <v>92</v>
      </c>
      <c r="AH418" s="68">
        <f t="shared" si="163"/>
        <v>0.58858151854031782</v>
      </c>
      <c r="AI418" s="68">
        <f t="shared" si="157"/>
        <v>4.4444444444444446</v>
      </c>
      <c r="AJ418" s="68">
        <f t="shared" si="158"/>
        <v>33.510420923579893</v>
      </c>
      <c r="AK418" s="68">
        <f t="shared" si="159"/>
        <v>104.55227613806903</v>
      </c>
      <c r="AL418" s="68">
        <f t="shared" si="160"/>
        <v>68.625867915388341</v>
      </c>
      <c r="AM418" s="68">
        <f t="shared" si="161"/>
        <v>15.539876752701616</v>
      </c>
      <c r="AN418" s="68">
        <f t="shared" si="162"/>
        <v>0.69330097928763335</v>
      </c>
      <c r="AO418" s="68">
        <f t="shared" si="164"/>
        <v>33.391851807010113</v>
      </c>
      <c r="AP418" s="6"/>
      <c r="AQ418" s="6">
        <f>RANK(AI418,AI346:AI424)</f>
        <v>73</v>
      </c>
      <c r="AR418" s="94">
        <f>RANK(AO418,AO346:AO424)</f>
        <v>75</v>
      </c>
      <c r="AS418" s="8"/>
      <c r="AT418" s="8"/>
      <c r="AU418" s="66">
        <f t="shared" si="165"/>
        <v>-4.3670697346252263</v>
      </c>
      <c r="AV418" s="66">
        <f t="shared" si="166"/>
        <v>-12.598586725104516</v>
      </c>
      <c r="AW418" s="66">
        <f t="shared" si="167"/>
        <v>-56.229690272372473</v>
      </c>
      <c r="AX418" s="66">
        <f t="shared" si="168"/>
        <v>-28.0208477172919</v>
      </c>
      <c r="AY418" s="66">
        <f t="shared" si="169"/>
        <v>-1.8527409085111231</v>
      </c>
      <c r="AZ418" s="66">
        <f t="shared" si="170"/>
        <v>5.1017324484795274</v>
      </c>
      <c r="BA418" s="66">
        <f t="shared" si="171"/>
        <v>-1.2116847762619942</v>
      </c>
      <c r="BB418" s="66">
        <f t="shared" si="172"/>
        <v>-17.166683692670169</v>
      </c>
      <c r="BC418" s="8"/>
      <c r="BD418" s="8"/>
      <c r="BE418" s="8"/>
      <c r="BF418" s="8"/>
    </row>
    <row r="419" spans="1:58" s="5" customFormat="1">
      <c r="A419" s="6">
        <v>374</v>
      </c>
      <c r="B419" s="101" t="s">
        <v>93</v>
      </c>
      <c r="C419" s="114">
        <v>16970</v>
      </c>
      <c r="D419" s="105">
        <v>17587</v>
      </c>
      <c r="E419" s="114">
        <v>15179</v>
      </c>
      <c r="F419" s="114">
        <v>13289</v>
      </c>
      <c r="G419" s="105">
        <v>14859</v>
      </c>
      <c r="H419" s="114">
        <v>16922</v>
      </c>
      <c r="I419" s="114">
        <v>20006</v>
      </c>
      <c r="J419" s="105">
        <v>20710</v>
      </c>
      <c r="K419" s="114">
        <v>16771</v>
      </c>
      <c r="L419" s="114">
        <v>14625</v>
      </c>
      <c r="M419" s="105">
        <v>13267</v>
      </c>
      <c r="N419" s="114">
        <v>11898</v>
      </c>
      <c r="O419" s="114">
        <v>10714</v>
      </c>
      <c r="P419" s="105">
        <v>9060</v>
      </c>
      <c r="Q419" s="114">
        <v>7856</v>
      </c>
      <c r="R419" s="114">
        <v>5237</v>
      </c>
      <c r="S419" s="105">
        <v>3623</v>
      </c>
      <c r="T419" s="114">
        <v>3258</v>
      </c>
      <c r="U419" s="114">
        <v>231831</v>
      </c>
      <c r="V419" s="6"/>
      <c r="W419" s="8" t="s">
        <v>374</v>
      </c>
      <c r="X419" s="8">
        <v>15</v>
      </c>
      <c r="Y419" s="6">
        <v>179</v>
      </c>
      <c r="Z419" s="8">
        <v>803</v>
      </c>
      <c r="AA419" s="8">
        <v>1340</v>
      </c>
      <c r="AB419" s="6">
        <v>712</v>
      </c>
      <c r="AC419" s="8">
        <v>103</v>
      </c>
      <c r="AD419" s="8">
        <v>5</v>
      </c>
      <c r="AE419" s="6">
        <v>3157</v>
      </c>
      <c r="AF419" s="8"/>
      <c r="AG419" s="44" t="s">
        <v>93</v>
      </c>
      <c r="AH419" s="68">
        <f t="shared" si="163"/>
        <v>2.2575062081420723</v>
      </c>
      <c r="AI419" s="68">
        <f t="shared" si="157"/>
        <v>24.093142203378424</v>
      </c>
      <c r="AJ419" s="68">
        <f t="shared" si="158"/>
        <v>94.906039475239325</v>
      </c>
      <c r="AK419" s="68">
        <f t="shared" si="159"/>
        <v>133.95981205638307</v>
      </c>
      <c r="AL419" s="68">
        <f t="shared" si="160"/>
        <v>68.759053597295988</v>
      </c>
      <c r="AM419" s="68">
        <f t="shared" si="161"/>
        <v>12.283107745513089</v>
      </c>
      <c r="AN419" s="68">
        <f t="shared" si="162"/>
        <v>0.68376068376068377</v>
      </c>
      <c r="AO419" s="68">
        <f t="shared" si="164"/>
        <v>53.881995528323465</v>
      </c>
      <c r="AP419" s="6"/>
      <c r="AQ419" s="6">
        <f>RANK(AI419,AI346:AI424)</f>
        <v>52</v>
      </c>
      <c r="AR419" s="94">
        <f>RANK(AO419,AO346:AO424)</f>
        <v>33</v>
      </c>
      <c r="AS419" s="8"/>
      <c r="AT419" s="8"/>
      <c r="AU419" s="66">
        <f t="shared" si="165"/>
        <v>-5.6705293523685043</v>
      </c>
      <c r="AV419" s="66">
        <f t="shared" si="166"/>
        <v>-27.978845831924705</v>
      </c>
      <c r="AW419" s="66">
        <f t="shared" si="167"/>
        <v>-32.135036307901402</v>
      </c>
      <c r="AX419" s="66">
        <f t="shared" si="168"/>
        <v>18.630340882902757</v>
      </c>
      <c r="AY419" s="66">
        <f t="shared" si="169"/>
        <v>25.807817270809444</v>
      </c>
      <c r="AZ419" s="66">
        <f t="shared" si="170"/>
        <v>4.511114620320507</v>
      </c>
      <c r="BA419" s="66">
        <f t="shared" si="171"/>
        <v>0.68376068376068377</v>
      </c>
      <c r="BB419" s="66">
        <f t="shared" si="172"/>
        <v>1.0168130422620081</v>
      </c>
      <c r="BC419" s="8"/>
      <c r="BD419" s="8"/>
      <c r="BE419" s="8"/>
      <c r="BF419" s="8"/>
    </row>
    <row r="420" spans="1:58" s="5" customFormat="1">
      <c r="A420" s="6">
        <v>375</v>
      </c>
      <c r="B420" s="101" t="s">
        <v>94</v>
      </c>
      <c r="C420" s="114">
        <v>2754</v>
      </c>
      <c r="D420" s="105">
        <v>3014</v>
      </c>
      <c r="E420" s="114">
        <v>3047</v>
      </c>
      <c r="F420" s="114">
        <v>2819</v>
      </c>
      <c r="G420" s="105">
        <v>2615</v>
      </c>
      <c r="H420" s="114">
        <v>2846</v>
      </c>
      <c r="I420" s="114">
        <v>3060</v>
      </c>
      <c r="J420" s="105">
        <v>2852</v>
      </c>
      <c r="K420" s="114">
        <v>2586</v>
      </c>
      <c r="L420" s="114">
        <v>2582</v>
      </c>
      <c r="M420" s="105">
        <v>2581</v>
      </c>
      <c r="N420" s="114">
        <v>2578</v>
      </c>
      <c r="O420" s="114">
        <v>2399</v>
      </c>
      <c r="P420" s="105">
        <v>2356</v>
      </c>
      <c r="Q420" s="114">
        <v>2027</v>
      </c>
      <c r="R420" s="114">
        <v>1336</v>
      </c>
      <c r="S420" s="105">
        <v>919</v>
      </c>
      <c r="T420" s="114">
        <v>836</v>
      </c>
      <c r="U420" s="114">
        <v>43207</v>
      </c>
      <c r="V420" s="6"/>
      <c r="W420" s="8" t="s">
        <v>375</v>
      </c>
      <c r="X420" s="8">
        <v>9</v>
      </c>
      <c r="Y420" s="6">
        <v>83</v>
      </c>
      <c r="Z420" s="8">
        <v>176</v>
      </c>
      <c r="AA420" s="8">
        <v>180</v>
      </c>
      <c r="AB420" s="6">
        <v>100</v>
      </c>
      <c r="AC420" s="8">
        <v>10</v>
      </c>
      <c r="AD420" s="8">
        <v>0</v>
      </c>
      <c r="AE420" s="6">
        <v>558</v>
      </c>
      <c r="AF420" s="8"/>
      <c r="AG420" s="44" t="s">
        <v>94</v>
      </c>
      <c r="AH420" s="68">
        <f t="shared" si="163"/>
        <v>6.3852429939694932</v>
      </c>
      <c r="AI420" s="68">
        <f t="shared" si="157"/>
        <v>63.479923518164433</v>
      </c>
      <c r="AJ420" s="68">
        <f t="shared" si="158"/>
        <v>123.68236120871398</v>
      </c>
      <c r="AK420" s="68">
        <f t="shared" si="159"/>
        <v>117.64705882352941</v>
      </c>
      <c r="AL420" s="68">
        <f t="shared" si="160"/>
        <v>70.126227208976161</v>
      </c>
      <c r="AM420" s="68">
        <f t="shared" si="161"/>
        <v>7.7339520494972929</v>
      </c>
      <c r="AN420" s="68">
        <f t="shared" si="162"/>
        <v>0</v>
      </c>
      <c r="AO420" s="68">
        <f t="shared" si="164"/>
        <v>57.644628099173552</v>
      </c>
      <c r="AP420" s="6"/>
      <c r="AQ420" s="6">
        <f>RANK(AI420,AI346:AI424)</f>
        <v>10</v>
      </c>
      <c r="AR420" s="94">
        <f>RANK(AO420,AO346:AO424)</f>
        <v>16</v>
      </c>
      <c r="AS420" s="8"/>
      <c r="AT420" s="8"/>
      <c r="AU420" s="66">
        <f t="shared" si="165"/>
        <v>-18.518887260630777</v>
      </c>
      <c r="AV420" s="66">
        <f t="shared" si="166"/>
        <v>-17.388654399843368</v>
      </c>
      <c r="AW420" s="66">
        <f t="shared" si="167"/>
        <v>-18.786010477249619</v>
      </c>
      <c r="AX420" s="66">
        <f t="shared" si="168"/>
        <v>20.252869507559524</v>
      </c>
      <c r="AY420" s="66">
        <f t="shared" si="169"/>
        <v>19.962965795010483</v>
      </c>
      <c r="AZ420" s="66">
        <f t="shared" si="170"/>
        <v>3.5953549177289981</v>
      </c>
      <c r="BA420" s="66">
        <f t="shared" si="171"/>
        <v>0</v>
      </c>
      <c r="BB420" s="66">
        <f t="shared" si="172"/>
        <v>0.81459729607531983</v>
      </c>
      <c r="BC420" s="8"/>
      <c r="BD420" s="8"/>
      <c r="BE420" s="8"/>
      <c r="BF420" s="8"/>
    </row>
    <row r="421" spans="1:58" s="5" customFormat="1">
      <c r="A421" s="6">
        <v>376</v>
      </c>
      <c r="B421" s="101" t="s">
        <v>95</v>
      </c>
      <c r="C421" s="114">
        <v>26884</v>
      </c>
      <c r="D421" s="105">
        <v>27212</v>
      </c>
      <c r="E421" s="114">
        <v>21517</v>
      </c>
      <c r="F421" s="114">
        <v>16204</v>
      </c>
      <c r="G421" s="105">
        <v>18641</v>
      </c>
      <c r="H421" s="114">
        <v>22986</v>
      </c>
      <c r="I421" s="114">
        <v>29599</v>
      </c>
      <c r="J421" s="105">
        <v>33607</v>
      </c>
      <c r="K421" s="114">
        <v>23951</v>
      </c>
      <c r="L421" s="114">
        <v>17416</v>
      </c>
      <c r="M421" s="105">
        <v>14128</v>
      </c>
      <c r="N421" s="114">
        <v>12031</v>
      </c>
      <c r="O421" s="114">
        <v>10179</v>
      </c>
      <c r="P421" s="105">
        <v>8050</v>
      </c>
      <c r="Q421" s="114">
        <v>6218</v>
      </c>
      <c r="R421" s="114">
        <v>3702</v>
      </c>
      <c r="S421" s="105">
        <v>2230</v>
      </c>
      <c r="T421" s="114">
        <v>1767</v>
      </c>
      <c r="U421" s="114">
        <v>296322</v>
      </c>
      <c r="V421" s="6"/>
      <c r="W421" s="8" t="s">
        <v>376</v>
      </c>
      <c r="X421" s="8">
        <v>39</v>
      </c>
      <c r="Y421" s="6">
        <v>342</v>
      </c>
      <c r="Z421" s="8">
        <v>1193</v>
      </c>
      <c r="AA421" s="8">
        <v>2004</v>
      </c>
      <c r="AB421" s="6">
        <v>1065</v>
      </c>
      <c r="AC421" s="8">
        <v>161</v>
      </c>
      <c r="AD421" s="8">
        <v>11</v>
      </c>
      <c r="AE421" s="6">
        <v>4815</v>
      </c>
      <c r="AF421" s="8"/>
      <c r="AG421" s="44" t="s">
        <v>95</v>
      </c>
      <c r="AH421" s="68">
        <f t="shared" si="163"/>
        <v>4.8136262651197237</v>
      </c>
      <c r="AI421" s="68">
        <f t="shared" si="157"/>
        <v>36.693310444718627</v>
      </c>
      <c r="AJ421" s="68">
        <f t="shared" si="158"/>
        <v>103.8023144522753</v>
      </c>
      <c r="AK421" s="68">
        <f t="shared" si="159"/>
        <v>135.40998006689415</v>
      </c>
      <c r="AL421" s="68">
        <f t="shared" si="160"/>
        <v>63.379653048472036</v>
      </c>
      <c r="AM421" s="68">
        <f t="shared" si="161"/>
        <v>13.444115068264374</v>
      </c>
      <c r="AN421" s="68">
        <f t="shared" si="162"/>
        <v>1.2632062471290768</v>
      </c>
      <c r="AO421" s="68">
        <f t="shared" si="164"/>
        <v>59.296569050023393</v>
      </c>
      <c r="AP421" s="6"/>
      <c r="AQ421" s="6">
        <f>RANK(AI421,AI346:AI424)</f>
        <v>41</v>
      </c>
      <c r="AR421" s="94">
        <f>RANK(AO421,AO346:AO424)</f>
        <v>10</v>
      </c>
      <c r="AS421" s="8"/>
      <c r="AT421" s="8"/>
      <c r="AU421" s="66">
        <f t="shared" si="165"/>
        <v>-14.169087629805276</v>
      </c>
      <c r="AV421" s="66">
        <f t="shared" si="166"/>
        <v>-35.132514614651434</v>
      </c>
      <c r="AW421" s="66">
        <f t="shared" si="167"/>
        <v>-32.426403309448929</v>
      </c>
      <c r="AX421" s="66">
        <f t="shared" si="168"/>
        <v>17.011818442415844</v>
      </c>
      <c r="AY421" s="66">
        <f t="shared" si="169"/>
        <v>21.925146212407192</v>
      </c>
      <c r="AZ421" s="66">
        <f t="shared" si="170"/>
        <v>7.58406805243904</v>
      </c>
      <c r="BA421" s="66">
        <f t="shared" si="171"/>
        <v>0.19446097063062528</v>
      </c>
      <c r="BB421" s="66">
        <f t="shared" si="172"/>
        <v>2.5855589361631814</v>
      </c>
      <c r="BC421" s="8"/>
      <c r="BD421" s="8"/>
      <c r="BE421" s="8"/>
      <c r="BF421" s="8"/>
    </row>
    <row r="422" spans="1:58" s="5" customFormat="1">
      <c r="A422" s="6">
        <v>377</v>
      </c>
      <c r="B422" s="101" t="s">
        <v>96</v>
      </c>
      <c r="C422" s="114">
        <v>3740</v>
      </c>
      <c r="D422" s="105">
        <v>3133</v>
      </c>
      <c r="E422" s="114">
        <v>2860</v>
      </c>
      <c r="F422" s="114">
        <v>2650</v>
      </c>
      <c r="G422" s="105">
        <v>6965</v>
      </c>
      <c r="H422" s="114">
        <v>14276</v>
      </c>
      <c r="I422" s="114">
        <v>13296</v>
      </c>
      <c r="J422" s="105">
        <v>8899</v>
      </c>
      <c r="K422" s="114">
        <v>6388</v>
      </c>
      <c r="L422" s="114">
        <v>5268</v>
      </c>
      <c r="M422" s="105">
        <v>5017</v>
      </c>
      <c r="N422" s="114">
        <v>4497</v>
      </c>
      <c r="O422" s="114">
        <v>3985</v>
      </c>
      <c r="P422" s="105">
        <v>3245</v>
      </c>
      <c r="Q422" s="114">
        <v>2896</v>
      </c>
      <c r="R422" s="114">
        <v>1916</v>
      </c>
      <c r="S422" s="105">
        <v>1239</v>
      </c>
      <c r="T422" s="114">
        <v>1251</v>
      </c>
      <c r="U422" s="114">
        <v>91521</v>
      </c>
      <c r="V422" s="6"/>
      <c r="W422" s="8" t="s">
        <v>377</v>
      </c>
      <c r="X422" s="8">
        <v>1</v>
      </c>
      <c r="Y422" s="6">
        <v>16</v>
      </c>
      <c r="Z422" s="8">
        <v>83</v>
      </c>
      <c r="AA422" s="8">
        <v>412</v>
      </c>
      <c r="AB422" s="6">
        <v>350</v>
      </c>
      <c r="AC422" s="8">
        <v>91</v>
      </c>
      <c r="AD422" s="8">
        <v>7</v>
      </c>
      <c r="AE422" s="6">
        <v>962</v>
      </c>
      <c r="AF422" s="8"/>
      <c r="AG422" s="44" t="s">
        <v>96</v>
      </c>
      <c r="AH422" s="68">
        <f t="shared" si="163"/>
        <v>0.75471698113207542</v>
      </c>
      <c r="AI422" s="68">
        <f t="shared" si="157"/>
        <v>4.5944005743000718</v>
      </c>
      <c r="AJ422" s="68">
        <f t="shared" si="158"/>
        <v>11.627906976744185</v>
      </c>
      <c r="AK422" s="68">
        <f t="shared" si="159"/>
        <v>61.973525872442842</v>
      </c>
      <c r="AL422" s="68">
        <f t="shared" si="160"/>
        <v>78.66052365434318</v>
      </c>
      <c r="AM422" s="68">
        <f t="shared" si="161"/>
        <v>28.490920475892299</v>
      </c>
      <c r="AN422" s="68">
        <f t="shared" si="162"/>
        <v>2.6575550493545936</v>
      </c>
      <c r="AO422" s="68">
        <f t="shared" si="164"/>
        <v>33.320633161303732</v>
      </c>
      <c r="AP422" s="6"/>
      <c r="AQ422" s="6">
        <f>RANK(AI422,AI346:AI424)</f>
        <v>72</v>
      </c>
      <c r="AR422" s="94">
        <f>RANK(AO422,AO346:AO424)</f>
        <v>76</v>
      </c>
      <c r="AS422" s="8"/>
      <c r="AT422" s="8"/>
      <c r="AU422" s="66">
        <f t="shared" si="165"/>
        <v>-11.869891400369109</v>
      </c>
      <c r="AV422" s="66">
        <f t="shared" si="166"/>
        <v>-13.171349778738865</v>
      </c>
      <c r="AW422" s="66">
        <f t="shared" si="167"/>
        <v>-21.699085002581803</v>
      </c>
      <c r="AX422" s="66">
        <f t="shared" si="168"/>
        <v>-14.376825628238386</v>
      </c>
      <c r="AY422" s="66">
        <f t="shared" si="169"/>
        <v>7.2059879136452594</v>
      </c>
      <c r="AZ422" s="66">
        <f t="shared" si="170"/>
        <v>15.548482652559576</v>
      </c>
      <c r="BA422" s="66">
        <f t="shared" si="171"/>
        <v>2.6575550493545936</v>
      </c>
      <c r="BB422" s="66">
        <f t="shared" si="172"/>
        <v>-4.9733670262439347</v>
      </c>
      <c r="BC422" s="8"/>
      <c r="BD422" s="8"/>
      <c r="BE422" s="8"/>
      <c r="BF422" s="8"/>
    </row>
    <row r="423" spans="1:58" s="5" customFormat="1">
      <c r="A423" s="6">
        <v>378</v>
      </c>
      <c r="B423" s="101" t="s">
        <v>97</v>
      </c>
      <c r="C423" s="114">
        <v>9573</v>
      </c>
      <c r="D423" s="105">
        <v>9948</v>
      </c>
      <c r="E423" s="114">
        <v>10164</v>
      </c>
      <c r="F423" s="114">
        <v>9575</v>
      </c>
      <c r="G423" s="105">
        <v>8890</v>
      </c>
      <c r="H423" s="114">
        <v>9108</v>
      </c>
      <c r="I423" s="114">
        <v>10594</v>
      </c>
      <c r="J423" s="105">
        <v>10652</v>
      </c>
      <c r="K423" s="114">
        <v>9890</v>
      </c>
      <c r="L423" s="114">
        <v>10777</v>
      </c>
      <c r="M423" s="105">
        <v>10841</v>
      </c>
      <c r="N423" s="114">
        <v>10400</v>
      </c>
      <c r="O423" s="114">
        <v>9920</v>
      </c>
      <c r="P423" s="105">
        <v>8498</v>
      </c>
      <c r="Q423" s="114">
        <v>7661</v>
      </c>
      <c r="R423" s="114">
        <v>5249</v>
      </c>
      <c r="S423" s="105">
        <v>3088</v>
      </c>
      <c r="T423" s="114">
        <v>2593</v>
      </c>
      <c r="U423" s="114">
        <v>157421</v>
      </c>
      <c r="V423" s="6"/>
      <c r="W423" s="8" t="s">
        <v>378</v>
      </c>
      <c r="X423" s="8">
        <v>16</v>
      </c>
      <c r="Y423" s="6">
        <v>99</v>
      </c>
      <c r="Z423" s="8">
        <v>499</v>
      </c>
      <c r="AA423" s="8">
        <v>810</v>
      </c>
      <c r="AB423" s="6">
        <v>386</v>
      </c>
      <c r="AC423" s="8">
        <v>80</v>
      </c>
      <c r="AD423" s="8">
        <v>4</v>
      </c>
      <c r="AE423" s="6">
        <v>1893</v>
      </c>
      <c r="AF423" s="8"/>
      <c r="AG423" s="44" t="s">
        <v>97</v>
      </c>
      <c r="AH423" s="68">
        <f t="shared" si="163"/>
        <v>3.342036553524804</v>
      </c>
      <c r="AI423" s="68">
        <f t="shared" si="157"/>
        <v>22.272215973003373</v>
      </c>
      <c r="AJ423" s="68">
        <f t="shared" si="158"/>
        <v>109.5740008783487</v>
      </c>
      <c r="AK423" s="68">
        <f t="shared" si="159"/>
        <v>152.91674532754391</v>
      </c>
      <c r="AL423" s="68">
        <f t="shared" si="160"/>
        <v>72.474652647390158</v>
      </c>
      <c r="AM423" s="68">
        <f t="shared" si="161"/>
        <v>16.177957532861477</v>
      </c>
      <c r="AN423" s="68">
        <f t="shared" si="162"/>
        <v>0.74232161083789561</v>
      </c>
      <c r="AO423" s="68">
        <f t="shared" si="164"/>
        <v>54.485795699853206</v>
      </c>
      <c r="AP423" s="6"/>
      <c r="AQ423" s="6">
        <f>RANK(AI423,AI346:AI424)</f>
        <v>54</v>
      </c>
      <c r="AR423" s="94">
        <f>RANK(AO423,AO346:AO424)</f>
        <v>30</v>
      </c>
      <c r="AS423" s="8"/>
      <c r="AT423" s="8"/>
      <c r="AU423" s="66">
        <f t="shared" si="165"/>
        <v>-6.6034670892015237</v>
      </c>
      <c r="AV423" s="66">
        <f t="shared" si="166"/>
        <v>-30.065433092914606</v>
      </c>
      <c r="AW423" s="66">
        <f t="shared" si="167"/>
        <v>-25.936353707422029</v>
      </c>
      <c r="AX423" s="66">
        <f t="shared" si="168"/>
        <v>33.709311098957187</v>
      </c>
      <c r="AY423" s="66">
        <f t="shared" si="169"/>
        <v>24.755677858583155</v>
      </c>
      <c r="AZ423" s="66">
        <f t="shared" si="170"/>
        <v>10.190209704920772</v>
      </c>
      <c r="BA423" s="66">
        <f t="shared" si="171"/>
        <v>0.74232161083789561</v>
      </c>
      <c r="BB423" s="66">
        <f t="shared" si="172"/>
        <v>4.6315553504403795</v>
      </c>
      <c r="BC423" s="8"/>
      <c r="BD423" s="8"/>
      <c r="BE423" s="8"/>
      <c r="BF423" s="8"/>
    </row>
    <row r="424" spans="1:58" s="5" customFormat="1">
      <c r="A424" s="6">
        <v>379</v>
      </c>
      <c r="B424" s="101" t="s">
        <v>98</v>
      </c>
      <c r="C424" s="114">
        <v>289</v>
      </c>
      <c r="D424" s="105">
        <v>327</v>
      </c>
      <c r="E424" s="114">
        <v>408</v>
      </c>
      <c r="F424" s="114">
        <v>342</v>
      </c>
      <c r="G424" s="105">
        <v>248</v>
      </c>
      <c r="H424" s="114">
        <v>285</v>
      </c>
      <c r="I424" s="114">
        <v>320</v>
      </c>
      <c r="J424" s="105">
        <v>293</v>
      </c>
      <c r="K424" s="114">
        <v>283</v>
      </c>
      <c r="L424" s="114">
        <v>311</v>
      </c>
      <c r="M424" s="105">
        <v>428</v>
      </c>
      <c r="N424" s="114">
        <v>520</v>
      </c>
      <c r="O424" s="114">
        <v>597</v>
      </c>
      <c r="P424" s="105">
        <v>516</v>
      </c>
      <c r="Q424" s="114">
        <v>453</v>
      </c>
      <c r="R424" s="114">
        <v>361</v>
      </c>
      <c r="S424" s="105">
        <v>238</v>
      </c>
      <c r="T424" s="114">
        <v>291</v>
      </c>
      <c r="U424" s="114">
        <v>6510</v>
      </c>
      <c r="V424" s="6"/>
      <c r="W424" s="8" t="s">
        <v>379</v>
      </c>
      <c r="X424" s="8">
        <v>2</v>
      </c>
      <c r="Y424" s="6">
        <v>11</v>
      </c>
      <c r="Z424" s="8">
        <v>15</v>
      </c>
      <c r="AA424" s="8">
        <v>17</v>
      </c>
      <c r="AB424" s="6">
        <v>7</v>
      </c>
      <c r="AC424" s="8">
        <v>5</v>
      </c>
      <c r="AD424" s="8">
        <v>0</v>
      </c>
      <c r="AE424" s="6">
        <v>57</v>
      </c>
      <c r="AF424" s="8"/>
      <c r="AG424" s="44" t="s">
        <v>98</v>
      </c>
      <c r="AH424" s="68">
        <f t="shared" si="163"/>
        <v>11.695906432748536</v>
      </c>
      <c r="AI424" s="68">
        <f t="shared" si="157"/>
        <v>88.709677419354847</v>
      </c>
      <c r="AJ424" s="68">
        <f t="shared" si="158"/>
        <v>105.26315789473684</v>
      </c>
      <c r="AK424" s="68">
        <f t="shared" si="159"/>
        <v>106.25</v>
      </c>
      <c r="AL424" s="68">
        <f t="shared" si="160"/>
        <v>47.781569965870311</v>
      </c>
      <c r="AM424" s="68">
        <f t="shared" si="161"/>
        <v>35.335689045936398</v>
      </c>
      <c r="AN424" s="68">
        <f t="shared" si="162"/>
        <v>0</v>
      </c>
      <c r="AO424" s="68">
        <f t="shared" si="164"/>
        <v>54.755043227665709</v>
      </c>
      <c r="AP424" s="6"/>
      <c r="AQ424" s="6">
        <f>RANK(AI424,AI346:AI424)</f>
        <v>2</v>
      </c>
      <c r="AR424" s="94">
        <f>RANK(AO424,AO346:AO424)</f>
        <v>28</v>
      </c>
      <c r="AS424" s="8"/>
      <c r="AT424" s="8"/>
      <c r="AU424" s="66">
        <f t="shared" si="165"/>
        <v>-14.530421563487433</v>
      </c>
      <c r="AV424" s="66">
        <f t="shared" si="166"/>
        <v>9.5888009518576354</v>
      </c>
      <c r="AW424" s="66">
        <f t="shared" si="167"/>
        <v>-79.846174200715055</v>
      </c>
      <c r="AX424" s="66">
        <f t="shared" si="168"/>
        <v>-21.143629745405491</v>
      </c>
      <c r="AY424" s="66">
        <f t="shared" si="169"/>
        <v>4.1518227321680357</v>
      </c>
      <c r="AZ424" s="66">
        <f t="shared" si="170"/>
        <v>35.335689045936398</v>
      </c>
      <c r="BA424" s="66">
        <f t="shared" si="171"/>
        <v>0</v>
      </c>
      <c r="BB424" s="66">
        <f t="shared" si="172"/>
        <v>-0.96760733344715533</v>
      </c>
      <c r="BC424" s="8"/>
      <c r="BD424" s="8"/>
      <c r="BE424" s="8"/>
      <c r="BF424" s="8"/>
    </row>
    <row r="425" spans="1:58" s="5" customFormat="1">
      <c r="A425" s="6">
        <v>380</v>
      </c>
      <c r="B425" s="102" t="s">
        <v>99</v>
      </c>
      <c r="C425" s="104">
        <v>21</v>
      </c>
      <c r="D425" s="105">
        <v>30</v>
      </c>
      <c r="E425" s="104">
        <v>30</v>
      </c>
      <c r="F425" s="104">
        <v>65</v>
      </c>
      <c r="G425" s="105">
        <v>157</v>
      </c>
      <c r="H425" s="104">
        <v>145</v>
      </c>
      <c r="I425" s="104">
        <v>98</v>
      </c>
      <c r="J425" s="105">
        <v>57</v>
      </c>
      <c r="K425" s="104">
        <v>53</v>
      </c>
      <c r="L425" s="104">
        <v>41</v>
      </c>
      <c r="M425" s="105">
        <v>69</v>
      </c>
      <c r="N425" s="104">
        <v>58</v>
      </c>
      <c r="O425" s="104">
        <v>23</v>
      </c>
      <c r="P425" s="105">
        <v>59</v>
      </c>
      <c r="Q425" s="104">
        <v>27</v>
      </c>
      <c r="R425" s="104">
        <v>10</v>
      </c>
      <c r="S425" s="105">
        <v>1</v>
      </c>
      <c r="T425" s="104">
        <v>2</v>
      </c>
      <c r="U425" s="104">
        <v>946</v>
      </c>
      <c r="V425" s="6"/>
      <c r="W425" s="8"/>
      <c r="X425" s="8"/>
      <c r="Y425" s="6"/>
      <c r="Z425" s="8"/>
      <c r="AA425" s="8"/>
      <c r="AB425" s="6"/>
      <c r="AC425" s="8"/>
      <c r="AD425" s="8"/>
      <c r="AE425" s="6"/>
      <c r="AF425" s="8"/>
      <c r="AG425" s="45" t="s">
        <v>99</v>
      </c>
      <c r="AH425" s="68">
        <f t="shared" si="163"/>
        <v>0</v>
      </c>
      <c r="AI425" s="68">
        <f t="shared" si="157"/>
        <v>0</v>
      </c>
      <c r="AJ425" s="68">
        <f t="shared" si="158"/>
        <v>0</v>
      </c>
      <c r="AK425" s="68">
        <f t="shared" si="159"/>
        <v>0</v>
      </c>
      <c r="AL425" s="68">
        <f t="shared" si="160"/>
        <v>0</v>
      </c>
      <c r="AM425" s="68">
        <f t="shared" si="161"/>
        <v>0</v>
      </c>
      <c r="AN425" s="68">
        <f t="shared" si="162"/>
        <v>0</v>
      </c>
      <c r="AO425" s="68">
        <f t="shared" si="164"/>
        <v>0</v>
      </c>
      <c r="AP425" s="6"/>
      <c r="AQ425" s="6" t="s">
        <v>138</v>
      </c>
      <c r="AR425" s="6" t="s">
        <v>138</v>
      </c>
      <c r="AS425" s="8"/>
      <c r="AT425" s="8"/>
      <c r="AU425" s="66">
        <f t="shared" si="165"/>
        <v>0</v>
      </c>
      <c r="AV425" s="66">
        <f t="shared" si="166"/>
        <v>-3452.3061829117032</v>
      </c>
      <c r="AW425" s="66">
        <f t="shared" si="167"/>
        <v>-5813.0715980658133</v>
      </c>
      <c r="AX425" s="66">
        <f t="shared" si="168"/>
        <v>-1552.997211587304</v>
      </c>
      <c r="AY425" s="66">
        <f t="shared" si="169"/>
        <v>-1480.3444256039638</v>
      </c>
      <c r="AZ425" s="66">
        <f t="shared" si="170"/>
        <v>0</v>
      </c>
      <c r="BA425" s="66">
        <f t="shared" si="171"/>
        <v>0</v>
      </c>
      <c r="BB425" s="66">
        <f t="shared" si="172"/>
        <v>-1040.7998701009835</v>
      </c>
      <c r="BC425" s="8"/>
      <c r="BD425" s="8"/>
      <c r="BE425" s="8"/>
      <c r="BF425" s="8"/>
    </row>
    <row r="426" spans="1:58" s="5" customFormat="1">
      <c r="A426" s="6">
        <v>381</v>
      </c>
      <c r="B426" s="102" t="s">
        <v>100</v>
      </c>
      <c r="C426" s="102">
        <f>SUM(C349,C352,C354:C355,C358:C359,C363,C365,C367,C371,C376,C378,C380:C381,C385,C387:C390,C394:C395,C397:C398,C402,C404,C409,C418:C419,C421:C423)</f>
        <v>293381</v>
      </c>
      <c r="D426" s="102">
        <f>SUM(D349,D352,D354:D355,D358:D359,D363,D365,D367,D371,D376,D378,D380:D381,D385,D387:D390,D394:D395,D397:D398,D402,D404,D409,D418:D419,D421:D423)</f>
        <v>306178</v>
      </c>
      <c r="E426" s="102">
        <f t="shared" ref="E426:U426" si="173">SUM(E349,E352,E354:E355,E358:E359,E363,E365,E367,E371,E376,E378,E380:E381,E385,E387:E390,E394:E395,E397:E398,E402,E404,E409,E418:E419,E421:E423)</f>
        <v>293268</v>
      </c>
      <c r="F426" s="102">
        <f t="shared" si="173"/>
        <v>273986</v>
      </c>
      <c r="G426" s="102">
        <f t="shared" si="173"/>
        <v>334028</v>
      </c>
      <c r="H426" s="102">
        <f t="shared" si="173"/>
        <v>389430</v>
      </c>
      <c r="I426" s="102">
        <f t="shared" si="173"/>
        <v>410025</v>
      </c>
      <c r="J426" s="102">
        <f t="shared" si="173"/>
        <v>395514</v>
      </c>
      <c r="K426" s="102">
        <f t="shared" si="173"/>
        <v>334562</v>
      </c>
      <c r="L426" s="102">
        <f t="shared" si="173"/>
        <v>317282</v>
      </c>
      <c r="M426" s="102">
        <f t="shared" si="173"/>
        <v>303098</v>
      </c>
      <c r="N426" s="102">
        <f t="shared" si="173"/>
        <v>274201</v>
      </c>
      <c r="O426" s="102">
        <f t="shared" si="173"/>
        <v>246982</v>
      </c>
      <c r="P426" s="102">
        <f t="shared" si="173"/>
        <v>208476</v>
      </c>
      <c r="Q426" s="102">
        <f t="shared" si="173"/>
        <v>184196</v>
      </c>
      <c r="R426" s="102">
        <f t="shared" si="173"/>
        <v>132912</v>
      </c>
      <c r="S426" s="102">
        <f t="shared" si="173"/>
        <v>94911</v>
      </c>
      <c r="T426" s="102">
        <f t="shared" si="173"/>
        <v>97669</v>
      </c>
      <c r="U426" s="102">
        <f t="shared" si="173"/>
        <v>4890099</v>
      </c>
      <c r="V426" s="6"/>
      <c r="W426" s="8"/>
      <c r="X426" s="102">
        <f>SUM(X349,X352,X354:X355,X358:X359,X363,X365,X367,X371,X376,X378,X380:X381,X385,X387:X390,X394:X395,X397:X398,X402,X404,X409,X418:X419,X421:X423)</f>
        <v>312</v>
      </c>
      <c r="Y426" s="102">
        <f t="shared" ref="Y426:AE426" si="174">SUM(Y349,Y352,Y354:Y355,Y358:Y359,Y363,Y365,Y367,Y371,Y376,Y378,Y380:Y381,Y385,Y387:Y390,Y394:Y395,Y397:Y398,Y402,Y404,Y409,Y418:Y419,Y421:Y423)</f>
        <v>3043</v>
      </c>
      <c r="Z426" s="102">
        <f t="shared" si="174"/>
        <v>12007</v>
      </c>
      <c r="AA426" s="102">
        <f t="shared" si="174"/>
        <v>23868</v>
      </c>
      <c r="AB426" s="102">
        <f t="shared" si="174"/>
        <v>14824</v>
      </c>
      <c r="AC426" s="102">
        <f t="shared" si="174"/>
        <v>2968</v>
      </c>
      <c r="AD426" s="102">
        <f t="shared" si="174"/>
        <v>173</v>
      </c>
      <c r="AE426" s="102">
        <f t="shared" si="174"/>
        <v>57184</v>
      </c>
      <c r="AF426" s="8"/>
      <c r="AG426" s="45" t="s">
        <v>100</v>
      </c>
      <c r="AH426" s="68">
        <f t="shared" si="163"/>
        <v>2.2774886308059537</v>
      </c>
      <c r="AI426" s="68">
        <f t="shared" si="157"/>
        <v>18.220029458608263</v>
      </c>
      <c r="AJ426" s="68">
        <f t="shared" si="158"/>
        <v>61.664483989420432</v>
      </c>
      <c r="AK426" s="68">
        <f t="shared" si="159"/>
        <v>116.42216937991586</v>
      </c>
      <c r="AL426" s="68">
        <f t="shared" si="160"/>
        <v>74.96068407186597</v>
      </c>
      <c r="AM426" s="68">
        <f t="shared" si="161"/>
        <v>17.742600773548698</v>
      </c>
      <c r="AN426" s="68">
        <f t="shared" si="162"/>
        <v>1.0905125408942202</v>
      </c>
      <c r="AO426" s="68">
        <f t="shared" si="164"/>
        <v>46.589026436486158</v>
      </c>
      <c r="AP426" s="6"/>
      <c r="AQ426" s="6" t="s">
        <v>138</v>
      </c>
      <c r="AR426" s="6" t="s">
        <v>138</v>
      </c>
      <c r="AS426" s="8"/>
      <c r="AT426" s="8"/>
      <c r="AU426" s="66">
        <f t="shared" si="165"/>
        <v>-6.5184116709466586</v>
      </c>
      <c r="AV426" s="66">
        <f t="shared" si="166"/>
        <v>-19.618267037662836</v>
      </c>
      <c r="AW426" s="66">
        <f t="shared" si="167"/>
        <v>-36.290427038612492</v>
      </c>
      <c r="AX426" s="66">
        <f t="shared" si="168"/>
        <v>2.6825440083200789</v>
      </c>
      <c r="AY426" s="66">
        <f t="shared" si="169"/>
        <v>16.251192233127142</v>
      </c>
      <c r="AZ426" s="66">
        <f t="shared" si="170"/>
        <v>7.649259984322212</v>
      </c>
      <c r="BA426" s="66">
        <f t="shared" si="171"/>
        <v>0.69044766070402319</v>
      </c>
      <c r="BB426" s="66">
        <f t="shared" si="172"/>
        <v>-3.2603126400794977</v>
      </c>
      <c r="BC426" s="8"/>
      <c r="BD426" s="8"/>
      <c r="BE426" s="8"/>
      <c r="BF426" s="8"/>
    </row>
    <row r="427" spans="1:58" s="5" customFormat="1">
      <c r="A427" s="6">
        <v>382</v>
      </c>
      <c r="B427" s="102" t="s">
        <v>101</v>
      </c>
      <c r="C427" s="102">
        <f>C428-C426</f>
        <v>92645</v>
      </c>
      <c r="D427" s="102">
        <f>D428-D426</f>
        <v>101570</v>
      </c>
      <c r="E427" s="102">
        <f t="shared" ref="E427:U427" si="175">E428-E426</f>
        <v>105164</v>
      </c>
      <c r="F427" s="102">
        <f t="shared" si="175"/>
        <v>93451</v>
      </c>
      <c r="G427" s="102">
        <f t="shared" si="175"/>
        <v>86928</v>
      </c>
      <c r="H427" s="102">
        <f t="shared" si="175"/>
        <v>98324</v>
      </c>
      <c r="I427" s="102">
        <f t="shared" si="175"/>
        <v>100819</v>
      </c>
      <c r="J427" s="102">
        <f t="shared" si="175"/>
        <v>99818</v>
      </c>
      <c r="K427" s="102">
        <f t="shared" si="175"/>
        <v>93804</v>
      </c>
      <c r="L427" s="102">
        <f t="shared" si="175"/>
        <v>101016</v>
      </c>
      <c r="M427" s="102">
        <f t="shared" si="175"/>
        <v>105699</v>
      </c>
      <c r="N427" s="102">
        <f t="shared" si="175"/>
        <v>110165</v>
      </c>
      <c r="O427" s="102">
        <f t="shared" si="175"/>
        <v>113670</v>
      </c>
      <c r="P427" s="102">
        <f t="shared" si="175"/>
        <v>106358</v>
      </c>
      <c r="Q427" s="102">
        <f t="shared" si="175"/>
        <v>96296</v>
      </c>
      <c r="R427" s="102">
        <f t="shared" si="175"/>
        <v>65943</v>
      </c>
      <c r="S427" s="102">
        <f t="shared" si="175"/>
        <v>43889</v>
      </c>
      <c r="T427" s="102">
        <f t="shared" si="175"/>
        <v>42164</v>
      </c>
      <c r="U427" s="102">
        <f t="shared" si="175"/>
        <v>1657723</v>
      </c>
      <c r="V427" s="6"/>
      <c r="W427" s="8"/>
      <c r="X427" s="102">
        <f>X428-X426</f>
        <v>306</v>
      </c>
      <c r="Y427" s="102">
        <f t="shared" ref="Y427:AD427" si="176">Y428-Y426</f>
        <v>2003</v>
      </c>
      <c r="Z427" s="102">
        <f t="shared" si="176"/>
        <v>5375</v>
      </c>
      <c r="AA427" s="102">
        <f t="shared" si="176"/>
        <v>6549</v>
      </c>
      <c r="AB427" s="102">
        <f t="shared" si="176"/>
        <v>3195</v>
      </c>
      <c r="AC427" s="102">
        <f t="shared" si="176"/>
        <v>582</v>
      </c>
      <c r="AD427" s="102">
        <f t="shared" si="176"/>
        <v>41</v>
      </c>
      <c r="AE427" s="102">
        <f>AE428-AE426</f>
        <v>18057</v>
      </c>
      <c r="AF427" s="8"/>
      <c r="AG427" s="45" t="s">
        <v>101</v>
      </c>
      <c r="AH427" s="68">
        <f t="shared" si="163"/>
        <v>6.5488865822730622</v>
      </c>
      <c r="AI427" s="68">
        <f t="shared" si="157"/>
        <v>46.084115589913495</v>
      </c>
      <c r="AJ427" s="68">
        <f t="shared" si="158"/>
        <v>109.33241121191165</v>
      </c>
      <c r="AK427" s="68">
        <f t="shared" si="159"/>
        <v>129.91598805780657</v>
      </c>
      <c r="AL427" s="68">
        <f t="shared" si="160"/>
        <v>64.016510048287884</v>
      </c>
      <c r="AM427" s="68">
        <f t="shared" si="161"/>
        <v>12.408852500959448</v>
      </c>
      <c r="AN427" s="68">
        <f t="shared" si="162"/>
        <v>0.81175259364853092</v>
      </c>
      <c r="AO427" s="68">
        <f t="shared" si="164"/>
        <v>53.568885724457104</v>
      </c>
      <c r="AP427" s="6"/>
      <c r="AQ427" s="6" t="s">
        <v>138</v>
      </c>
      <c r="AR427" s="6" t="s">
        <v>138</v>
      </c>
      <c r="AS427" s="8"/>
      <c r="AT427" s="8"/>
      <c r="AU427" s="66">
        <f t="shared" si="165"/>
        <v>-8.0849248014470021</v>
      </c>
      <c r="AV427" s="66">
        <f t="shared" si="166"/>
        <v>-16.699885458758345</v>
      </c>
      <c r="AW427" s="66">
        <f t="shared" si="167"/>
        <v>-12.182391298478635</v>
      </c>
      <c r="AX427" s="66">
        <f t="shared" si="168"/>
        <v>29.225876722726539</v>
      </c>
      <c r="AY427" s="66">
        <f t="shared" si="169"/>
        <v>25.273426847194116</v>
      </c>
      <c r="AZ427" s="66">
        <f t="shared" si="170"/>
        <v>7.0994150492103731</v>
      </c>
      <c r="BA427" s="66">
        <f t="shared" si="171"/>
        <v>0.75296531730586425</v>
      </c>
      <c r="BB427" s="66">
        <f t="shared" si="172"/>
        <v>7.9298881198969653</v>
      </c>
      <c r="BC427" s="8"/>
      <c r="BD427" s="8"/>
      <c r="BE427" s="8"/>
      <c r="BF427" s="8"/>
    </row>
    <row r="428" spans="1:58" s="5" customFormat="1">
      <c r="A428" s="6">
        <v>383</v>
      </c>
      <c r="B428" s="102" t="s">
        <v>102</v>
      </c>
      <c r="C428" s="106">
        <f>SUM(C346:C425)</f>
        <v>386026</v>
      </c>
      <c r="D428" s="106">
        <f>SUM(D346:D425)</f>
        <v>407748</v>
      </c>
      <c r="E428" s="106">
        <f t="shared" ref="E428:U428" si="177">SUM(E346:E425)</f>
        <v>398432</v>
      </c>
      <c r="F428" s="106">
        <f t="shared" si="177"/>
        <v>367437</v>
      </c>
      <c r="G428" s="106">
        <f t="shared" si="177"/>
        <v>420956</v>
      </c>
      <c r="H428" s="106">
        <f t="shared" si="177"/>
        <v>487754</v>
      </c>
      <c r="I428" s="106">
        <f t="shared" si="177"/>
        <v>510844</v>
      </c>
      <c r="J428" s="106">
        <f t="shared" si="177"/>
        <v>495332</v>
      </c>
      <c r="K428" s="106">
        <f t="shared" si="177"/>
        <v>428366</v>
      </c>
      <c r="L428" s="106">
        <f t="shared" si="177"/>
        <v>418298</v>
      </c>
      <c r="M428" s="106">
        <f t="shared" si="177"/>
        <v>408797</v>
      </c>
      <c r="N428" s="106">
        <f t="shared" si="177"/>
        <v>384366</v>
      </c>
      <c r="O428" s="106">
        <f t="shared" si="177"/>
        <v>360652</v>
      </c>
      <c r="P428" s="106">
        <f t="shared" si="177"/>
        <v>314834</v>
      </c>
      <c r="Q428" s="106">
        <f t="shared" si="177"/>
        <v>280492</v>
      </c>
      <c r="R428" s="106">
        <f t="shared" si="177"/>
        <v>198855</v>
      </c>
      <c r="S428" s="106">
        <f t="shared" si="177"/>
        <v>138800</v>
      </c>
      <c r="T428" s="106">
        <f t="shared" si="177"/>
        <v>139833</v>
      </c>
      <c r="U428" s="106">
        <f t="shared" si="177"/>
        <v>6547822</v>
      </c>
      <c r="V428" s="6"/>
      <c r="W428" s="8"/>
      <c r="X428" s="106">
        <f t="shared" ref="X428:AE428" si="178">SUM(X346:X425)</f>
        <v>618</v>
      </c>
      <c r="Y428" s="106">
        <f t="shared" si="178"/>
        <v>5046</v>
      </c>
      <c r="Z428" s="106">
        <f t="shared" si="178"/>
        <v>17382</v>
      </c>
      <c r="AA428" s="106">
        <f t="shared" si="178"/>
        <v>30417</v>
      </c>
      <c r="AB428" s="106">
        <f t="shared" si="178"/>
        <v>18019</v>
      </c>
      <c r="AC428" s="106">
        <f t="shared" si="178"/>
        <v>3550</v>
      </c>
      <c r="AD428" s="106">
        <f t="shared" si="178"/>
        <v>214</v>
      </c>
      <c r="AE428" s="106">
        <f t="shared" si="178"/>
        <v>75241</v>
      </c>
      <c r="AF428" s="8"/>
      <c r="AG428" s="45" t="s">
        <v>102</v>
      </c>
      <c r="AH428" s="68">
        <f t="shared" si="163"/>
        <v>3.3638419647449767</v>
      </c>
      <c r="AI428" s="68">
        <f t="shared" si="157"/>
        <v>23.974002033466682</v>
      </c>
      <c r="AJ428" s="68">
        <f t="shared" si="158"/>
        <v>71.273633840009509</v>
      </c>
      <c r="AK428" s="68">
        <f t="shared" si="159"/>
        <v>119.08527848031885</v>
      </c>
      <c r="AL428" s="68">
        <f t="shared" si="160"/>
        <v>72.755242948164053</v>
      </c>
      <c r="AM428" s="68">
        <f t="shared" si="161"/>
        <v>16.574611430412311</v>
      </c>
      <c r="AN428" s="68">
        <f t="shared" si="162"/>
        <v>1.0231939908868797</v>
      </c>
      <c r="AO428" s="68">
        <f t="shared" si="164"/>
        <v>48.092881178477249</v>
      </c>
      <c r="AP428" s="6"/>
      <c r="AQ428" s="6" t="s">
        <v>138</v>
      </c>
      <c r="AR428" s="6" t="s">
        <v>138</v>
      </c>
      <c r="AS428" s="8"/>
      <c r="AT428" s="8"/>
      <c r="AU428" s="66">
        <f t="shared" si="165"/>
        <v>-7.2579173376300705</v>
      </c>
      <c r="AV428" s="66">
        <f t="shared" si="166"/>
        <v>-19.883552155423608</v>
      </c>
      <c r="AW428" s="66">
        <f t="shared" si="167"/>
        <v>-32.320626281598251</v>
      </c>
      <c r="AX428" s="66">
        <f t="shared" si="168"/>
        <v>8.6616467842154208</v>
      </c>
      <c r="AY428" s="66">
        <f t="shared" si="169"/>
        <v>19.73650010489694</v>
      </c>
      <c r="AZ428" s="66">
        <f t="shared" si="170"/>
        <v>7.945601697071595</v>
      </c>
      <c r="BA428" s="66">
        <f t="shared" si="171"/>
        <v>0.72963972016136092</v>
      </c>
      <c r="BB428" s="66">
        <f t="shared" si="172"/>
        <v>-0.58452972383259549</v>
      </c>
      <c r="BC428" s="8"/>
      <c r="BD428" s="8"/>
      <c r="BE428" s="8"/>
      <c r="BF428" s="8"/>
    </row>
    <row r="429" spans="1:58" s="5" customFormat="1">
      <c r="A429" s="6">
        <v>384</v>
      </c>
      <c r="B429" s="103" t="s">
        <v>139</v>
      </c>
      <c r="C429" s="104">
        <f>SUM(C354,C352,C385,C402,C409)</f>
        <v>24679</v>
      </c>
      <c r="D429" s="104">
        <f t="shared" ref="D429:U429" si="179">SUM(D354,D352,D385,D402,D409)</f>
        <v>30517</v>
      </c>
      <c r="E429" s="104">
        <f t="shared" si="179"/>
        <v>35587</v>
      </c>
      <c r="F429" s="104">
        <f t="shared" si="179"/>
        <v>36008</v>
      </c>
      <c r="G429" s="104">
        <f t="shared" si="179"/>
        <v>37808</v>
      </c>
      <c r="H429" s="104">
        <f t="shared" si="179"/>
        <v>37262</v>
      </c>
      <c r="I429" s="104">
        <f t="shared" si="179"/>
        <v>36289</v>
      </c>
      <c r="J429" s="104">
        <f t="shared" si="179"/>
        <v>36240</v>
      </c>
      <c r="K429" s="104">
        <f t="shared" si="179"/>
        <v>35535</v>
      </c>
      <c r="L429" s="104">
        <f t="shared" si="179"/>
        <v>38950</v>
      </c>
      <c r="M429" s="104">
        <f t="shared" si="179"/>
        <v>40848</v>
      </c>
      <c r="N429" s="104">
        <f t="shared" si="179"/>
        <v>37321</v>
      </c>
      <c r="O429" s="104">
        <f t="shared" si="179"/>
        <v>33569</v>
      </c>
      <c r="P429" s="104">
        <f t="shared" si="179"/>
        <v>28638</v>
      </c>
      <c r="Q429" s="104">
        <f t="shared" si="179"/>
        <v>26565</v>
      </c>
      <c r="R429" s="104">
        <f t="shared" si="179"/>
        <v>20485</v>
      </c>
      <c r="S429" s="104">
        <f t="shared" si="179"/>
        <v>14814</v>
      </c>
      <c r="T429" s="104">
        <f t="shared" si="179"/>
        <v>16463</v>
      </c>
      <c r="U429" s="104">
        <f t="shared" si="179"/>
        <v>567578</v>
      </c>
      <c r="V429" s="6"/>
      <c r="W429" s="8"/>
      <c r="X429" s="104">
        <f t="shared" ref="X429:AE429" si="180">SUM(X354,X352,X385,X402,X409)</f>
        <v>8</v>
      </c>
      <c r="Y429" s="104">
        <f t="shared" si="180"/>
        <v>65</v>
      </c>
      <c r="Z429" s="104">
        <f t="shared" si="180"/>
        <v>519</v>
      </c>
      <c r="AA429" s="104">
        <f t="shared" si="180"/>
        <v>2022</v>
      </c>
      <c r="AB429" s="104">
        <f t="shared" si="180"/>
        <v>1680</v>
      </c>
      <c r="AC429" s="104">
        <f t="shared" si="180"/>
        <v>342</v>
      </c>
      <c r="AD429" s="104">
        <f t="shared" si="180"/>
        <v>24</v>
      </c>
      <c r="AE429" s="104">
        <f t="shared" si="180"/>
        <v>4652</v>
      </c>
      <c r="AF429" s="8"/>
      <c r="AG429" s="8" t="s">
        <v>136</v>
      </c>
      <c r="AH429" s="68">
        <f t="shared" si="163"/>
        <v>0.44434570095534326</v>
      </c>
      <c r="AI429" s="68">
        <f t="shared" si="157"/>
        <v>3.4384257300042318</v>
      </c>
      <c r="AJ429" s="68">
        <f t="shared" si="158"/>
        <v>27.856797810101444</v>
      </c>
      <c r="AK429" s="68">
        <f t="shared" si="159"/>
        <v>111.43872798919782</v>
      </c>
      <c r="AL429" s="68">
        <f t="shared" si="160"/>
        <v>92.715231788079478</v>
      </c>
      <c r="AM429" s="68">
        <f t="shared" si="161"/>
        <v>19.248628113127904</v>
      </c>
      <c r="AN429" s="68">
        <f t="shared" si="162"/>
        <v>1.2323491655969192</v>
      </c>
      <c r="AO429" s="68">
        <f t="shared" si="164"/>
        <v>36.049160764378591</v>
      </c>
      <c r="AP429" s="6"/>
      <c r="AQ429" s="6" t="s">
        <v>138</v>
      </c>
      <c r="AR429" s="6" t="s">
        <v>138</v>
      </c>
      <c r="AS429" s="8"/>
      <c r="AT429" s="8"/>
      <c r="AU429" s="66">
        <f t="shared" si="165"/>
        <v>-0.89105859839554635</v>
      </c>
      <c r="AV429" s="66">
        <f t="shared" si="166"/>
        <v>-7.1318574492611102</v>
      </c>
      <c r="AW429" s="66">
        <f t="shared" si="167"/>
        <v>-31.940979702054232</v>
      </c>
      <c r="AX429" s="66">
        <f t="shared" si="168"/>
        <v>-14.029372676953287</v>
      </c>
      <c r="AY429" s="66">
        <f t="shared" si="169"/>
        <v>17.125726751493858</v>
      </c>
      <c r="AZ429" s="66">
        <f t="shared" si="170"/>
        <v>6.4939417084709561</v>
      </c>
      <c r="BA429" s="66">
        <f t="shared" si="171"/>
        <v>0.9113779750014519</v>
      </c>
      <c r="BB429" s="66">
        <f t="shared" si="172"/>
        <v>-5.2722598850106479</v>
      </c>
      <c r="BC429" s="8"/>
      <c r="BD429" s="8"/>
      <c r="BE429" s="8"/>
      <c r="BF429" s="8"/>
    </row>
    <row r="430" spans="1:58" s="5" customFormat="1">
      <c r="A430" s="6">
        <v>385</v>
      </c>
      <c r="B430" s="103" t="s">
        <v>140</v>
      </c>
      <c r="C430" s="104">
        <f>SUM(C355,C371,C378,C360,C387)</f>
        <v>46254</v>
      </c>
      <c r="D430" s="104">
        <f t="shared" ref="D430:U430" si="181">SUM(D355,D371,D378,D360,D387)</f>
        <v>45853</v>
      </c>
      <c r="E430" s="104">
        <f t="shared" si="181"/>
        <v>41844</v>
      </c>
      <c r="F430" s="104">
        <f t="shared" si="181"/>
        <v>39716</v>
      </c>
      <c r="G430" s="104">
        <f t="shared" si="181"/>
        <v>48982</v>
      </c>
      <c r="H430" s="104">
        <f t="shared" si="181"/>
        <v>60378</v>
      </c>
      <c r="I430" s="104">
        <f t="shared" si="181"/>
        <v>61682</v>
      </c>
      <c r="J430" s="104">
        <f t="shared" si="181"/>
        <v>57219</v>
      </c>
      <c r="K430" s="104">
        <f t="shared" si="181"/>
        <v>46716</v>
      </c>
      <c r="L430" s="104">
        <f t="shared" si="181"/>
        <v>43023</v>
      </c>
      <c r="M430" s="104">
        <f t="shared" si="181"/>
        <v>41680</v>
      </c>
      <c r="N430" s="104">
        <f t="shared" si="181"/>
        <v>39436</v>
      </c>
      <c r="O430" s="104">
        <f t="shared" si="181"/>
        <v>35538</v>
      </c>
      <c r="P430" s="104">
        <f t="shared" si="181"/>
        <v>29678</v>
      </c>
      <c r="Q430" s="104">
        <f t="shared" si="181"/>
        <v>25008</v>
      </c>
      <c r="R430" s="104">
        <f t="shared" si="181"/>
        <v>17335</v>
      </c>
      <c r="S430" s="104">
        <f t="shared" si="181"/>
        <v>11952</v>
      </c>
      <c r="T430" s="104">
        <f t="shared" si="181"/>
        <v>11130</v>
      </c>
      <c r="U430" s="104">
        <f t="shared" si="181"/>
        <v>703424</v>
      </c>
      <c r="V430" s="6"/>
      <c r="W430" s="8"/>
      <c r="X430" s="104">
        <f t="shared" ref="X430:AE430" si="182">SUM(X355,X371,X378,X360,X387)</f>
        <v>69</v>
      </c>
      <c r="Y430" s="104">
        <f t="shared" si="182"/>
        <v>700</v>
      </c>
      <c r="Z430" s="104">
        <f t="shared" si="182"/>
        <v>2404</v>
      </c>
      <c r="AA430" s="104">
        <f t="shared" si="182"/>
        <v>3524</v>
      </c>
      <c r="AB430" s="104">
        <f t="shared" si="182"/>
        <v>1989</v>
      </c>
      <c r="AC430" s="104">
        <f t="shared" si="182"/>
        <v>440</v>
      </c>
      <c r="AD430" s="104">
        <f t="shared" si="182"/>
        <v>24</v>
      </c>
      <c r="AE430" s="104">
        <f t="shared" si="182"/>
        <v>9147</v>
      </c>
      <c r="AF430" s="8"/>
      <c r="AG430" s="8" t="s">
        <v>137</v>
      </c>
      <c r="AH430" s="68">
        <f t="shared" si="163"/>
        <v>3.4746701581226707</v>
      </c>
      <c r="AI430" s="68">
        <f t="shared" si="157"/>
        <v>28.581928055203953</v>
      </c>
      <c r="AJ430" s="68">
        <f t="shared" si="158"/>
        <v>79.631653913677169</v>
      </c>
      <c r="AK430" s="68">
        <f t="shared" si="159"/>
        <v>114.2634804318926</v>
      </c>
      <c r="AL430" s="68">
        <f t="shared" si="160"/>
        <v>69.522361453363388</v>
      </c>
      <c r="AM430" s="68">
        <f t="shared" si="161"/>
        <v>18.837229214830035</v>
      </c>
      <c r="AN430" s="68">
        <f t="shared" si="162"/>
        <v>1.1156823094623807</v>
      </c>
      <c r="AO430" s="68">
        <f t="shared" si="164"/>
        <v>51.141128716635542</v>
      </c>
      <c r="AP430" s="6"/>
      <c r="AQ430" s="6" t="s">
        <v>138</v>
      </c>
      <c r="AR430" s="6" t="s">
        <v>138</v>
      </c>
      <c r="AS430" s="8"/>
      <c r="AT430" s="8"/>
      <c r="AU430" s="66">
        <f t="shared" si="165"/>
        <v>-9.4678358315739626</v>
      </c>
      <c r="AV430" s="66">
        <f t="shared" si="166"/>
        <v>-30.170335456853458</v>
      </c>
      <c r="AW430" s="66">
        <f t="shared" si="167"/>
        <v>-41.605054627663364</v>
      </c>
      <c r="AX430" s="66">
        <f t="shared" si="168"/>
        <v>6.8583201351690377</v>
      </c>
      <c r="AY430" s="66">
        <f t="shared" si="169"/>
        <v>20.430292748638337</v>
      </c>
      <c r="AZ430" s="66">
        <f t="shared" si="170"/>
        <v>10.844426545342316</v>
      </c>
      <c r="BA430" s="66">
        <f t="shared" si="171"/>
        <v>0.42179449133621916</v>
      </c>
      <c r="BB430" s="66">
        <f t="shared" si="172"/>
        <v>-1.925642875622863</v>
      </c>
      <c r="BC430" s="8"/>
      <c r="BD430" s="8"/>
      <c r="BE430" s="8"/>
      <c r="BF430" s="8"/>
    </row>
    <row r="431" spans="1:58" s="5" customFormat="1">
      <c r="A431" s="6">
        <v>386</v>
      </c>
      <c r="B431" s="43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9"/>
      <c r="W431" s="43"/>
      <c r="X431" s="41"/>
      <c r="Y431" s="41"/>
      <c r="Z431" s="41"/>
      <c r="AA431" s="41"/>
      <c r="AB431" s="41"/>
      <c r="AC431" s="41"/>
      <c r="AD431" s="41"/>
      <c r="AE431" s="67"/>
      <c r="AF431" s="49"/>
      <c r="AG431" s="43"/>
      <c r="AH431" s="41"/>
      <c r="AI431" s="41"/>
      <c r="AJ431" s="41"/>
      <c r="AK431" s="41"/>
      <c r="AL431" s="41"/>
      <c r="AM431" s="41"/>
      <c r="AN431" s="41"/>
      <c r="AO431" s="41"/>
      <c r="AP431" s="49"/>
      <c r="AQ431" s="94"/>
      <c r="AR431" s="6"/>
      <c r="AS431" s="8"/>
      <c r="AT431" s="6"/>
      <c r="AU431" s="8"/>
      <c r="AV431" s="6"/>
      <c r="AW431" s="8"/>
      <c r="AX431" s="6"/>
      <c r="AY431" s="8"/>
      <c r="AZ431" s="6"/>
      <c r="BA431" s="8"/>
      <c r="BB431" s="6"/>
      <c r="BC431" s="8"/>
      <c r="BD431" s="8"/>
      <c r="BE431" s="8"/>
      <c r="BF431" s="8"/>
    </row>
    <row r="432" spans="1:58" s="5" customFormat="1">
      <c r="A432" s="6">
        <v>387</v>
      </c>
      <c r="B432" s="43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9"/>
      <c r="W432" s="43"/>
      <c r="X432" s="41"/>
      <c r="Y432" s="41"/>
      <c r="Z432" s="41"/>
      <c r="AA432" s="41"/>
      <c r="AB432" s="41"/>
      <c r="AC432" s="41"/>
      <c r="AD432" s="41"/>
      <c r="AE432" s="67"/>
      <c r="AF432" s="49"/>
      <c r="AG432" s="43"/>
      <c r="AH432" s="41"/>
      <c r="AI432" s="41"/>
      <c r="AJ432" s="41"/>
      <c r="AK432" s="41"/>
      <c r="AL432" s="41"/>
      <c r="AM432" s="41"/>
      <c r="AN432" s="41"/>
      <c r="AO432" s="41"/>
      <c r="AP432" s="49"/>
      <c r="AQ432" s="94"/>
      <c r="AR432" s="6"/>
      <c r="AS432" s="8"/>
      <c r="AT432" s="6"/>
      <c r="AU432" s="8"/>
      <c r="AV432" s="6"/>
      <c r="AW432" s="8"/>
      <c r="AX432" s="6"/>
      <c r="AY432" s="8"/>
      <c r="AZ432" s="6"/>
      <c r="BA432" s="8"/>
      <c r="BB432" s="6"/>
      <c r="BC432" s="8"/>
      <c r="BD432" s="8"/>
      <c r="BE432" s="8"/>
      <c r="BF432" s="8"/>
    </row>
    <row r="433" spans="1:58" s="5" customFormat="1">
      <c r="A433" s="6">
        <v>388</v>
      </c>
      <c r="B433" s="43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9"/>
      <c r="W433" s="43"/>
      <c r="X433" s="41"/>
      <c r="Y433" s="41"/>
      <c r="Z433" s="41"/>
      <c r="AA433" s="41"/>
      <c r="AB433" s="41"/>
      <c r="AC433" s="41"/>
      <c r="AD433" s="41"/>
      <c r="AE433" s="67"/>
      <c r="AF433" s="49"/>
      <c r="AG433" s="43"/>
      <c r="AH433" s="41"/>
      <c r="AI433" s="41"/>
      <c r="AJ433" s="41"/>
      <c r="AK433" s="41"/>
      <c r="AL433" s="41"/>
      <c r="AM433" s="41"/>
      <c r="AN433" s="41"/>
      <c r="AO433" s="41"/>
      <c r="AP433" s="49"/>
      <c r="AQ433" s="94"/>
      <c r="AR433" s="6"/>
      <c r="AS433" s="8"/>
      <c r="AT433" s="6"/>
      <c r="AU433" s="8"/>
      <c r="AV433" s="6"/>
      <c r="AW433" s="8"/>
      <c r="AX433" s="6"/>
      <c r="AY433" s="8"/>
      <c r="AZ433" s="6"/>
      <c r="BA433" s="8"/>
      <c r="BB433" s="6"/>
      <c r="BC433" s="8"/>
      <c r="BD433" s="8"/>
      <c r="BE433" s="8"/>
      <c r="BF433" s="8"/>
    </row>
    <row r="434" spans="1:58" s="5" customFormat="1">
      <c r="A434" s="6">
        <v>389</v>
      </c>
      <c r="B434" s="43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9"/>
      <c r="W434" s="43"/>
      <c r="X434" s="41"/>
      <c r="Y434" s="41"/>
      <c r="Z434" s="41"/>
      <c r="AA434" s="41"/>
      <c r="AB434" s="41"/>
      <c r="AC434" s="41"/>
      <c r="AD434" s="41"/>
      <c r="AE434" s="67"/>
      <c r="AF434" s="49"/>
      <c r="AG434" s="43"/>
      <c r="AH434" s="41"/>
      <c r="AI434" s="41"/>
      <c r="AJ434" s="41"/>
      <c r="AK434" s="41"/>
      <c r="AL434" s="41"/>
      <c r="AM434" s="41"/>
      <c r="AN434" s="41"/>
      <c r="AO434" s="41"/>
      <c r="AP434" s="49"/>
      <c r="AQ434" s="94"/>
      <c r="AR434" s="6"/>
      <c r="AS434" s="8"/>
      <c r="AT434" s="6"/>
      <c r="AU434" s="8"/>
      <c r="AV434" s="6"/>
      <c r="AW434" s="8"/>
      <c r="AX434" s="6"/>
      <c r="AY434" s="8"/>
      <c r="AZ434" s="6"/>
      <c r="BA434" s="8"/>
      <c r="BB434" s="6"/>
      <c r="BC434" s="8"/>
      <c r="BD434" s="8"/>
      <c r="BE434" s="8"/>
      <c r="BF434" s="8"/>
    </row>
    <row r="435" spans="1:58" s="5" customFormat="1">
      <c r="A435" s="6">
        <v>390</v>
      </c>
      <c r="B435" s="43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9"/>
      <c r="W435" s="43"/>
      <c r="X435" s="41"/>
      <c r="Y435" s="41"/>
      <c r="Z435" s="41"/>
      <c r="AA435" s="41"/>
      <c r="AB435" s="41"/>
      <c r="AC435" s="41"/>
      <c r="AD435" s="41"/>
      <c r="AE435" s="67"/>
      <c r="AF435" s="49"/>
      <c r="AG435" s="43"/>
      <c r="AH435" s="41"/>
      <c r="AI435" s="41"/>
      <c r="AJ435" s="41"/>
      <c r="AK435" s="41"/>
      <c r="AL435" s="41"/>
      <c r="AM435" s="41"/>
      <c r="AN435" s="41"/>
      <c r="AO435" s="41"/>
      <c r="AP435" s="49"/>
      <c r="AQ435" s="94"/>
      <c r="AR435" s="6"/>
      <c r="AS435" s="8"/>
      <c r="AT435" s="6"/>
      <c r="AU435" s="8"/>
      <c r="AV435" s="6"/>
      <c r="AW435" s="8"/>
      <c r="AX435" s="6"/>
      <c r="AY435" s="8"/>
      <c r="AZ435" s="6"/>
      <c r="BA435" s="8"/>
      <c r="BB435" s="6"/>
      <c r="BC435" s="8"/>
      <c r="BD435" s="8"/>
      <c r="BE435" s="8"/>
      <c r="BF435" s="8"/>
    </row>
    <row r="436" spans="1:58" s="5" customFormat="1">
      <c r="A436" s="6">
        <v>391</v>
      </c>
      <c r="B436" s="43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9"/>
      <c r="W436" s="43"/>
      <c r="X436" s="41"/>
      <c r="Y436" s="41"/>
      <c r="Z436" s="41"/>
      <c r="AA436" s="41"/>
      <c r="AB436" s="41"/>
      <c r="AC436" s="41"/>
      <c r="AD436" s="41"/>
      <c r="AE436" s="67"/>
      <c r="AF436" s="49"/>
      <c r="AG436" s="43"/>
      <c r="AH436" s="41"/>
      <c r="AI436" s="41"/>
      <c r="AJ436" s="41"/>
      <c r="AK436" s="41"/>
      <c r="AL436" s="41"/>
      <c r="AM436" s="41"/>
      <c r="AN436" s="41"/>
      <c r="AO436" s="41"/>
      <c r="AP436" s="49"/>
      <c r="AQ436" s="94"/>
      <c r="AR436" s="6"/>
      <c r="AS436" s="8"/>
      <c r="AT436" s="6"/>
      <c r="AU436" s="8"/>
      <c r="AV436" s="6"/>
      <c r="AW436" s="8"/>
      <c r="AX436" s="6"/>
      <c r="AY436" s="8"/>
      <c r="AZ436" s="6"/>
      <c r="BA436" s="8"/>
      <c r="BB436" s="6"/>
      <c r="BC436" s="8"/>
      <c r="BD436" s="8"/>
      <c r="BE436" s="8"/>
      <c r="BF436" s="8"/>
    </row>
    <row r="437" spans="1:58" s="5" customFormat="1">
      <c r="A437" s="6">
        <v>392</v>
      </c>
      <c r="B437" s="43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9"/>
      <c r="W437" s="43"/>
      <c r="X437" s="41"/>
      <c r="Y437" s="41"/>
      <c r="Z437" s="41"/>
      <c r="AA437" s="41"/>
      <c r="AB437" s="41"/>
      <c r="AC437" s="41"/>
      <c r="AD437" s="41"/>
      <c r="AE437" s="67"/>
      <c r="AF437" s="49"/>
      <c r="AG437" s="43"/>
      <c r="AH437" s="41"/>
      <c r="AI437" s="41"/>
      <c r="AJ437" s="41"/>
      <c r="AK437" s="41"/>
      <c r="AL437" s="41"/>
      <c r="AM437" s="41"/>
      <c r="AN437" s="41"/>
      <c r="AO437" s="41"/>
      <c r="AP437" s="49"/>
      <c r="AQ437" s="94"/>
      <c r="AR437" s="6"/>
      <c r="AS437" s="8"/>
      <c r="AT437" s="6"/>
      <c r="AU437" s="8"/>
      <c r="AV437" s="6"/>
      <c r="AW437" s="8"/>
      <c r="AX437" s="6"/>
      <c r="AY437" s="8"/>
      <c r="AZ437" s="6"/>
      <c r="BA437" s="8"/>
      <c r="BB437" s="6"/>
      <c r="BC437" s="8"/>
      <c r="BD437" s="8"/>
      <c r="BE437" s="8"/>
      <c r="BF437" s="8"/>
    </row>
    <row r="438" spans="1:58" s="5" customFormat="1">
      <c r="A438" s="6">
        <v>393</v>
      </c>
      <c r="B438" s="43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9"/>
      <c r="W438" s="43"/>
      <c r="X438" s="41"/>
      <c r="Y438" s="41"/>
      <c r="Z438" s="41"/>
      <c r="AA438" s="41"/>
      <c r="AB438" s="41"/>
      <c r="AC438" s="41"/>
      <c r="AD438" s="41"/>
      <c r="AE438" s="67"/>
      <c r="AF438" s="49"/>
      <c r="AG438" s="43"/>
      <c r="AH438" s="41"/>
      <c r="AI438" s="41"/>
      <c r="AJ438" s="41"/>
      <c r="AK438" s="41"/>
      <c r="AL438" s="41"/>
      <c r="AM438" s="41"/>
      <c r="AN438" s="41"/>
      <c r="AO438" s="41"/>
      <c r="AP438" s="49"/>
      <c r="AQ438" s="94"/>
      <c r="AR438" s="6"/>
      <c r="AS438" s="8"/>
      <c r="AT438" s="6"/>
      <c r="AU438" s="8"/>
      <c r="AV438" s="6"/>
      <c r="AW438" s="8"/>
      <c r="AX438" s="6"/>
      <c r="AY438" s="8"/>
      <c r="AZ438" s="6"/>
      <c r="BA438" s="8"/>
      <c r="BB438" s="6"/>
      <c r="BC438" s="8"/>
      <c r="BD438" s="8"/>
      <c r="BE438" s="8"/>
      <c r="BF438" s="8"/>
    </row>
    <row r="439" spans="1:58" s="5" customFormat="1">
      <c r="A439" s="6">
        <v>394</v>
      </c>
      <c r="B439" s="43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9"/>
      <c r="W439" s="43"/>
      <c r="X439" s="41"/>
      <c r="Y439" s="41"/>
      <c r="Z439" s="41"/>
      <c r="AA439" s="41"/>
      <c r="AB439" s="41"/>
      <c r="AC439" s="41"/>
      <c r="AD439" s="41"/>
      <c r="AE439" s="67"/>
      <c r="AF439" s="49"/>
      <c r="AG439" s="43"/>
      <c r="AH439" s="41"/>
      <c r="AI439" s="41"/>
      <c r="AJ439" s="41"/>
      <c r="AK439" s="41"/>
      <c r="AL439" s="41"/>
      <c r="AM439" s="41"/>
      <c r="AN439" s="41"/>
      <c r="AO439" s="41"/>
      <c r="AP439" s="49"/>
      <c r="AQ439" s="94"/>
      <c r="AR439" s="6"/>
      <c r="AS439" s="8"/>
      <c r="AT439" s="6"/>
      <c r="AU439" s="8"/>
      <c r="AV439" s="6"/>
      <c r="AW439" s="8"/>
      <c r="AX439" s="6"/>
      <c r="AY439" s="8"/>
      <c r="AZ439" s="6"/>
      <c r="BA439" s="8"/>
      <c r="BB439" s="6"/>
      <c r="BC439" s="8"/>
      <c r="BD439" s="8"/>
      <c r="BE439" s="8"/>
      <c r="BF439" s="8"/>
    </row>
    <row r="440" spans="1:58" s="5" customFormat="1">
      <c r="A440" s="6">
        <v>395</v>
      </c>
      <c r="B440" s="43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9"/>
      <c r="W440" s="43"/>
      <c r="X440" s="41"/>
      <c r="Y440" s="41"/>
      <c r="Z440" s="41"/>
      <c r="AA440" s="41"/>
      <c r="AB440" s="41"/>
      <c r="AC440" s="41"/>
      <c r="AD440" s="41"/>
      <c r="AE440" s="67"/>
      <c r="AF440" s="49"/>
      <c r="AG440" s="43"/>
      <c r="AH440" s="41"/>
      <c r="AI440" s="41"/>
      <c r="AJ440" s="41"/>
      <c r="AK440" s="41"/>
      <c r="AL440" s="41"/>
      <c r="AM440" s="41"/>
      <c r="AN440" s="41"/>
      <c r="AO440" s="41"/>
      <c r="AP440" s="49"/>
      <c r="AQ440" s="94"/>
      <c r="AR440" s="6"/>
      <c r="AS440" s="8"/>
      <c r="AT440" s="6"/>
      <c r="AU440" s="8"/>
      <c r="AV440" s="6"/>
      <c r="AW440" s="8"/>
      <c r="AX440" s="6"/>
      <c r="AY440" s="8"/>
      <c r="AZ440" s="6"/>
      <c r="BA440" s="8"/>
      <c r="BB440" s="6"/>
      <c r="BC440" s="8"/>
      <c r="BD440" s="8"/>
      <c r="BE440" s="8"/>
      <c r="BF440" s="8"/>
    </row>
    <row r="441" spans="1:58" s="5" customFormat="1">
      <c r="A441" s="6">
        <v>396</v>
      </c>
      <c r="B441" s="43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9"/>
      <c r="W441" s="43"/>
      <c r="X441" s="41"/>
      <c r="Y441" s="41"/>
      <c r="Z441" s="41"/>
      <c r="AA441" s="41"/>
      <c r="AB441" s="41"/>
      <c r="AC441" s="41"/>
      <c r="AD441" s="41"/>
      <c r="AE441" s="67"/>
      <c r="AF441" s="49"/>
      <c r="AG441" s="43"/>
      <c r="AH441" s="41"/>
      <c r="AI441" s="41"/>
      <c r="AJ441" s="41"/>
      <c r="AK441" s="41"/>
      <c r="AL441" s="41"/>
      <c r="AM441" s="41"/>
      <c r="AN441" s="41"/>
      <c r="AO441" s="41"/>
      <c r="AP441" s="49"/>
      <c r="AQ441" s="94"/>
      <c r="AR441" s="6"/>
      <c r="AS441" s="8"/>
      <c r="AT441" s="6"/>
      <c r="AU441" s="8"/>
      <c r="AV441" s="6"/>
      <c r="AW441" s="8"/>
      <c r="AX441" s="6"/>
      <c r="AY441" s="8"/>
      <c r="AZ441" s="6"/>
      <c r="BA441" s="8"/>
      <c r="BB441" s="6"/>
      <c r="BC441" s="8"/>
      <c r="BD441" s="8"/>
      <c r="BE441" s="8"/>
      <c r="BF441" s="8"/>
    </row>
    <row r="442" spans="1:58" s="5" customFormat="1">
      <c r="A442" s="6">
        <v>397</v>
      </c>
      <c r="B442" s="43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9"/>
      <c r="W442" s="43"/>
      <c r="X442" s="41"/>
      <c r="Y442" s="41"/>
      <c r="Z442" s="41"/>
      <c r="AA442" s="41"/>
      <c r="AB442" s="41"/>
      <c r="AC442" s="41"/>
      <c r="AD442" s="41"/>
      <c r="AE442" s="67"/>
      <c r="AF442" s="49"/>
      <c r="AG442" s="43"/>
      <c r="AH442" s="41"/>
      <c r="AI442" s="41"/>
      <c r="AJ442" s="41"/>
      <c r="AK442" s="41"/>
      <c r="AL442" s="41"/>
      <c r="AM442" s="41"/>
      <c r="AN442" s="41"/>
      <c r="AO442" s="41"/>
      <c r="AP442" s="49"/>
      <c r="AQ442" s="94"/>
      <c r="AR442" s="6"/>
      <c r="AS442" s="8"/>
      <c r="AT442" s="6"/>
      <c r="AU442" s="8"/>
      <c r="AV442" s="6"/>
      <c r="AW442" s="8"/>
      <c r="AX442" s="6"/>
      <c r="AY442" s="8"/>
      <c r="AZ442" s="6"/>
      <c r="BA442" s="8"/>
      <c r="BB442" s="6"/>
      <c r="BC442" s="8"/>
      <c r="BD442" s="8"/>
      <c r="BE442" s="8"/>
      <c r="BF442" s="8"/>
    </row>
    <row r="443" spans="1:58" s="5" customFormat="1">
      <c r="A443" s="6">
        <v>398</v>
      </c>
      <c r="B443" s="43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9"/>
      <c r="W443" s="43"/>
      <c r="X443" s="41"/>
      <c r="Y443" s="41"/>
      <c r="Z443" s="41"/>
      <c r="AA443" s="41"/>
      <c r="AB443" s="41"/>
      <c r="AC443" s="41"/>
      <c r="AD443" s="41"/>
      <c r="AE443" s="67"/>
      <c r="AF443" s="49"/>
      <c r="AG443" s="43"/>
      <c r="AH443" s="41"/>
      <c r="AI443" s="41"/>
      <c r="AJ443" s="41"/>
      <c r="AK443" s="41"/>
      <c r="AL443" s="41"/>
      <c r="AM443" s="41"/>
      <c r="AN443" s="41"/>
      <c r="AO443" s="41"/>
      <c r="AP443" s="49"/>
      <c r="AQ443" s="94"/>
      <c r="AR443" s="6"/>
      <c r="AS443" s="8"/>
      <c r="AT443" s="6"/>
      <c r="AU443" s="8"/>
      <c r="AV443" s="6"/>
      <c r="AW443" s="8"/>
      <c r="AX443" s="6"/>
      <c r="AY443" s="8"/>
      <c r="AZ443" s="6"/>
      <c r="BA443" s="8"/>
      <c r="BB443" s="6"/>
      <c r="BC443" s="8"/>
      <c r="BD443" s="8"/>
      <c r="BE443" s="8"/>
      <c r="BF443" s="8"/>
    </row>
    <row r="444" spans="1:58" s="5" customFormat="1" ht="17.5">
      <c r="A444" s="6">
        <v>399</v>
      </c>
      <c r="B444" s="42" t="s">
        <v>200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42" t="s">
        <v>209</v>
      </c>
      <c r="X444" s="8"/>
      <c r="Y444" s="8"/>
      <c r="Z444" s="8"/>
      <c r="AA444" s="8"/>
      <c r="AB444" s="8"/>
      <c r="AC444" s="8"/>
      <c r="AD444" s="8"/>
      <c r="AE444" s="13"/>
      <c r="AF444" s="8"/>
      <c r="AG444" s="42" t="s">
        <v>212</v>
      </c>
      <c r="AH444" s="8"/>
      <c r="AI444" s="8"/>
      <c r="AJ444" s="8"/>
      <c r="AK444" s="8"/>
      <c r="AL444" s="8"/>
      <c r="AM444" s="8"/>
      <c r="AN444" s="8"/>
      <c r="AO444" s="8"/>
      <c r="AP444" s="8"/>
      <c r="AQ444" s="63" t="s">
        <v>133</v>
      </c>
      <c r="AR444" s="93" t="s">
        <v>133</v>
      </c>
      <c r="AS444" s="8"/>
      <c r="AT444" s="42" t="s">
        <v>220</v>
      </c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1:58" s="5" customFormat="1" ht="21">
      <c r="A445" s="6">
        <v>400</v>
      </c>
      <c r="B445" s="43" t="s">
        <v>0</v>
      </c>
      <c r="C445" s="41" t="s">
        <v>1</v>
      </c>
      <c r="D445" s="41" t="s">
        <v>2</v>
      </c>
      <c r="E445" s="41" t="s">
        <v>3</v>
      </c>
      <c r="F445" s="41" t="s">
        <v>4</v>
      </c>
      <c r="G445" s="41" t="s">
        <v>5</v>
      </c>
      <c r="H445" s="41" t="s">
        <v>6</v>
      </c>
      <c r="I445" s="41" t="s">
        <v>7</v>
      </c>
      <c r="J445" s="41" t="s">
        <v>8</v>
      </c>
      <c r="K445" s="41" t="s">
        <v>9</v>
      </c>
      <c r="L445" s="41" t="s">
        <v>10</v>
      </c>
      <c r="M445" s="41" t="s">
        <v>11</v>
      </c>
      <c r="N445" s="41" t="s">
        <v>12</v>
      </c>
      <c r="O445" s="41" t="s">
        <v>13</v>
      </c>
      <c r="P445" s="41" t="s">
        <v>14</v>
      </c>
      <c r="Q445" s="41" t="s">
        <v>15</v>
      </c>
      <c r="R445" s="41" t="s">
        <v>16</v>
      </c>
      <c r="S445" s="41" t="s">
        <v>17</v>
      </c>
      <c r="T445" s="41" t="s">
        <v>18</v>
      </c>
      <c r="U445" s="41" t="s">
        <v>19</v>
      </c>
      <c r="V445" s="49"/>
      <c r="W445" s="43" t="s">
        <v>0</v>
      </c>
      <c r="X445" s="41" t="s">
        <v>4</v>
      </c>
      <c r="Y445" s="41" t="s">
        <v>5</v>
      </c>
      <c r="Z445" s="41" t="s">
        <v>6</v>
      </c>
      <c r="AA445" s="41" t="s">
        <v>7</v>
      </c>
      <c r="AB445" s="41" t="s">
        <v>8</v>
      </c>
      <c r="AC445" s="41" t="s">
        <v>9</v>
      </c>
      <c r="AD445" s="41" t="s">
        <v>10</v>
      </c>
      <c r="AE445" s="67" t="s">
        <v>19</v>
      </c>
      <c r="AF445" s="49"/>
      <c r="AG445" s="43" t="s">
        <v>0</v>
      </c>
      <c r="AH445" s="41" t="s">
        <v>4</v>
      </c>
      <c r="AI445" s="41" t="s">
        <v>5</v>
      </c>
      <c r="AJ445" s="41" t="s">
        <v>6</v>
      </c>
      <c r="AK445" s="41" t="s">
        <v>7</v>
      </c>
      <c r="AL445" s="41" t="s">
        <v>8</v>
      </c>
      <c r="AM445" s="41" t="s">
        <v>9</v>
      </c>
      <c r="AN445" s="41" t="s">
        <v>10</v>
      </c>
      <c r="AO445" s="41" t="s">
        <v>19</v>
      </c>
      <c r="AP445" s="49"/>
      <c r="AQ445" s="94" t="s">
        <v>135</v>
      </c>
      <c r="AR445" s="6" t="s">
        <v>134</v>
      </c>
      <c r="AS445" s="8"/>
      <c r="AT445" s="43" t="s">
        <v>0</v>
      </c>
      <c r="AU445" s="41" t="s">
        <v>4</v>
      </c>
      <c r="AV445" s="41" t="s">
        <v>5</v>
      </c>
      <c r="AW445" s="41" t="s">
        <v>6</v>
      </c>
      <c r="AX445" s="41" t="s">
        <v>7</v>
      </c>
      <c r="AY445" s="41" t="s">
        <v>8</v>
      </c>
      <c r="AZ445" s="41" t="s">
        <v>9</v>
      </c>
      <c r="BA445" s="41" t="s">
        <v>10</v>
      </c>
      <c r="BB445" s="41" t="s">
        <v>19</v>
      </c>
      <c r="BC445" s="8"/>
      <c r="BD445" s="8"/>
      <c r="BE445" s="8"/>
      <c r="BF445" s="8"/>
    </row>
    <row r="446" spans="1:58" s="135" customFormat="1" ht="12">
      <c r="A446" s="6">
        <v>401</v>
      </c>
      <c r="B446" s="7" t="s">
        <v>20</v>
      </c>
      <c r="C446" s="114">
        <v>582.21059111515626</v>
      </c>
      <c r="D446" s="105">
        <v>704.02091362647957</v>
      </c>
      <c r="E446" s="114">
        <v>819.18032350665294</v>
      </c>
      <c r="F446" s="114">
        <v>650.69148124564458</v>
      </c>
      <c r="G446" s="105">
        <v>572.47143620710324</v>
      </c>
      <c r="H446" s="114">
        <v>555.92107928409541</v>
      </c>
      <c r="I446" s="114">
        <v>618.25589600234741</v>
      </c>
      <c r="J446" s="105">
        <v>627.70798690864137</v>
      </c>
      <c r="K446" s="114">
        <v>737.27556852897703</v>
      </c>
      <c r="L446" s="114">
        <v>898.70511422822756</v>
      </c>
      <c r="M446" s="105">
        <v>902.45016282208485</v>
      </c>
      <c r="N446" s="114">
        <v>1018.3011379916675</v>
      </c>
      <c r="O446" s="114">
        <v>1072.0954050975829</v>
      </c>
      <c r="P446" s="105">
        <v>987.79722184624757</v>
      </c>
      <c r="Q446" s="114">
        <v>835.22620929892571</v>
      </c>
      <c r="R446" s="114">
        <v>561.52299479451597</v>
      </c>
      <c r="S446" s="105">
        <v>369.76724052863096</v>
      </c>
      <c r="T446" s="114">
        <v>344.91781756425723</v>
      </c>
      <c r="U446" s="114">
        <v>12858.51858059724</v>
      </c>
      <c r="V446" s="6"/>
      <c r="W446" s="7" t="s">
        <v>20</v>
      </c>
      <c r="X446" s="7">
        <f>AVERAGE(X546,X346)</f>
        <v>1.5</v>
      </c>
      <c r="Y446" s="7">
        <f t="shared" ref="Y446:AE446" si="183">AVERAGE(Y546,Y346)</f>
        <v>9.5</v>
      </c>
      <c r="Z446" s="7">
        <f t="shared" si="183"/>
        <v>21</v>
      </c>
      <c r="AA446" s="7">
        <f t="shared" si="183"/>
        <v>44.5</v>
      </c>
      <c r="AB446" s="7">
        <f t="shared" si="183"/>
        <v>19.5</v>
      </c>
      <c r="AC446" s="7">
        <f t="shared" si="183"/>
        <v>6</v>
      </c>
      <c r="AD446" s="7">
        <f t="shared" si="183"/>
        <v>0</v>
      </c>
      <c r="AE446" s="7">
        <f t="shared" si="183"/>
        <v>102</v>
      </c>
      <c r="AF446" s="7"/>
      <c r="AG446" s="7" t="s">
        <v>20</v>
      </c>
      <c r="AH446" s="115">
        <f>X446/(F446/2)*1000</f>
        <v>4.6104799070935742</v>
      </c>
      <c r="AI446" s="115">
        <f t="shared" ref="AI446:AI509" si="184">Y446/(G446/2)*1000</f>
        <v>33.189428848859393</v>
      </c>
      <c r="AJ446" s="115">
        <f t="shared" ref="AJ446:AJ509" si="185">Z446/(H446/2)*1000</f>
        <v>75.5502922358814</v>
      </c>
      <c r="AK446" s="115">
        <f t="shared" ref="AK446:AK509" si="186">AA446/(I446/2)*1000</f>
        <v>143.95333805221338</v>
      </c>
      <c r="AL446" s="115">
        <f t="shared" ref="AL446:AL509" si="187">AB446/(J446/2)*1000</f>
        <v>62.130800966972856</v>
      </c>
      <c r="AM446" s="115">
        <f t="shared" ref="AM446:AM509" si="188">AC446/(K446/2)*1000</f>
        <v>16.276139495497695</v>
      </c>
      <c r="AN446" s="115">
        <f t="shared" ref="AN446:AN509" si="189">AD446/(L446/2)*1000</f>
        <v>0</v>
      </c>
      <c r="AO446" s="115">
        <f>AE446/(SUM(F446:L446)/2)*1000</f>
        <v>43.767163678297294</v>
      </c>
      <c r="AP446" s="6"/>
      <c r="AQ446" s="6">
        <f>RANK(AI446,AI446:AI524)</f>
        <v>46</v>
      </c>
      <c r="AR446" s="94">
        <f>RANK(AO446,AO446:AO524)</f>
        <v>62</v>
      </c>
      <c r="AS446" s="7"/>
      <c r="AT446" s="7"/>
      <c r="AU446" s="64">
        <f>AH446-AH2446</f>
        <v>-10.899110455459272</v>
      </c>
      <c r="AV446" s="64">
        <f t="shared" ref="AV446:BB446" si="190">AI446-AI2446</f>
        <v>-23.535206556604408</v>
      </c>
      <c r="AW446" s="64">
        <f t="shared" si="190"/>
        <v>-44.418818768411967</v>
      </c>
      <c r="AX446" s="64">
        <f t="shared" si="190"/>
        <v>33.517168812731811</v>
      </c>
      <c r="AY446" s="64">
        <f t="shared" si="190"/>
        <v>20.502512919139356</v>
      </c>
      <c r="AZ446" s="64">
        <f t="shared" si="190"/>
        <v>10.857889915524478</v>
      </c>
      <c r="BA446" s="64">
        <f t="shared" si="190"/>
        <v>0</v>
      </c>
      <c r="BB446" s="64">
        <f t="shared" si="190"/>
        <v>-0.40379558028480034</v>
      </c>
      <c r="BC446" s="7"/>
      <c r="BD446" s="7"/>
      <c r="BE446" s="7"/>
      <c r="BF446" s="7"/>
    </row>
    <row r="447" spans="1:58" s="135" customFormat="1" ht="12">
      <c r="A447" s="6">
        <v>402</v>
      </c>
      <c r="B447" s="7" t="s">
        <v>21</v>
      </c>
      <c r="C447" s="114">
        <v>571.85474993427556</v>
      </c>
      <c r="D447" s="105">
        <v>564.27262264856017</v>
      </c>
      <c r="E447" s="114">
        <v>636.95341122845218</v>
      </c>
      <c r="F447" s="114">
        <v>597.66970632932373</v>
      </c>
      <c r="G447" s="105">
        <v>591.47830918870636</v>
      </c>
      <c r="H447" s="114">
        <v>712.35774814364163</v>
      </c>
      <c r="I447" s="114">
        <v>696.58041422544011</v>
      </c>
      <c r="J447" s="105">
        <v>706.19927935505734</v>
      </c>
      <c r="K447" s="114">
        <v>692.56009354322089</v>
      </c>
      <c r="L447" s="114">
        <v>771.69849039567384</v>
      </c>
      <c r="M447" s="105">
        <v>823.34350571730033</v>
      </c>
      <c r="N447" s="114">
        <v>857.01909451557435</v>
      </c>
      <c r="O447" s="114">
        <v>869.66209290689335</v>
      </c>
      <c r="P447" s="105">
        <v>816.38314997467648</v>
      </c>
      <c r="Q447" s="114">
        <v>707.23424370167663</v>
      </c>
      <c r="R447" s="114">
        <v>527.7612267874448</v>
      </c>
      <c r="S447" s="105">
        <v>359.40457879683959</v>
      </c>
      <c r="T447" s="114">
        <v>375.19126416365674</v>
      </c>
      <c r="U447" s="114">
        <v>11877.623981556413</v>
      </c>
      <c r="V447" s="6"/>
      <c r="W447" s="7" t="s">
        <v>21</v>
      </c>
      <c r="X447" s="7">
        <f t="shared" ref="X447:AE447" si="191">AVERAGE(X547,X347)</f>
        <v>4</v>
      </c>
      <c r="Y447" s="7">
        <f t="shared" si="191"/>
        <v>20.5</v>
      </c>
      <c r="Z447" s="7">
        <f t="shared" si="191"/>
        <v>37</v>
      </c>
      <c r="AA447" s="7">
        <f t="shared" si="191"/>
        <v>36.5</v>
      </c>
      <c r="AB447" s="7">
        <f t="shared" si="191"/>
        <v>10.5</v>
      </c>
      <c r="AC447" s="7">
        <f t="shared" si="191"/>
        <v>2</v>
      </c>
      <c r="AD447" s="7">
        <f t="shared" si="191"/>
        <v>3.5</v>
      </c>
      <c r="AE447" s="7">
        <f t="shared" si="191"/>
        <v>114</v>
      </c>
      <c r="AF447" s="7"/>
      <c r="AG447" s="7" t="s">
        <v>21</v>
      </c>
      <c r="AH447" s="115">
        <f t="shared" ref="AH447:AH510" si="192">X447/(F447/2)*1000</f>
        <v>13.385319542349192</v>
      </c>
      <c r="AI447" s="115">
        <f t="shared" si="184"/>
        <v>69.317842029130574</v>
      </c>
      <c r="AJ447" s="115">
        <f t="shared" si="185"/>
        <v>103.88038902200367</v>
      </c>
      <c r="AK447" s="115">
        <f t="shared" si="186"/>
        <v>104.79766371434958</v>
      </c>
      <c r="AL447" s="115">
        <f t="shared" si="187"/>
        <v>29.736648866561339</v>
      </c>
      <c r="AM447" s="115">
        <f t="shared" si="188"/>
        <v>5.7756720857760051</v>
      </c>
      <c r="AN447" s="115">
        <f t="shared" si="189"/>
        <v>9.0709002118312831</v>
      </c>
      <c r="AO447" s="115">
        <f t="shared" ref="AO447:AO510" si="193">AE447/(SUM(F447:L447)/2)*1000</f>
        <v>47.813336320477681</v>
      </c>
      <c r="AP447" s="6"/>
      <c r="AQ447" s="6">
        <f>RANK(AI447,AI446:AI524)</f>
        <v>8</v>
      </c>
      <c r="AR447" s="94">
        <f>RANK(AO447,AO446:AO524)</f>
        <v>50</v>
      </c>
      <c r="AS447" s="7"/>
      <c r="AT447" s="7"/>
      <c r="AU447" s="64">
        <f t="shared" ref="AU447:AU510" si="194">AH447-AH2447</f>
        <v>-1.873363564753797</v>
      </c>
      <c r="AV447" s="64">
        <f t="shared" ref="AV447:AV510" si="195">AI447-AI2447</f>
        <v>-6.4561236392964076</v>
      </c>
      <c r="AW447" s="64">
        <f t="shared" ref="AW447:AW510" si="196">AJ447-AJ2447</f>
        <v>-41.612947531885283</v>
      </c>
      <c r="AX447" s="64">
        <f t="shared" ref="AX447:AX510" si="197">AK447-AK2447</f>
        <v>23.852742976779339</v>
      </c>
      <c r="AY447" s="64">
        <f t="shared" ref="AY447:AY510" si="198">AL447-AL2447</f>
        <v>15.196152061668517</v>
      </c>
      <c r="AZ447" s="64">
        <f t="shared" ref="AZ447:AZ510" si="199">AM447-AM2447</f>
        <v>-1.020646892801631</v>
      </c>
      <c r="BA447" s="64">
        <f t="shared" ref="BA447:BA510" si="200">AN447-AN2447</f>
        <v>9.0709002118312831</v>
      </c>
      <c r="BB447" s="64">
        <f t="shared" ref="BB447:BB510" si="201">AO447-AO2447</f>
        <v>6.0659726729198624</v>
      </c>
      <c r="BC447" s="7"/>
      <c r="BD447" s="7"/>
      <c r="BE447" s="7"/>
      <c r="BF447" s="7"/>
    </row>
    <row r="448" spans="1:58" s="135" customFormat="1" ht="12">
      <c r="A448" s="6">
        <v>403</v>
      </c>
      <c r="B448" s="7" t="s">
        <v>22</v>
      </c>
      <c r="C448" s="114">
        <v>7044.785465295844</v>
      </c>
      <c r="D448" s="105">
        <v>7326.1527080506767</v>
      </c>
      <c r="E448" s="114">
        <v>7159.3255799249619</v>
      </c>
      <c r="F448" s="114">
        <v>7072.9235562588256</v>
      </c>
      <c r="G448" s="105">
        <v>8090.5186957065462</v>
      </c>
      <c r="H448" s="114">
        <v>7958.8787070901781</v>
      </c>
      <c r="I448" s="114">
        <v>7305.6186590034004</v>
      </c>
      <c r="J448" s="105">
        <v>7007.8048112194756</v>
      </c>
      <c r="K448" s="114">
        <v>6536.7128672049184</v>
      </c>
      <c r="L448" s="114">
        <v>6634.3924090096834</v>
      </c>
      <c r="M448" s="105">
        <v>6679.220078151061</v>
      </c>
      <c r="N448" s="114">
        <v>6627.1103303468471</v>
      </c>
      <c r="O448" s="114">
        <v>6358.914389532727</v>
      </c>
      <c r="P448" s="105">
        <v>5924.6467578560332</v>
      </c>
      <c r="Q448" s="114">
        <v>5113.1580621562853</v>
      </c>
      <c r="R448" s="114">
        <v>3703.4838267221321</v>
      </c>
      <c r="S448" s="105">
        <v>2551.3094524597791</v>
      </c>
      <c r="T448" s="114">
        <v>2576.7995777606066</v>
      </c>
      <c r="U448" s="114">
        <v>111671.75593374997</v>
      </c>
      <c r="V448" s="6"/>
      <c r="W448" s="7" t="s">
        <v>22</v>
      </c>
      <c r="X448" s="7">
        <f t="shared" ref="X448:AE448" si="202">AVERAGE(X548,X348)</f>
        <v>28.5</v>
      </c>
      <c r="Y448" s="7">
        <f t="shared" si="202"/>
        <v>186.5</v>
      </c>
      <c r="Z448" s="7">
        <f t="shared" si="202"/>
        <v>399.5</v>
      </c>
      <c r="AA448" s="7">
        <f t="shared" si="202"/>
        <v>427.5</v>
      </c>
      <c r="AB448" s="7">
        <f t="shared" si="202"/>
        <v>237</v>
      </c>
      <c r="AC448" s="7">
        <f t="shared" si="202"/>
        <v>45</v>
      </c>
      <c r="AD448" s="7">
        <f t="shared" si="202"/>
        <v>2.5</v>
      </c>
      <c r="AE448" s="7">
        <f t="shared" si="202"/>
        <v>1326.5</v>
      </c>
      <c r="AF448" s="7"/>
      <c r="AG448" s="7" t="s">
        <v>22</v>
      </c>
      <c r="AH448" s="115">
        <f t="shared" si="192"/>
        <v>8.0589023119811234</v>
      </c>
      <c r="AI448" s="115">
        <f t="shared" si="184"/>
        <v>46.103348132418581</v>
      </c>
      <c r="AJ448" s="115">
        <f t="shared" si="185"/>
        <v>100.39102609871534</v>
      </c>
      <c r="AK448" s="115">
        <f t="shared" si="186"/>
        <v>117.03320963054965</v>
      </c>
      <c r="AL448" s="115">
        <f t="shared" si="187"/>
        <v>67.63887019814355</v>
      </c>
      <c r="AM448" s="115">
        <f t="shared" si="188"/>
        <v>13.768388152940817</v>
      </c>
      <c r="AN448" s="115">
        <f t="shared" si="189"/>
        <v>0.75364851696288959</v>
      </c>
      <c r="AO448" s="115">
        <f t="shared" si="193"/>
        <v>52.423733455829684</v>
      </c>
      <c r="AP448" s="6"/>
      <c r="AQ448" s="6">
        <f>RANK(AI448,AI446:AI524)</f>
        <v>35</v>
      </c>
      <c r="AR448" s="94">
        <f>RANK(AO448,AO446:AO524)</f>
        <v>30</v>
      </c>
      <c r="AS448" s="7"/>
      <c r="AT448" s="7"/>
      <c r="AU448" s="64">
        <f t="shared" si="194"/>
        <v>-8.9044240945568287</v>
      </c>
      <c r="AV448" s="64">
        <f t="shared" si="195"/>
        <v>-5.9931419606099396</v>
      </c>
      <c r="AW448" s="64">
        <f t="shared" si="196"/>
        <v>-12.017893078036849</v>
      </c>
      <c r="AX448" s="64">
        <f t="shared" si="197"/>
        <v>7.0865845045333771</v>
      </c>
      <c r="AY448" s="64">
        <f t="shared" si="198"/>
        <v>27.702303322003971</v>
      </c>
      <c r="AZ448" s="64">
        <f t="shared" si="199"/>
        <v>10.394413657686711</v>
      </c>
      <c r="BA448" s="64">
        <f t="shared" si="200"/>
        <v>0.75364851696288959</v>
      </c>
      <c r="BB448" s="64">
        <f t="shared" si="201"/>
        <v>5.2316424670553161</v>
      </c>
      <c r="BC448" s="7"/>
      <c r="BD448" s="7"/>
      <c r="BE448" s="7"/>
      <c r="BF448" s="7"/>
    </row>
    <row r="449" spans="1:58" s="135" customFormat="1" ht="12">
      <c r="A449" s="6">
        <v>404</v>
      </c>
      <c r="B449" s="7" t="s">
        <v>23</v>
      </c>
      <c r="C449" s="114">
        <v>8267.2775634765621</v>
      </c>
      <c r="D449" s="105">
        <v>8480.1432495117188</v>
      </c>
      <c r="E449" s="114">
        <v>7963.8385009765625</v>
      </c>
      <c r="F449" s="114">
        <v>7349.5224609375</v>
      </c>
      <c r="G449" s="105">
        <v>8151.4270996093746</v>
      </c>
      <c r="H449" s="114">
        <v>8468.4937988281254</v>
      </c>
      <c r="I449" s="114">
        <v>9240.5181640624996</v>
      </c>
      <c r="J449" s="105">
        <v>9485.0120483398441</v>
      </c>
      <c r="K449" s="114">
        <v>9127.472058105468</v>
      </c>
      <c r="L449" s="114">
        <v>8979.8097167968754</v>
      </c>
      <c r="M449" s="105">
        <v>8367.1025634765629</v>
      </c>
      <c r="N449" s="114">
        <v>7759.4116821289063</v>
      </c>
      <c r="O449" s="114">
        <v>7458.2474853515623</v>
      </c>
      <c r="P449" s="105">
        <v>6601.8012817382814</v>
      </c>
      <c r="Q449" s="114">
        <v>5964.1527343750004</v>
      </c>
      <c r="R449" s="114">
        <v>4357.3504760742189</v>
      </c>
      <c r="S449" s="105">
        <v>2988.5115234374998</v>
      </c>
      <c r="T449" s="114">
        <v>3361.0885253906249</v>
      </c>
      <c r="U449" s="114">
        <v>132371.18093261719</v>
      </c>
      <c r="V449" s="6"/>
      <c r="W449" s="7" t="s">
        <v>23</v>
      </c>
      <c r="X449" s="7">
        <f t="shared" ref="X449:AE449" si="203">AVERAGE(X549,X349)</f>
        <v>4</v>
      </c>
      <c r="Y449" s="7">
        <f t="shared" si="203"/>
        <v>37.5</v>
      </c>
      <c r="Z449" s="7">
        <f t="shared" si="203"/>
        <v>205.5</v>
      </c>
      <c r="AA449" s="7">
        <f t="shared" si="203"/>
        <v>671</v>
      </c>
      <c r="AB449" s="7">
        <f t="shared" si="203"/>
        <v>457</v>
      </c>
      <c r="AC449" s="7">
        <f t="shared" si="203"/>
        <v>81</v>
      </c>
      <c r="AD449" s="7">
        <f t="shared" si="203"/>
        <v>5.5</v>
      </c>
      <c r="AE449" s="7">
        <f t="shared" si="203"/>
        <v>1461.5</v>
      </c>
      <c r="AF449" s="7"/>
      <c r="AG449" s="7" t="s">
        <v>23</v>
      </c>
      <c r="AH449" s="115">
        <f t="shared" si="192"/>
        <v>1.0885060958068731</v>
      </c>
      <c r="AI449" s="115">
        <f t="shared" si="184"/>
        <v>9.2008428810697556</v>
      </c>
      <c r="AJ449" s="115">
        <f t="shared" si="185"/>
        <v>48.532833554991136</v>
      </c>
      <c r="AK449" s="115">
        <f t="shared" si="186"/>
        <v>145.22995098036833</v>
      </c>
      <c r="AL449" s="115">
        <f t="shared" si="187"/>
        <v>96.362555507768377</v>
      </c>
      <c r="AM449" s="115">
        <f t="shared" si="188"/>
        <v>17.74861637140145</v>
      </c>
      <c r="AN449" s="115">
        <f t="shared" si="189"/>
        <v>1.2249702774240669</v>
      </c>
      <c r="AO449" s="115">
        <f t="shared" si="193"/>
        <v>48.073874617541144</v>
      </c>
      <c r="AP449" s="6"/>
      <c r="AQ449" s="6">
        <f>RANK(AI449,AI446:AI524)</f>
        <v>66</v>
      </c>
      <c r="AR449" s="94">
        <f>RANK(AO449,AO446:AO524)</f>
        <v>48</v>
      </c>
      <c r="AS449" s="7"/>
      <c r="AT449" s="7"/>
      <c r="AU449" s="64">
        <f t="shared" si="194"/>
        <v>-4.0473129299104169</v>
      </c>
      <c r="AV449" s="64">
        <f t="shared" si="195"/>
        <v>-17.339273329838335</v>
      </c>
      <c r="AW449" s="64">
        <f t="shared" si="196"/>
        <v>-42.158607310328556</v>
      </c>
      <c r="AX449" s="64">
        <f t="shared" si="197"/>
        <v>26.333994123356163</v>
      </c>
      <c r="AY449" s="64">
        <f t="shared" si="198"/>
        <v>33.869988123625689</v>
      </c>
      <c r="AZ449" s="64">
        <f t="shared" si="199"/>
        <v>5.4935415362909499</v>
      </c>
      <c r="BA449" s="64">
        <f t="shared" si="200"/>
        <v>0.5175812280690586</v>
      </c>
      <c r="BB449" s="64">
        <f t="shared" si="201"/>
        <v>2.2677040494914067</v>
      </c>
      <c r="BC449" s="7"/>
      <c r="BD449" s="7"/>
      <c r="BE449" s="7"/>
      <c r="BF449" s="7"/>
    </row>
    <row r="450" spans="1:58" s="135" customFormat="1" ht="12">
      <c r="A450" s="6">
        <v>405</v>
      </c>
      <c r="B450" s="7" t="s">
        <v>24</v>
      </c>
      <c r="C450" s="114">
        <v>1819.0449877203712</v>
      </c>
      <c r="D450" s="105">
        <v>2023.6343182811718</v>
      </c>
      <c r="E450" s="114">
        <v>2171.1799912874608</v>
      </c>
      <c r="F450" s="114">
        <v>1841.4195729563085</v>
      </c>
      <c r="G450" s="105">
        <v>1391.5804050808595</v>
      </c>
      <c r="H450" s="114">
        <v>1549.8536928529491</v>
      </c>
      <c r="I450" s="114">
        <v>1732.974275755254</v>
      </c>
      <c r="J450" s="105">
        <v>1803.166035137793</v>
      </c>
      <c r="K450" s="114">
        <v>1774.3412279879296</v>
      </c>
      <c r="L450" s="114">
        <v>2092.360519342109</v>
      </c>
      <c r="M450" s="105">
        <v>2380.0477723062891</v>
      </c>
      <c r="N450" s="114">
        <v>2719.9415538433595</v>
      </c>
      <c r="O450" s="114">
        <v>3066.3844894817967</v>
      </c>
      <c r="P450" s="105">
        <v>3143.7658417989842</v>
      </c>
      <c r="Q450" s="114">
        <v>2760.3775605925393</v>
      </c>
      <c r="R450" s="114">
        <v>2023.1846630292189</v>
      </c>
      <c r="S450" s="105">
        <v>1245.6028842765234</v>
      </c>
      <c r="T450" s="114">
        <v>1281.1560339765624</v>
      </c>
      <c r="U450" s="114">
        <v>36820.01582570748</v>
      </c>
      <c r="V450" s="6"/>
      <c r="W450" s="7" t="s">
        <v>24</v>
      </c>
      <c r="X450" s="7">
        <f t="shared" ref="X450:AE450" si="204">AVERAGE(X550,X350)</f>
        <v>4</v>
      </c>
      <c r="Y450" s="7">
        <f t="shared" si="204"/>
        <v>37.5</v>
      </c>
      <c r="Z450" s="7">
        <f t="shared" si="204"/>
        <v>92.5</v>
      </c>
      <c r="AA450" s="7">
        <f t="shared" si="204"/>
        <v>123.5</v>
      </c>
      <c r="AB450" s="7">
        <f t="shared" si="204"/>
        <v>61.5</v>
      </c>
      <c r="AC450" s="7">
        <f t="shared" si="204"/>
        <v>14</v>
      </c>
      <c r="AD450" s="7">
        <f t="shared" si="204"/>
        <v>0</v>
      </c>
      <c r="AE450" s="7">
        <f t="shared" si="204"/>
        <v>333</v>
      </c>
      <c r="AF450" s="7"/>
      <c r="AG450" s="7" t="s">
        <v>24</v>
      </c>
      <c r="AH450" s="115">
        <f t="shared" si="192"/>
        <v>4.3444742944468615</v>
      </c>
      <c r="AI450" s="115">
        <f t="shared" si="184"/>
        <v>53.895556251125882</v>
      </c>
      <c r="AJ450" s="115">
        <f t="shared" si="185"/>
        <v>119.3661058802619</v>
      </c>
      <c r="AK450" s="115">
        <f t="shared" si="186"/>
        <v>142.52952479190955</v>
      </c>
      <c r="AL450" s="115">
        <f t="shared" si="187"/>
        <v>68.213352294316408</v>
      </c>
      <c r="AM450" s="115">
        <f t="shared" si="188"/>
        <v>15.780504650591636</v>
      </c>
      <c r="AN450" s="115">
        <f t="shared" si="189"/>
        <v>0</v>
      </c>
      <c r="AO450" s="115">
        <f t="shared" si="193"/>
        <v>54.654245010306624</v>
      </c>
      <c r="AP450" s="6"/>
      <c r="AQ450" s="6">
        <f>RANK(AI450,AI446:AI524)</f>
        <v>25</v>
      </c>
      <c r="AR450" s="94">
        <f>RANK(AO450,AO446:AO524)</f>
        <v>20</v>
      </c>
      <c r="AS450" s="7"/>
      <c r="AT450" s="7"/>
      <c r="AU450" s="64">
        <f t="shared" si="194"/>
        <v>-11.505417632391724</v>
      </c>
      <c r="AV450" s="64">
        <f t="shared" si="195"/>
        <v>-58.096625965868498</v>
      </c>
      <c r="AW450" s="64">
        <f t="shared" si="196"/>
        <v>-7.0339124831262012</v>
      </c>
      <c r="AX450" s="64">
        <f t="shared" si="197"/>
        <v>52.507902328706635</v>
      </c>
      <c r="AY450" s="64">
        <f t="shared" si="198"/>
        <v>26.275432116278814</v>
      </c>
      <c r="AZ450" s="64">
        <f t="shared" si="199"/>
        <v>5.2677809065400005</v>
      </c>
      <c r="BA450" s="64">
        <f t="shared" si="200"/>
        <v>0</v>
      </c>
      <c r="BB450" s="64">
        <f t="shared" si="201"/>
        <v>5.0172814145794291</v>
      </c>
      <c r="BC450" s="7"/>
      <c r="BD450" s="7"/>
      <c r="BE450" s="7"/>
      <c r="BF450" s="7"/>
    </row>
    <row r="451" spans="1:58" s="135" customFormat="1" ht="12">
      <c r="A451" s="6">
        <v>406</v>
      </c>
      <c r="B451" s="7" t="s">
        <v>25</v>
      </c>
      <c r="C451" s="114">
        <v>3457.5361257640138</v>
      </c>
      <c r="D451" s="105">
        <v>3648.4775338709164</v>
      </c>
      <c r="E451" s="114">
        <v>3791.5745142928654</v>
      </c>
      <c r="F451" s="114">
        <v>3213.8338633941635</v>
      </c>
      <c r="G451" s="105">
        <v>2774.7504686569691</v>
      </c>
      <c r="H451" s="114">
        <v>3111.8267349919297</v>
      </c>
      <c r="I451" s="114">
        <v>3187.6072214766273</v>
      </c>
      <c r="J451" s="105">
        <v>3177.9502250285559</v>
      </c>
      <c r="K451" s="114">
        <v>3105.5435283834981</v>
      </c>
      <c r="L451" s="114">
        <v>3251.416257048822</v>
      </c>
      <c r="M451" s="105">
        <v>3471.0541967761214</v>
      </c>
      <c r="N451" s="114">
        <v>3559.364318186741</v>
      </c>
      <c r="O451" s="114">
        <v>3662.7711393844725</v>
      </c>
      <c r="P451" s="105">
        <v>3394.9148822963061</v>
      </c>
      <c r="Q451" s="114">
        <v>3036.6352430632214</v>
      </c>
      <c r="R451" s="114">
        <v>2191.9400930069482</v>
      </c>
      <c r="S451" s="105">
        <v>1325.1766346126337</v>
      </c>
      <c r="T451" s="114">
        <v>1216.896783847734</v>
      </c>
      <c r="U451" s="114">
        <v>54579.26976408255</v>
      </c>
      <c r="V451" s="6"/>
      <c r="W451" s="7" t="s">
        <v>25</v>
      </c>
      <c r="X451" s="7">
        <f t="shared" ref="X451:AE451" si="205">AVERAGE(X551,X351)</f>
        <v>14.5</v>
      </c>
      <c r="Y451" s="7">
        <f t="shared" si="205"/>
        <v>78.5</v>
      </c>
      <c r="Z451" s="7">
        <f t="shared" si="205"/>
        <v>224</v>
      </c>
      <c r="AA451" s="7">
        <f t="shared" si="205"/>
        <v>249.5</v>
      </c>
      <c r="AB451" s="7">
        <f t="shared" si="205"/>
        <v>97</v>
      </c>
      <c r="AC451" s="7">
        <f t="shared" si="205"/>
        <v>24.5</v>
      </c>
      <c r="AD451" s="7">
        <f t="shared" si="205"/>
        <v>0.5</v>
      </c>
      <c r="AE451" s="7">
        <f t="shared" si="205"/>
        <v>689.5</v>
      </c>
      <c r="AF451" s="7"/>
      <c r="AG451" s="7" t="s">
        <v>25</v>
      </c>
      <c r="AH451" s="115">
        <f t="shared" si="192"/>
        <v>9.0234907069442585</v>
      </c>
      <c r="AI451" s="115">
        <f t="shared" si="184"/>
        <v>56.58166446800923</v>
      </c>
      <c r="AJ451" s="115">
        <f t="shared" si="185"/>
        <v>143.96688445481905</v>
      </c>
      <c r="AK451" s="115">
        <f t="shared" si="186"/>
        <v>156.54375377178474</v>
      </c>
      <c r="AL451" s="115">
        <f t="shared" si="187"/>
        <v>61.045638308654375</v>
      </c>
      <c r="AM451" s="115">
        <f t="shared" si="188"/>
        <v>15.77823641889365</v>
      </c>
      <c r="AN451" s="115">
        <f t="shared" si="189"/>
        <v>0.30755828258903378</v>
      </c>
      <c r="AO451" s="115">
        <f t="shared" si="193"/>
        <v>63.190419778101841</v>
      </c>
      <c r="AP451" s="6"/>
      <c r="AQ451" s="6">
        <f>RANK(AI451,AI446:AI524)</f>
        <v>22</v>
      </c>
      <c r="AR451" s="94">
        <f>RANK(AO451,AO446:AO524)</f>
        <v>4</v>
      </c>
      <c r="AS451" s="7"/>
      <c r="AT451" s="7"/>
      <c r="AU451" s="64">
        <f t="shared" si="194"/>
        <v>-0.67597429009003029</v>
      </c>
      <c r="AV451" s="64">
        <f t="shared" si="195"/>
        <v>-23.973858536233031</v>
      </c>
      <c r="AW451" s="64">
        <f t="shared" si="196"/>
        <v>-7.5881407206668712</v>
      </c>
      <c r="AX451" s="64">
        <f t="shared" si="197"/>
        <v>40.447752302295754</v>
      </c>
      <c r="AY451" s="64">
        <f t="shared" si="198"/>
        <v>22.884977656828539</v>
      </c>
      <c r="AZ451" s="64">
        <f t="shared" si="199"/>
        <v>13.749331318700174</v>
      </c>
      <c r="BA451" s="64">
        <f t="shared" si="200"/>
        <v>0.30755828258903378</v>
      </c>
      <c r="BB451" s="64">
        <f t="shared" si="201"/>
        <v>13.594417685815401</v>
      </c>
      <c r="BC451" s="7"/>
      <c r="BD451" s="7"/>
      <c r="BE451" s="7"/>
      <c r="BF451" s="7"/>
    </row>
    <row r="452" spans="1:58" s="135" customFormat="1" ht="12">
      <c r="A452" s="6">
        <v>407</v>
      </c>
      <c r="B452" s="7" t="s">
        <v>26</v>
      </c>
      <c r="C452" s="114">
        <v>5368.6336425781246</v>
      </c>
      <c r="D452" s="105">
        <v>6551.4589355468752</v>
      </c>
      <c r="E452" s="114">
        <v>7346.5342529296877</v>
      </c>
      <c r="F452" s="114">
        <v>7227.5272216796875</v>
      </c>
      <c r="G452" s="105">
        <v>6003.220703125</v>
      </c>
      <c r="H452" s="114">
        <v>4880.4774902343752</v>
      </c>
      <c r="I452" s="114">
        <v>5399.7620727539061</v>
      </c>
      <c r="J452" s="105">
        <v>6320.9727050781248</v>
      </c>
      <c r="K452" s="114">
        <v>6955.4530761718752</v>
      </c>
      <c r="L452" s="114">
        <v>8185.4711425781252</v>
      </c>
      <c r="M452" s="105">
        <v>8504.1951416015618</v>
      </c>
      <c r="N452" s="114">
        <v>7548.790771484375</v>
      </c>
      <c r="O452" s="114">
        <v>6657.3272216796877</v>
      </c>
      <c r="P452" s="105">
        <v>5656.8002197265623</v>
      </c>
      <c r="Q452" s="114">
        <v>5108.6311645507813</v>
      </c>
      <c r="R452" s="114">
        <v>3937.5593749999998</v>
      </c>
      <c r="S452" s="105">
        <v>2639.0662414550779</v>
      </c>
      <c r="T452" s="114">
        <v>3550.6776855468752</v>
      </c>
      <c r="U452" s="114">
        <v>107842.55906372071</v>
      </c>
      <c r="V452" s="6"/>
      <c r="W452" s="7" t="s">
        <v>26</v>
      </c>
      <c r="X452" s="7">
        <f t="shared" ref="X452:AE452" si="206">AVERAGE(X552,X352)</f>
        <v>2</v>
      </c>
      <c r="Y452" s="7">
        <f t="shared" si="206"/>
        <v>7.5</v>
      </c>
      <c r="Z452" s="7">
        <f t="shared" si="206"/>
        <v>86</v>
      </c>
      <c r="AA452" s="7">
        <f t="shared" si="206"/>
        <v>346.5</v>
      </c>
      <c r="AB452" s="7">
        <f t="shared" si="206"/>
        <v>336.5</v>
      </c>
      <c r="AC452" s="7">
        <f t="shared" si="206"/>
        <v>63</v>
      </c>
      <c r="AD452" s="7">
        <f t="shared" si="206"/>
        <v>7.5</v>
      </c>
      <c r="AE452" s="7">
        <f t="shared" si="206"/>
        <v>847.5</v>
      </c>
      <c r="AF452" s="7"/>
      <c r="AG452" s="7" t="s">
        <v>26</v>
      </c>
      <c r="AH452" s="115">
        <f t="shared" si="192"/>
        <v>0.55343963119247785</v>
      </c>
      <c r="AI452" s="115">
        <f t="shared" si="184"/>
        <v>2.4986587603203878</v>
      </c>
      <c r="AJ452" s="115">
        <f t="shared" si="185"/>
        <v>35.242453293589527</v>
      </c>
      <c r="AK452" s="115">
        <f t="shared" si="186"/>
        <v>128.338988026294</v>
      </c>
      <c r="AL452" s="115">
        <f t="shared" si="187"/>
        <v>106.47095493061174</v>
      </c>
      <c r="AM452" s="115">
        <f t="shared" si="188"/>
        <v>18.115282875195181</v>
      </c>
      <c r="AN452" s="115">
        <f t="shared" si="189"/>
        <v>1.8325151648235543</v>
      </c>
      <c r="AO452" s="115">
        <f t="shared" si="193"/>
        <v>37.689377103017399</v>
      </c>
      <c r="AP452" s="6"/>
      <c r="AQ452" s="6">
        <f>RANK(AI452,AI446:AI524)</f>
        <v>75</v>
      </c>
      <c r="AR452" s="94">
        <f>RANK(AO452,AO446:AO524)</f>
        <v>70</v>
      </c>
      <c r="AS452" s="7"/>
      <c r="AT452" s="7"/>
      <c r="AU452" s="64">
        <f t="shared" si="194"/>
        <v>-2.457626150417985</v>
      </c>
      <c r="AV452" s="64">
        <f t="shared" si="195"/>
        <v>-13.743054596103178</v>
      </c>
      <c r="AW452" s="64">
        <f t="shared" si="196"/>
        <v>-36.386869738944547</v>
      </c>
      <c r="AX452" s="64">
        <f t="shared" si="197"/>
        <v>-3.3789353212349624</v>
      </c>
      <c r="AY452" s="64">
        <f t="shared" si="198"/>
        <v>19.801855378621383</v>
      </c>
      <c r="AZ452" s="64">
        <f t="shared" si="199"/>
        <v>2.0371466887431424</v>
      </c>
      <c r="BA452" s="64">
        <f t="shared" si="200"/>
        <v>1.8325151648235543</v>
      </c>
      <c r="BB452" s="64">
        <f t="shared" si="201"/>
        <v>-8.5589971370103441</v>
      </c>
      <c r="BC452" s="7"/>
      <c r="BD452" s="7"/>
      <c r="BE452" s="7"/>
      <c r="BF452" s="7"/>
    </row>
    <row r="453" spans="1:58" s="135" customFormat="1" ht="12">
      <c r="A453" s="6">
        <v>408</v>
      </c>
      <c r="B453" s="7" t="s">
        <v>27</v>
      </c>
      <c r="C453" s="114">
        <v>691.14049247130617</v>
      </c>
      <c r="D453" s="105">
        <v>726.60712523216921</v>
      </c>
      <c r="E453" s="114">
        <v>770.17075912703001</v>
      </c>
      <c r="F453" s="114">
        <v>739.75582076833382</v>
      </c>
      <c r="G453" s="105">
        <v>664.11195457265137</v>
      </c>
      <c r="H453" s="114">
        <v>695.92595329658388</v>
      </c>
      <c r="I453" s="114">
        <v>677.56638499477663</v>
      </c>
      <c r="J453" s="105">
        <v>681.42968004723025</v>
      </c>
      <c r="K453" s="114">
        <v>679.41720625816288</v>
      </c>
      <c r="L453" s="114">
        <v>831.96570400495602</v>
      </c>
      <c r="M453" s="105">
        <v>918.29318538141592</v>
      </c>
      <c r="N453" s="114">
        <v>1047.2868772191821</v>
      </c>
      <c r="O453" s="114">
        <v>1145.6933006765819</v>
      </c>
      <c r="P453" s="105">
        <v>1147.0596781518507</v>
      </c>
      <c r="Q453" s="114">
        <v>1025.0235092242322</v>
      </c>
      <c r="R453" s="114">
        <v>695.28850702829163</v>
      </c>
      <c r="S453" s="105">
        <v>481.30614474586338</v>
      </c>
      <c r="T453" s="114">
        <v>510.10864385148045</v>
      </c>
      <c r="U453" s="114">
        <v>14128.150927052098</v>
      </c>
      <c r="V453" s="6"/>
      <c r="W453" s="7" t="s">
        <v>27</v>
      </c>
      <c r="X453" s="7">
        <f t="shared" ref="X453:AE453" si="207">AVERAGE(X553,X353)</f>
        <v>5</v>
      </c>
      <c r="Y453" s="7">
        <f t="shared" si="207"/>
        <v>19.5</v>
      </c>
      <c r="Z453" s="7">
        <f t="shared" si="207"/>
        <v>42.5</v>
      </c>
      <c r="AA453" s="7">
        <f t="shared" si="207"/>
        <v>36</v>
      </c>
      <c r="AB453" s="7">
        <f t="shared" si="207"/>
        <v>23.5</v>
      </c>
      <c r="AC453" s="7">
        <f t="shared" si="207"/>
        <v>3</v>
      </c>
      <c r="AD453" s="7">
        <f t="shared" si="207"/>
        <v>0.5</v>
      </c>
      <c r="AE453" s="7">
        <f t="shared" si="207"/>
        <v>130.5</v>
      </c>
      <c r="AF453" s="7"/>
      <c r="AG453" s="7" t="s">
        <v>27</v>
      </c>
      <c r="AH453" s="115">
        <f t="shared" si="192"/>
        <v>13.517974065568938</v>
      </c>
      <c r="AI453" s="115">
        <f t="shared" si="184"/>
        <v>58.725038348535776</v>
      </c>
      <c r="AJ453" s="115">
        <f t="shared" si="185"/>
        <v>122.13943106641895</v>
      </c>
      <c r="AK453" s="115">
        <f t="shared" si="186"/>
        <v>106.26265056014408</v>
      </c>
      <c r="AL453" s="115">
        <f t="shared" si="187"/>
        <v>68.972634119403779</v>
      </c>
      <c r="AM453" s="115">
        <f t="shared" si="188"/>
        <v>8.8310981010394638</v>
      </c>
      <c r="AN453" s="115">
        <f t="shared" si="189"/>
        <v>1.201972623614354</v>
      </c>
      <c r="AO453" s="115">
        <f t="shared" si="193"/>
        <v>52.513265744861584</v>
      </c>
      <c r="AP453" s="6"/>
      <c r="AQ453" s="6">
        <f>RANK(AI453,AI446:AI524)</f>
        <v>20</v>
      </c>
      <c r="AR453" s="94">
        <f>RANK(AO453,AO446:AO524)</f>
        <v>27</v>
      </c>
      <c r="AS453" s="7"/>
      <c r="AT453" s="7"/>
      <c r="AU453" s="64">
        <f t="shared" si="194"/>
        <v>5.5128573673512413</v>
      </c>
      <c r="AV453" s="64">
        <f t="shared" si="195"/>
        <v>-12.112523845902203</v>
      </c>
      <c r="AW453" s="64">
        <f t="shared" si="196"/>
        <v>16.300625830479362</v>
      </c>
      <c r="AX453" s="64">
        <f t="shared" si="197"/>
        <v>29.651920289648658</v>
      </c>
      <c r="AY453" s="64">
        <f t="shared" si="198"/>
        <v>28.573022684563021</v>
      </c>
      <c r="AZ453" s="64">
        <f t="shared" si="199"/>
        <v>8.8310981010394638</v>
      </c>
      <c r="BA453" s="64">
        <f t="shared" si="200"/>
        <v>1.201972623614354</v>
      </c>
      <c r="BB453" s="64">
        <f t="shared" si="201"/>
        <v>18.092868683156574</v>
      </c>
      <c r="BC453" s="7"/>
      <c r="BD453" s="7"/>
      <c r="BE453" s="7"/>
      <c r="BF453" s="7"/>
    </row>
    <row r="454" spans="1:58" s="135" customFormat="1" ht="12">
      <c r="A454" s="6">
        <v>409</v>
      </c>
      <c r="B454" s="7" t="s">
        <v>28</v>
      </c>
      <c r="C454" s="114">
        <v>8548.7572875976566</v>
      </c>
      <c r="D454" s="105">
        <v>10319.593469238282</v>
      </c>
      <c r="E454" s="114">
        <v>11998.053735351563</v>
      </c>
      <c r="F454" s="114">
        <v>13502.893090820313</v>
      </c>
      <c r="G454" s="105">
        <v>14997.165283203125</v>
      </c>
      <c r="H454" s="114">
        <v>14449.805029296875</v>
      </c>
      <c r="I454" s="114">
        <v>12359.639758300782</v>
      </c>
      <c r="J454" s="105">
        <v>11725.594201660157</v>
      </c>
      <c r="K454" s="114">
        <v>11580.982470703126</v>
      </c>
      <c r="L454" s="114">
        <v>12285.665600585937</v>
      </c>
      <c r="M454" s="105">
        <v>12480.031665039063</v>
      </c>
      <c r="N454" s="114">
        <v>11117.147033691406</v>
      </c>
      <c r="O454" s="114">
        <v>9761.2798706054691</v>
      </c>
      <c r="P454" s="105">
        <v>8329.6155639648441</v>
      </c>
      <c r="Q454" s="114">
        <v>7414.4832519531246</v>
      </c>
      <c r="R454" s="114">
        <v>5465.1201660156248</v>
      </c>
      <c r="S454" s="105">
        <v>3837.3620483398436</v>
      </c>
      <c r="T454" s="114">
        <v>4843.4738189697264</v>
      </c>
      <c r="U454" s="114">
        <v>185016.66334533691</v>
      </c>
      <c r="V454" s="6"/>
      <c r="W454" s="7" t="s">
        <v>28</v>
      </c>
      <c r="X454" s="7">
        <f t="shared" ref="X454:AE454" si="208">AVERAGE(X554,X354)</f>
        <v>0</v>
      </c>
      <c r="Y454" s="7">
        <f t="shared" si="208"/>
        <v>10.5</v>
      </c>
      <c r="Z454" s="7">
        <f t="shared" si="208"/>
        <v>143</v>
      </c>
      <c r="AA454" s="7">
        <f t="shared" si="208"/>
        <v>575.5</v>
      </c>
      <c r="AB454" s="7">
        <f t="shared" si="208"/>
        <v>475</v>
      </c>
      <c r="AC454" s="7">
        <f t="shared" si="208"/>
        <v>111.5</v>
      </c>
      <c r="AD454" s="7">
        <f t="shared" si="208"/>
        <v>6.5</v>
      </c>
      <c r="AE454" s="7">
        <f t="shared" si="208"/>
        <v>1320.5</v>
      </c>
      <c r="AF454" s="7"/>
      <c r="AG454" s="7" t="s">
        <v>28</v>
      </c>
      <c r="AH454" s="115">
        <f t="shared" si="192"/>
        <v>0</v>
      </c>
      <c r="AI454" s="115">
        <f t="shared" si="184"/>
        <v>1.4002646235765683</v>
      </c>
      <c r="AJ454" s="115">
        <f t="shared" si="185"/>
        <v>19.792654601230748</v>
      </c>
      <c r="AK454" s="115">
        <f t="shared" si="186"/>
        <v>93.1256915661303</v>
      </c>
      <c r="AL454" s="115">
        <f t="shared" si="187"/>
        <v>81.019348244671065</v>
      </c>
      <c r="AM454" s="115">
        <f t="shared" si="188"/>
        <v>19.25570654857064</v>
      </c>
      <c r="AN454" s="115">
        <f t="shared" si="189"/>
        <v>1.0581437280353778</v>
      </c>
      <c r="AO454" s="115">
        <f t="shared" si="193"/>
        <v>29.053347516863152</v>
      </c>
      <c r="AP454" s="6"/>
      <c r="AQ454" s="6">
        <f>RANK(AI454,AI446:AI524)</f>
        <v>78</v>
      </c>
      <c r="AR454" s="94">
        <f>RANK(AO454,AO446:AO524)</f>
        <v>77</v>
      </c>
      <c r="AS454" s="7"/>
      <c r="AT454" s="7"/>
      <c r="AU454" s="64">
        <f t="shared" si="194"/>
        <v>-0.53966480307076647</v>
      </c>
      <c r="AV454" s="64">
        <f t="shared" si="195"/>
        <v>-6.3875050890689575</v>
      </c>
      <c r="AW454" s="64">
        <f t="shared" si="196"/>
        <v>-25.361858127303176</v>
      </c>
      <c r="AX454" s="64">
        <f t="shared" si="197"/>
        <v>-35.849674159066339</v>
      </c>
      <c r="AY454" s="64">
        <f t="shared" si="198"/>
        <v>-3.1784038287371885</v>
      </c>
      <c r="AZ454" s="64">
        <f t="shared" si="199"/>
        <v>5.2751236645132931</v>
      </c>
      <c r="BA454" s="64">
        <f t="shared" si="200"/>
        <v>1.0581437280353778</v>
      </c>
      <c r="BB454" s="64">
        <f t="shared" si="201"/>
        <v>-9.8831795098847444</v>
      </c>
      <c r="BC454" s="7"/>
      <c r="BD454" s="7"/>
      <c r="BE454" s="7"/>
      <c r="BF454" s="7"/>
    </row>
    <row r="455" spans="1:58" s="135" customFormat="1" ht="12">
      <c r="A455" s="6">
        <v>410</v>
      </c>
      <c r="B455" s="7" t="s">
        <v>29</v>
      </c>
      <c r="C455" s="114">
        <v>13459.966723632813</v>
      </c>
      <c r="D455" s="105">
        <v>13485.165356445312</v>
      </c>
      <c r="E455" s="114">
        <v>12053.204138183593</v>
      </c>
      <c r="F455" s="114">
        <v>12461.638562011718</v>
      </c>
      <c r="G455" s="105">
        <v>15937.0966796875</v>
      </c>
      <c r="H455" s="114">
        <v>18226.480834960938</v>
      </c>
      <c r="I455" s="114">
        <v>16918.164440917968</v>
      </c>
      <c r="J455" s="105">
        <v>15625.801611328125</v>
      </c>
      <c r="K455" s="114">
        <v>13439.85556640625</v>
      </c>
      <c r="L455" s="114">
        <v>12848.000927734374</v>
      </c>
      <c r="M455" s="105">
        <v>12660.139672851563</v>
      </c>
      <c r="N455" s="114">
        <v>11917.38759765625</v>
      </c>
      <c r="O455" s="114">
        <v>11345.107641601562</v>
      </c>
      <c r="P455" s="105">
        <v>9908.8278198242188</v>
      </c>
      <c r="Q455" s="114">
        <v>8282.4764892578132</v>
      </c>
      <c r="R455" s="114">
        <v>5697.8655578613279</v>
      </c>
      <c r="S455" s="105">
        <v>3807.1327377319335</v>
      </c>
      <c r="T455" s="114">
        <v>3449.2590766906737</v>
      </c>
      <c r="U455" s="114">
        <v>211523.57143478392</v>
      </c>
      <c r="V455" s="6"/>
      <c r="W455" s="7" t="s">
        <v>29</v>
      </c>
      <c r="X455" s="7">
        <f t="shared" ref="X455:AE455" si="209">AVERAGE(X555,X355)</f>
        <v>21.5</v>
      </c>
      <c r="Y455" s="7">
        <f t="shared" si="209"/>
        <v>218.5</v>
      </c>
      <c r="Z455" s="7">
        <f t="shared" si="209"/>
        <v>629.5</v>
      </c>
      <c r="AA455" s="7">
        <f t="shared" si="209"/>
        <v>892</v>
      </c>
      <c r="AB455" s="7">
        <f t="shared" si="209"/>
        <v>503.5</v>
      </c>
      <c r="AC455" s="7">
        <f t="shared" si="209"/>
        <v>107</v>
      </c>
      <c r="AD455" s="7">
        <f t="shared" si="209"/>
        <v>7.5</v>
      </c>
      <c r="AE455" s="7">
        <f t="shared" si="209"/>
        <v>2379.5</v>
      </c>
      <c r="AF455" s="7"/>
      <c r="AG455" s="7" t="s">
        <v>29</v>
      </c>
      <c r="AH455" s="115">
        <f t="shared" si="192"/>
        <v>3.450589566213385</v>
      </c>
      <c r="AI455" s="115">
        <f t="shared" si="184"/>
        <v>27.420301751508788</v>
      </c>
      <c r="AJ455" s="115">
        <f t="shared" si="185"/>
        <v>69.075320211297296</v>
      </c>
      <c r="AK455" s="115">
        <f t="shared" si="186"/>
        <v>105.44879181368221</v>
      </c>
      <c r="AL455" s="115">
        <f t="shared" si="187"/>
        <v>64.444693785819112</v>
      </c>
      <c r="AM455" s="115">
        <f t="shared" si="188"/>
        <v>15.922790162634353</v>
      </c>
      <c r="AN455" s="115">
        <f t="shared" si="189"/>
        <v>1.1674968023718153</v>
      </c>
      <c r="AO455" s="115">
        <f t="shared" si="193"/>
        <v>45.127381369117593</v>
      </c>
      <c r="AP455" s="6"/>
      <c r="AQ455" s="6">
        <f>RANK(AI455,AI446:AI524)</f>
        <v>53</v>
      </c>
      <c r="AR455" s="94">
        <f>RANK(AO455,AO446:AO524)</f>
        <v>60</v>
      </c>
      <c r="AS455" s="7"/>
      <c r="AT455" s="7"/>
      <c r="AU455" s="64">
        <f t="shared" si="194"/>
        <v>-7.9043604412920736</v>
      </c>
      <c r="AV455" s="64">
        <f t="shared" si="195"/>
        <v>-20.745347953224844</v>
      </c>
      <c r="AW455" s="64">
        <f t="shared" si="196"/>
        <v>-56.552391529590054</v>
      </c>
      <c r="AX455" s="64">
        <f t="shared" si="197"/>
        <v>-5.3316328811348797</v>
      </c>
      <c r="AY455" s="64">
        <f t="shared" si="198"/>
        <v>18.621102670774704</v>
      </c>
      <c r="AZ455" s="64">
        <f t="shared" si="199"/>
        <v>9.4948217388656353</v>
      </c>
      <c r="BA455" s="64">
        <f t="shared" si="200"/>
        <v>0.67403057750252549</v>
      </c>
      <c r="BB455" s="64">
        <f t="shared" si="201"/>
        <v>-6.141637048276074</v>
      </c>
      <c r="BC455" s="7"/>
      <c r="BD455" s="7"/>
      <c r="BE455" s="7"/>
      <c r="BF455" s="7"/>
    </row>
    <row r="456" spans="1:58" s="135" customFormat="1" ht="12">
      <c r="A456" s="6">
        <v>411</v>
      </c>
      <c r="B456" s="7" t="s">
        <v>30</v>
      </c>
      <c r="C456" s="114">
        <v>280.84703369140624</v>
      </c>
      <c r="D456" s="105">
        <v>319.94816894531249</v>
      </c>
      <c r="E456" s="114">
        <v>370.66917724609374</v>
      </c>
      <c r="F456" s="114">
        <v>356.60460205078124</v>
      </c>
      <c r="G456" s="105">
        <v>211.39716796875001</v>
      </c>
      <c r="H456" s="114">
        <v>242.38039550781249</v>
      </c>
      <c r="I456" s="114">
        <v>248.17866821289061</v>
      </c>
      <c r="J456" s="105">
        <v>230.09297485351561</v>
      </c>
      <c r="K456" s="114">
        <v>301.12862548828127</v>
      </c>
      <c r="L456" s="114">
        <v>342.22418212890625</v>
      </c>
      <c r="M456" s="105">
        <v>438.33143310546876</v>
      </c>
      <c r="N456" s="114">
        <v>475.4932861328125</v>
      </c>
      <c r="O456" s="114">
        <v>511.18242187499999</v>
      </c>
      <c r="P456" s="105">
        <v>466.90847167968752</v>
      </c>
      <c r="Q456" s="114">
        <v>411.59975585937502</v>
      </c>
      <c r="R456" s="114">
        <v>305.83181152343752</v>
      </c>
      <c r="S456" s="105">
        <v>265.84736328125001</v>
      </c>
      <c r="T456" s="114">
        <v>335.30279541015625</v>
      </c>
      <c r="U456" s="114">
        <v>6113.9683349609377</v>
      </c>
      <c r="V456" s="6"/>
      <c r="W456" s="7" t="s">
        <v>30</v>
      </c>
      <c r="X456" s="7">
        <f t="shared" ref="X456:AE456" si="210">AVERAGE(X556,X356)</f>
        <v>0.5</v>
      </c>
      <c r="Y456" s="7">
        <f t="shared" si="210"/>
        <v>8</v>
      </c>
      <c r="Z456" s="7">
        <f t="shared" si="210"/>
        <v>15</v>
      </c>
      <c r="AA456" s="7">
        <f t="shared" si="210"/>
        <v>22.5</v>
      </c>
      <c r="AB456" s="7">
        <f t="shared" si="210"/>
        <v>8.5</v>
      </c>
      <c r="AC456" s="7">
        <f t="shared" si="210"/>
        <v>5.5</v>
      </c>
      <c r="AD456" s="7">
        <f t="shared" si="210"/>
        <v>0</v>
      </c>
      <c r="AE456" s="7">
        <f t="shared" si="210"/>
        <v>60.5</v>
      </c>
      <c r="AF456" s="7"/>
      <c r="AG456" s="7" t="s">
        <v>30</v>
      </c>
      <c r="AH456" s="115">
        <f t="shared" si="192"/>
        <v>2.8042262894229224</v>
      </c>
      <c r="AI456" s="115">
        <f t="shared" si="184"/>
        <v>75.686917444254576</v>
      </c>
      <c r="AJ456" s="115">
        <f t="shared" si="185"/>
        <v>123.77238652964006</v>
      </c>
      <c r="AK456" s="115">
        <f t="shared" si="186"/>
        <v>181.32098267768311</v>
      </c>
      <c r="AL456" s="115">
        <f t="shared" si="187"/>
        <v>73.883177054070131</v>
      </c>
      <c r="AM456" s="115">
        <f t="shared" si="188"/>
        <v>36.529240560120968</v>
      </c>
      <c r="AN456" s="115">
        <f t="shared" si="189"/>
        <v>0</v>
      </c>
      <c r="AO456" s="115">
        <f t="shared" si="193"/>
        <v>62.629185109782853</v>
      </c>
      <c r="AP456" s="6"/>
      <c r="AQ456" s="6">
        <f>RANK(AI456,AI446:AI524)</f>
        <v>6</v>
      </c>
      <c r="AR456" s="94">
        <f>RANK(AO456,AO446:AO524)</f>
        <v>5</v>
      </c>
      <c r="AS456" s="7"/>
      <c r="AT456" s="7"/>
      <c r="AU456" s="64">
        <f t="shared" si="194"/>
        <v>-9.6288109962066564</v>
      </c>
      <c r="AV456" s="64">
        <f t="shared" si="195"/>
        <v>-28.794281028023818</v>
      </c>
      <c r="AW456" s="64">
        <f t="shared" si="196"/>
        <v>-52.255686017198272</v>
      </c>
      <c r="AX456" s="64">
        <f t="shared" si="197"/>
        <v>53.504090073983747</v>
      </c>
      <c r="AY456" s="64">
        <f t="shared" si="198"/>
        <v>28.978886340571592</v>
      </c>
      <c r="AZ456" s="64">
        <f t="shared" si="199"/>
        <v>14.885787616293825</v>
      </c>
      <c r="BA456" s="64">
        <f t="shared" si="200"/>
        <v>0</v>
      </c>
      <c r="BB456" s="64">
        <f t="shared" si="201"/>
        <v>5.2930570601494367</v>
      </c>
      <c r="BC456" s="7"/>
      <c r="BD456" s="7"/>
      <c r="BE456" s="7"/>
      <c r="BF456" s="7"/>
    </row>
    <row r="457" spans="1:58" s="135" customFormat="1" ht="12">
      <c r="A457" s="6">
        <v>412</v>
      </c>
      <c r="B457" s="7" t="s">
        <v>31</v>
      </c>
      <c r="C457" s="114">
        <v>1973.3633235631983</v>
      </c>
      <c r="D457" s="105">
        <v>2264.4736276934154</v>
      </c>
      <c r="E457" s="114">
        <v>2344.5408891265456</v>
      </c>
      <c r="F457" s="114">
        <v>2300.5225426199854</v>
      </c>
      <c r="G457" s="105">
        <v>2001.6707757631859</v>
      </c>
      <c r="H457" s="114">
        <v>1922.8581119700586</v>
      </c>
      <c r="I457" s="114">
        <v>1927.8906679666943</v>
      </c>
      <c r="J457" s="105">
        <v>1967.3471590668603</v>
      </c>
      <c r="K457" s="114">
        <v>2016.8101110796972</v>
      </c>
      <c r="L457" s="114">
        <v>2227.3403177821756</v>
      </c>
      <c r="M457" s="105">
        <v>2457.888465960737</v>
      </c>
      <c r="N457" s="114">
        <v>2697.9697178951565</v>
      </c>
      <c r="O457" s="114">
        <v>2692.7061578369749</v>
      </c>
      <c r="P457" s="105">
        <v>2551.0338804513549</v>
      </c>
      <c r="Q457" s="114">
        <v>2238.5863026092775</v>
      </c>
      <c r="R457" s="114">
        <v>1765.2611523104076</v>
      </c>
      <c r="S457" s="105">
        <v>1191.4933132690344</v>
      </c>
      <c r="T457" s="114">
        <v>1182.356127603103</v>
      </c>
      <c r="U457" s="114">
        <v>37724.112644567853</v>
      </c>
      <c r="V457" s="6"/>
      <c r="W457" s="7" t="s">
        <v>31</v>
      </c>
      <c r="X457" s="7">
        <f t="shared" ref="X457:AE457" si="211">AVERAGE(X557,X357)</f>
        <v>12.5</v>
      </c>
      <c r="Y457" s="7">
        <f t="shared" si="211"/>
        <v>76</v>
      </c>
      <c r="Z457" s="7">
        <f t="shared" si="211"/>
        <v>127</v>
      </c>
      <c r="AA457" s="7">
        <f t="shared" si="211"/>
        <v>112</v>
      </c>
      <c r="AB457" s="7">
        <f t="shared" si="211"/>
        <v>53</v>
      </c>
      <c r="AC457" s="7">
        <f t="shared" si="211"/>
        <v>12.5</v>
      </c>
      <c r="AD457" s="7">
        <f t="shared" si="211"/>
        <v>0</v>
      </c>
      <c r="AE457" s="7">
        <f t="shared" si="211"/>
        <v>393</v>
      </c>
      <c r="AF457" s="7"/>
      <c r="AG457" s="7" t="s">
        <v>31</v>
      </c>
      <c r="AH457" s="115">
        <f t="shared" si="192"/>
        <v>10.867096295230546</v>
      </c>
      <c r="AI457" s="115">
        <f t="shared" si="184"/>
        <v>75.936563515069693</v>
      </c>
      <c r="AJ457" s="115">
        <f t="shared" si="185"/>
        <v>132.09503000705811</v>
      </c>
      <c r="AK457" s="115">
        <f t="shared" si="186"/>
        <v>116.1891614093698</v>
      </c>
      <c r="AL457" s="115">
        <f t="shared" si="187"/>
        <v>53.879662016681003</v>
      </c>
      <c r="AM457" s="115">
        <f t="shared" si="188"/>
        <v>12.395812507413638</v>
      </c>
      <c r="AN457" s="115">
        <f t="shared" si="189"/>
        <v>0</v>
      </c>
      <c r="AO457" s="115">
        <f t="shared" si="193"/>
        <v>54.718458719448158</v>
      </c>
      <c r="AP457" s="6"/>
      <c r="AQ457" s="6">
        <f>RANK(AI457,AI446:AI524)</f>
        <v>4</v>
      </c>
      <c r="AR457" s="94">
        <f>RANK(AO457,AO446:AO524)</f>
        <v>19</v>
      </c>
      <c r="AS457" s="7"/>
      <c r="AT457" s="7"/>
      <c r="AU457" s="64">
        <f t="shared" si="194"/>
        <v>-9.3005373861244145</v>
      </c>
      <c r="AV457" s="64">
        <f t="shared" si="195"/>
        <v>-38.318506456555113</v>
      </c>
      <c r="AW457" s="64">
        <f t="shared" si="196"/>
        <v>-32.732003356896712</v>
      </c>
      <c r="AX457" s="64">
        <f t="shared" si="197"/>
        <v>12.265753893876166</v>
      </c>
      <c r="AY457" s="64">
        <f t="shared" si="198"/>
        <v>16.036772655871324</v>
      </c>
      <c r="AZ457" s="64">
        <f t="shared" si="199"/>
        <v>7.760982529465684</v>
      </c>
      <c r="BA457" s="64">
        <f t="shared" si="200"/>
        <v>-2.4478948770788742</v>
      </c>
      <c r="BB457" s="64">
        <f t="shared" si="201"/>
        <v>-3.1994772380776695</v>
      </c>
      <c r="BC457" s="7"/>
      <c r="BD457" s="7"/>
      <c r="BE457" s="7"/>
      <c r="BF457" s="7"/>
    </row>
    <row r="458" spans="1:58" s="135" customFormat="1" ht="12">
      <c r="A458" s="6">
        <v>413</v>
      </c>
      <c r="B458" s="7" t="s">
        <v>32</v>
      </c>
      <c r="C458" s="114">
        <v>9423.9621020864906</v>
      </c>
      <c r="D458" s="105">
        <v>9373.7595910934469</v>
      </c>
      <c r="E458" s="114">
        <v>8390.3488302871992</v>
      </c>
      <c r="F458" s="114">
        <v>7561.9993093740186</v>
      </c>
      <c r="G458" s="105">
        <v>7561.352753518835</v>
      </c>
      <c r="H458" s="114">
        <v>9141.8672075159448</v>
      </c>
      <c r="I458" s="114">
        <v>9808.7203454983155</v>
      </c>
      <c r="J458" s="105">
        <v>9296.574457033892</v>
      </c>
      <c r="K458" s="114">
        <v>7812.2632192234105</v>
      </c>
      <c r="L458" s="114">
        <v>7452.3640038843114</v>
      </c>
      <c r="M458" s="105">
        <v>6860.8428266036181</v>
      </c>
      <c r="N458" s="114">
        <v>6148.9397904082252</v>
      </c>
      <c r="O458" s="114">
        <v>5264.5123762844651</v>
      </c>
      <c r="P458" s="105">
        <v>4193.98409915709</v>
      </c>
      <c r="Q458" s="114">
        <v>3579.1510051555738</v>
      </c>
      <c r="R458" s="114">
        <v>2666.5140002091221</v>
      </c>
      <c r="S458" s="105">
        <v>1669.0647178499537</v>
      </c>
      <c r="T458" s="114">
        <v>1468.4410797156631</v>
      </c>
      <c r="U458" s="114">
        <v>117674.66171489956</v>
      </c>
      <c r="V458" s="6"/>
      <c r="W458" s="7" t="s">
        <v>32</v>
      </c>
      <c r="X458" s="7">
        <f t="shared" ref="X458:AE458" si="212">AVERAGE(X558,X358)</f>
        <v>21.5</v>
      </c>
      <c r="Y458" s="7">
        <f t="shared" si="212"/>
        <v>178.5</v>
      </c>
      <c r="Z458" s="7">
        <f t="shared" si="212"/>
        <v>559</v>
      </c>
      <c r="AA458" s="7">
        <f t="shared" si="212"/>
        <v>680.5</v>
      </c>
      <c r="AB458" s="7">
        <f t="shared" si="212"/>
        <v>288.5</v>
      </c>
      <c r="AC458" s="7">
        <f t="shared" si="212"/>
        <v>46.5</v>
      </c>
      <c r="AD458" s="7">
        <f t="shared" si="212"/>
        <v>3</v>
      </c>
      <c r="AE458" s="7">
        <f t="shared" si="212"/>
        <v>1777.5</v>
      </c>
      <c r="AF458" s="7"/>
      <c r="AG458" s="7" t="s">
        <v>32</v>
      </c>
      <c r="AH458" s="115">
        <f t="shared" si="192"/>
        <v>5.6863268880091358</v>
      </c>
      <c r="AI458" s="115">
        <f t="shared" si="184"/>
        <v>47.213773994853305</v>
      </c>
      <c r="AJ458" s="115">
        <f t="shared" si="185"/>
        <v>122.29449133551637</v>
      </c>
      <c r="AK458" s="115">
        <f t="shared" si="186"/>
        <v>138.75408331165514</v>
      </c>
      <c r="AL458" s="115">
        <f t="shared" si="187"/>
        <v>62.065871968941785</v>
      </c>
      <c r="AM458" s="115">
        <f t="shared" si="188"/>
        <v>11.904360796645662</v>
      </c>
      <c r="AN458" s="115">
        <f t="shared" si="189"/>
        <v>0.8051136521072626</v>
      </c>
      <c r="AO458" s="115">
        <f t="shared" si="193"/>
        <v>60.629170859345443</v>
      </c>
      <c r="AP458" s="6"/>
      <c r="AQ458" s="6">
        <f>RANK(AI458,AI446:AI524)</f>
        <v>33</v>
      </c>
      <c r="AR458" s="94">
        <f>RANK(AO458,AO446:AO524)</f>
        <v>6</v>
      </c>
      <c r="AS458" s="7"/>
      <c r="AT458" s="7"/>
      <c r="AU458" s="64">
        <f t="shared" si="194"/>
        <v>-5.2353020014354072</v>
      </c>
      <c r="AV458" s="64">
        <f t="shared" si="195"/>
        <v>-19.983130465920048</v>
      </c>
      <c r="AW458" s="64">
        <f t="shared" si="196"/>
        <v>-63.897180260314457</v>
      </c>
      <c r="AX458" s="64">
        <f t="shared" si="197"/>
        <v>21.469560874185518</v>
      </c>
      <c r="AY458" s="64">
        <f t="shared" si="198"/>
        <v>10.759511271616681</v>
      </c>
      <c r="AZ458" s="64">
        <f t="shared" si="199"/>
        <v>5.3553239963046897</v>
      </c>
      <c r="BA458" s="64">
        <f t="shared" si="200"/>
        <v>0.8051136521072626</v>
      </c>
      <c r="BB458" s="64">
        <f t="shared" si="201"/>
        <v>3.4509533599430569</v>
      </c>
      <c r="BC458" s="7"/>
      <c r="BD458" s="7"/>
      <c r="BE458" s="7"/>
      <c r="BF458" s="7"/>
    </row>
    <row r="459" spans="1:58" s="135" customFormat="1" ht="12">
      <c r="A459" s="6">
        <v>414</v>
      </c>
      <c r="B459" s="7" t="s">
        <v>33</v>
      </c>
      <c r="C459" s="114">
        <v>28594.441503906251</v>
      </c>
      <c r="D459" s="105">
        <v>28047.986376953126</v>
      </c>
      <c r="E459" s="114">
        <v>26028.719360351563</v>
      </c>
      <c r="F459" s="114">
        <v>23996.141162109376</v>
      </c>
      <c r="G459" s="105">
        <v>24976.657373046874</v>
      </c>
      <c r="H459" s="114">
        <v>28098.969055175781</v>
      </c>
      <c r="I459" s="114">
        <v>29324.654663085938</v>
      </c>
      <c r="J459" s="105">
        <v>29359.970104980468</v>
      </c>
      <c r="K459" s="114">
        <v>25596.142956542968</v>
      </c>
      <c r="L459" s="114">
        <v>23579.236181640626</v>
      </c>
      <c r="M459" s="105">
        <v>21354.532592773438</v>
      </c>
      <c r="N459" s="114">
        <v>19210.867260742187</v>
      </c>
      <c r="O459" s="114">
        <v>16734.957446289063</v>
      </c>
      <c r="P459" s="105">
        <v>13101.339526367188</v>
      </c>
      <c r="Q459" s="114">
        <v>10640.996032714844</v>
      </c>
      <c r="R459" s="114">
        <v>6980.1222473144535</v>
      </c>
      <c r="S459" s="105">
        <v>4695.7034729003908</v>
      </c>
      <c r="T459" s="114">
        <v>4255.1934600830082</v>
      </c>
      <c r="U459" s="114">
        <v>364576.63077697752</v>
      </c>
      <c r="V459" s="6"/>
      <c r="W459" s="7" t="s">
        <v>33</v>
      </c>
      <c r="X459" s="7">
        <f t="shared" ref="X459:AE459" si="213">AVERAGE(X559,X359)</f>
        <v>60.5</v>
      </c>
      <c r="Y459" s="7">
        <f t="shared" si="213"/>
        <v>502</v>
      </c>
      <c r="Z459" s="7">
        <f t="shared" si="213"/>
        <v>1560.5</v>
      </c>
      <c r="AA459" s="7">
        <f t="shared" si="213"/>
        <v>2049.5</v>
      </c>
      <c r="AB459" s="7">
        <f t="shared" si="213"/>
        <v>1014</v>
      </c>
      <c r="AC459" s="7">
        <f t="shared" si="213"/>
        <v>183.5</v>
      </c>
      <c r="AD459" s="7">
        <f t="shared" si="213"/>
        <v>19</v>
      </c>
      <c r="AE459" s="7">
        <f t="shared" si="213"/>
        <v>5389</v>
      </c>
      <c r="AF459" s="7"/>
      <c r="AG459" s="7" t="s">
        <v>33</v>
      </c>
      <c r="AH459" s="115">
        <f t="shared" si="192"/>
        <v>5.042477420955608</v>
      </c>
      <c r="AI459" s="115">
        <f t="shared" si="184"/>
        <v>40.197532640354396</v>
      </c>
      <c r="AJ459" s="115">
        <f t="shared" si="185"/>
        <v>111.07169070408001</v>
      </c>
      <c r="AK459" s="115">
        <f t="shared" si="186"/>
        <v>139.77999219748176</v>
      </c>
      <c r="AL459" s="115">
        <f t="shared" si="187"/>
        <v>69.07363981463935</v>
      </c>
      <c r="AM459" s="115">
        <f t="shared" si="188"/>
        <v>14.338097760396602</v>
      </c>
      <c r="AN459" s="115">
        <f t="shared" si="189"/>
        <v>1.6115874028857533</v>
      </c>
      <c r="AO459" s="115">
        <f t="shared" si="193"/>
        <v>58.280953633752446</v>
      </c>
      <c r="AP459" s="6"/>
      <c r="AQ459" s="6">
        <f>RANK(AI459,AI446:AI524)</f>
        <v>43</v>
      </c>
      <c r="AR459" s="94">
        <f>RANK(AO459,AO446:AO524)</f>
        <v>10</v>
      </c>
      <c r="AS459" s="7"/>
      <c r="AT459" s="7"/>
      <c r="AU459" s="64">
        <f t="shared" si="194"/>
        <v>-7.6535116622106614</v>
      </c>
      <c r="AV459" s="64">
        <f t="shared" si="195"/>
        <v>-32.084908323500471</v>
      </c>
      <c r="AW459" s="64">
        <f t="shared" si="196"/>
        <v>-46.400141969375724</v>
      </c>
      <c r="AX459" s="64">
        <f t="shared" si="197"/>
        <v>27.514182301249889</v>
      </c>
      <c r="AY459" s="64">
        <f t="shared" si="198"/>
        <v>25.008296359111654</v>
      </c>
      <c r="AZ459" s="64">
        <f t="shared" si="199"/>
        <v>6.0694152598607136</v>
      </c>
      <c r="BA459" s="64">
        <f t="shared" si="200"/>
        <v>1.1015062363135213</v>
      </c>
      <c r="BB459" s="64">
        <f t="shared" si="201"/>
        <v>-1.0124680888789044</v>
      </c>
      <c r="BC459" s="7"/>
      <c r="BD459" s="7"/>
      <c r="BE459" s="7"/>
      <c r="BF459" s="7"/>
    </row>
    <row r="460" spans="1:58" s="135" customFormat="1" ht="12">
      <c r="A460" s="6">
        <v>415</v>
      </c>
      <c r="B460" s="7" t="s">
        <v>34</v>
      </c>
      <c r="C460" s="114">
        <v>610.09902784437861</v>
      </c>
      <c r="D460" s="105">
        <v>658.71498936749879</v>
      </c>
      <c r="E460" s="114">
        <v>757.31001109887086</v>
      </c>
      <c r="F460" s="114">
        <v>719.29298192493286</v>
      </c>
      <c r="G460" s="105">
        <v>603.69440292722163</v>
      </c>
      <c r="H460" s="114">
        <v>688.01484671894536</v>
      </c>
      <c r="I460" s="114">
        <v>583.64832514238276</v>
      </c>
      <c r="J460" s="105">
        <v>555.53779557847906</v>
      </c>
      <c r="K460" s="114">
        <v>614.48900757390743</v>
      </c>
      <c r="L460" s="114">
        <v>769.5828995538086</v>
      </c>
      <c r="M460" s="105">
        <v>862.96843877557365</v>
      </c>
      <c r="N460" s="114">
        <v>940.45670694287105</v>
      </c>
      <c r="O460" s="114">
        <v>1054.3207850118897</v>
      </c>
      <c r="P460" s="105">
        <v>1093.5659869094727</v>
      </c>
      <c r="Q460" s="114">
        <v>1039.2555311067749</v>
      </c>
      <c r="R460" s="114">
        <v>757.41718312439571</v>
      </c>
      <c r="S460" s="105">
        <v>537.53336274283754</v>
      </c>
      <c r="T460" s="114">
        <v>473.40891874499818</v>
      </c>
      <c r="U460" s="114">
        <v>13319.31120108924</v>
      </c>
      <c r="V460" s="6"/>
      <c r="W460" s="7" t="s">
        <v>34</v>
      </c>
      <c r="X460" s="7">
        <f t="shared" ref="X460:AE460" si="214">AVERAGE(X560,X360)</f>
        <v>3.5</v>
      </c>
      <c r="Y460" s="7">
        <f t="shared" si="214"/>
        <v>24.5</v>
      </c>
      <c r="Z460" s="7">
        <f t="shared" si="214"/>
        <v>37.5</v>
      </c>
      <c r="AA460" s="7">
        <f t="shared" si="214"/>
        <v>27.5</v>
      </c>
      <c r="AB460" s="7">
        <f t="shared" si="214"/>
        <v>12.5</v>
      </c>
      <c r="AC460" s="7">
        <f t="shared" si="214"/>
        <v>1.5</v>
      </c>
      <c r="AD460" s="7">
        <f t="shared" si="214"/>
        <v>0</v>
      </c>
      <c r="AE460" s="7">
        <f t="shared" si="214"/>
        <v>106</v>
      </c>
      <c r="AF460" s="7"/>
      <c r="AG460" s="7" t="s">
        <v>34</v>
      </c>
      <c r="AH460" s="115">
        <f t="shared" si="192"/>
        <v>9.7317785323957704</v>
      </c>
      <c r="AI460" s="115">
        <f t="shared" si="184"/>
        <v>81.16689464471844</v>
      </c>
      <c r="AJ460" s="115">
        <f t="shared" si="185"/>
        <v>109.00927553767974</v>
      </c>
      <c r="AK460" s="115">
        <f t="shared" si="186"/>
        <v>94.234828801372103</v>
      </c>
      <c r="AL460" s="115">
        <f t="shared" si="187"/>
        <v>45.001438604132439</v>
      </c>
      <c r="AM460" s="115">
        <f t="shared" si="188"/>
        <v>4.8821052338176711</v>
      </c>
      <c r="AN460" s="115">
        <f t="shared" si="189"/>
        <v>0</v>
      </c>
      <c r="AO460" s="115">
        <f t="shared" si="193"/>
        <v>46.755145904909533</v>
      </c>
      <c r="AP460" s="6"/>
      <c r="AQ460" s="6">
        <f>RANK(AI460,AI446:AI524)</f>
        <v>1</v>
      </c>
      <c r="AR460" s="94">
        <f>RANK(AO460,AO446:AO524)</f>
        <v>55</v>
      </c>
      <c r="AS460" s="7"/>
      <c r="AT460" s="7"/>
      <c r="AU460" s="64">
        <f t="shared" si="194"/>
        <v>-20.740069332322328</v>
      </c>
      <c r="AV460" s="64">
        <f t="shared" si="195"/>
        <v>-11.037583543263025</v>
      </c>
      <c r="AW460" s="64">
        <f t="shared" si="196"/>
        <v>12.023767705992185</v>
      </c>
      <c r="AX460" s="64">
        <f t="shared" si="197"/>
        <v>10.678764163055988</v>
      </c>
      <c r="AY460" s="64">
        <f t="shared" si="198"/>
        <v>11.471604979099354</v>
      </c>
      <c r="AZ460" s="64">
        <f t="shared" si="199"/>
        <v>-1.8585567646882248</v>
      </c>
      <c r="BA460" s="64">
        <f t="shared" si="200"/>
        <v>0</v>
      </c>
      <c r="BB460" s="64">
        <f t="shared" si="201"/>
        <v>3.0912982576591475</v>
      </c>
      <c r="BC460" s="7"/>
      <c r="BD460" s="7"/>
      <c r="BE460" s="7"/>
      <c r="BF460" s="7"/>
    </row>
    <row r="461" spans="1:58" s="135" customFormat="1" ht="12">
      <c r="A461" s="6">
        <v>416</v>
      </c>
      <c r="B461" s="7" t="s">
        <v>35</v>
      </c>
      <c r="C461" s="114">
        <v>1163.8014970819556</v>
      </c>
      <c r="D461" s="105">
        <v>1288.2373138714015</v>
      </c>
      <c r="E461" s="114">
        <v>1310.5516023110988</v>
      </c>
      <c r="F461" s="114">
        <v>1209.8590973438281</v>
      </c>
      <c r="G461" s="105">
        <v>1082.8983419409572</v>
      </c>
      <c r="H461" s="114">
        <v>1242.2127114468726</v>
      </c>
      <c r="I461" s="114">
        <v>1236.7031494568309</v>
      </c>
      <c r="J461" s="105">
        <v>1177.8254399195557</v>
      </c>
      <c r="K461" s="114">
        <v>1111.2934964640772</v>
      </c>
      <c r="L461" s="114">
        <v>1300.9205485799364</v>
      </c>
      <c r="M461" s="105">
        <v>1425.1958744762694</v>
      </c>
      <c r="N461" s="114">
        <v>1485.4576576469092</v>
      </c>
      <c r="O461" s="114">
        <v>1627.589090880874</v>
      </c>
      <c r="P461" s="105">
        <v>1547.377814846709</v>
      </c>
      <c r="Q461" s="114">
        <v>1265.3176357403859</v>
      </c>
      <c r="R461" s="114">
        <v>936.97871706758542</v>
      </c>
      <c r="S461" s="105">
        <v>602.62357638474373</v>
      </c>
      <c r="T461" s="114">
        <v>556.59959995674137</v>
      </c>
      <c r="U461" s="114">
        <v>21571.443165416735</v>
      </c>
      <c r="V461" s="6"/>
      <c r="W461" s="7" t="s">
        <v>35</v>
      </c>
      <c r="X461" s="7">
        <f t="shared" ref="X461:AE461" si="215">AVERAGE(X561,X361)</f>
        <v>5.5</v>
      </c>
      <c r="Y461" s="7">
        <f t="shared" si="215"/>
        <v>19.5</v>
      </c>
      <c r="Z461" s="7">
        <f t="shared" si="215"/>
        <v>60</v>
      </c>
      <c r="AA461" s="7">
        <f t="shared" si="215"/>
        <v>68.5</v>
      </c>
      <c r="AB461" s="7">
        <f t="shared" si="215"/>
        <v>40.5</v>
      </c>
      <c r="AC461" s="7">
        <f t="shared" si="215"/>
        <v>12.5</v>
      </c>
      <c r="AD461" s="7">
        <f t="shared" si="215"/>
        <v>0</v>
      </c>
      <c r="AE461" s="7">
        <f t="shared" si="215"/>
        <v>206.5</v>
      </c>
      <c r="AF461" s="7"/>
      <c r="AG461" s="7" t="s">
        <v>35</v>
      </c>
      <c r="AH461" s="115">
        <f t="shared" si="192"/>
        <v>9.0919678367091095</v>
      </c>
      <c r="AI461" s="115">
        <f t="shared" si="184"/>
        <v>36.014460905072099</v>
      </c>
      <c r="AJ461" s="115">
        <f t="shared" si="185"/>
        <v>96.601812953781064</v>
      </c>
      <c r="AK461" s="115">
        <f t="shared" si="186"/>
        <v>110.77840309549741</v>
      </c>
      <c r="AL461" s="115">
        <f t="shared" si="187"/>
        <v>68.770801898736551</v>
      </c>
      <c r="AM461" s="115">
        <f t="shared" si="188"/>
        <v>22.496307302746938</v>
      </c>
      <c r="AN461" s="115">
        <f t="shared" si="189"/>
        <v>0</v>
      </c>
      <c r="AO461" s="115">
        <f t="shared" si="193"/>
        <v>49.391794553547271</v>
      </c>
      <c r="AP461" s="6"/>
      <c r="AQ461" s="6">
        <f>RANK(AI461,AI446:AI524)</f>
        <v>45</v>
      </c>
      <c r="AR461" s="94">
        <f>RANK(AO461,AO446:AO524)</f>
        <v>43</v>
      </c>
      <c r="AS461" s="7"/>
      <c r="AT461" s="7"/>
      <c r="AU461" s="64">
        <f t="shared" si="194"/>
        <v>-11.826823799667999</v>
      </c>
      <c r="AV461" s="64">
        <f t="shared" si="195"/>
        <v>-26.386028110295825</v>
      </c>
      <c r="AW461" s="64">
        <f t="shared" si="196"/>
        <v>-63.94463390493334</v>
      </c>
      <c r="AX461" s="64">
        <f t="shared" si="197"/>
        <v>-16.977536168382443</v>
      </c>
      <c r="AY461" s="64">
        <f t="shared" si="198"/>
        <v>31.319681186481112</v>
      </c>
      <c r="AZ461" s="64">
        <f t="shared" si="199"/>
        <v>14.874511075206943</v>
      </c>
      <c r="BA461" s="64">
        <f t="shared" si="200"/>
        <v>0</v>
      </c>
      <c r="BB461" s="64">
        <f t="shared" si="201"/>
        <v>-4.9683075351144055</v>
      </c>
      <c r="BC461" s="7"/>
      <c r="BD461" s="7"/>
      <c r="BE461" s="7"/>
      <c r="BF461" s="7"/>
    </row>
    <row r="462" spans="1:58" s="135" customFormat="1" ht="12">
      <c r="A462" s="6">
        <v>417</v>
      </c>
      <c r="B462" s="7" t="s">
        <v>36</v>
      </c>
      <c r="C462" s="114">
        <v>808.49259724033811</v>
      </c>
      <c r="D462" s="105">
        <v>961.08458218703004</v>
      </c>
      <c r="E462" s="114">
        <v>1056.0475234411902</v>
      </c>
      <c r="F462" s="114">
        <v>923.41115616757691</v>
      </c>
      <c r="G462" s="105">
        <v>743.19610872572389</v>
      </c>
      <c r="H462" s="114">
        <v>828.21635823926522</v>
      </c>
      <c r="I462" s="114">
        <v>748.32919528239131</v>
      </c>
      <c r="J462" s="105">
        <v>711.30219706930779</v>
      </c>
      <c r="K462" s="114">
        <v>808.30009975028679</v>
      </c>
      <c r="L462" s="114">
        <v>945.76852069509039</v>
      </c>
      <c r="M462" s="105">
        <v>1135.9079182663477</v>
      </c>
      <c r="N462" s="114">
        <v>1224.9301764637512</v>
      </c>
      <c r="O462" s="114">
        <v>1254.6453165330663</v>
      </c>
      <c r="P462" s="105">
        <v>1142.8511400194068</v>
      </c>
      <c r="Q462" s="114">
        <v>926.17670045066893</v>
      </c>
      <c r="R462" s="114">
        <v>718.79430758194155</v>
      </c>
      <c r="S462" s="105">
        <v>488.25342285209354</v>
      </c>
      <c r="T462" s="114">
        <v>469.07052606502748</v>
      </c>
      <c r="U462" s="114">
        <v>15894.777847030504</v>
      </c>
      <c r="V462" s="6"/>
      <c r="W462" s="7" t="s">
        <v>36</v>
      </c>
      <c r="X462" s="7">
        <f t="shared" ref="X462:AE462" si="216">AVERAGE(X562,X362)</f>
        <v>2</v>
      </c>
      <c r="Y462" s="7">
        <f t="shared" si="216"/>
        <v>25</v>
      </c>
      <c r="Z462" s="7">
        <f t="shared" si="216"/>
        <v>44</v>
      </c>
      <c r="AA462" s="7">
        <f t="shared" si="216"/>
        <v>50</v>
      </c>
      <c r="AB462" s="7">
        <f t="shared" si="216"/>
        <v>21</v>
      </c>
      <c r="AC462" s="7">
        <f t="shared" si="216"/>
        <v>4.5</v>
      </c>
      <c r="AD462" s="7">
        <f t="shared" si="216"/>
        <v>0</v>
      </c>
      <c r="AE462" s="7">
        <f t="shared" si="216"/>
        <v>147</v>
      </c>
      <c r="AF462" s="7"/>
      <c r="AG462" s="7" t="s">
        <v>36</v>
      </c>
      <c r="AH462" s="115">
        <f t="shared" si="192"/>
        <v>4.3317648625788276</v>
      </c>
      <c r="AI462" s="115">
        <f t="shared" si="184"/>
        <v>67.276993801446935</v>
      </c>
      <c r="AJ462" s="115">
        <f t="shared" si="185"/>
        <v>106.2524292409321</v>
      </c>
      <c r="AK462" s="115">
        <f t="shared" si="186"/>
        <v>133.63102847038297</v>
      </c>
      <c r="AL462" s="115">
        <f t="shared" si="187"/>
        <v>59.0466333058544</v>
      </c>
      <c r="AM462" s="115">
        <f t="shared" si="188"/>
        <v>11.134478398283541</v>
      </c>
      <c r="AN462" s="115">
        <f t="shared" si="189"/>
        <v>0</v>
      </c>
      <c r="AO462" s="115">
        <f t="shared" si="193"/>
        <v>51.501932680028503</v>
      </c>
      <c r="AP462" s="6"/>
      <c r="AQ462" s="6">
        <f>RANK(AI462,AI446:AI524)</f>
        <v>12</v>
      </c>
      <c r="AR462" s="94">
        <f>RANK(AO462,AO446:AO524)</f>
        <v>36</v>
      </c>
      <c r="AS462" s="7"/>
      <c r="AT462" s="7"/>
      <c r="AU462" s="64">
        <f t="shared" si="194"/>
        <v>-10.868715213374399</v>
      </c>
      <c r="AV462" s="64">
        <f t="shared" si="195"/>
        <v>-19.16074337348438</v>
      </c>
      <c r="AW462" s="64">
        <f t="shared" si="196"/>
        <v>-22.92160172128483</v>
      </c>
      <c r="AX462" s="64">
        <f t="shared" si="197"/>
        <v>-17.452762468051446</v>
      </c>
      <c r="AY462" s="64">
        <f t="shared" si="198"/>
        <v>20.787577277073432</v>
      </c>
      <c r="AZ462" s="64">
        <f t="shared" si="199"/>
        <v>3.4487431224863201</v>
      </c>
      <c r="BA462" s="64">
        <f t="shared" si="200"/>
        <v>0</v>
      </c>
      <c r="BB462" s="64">
        <f t="shared" si="201"/>
        <v>-5.484178913520168</v>
      </c>
      <c r="BC462" s="7"/>
      <c r="BD462" s="7"/>
      <c r="BE462" s="7"/>
      <c r="BF462" s="7"/>
    </row>
    <row r="463" spans="1:58" s="135" customFormat="1" ht="12">
      <c r="A463" s="6">
        <v>418</v>
      </c>
      <c r="B463" s="7" t="s">
        <v>37</v>
      </c>
      <c r="C463" s="114">
        <v>9781.7317871093746</v>
      </c>
      <c r="D463" s="105">
        <v>8959.7347167968746</v>
      </c>
      <c r="E463" s="114">
        <v>7823.5455444335939</v>
      </c>
      <c r="F463" s="114">
        <v>7980.5695312500002</v>
      </c>
      <c r="G463" s="105">
        <v>12633.8486328125</v>
      </c>
      <c r="H463" s="114">
        <v>16826.290917968749</v>
      </c>
      <c r="I463" s="114">
        <v>16450.041918945313</v>
      </c>
      <c r="J463" s="105">
        <v>14208.826953125001</v>
      </c>
      <c r="K463" s="114">
        <v>11802.337207031251</v>
      </c>
      <c r="L463" s="114">
        <v>10991.8638671875</v>
      </c>
      <c r="M463" s="105">
        <v>10204.004052734375</v>
      </c>
      <c r="N463" s="114">
        <v>8513.615478515625</v>
      </c>
      <c r="O463" s="114">
        <v>7261.3863403320311</v>
      </c>
      <c r="P463" s="105">
        <v>5820.7147705078123</v>
      </c>
      <c r="Q463" s="114">
        <v>4903.0309936523436</v>
      </c>
      <c r="R463" s="114">
        <v>4138.4217041015627</v>
      </c>
      <c r="S463" s="105">
        <v>3669.215725708008</v>
      </c>
      <c r="T463" s="114">
        <v>4297.9055084228512</v>
      </c>
      <c r="U463" s="114">
        <v>166267.08565063478</v>
      </c>
      <c r="V463" s="6"/>
      <c r="W463" s="7" t="s">
        <v>37</v>
      </c>
      <c r="X463" s="7">
        <f t="shared" ref="X463:AE463" si="217">AVERAGE(X563,X363)</f>
        <v>7</v>
      </c>
      <c r="Y463" s="7">
        <f t="shared" si="217"/>
        <v>66.5</v>
      </c>
      <c r="Z463" s="7">
        <f t="shared" si="217"/>
        <v>255</v>
      </c>
      <c r="AA463" s="7">
        <f t="shared" si="217"/>
        <v>743.5</v>
      </c>
      <c r="AB463" s="7">
        <f t="shared" si="217"/>
        <v>606.5</v>
      </c>
      <c r="AC463" s="7">
        <f t="shared" si="217"/>
        <v>126.5</v>
      </c>
      <c r="AD463" s="7">
        <f t="shared" si="217"/>
        <v>7</v>
      </c>
      <c r="AE463" s="7">
        <f t="shared" si="217"/>
        <v>1810.5</v>
      </c>
      <c r="AF463" s="7"/>
      <c r="AG463" s="7" t="s">
        <v>37</v>
      </c>
      <c r="AH463" s="115">
        <f t="shared" si="192"/>
        <v>1.7542607636183547</v>
      </c>
      <c r="AI463" s="115">
        <f t="shared" si="184"/>
        <v>10.527275089759566</v>
      </c>
      <c r="AJ463" s="115">
        <f t="shared" si="185"/>
        <v>30.309710112962115</v>
      </c>
      <c r="AK463" s="115">
        <f t="shared" si="186"/>
        <v>90.394906428015858</v>
      </c>
      <c r="AL463" s="115">
        <f t="shared" si="187"/>
        <v>85.369468148334391</v>
      </c>
      <c r="AM463" s="115">
        <f t="shared" si="188"/>
        <v>21.436432086457845</v>
      </c>
      <c r="AN463" s="115">
        <f t="shared" si="189"/>
        <v>1.2736693402646913</v>
      </c>
      <c r="AO463" s="115">
        <f t="shared" si="193"/>
        <v>39.837709892904606</v>
      </c>
      <c r="AP463" s="6"/>
      <c r="AQ463" s="6">
        <f>RANK(AI463,AI446:AI524)</f>
        <v>62</v>
      </c>
      <c r="AR463" s="94">
        <f>RANK(AO463,AO446:AO524)</f>
        <v>69</v>
      </c>
      <c r="AS463" s="7"/>
      <c r="AT463" s="7"/>
      <c r="AU463" s="64">
        <f t="shared" si="194"/>
        <v>-9.4264326654812081</v>
      </c>
      <c r="AV463" s="64">
        <f t="shared" si="195"/>
        <v>-31.427006712454688</v>
      </c>
      <c r="AW463" s="64">
        <f t="shared" si="196"/>
        <v>-46.894877112873282</v>
      </c>
      <c r="AX463" s="64">
        <f t="shared" si="197"/>
        <v>-6.4372620503807099</v>
      </c>
      <c r="AY463" s="64">
        <f t="shared" si="198"/>
        <v>27.017194680706766</v>
      </c>
      <c r="AZ463" s="64">
        <f t="shared" si="199"/>
        <v>9.7242548391254573</v>
      </c>
      <c r="BA463" s="64">
        <f t="shared" si="200"/>
        <v>1.2736693402646913</v>
      </c>
      <c r="BB463" s="64">
        <f t="shared" si="201"/>
        <v>-9.2609591591681664</v>
      </c>
      <c r="BC463" s="7"/>
      <c r="BD463" s="7"/>
      <c r="BE463" s="7"/>
      <c r="BF463" s="7"/>
    </row>
    <row r="464" spans="1:58" s="135" customFormat="1" ht="12">
      <c r="A464" s="6">
        <v>419</v>
      </c>
      <c r="B464" s="7" t="s">
        <v>38</v>
      </c>
      <c r="C464" s="114">
        <v>2475.1551001179441</v>
      </c>
      <c r="D464" s="105">
        <v>2655.7710869457032</v>
      </c>
      <c r="E464" s="114">
        <v>2677.1212448635733</v>
      </c>
      <c r="F464" s="114">
        <v>2362.3521290830145</v>
      </c>
      <c r="G464" s="105">
        <v>1965.2450665426247</v>
      </c>
      <c r="H464" s="114">
        <v>2192.8799077386693</v>
      </c>
      <c r="I464" s="114">
        <v>2250.2054458147254</v>
      </c>
      <c r="J464" s="105">
        <v>2229.1902434173439</v>
      </c>
      <c r="K464" s="114">
        <v>2269.8710291742236</v>
      </c>
      <c r="L464" s="114">
        <v>2521.404264328411</v>
      </c>
      <c r="M464" s="105">
        <v>2988.9315875345214</v>
      </c>
      <c r="N464" s="114">
        <v>3486.4701259609938</v>
      </c>
      <c r="O464" s="114">
        <v>3857.2135788326464</v>
      </c>
      <c r="P464" s="105">
        <v>4121.2182695024449</v>
      </c>
      <c r="Q464" s="114">
        <v>3816.5751769810181</v>
      </c>
      <c r="R464" s="114">
        <v>2741.5505812543333</v>
      </c>
      <c r="S464" s="105">
        <v>1712.0488100038635</v>
      </c>
      <c r="T464" s="114">
        <v>1449.9765958232817</v>
      </c>
      <c r="U464" s="114">
        <v>47773.180243919327</v>
      </c>
      <c r="V464" s="6"/>
      <c r="W464" s="7" t="s">
        <v>38</v>
      </c>
      <c r="X464" s="7">
        <f t="shared" ref="X464:AE464" si="218">AVERAGE(X564,X364)</f>
        <v>14.5</v>
      </c>
      <c r="Y464" s="7">
        <f t="shared" si="218"/>
        <v>67.5</v>
      </c>
      <c r="Z464" s="7">
        <f t="shared" si="218"/>
        <v>134</v>
      </c>
      <c r="AA464" s="7">
        <f t="shared" si="218"/>
        <v>127.5</v>
      </c>
      <c r="AB464" s="7">
        <f t="shared" si="218"/>
        <v>56.5</v>
      </c>
      <c r="AC464" s="7">
        <f t="shared" si="218"/>
        <v>11</v>
      </c>
      <c r="AD464" s="7">
        <f t="shared" si="218"/>
        <v>0</v>
      </c>
      <c r="AE464" s="7">
        <f t="shared" si="218"/>
        <v>411</v>
      </c>
      <c r="AF464" s="7"/>
      <c r="AG464" s="7" t="s">
        <v>38</v>
      </c>
      <c r="AH464" s="115">
        <f t="shared" si="192"/>
        <v>12.27590063436344</v>
      </c>
      <c r="AI464" s="115">
        <f t="shared" si="184"/>
        <v>68.693722883884391</v>
      </c>
      <c r="AJ464" s="115">
        <f t="shared" si="185"/>
        <v>122.21371496643683</v>
      </c>
      <c r="AK464" s="115">
        <f t="shared" si="186"/>
        <v>113.32298589637128</v>
      </c>
      <c r="AL464" s="115">
        <f t="shared" si="187"/>
        <v>50.691052651823583</v>
      </c>
      <c r="AM464" s="115">
        <f t="shared" si="188"/>
        <v>9.6921806205014089</v>
      </c>
      <c r="AN464" s="115">
        <f t="shared" si="189"/>
        <v>0</v>
      </c>
      <c r="AO464" s="115">
        <f t="shared" si="193"/>
        <v>52.054479859105918</v>
      </c>
      <c r="AP464" s="6"/>
      <c r="AQ464" s="6">
        <f>RANK(AI464,AI446:AI524)</f>
        <v>9</v>
      </c>
      <c r="AR464" s="94">
        <f>RANK(AO464,AO446:AO524)</f>
        <v>35</v>
      </c>
      <c r="AS464" s="7"/>
      <c r="AT464" s="7"/>
      <c r="AU464" s="64">
        <f t="shared" si="194"/>
        <v>-10.577410905315601</v>
      </c>
      <c r="AV464" s="64">
        <f t="shared" si="195"/>
        <v>-8.8427101902567529</v>
      </c>
      <c r="AW464" s="64">
        <f t="shared" si="196"/>
        <v>-19.601651341760643</v>
      </c>
      <c r="AX464" s="64">
        <f t="shared" si="197"/>
        <v>19.475475040874201</v>
      </c>
      <c r="AY464" s="64">
        <f t="shared" si="198"/>
        <v>14.438482372224023</v>
      </c>
      <c r="AZ464" s="64">
        <f t="shared" si="199"/>
        <v>-0.76494633257752653</v>
      </c>
      <c r="BA464" s="64">
        <f t="shared" si="200"/>
        <v>0</v>
      </c>
      <c r="BB464" s="64">
        <f t="shared" si="201"/>
        <v>5.6035919171975479</v>
      </c>
      <c r="BC464" s="7"/>
      <c r="BD464" s="7"/>
      <c r="BE464" s="7"/>
      <c r="BF464" s="7"/>
    </row>
    <row r="465" spans="1:58" s="135" customFormat="1" ht="12">
      <c r="A465" s="6">
        <v>420</v>
      </c>
      <c r="B465" s="7" t="s">
        <v>39</v>
      </c>
      <c r="C465" s="114">
        <v>9293.2256347656257</v>
      </c>
      <c r="D465" s="105">
        <v>9272.1958740234368</v>
      </c>
      <c r="E465" s="114">
        <v>8588.2002685546868</v>
      </c>
      <c r="F465" s="114">
        <v>8176.2478759765627</v>
      </c>
      <c r="G465" s="105">
        <v>8838.6028320312507</v>
      </c>
      <c r="H465" s="114">
        <v>9780.1081787109379</v>
      </c>
      <c r="I465" s="114">
        <v>10441.663916015625</v>
      </c>
      <c r="J465" s="105">
        <v>10225.882470703125</v>
      </c>
      <c r="K465" s="114">
        <v>9614.5116210937504</v>
      </c>
      <c r="L465" s="114">
        <v>9864.9503417968754</v>
      </c>
      <c r="M465" s="105">
        <v>9562.2916503906254</v>
      </c>
      <c r="N465" s="114">
        <v>9067.9718994140621</v>
      </c>
      <c r="O465" s="114">
        <v>8324.675537109375</v>
      </c>
      <c r="P465" s="105">
        <v>7035.3707519531254</v>
      </c>
      <c r="Q465" s="114">
        <v>6007.1056152343754</v>
      </c>
      <c r="R465" s="114">
        <v>4428.7727905273441</v>
      </c>
      <c r="S465" s="105">
        <v>2986.9695678710937</v>
      </c>
      <c r="T465" s="114">
        <v>3054.5550018310546</v>
      </c>
      <c r="U465" s="114">
        <v>144563.30182800294</v>
      </c>
      <c r="V465" s="6"/>
      <c r="W465" s="7" t="s">
        <v>39</v>
      </c>
      <c r="X465" s="7">
        <f t="shared" ref="X465:AE465" si="219">AVERAGE(X565,X365)</f>
        <v>18.5</v>
      </c>
      <c r="Y465" s="7">
        <f t="shared" si="219"/>
        <v>144</v>
      </c>
      <c r="Z465" s="7">
        <f t="shared" si="219"/>
        <v>439</v>
      </c>
      <c r="AA465" s="7">
        <f t="shared" si="219"/>
        <v>690.5</v>
      </c>
      <c r="AB465" s="7">
        <f t="shared" si="219"/>
        <v>392.5</v>
      </c>
      <c r="AC465" s="7">
        <f t="shared" si="219"/>
        <v>67.5</v>
      </c>
      <c r="AD465" s="7">
        <f t="shared" si="219"/>
        <v>4.5</v>
      </c>
      <c r="AE465" s="7">
        <f t="shared" si="219"/>
        <v>1756.5</v>
      </c>
      <c r="AF465" s="7"/>
      <c r="AG465" s="7" t="s">
        <v>39</v>
      </c>
      <c r="AH465" s="115">
        <f t="shared" si="192"/>
        <v>4.5253031171808447</v>
      </c>
      <c r="AI465" s="115">
        <f t="shared" si="184"/>
        <v>32.584335496588103</v>
      </c>
      <c r="AJ465" s="115">
        <f t="shared" si="185"/>
        <v>89.774058114326934</v>
      </c>
      <c r="AK465" s="115">
        <f t="shared" si="186"/>
        <v>132.25861425033952</v>
      </c>
      <c r="AL465" s="115">
        <f t="shared" si="187"/>
        <v>76.765990832478622</v>
      </c>
      <c r="AM465" s="115">
        <f t="shared" si="188"/>
        <v>14.041274827087094</v>
      </c>
      <c r="AN465" s="115">
        <f t="shared" si="189"/>
        <v>0.91232086205926843</v>
      </c>
      <c r="AO465" s="115">
        <f t="shared" si="193"/>
        <v>52.478290451159047</v>
      </c>
      <c r="AP465" s="6"/>
      <c r="AQ465" s="6">
        <f>RANK(AI465,AI446:AI524)</f>
        <v>49</v>
      </c>
      <c r="AR465" s="94">
        <f>RANK(AO465,AO446:AO524)</f>
        <v>29</v>
      </c>
      <c r="AS465" s="7"/>
      <c r="AT465" s="7"/>
      <c r="AU465" s="64">
        <f t="shared" si="194"/>
        <v>-12.374660359753559</v>
      </c>
      <c r="AV465" s="64">
        <f t="shared" si="195"/>
        <v>-34.383721959392467</v>
      </c>
      <c r="AW465" s="64">
        <f t="shared" si="196"/>
        <v>-37.558466365498745</v>
      </c>
      <c r="AX465" s="64">
        <f t="shared" si="197"/>
        <v>30.814693936626938</v>
      </c>
      <c r="AY465" s="64">
        <f t="shared" si="198"/>
        <v>31.124415613403833</v>
      </c>
      <c r="AZ465" s="64">
        <f t="shared" si="199"/>
        <v>8.1672141207290565</v>
      </c>
      <c r="BA465" s="64">
        <f t="shared" si="200"/>
        <v>0.91232086205926843</v>
      </c>
      <c r="BB465" s="64">
        <f t="shared" si="201"/>
        <v>-0.41941183270655813</v>
      </c>
      <c r="BC465" s="7"/>
      <c r="BD465" s="7"/>
      <c r="BE465" s="7"/>
      <c r="BF465" s="7"/>
    </row>
    <row r="466" spans="1:58" s="135" customFormat="1" ht="12">
      <c r="A466" s="6">
        <v>421</v>
      </c>
      <c r="B466" s="7" t="s">
        <v>40</v>
      </c>
      <c r="C466" s="114">
        <v>541.30504958280767</v>
      </c>
      <c r="D466" s="105">
        <v>579.19350940187871</v>
      </c>
      <c r="E466" s="114">
        <v>611.70467330060058</v>
      </c>
      <c r="F466" s="114">
        <v>563.72425970365362</v>
      </c>
      <c r="G466" s="105">
        <v>491.96598218579464</v>
      </c>
      <c r="H466" s="114">
        <v>511.25328651870484</v>
      </c>
      <c r="I466" s="114">
        <v>457.20998688082886</v>
      </c>
      <c r="J466" s="105">
        <v>485.06948119944093</v>
      </c>
      <c r="K466" s="114">
        <v>519.42631198044933</v>
      </c>
      <c r="L466" s="114">
        <v>596.10284578474602</v>
      </c>
      <c r="M466" s="105">
        <v>708.04814570017948</v>
      </c>
      <c r="N466" s="114">
        <v>749.64474046889893</v>
      </c>
      <c r="O466" s="114">
        <v>772.58542342373289</v>
      </c>
      <c r="P466" s="105">
        <v>846.06591939127316</v>
      </c>
      <c r="Q466" s="114">
        <v>724.09789747821412</v>
      </c>
      <c r="R466" s="114">
        <v>611.96895813233709</v>
      </c>
      <c r="S466" s="105">
        <v>411.85117467567017</v>
      </c>
      <c r="T466" s="114">
        <v>322.36217178309693</v>
      </c>
      <c r="U466" s="114">
        <v>10503.579817592308</v>
      </c>
      <c r="V466" s="6"/>
      <c r="W466" s="7" t="s">
        <v>40</v>
      </c>
      <c r="X466" s="7">
        <f t="shared" ref="X466:AE466" si="220">AVERAGE(X566,X366)</f>
        <v>3</v>
      </c>
      <c r="Y466" s="7">
        <f t="shared" si="220"/>
        <v>11.5</v>
      </c>
      <c r="Z466" s="7">
        <f t="shared" si="220"/>
        <v>33</v>
      </c>
      <c r="AA466" s="7">
        <f t="shared" si="220"/>
        <v>28</v>
      </c>
      <c r="AB466" s="7">
        <f t="shared" si="220"/>
        <v>12.5</v>
      </c>
      <c r="AC466" s="7">
        <f t="shared" si="220"/>
        <v>3.5</v>
      </c>
      <c r="AD466" s="7">
        <f t="shared" si="220"/>
        <v>0</v>
      </c>
      <c r="AE466" s="7">
        <f t="shared" si="220"/>
        <v>91</v>
      </c>
      <c r="AF466" s="7"/>
      <c r="AG466" s="7" t="s">
        <v>40</v>
      </c>
      <c r="AH466" s="115">
        <f t="shared" si="192"/>
        <v>10.643501493361601</v>
      </c>
      <c r="AI466" s="115">
        <f t="shared" si="184"/>
        <v>46.751199946409869</v>
      </c>
      <c r="AJ466" s="115">
        <f t="shared" si="185"/>
        <v>129.0945246521859</v>
      </c>
      <c r="AK466" s="115">
        <f t="shared" si="186"/>
        <v>122.48201396920999</v>
      </c>
      <c r="AL466" s="115">
        <f t="shared" si="187"/>
        <v>51.53900826368627</v>
      </c>
      <c r="AM466" s="115">
        <f t="shared" si="188"/>
        <v>13.476406255414094</v>
      </c>
      <c r="AN466" s="115">
        <f t="shared" si="189"/>
        <v>0</v>
      </c>
      <c r="AO466" s="115">
        <f t="shared" si="193"/>
        <v>50.210329494231601</v>
      </c>
      <c r="AP466" s="6"/>
      <c r="AQ466" s="6">
        <f>RANK(AI466,AI446:AI524)</f>
        <v>34</v>
      </c>
      <c r="AR466" s="94">
        <f>RANK(AO466,AO446:AO524)</f>
        <v>40</v>
      </c>
      <c r="AS466" s="7"/>
      <c r="AT466" s="7"/>
      <c r="AU466" s="64">
        <f t="shared" si="194"/>
        <v>2.8234070676942524</v>
      </c>
      <c r="AV466" s="64">
        <f t="shared" si="195"/>
        <v>-51.226978129395249</v>
      </c>
      <c r="AW466" s="64">
        <f t="shared" si="196"/>
        <v>-39.362871519711291</v>
      </c>
      <c r="AX466" s="64">
        <f t="shared" si="197"/>
        <v>-3.1490519719938419</v>
      </c>
      <c r="AY466" s="64">
        <f t="shared" si="198"/>
        <v>13.226821591422848</v>
      </c>
      <c r="AZ466" s="64">
        <f t="shared" si="199"/>
        <v>13.476406255414094</v>
      </c>
      <c r="BA466" s="64">
        <f t="shared" si="200"/>
        <v>0</v>
      </c>
      <c r="BB466" s="64">
        <f t="shared" si="201"/>
        <v>-3.9514691039558514</v>
      </c>
      <c r="BC466" s="7"/>
      <c r="BD466" s="7"/>
      <c r="BE466" s="7"/>
      <c r="BF466" s="7"/>
    </row>
    <row r="467" spans="1:58" s="135" customFormat="1" ht="12">
      <c r="A467" s="6">
        <v>422</v>
      </c>
      <c r="B467" s="7" t="s">
        <v>41</v>
      </c>
      <c r="C467" s="114">
        <v>9240.1534423828125</v>
      </c>
      <c r="D467" s="105">
        <v>9787.0866210937493</v>
      </c>
      <c r="E467" s="114">
        <v>9592.5276611328118</v>
      </c>
      <c r="F467" s="114">
        <v>9006.1777832031257</v>
      </c>
      <c r="G467" s="105">
        <v>11183.256982421875</v>
      </c>
      <c r="H467" s="114">
        <v>12780.773632812499</v>
      </c>
      <c r="I467" s="114">
        <v>12439.32470703125</v>
      </c>
      <c r="J467" s="105">
        <v>12086.006201171875</v>
      </c>
      <c r="K467" s="114">
        <v>10674.131420898437</v>
      </c>
      <c r="L467" s="114">
        <v>10452.163232421875</v>
      </c>
      <c r="M467" s="105">
        <v>9900.8082519531254</v>
      </c>
      <c r="N467" s="114">
        <v>8665.0382568359382</v>
      </c>
      <c r="O467" s="114">
        <v>7797.7295166015629</v>
      </c>
      <c r="P467" s="105">
        <v>6732.6646118164063</v>
      </c>
      <c r="Q467" s="114">
        <v>5685.1544433593754</v>
      </c>
      <c r="R467" s="114">
        <v>3810.1860595703124</v>
      </c>
      <c r="S467" s="105">
        <v>2933.3147766113279</v>
      </c>
      <c r="T467" s="114">
        <v>4053.3826416015627</v>
      </c>
      <c r="U467" s="114">
        <v>156819.88024291993</v>
      </c>
      <c r="V467" s="6"/>
      <c r="W467" s="7" t="s">
        <v>41</v>
      </c>
      <c r="X467" s="7">
        <f t="shared" ref="X467:AE467" si="221">AVERAGE(X567,X367)</f>
        <v>3.5</v>
      </c>
      <c r="Y467" s="7">
        <f t="shared" si="221"/>
        <v>41.5</v>
      </c>
      <c r="Z467" s="7">
        <f t="shared" si="221"/>
        <v>214.5</v>
      </c>
      <c r="AA467" s="7">
        <f t="shared" si="221"/>
        <v>740</v>
      </c>
      <c r="AB467" s="7">
        <f t="shared" si="221"/>
        <v>537.5</v>
      </c>
      <c r="AC467" s="7">
        <f t="shared" si="221"/>
        <v>127.5</v>
      </c>
      <c r="AD467" s="7">
        <f t="shared" si="221"/>
        <v>3.5</v>
      </c>
      <c r="AE467" s="7">
        <f t="shared" si="221"/>
        <v>1667.5</v>
      </c>
      <c r="AF467" s="7"/>
      <c r="AG467" s="7" t="s">
        <v>41</v>
      </c>
      <c r="AH467" s="115">
        <f t="shared" si="192"/>
        <v>0.77724426149517878</v>
      </c>
      <c r="AI467" s="115">
        <f t="shared" si="184"/>
        <v>7.4218092395141673</v>
      </c>
      <c r="AJ467" s="115">
        <f t="shared" si="185"/>
        <v>33.56604320873145</v>
      </c>
      <c r="AK467" s="115">
        <f t="shared" si="186"/>
        <v>118.97751966900898</v>
      </c>
      <c r="AL467" s="115">
        <f t="shared" si="187"/>
        <v>88.945842167097908</v>
      </c>
      <c r="AM467" s="115">
        <f t="shared" si="188"/>
        <v>23.889531611044823</v>
      </c>
      <c r="AN467" s="115">
        <f t="shared" si="189"/>
        <v>0.66971782245865541</v>
      </c>
      <c r="AO467" s="115">
        <f t="shared" si="193"/>
        <v>42.41824226204627</v>
      </c>
      <c r="AP467" s="6"/>
      <c r="AQ467" s="6">
        <f>RANK(AI467,AI446:AI524)</f>
        <v>70</v>
      </c>
      <c r="AR467" s="94">
        <f>RANK(AO467,AO446:AO524)</f>
        <v>66</v>
      </c>
      <c r="AS467" s="7"/>
      <c r="AT467" s="7"/>
      <c r="AU467" s="64">
        <f t="shared" si="194"/>
        <v>-2.4673841622081123</v>
      </c>
      <c r="AV467" s="64">
        <f t="shared" si="195"/>
        <v>-14.313291218667267</v>
      </c>
      <c r="AW467" s="64">
        <f t="shared" si="196"/>
        <v>-37.988587788940073</v>
      </c>
      <c r="AX467" s="64">
        <f t="shared" si="197"/>
        <v>1.273751267228846</v>
      </c>
      <c r="AY467" s="64">
        <f t="shared" si="198"/>
        <v>14.314314933676698</v>
      </c>
      <c r="AZ467" s="64">
        <f t="shared" si="199"/>
        <v>11.165640493547858</v>
      </c>
      <c r="BA467" s="64">
        <f t="shared" si="200"/>
        <v>-2.8719284406703682E-2</v>
      </c>
      <c r="BB467" s="64">
        <f t="shared" si="201"/>
        <v>-5.144757410268106</v>
      </c>
      <c r="BC467" s="7"/>
      <c r="BD467" s="7"/>
      <c r="BE467" s="7"/>
      <c r="BF467" s="7"/>
    </row>
    <row r="468" spans="1:58" s="135" customFormat="1" ht="12">
      <c r="A468" s="6">
        <v>423</v>
      </c>
      <c r="B468" s="7" t="s">
        <v>42</v>
      </c>
      <c r="C468" s="114">
        <v>999.30058395311278</v>
      </c>
      <c r="D468" s="105">
        <v>1045.3275783828908</v>
      </c>
      <c r="E468" s="114">
        <v>1093.6700399375743</v>
      </c>
      <c r="F468" s="114">
        <v>1095.7011922214233</v>
      </c>
      <c r="G468" s="105">
        <v>933.98821796816958</v>
      </c>
      <c r="H468" s="114">
        <v>954.28059099820007</v>
      </c>
      <c r="I468" s="114">
        <v>841.15809093252437</v>
      </c>
      <c r="J468" s="105">
        <v>950.91816516207518</v>
      </c>
      <c r="K468" s="114">
        <v>990.92627828759146</v>
      </c>
      <c r="L468" s="114">
        <v>1260.6654349936023</v>
      </c>
      <c r="M468" s="105">
        <v>1486.9703114966699</v>
      </c>
      <c r="N468" s="114">
        <v>1615.5282219722471</v>
      </c>
      <c r="O468" s="114">
        <v>1568.2270901550596</v>
      </c>
      <c r="P468" s="105">
        <v>1491.712951869403</v>
      </c>
      <c r="Q468" s="114">
        <v>1225.3949840050354</v>
      </c>
      <c r="R468" s="114">
        <v>863.06949685094651</v>
      </c>
      <c r="S468" s="105">
        <v>621.32005382986881</v>
      </c>
      <c r="T468" s="114">
        <v>578.89826260669747</v>
      </c>
      <c r="U468" s="114">
        <v>19617.057545623094</v>
      </c>
      <c r="V468" s="6"/>
      <c r="W468" s="7" t="s">
        <v>42</v>
      </c>
      <c r="X468" s="7">
        <f t="shared" ref="X468:AE468" si="222">AVERAGE(X568,X368)</f>
        <v>7.5</v>
      </c>
      <c r="Y468" s="7">
        <f t="shared" si="222"/>
        <v>33.5</v>
      </c>
      <c r="Z468" s="7">
        <f t="shared" si="222"/>
        <v>64.5</v>
      </c>
      <c r="AA468" s="7">
        <f t="shared" si="222"/>
        <v>51.5</v>
      </c>
      <c r="AB468" s="7">
        <f t="shared" si="222"/>
        <v>24</v>
      </c>
      <c r="AC468" s="7">
        <f t="shared" si="222"/>
        <v>2.5</v>
      </c>
      <c r="AD468" s="7">
        <f t="shared" si="222"/>
        <v>0</v>
      </c>
      <c r="AE468" s="7">
        <f t="shared" si="222"/>
        <v>184.5</v>
      </c>
      <c r="AF468" s="7"/>
      <c r="AG468" s="7" t="s">
        <v>42</v>
      </c>
      <c r="AH468" s="115">
        <f t="shared" si="192"/>
        <v>13.689863720590663</v>
      </c>
      <c r="AI468" s="115">
        <f t="shared" si="184"/>
        <v>71.735380287509543</v>
      </c>
      <c r="AJ468" s="115">
        <f t="shared" si="185"/>
        <v>135.18036646335116</v>
      </c>
      <c r="AK468" s="115">
        <f t="shared" si="186"/>
        <v>122.45022797773029</v>
      </c>
      <c r="AL468" s="115">
        <f t="shared" si="187"/>
        <v>50.477529779672309</v>
      </c>
      <c r="AM468" s="115">
        <f t="shared" si="188"/>
        <v>5.0457840402017027</v>
      </c>
      <c r="AN468" s="115">
        <f t="shared" si="189"/>
        <v>0</v>
      </c>
      <c r="AO468" s="115">
        <f t="shared" si="193"/>
        <v>52.506973402104229</v>
      </c>
      <c r="AP468" s="6"/>
      <c r="AQ468" s="6">
        <f>RANK(AI468,AI446:AI524)</f>
        <v>7</v>
      </c>
      <c r="AR468" s="94">
        <f>RANK(AO468,AO446:AO524)</f>
        <v>28</v>
      </c>
      <c r="AS468" s="7"/>
      <c r="AT468" s="7"/>
      <c r="AU468" s="64">
        <f t="shared" si="194"/>
        <v>4.6730604310644619</v>
      </c>
      <c r="AV468" s="64">
        <f t="shared" si="195"/>
        <v>-16.793469290653789</v>
      </c>
      <c r="AW468" s="64">
        <f t="shared" si="196"/>
        <v>-6.5116270138170194</v>
      </c>
      <c r="AX468" s="64">
        <f t="shared" si="197"/>
        <v>10.070184550369703</v>
      </c>
      <c r="AY468" s="64">
        <f t="shared" si="198"/>
        <v>15.970679627174604</v>
      </c>
      <c r="AZ468" s="64">
        <f t="shared" si="199"/>
        <v>5.0457840402017027</v>
      </c>
      <c r="BA468" s="64">
        <f t="shared" si="200"/>
        <v>0</v>
      </c>
      <c r="BB468" s="64">
        <f t="shared" si="201"/>
        <v>2.9700160708042844</v>
      </c>
      <c r="BC468" s="7"/>
      <c r="BD468" s="7"/>
      <c r="BE468" s="7"/>
      <c r="BF468" s="7"/>
    </row>
    <row r="469" spans="1:58" s="135" customFormat="1" ht="12">
      <c r="A469" s="6">
        <v>424</v>
      </c>
      <c r="B469" s="7" t="s">
        <v>43</v>
      </c>
      <c r="C469" s="114">
        <v>1537.2451477050781</v>
      </c>
      <c r="D469" s="105">
        <v>1875.0223388671875</v>
      </c>
      <c r="E469" s="114">
        <v>1925.5752807617187</v>
      </c>
      <c r="F469" s="114">
        <v>1667.7399780273438</v>
      </c>
      <c r="G469" s="105">
        <v>1255.2589538574218</v>
      </c>
      <c r="H469" s="114">
        <v>1201.8526672363282</v>
      </c>
      <c r="I469" s="114">
        <v>1387.0974731445313</v>
      </c>
      <c r="J469" s="105">
        <v>1657.6014099121094</v>
      </c>
      <c r="K469" s="114">
        <v>1770.4073608398437</v>
      </c>
      <c r="L469" s="114">
        <v>1810.0324584960938</v>
      </c>
      <c r="M469" s="105">
        <v>1669.8791259765626</v>
      </c>
      <c r="N469" s="114">
        <v>1567.8255371093751</v>
      </c>
      <c r="O469" s="114">
        <v>1505.8848022460938</v>
      </c>
      <c r="P469" s="105">
        <v>1263.5894592285156</v>
      </c>
      <c r="Q469" s="114">
        <v>997.6893249511719</v>
      </c>
      <c r="R469" s="114">
        <v>568.89885101318362</v>
      </c>
      <c r="S469" s="105">
        <v>273.89418640136716</v>
      </c>
      <c r="T469" s="114">
        <v>220.70935745239257</v>
      </c>
      <c r="U469" s="114">
        <v>24156.203713226318</v>
      </c>
      <c r="V469" s="6"/>
      <c r="W469" s="7" t="s">
        <v>43</v>
      </c>
      <c r="X469" s="7">
        <f t="shared" ref="X469:AE469" si="223">AVERAGE(X569,X369)</f>
        <v>3</v>
      </c>
      <c r="Y469" s="7">
        <f t="shared" si="223"/>
        <v>28.5</v>
      </c>
      <c r="Z469" s="7">
        <f t="shared" si="223"/>
        <v>84</v>
      </c>
      <c r="AA469" s="7">
        <f t="shared" si="223"/>
        <v>101.5</v>
      </c>
      <c r="AB469" s="7">
        <f t="shared" si="223"/>
        <v>47.5</v>
      </c>
      <c r="AC469" s="7">
        <f t="shared" si="223"/>
        <v>10</v>
      </c>
      <c r="AD469" s="7">
        <f t="shared" si="223"/>
        <v>0</v>
      </c>
      <c r="AE469" s="7">
        <f t="shared" si="223"/>
        <v>275</v>
      </c>
      <c r="AF469" s="7"/>
      <c r="AG469" s="7" t="s">
        <v>43</v>
      </c>
      <c r="AH469" s="115">
        <f t="shared" si="192"/>
        <v>3.597683139488562</v>
      </c>
      <c r="AI469" s="115">
        <f t="shared" si="184"/>
        <v>45.408957111868027</v>
      </c>
      <c r="AJ469" s="115">
        <f t="shared" si="185"/>
        <v>139.78418867789978</v>
      </c>
      <c r="AK469" s="115">
        <f t="shared" si="186"/>
        <v>146.34876346490759</v>
      </c>
      <c r="AL469" s="115">
        <f t="shared" si="187"/>
        <v>57.311727313888547</v>
      </c>
      <c r="AM469" s="115">
        <f t="shared" si="188"/>
        <v>11.29683509139525</v>
      </c>
      <c r="AN469" s="115">
        <f t="shared" si="189"/>
        <v>0</v>
      </c>
      <c r="AO469" s="115">
        <f t="shared" si="193"/>
        <v>51.162836856006862</v>
      </c>
      <c r="AP469" s="6"/>
      <c r="AQ469" s="6">
        <f>RANK(AI469,AI446:AI524)</f>
        <v>36</v>
      </c>
      <c r="AR469" s="94">
        <f>RANK(AO469,AO446:AO524)</f>
        <v>37</v>
      </c>
      <c r="AS469" s="7"/>
      <c r="AT469" s="7"/>
      <c r="AU469" s="64">
        <f t="shared" si="194"/>
        <v>-7.0635607067811703</v>
      </c>
      <c r="AV469" s="64">
        <f t="shared" si="195"/>
        <v>-15.908418197395335</v>
      </c>
      <c r="AW469" s="64">
        <f t="shared" si="196"/>
        <v>-32.368057655369341</v>
      </c>
      <c r="AX469" s="64">
        <f t="shared" si="197"/>
        <v>29.879273744453386</v>
      </c>
      <c r="AY469" s="64">
        <f t="shared" si="198"/>
        <v>14.376263096078596</v>
      </c>
      <c r="AZ469" s="64">
        <f t="shared" si="199"/>
        <v>6.826688760674922</v>
      </c>
      <c r="BA469" s="64">
        <f t="shared" si="200"/>
        <v>0</v>
      </c>
      <c r="BB469" s="64">
        <f t="shared" si="201"/>
        <v>2.4430091027992589</v>
      </c>
      <c r="BC469" s="7"/>
      <c r="BD469" s="7"/>
      <c r="BE469" s="7"/>
      <c r="BF469" s="7"/>
    </row>
    <row r="470" spans="1:58" s="135" customFormat="1" ht="12">
      <c r="A470" s="6">
        <v>425</v>
      </c>
      <c r="B470" s="7" t="s">
        <v>44</v>
      </c>
      <c r="C470" s="114">
        <v>7503.4667518461811</v>
      </c>
      <c r="D470" s="105">
        <v>8038.1540766020753</v>
      </c>
      <c r="E470" s="114">
        <v>7989.3093678245987</v>
      </c>
      <c r="F470" s="114">
        <v>7571.7439984901521</v>
      </c>
      <c r="G470" s="105">
        <v>8084.7436737041744</v>
      </c>
      <c r="H470" s="114">
        <v>8267.659571291837</v>
      </c>
      <c r="I470" s="114">
        <v>7699.9000609217965</v>
      </c>
      <c r="J470" s="105">
        <v>7420.6945874975463</v>
      </c>
      <c r="K470" s="114">
        <v>6984.1544088561523</v>
      </c>
      <c r="L470" s="114">
        <v>7194.8824024229125</v>
      </c>
      <c r="M470" s="105">
        <v>7183.6428103469043</v>
      </c>
      <c r="N470" s="114">
        <v>7416.7543471654881</v>
      </c>
      <c r="O470" s="114">
        <v>7113.7657325686523</v>
      </c>
      <c r="P470" s="105">
        <v>6676.4911880297313</v>
      </c>
      <c r="Q470" s="114">
        <v>5551.9084835382037</v>
      </c>
      <c r="R470" s="114">
        <v>3991.2509540727174</v>
      </c>
      <c r="S470" s="105">
        <v>2724.4677719082097</v>
      </c>
      <c r="T470" s="114">
        <v>2833.5926813448632</v>
      </c>
      <c r="U470" s="114">
        <v>120246.5828684322</v>
      </c>
      <c r="V470" s="6"/>
      <c r="W470" s="7" t="s">
        <v>44</v>
      </c>
      <c r="X470" s="7">
        <f t="shared" ref="X470:AE470" si="224">AVERAGE(X570,X370)</f>
        <v>33</v>
      </c>
      <c r="Y470" s="7">
        <f t="shared" si="224"/>
        <v>198</v>
      </c>
      <c r="Z470" s="7">
        <f t="shared" si="224"/>
        <v>424.5</v>
      </c>
      <c r="AA470" s="7">
        <f t="shared" si="224"/>
        <v>503</v>
      </c>
      <c r="AB470" s="7">
        <f t="shared" si="224"/>
        <v>228.5</v>
      </c>
      <c r="AC470" s="7">
        <f t="shared" si="224"/>
        <v>36.5</v>
      </c>
      <c r="AD470" s="7">
        <f t="shared" si="224"/>
        <v>2</v>
      </c>
      <c r="AE470" s="7">
        <f t="shared" si="224"/>
        <v>1427</v>
      </c>
      <c r="AF470" s="7"/>
      <c r="AG470" s="7" t="s">
        <v>44</v>
      </c>
      <c r="AH470" s="115">
        <f t="shared" si="192"/>
        <v>8.7166179962186749</v>
      </c>
      <c r="AI470" s="115">
        <f t="shared" si="184"/>
        <v>48.98114473165051</v>
      </c>
      <c r="AJ470" s="115">
        <f t="shared" si="185"/>
        <v>102.68927895241606</v>
      </c>
      <c r="AK470" s="115">
        <f t="shared" si="186"/>
        <v>130.65104638248596</v>
      </c>
      <c r="AL470" s="115">
        <f t="shared" si="187"/>
        <v>61.584531557188427</v>
      </c>
      <c r="AM470" s="115">
        <f t="shared" si="188"/>
        <v>10.452231684258505</v>
      </c>
      <c r="AN470" s="115">
        <f t="shared" si="189"/>
        <v>0.55595071278065367</v>
      </c>
      <c r="AO470" s="115">
        <f t="shared" si="193"/>
        <v>53.622648927578595</v>
      </c>
      <c r="AP470" s="6"/>
      <c r="AQ470" s="6">
        <f>RANK(AI470,AI446:AI524)</f>
        <v>29</v>
      </c>
      <c r="AR470" s="94">
        <f>RANK(AO470,AO446:AO524)</f>
        <v>22</v>
      </c>
      <c r="AS470" s="7"/>
      <c r="AT470" s="7"/>
      <c r="AU470" s="64">
        <f t="shared" si="194"/>
        <v>-11.485913111120828</v>
      </c>
      <c r="AV470" s="64">
        <f t="shared" si="195"/>
        <v>-9.9850204055827305</v>
      </c>
      <c r="AW470" s="64">
        <f t="shared" si="196"/>
        <v>-26.604007306207592</v>
      </c>
      <c r="AX470" s="64">
        <f t="shared" si="197"/>
        <v>22.995018251877994</v>
      </c>
      <c r="AY470" s="64">
        <f t="shared" si="198"/>
        <v>17.927764593133126</v>
      </c>
      <c r="AZ470" s="64">
        <f t="shared" si="199"/>
        <v>3.296392241404198</v>
      </c>
      <c r="BA470" s="64">
        <f t="shared" si="200"/>
        <v>0.55595071278065367</v>
      </c>
      <c r="BB470" s="64">
        <f t="shared" si="201"/>
        <v>4.2182167011898812</v>
      </c>
      <c r="BC470" s="7"/>
      <c r="BD470" s="7"/>
      <c r="BE470" s="7"/>
      <c r="BF470" s="7"/>
    </row>
    <row r="471" spans="1:58" s="135" customFormat="1" ht="12">
      <c r="A471" s="6">
        <v>426</v>
      </c>
      <c r="B471" s="7" t="s">
        <v>45</v>
      </c>
      <c r="C471" s="114">
        <v>11712.796166992188</v>
      </c>
      <c r="D471" s="105">
        <v>10684.217199707031</v>
      </c>
      <c r="E471" s="114">
        <v>9184.1147338867195</v>
      </c>
      <c r="F471" s="114">
        <v>9460.8652587890629</v>
      </c>
      <c r="G471" s="105">
        <v>13156.529040527344</v>
      </c>
      <c r="H471" s="114">
        <v>16242.621154785156</v>
      </c>
      <c r="I471" s="114">
        <v>15393.078674316406</v>
      </c>
      <c r="J471" s="105">
        <v>13928.679980468751</v>
      </c>
      <c r="K471" s="114">
        <v>11171.948937988282</v>
      </c>
      <c r="L471" s="114">
        <v>9985.5782226562496</v>
      </c>
      <c r="M471" s="105">
        <v>9366.5642578125007</v>
      </c>
      <c r="N471" s="114">
        <v>8711.2781616210941</v>
      </c>
      <c r="O471" s="114">
        <v>8122.4671630859375</v>
      </c>
      <c r="P471" s="105">
        <v>7079.4058959960939</v>
      </c>
      <c r="Q471" s="114">
        <v>6097.0727905273434</v>
      </c>
      <c r="R471" s="114">
        <v>4680.4317260742191</v>
      </c>
      <c r="S471" s="105">
        <v>3348.801202392578</v>
      </c>
      <c r="T471" s="114">
        <v>3502.2470306396485</v>
      </c>
      <c r="U471" s="114">
        <v>171828.69759826659</v>
      </c>
      <c r="V471" s="6"/>
      <c r="W471" s="7" t="s">
        <v>45</v>
      </c>
      <c r="X471" s="7">
        <f t="shared" ref="X471:AE471" si="225">AVERAGE(X571,X371)</f>
        <v>29.5</v>
      </c>
      <c r="Y471" s="7">
        <f t="shared" si="225"/>
        <v>216</v>
      </c>
      <c r="Z471" s="7">
        <f t="shared" si="225"/>
        <v>607</v>
      </c>
      <c r="AA471" s="7">
        <f t="shared" si="225"/>
        <v>758</v>
      </c>
      <c r="AB471" s="7">
        <f t="shared" si="225"/>
        <v>424</v>
      </c>
      <c r="AC471" s="7">
        <f t="shared" si="225"/>
        <v>92</v>
      </c>
      <c r="AD471" s="7">
        <f t="shared" si="225"/>
        <v>8.5</v>
      </c>
      <c r="AE471" s="7">
        <f t="shared" si="225"/>
        <v>2135</v>
      </c>
      <c r="AF471" s="7"/>
      <c r="AG471" s="7" t="s">
        <v>45</v>
      </c>
      <c r="AH471" s="115">
        <f t="shared" si="192"/>
        <v>6.23621607391454</v>
      </c>
      <c r="AI471" s="115">
        <f t="shared" si="184"/>
        <v>32.835408082881749</v>
      </c>
      <c r="AJ471" s="115">
        <f t="shared" si="185"/>
        <v>74.741631195550582</v>
      </c>
      <c r="AK471" s="115">
        <f t="shared" si="186"/>
        <v>98.485821587430067</v>
      </c>
      <c r="AL471" s="115">
        <f t="shared" si="187"/>
        <v>60.88157680333623</v>
      </c>
      <c r="AM471" s="115">
        <f t="shared" si="188"/>
        <v>16.469821068939886</v>
      </c>
      <c r="AN471" s="115">
        <f t="shared" si="189"/>
        <v>1.7024552430452899</v>
      </c>
      <c r="AO471" s="115">
        <f t="shared" si="193"/>
        <v>47.795314484469372</v>
      </c>
      <c r="AP471" s="6"/>
      <c r="AQ471" s="6">
        <f>RANK(AI471,AI446:AI524)</f>
        <v>47</v>
      </c>
      <c r="AR471" s="94">
        <f>RANK(AO471,AO446:AO524)</f>
        <v>51</v>
      </c>
      <c r="AS471" s="7"/>
      <c r="AT471" s="7"/>
      <c r="AU471" s="64">
        <f t="shared" si="194"/>
        <v>-5.1469957325560634</v>
      </c>
      <c r="AV471" s="64">
        <f t="shared" si="195"/>
        <v>-28.828513803374008</v>
      </c>
      <c r="AW471" s="64">
        <f t="shared" si="196"/>
        <v>-37.374406366840162</v>
      </c>
      <c r="AX471" s="64">
        <f t="shared" si="197"/>
        <v>-1.798228431110843</v>
      </c>
      <c r="AY471" s="64">
        <f t="shared" si="198"/>
        <v>11.167394318617866</v>
      </c>
      <c r="AZ471" s="64">
        <f t="shared" si="199"/>
        <v>9.3390829772074806</v>
      </c>
      <c r="BA471" s="64">
        <f t="shared" si="200"/>
        <v>1.0503879627625374</v>
      </c>
      <c r="BB471" s="64">
        <f t="shared" si="201"/>
        <v>-1.568814769660122</v>
      </c>
      <c r="BC471" s="7"/>
      <c r="BD471" s="7"/>
      <c r="BE471" s="7"/>
      <c r="BF471" s="7"/>
    </row>
    <row r="472" spans="1:58" s="135" customFormat="1" ht="12">
      <c r="A472" s="6">
        <v>427</v>
      </c>
      <c r="B472" s="7" t="s">
        <v>46</v>
      </c>
      <c r="C472" s="114">
        <v>15776.558289838689</v>
      </c>
      <c r="D472" s="105">
        <v>16774.514467329682</v>
      </c>
      <c r="E472" s="114">
        <v>15760.788962280943</v>
      </c>
      <c r="F472" s="114">
        <v>16018.438903836717</v>
      </c>
      <c r="G472" s="105">
        <v>18080.271872493136</v>
      </c>
      <c r="H472" s="114">
        <v>18738.422189945755</v>
      </c>
      <c r="I472" s="114">
        <v>17916.675087432235</v>
      </c>
      <c r="J472" s="105">
        <v>16915.911769621416</v>
      </c>
      <c r="K472" s="114">
        <v>15977.456801684737</v>
      </c>
      <c r="L472" s="114">
        <v>16479.924752706051</v>
      </c>
      <c r="M472" s="105">
        <v>15700.732923095567</v>
      </c>
      <c r="N472" s="114">
        <v>15760.650348973726</v>
      </c>
      <c r="O472" s="114">
        <v>15667.513929939447</v>
      </c>
      <c r="P472" s="105">
        <v>14502.341697900836</v>
      </c>
      <c r="Q472" s="114">
        <v>12627.171768596803</v>
      </c>
      <c r="R472" s="114">
        <v>9058.2827988947665</v>
      </c>
      <c r="S472" s="105">
        <v>6371.3341119052984</v>
      </c>
      <c r="T472" s="114">
        <v>6782.1536280779274</v>
      </c>
      <c r="U472" s="114">
        <v>264909.14430455369</v>
      </c>
      <c r="V472" s="6"/>
      <c r="W472" s="7" t="s">
        <v>46</v>
      </c>
      <c r="X472" s="7">
        <f t="shared" ref="X472:AE472" si="226">AVERAGE(X572,X372)</f>
        <v>34</v>
      </c>
      <c r="Y472" s="7">
        <f t="shared" si="226"/>
        <v>267</v>
      </c>
      <c r="Z472" s="7">
        <f t="shared" si="226"/>
        <v>766</v>
      </c>
      <c r="AA472" s="7">
        <f t="shared" si="226"/>
        <v>1217</v>
      </c>
      <c r="AB472" s="7">
        <f t="shared" si="226"/>
        <v>634</v>
      </c>
      <c r="AC472" s="7">
        <f t="shared" si="226"/>
        <v>113</v>
      </c>
      <c r="AD472" s="7">
        <f t="shared" si="226"/>
        <v>7.5</v>
      </c>
      <c r="AE472" s="7">
        <f t="shared" si="226"/>
        <v>3038.5</v>
      </c>
      <c r="AF472" s="7"/>
      <c r="AG472" s="7" t="s">
        <v>46</v>
      </c>
      <c r="AH472" s="115">
        <f t="shared" si="192"/>
        <v>4.2451078040889936</v>
      </c>
      <c r="AI472" s="115">
        <f t="shared" si="184"/>
        <v>29.534954107211956</v>
      </c>
      <c r="AJ472" s="115">
        <f t="shared" si="185"/>
        <v>81.757150333714137</v>
      </c>
      <c r="AK472" s="115">
        <f t="shared" si="186"/>
        <v>135.85109894119498</v>
      </c>
      <c r="AL472" s="115">
        <f t="shared" si="187"/>
        <v>74.959010029666175</v>
      </c>
      <c r="AM472" s="115">
        <f t="shared" si="188"/>
        <v>14.144929496925288</v>
      </c>
      <c r="AN472" s="115">
        <f t="shared" si="189"/>
        <v>0.91019833070153777</v>
      </c>
      <c r="AO472" s="115">
        <f t="shared" si="193"/>
        <v>50.588084872637239</v>
      </c>
      <c r="AP472" s="6"/>
      <c r="AQ472" s="6">
        <f>RANK(AI472,AI446:AI524)</f>
        <v>51</v>
      </c>
      <c r="AR472" s="94">
        <f>RANK(AO472,AO446:AO524)</f>
        <v>39</v>
      </c>
      <c r="AS472" s="7"/>
      <c r="AT472" s="7"/>
      <c r="AU472" s="64">
        <f t="shared" si="194"/>
        <v>-9.7586564396883393</v>
      </c>
      <c r="AV472" s="64">
        <f t="shared" si="195"/>
        <v>-17.85117932743368</v>
      </c>
      <c r="AW472" s="64">
        <f t="shared" si="196"/>
        <v>-30.999008231753521</v>
      </c>
      <c r="AX472" s="64">
        <f t="shared" si="197"/>
        <v>32.108091583336744</v>
      </c>
      <c r="AY472" s="64">
        <f t="shared" si="198"/>
        <v>31.079293795258899</v>
      </c>
      <c r="AZ472" s="64">
        <f t="shared" si="199"/>
        <v>6.1970869322261466</v>
      </c>
      <c r="BA472" s="64">
        <f t="shared" si="200"/>
        <v>0.91019833070153777</v>
      </c>
      <c r="BB472" s="64">
        <f t="shared" si="201"/>
        <v>3.9802688456137219</v>
      </c>
      <c r="BC472" s="7"/>
      <c r="BD472" s="7"/>
      <c r="BE472" s="7"/>
      <c r="BF472" s="7"/>
    </row>
    <row r="473" spans="1:58" s="135" customFormat="1" ht="12">
      <c r="A473" s="6">
        <v>428</v>
      </c>
      <c r="B473" s="7" t="s">
        <v>47</v>
      </c>
      <c r="C473" s="114">
        <v>4299.1004287154992</v>
      </c>
      <c r="D473" s="105">
        <v>4454.3176841644763</v>
      </c>
      <c r="E473" s="114">
        <v>4590.953118266314</v>
      </c>
      <c r="F473" s="114">
        <v>4257.2203691899467</v>
      </c>
      <c r="G473" s="105">
        <v>4019.0843284389944</v>
      </c>
      <c r="H473" s="114">
        <v>4291.2917973959939</v>
      </c>
      <c r="I473" s="114">
        <v>4332.0241799252653</v>
      </c>
      <c r="J473" s="105">
        <v>4121.7452085446985</v>
      </c>
      <c r="K473" s="114">
        <v>3921.4375602150958</v>
      </c>
      <c r="L473" s="114">
        <v>4217.0661471582662</v>
      </c>
      <c r="M473" s="105">
        <v>4301.1815927295902</v>
      </c>
      <c r="N473" s="114">
        <v>4199.4556896414888</v>
      </c>
      <c r="O473" s="114">
        <v>3912.3926134269605</v>
      </c>
      <c r="P473" s="105">
        <v>3656.7687522663036</v>
      </c>
      <c r="Q473" s="114">
        <v>3177.1519754298934</v>
      </c>
      <c r="R473" s="114">
        <v>2317.2424313776692</v>
      </c>
      <c r="S473" s="105">
        <v>1561.1381151887622</v>
      </c>
      <c r="T473" s="114">
        <v>1596.3492211190126</v>
      </c>
      <c r="U473" s="114">
        <v>67225.921213194248</v>
      </c>
      <c r="V473" s="6"/>
      <c r="W473" s="7" t="s">
        <v>47</v>
      </c>
      <c r="X473" s="7">
        <f t="shared" ref="X473:AE473" si="227">AVERAGE(X573,X373)</f>
        <v>24</v>
      </c>
      <c r="Y473" s="7">
        <f t="shared" si="227"/>
        <v>134</v>
      </c>
      <c r="Z473" s="7">
        <f t="shared" si="227"/>
        <v>254.5</v>
      </c>
      <c r="AA473" s="7">
        <f t="shared" si="227"/>
        <v>276</v>
      </c>
      <c r="AB473" s="7">
        <f t="shared" si="227"/>
        <v>109.5</v>
      </c>
      <c r="AC473" s="7">
        <f t="shared" si="227"/>
        <v>25</v>
      </c>
      <c r="AD473" s="7">
        <f t="shared" si="227"/>
        <v>3.5</v>
      </c>
      <c r="AE473" s="7">
        <f t="shared" si="227"/>
        <v>825</v>
      </c>
      <c r="AF473" s="7"/>
      <c r="AG473" s="7" t="s">
        <v>47</v>
      </c>
      <c r="AH473" s="115">
        <f t="shared" si="192"/>
        <v>11.274962496041359</v>
      </c>
      <c r="AI473" s="115">
        <f t="shared" si="184"/>
        <v>66.681855392691091</v>
      </c>
      <c r="AJ473" s="115">
        <f t="shared" si="185"/>
        <v>118.61230231625525</v>
      </c>
      <c r="AK473" s="115">
        <f t="shared" si="186"/>
        <v>127.42311147707467</v>
      </c>
      <c r="AL473" s="115">
        <f t="shared" si="187"/>
        <v>53.132833040236441</v>
      </c>
      <c r="AM473" s="115">
        <f t="shared" si="188"/>
        <v>12.750426146593403</v>
      </c>
      <c r="AN473" s="115">
        <f t="shared" si="189"/>
        <v>1.6599217929548145</v>
      </c>
      <c r="AO473" s="115">
        <f t="shared" si="193"/>
        <v>56.584615197206361</v>
      </c>
      <c r="AP473" s="6"/>
      <c r="AQ473" s="6">
        <f>RANK(AI473,AI446:AI524)</f>
        <v>13</v>
      </c>
      <c r="AR473" s="94">
        <f>RANK(AO473,AO446:AO524)</f>
        <v>16</v>
      </c>
      <c r="AS473" s="7"/>
      <c r="AT473" s="7"/>
      <c r="AU473" s="64">
        <f t="shared" si="194"/>
        <v>-8.0077674392661375</v>
      </c>
      <c r="AV473" s="64">
        <f t="shared" si="195"/>
        <v>-8.7185524933527603</v>
      </c>
      <c r="AW473" s="64">
        <f t="shared" si="196"/>
        <v>-8.6912526288255805</v>
      </c>
      <c r="AX473" s="64">
        <f t="shared" si="197"/>
        <v>8.5905375264000412</v>
      </c>
      <c r="AY473" s="64">
        <f t="shared" si="198"/>
        <v>11.971582266871579</v>
      </c>
      <c r="AZ473" s="64">
        <f t="shared" si="199"/>
        <v>7.1352738262189872</v>
      </c>
      <c r="BA473" s="64">
        <f t="shared" si="200"/>
        <v>1.6599217929548145</v>
      </c>
      <c r="BB473" s="64">
        <f t="shared" si="201"/>
        <v>1.6973901904040787</v>
      </c>
      <c r="BC473" s="7"/>
      <c r="BD473" s="7"/>
      <c r="BE473" s="7"/>
      <c r="BF473" s="7"/>
    </row>
    <row r="474" spans="1:58" s="135" customFormat="1" ht="12">
      <c r="A474" s="6">
        <v>429</v>
      </c>
      <c r="B474" s="7" t="s">
        <v>48</v>
      </c>
      <c r="C474" s="114">
        <v>676.46159002286197</v>
      </c>
      <c r="D474" s="105">
        <v>820.090481071554</v>
      </c>
      <c r="E474" s="114">
        <v>902.38907337283217</v>
      </c>
      <c r="F474" s="114">
        <v>746.10010153420933</v>
      </c>
      <c r="G474" s="105">
        <v>544.83670498696449</v>
      </c>
      <c r="H474" s="114">
        <v>656.03500906688237</v>
      </c>
      <c r="I474" s="114">
        <v>665.87617190395486</v>
      </c>
      <c r="J474" s="105">
        <v>753.58384402806394</v>
      </c>
      <c r="K474" s="114">
        <v>885.63845629846503</v>
      </c>
      <c r="L474" s="114">
        <v>1095.392741774486</v>
      </c>
      <c r="M474" s="105">
        <v>1176.4217347441124</v>
      </c>
      <c r="N474" s="114">
        <v>1376.5487482221483</v>
      </c>
      <c r="O474" s="114">
        <v>1461.4836458650673</v>
      </c>
      <c r="P474" s="105">
        <v>1408.9020509175414</v>
      </c>
      <c r="Q474" s="114">
        <v>1131.8932432003394</v>
      </c>
      <c r="R474" s="114">
        <v>752.53010943563424</v>
      </c>
      <c r="S474" s="105">
        <v>436.34550735789946</v>
      </c>
      <c r="T474" s="114">
        <v>471.00343542933348</v>
      </c>
      <c r="U474" s="114">
        <v>15961.532649232353</v>
      </c>
      <c r="V474" s="6"/>
      <c r="W474" s="7" t="s">
        <v>48</v>
      </c>
      <c r="X474" s="7">
        <f t="shared" ref="X474:AE474" si="228">AVERAGE(X574,X374)</f>
        <v>2.5</v>
      </c>
      <c r="Y474" s="7">
        <f t="shared" si="228"/>
        <v>13.5</v>
      </c>
      <c r="Z474" s="7">
        <f t="shared" si="228"/>
        <v>25</v>
      </c>
      <c r="AA474" s="7">
        <f t="shared" si="228"/>
        <v>48.5</v>
      </c>
      <c r="AB474" s="7">
        <f t="shared" si="228"/>
        <v>32.5</v>
      </c>
      <c r="AC474" s="7">
        <f t="shared" si="228"/>
        <v>9</v>
      </c>
      <c r="AD474" s="7">
        <f t="shared" si="228"/>
        <v>0</v>
      </c>
      <c r="AE474" s="7">
        <f t="shared" si="228"/>
        <v>131</v>
      </c>
      <c r="AF474" s="7"/>
      <c r="AG474" s="7" t="s">
        <v>48</v>
      </c>
      <c r="AH474" s="115">
        <f t="shared" si="192"/>
        <v>6.7015136303003784</v>
      </c>
      <c r="AI474" s="115">
        <f t="shared" si="184"/>
        <v>49.556132604256149</v>
      </c>
      <c r="AJ474" s="115">
        <f t="shared" si="185"/>
        <v>76.215444768897285</v>
      </c>
      <c r="AK474" s="115">
        <f t="shared" si="186"/>
        <v>145.67273029555287</v>
      </c>
      <c r="AL474" s="115">
        <f t="shared" si="187"/>
        <v>86.254503085630589</v>
      </c>
      <c r="AM474" s="115">
        <f t="shared" si="188"/>
        <v>20.324320688637648</v>
      </c>
      <c r="AN474" s="115">
        <f t="shared" si="189"/>
        <v>0</v>
      </c>
      <c r="AO474" s="115">
        <f t="shared" si="193"/>
        <v>48.995196142560289</v>
      </c>
      <c r="AP474" s="6"/>
      <c r="AQ474" s="6">
        <f>RANK(AI474,AI446:AI524)</f>
        <v>28</v>
      </c>
      <c r="AR474" s="94">
        <f>RANK(AO474,AO446:AO524)</f>
        <v>44</v>
      </c>
      <c r="AS474" s="7"/>
      <c r="AT474" s="7"/>
      <c r="AU474" s="64">
        <f t="shared" si="194"/>
        <v>6.1525234339343982E-2</v>
      </c>
      <c r="AV474" s="64">
        <f t="shared" si="195"/>
        <v>-26.449373687319309</v>
      </c>
      <c r="AW474" s="64">
        <f t="shared" si="196"/>
        <v>-50.67891963007564</v>
      </c>
      <c r="AX474" s="64">
        <f t="shared" si="197"/>
        <v>67.58359138564245</v>
      </c>
      <c r="AY474" s="64">
        <f t="shared" si="198"/>
        <v>24.174654588918948</v>
      </c>
      <c r="AZ474" s="64">
        <f t="shared" si="199"/>
        <v>11.542645397175768</v>
      </c>
      <c r="BA474" s="64">
        <f t="shared" si="200"/>
        <v>0</v>
      </c>
      <c r="BB474" s="64">
        <f t="shared" si="201"/>
        <v>5.2867524192895772</v>
      </c>
      <c r="BC474" s="7"/>
      <c r="BD474" s="7"/>
      <c r="BE474" s="7"/>
      <c r="BF474" s="7"/>
    </row>
    <row r="475" spans="1:58" s="135" customFormat="1" ht="12">
      <c r="A475" s="6">
        <v>430</v>
      </c>
      <c r="B475" s="7" t="s">
        <v>49</v>
      </c>
      <c r="C475" s="114">
        <v>269.28127342150879</v>
      </c>
      <c r="D475" s="105">
        <v>274.82834436267706</v>
      </c>
      <c r="E475" s="114">
        <v>288.58438824786379</v>
      </c>
      <c r="F475" s="114">
        <v>309.71911537333983</v>
      </c>
      <c r="G475" s="105">
        <v>248.96020581989134</v>
      </c>
      <c r="H475" s="114">
        <v>274.36971057286371</v>
      </c>
      <c r="I475" s="114">
        <v>264.27021306530759</v>
      </c>
      <c r="J475" s="105">
        <v>272.59987711179201</v>
      </c>
      <c r="K475" s="114">
        <v>250.86302350391847</v>
      </c>
      <c r="L475" s="114">
        <v>337.8058136619141</v>
      </c>
      <c r="M475" s="105">
        <v>393.81253865551145</v>
      </c>
      <c r="N475" s="114">
        <v>438.94847040202637</v>
      </c>
      <c r="O475" s="114">
        <v>463.26084277052007</v>
      </c>
      <c r="P475" s="105">
        <v>400.97076905216062</v>
      </c>
      <c r="Q475" s="114">
        <v>343.68978675669553</v>
      </c>
      <c r="R475" s="114">
        <v>277.43626789178467</v>
      </c>
      <c r="S475" s="105">
        <v>168.48934038653564</v>
      </c>
      <c r="T475" s="114">
        <v>261.8686862653625</v>
      </c>
      <c r="U475" s="114">
        <v>5539.7586673216738</v>
      </c>
      <c r="V475" s="6"/>
      <c r="W475" s="7" t="s">
        <v>49</v>
      </c>
      <c r="X475" s="7">
        <f t="shared" ref="X475:AE475" si="229">AVERAGE(X575,X375)</f>
        <v>1</v>
      </c>
      <c r="Y475" s="7">
        <f t="shared" si="229"/>
        <v>9.5</v>
      </c>
      <c r="Z475" s="7">
        <f t="shared" si="229"/>
        <v>19</v>
      </c>
      <c r="AA475" s="7">
        <f t="shared" si="229"/>
        <v>15.5</v>
      </c>
      <c r="AB475" s="7">
        <f t="shared" si="229"/>
        <v>4.5</v>
      </c>
      <c r="AC475" s="7">
        <f t="shared" si="229"/>
        <v>1</v>
      </c>
      <c r="AD475" s="7">
        <f t="shared" si="229"/>
        <v>0</v>
      </c>
      <c r="AE475" s="7">
        <f t="shared" si="229"/>
        <v>50</v>
      </c>
      <c r="AF475" s="7"/>
      <c r="AG475" s="7" t="s">
        <v>49</v>
      </c>
      <c r="AH475" s="115">
        <f t="shared" si="192"/>
        <v>6.4574638784860641</v>
      </c>
      <c r="AI475" s="115">
        <f t="shared" si="184"/>
        <v>76.317417626756892</v>
      </c>
      <c r="AJ475" s="115">
        <f t="shared" si="185"/>
        <v>138.49925314517699</v>
      </c>
      <c r="AK475" s="115">
        <f t="shared" si="186"/>
        <v>117.30417757047461</v>
      </c>
      <c r="AL475" s="115">
        <f t="shared" si="187"/>
        <v>33.015422073389786</v>
      </c>
      <c r="AM475" s="115">
        <f t="shared" si="188"/>
        <v>7.972478255524015</v>
      </c>
      <c r="AN475" s="115">
        <f t="shared" si="189"/>
        <v>0</v>
      </c>
      <c r="AO475" s="115">
        <f t="shared" si="193"/>
        <v>51.057191245825166</v>
      </c>
      <c r="AP475" s="6"/>
      <c r="AQ475" s="6">
        <f>RANK(AI475,AI446:AI524)</f>
        <v>3</v>
      </c>
      <c r="AR475" s="94">
        <f>RANK(AO475,AO446:AO524)</f>
        <v>38</v>
      </c>
      <c r="AS475" s="7"/>
      <c r="AT475" s="7"/>
      <c r="AU475" s="64">
        <f t="shared" si="194"/>
        <v>-10.503569706582706</v>
      </c>
      <c r="AV475" s="64">
        <f t="shared" si="195"/>
        <v>9.0752116509191012</v>
      </c>
      <c r="AW475" s="64">
        <f t="shared" si="196"/>
        <v>-20.465551308276076</v>
      </c>
      <c r="AX475" s="64">
        <f t="shared" si="197"/>
        <v>18.908334890917516</v>
      </c>
      <c r="AY475" s="64">
        <f t="shared" si="198"/>
        <v>15.789340130429892</v>
      </c>
      <c r="AZ475" s="64">
        <f t="shared" si="199"/>
        <v>7.972478255524015</v>
      </c>
      <c r="BA475" s="64">
        <f t="shared" si="200"/>
        <v>0</v>
      </c>
      <c r="BB475" s="64">
        <f t="shared" si="201"/>
        <v>8.1947718530019102</v>
      </c>
      <c r="BC475" s="7"/>
      <c r="BD475" s="7"/>
      <c r="BE475" s="7"/>
      <c r="BF475" s="7"/>
    </row>
    <row r="476" spans="1:58" s="135" customFormat="1" ht="12">
      <c r="A476" s="6">
        <v>431</v>
      </c>
      <c r="B476" s="7" t="s">
        <v>50</v>
      </c>
      <c r="C476" s="114">
        <v>6796.2791681139915</v>
      </c>
      <c r="D476" s="105">
        <v>6560.347217379277</v>
      </c>
      <c r="E476" s="114">
        <v>5736.3314197775926</v>
      </c>
      <c r="F476" s="114">
        <v>4905.1640628736768</v>
      </c>
      <c r="G476" s="105">
        <v>5503.2074405314752</v>
      </c>
      <c r="H476" s="114">
        <v>6847.5651769319129</v>
      </c>
      <c r="I476" s="114">
        <v>7800.0097084424178</v>
      </c>
      <c r="J476" s="105">
        <v>7821.3223365059621</v>
      </c>
      <c r="K476" s="114">
        <v>7150.5370914469868</v>
      </c>
      <c r="L476" s="114">
        <v>6781.0820996115981</v>
      </c>
      <c r="M476" s="105">
        <v>6401.8607164983923</v>
      </c>
      <c r="N476" s="114">
        <v>6035.4188103718252</v>
      </c>
      <c r="O476" s="114">
        <v>5389.2897940168432</v>
      </c>
      <c r="P476" s="105">
        <v>4321.1313754884195</v>
      </c>
      <c r="Q476" s="114">
        <v>3656.1253968619189</v>
      </c>
      <c r="R476" s="114">
        <v>2652.4926072724629</v>
      </c>
      <c r="S476" s="105">
        <v>2002.2891022172221</v>
      </c>
      <c r="T476" s="114">
        <v>2231.0525336708502</v>
      </c>
      <c r="U476" s="114">
        <v>98591.506058012805</v>
      </c>
      <c r="V476" s="6"/>
      <c r="W476" s="7" t="s">
        <v>50</v>
      </c>
      <c r="X476" s="7">
        <f t="shared" ref="X476:AE476" si="230">AVERAGE(X576,X376)</f>
        <v>6.5</v>
      </c>
      <c r="Y476" s="7">
        <f t="shared" si="230"/>
        <v>67.5</v>
      </c>
      <c r="Z476" s="7">
        <f t="shared" si="230"/>
        <v>211</v>
      </c>
      <c r="AA476" s="7">
        <f t="shared" si="230"/>
        <v>489.5</v>
      </c>
      <c r="AB476" s="7">
        <f t="shared" si="230"/>
        <v>358</v>
      </c>
      <c r="AC476" s="7">
        <f t="shared" si="230"/>
        <v>82</v>
      </c>
      <c r="AD476" s="7">
        <f t="shared" si="230"/>
        <v>6.5</v>
      </c>
      <c r="AE476" s="7">
        <f t="shared" si="230"/>
        <v>1220</v>
      </c>
      <c r="AF476" s="7"/>
      <c r="AG476" s="7" t="s">
        <v>50</v>
      </c>
      <c r="AH476" s="115">
        <f t="shared" si="192"/>
        <v>2.6502681323943293</v>
      </c>
      <c r="AI476" s="115">
        <f t="shared" si="184"/>
        <v>24.531148690800997</v>
      </c>
      <c r="AJ476" s="115">
        <f t="shared" si="185"/>
        <v>61.627744913131195</v>
      </c>
      <c r="AK476" s="115">
        <f t="shared" si="186"/>
        <v>125.51266429070846</v>
      </c>
      <c r="AL476" s="115">
        <f t="shared" si="187"/>
        <v>91.544622404586946</v>
      </c>
      <c r="AM476" s="115">
        <f t="shared" si="188"/>
        <v>22.935340087413334</v>
      </c>
      <c r="AN476" s="115">
        <f t="shared" si="189"/>
        <v>1.9170981576442798</v>
      </c>
      <c r="AO476" s="115">
        <f t="shared" si="193"/>
        <v>52.126852583225698</v>
      </c>
      <c r="AP476" s="6"/>
      <c r="AQ476" s="6">
        <f>RANK(AI476,AI446:AI524)</f>
        <v>56</v>
      </c>
      <c r="AR476" s="94">
        <f>RANK(AO476,AO446:AO524)</f>
        <v>33</v>
      </c>
      <c r="AS476" s="7"/>
      <c r="AT476" s="7"/>
      <c r="AU476" s="64">
        <f t="shared" si="194"/>
        <v>-13.558129464639498</v>
      </c>
      <c r="AV476" s="64">
        <f t="shared" si="195"/>
        <v>-31.728005025199664</v>
      </c>
      <c r="AW476" s="64">
        <f t="shared" si="196"/>
        <v>-43.508971948287595</v>
      </c>
      <c r="AX476" s="64">
        <f t="shared" si="197"/>
        <v>16.189448193978635</v>
      </c>
      <c r="AY476" s="64">
        <f t="shared" si="198"/>
        <v>38.372827004400236</v>
      </c>
      <c r="AZ476" s="64">
        <f t="shared" si="199"/>
        <v>10.450189753885962</v>
      </c>
      <c r="BA476" s="64">
        <f t="shared" si="200"/>
        <v>1.9170981576442798</v>
      </c>
      <c r="BB476" s="64">
        <f t="shared" si="201"/>
        <v>-1.9256454330209323</v>
      </c>
      <c r="BC476" s="7"/>
      <c r="BD476" s="7"/>
      <c r="BE476" s="7"/>
      <c r="BF476" s="7"/>
    </row>
    <row r="477" spans="1:58" s="135" customFormat="1" ht="12">
      <c r="A477" s="6">
        <v>432</v>
      </c>
      <c r="B477" s="7" t="s">
        <v>51</v>
      </c>
      <c r="C477" s="114">
        <v>1187.8623026030641</v>
      </c>
      <c r="D477" s="105">
        <v>1356.5965065147229</v>
      </c>
      <c r="E477" s="114">
        <v>1324.3848852219726</v>
      </c>
      <c r="F477" s="114">
        <v>1193.7282980879029</v>
      </c>
      <c r="G477" s="105">
        <v>1094.3972760883532</v>
      </c>
      <c r="H477" s="114">
        <v>1241.5802817038721</v>
      </c>
      <c r="I477" s="114">
        <v>1241.1830311006531</v>
      </c>
      <c r="J477" s="105">
        <v>1111.4412106339612</v>
      </c>
      <c r="K477" s="114">
        <v>1094.6028007159814</v>
      </c>
      <c r="L477" s="114">
        <v>1163.5323618816406</v>
      </c>
      <c r="M477" s="105">
        <v>1197.9200736576477</v>
      </c>
      <c r="N477" s="114">
        <v>1286.5197671830604</v>
      </c>
      <c r="O477" s="114">
        <v>1326.0401689894557</v>
      </c>
      <c r="P477" s="105">
        <v>1197.1088820740138</v>
      </c>
      <c r="Q477" s="114">
        <v>986.53482886024051</v>
      </c>
      <c r="R477" s="114">
        <v>771.28049279873903</v>
      </c>
      <c r="S477" s="105">
        <v>594.49797075468996</v>
      </c>
      <c r="T477" s="114">
        <v>602.33623097445252</v>
      </c>
      <c r="U477" s="114">
        <v>19971.547369844422</v>
      </c>
      <c r="V477" s="6"/>
      <c r="W477" s="7" t="s">
        <v>51</v>
      </c>
      <c r="X477" s="7">
        <f t="shared" ref="X477:AE477" si="231">AVERAGE(X577,X377)</f>
        <v>8</v>
      </c>
      <c r="Y477" s="7">
        <f t="shared" si="231"/>
        <v>33.5</v>
      </c>
      <c r="Z477" s="7">
        <f t="shared" si="231"/>
        <v>79.5</v>
      </c>
      <c r="AA477" s="7">
        <f t="shared" si="231"/>
        <v>76.5</v>
      </c>
      <c r="AB477" s="7">
        <f t="shared" si="231"/>
        <v>32</v>
      </c>
      <c r="AC477" s="7">
        <f t="shared" si="231"/>
        <v>6.5</v>
      </c>
      <c r="AD477" s="7">
        <f t="shared" si="231"/>
        <v>1</v>
      </c>
      <c r="AE477" s="7">
        <f t="shared" si="231"/>
        <v>237</v>
      </c>
      <c r="AF477" s="7"/>
      <c r="AG477" s="7" t="s">
        <v>51</v>
      </c>
      <c r="AH477" s="115">
        <f t="shared" si="192"/>
        <v>13.403385029598924</v>
      </c>
      <c r="AI477" s="115">
        <f t="shared" si="184"/>
        <v>61.220912609975223</v>
      </c>
      <c r="AJ477" s="115">
        <f t="shared" si="185"/>
        <v>128.06260081852918</v>
      </c>
      <c r="AK477" s="115">
        <f t="shared" si="186"/>
        <v>123.26949061197126</v>
      </c>
      <c r="AL477" s="115">
        <f t="shared" si="187"/>
        <v>57.582892723128992</v>
      </c>
      <c r="AM477" s="115">
        <f t="shared" si="188"/>
        <v>11.87645417268865</v>
      </c>
      <c r="AN477" s="115">
        <f t="shared" si="189"/>
        <v>1.7189036296039426</v>
      </c>
      <c r="AO477" s="115">
        <f t="shared" si="193"/>
        <v>58.227630098335993</v>
      </c>
      <c r="AP477" s="6"/>
      <c r="AQ477" s="6">
        <f>RANK(AI477,AI446:AI524)</f>
        <v>19</v>
      </c>
      <c r="AR477" s="94">
        <f>RANK(AO477,AO446:AO524)</f>
        <v>12</v>
      </c>
      <c r="AS477" s="7"/>
      <c r="AT477" s="7"/>
      <c r="AU477" s="64">
        <f t="shared" si="194"/>
        <v>-14.406590173286348</v>
      </c>
      <c r="AV477" s="64">
        <f t="shared" si="195"/>
        <v>-2.9946144952711151</v>
      </c>
      <c r="AW477" s="64">
        <f t="shared" si="196"/>
        <v>13.788117277580824</v>
      </c>
      <c r="AX477" s="64">
        <f t="shared" si="197"/>
        <v>-15.719502985516897</v>
      </c>
      <c r="AY477" s="64">
        <f t="shared" si="198"/>
        <v>28.035924312375599</v>
      </c>
      <c r="AZ477" s="64">
        <f t="shared" si="199"/>
        <v>11.87645417268865</v>
      </c>
      <c r="BA477" s="64">
        <f t="shared" si="200"/>
        <v>1.7189036296039426</v>
      </c>
      <c r="BB477" s="64">
        <f t="shared" si="201"/>
        <v>7.8303319587767959</v>
      </c>
      <c r="BC477" s="7"/>
      <c r="BD477" s="7"/>
      <c r="BE477" s="7"/>
      <c r="BF477" s="7"/>
    </row>
    <row r="478" spans="1:58" s="135" customFormat="1" ht="12">
      <c r="A478" s="6">
        <v>433</v>
      </c>
      <c r="B478" s="7" t="s">
        <v>52</v>
      </c>
      <c r="C478" s="114">
        <v>18974.403866743385</v>
      </c>
      <c r="D478" s="105">
        <v>18396.234481526604</v>
      </c>
      <c r="E478" s="114">
        <v>16675.541856986769</v>
      </c>
      <c r="F478" s="114">
        <v>16161.776204263477</v>
      </c>
      <c r="G478" s="105">
        <v>17103.21379392883</v>
      </c>
      <c r="H478" s="114">
        <v>19832.670935673403</v>
      </c>
      <c r="I478" s="114">
        <v>20529.872203212763</v>
      </c>
      <c r="J478" s="105">
        <v>18662.524305931147</v>
      </c>
      <c r="K478" s="114">
        <v>16005.626250544199</v>
      </c>
      <c r="L478" s="114">
        <v>14636.379339967634</v>
      </c>
      <c r="M478" s="105">
        <v>14189.210480083686</v>
      </c>
      <c r="N478" s="114">
        <v>13112.347263847416</v>
      </c>
      <c r="O478" s="114">
        <v>11014.403674292113</v>
      </c>
      <c r="P478" s="105">
        <v>8933.0555959602098</v>
      </c>
      <c r="Q478" s="114">
        <v>7525.5578898314689</v>
      </c>
      <c r="R478" s="114">
        <v>4702.0741468740516</v>
      </c>
      <c r="S478" s="105">
        <v>2992.5833523711294</v>
      </c>
      <c r="T478" s="114">
        <v>2378.3502249119579</v>
      </c>
      <c r="U478" s="114">
        <v>241825.82586695027</v>
      </c>
      <c r="V478" s="6"/>
      <c r="W478" s="7" t="s">
        <v>52</v>
      </c>
      <c r="X478" s="7">
        <f t="shared" ref="X478:AE478" si="232">AVERAGE(X578,X378)</f>
        <v>38.5</v>
      </c>
      <c r="Y478" s="7">
        <f t="shared" si="232"/>
        <v>351</v>
      </c>
      <c r="Z478" s="7">
        <f t="shared" si="232"/>
        <v>1078</v>
      </c>
      <c r="AA478" s="7">
        <f t="shared" si="232"/>
        <v>1457</v>
      </c>
      <c r="AB478" s="7">
        <f t="shared" si="232"/>
        <v>651.5</v>
      </c>
      <c r="AC478" s="7">
        <f t="shared" si="232"/>
        <v>128.5</v>
      </c>
      <c r="AD478" s="7">
        <f t="shared" si="232"/>
        <v>9</v>
      </c>
      <c r="AE478" s="7">
        <f t="shared" si="232"/>
        <v>3713.5</v>
      </c>
      <c r="AF478" s="7"/>
      <c r="AG478" s="7" t="s">
        <v>52</v>
      </c>
      <c r="AH478" s="115">
        <f t="shared" si="192"/>
        <v>4.764327820582456</v>
      </c>
      <c r="AI478" s="115">
        <f t="shared" si="184"/>
        <v>41.044917549308231</v>
      </c>
      <c r="AJ478" s="115">
        <f t="shared" si="185"/>
        <v>108.70951305514588</v>
      </c>
      <c r="AK478" s="115">
        <f t="shared" si="186"/>
        <v>141.9395099568122</v>
      </c>
      <c r="AL478" s="115">
        <f t="shared" si="187"/>
        <v>69.819065129677711</v>
      </c>
      <c r="AM478" s="115">
        <f t="shared" si="188"/>
        <v>16.056853757363097</v>
      </c>
      <c r="AN478" s="115">
        <f t="shared" si="189"/>
        <v>1.2298123451096481</v>
      </c>
      <c r="AO478" s="115">
        <f t="shared" si="193"/>
        <v>60.415483289943516</v>
      </c>
      <c r="AP478" s="6"/>
      <c r="AQ478" s="6">
        <f>RANK(AI478,AI446:AI524)</f>
        <v>41</v>
      </c>
      <c r="AR478" s="94">
        <f>RANK(AO478,AO446:AO524)</f>
        <v>7</v>
      </c>
      <c r="AS478" s="7"/>
      <c r="AT478" s="7"/>
      <c r="AU478" s="64">
        <f t="shared" si="194"/>
        <v>-10.400301654343835</v>
      </c>
      <c r="AV478" s="64">
        <f t="shared" si="195"/>
        <v>-31.07245499043885</v>
      </c>
      <c r="AW478" s="64">
        <f t="shared" si="196"/>
        <v>-31.070270482693914</v>
      </c>
      <c r="AX478" s="64">
        <f t="shared" si="197"/>
        <v>23.64938671376315</v>
      </c>
      <c r="AY478" s="64">
        <f t="shared" si="198"/>
        <v>22.088598619510677</v>
      </c>
      <c r="AZ478" s="64">
        <f t="shared" si="199"/>
        <v>6.7523406070644896</v>
      </c>
      <c r="BA478" s="64">
        <f t="shared" si="200"/>
        <v>0.53062310249120292</v>
      </c>
      <c r="BB478" s="64">
        <f t="shared" si="201"/>
        <v>1.1715213806615807</v>
      </c>
      <c r="BC478" s="7"/>
      <c r="BD478" s="7"/>
      <c r="BE478" s="7"/>
      <c r="BF478" s="7"/>
    </row>
    <row r="479" spans="1:58" s="135" customFormat="1" ht="12">
      <c r="A479" s="6">
        <v>434</v>
      </c>
      <c r="B479" s="7" t="s">
        <v>53</v>
      </c>
      <c r="C479" s="114">
        <v>809.09544901724598</v>
      </c>
      <c r="D479" s="105">
        <v>1028.7348296737682</v>
      </c>
      <c r="E479" s="114">
        <v>1094.9802854450379</v>
      </c>
      <c r="F479" s="114">
        <v>973.21702515839968</v>
      </c>
      <c r="G479" s="105">
        <v>709.90461900920957</v>
      </c>
      <c r="H479" s="114">
        <v>717.86666740631176</v>
      </c>
      <c r="I479" s="114">
        <v>797.63560034691341</v>
      </c>
      <c r="J479" s="105">
        <v>886.13992860939879</v>
      </c>
      <c r="K479" s="114">
        <v>1039.946728151549</v>
      </c>
      <c r="L479" s="114">
        <v>1229.3885242324486</v>
      </c>
      <c r="M479" s="105">
        <v>1232.8224290845287</v>
      </c>
      <c r="N479" s="114">
        <v>1318.4552153186974</v>
      </c>
      <c r="O479" s="114">
        <v>1329.9842734547365</v>
      </c>
      <c r="P479" s="105">
        <v>1259.2701422744544</v>
      </c>
      <c r="Q479" s="114">
        <v>1015.1448026503174</v>
      </c>
      <c r="R479" s="114">
        <v>617.17304893273467</v>
      </c>
      <c r="S479" s="105">
        <v>365.57186628950166</v>
      </c>
      <c r="T479" s="114">
        <v>315.14479460472387</v>
      </c>
      <c r="U479" s="114">
        <v>16740.47622965998</v>
      </c>
      <c r="V479" s="6"/>
      <c r="W479" s="7" t="s">
        <v>53</v>
      </c>
      <c r="X479" s="7">
        <f t="shared" ref="X479:AE479" si="233">AVERAGE(X579,X379)</f>
        <v>2.5</v>
      </c>
      <c r="Y479" s="7">
        <f t="shared" si="233"/>
        <v>14.5</v>
      </c>
      <c r="Z479" s="7">
        <f t="shared" si="233"/>
        <v>45</v>
      </c>
      <c r="AA479" s="7">
        <f t="shared" si="233"/>
        <v>53</v>
      </c>
      <c r="AB479" s="7">
        <f t="shared" si="233"/>
        <v>30</v>
      </c>
      <c r="AC479" s="7">
        <f t="shared" si="233"/>
        <v>5</v>
      </c>
      <c r="AD479" s="7">
        <f t="shared" si="233"/>
        <v>0</v>
      </c>
      <c r="AE479" s="7">
        <f t="shared" si="233"/>
        <v>152.5</v>
      </c>
      <c r="AF479" s="7"/>
      <c r="AG479" s="7" t="s">
        <v>53</v>
      </c>
      <c r="AH479" s="115">
        <f t="shared" si="192"/>
        <v>5.1376002173679662</v>
      </c>
      <c r="AI479" s="115">
        <f t="shared" si="184"/>
        <v>40.850558262987981</v>
      </c>
      <c r="AJ479" s="115">
        <f t="shared" si="185"/>
        <v>125.37147089608509</v>
      </c>
      <c r="AK479" s="115">
        <f t="shared" si="186"/>
        <v>132.89276450787517</v>
      </c>
      <c r="AL479" s="115">
        <f t="shared" si="187"/>
        <v>67.709396747482955</v>
      </c>
      <c r="AM479" s="115">
        <f t="shared" si="188"/>
        <v>9.6158771687992886</v>
      </c>
      <c r="AN479" s="115">
        <f t="shared" si="189"/>
        <v>0</v>
      </c>
      <c r="AO479" s="115">
        <f t="shared" si="193"/>
        <v>48.000510464201056</v>
      </c>
      <c r="AP479" s="6"/>
      <c r="AQ479" s="6">
        <f>RANK(AI479,AI446:AI524)</f>
        <v>42</v>
      </c>
      <c r="AR479" s="94">
        <f>RANK(AO479,AO446:AO524)</f>
        <v>49</v>
      </c>
      <c r="AS479" s="7"/>
      <c r="AT479" s="7"/>
      <c r="AU479" s="64">
        <f t="shared" si="194"/>
        <v>-2.6701203668815152</v>
      </c>
      <c r="AV479" s="64">
        <f t="shared" si="195"/>
        <v>-7.4424143388933359</v>
      </c>
      <c r="AW479" s="64">
        <f t="shared" si="196"/>
        <v>-6.8605992098556641</v>
      </c>
      <c r="AX479" s="64">
        <f t="shared" si="197"/>
        <v>31.245907716816163</v>
      </c>
      <c r="AY479" s="64">
        <f t="shared" si="198"/>
        <v>23.555453663799355</v>
      </c>
      <c r="AZ479" s="64">
        <f t="shared" si="199"/>
        <v>-1.1559156006801334</v>
      </c>
      <c r="BA479" s="64">
        <f t="shared" si="200"/>
        <v>0</v>
      </c>
      <c r="BB479" s="64">
        <f t="shared" si="201"/>
        <v>7.2207872662326906</v>
      </c>
      <c r="BC479" s="7"/>
      <c r="BD479" s="7"/>
      <c r="BE479" s="7"/>
      <c r="BF479" s="7"/>
    </row>
    <row r="480" spans="1:58" s="135" customFormat="1" ht="12">
      <c r="A480" s="6">
        <v>435</v>
      </c>
      <c r="B480" s="7" t="s">
        <v>54</v>
      </c>
      <c r="C480" s="114">
        <v>9869.5079446792606</v>
      </c>
      <c r="D480" s="105">
        <v>10194.34658203125</v>
      </c>
      <c r="E480" s="114">
        <v>9697.8045154571537</v>
      </c>
      <c r="F480" s="114">
        <v>9248.2300086975101</v>
      </c>
      <c r="G480" s="105">
        <v>9778.8342439651497</v>
      </c>
      <c r="H480" s="114">
        <v>10839.228694319725</v>
      </c>
      <c r="I480" s="114">
        <v>11808.041115045547</v>
      </c>
      <c r="J480" s="105">
        <v>12108.250113487244</v>
      </c>
      <c r="K480" s="114">
        <v>11911.699821090699</v>
      </c>
      <c r="L480" s="114">
        <v>12011.034826660156</v>
      </c>
      <c r="M480" s="105">
        <v>11401.445237731934</v>
      </c>
      <c r="N480" s="114">
        <v>9898.8843017578129</v>
      </c>
      <c r="O480" s="114">
        <v>9258.894403219223</v>
      </c>
      <c r="P480" s="105">
        <v>8113.9848239898683</v>
      </c>
      <c r="Q480" s="114">
        <v>7052.8523925781246</v>
      </c>
      <c r="R480" s="114">
        <v>5344.6496276855469</v>
      </c>
      <c r="S480" s="105">
        <v>3938.7668945312498</v>
      </c>
      <c r="T480" s="114">
        <v>4407.2649810791017</v>
      </c>
      <c r="U480" s="114">
        <v>166883.72052800655</v>
      </c>
      <c r="V480" s="6"/>
      <c r="W480" s="7" t="s">
        <v>54</v>
      </c>
      <c r="X480" s="7">
        <f t="shared" ref="X480:AE480" si="234">AVERAGE(X580,X380)</f>
        <v>5</v>
      </c>
      <c r="Y480" s="7">
        <f t="shared" si="234"/>
        <v>45</v>
      </c>
      <c r="Z480" s="7">
        <f t="shared" si="234"/>
        <v>278</v>
      </c>
      <c r="AA480" s="7">
        <f t="shared" si="234"/>
        <v>798</v>
      </c>
      <c r="AB480" s="7">
        <f t="shared" si="234"/>
        <v>533</v>
      </c>
      <c r="AC480" s="7">
        <f t="shared" si="234"/>
        <v>109</v>
      </c>
      <c r="AD480" s="7">
        <f t="shared" si="234"/>
        <v>16.5</v>
      </c>
      <c r="AE480" s="7">
        <f t="shared" si="234"/>
        <v>1784</v>
      </c>
      <c r="AF480" s="7"/>
      <c r="AG480" s="7" t="s">
        <v>54</v>
      </c>
      <c r="AH480" s="115">
        <f t="shared" si="192"/>
        <v>1.0812879859816946</v>
      </c>
      <c r="AI480" s="115">
        <f t="shared" si="184"/>
        <v>9.2035510322247305</v>
      </c>
      <c r="AJ480" s="115">
        <f t="shared" si="185"/>
        <v>51.295162753727176</v>
      </c>
      <c r="AK480" s="115">
        <f t="shared" si="186"/>
        <v>135.16213099617443</v>
      </c>
      <c r="AL480" s="115">
        <f t="shared" si="187"/>
        <v>88.039146037509965</v>
      </c>
      <c r="AM480" s="115">
        <f t="shared" si="188"/>
        <v>18.301334257434199</v>
      </c>
      <c r="AN480" s="115">
        <f t="shared" si="189"/>
        <v>2.7474735088397155</v>
      </c>
      <c r="AO480" s="115">
        <f t="shared" si="193"/>
        <v>45.917062744637917</v>
      </c>
      <c r="AP480" s="6"/>
      <c r="AQ480" s="6">
        <f>RANK(AI480,AI446:AI524)</f>
        <v>65</v>
      </c>
      <c r="AR480" s="94">
        <f>RANK(AO480,AO446:AO524)</f>
        <v>58</v>
      </c>
      <c r="AS480" s="7"/>
      <c r="AT480" s="7"/>
      <c r="AU480" s="64">
        <f t="shared" si="194"/>
        <v>-7.4099579302501191</v>
      </c>
      <c r="AV480" s="64">
        <f t="shared" si="195"/>
        <v>-25.81143419597278</v>
      </c>
      <c r="AW480" s="64">
        <f t="shared" si="196"/>
        <v>-47.692620426419261</v>
      </c>
      <c r="AX480" s="64">
        <f t="shared" si="197"/>
        <v>26.116961752715824</v>
      </c>
      <c r="AY480" s="64">
        <f t="shared" si="198"/>
        <v>34.234978902157216</v>
      </c>
      <c r="AZ480" s="64">
        <f t="shared" si="199"/>
        <v>9.1492644913991121</v>
      </c>
      <c r="BA480" s="64">
        <f t="shared" si="200"/>
        <v>2.7474735088397155</v>
      </c>
      <c r="BB480" s="64">
        <f t="shared" si="201"/>
        <v>-2.1244762970295454</v>
      </c>
      <c r="BC480" s="7"/>
      <c r="BD480" s="7"/>
      <c r="BE480" s="7"/>
      <c r="BF480" s="7"/>
    </row>
    <row r="481" spans="1:58" s="135" customFormat="1" ht="12">
      <c r="A481" s="6">
        <v>436</v>
      </c>
      <c r="B481" s="7" t="s">
        <v>55</v>
      </c>
      <c r="C481" s="114">
        <v>9704.1197694973071</v>
      </c>
      <c r="D481" s="105">
        <v>9946.2631974694887</v>
      </c>
      <c r="E481" s="114">
        <v>9599.3051742497573</v>
      </c>
      <c r="F481" s="114">
        <v>9916.8259114727352</v>
      </c>
      <c r="G481" s="105">
        <v>10534.404441428484</v>
      </c>
      <c r="H481" s="114">
        <v>11192.57472194171</v>
      </c>
      <c r="I481" s="114">
        <v>11613.643029830786</v>
      </c>
      <c r="J481" s="105">
        <v>11555.068985408081</v>
      </c>
      <c r="K481" s="114">
        <v>10813.443465008571</v>
      </c>
      <c r="L481" s="114">
        <v>10835.286883147786</v>
      </c>
      <c r="M481" s="105">
        <v>10969.58461697762</v>
      </c>
      <c r="N481" s="114">
        <v>10510.423846299736</v>
      </c>
      <c r="O481" s="114">
        <v>9990.7626035707744</v>
      </c>
      <c r="P481" s="105">
        <v>8687.3698986520631</v>
      </c>
      <c r="Q481" s="114">
        <v>7238.3289954175389</v>
      </c>
      <c r="R481" s="114">
        <v>5107.9606581024782</v>
      </c>
      <c r="S481" s="105">
        <v>3550.2531734200725</v>
      </c>
      <c r="T481" s="114">
        <v>3495.1860624744832</v>
      </c>
      <c r="U481" s="114">
        <v>165260.80543436945</v>
      </c>
      <c r="V481" s="6"/>
      <c r="W481" s="7" t="s">
        <v>55</v>
      </c>
      <c r="X481" s="7">
        <f t="shared" ref="X481:AE481" si="235">AVERAGE(X581,X381)</f>
        <v>4</v>
      </c>
      <c r="Y481" s="7">
        <f t="shared" si="235"/>
        <v>82</v>
      </c>
      <c r="Z481" s="7">
        <f t="shared" si="235"/>
        <v>345</v>
      </c>
      <c r="AA481" s="7">
        <f t="shared" si="235"/>
        <v>738</v>
      </c>
      <c r="AB481" s="7">
        <f t="shared" si="235"/>
        <v>403.5</v>
      </c>
      <c r="AC481" s="7">
        <f t="shared" si="235"/>
        <v>78.5</v>
      </c>
      <c r="AD481" s="7">
        <f t="shared" si="235"/>
        <v>9.5</v>
      </c>
      <c r="AE481" s="7">
        <f t="shared" si="235"/>
        <v>1662</v>
      </c>
      <c r="AF481" s="7"/>
      <c r="AG481" s="7" t="s">
        <v>55</v>
      </c>
      <c r="AH481" s="115">
        <f t="shared" si="192"/>
        <v>0.80670973468888196</v>
      </c>
      <c r="AI481" s="115">
        <f t="shared" si="184"/>
        <v>15.568037178735974</v>
      </c>
      <c r="AJ481" s="115">
        <f t="shared" si="185"/>
        <v>61.648013718178461</v>
      </c>
      <c r="AK481" s="115">
        <f t="shared" si="186"/>
        <v>127.09190356624089</v>
      </c>
      <c r="AL481" s="115">
        <f t="shared" si="187"/>
        <v>69.839479194723296</v>
      </c>
      <c r="AM481" s="115">
        <f t="shared" si="188"/>
        <v>14.518964334352818</v>
      </c>
      <c r="AN481" s="115">
        <f t="shared" si="189"/>
        <v>1.7535299438680172</v>
      </c>
      <c r="AO481" s="115">
        <f t="shared" si="193"/>
        <v>43.473002486455286</v>
      </c>
      <c r="AP481" s="6"/>
      <c r="AQ481" s="6">
        <f>RANK(AI481,AI446:AI524)</f>
        <v>60</v>
      </c>
      <c r="AR481" s="94">
        <f>RANK(AO481,AO446:AO524)</f>
        <v>63</v>
      </c>
      <c r="AS481" s="7"/>
      <c r="AT481" s="7"/>
      <c r="AU481" s="64">
        <f t="shared" si="194"/>
        <v>-6.1747698392672712</v>
      </c>
      <c r="AV481" s="64">
        <f t="shared" si="195"/>
        <v>-17.765280140025904</v>
      </c>
      <c r="AW481" s="64">
        <f t="shared" si="196"/>
        <v>-72.245483567052574</v>
      </c>
      <c r="AX481" s="64">
        <f t="shared" si="197"/>
        <v>2.3166387199125893E-2</v>
      </c>
      <c r="AY481" s="64">
        <f t="shared" si="198"/>
        <v>25.804733936013619</v>
      </c>
      <c r="AZ481" s="64">
        <f t="shared" si="199"/>
        <v>7.1969999476426585</v>
      </c>
      <c r="BA481" s="64">
        <f t="shared" si="200"/>
        <v>1.7535299438680172</v>
      </c>
      <c r="BB481" s="64">
        <f t="shared" si="201"/>
        <v>-6.0651007655797997</v>
      </c>
      <c r="BC481" s="7"/>
      <c r="BD481" s="7"/>
      <c r="BE481" s="7"/>
      <c r="BF481" s="7"/>
    </row>
    <row r="482" spans="1:58" s="135" customFormat="1" ht="12">
      <c r="A482" s="6">
        <v>437</v>
      </c>
      <c r="B482" s="7" t="s">
        <v>56</v>
      </c>
      <c r="C482" s="114">
        <v>4408.2058661209348</v>
      </c>
      <c r="D482" s="105">
        <v>4654.5395072138135</v>
      </c>
      <c r="E482" s="114">
        <v>4653.2966788407712</v>
      </c>
      <c r="F482" s="114">
        <v>4321.6222230392532</v>
      </c>
      <c r="G482" s="105">
        <v>4588.4899421861692</v>
      </c>
      <c r="H482" s="114">
        <v>5105.6505901055689</v>
      </c>
      <c r="I482" s="114">
        <v>4815.8664088360283</v>
      </c>
      <c r="J482" s="105">
        <v>4566.7228377038427</v>
      </c>
      <c r="K482" s="114">
        <v>4212.2663593656007</v>
      </c>
      <c r="L482" s="114">
        <v>4447.6839499814723</v>
      </c>
      <c r="M482" s="105">
        <v>4803.2031631593609</v>
      </c>
      <c r="N482" s="114">
        <v>5185.3765293646975</v>
      </c>
      <c r="O482" s="114">
        <v>5171.4997213929364</v>
      </c>
      <c r="P482" s="105">
        <v>4654.0713445778201</v>
      </c>
      <c r="Q482" s="114">
        <v>3856.5576791605154</v>
      </c>
      <c r="R482" s="114">
        <v>2736.0511440601194</v>
      </c>
      <c r="S482" s="105">
        <v>1910.5736784815649</v>
      </c>
      <c r="T482" s="114">
        <v>1981.5642137915779</v>
      </c>
      <c r="U482" s="114">
        <v>76073.241837382055</v>
      </c>
      <c r="V482" s="6"/>
      <c r="W482" s="7" t="s">
        <v>56</v>
      </c>
      <c r="X482" s="7">
        <f t="shared" ref="X482:AE482" si="236">AVERAGE(X582,X382)</f>
        <v>37.5</v>
      </c>
      <c r="Y482" s="7">
        <f t="shared" si="236"/>
        <v>144</v>
      </c>
      <c r="Z482" s="7">
        <f t="shared" si="236"/>
        <v>286.5</v>
      </c>
      <c r="AA482" s="7">
        <f t="shared" si="236"/>
        <v>257.5</v>
      </c>
      <c r="AB482" s="7">
        <f t="shared" si="236"/>
        <v>95</v>
      </c>
      <c r="AC482" s="7">
        <f t="shared" si="236"/>
        <v>19</v>
      </c>
      <c r="AD482" s="7">
        <f t="shared" si="236"/>
        <v>1</v>
      </c>
      <c r="AE482" s="7">
        <f t="shared" si="236"/>
        <v>840</v>
      </c>
      <c r="AF482" s="7"/>
      <c r="AG482" s="7" t="s">
        <v>56</v>
      </c>
      <c r="AH482" s="115">
        <f t="shared" si="192"/>
        <v>17.354594207740583</v>
      </c>
      <c r="AI482" s="115">
        <f t="shared" si="184"/>
        <v>62.76574725644565</v>
      </c>
      <c r="AJ482" s="115">
        <f t="shared" si="185"/>
        <v>112.22859651039147</v>
      </c>
      <c r="AK482" s="115">
        <f t="shared" si="186"/>
        <v>106.93818230819093</v>
      </c>
      <c r="AL482" s="115">
        <f t="shared" si="187"/>
        <v>41.60532766107881</v>
      </c>
      <c r="AM482" s="115">
        <f t="shared" si="188"/>
        <v>9.0212718660372389</v>
      </c>
      <c r="AN482" s="115">
        <f t="shared" si="189"/>
        <v>0.44967223896570518</v>
      </c>
      <c r="AO482" s="115">
        <f t="shared" si="193"/>
        <v>52.404521727032616</v>
      </c>
      <c r="AP482" s="6"/>
      <c r="AQ482" s="6">
        <f>RANK(AI482,AI446:AI524)</f>
        <v>15</v>
      </c>
      <c r="AR482" s="94">
        <f>RANK(AO482,AO446:AO524)</f>
        <v>32</v>
      </c>
      <c r="AS482" s="7"/>
      <c r="AT482" s="7"/>
      <c r="AU482" s="64">
        <f t="shared" si="194"/>
        <v>-2.5607304513370579</v>
      </c>
      <c r="AV482" s="64">
        <f t="shared" si="195"/>
        <v>-11.00584858682447</v>
      </c>
      <c r="AW482" s="64">
        <f t="shared" si="196"/>
        <v>-13.308653860143366</v>
      </c>
      <c r="AX482" s="64">
        <f t="shared" si="197"/>
        <v>14.888024220413271</v>
      </c>
      <c r="AY482" s="64">
        <f t="shared" si="198"/>
        <v>7.8949898533281413</v>
      </c>
      <c r="AZ482" s="64">
        <f t="shared" si="199"/>
        <v>5.0501752551028156</v>
      </c>
      <c r="BA482" s="64">
        <f t="shared" si="200"/>
        <v>0.44967223896570518</v>
      </c>
      <c r="BB482" s="64">
        <f t="shared" si="201"/>
        <v>5.7413676842483099</v>
      </c>
      <c r="BC482" s="7"/>
      <c r="BD482" s="7"/>
      <c r="BE482" s="7"/>
      <c r="BF482" s="7"/>
    </row>
    <row r="483" spans="1:58" s="135" customFormat="1" ht="12">
      <c r="A483" s="6">
        <v>438</v>
      </c>
      <c r="B483" s="7" t="s">
        <v>57</v>
      </c>
      <c r="C483" s="114">
        <v>300.63824812300658</v>
      </c>
      <c r="D483" s="105">
        <v>375.23023816760741</v>
      </c>
      <c r="E483" s="114">
        <v>458.28453825244628</v>
      </c>
      <c r="F483" s="114">
        <v>430.95555641672973</v>
      </c>
      <c r="G483" s="105">
        <v>325.9718170340704</v>
      </c>
      <c r="H483" s="114">
        <v>289.12808626477238</v>
      </c>
      <c r="I483" s="114">
        <v>292.57444815849732</v>
      </c>
      <c r="J483" s="105">
        <v>328.83974786575072</v>
      </c>
      <c r="K483" s="114">
        <v>383.28365677479616</v>
      </c>
      <c r="L483" s="114">
        <v>451.2022863079834</v>
      </c>
      <c r="M483" s="105">
        <v>547.05642091854986</v>
      </c>
      <c r="N483" s="114">
        <v>638.60331485481811</v>
      </c>
      <c r="O483" s="114">
        <v>687.20280131514278</v>
      </c>
      <c r="P483" s="105">
        <v>633.11984853317495</v>
      </c>
      <c r="Q483" s="114">
        <v>529.30267955605109</v>
      </c>
      <c r="R483" s="114">
        <v>357.30803686080321</v>
      </c>
      <c r="S483" s="105">
        <v>262.92473210543665</v>
      </c>
      <c r="T483" s="114">
        <v>228.09306852529784</v>
      </c>
      <c r="U483" s="114">
        <v>7519.7195260349345</v>
      </c>
      <c r="V483" s="6"/>
      <c r="W483" s="7" t="s">
        <v>57</v>
      </c>
      <c r="X483" s="7">
        <f t="shared" ref="X483:AE483" si="237">AVERAGE(X583,X383)</f>
        <v>2</v>
      </c>
      <c r="Y483" s="7">
        <f t="shared" si="237"/>
        <v>10</v>
      </c>
      <c r="Z483" s="7">
        <f t="shared" si="237"/>
        <v>21.5</v>
      </c>
      <c r="AA483" s="7">
        <f t="shared" si="237"/>
        <v>21</v>
      </c>
      <c r="AB483" s="7">
        <f t="shared" si="237"/>
        <v>8</v>
      </c>
      <c r="AC483" s="7">
        <f t="shared" si="237"/>
        <v>0.5</v>
      </c>
      <c r="AD483" s="7">
        <f t="shared" si="237"/>
        <v>0</v>
      </c>
      <c r="AE483" s="7">
        <f t="shared" si="237"/>
        <v>62</v>
      </c>
      <c r="AF483" s="7"/>
      <c r="AG483" s="7" t="s">
        <v>57</v>
      </c>
      <c r="AH483" s="115">
        <f t="shared" si="192"/>
        <v>9.2816995637759927</v>
      </c>
      <c r="AI483" s="115">
        <f t="shared" si="184"/>
        <v>61.354997441111948</v>
      </c>
      <c r="AJ483" s="115">
        <f t="shared" si="185"/>
        <v>148.72301254269104</v>
      </c>
      <c r="AK483" s="115">
        <f t="shared" si="186"/>
        <v>143.55320590828629</v>
      </c>
      <c r="AL483" s="115">
        <f t="shared" si="187"/>
        <v>48.655918586009925</v>
      </c>
      <c r="AM483" s="115">
        <f t="shared" si="188"/>
        <v>2.6090337595259494</v>
      </c>
      <c r="AN483" s="115">
        <f t="shared" si="189"/>
        <v>0</v>
      </c>
      <c r="AO483" s="115">
        <f t="shared" si="193"/>
        <v>49.561231245811641</v>
      </c>
      <c r="AP483" s="6"/>
      <c r="AQ483" s="6">
        <f>RANK(AI483,AI446:AI524)</f>
        <v>18</v>
      </c>
      <c r="AR483" s="94">
        <f>RANK(AO483,AO446:AO524)</f>
        <v>42</v>
      </c>
      <c r="AS483" s="7"/>
      <c r="AT483" s="7"/>
      <c r="AU483" s="64">
        <f t="shared" si="194"/>
        <v>-2.652031011461105</v>
      </c>
      <c r="AV483" s="64">
        <f t="shared" si="195"/>
        <v>-26.787972515387025</v>
      </c>
      <c r="AW483" s="64">
        <f t="shared" si="196"/>
        <v>21.941311348332007</v>
      </c>
      <c r="AX483" s="64">
        <f t="shared" si="197"/>
        <v>0.899390884111682</v>
      </c>
      <c r="AY483" s="64">
        <f t="shared" si="198"/>
        <v>-14.494173784530162</v>
      </c>
      <c r="AZ483" s="64">
        <f t="shared" si="199"/>
        <v>-6.1511623808592759</v>
      </c>
      <c r="BA483" s="64">
        <f t="shared" si="200"/>
        <v>0</v>
      </c>
      <c r="BB483" s="64">
        <f t="shared" si="201"/>
        <v>-3.3373825951530947</v>
      </c>
      <c r="BC483" s="7"/>
      <c r="BD483" s="7"/>
      <c r="BE483" s="7"/>
      <c r="BF483" s="7"/>
    </row>
    <row r="484" spans="1:58" s="135" customFormat="1" ht="12">
      <c r="A484" s="6">
        <v>439</v>
      </c>
      <c r="B484" s="7" t="s">
        <v>58</v>
      </c>
      <c r="C484" s="114">
        <v>3115.7256457912722</v>
      </c>
      <c r="D484" s="105">
        <v>3607.7139378749757</v>
      </c>
      <c r="E484" s="114">
        <v>3571.8671651665259</v>
      </c>
      <c r="F484" s="114">
        <v>3208.5393024712525</v>
      </c>
      <c r="G484" s="105">
        <v>2424.6060670599827</v>
      </c>
      <c r="H484" s="114">
        <v>2170.0515191547179</v>
      </c>
      <c r="I484" s="114">
        <v>2614.0577333832907</v>
      </c>
      <c r="J484" s="105">
        <v>3216.7264045734714</v>
      </c>
      <c r="K484" s="114">
        <v>3534.6052046219188</v>
      </c>
      <c r="L484" s="114">
        <v>3769.1539781058736</v>
      </c>
      <c r="M484" s="105">
        <v>3744.2882768298632</v>
      </c>
      <c r="N484" s="114">
        <v>3498.0869977899806</v>
      </c>
      <c r="O484" s="114">
        <v>3286.9230020785694</v>
      </c>
      <c r="P484" s="105">
        <v>2955.8517056614501</v>
      </c>
      <c r="Q484" s="114">
        <v>2598.2283750833253</v>
      </c>
      <c r="R484" s="114">
        <v>1766.4287808296631</v>
      </c>
      <c r="S484" s="105">
        <v>986.90510952695547</v>
      </c>
      <c r="T484" s="114">
        <v>906.80072167316155</v>
      </c>
      <c r="U484" s="114">
        <v>50976.559927676251</v>
      </c>
      <c r="V484" s="6"/>
      <c r="W484" s="7" t="s">
        <v>58</v>
      </c>
      <c r="X484" s="7">
        <f t="shared" ref="X484:AE484" si="238">AVERAGE(X584,X384)</f>
        <v>2.5</v>
      </c>
      <c r="Y484" s="7">
        <f t="shared" si="238"/>
        <v>21.5</v>
      </c>
      <c r="Z484" s="7">
        <f t="shared" si="238"/>
        <v>107</v>
      </c>
      <c r="AA484" s="7">
        <f t="shared" si="238"/>
        <v>204</v>
      </c>
      <c r="AB484" s="7">
        <f t="shared" si="238"/>
        <v>128.5</v>
      </c>
      <c r="AC484" s="7">
        <f t="shared" si="238"/>
        <v>29.5</v>
      </c>
      <c r="AD484" s="7">
        <f t="shared" si="238"/>
        <v>1.5</v>
      </c>
      <c r="AE484" s="7">
        <f t="shared" si="238"/>
        <v>495</v>
      </c>
      <c r="AF484" s="7"/>
      <c r="AG484" s="7" t="s">
        <v>58</v>
      </c>
      <c r="AH484" s="115">
        <f t="shared" si="192"/>
        <v>1.5583415157635576</v>
      </c>
      <c r="AI484" s="115">
        <f t="shared" si="184"/>
        <v>17.734839726826525</v>
      </c>
      <c r="AJ484" s="115">
        <f t="shared" si="185"/>
        <v>98.615170244141325</v>
      </c>
      <c r="AK484" s="115">
        <f t="shared" si="186"/>
        <v>156.0791847821734</v>
      </c>
      <c r="AL484" s="115">
        <f t="shared" si="187"/>
        <v>79.894889299445239</v>
      </c>
      <c r="AM484" s="115">
        <f t="shared" si="188"/>
        <v>16.692104657926279</v>
      </c>
      <c r="AN484" s="115">
        <f t="shared" si="189"/>
        <v>0.79593458304603426</v>
      </c>
      <c r="AO484" s="115">
        <f t="shared" si="193"/>
        <v>47.283039626068806</v>
      </c>
      <c r="AP484" s="6"/>
      <c r="AQ484" s="6">
        <f>RANK(AI484,AI446:AI524)</f>
        <v>58</v>
      </c>
      <c r="AR484" s="94">
        <f>RANK(AO484,AO446:AO524)</f>
        <v>53</v>
      </c>
      <c r="AS484" s="7"/>
      <c r="AT484" s="7"/>
      <c r="AU484" s="64">
        <f t="shared" si="194"/>
        <v>-1.2726137402080528</v>
      </c>
      <c r="AV484" s="64">
        <f t="shared" si="195"/>
        <v>-32.798126621335072</v>
      </c>
      <c r="AW484" s="64">
        <f t="shared" si="196"/>
        <v>-63.595853877494676</v>
      </c>
      <c r="AX484" s="64">
        <f t="shared" si="197"/>
        <v>23.026302392462469</v>
      </c>
      <c r="AY484" s="64">
        <f t="shared" si="198"/>
        <v>30.948802652249185</v>
      </c>
      <c r="AZ484" s="64">
        <f t="shared" si="199"/>
        <v>8.8551516498903844</v>
      </c>
      <c r="BA484" s="64">
        <f t="shared" si="200"/>
        <v>0.79593458304603426</v>
      </c>
      <c r="BB484" s="64">
        <f t="shared" si="201"/>
        <v>-1.882780468928388</v>
      </c>
      <c r="BC484" s="7"/>
      <c r="BD484" s="7"/>
      <c r="BE484" s="7"/>
      <c r="BF484" s="7"/>
    </row>
    <row r="485" spans="1:58" s="135" customFormat="1" ht="12">
      <c r="A485" s="6">
        <v>440</v>
      </c>
      <c r="B485" s="7" t="s">
        <v>59</v>
      </c>
      <c r="C485" s="114">
        <v>5989.3739081812064</v>
      </c>
      <c r="D485" s="105">
        <v>6979.0724782512598</v>
      </c>
      <c r="E485" s="114">
        <v>7536.7438592531398</v>
      </c>
      <c r="F485" s="114">
        <v>7892.2741241873873</v>
      </c>
      <c r="G485" s="105">
        <v>8370.966656758188</v>
      </c>
      <c r="H485" s="114">
        <v>8142.0766954432092</v>
      </c>
      <c r="I485" s="114">
        <v>7851.0008570548434</v>
      </c>
      <c r="J485" s="105">
        <v>7785.3981546312643</v>
      </c>
      <c r="K485" s="114">
        <v>7843.3966429122829</v>
      </c>
      <c r="L485" s="114">
        <v>8386.8436951326075</v>
      </c>
      <c r="M485" s="105">
        <v>8851.4350026939264</v>
      </c>
      <c r="N485" s="114">
        <v>8422.6262378793854</v>
      </c>
      <c r="O485" s="114">
        <v>7727.6693408427873</v>
      </c>
      <c r="P485" s="105">
        <v>6685.3649803700491</v>
      </c>
      <c r="Q485" s="114">
        <v>6299.4629031383738</v>
      </c>
      <c r="R485" s="114">
        <v>5441.9975428943144</v>
      </c>
      <c r="S485" s="105">
        <v>4332.1653978291779</v>
      </c>
      <c r="T485" s="114">
        <v>4283.7547129856739</v>
      </c>
      <c r="U485" s="114">
        <v>128821.6231904391</v>
      </c>
      <c r="V485" s="6"/>
      <c r="W485" s="7" t="s">
        <v>59</v>
      </c>
      <c r="X485" s="7">
        <f t="shared" ref="X485:AE485" si="239">AVERAGE(X585,X385)</f>
        <v>1.5</v>
      </c>
      <c r="Y485" s="7">
        <f t="shared" si="239"/>
        <v>31</v>
      </c>
      <c r="Z485" s="7">
        <f t="shared" si="239"/>
        <v>153</v>
      </c>
      <c r="AA485" s="7">
        <f t="shared" si="239"/>
        <v>432</v>
      </c>
      <c r="AB485" s="7">
        <f t="shared" si="239"/>
        <v>332</v>
      </c>
      <c r="AC485" s="7">
        <f t="shared" si="239"/>
        <v>62</v>
      </c>
      <c r="AD485" s="7">
        <f t="shared" si="239"/>
        <v>8</v>
      </c>
      <c r="AE485" s="7">
        <f t="shared" si="239"/>
        <v>1018.5</v>
      </c>
      <c r="AF485" s="7"/>
      <c r="AG485" s="7" t="s">
        <v>59</v>
      </c>
      <c r="AH485" s="115">
        <f t="shared" si="192"/>
        <v>0.380118575811492</v>
      </c>
      <c r="AI485" s="115">
        <f t="shared" si="184"/>
        <v>7.4065520198847201</v>
      </c>
      <c r="AJ485" s="115">
        <f t="shared" si="185"/>
        <v>37.582549446046833</v>
      </c>
      <c r="AK485" s="115">
        <f t="shared" si="186"/>
        <v>110.0496631870339</v>
      </c>
      <c r="AL485" s="115">
        <f t="shared" si="187"/>
        <v>85.287866697608692</v>
      </c>
      <c r="AM485" s="115">
        <f t="shared" si="188"/>
        <v>15.809477149425193</v>
      </c>
      <c r="AN485" s="115">
        <f t="shared" si="189"/>
        <v>1.9077498736843954</v>
      </c>
      <c r="AO485" s="115">
        <f t="shared" si="193"/>
        <v>36.199203206924636</v>
      </c>
      <c r="AP485" s="6"/>
      <c r="AQ485" s="6">
        <f>RANK(AI485,AI446:AI524)</f>
        <v>71</v>
      </c>
      <c r="AR485" s="94">
        <f>RANK(AO485,AO446:AO524)</f>
        <v>72</v>
      </c>
      <c r="AS485" s="7"/>
      <c r="AT485" s="7"/>
      <c r="AU485" s="64">
        <f t="shared" si="194"/>
        <v>-1.3626600909042632</v>
      </c>
      <c r="AV485" s="64">
        <f t="shared" si="195"/>
        <v>-5.8522196966843358</v>
      </c>
      <c r="AW485" s="64">
        <f t="shared" si="196"/>
        <v>-36.202989350168998</v>
      </c>
      <c r="AX485" s="64">
        <f t="shared" si="197"/>
        <v>-14.88552986167403</v>
      </c>
      <c r="AY485" s="64">
        <f t="shared" si="198"/>
        <v>23.293620596203162</v>
      </c>
      <c r="AZ485" s="64">
        <f t="shared" si="199"/>
        <v>3.7065239333997155</v>
      </c>
      <c r="BA485" s="64">
        <f t="shared" si="200"/>
        <v>1.9077498736843954</v>
      </c>
      <c r="BB485" s="64">
        <f t="shared" si="201"/>
        <v>-4.2394776162227572</v>
      </c>
      <c r="BC485" s="7"/>
      <c r="BD485" s="7"/>
      <c r="BE485" s="7"/>
      <c r="BF485" s="7"/>
    </row>
    <row r="486" spans="1:58" s="135" customFormat="1" ht="12">
      <c r="A486" s="6">
        <v>441</v>
      </c>
      <c r="B486" s="7" t="s">
        <v>60</v>
      </c>
      <c r="C486" s="114">
        <v>431.08226628798707</v>
      </c>
      <c r="D486" s="105">
        <v>522.64511955680905</v>
      </c>
      <c r="E486" s="114">
        <v>721.86117777968025</v>
      </c>
      <c r="F486" s="114">
        <v>507.98436920212282</v>
      </c>
      <c r="G486" s="105">
        <v>375.90883019543583</v>
      </c>
      <c r="H486" s="114">
        <v>339.87460467664187</v>
      </c>
      <c r="I486" s="114">
        <v>413.53309443241335</v>
      </c>
      <c r="J486" s="105">
        <v>482.89671028446901</v>
      </c>
      <c r="K486" s="114">
        <v>528.64942051976811</v>
      </c>
      <c r="L486" s="114">
        <v>604.97479398244388</v>
      </c>
      <c r="M486" s="105">
        <v>587.46951125971441</v>
      </c>
      <c r="N486" s="114">
        <v>643.4919222498072</v>
      </c>
      <c r="O486" s="114">
        <v>754.69980043257328</v>
      </c>
      <c r="P486" s="105">
        <v>729.39061622919439</v>
      </c>
      <c r="Q486" s="114">
        <v>683.29946500765379</v>
      </c>
      <c r="R486" s="114">
        <v>452.11029549499028</v>
      </c>
      <c r="S486" s="105">
        <v>255.43194809841435</v>
      </c>
      <c r="T486" s="114">
        <v>202.79011423384705</v>
      </c>
      <c r="U486" s="114">
        <v>9238.0940599239657</v>
      </c>
      <c r="V486" s="6"/>
      <c r="W486" s="7" t="s">
        <v>60</v>
      </c>
      <c r="X486" s="7">
        <f t="shared" ref="X486:AE486" si="240">AVERAGE(X586,X386)</f>
        <v>0</v>
      </c>
      <c r="Y486" s="7">
        <f t="shared" si="240"/>
        <v>6</v>
      </c>
      <c r="Z486" s="7">
        <f t="shared" si="240"/>
        <v>14</v>
      </c>
      <c r="AA486" s="7">
        <f t="shared" si="240"/>
        <v>24.5</v>
      </c>
      <c r="AB486" s="7">
        <f t="shared" si="240"/>
        <v>13</v>
      </c>
      <c r="AC486" s="7">
        <f t="shared" si="240"/>
        <v>2.5</v>
      </c>
      <c r="AD486" s="7">
        <f t="shared" si="240"/>
        <v>1.5</v>
      </c>
      <c r="AE486" s="7">
        <f t="shared" si="240"/>
        <v>61</v>
      </c>
      <c r="AF486" s="7"/>
      <c r="AG486" s="7" t="s">
        <v>60</v>
      </c>
      <c r="AH486" s="115">
        <f t="shared" si="192"/>
        <v>0</v>
      </c>
      <c r="AI486" s="115">
        <f t="shared" si="184"/>
        <v>31.922633990165046</v>
      </c>
      <c r="AJ486" s="115">
        <f t="shared" si="185"/>
        <v>82.38332495197551</v>
      </c>
      <c r="AK486" s="115">
        <f t="shared" si="186"/>
        <v>118.49112116952568</v>
      </c>
      <c r="AL486" s="115">
        <f t="shared" si="187"/>
        <v>53.841741818211382</v>
      </c>
      <c r="AM486" s="115">
        <f t="shared" si="188"/>
        <v>9.4580639000493001</v>
      </c>
      <c r="AN486" s="115">
        <f t="shared" si="189"/>
        <v>4.958884287147769</v>
      </c>
      <c r="AO486" s="115">
        <f t="shared" si="193"/>
        <v>37.494370197726433</v>
      </c>
      <c r="AP486" s="6"/>
      <c r="AQ486" s="6">
        <f>RANK(AI486,AI446:AI524)</f>
        <v>50</v>
      </c>
      <c r="AR486" s="94">
        <f>RANK(AO486,AO446:AO524)</f>
        <v>71</v>
      </c>
      <c r="AS486" s="7"/>
      <c r="AT486" s="7"/>
      <c r="AU486" s="64">
        <f t="shared" si="194"/>
        <v>-15.574374512209111</v>
      </c>
      <c r="AV486" s="64">
        <f t="shared" si="195"/>
        <v>-92.042157844221379</v>
      </c>
      <c r="AW486" s="64">
        <f t="shared" si="196"/>
        <v>-104.00825159840716</v>
      </c>
      <c r="AX486" s="64">
        <f t="shared" si="197"/>
        <v>-25.948772018411177</v>
      </c>
      <c r="AY486" s="64">
        <f t="shared" si="198"/>
        <v>-29.024712731186504</v>
      </c>
      <c r="AZ486" s="64">
        <f t="shared" si="199"/>
        <v>9.4580639000493001</v>
      </c>
      <c r="BA486" s="64">
        <f t="shared" si="200"/>
        <v>4.958884287147769</v>
      </c>
      <c r="BB486" s="64">
        <f t="shared" si="201"/>
        <v>-28.789734773063479</v>
      </c>
      <c r="BC486" s="7"/>
      <c r="BD486" s="7"/>
      <c r="BE486" s="7"/>
      <c r="BF486" s="7"/>
    </row>
    <row r="487" spans="1:58" s="135" customFormat="1" ht="12">
      <c r="A487" s="6">
        <v>442</v>
      </c>
      <c r="B487" s="7" t="s">
        <v>61</v>
      </c>
      <c r="C487" s="114">
        <v>5874.1377685546877</v>
      </c>
      <c r="D487" s="105">
        <v>5285.1226318359377</v>
      </c>
      <c r="E487" s="114">
        <v>4158.3033691406254</v>
      </c>
      <c r="F487" s="114">
        <v>4140.2553222656252</v>
      </c>
      <c r="G487" s="105">
        <v>8133.727294921875</v>
      </c>
      <c r="H487" s="114">
        <v>11817.577905273438</v>
      </c>
      <c r="I487" s="114">
        <v>11404.527392578126</v>
      </c>
      <c r="J487" s="105">
        <v>9635.5203125000007</v>
      </c>
      <c r="K487" s="114">
        <v>7342.1286865234379</v>
      </c>
      <c r="L487" s="114">
        <v>6160.889404296875</v>
      </c>
      <c r="M487" s="105">
        <v>5299.2267089843754</v>
      </c>
      <c r="N487" s="114">
        <v>4527.1267944335941</v>
      </c>
      <c r="O487" s="114">
        <v>3887.7218505859373</v>
      </c>
      <c r="P487" s="105">
        <v>3010.9294555664064</v>
      </c>
      <c r="Q487" s="114">
        <v>2225.4585693359377</v>
      </c>
      <c r="R487" s="114">
        <v>1552.8685180664063</v>
      </c>
      <c r="S487" s="105">
        <v>1239.1742462158204</v>
      </c>
      <c r="T487" s="114">
        <v>1472.3170074462892</v>
      </c>
      <c r="U487" s="114">
        <v>97167.013238525396</v>
      </c>
      <c r="V487" s="6"/>
      <c r="W487" s="7" t="s">
        <v>61</v>
      </c>
      <c r="X487" s="7">
        <f t="shared" ref="X487:AE487" si="241">AVERAGE(X587,X387)</f>
        <v>5</v>
      </c>
      <c r="Y487" s="7">
        <f t="shared" si="241"/>
        <v>40.5</v>
      </c>
      <c r="Z487" s="7">
        <f t="shared" si="241"/>
        <v>218</v>
      </c>
      <c r="AA487" s="7">
        <f t="shared" si="241"/>
        <v>499</v>
      </c>
      <c r="AB487" s="7">
        <f t="shared" si="241"/>
        <v>398</v>
      </c>
      <c r="AC487" s="7">
        <f t="shared" si="241"/>
        <v>87.5</v>
      </c>
      <c r="AD487" s="7">
        <f t="shared" si="241"/>
        <v>5.5</v>
      </c>
      <c r="AE487" s="7">
        <f t="shared" si="241"/>
        <v>1253</v>
      </c>
      <c r="AF487" s="7"/>
      <c r="AG487" s="7" t="s">
        <v>61</v>
      </c>
      <c r="AH487" s="115">
        <f t="shared" si="192"/>
        <v>2.4153099800926801</v>
      </c>
      <c r="AI487" s="115">
        <f t="shared" si="184"/>
        <v>9.9585340229651766</v>
      </c>
      <c r="AJ487" s="115">
        <f t="shared" si="185"/>
        <v>36.894192997487309</v>
      </c>
      <c r="AK487" s="115">
        <f t="shared" si="186"/>
        <v>87.509106308910404</v>
      </c>
      <c r="AL487" s="115">
        <f t="shared" si="187"/>
        <v>82.61100326542433</v>
      </c>
      <c r="AM487" s="115">
        <f t="shared" si="188"/>
        <v>23.835049407566846</v>
      </c>
      <c r="AN487" s="115">
        <f t="shared" si="189"/>
        <v>1.7854564946950868</v>
      </c>
      <c r="AO487" s="115">
        <f t="shared" si="193"/>
        <v>42.739250803672874</v>
      </c>
      <c r="AP487" s="6"/>
      <c r="AQ487" s="6">
        <f>RANK(AI487,AI446:AI524)</f>
        <v>63</v>
      </c>
      <c r="AR487" s="94">
        <f>RANK(AO487,AO446:AO524)</f>
        <v>65</v>
      </c>
      <c r="AS487" s="7"/>
      <c r="AT487" s="7"/>
      <c r="AU487" s="64">
        <f t="shared" si="194"/>
        <v>-10.270051739346499</v>
      </c>
      <c r="AV487" s="64">
        <f t="shared" si="195"/>
        <v>-41.64366135936605</v>
      </c>
      <c r="AW487" s="64">
        <f t="shared" si="196"/>
        <v>-61.166925437185654</v>
      </c>
      <c r="AX487" s="64">
        <f t="shared" si="197"/>
        <v>-5.8857503411023231</v>
      </c>
      <c r="AY487" s="64">
        <f t="shared" si="198"/>
        <v>21.446965149239624</v>
      </c>
      <c r="AZ487" s="64">
        <f t="shared" si="199"/>
        <v>12.546993096300978</v>
      </c>
      <c r="BA487" s="64">
        <f t="shared" si="200"/>
        <v>0.18327796999718804</v>
      </c>
      <c r="BB487" s="64">
        <f t="shared" si="201"/>
        <v>-10.933530843571198</v>
      </c>
      <c r="BC487" s="7"/>
      <c r="BD487" s="7"/>
      <c r="BE487" s="7"/>
      <c r="BF487" s="7"/>
    </row>
    <row r="488" spans="1:58" s="135" customFormat="1" ht="12">
      <c r="A488" s="6">
        <v>443</v>
      </c>
      <c r="B488" s="7" t="s">
        <v>62</v>
      </c>
      <c r="C488" s="114">
        <v>7772.1251468886821</v>
      </c>
      <c r="D488" s="105">
        <v>7937.7735301371822</v>
      </c>
      <c r="E488" s="114">
        <v>7213.5040431097168</v>
      </c>
      <c r="F488" s="114">
        <v>7012.5965111130026</v>
      </c>
      <c r="G488" s="105">
        <v>7272.8195505371532</v>
      </c>
      <c r="H488" s="114">
        <v>7999.5673670492788</v>
      </c>
      <c r="I488" s="114">
        <v>8927.8426696766364</v>
      </c>
      <c r="J488" s="105">
        <v>8937.8723714089174</v>
      </c>
      <c r="K488" s="114">
        <v>8193.1135155457177</v>
      </c>
      <c r="L488" s="114">
        <v>8018.9992326076608</v>
      </c>
      <c r="M488" s="105">
        <v>7743.4597769296533</v>
      </c>
      <c r="N488" s="114">
        <v>7211.2865513189154</v>
      </c>
      <c r="O488" s="114">
        <v>6510.1681060191258</v>
      </c>
      <c r="P488" s="105">
        <v>5638.4861198861054</v>
      </c>
      <c r="Q488" s="114">
        <v>4922.710846021856</v>
      </c>
      <c r="R488" s="114">
        <v>3778.2279957416331</v>
      </c>
      <c r="S488" s="105">
        <v>2547.4330082247279</v>
      </c>
      <c r="T488" s="114">
        <v>2885.5621214351913</v>
      </c>
      <c r="U488" s="114">
        <v>120523.54846365114</v>
      </c>
      <c r="V488" s="6"/>
      <c r="W488" s="7" t="s">
        <v>62</v>
      </c>
      <c r="X488" s="7">
        <f t="shared" ref="X488:AE488" si="242">AVERAGE(X588,X388)</f>
        <v>6</v>
      </c>
      <c r="Y488" s="7">
        <f t="shared" si="242"/>
        <v>53</v>
      </c>
      <c r="Z488" s="7">
        <f t="shared" si="242"/>
        <v>262.5</v>
      </c>
      <c r="AA488" s="7">
        <f t="shared" si="242"/>
        <v>627</v>
      </c>
      <c r="AB488" s="7">
        <f t="shared" si="242"/>
        <v>355</v>
      </c>
      <c r="AC488" s="7">
        <f t="shared" si="242"/>
        <v>68.5</v>
      </c>
      <c r="AD488" s="7">
        <f t="shared" si="242"/>
        <v>6</v>
      </c>
      <c r="AE488" s="7">
        <f t="shared" si="242"/>
        <v>1377</v>
      </c>
      <c r="AF488" s="7"/>
      <c r="AG488" s="7" t="s">
        <v>62</v>
      </c>
      <c r="AH488" s="115">
        <f t="shared" si="192"/>
        <v>1.7112063956600609</v>
      </c>
      <c r="AI488" s="115">
        <f t="shared" si="184"/>
        <v>14.574815071848041</v>
      </c>
      <c r="AJ488" s="115">
        <f t="shared" si="185"/>
        <v>65.628549134107928</v>
      </c>
      <c r="AK488" s="115">
        <f t="shared" si="186"/>
        <v>140.45946444141578</v>
      </c>
      <c r="AL488" s="115">
        <f t="shared" si="187"/>
        <v>79.43724977223853</v>
      </c>
      <c r="AM488" s="115">
        <f t="shared" si="188"/>
        <v>16.721359925021719</v>
      </c>
      <c r="AN488" s="115">
        <f t="shared" si="189"/>
        <v>1.496446084095431</v>
      </c>
      <c r="AO488" s="115">
        <f t="shared" si="193"/>
        <v>48.862005646792433</v>
      </c>
      <c r="AP488" s="6"/>
      <c r="AQ488" s="6">
        <f>RANK(AI488,AI446:AI524)</f>
        <v>61</v>
      </c>
      <c r="AR488" s="94">
        <f>RANK(AO488,AO446:AO524)</f>
        <v>46</v>
      </c>
      <c r="AS488" s="7"/>
      <c r="AT488" s="7"/>
      <c r="AU488" s="64">
        <f t="shared" si="194"/>
        <v>-5.8615368909664163</v>
      </c>
      <c r="AV488" s="64">
        <f t="shared" si="195"/>
        <v>-22.350491338922836</v>
      </c>
      <c r="AW488" s="64">
        <f t="shared" si="196"/>
        <v>-52.199823134809563</v>
      </c>
      <c r="AX488" s="64">
        <f t="shared" si="197"/>
        <v>22.229214375569811</v>
      </c>
      <c r="AY488" s="64">
        <f t="shared" si="198"/>
        <v>28.526257754816179</v>
      </c>
      <c r="AZ488" s="64">
        <f t="shared" si="199"/>
        <v>10.240947905456695</v>
      </c>
      <c r="BA488" s="64">
        <f t="shared" si="200"/>
        <v>1.496446084095431</v>
      </c>
      <c r="BB488" s="64">
        <f t="shared" si="201"/>
        <v>-1.900121295611747</v>
      </c>
      <c r="BC488" s="7"/>
      <c r="BD488" s="7"/>
      <c r="BE488" s="7"/>
      <c r="BF488" s="7"/>
    </row>
    <row r="489" spans="1:58" s="135" customFormat="1" ht="12">
      <c r="A489" s="6">
        <v>444</v>
      </c>
      <c r="B489" s="7" t="s">
        <v>63</v>
      </c>
      <c r="C489" s="114">
        <v>7298.1359758211875</v>
      </c>
      <c r="D489" s="105">
        <v>4548.6369507370709</v>
      </c>
      <c r="E489" s="114">
        <v>3377.1140396084475</v>
      </c>
      <c r="F489" s="114">
        <v>11917.581653478723</v>
      </c>
      <c r="G489" s="105">
        <v>35838.18732614287</v>
      </c>
      <c r="H489" s="114">
        <v>39753.054831150745</v>
      </c>
      <c r="I489" s="114">
        <v>27344.153326293894</v>
      </c>
      <c r="J489" s="105">
        <v>16638.988498207102</v>
      </c>
      <c r="K489" s="114">
        <v>9862.6936347404662</v>
      </c>
      <c r="L489" s="114">
        <v>7193.9913733343055</v>
      </c>
      <c r="M489" s="105">
        <v>6151.4691187339322</v>
      </c>
      <c r="N489" s="114">
        <v>5755.5625584939589</v>
      </c>
      <c r="O489" s="114">
        <v>4454.4861779602797</v>
      </c>
      <c r="P489" s="105">
        <v>3760.768829416731</v>
      </c>
      <c r="Q489" s="114">
        <v>3088.7406396397178</v>
      </c>
      <c r="R489" s="114">
        <v>2180.4677630048654</v>
      </c>
      <c r="S489" s="105">
        <v>1361.6491128870261</v>
      </c>
      <c r="T489" s="114">
        <v>1430.6972767506618</v>
      </c>
      <c r="U489" s="114">
        <v>191956.37908640198</v>
      </c>
      <c r="V489" s="6"/>
      <c r="W489" s="7" t="s">
        <v>63</v>
      </c>
      <c r="X489" s="7">
        <f t="shared" ref="X489:AE489" si="243">AVERAGE(X589,X389)</f>
        <v>4.5</v>
      </c>
      <c r="Y489" s="7">
        <f t="shared" si="243"/>
        <v>44</v>
      </c>
      <c r="Z489" s="7">
        <f t="shared" si="243"/>
        <v>222.5</v>
      </c>
      <c r="AA489" s="7">
        <f t="shared" si="243"/>
        <v>536</v>
      </c>
      <c r="AB489" s="7">
        <f t="shared" si="243"/>
        <v>349</v>
      </c>
      <c r="AC489" s="7">
        <f t="shared" si="243"/>
        <v>72</v>
      </c>
      <c r="AD489" s="7">
        <f t="shared" si="243"/>
        <v>7</v>
      </c>
      <c r="AE489" s="7">
        <f t="shared" si="243"/>
        <v>1234.5</v>
      </c>
      <c r="AF489" s="7"/>
      <c r="AG489" s="7" t="s">
        <v>63</v>
      </c>
      <c r="AH489" s="115">
        <f t="shared" si="192"/>
        <v>0.75518677041100146</v>
      </c>
      <c r="AI489" s="115">
        <f t="shared" si="184"/>
        <v>2.4554813333376009</v>
      </c>
      <c r="AJ489" s="115">
        <f t="shared" si="185"/>
        <v>11.194108273945659</v>
      </c>
      <c r="AK489" s="115">
        <f t="shared" si="186"/>
        <v>39.203993161096506</v>
      </c>
      <c r="AL489" s="115">
        <f t="shared" si="187"/>
        <v>41.949665394336407</v>
      </c>
      <c r="AM489" s="115">
        <f t="shared" si="188"/>
        <v>14.600473798838559</v>
      </c>
      <c r="AN489" s="115">
        <f t="shared" si="189"/>
        <v>1.9460684998724447</v>
      </c>
      <c r="AO489" s="115">
        <f t="shared" si="193"/>
        <v>16.620817417775449</v>
      </c>
      <c r="AP489" s="6"/>
      <c r="AQ489" s="6">
        <f>RANK(AI489,AI446:AI524)</f>
        <v>76</v>
      </c>
      <c r="AR489" s="94">
        <f>RANK(AO489,AO446:AO524)</f>
        <v>79</v>
      </c>
      <c r="AS489" s="7"/>
      <c r="AT489" s="7"/>
      <c r="AU489" s="64">
        <f t="shared" si="194"/>
        <v>-4.3401556671883617</v>
      </c>
      <c r="AV489" s="64">
        <f t="shared" si="195"/>
        <v>-5.7234812281507024</v>
      </c>
      <c r="AW489" s="64">
        <f t="shared" si="196"/>
        <v>-22.405975277248942</v>
      </c>
      <c r="AX489" s="64">
        <f t="shared" si="197"/>
        <v>-35.244913901192959</v>
      </c>
      <c r="AY489" s="64">
        <f t="shared" si="198"/>
        <v>-19.317098014778011</v>
      </c>
      <c r="AZ489" s="64">
        <f t="shared" si="199"/>
        <v>-1.9819815024353336</v>
      </c>
      <c r="BA489" s="64">
        <f t="shared" si="200"/>
        <v>-0.6444224249444499</v>
      </c>
      <c r="BB489" s="64">
        <f t="shared" si="201"/>
        <v>-10.74806667547033</v>
      </c>
      <c r="BC489" s="7"/>
      <c r="BD489" s="7"/>
      <c r="BE489" s="7"/>
      <c r="BF489" s="7"/>
    </row>
    <row r="490" spans="1:58" s="135" customFormat="1" ht="12">
      <c r="A490" s="6">
        <v>445</v>
      </c>
      <c r="B490" s="7" t="s">
        <v>64</v>
      </c>
      <c r="C490" s="114">
        <v>14089.294116616908</v>
      </c>
      <c r="D490" s="105">
        <v>14126.978934000741</v>
      </c>
      <c r="E490" s="114">
        <v>13421.515491646045</v>
      </c>
      <c r="F490" s="114">
        <v>11601.753537786695</v>
      </c>
      <c r="G490" s="105">
        <v>10848.407753579411</v>
      </c>
      <c r="H490" s="114">
        <v>12779.060913997007</v>
      </c>
      <c r="I490" s="114">
        <v>14574.452064746833</v>
      </c>
      <c r="J490" s="105">
        <v>14812.675434287969</v>
      </c>
      <c r="K490" s="114">
        <v>13388.143933019033</v>
      </c>
      <c r="L490" s="114">
        <v>12087.810510076615</v>
      </c>
      <c r="M490" s="105">
        <v>9586.0062779767704</v>
      </c>
      <c r="N490" s="114">
        <v>7927.1615511550262</v>
      </c>
      <c r="O490" s="114">
        <v>6661.420794034455</v>
      </c>
      <c r="P490" s="105">
        <v>5750.1831506828585</v>
      </c>
      <c r="Q490" s="114">
        <v>4526.0139393921636</v>
      </c>
      <c r="R490" s="114">
        <v>2760.9057588266319</v>
      </c>
      <c r="S490" s="105">
        <v>1639.7864733734996</v>
      </c>
      <c r="T490" s="114">
        <v>1293.7349849106972</v>
      </c>
      <c r="U490" s="114">
        <v>171875.30562010934</v>
      </c>
      <c r="V490" s="6"/>
      <c r="W490" s="7" t="s">
        <v>64</v>
      </c>
      <c r="X490" s="7">
        <f t="shared" ref="X490:AE490" si="244">AVERAGE(X590,X390)</f>
        <v>30</v>
      </c>
      <c r="Y490" s="7">
        <f t="shared" si="244"/>
        <v>260</v>
      </c>
      <c r="Z490" s="7">
        <f t="shared" si="244"/>
        <v>774.5</v>
      </c>
      <c r="AA490" s="7">
        <f t="shared" si="244"/>
        <v>1050</v>
      </c>
      <c r="AB490" s="7">
        <f t="shared" si="244"/>
        <v>487.5</v>
      </c>
      <c r="AC490" s="7">
        <f t="shared" si="244"/>
        <v>95.5</v>
      </c>
      <c r="AD490" s="7">
        <f t="shared" si="244"/>
        <v>8</v>
      </c>
      <c r="AE490" s="7">
        <f t="shared" si="244"/>
        <v>2705.5</v>
      </c>
      <c r="AF490" s="7"/>
      <c r="AG490" s="7" t="s">
        <v>64</v>
      </c>
      <c r="AH490" s="115">
        <f t="shared" si="192"/>
        <v>5.1716320127454116</v>
      </c>
      <c r="AI490" s="115">
        <f t="shared" si="184"/>
        <v>47.933301532515401</v>
      </c>
      <c r="AJ490" s="115">
        <f t="shared" si="185"/>
        <v>121.21391473323114</v>
      </c>
      <c r="AK490" s="115">
        <f t="shared" si="186"/>
        <v>144.08774962316076</v>
      </c>
      <c r="AL490" s="115">
        <f t="shared" si="187"/>
        <v>65.822005236346243</v>
      </c>
      <c r="AM490" s="115">
        <f t="shared" si="188"/>
        <v>14.266353943875579</v>
      </c>
      <c r="AN490" s="115">
        <f t="shared" si="189"/>
        <v>1.3236474865867656</v>
      </c>
      <c r="AO490" s="115">
        <f t="shared" si="193"/>
        <v>60.060623947872891</v>
      </c>
      <c r="AP490" s="6"/>
      <c r="AQ490" s="6">
        <f>RANK(AI490,AI446:AI524)</f>
        <v>30</v>
      </c>
      <c r="AR490" s="94">
        <f>RANK(AO490,AO446:AO524)</f>
        <v>8</v>
      </c>
      <c r="AS490" s="7"/>
      <c r="AT490" s="7"/>
      <c r="AU490" s="64">
        <f t="shared" si="194"/>
        <v>-7.3393331146544787</v>
      </c>
      <c r="AV490" s="64">
        <f t="shared" si="195"/>
        <v>-28.656318142079456</v>
      </c>
      <c r="AW490" s="64">
        <f t="shared" si="196"/>
        <v>-22.492132302151006</v>
      </c>
      <c r="AX490" s="64">
        <f t="shared" si="197"/>
        <v>32.978650409938737</v>
      </c>
      <c r="AY490" s="64">
        <f t="shared" si="198"/>
        <v>29.387552778963972</v>
      </c>
      <c r="AZ490" s="64">
        <f t="shared" si="199"/>
        <v>11.18622519534614</v>
      </c>
      <c r="BA490" s="64">
        <f t="shared" si="200"/>
        <v>1.3236474865867656</v>
      </c>
      <c r="BB490" s="64">
        <f t="shared" si="201"/>
        <v>6.2479243367881949</v>
      </c>
      <c r="BC490" s="7"/>
      <c r="BD490" s="7"/>
      <c r="BE490" s="7"/>
      <c r="BF490" s="7"/>
    </row>
    <row r="491" spans="1:58" s="135" customFormat="1" ht="12">
      <c r="A491" s="6">
        <v>446</v>
      </c>
      <c r="B491" s="7" t="s">
        <v>65</v>
      </c>
      <c r="C491" s="114">
        <v>3548.8028259277344</v>
      </c>
      <c r="D491" s="105">
        <v>3613.5994201660155</v>
      </c>
      <c r="E491" s="114">
        <v>3602.2329223632814</v>
      </c>
      <c r="F491" s="114">
        <v>3381.3040832519532</v>
      </c>
      <c r="G491" s="105">
        <v>3399.6149658203126</v>
      </c>
      <c r="H491" s="114">
        <v>3778.94775390625</v>
      </c>
      <c r="I491" s="114">
        <v>3670.8812683105471</v>
      </c>
      <c r="J491" s="105">
        <v>3219.4943908691407</v>
      </c>
      <c r="K491" s="114">
        <v>3106.4696655273438</v>
      </c>
      <c r="L491" s="114">
        <v>3382.4849914550782</v>
      </c>
      <c r="M491" s="105">
        <v>3516.040283203125</v>
      </c>
      <c r="N491" s="114">
        <v>3538.2693237304688</v>
      </c>
      <c r="O491" s="114">
        <v>3639.9655395507812</v>
      </c>
      <c r="P491" s="105">
        <v>3289.2697265625002</v>
      </c>
      <c r="Q491" s="114">
        <v>2751.9472534179686</v>
      </c>
      <c r="R491" s="114">
        <v>1957.9785034179688</v>
      </c>
      <c r="S491" s="105">
        <v>1389.9889541625976</v>
      </c>
      <c r="T491" s="114">
        <v>1488.3186645507813</v>
      </c>
      <c r="U491" s="114">
        <v>56275.610536193846</v>
      </c>
      <c r="V491" s="6"/>
      <c r="W491" s="7" t="s">
        <v>65</v>
      </c>
      <c r="X491" s="7">
        <f t="shared" ref="X491:AE491" si="245">AVERAGE(X591,X391)</f>
        <v>21.5</v>
      </c>
      <c r="Y491" s="7">
        <f t="shared" si="245"/>
        <v>106.5</v>
      </c>
      <c r="Z491" s="7">
        <f t="shared" si="245"/>
        <v>234</v>
      </c>
      <c r="AA491" s="7">
        <f t="shared" si="245"/>
        <v>212</v>
      </c>
      <c r="AB491" s="7">
        <f t="shared" si="245"/>
        <v>89.5</v>
      </c>
      <c r="AC491" s="7">
        <f t="shared" si="245"/>
        <v>12.5</v>
      </c>
      <c r="AD491" s="7">
        <f t="shared" si="245"/>
        <v>4</v>
      </c>
      <c r="AE491" s="7">
        <f t="shared" si="245"/>
        <v>679</v>
      </c>
      <c r="AF491" s="7"/>
      <c r="AG491" s="7" t="s">
        <v>65</v>
      </c>
      <c r="AH491" s="115">
        <f t="shared" si="192"/>
        <v>12.716986979368313</v>
      </c>
      <c r="AI491" s="115">
        <f t="shared" si="184"/>
        <v>62.654154114951083</v>
      </c>
      <c r="AJ491" s="115">
        <f t="shared" si="185"/>
        <v>123.84399850890618</v>
      </c>
      <c r="AK491" s="115">
        <f t="shared" si="186"/>
        <v>115.50359954712943</v>
      </c>
      <c r="AL491" s="115">
        <f t="shared" si="187"/>
        <v>55.598792315857033</v>
      </c>
      <c r="AM491" s="115">
        <f t="shared" si="188"/>
        <v>8.0477206255790303</v>
      </c>
      <c r="AN491" s="115">
        <f t="shared" si="189"/>
        <v>2.3651250545707696</v>
      </c>
      <c r="AO491" s="115">
        <f t="shared" si="193"/>
        <v>56.727048665897357</v>
      </c>
      <c r="AP491" s="6"/>
      <c r="AQ491" s="6">
        <f>RANK(AI491,AI446:AI524)</f>
        <v>16</v>
      </c>
      <c r="AR491" s="94">
        <f>RANK(AO491,AO446:AO524)</f>
        <v>15</v>
      </c>
      <c r="AS491" s="7"/>
      <c r="AT491" s="7"/>
      <c r="AU491" s="64">
        <f t="shared" si="194"/>
        <v>-14.49228132862382</v>
      </c>
      <c r="AV491" s="64">
        <f t="shared" si="195"/>
        <v>-34.411764968429821</v>
      </c>
      <c r="AW491" s="64">
        <f t="shared" si="196"/>
        <v>-10.824373218558108</v>
      </c>
      <c r="AX491" s="64">
        <f t="shared" si="197"/>
        <v>2.4722612950258167</v>
      </c>
      <c r="AY491" s="64">
        <f t="shared" si="198"/>
        <v>12.691125607666258</v>
      </c>
      <c r="AZ491" s="64">
        <f t="shared" si="199"/>
        <v>6.4535634878198671</v>
      </c>
      <c r="BA491" s="64">
        <f t="shared" si="200"/>
        <v>2.3651250545707696</v>
      </c>
      <c r="BB491" s="64">
        <f t="shared" si="201"/>
        <v>-0.89578192038667481</v>
      </c>
      <c r="BC491" s="7"/>
      <c r="BD491" s="7"/>
      <c r="BE491" s="7"/>
      <c r="BF491" s="7"/>
    </row>
    <row r="492" spans="1:58" s="135" customFormat="1" ht="12">
      <c r="A492" s="6">
        <v>447</v>
      </c>
      <c r="B492" s="7" t="s">
        <v>66</v>
      </c>
      <c r="C492" s="114">
        <v>3577.0779508951682</v>
      </c>
      <c r="D492" s="105">
        <v>3468.0557501135772</v>
      </c>
      <c r="E492" s="114">
        <v>3281.1558649431886</v>
      </c>
      <c r="F492" s="114">
        <v>3136.4776314149822</v>
      </c>
      <c r="G492" s="105">
        <v>3070.0716940919219</v>
      </c>
      <c r="H492" s="114">
        <v>3299.4162790830719</v>
      </c>
      <c r="I492" s="114">
        <v>3776.9162207090603</v>
      </c>
      <c r="J492" s="105">
        <v>3538.0540744745022</v>
      </c>
      <c r="K492" s="114">
        <v>2921.9898254840386</v>
      </c>
      <c r="L492" s="114">
        <v>3046.3294096719255</v>
      </c>
      <c r="M492" s="105">
        <v>2997.1943048442267</v>
      </c>
      <c r="N492" s="114">
        <v>2853.0202533868969</v>
      </c>
      <c r="O492" s="114">
        <v>2589.7682864773305</v>
      </c>
      <c r="P492" s="105">
        <v>2282.7330031037463</v>
      </c>
      <c r="Q492" s="114">
        <v>1868.8822921192248</v>
      </c>
      <c r="R492" s="114">
        <v>1262.0520974768781</v>
      </c>
      <c r="S492" s="105">
        <v>757.66804997773988</v>
      </c>
      <c r="T492" s="114">
        <v>688.95813890719944</v>
      </c>
      <c r="U492" s="114">
        <v>48415.82112717467</v>
      </c>
      <c r="V492" s="6"/>
      <c r="W492" s="7" t="s">
        <v>66</v>
      </c>
      <c r="X492" s="7">
        <f t="shared" ref="X492:AE492" si="246">AVERAGE(X592,X392)</f>
        <v>8.5</v>
      </c>
      <c r="Y492" s="7">
        <f t="shared" si="246"/>
        <v>73.5</v>
      </c>
      <c r="Z492" s="7">
        <f t="shared" si="246"/>
        <v>199</v>
      </c>
      <c r="AA492" s="7">
        <f t="shared" si="246"/>
        <v>237</v>
      </c>
      <c r="AB492" s="7">
        <f t="shared" si="246"/>
        <v>100</v>
      </c>
      <c r="AC492" s="7">
        <f t="shared" si="246"/>
        <v>22.5</v>
      </c>
      <c r="AD492" s="7">
        <f t="shared" si="246"/>
        <v>1.5</v>
      </c>
      <c r="AE492" s="7">
        <f t="shared" si="246"/>
        <v>641</v>
      </c>
      <c r="AF492" s="7"/>
      <c r="AG492" s="7" t="s">
        <v>66</v>
      </c>
      <c r="AH492" s="115">
        <f t="shared" si="192"/>
        <v>5.4200928550319887</v>
      </c>
      <c r="AI492" s="115">
        <f t="shared" si="184"/>
        <v>47.881617970970623</v>
      </c>
      <c r="AJ492" s="115">
        <f t="shared" si="185"/>
        <v>120.62739779856049</v>
      </c>
      <c r="AK492" s="115">
        <f t="shared" si="186"/>
        <v>125.49920948763155</v>
      </c>
      <c r="AL492" s="115">
        <f t="shared" si="187"/>
        <v>56.528248520256284</v>
      </c>
      <c r="AM492" s="115">
        <f t="shared" si="188"/>
        <v>15.400464302624867</v>
      </c>
      <c r="AN492" s="115">
        <f t="shared" si="189"/>
        <v>0.98479172688126482</v>
      </c>
      <c r="AO492" s="115">
        <f t="shared" si="193"/>
        <v>56.254581047497936</v>
      </c>
      <c r="AP492" s="6"/>
      <c r="AQ492" s="6">
        <f>RANK(AI492,AI446:AI524)</f>
        <v>31</v>
      </c>
      <c r="AR492" s="94">
        <f>RANK(AO492,AO446:AO524)</f>
        <v>17</v>
      </c>
      <c r="AS492" s="7"/>
      <c r="AT492" s="7"/>
      <c r="AU492" s="64">
        <f t="shared" si="194"/>
        <v>-9.4449108961353527</v>
      </c>
      <c r="AV492" s="64">
        <f t="shared" si="195"/>
        <v>-35.298216997317411</v>
      </c>
      <c r="AW492" s="64">
        <f t="shared" si="196"/>
        <v>-30.045044980105232</v>
      </c>
      <c r="AX492" s="64">
        <f t="shared" si="197"/>
        <v>27.435051378050829</v>
      </c>
      <c r="AY492" s="64">
        <f t="shared" si="198"/>
        <v>9.066627707643633</v>
      </c>
      <c r="AZ492" s="64">
        <f t="shared" si="199"/>
        <v>10.015196397502709</v>
      </c>
      <c r="BA492" s="64">
        <f t="shared" si="200"/>
        <v>0.98479172688126482</v>
      </c>
      <c r="BB492" s="64">
        <f t="shared" si="201"/>
        <v>3.6711967476486791</v>
      </c>
      <c r="BC492" s="7"/>
      <c r="BD492" s="7"/>
      <c r="BE492" s="7"/>
      <c r="BF492" s="7"/>
    </row>
    <row r="493" spans="1:58" s="135" customFormat="1" ht="12">
      <c r="A493" s="6">
        <v>448</v>
      </c>
      <c r="B493" s="7" t="s">
        <v>67</v>
      </c>
      <c r="C493" s="114">
        <v>1576.7941040039063</v>
      </c>
      <c r="D493" s="105">
        <v>1713.697821044922</v>
      </c>
      <c r="E493" s="114">
        <v>1846.4854980468749</v>
      </c>
      <c r="F493" s="114">
        <v>1765.4747192382813</v>
      </c>
      <c r="G493" s="105">
        <v>1563.6242126464845</v>
      </c>
      <c r="H493" s="114">
        <v>1625.577947998047</v>
      </c>
      <c r="I493" s="114">
        <v>1486.3131896972657</v>
      </c>
      <c r="J493" s="105">
        <v>1464.1317565917968</v>
      </c>
      <c r="K493" s="114">
        <v>1431.7516204833985</v>
      </c>
      <c r="L493" s="114">
        <v>1732.8146850585938</v>
      </c>
      <c r="M493" s="105">
        <v>1885.2769714355468</v>
      </c>
      <c r="N493" s="114">
        <v>2045.6316345214843</v>
      </c>
      <c r="O493" s="114">
        <v>2185.564208984375</v>
      </c>
      <c r="P493" s="105">
        <v>2218.5195068359376</v>
      </c>
      <c r="Q493" s="114">
        <v>1995.6554077148437</v>
      </c>
      <c r="R493" s="114">
        <v>1471.4940429687499</v>
      </c>
      <c r="S493" s="105">
        <v>1058.0675170898437</v>
      </c>
      <c r="T493" s="114">
        <v>965.85805969238277</v>
      </c>
      <c r="U493" s="114">
        <v>30032.732904052733</v>
      </c>
      <c r="V493" s="6"/>
      <c r="W493" s="7" t="s">
        <v>67</v>
      </c>
      <c r="X493" s="7">
        <f t="shared" ref="X493:AE493" si="247">AVERAGE(X593,X393)</f>
        <v>6</v>
      </c>
      <c r="Y493" s="7">
        <f t="shared" si="247"/>
        <v>48</v>
      </c>
      <c r="Z493" s="7">
        <f t="shared" si="247"/>
        <v>89.5</v>
      </c>
      <c r="AA493" s="7">
        <f t="shared" si="247"/>
        <v>92</v>
      </c>
      <c r="AB493" s="7">
        <f t="shared" si="247"/>
        <v>46</v>
      </c>
      <c r="AC493" s="7">
        <f t="shared" si="247"/>
        <v>7</v>
      </c>
      <c r="AD493" s="7">
        <f t="shared" si="247"/>
        <v>0</v>
      </c>
      <c r="AE493" s="7">
        <f t="shared" si="247"/>
        <v>288.5</v>
      </c>
      <c r="AF493" s="7"/>
      <c r="AG493" s="7" t="s">
        <v>67</v>
      </c>
      <c r="AH493" s="115">
        <f t="shared" si="192"/>
        <v>6.797038705361599</v>
      </c>
      <c r="AI493" s="115">
        <f t="shared" si="184"/>
        <v>61.395825943061411</v>
      </c>
      <c r="AJ493" s="115">
        <f t="shared" si="185"/>
        <v>110.11468273203657</v>
      </c>
      <c r="AK493" s="115">
        <f t="shared" si="186"/>
        <v>123.79625053147605</v>
      </c>
      <c r="AL493" s="115">
        <f t="shared" si="187"/>
        <v>62.83587497217971</v>
      </c>
      <c r="AM493" s="115">
        <f t="shared" si="188"/>
        <v>9.7782323412165706</v>
      </c>
      <c r="AN493" s="115">
        <f t="shared" si="189"/>
        <v>0</v>
      </c>
      <c r="AO493" s="115">
        <f t="shared" si="193"/>
        <v>52.124323028300687</v>
      </c>
      <c r="AP493" s="6"/>
      <c r="AQ493" s="6">
        <f>RANK(AI493,AI446:AI524)</f>
        <v>17</v>
      </c>
      <c r="AR493" s="94">
        <f>RANK(AO493,AO446:AO524)</f>
        <v>34</v>
      </c>
      <c r="AS493" s="7"/>
      <c r="AT493" s="7"/>
      <c r="AU493" s="64">
        <f t="shared" si="194"/>
        <v>-11.363461968469013</v>
      </c>
      <c r="AV493" s="64">
        <f t="shared" si="195"/>
        <v>-32.046886296979039</v>
      </c>
      <c r="AW493" s="64">
        <f t="shared" si="196"/>
        <v>-49.642122262100074</v>
      </c>
      <c r="AX493" s="64">
        <f t="shared" si="197"/>
        <v>-11.031635033263953</v>
      </c>
      <c r="AY493" s="64">
        <f t="shared" si="198"/>
        <v>20.750109115723454</v>
      </c>
      <c r="AZ493" s="64">
        <f t="shared" si="199"/>
        <v>-0.86076645237330318</v>
      </c>
      <c r="BA493" s="64">
        <f t="shared" si="200"/>
        <v>0</v>
      </c>
      <c r="BB493" s="64">
        <f t="shared" si="201"/>
        <v>-8.1457607049862801</v>
      </c>
      <c r="BC493" s="7"/>
      <c r="BD493" s="7"/>
      <c r="BE493" s="7"/>
      <c r="BF493" s="7"/>
    </row>
    <row r="494" spans="1:58" s="135" customFormat="1" ht="12">
      <c r="A494" s="6">
        <v>449</v>
      </c>
      <c r="B494" s="7" t="s">
        <v>68</v>
      </c>
      <c r="C494" s="114">
        <v>9900.9355957031257</v>
      </c>
      <c r="D494" s="105">
        <v>10853.872180175782</v>
      </c>
      <c r="E494" s="114">
        <v>11057.326770019532</v>
      </c>
      <c r="F494" s="114">
        <v>13384.088842773437</v>
      </c>
      <c r="G494" s="105">
        <v>20128.064599609374</v>
      </c>
      <c r="H494" s="114">
        <v>17896.481542968751</v>
      </c>
      <c r="I494" s="114">
        <v>15319.284863281249</v>
      </c>
      <c r="J494" s="105">
        <v>14086.602685546875</v>
      </c>
      <c r="K494" s="114">
        <v>12722.8607421875</v>
      </c>
      <c r="L494" s="114">
        <v>12776.955444335938</v>
      </c>
      <c r="M494" s="105">
        <v>12273.151684570312</v>
      </c>
      <c r="N494" s="114">
        <v>10822.397827148438</v>
      </c>
      <c r="O494" s="114">
        <v>9491.9464843749993</v>
      </c>
      <c r="P494" s="105">
        <v>8402.2612670898434</v>
      </c>
      <c r="Q494" s="114">
        <v>7633.9809387207033</v>
      </c>
      <c r="R494" s="114">
        <v>6636.3849975585936</v>
      </c>
      <c r="S494" s="105">
        <v>5352.1841918945311</v>
      </c>
      <c r="T494" s="114">
        <v>5806.8619995117188</v>
      </c>
      <c r="U494" s="114">
        <v>204545.64265747071</v>
      </c>
      <c r="V494" s="6"/>
      <c r="W494" s="7" t="s">
        <v>68</v>
      </c>
      <c r="X494" s="7">
        <f t="shared" ref="X494:AE494" si="248">AVERAGE(X594,X394)</f>
        <v>6</v>
      </c>
      <c r="Y494" s="7">
        <f t="shared" si="248"/>
        <v>53.5</v>
      </c>
      <c r="Z494" s="7">
        <f t="shared" si="248"/>
        <v>276</v>
      </c>
      <c r="AA494" s="7">
        <f t="shared" si="248"/>
        <v>727.5</v>
      </c>
      <c r="AB494" s="7">
        <f t="shared" si="248"/>
        <v>459.5</v>
      </c>
      <c r="AC494" s="7">
        <f t="shared" si="248"/>
        <v>82</v>
      </c>
      <c r="AD494" s="7">
        <f t="shared" si="248"/>
        <v>10.5</v>
      </c>
      <c r="AE494" s="7">
        <f t="shared" si="248"/>
        <v>1615</v>
      </c>
      <c r="AF494" s="7"/>
      <c r="AG494" s="7" t="s">
        <v>68</v>
      </c>
      <c r="AH494" s="115">
        <f t="shared" si="192"/>
        <v>0.89658699527231867</v>
      </c>
      <c r="AI494" s="115">
        <f t="shared" si="184"/>
        <v>5.3159606811912044</v>
      </c>
      <c r="AJ494" s="115">
        <f t="shared" si="185"/>
        <v>30.844051590513455</v>
      </c>
      <c r="AK494" s="115">
        <f t="shared" si="186"/>
        <v>94.978323922122854</v>
      </c>
      <c r="AL494" s="115">
        <f t="shared" si="187"/>
        <v>65.239293001634209</v>
      </c>
      <c r="AM494" s="115">
        <f t="shared" si="188"/>
        <v>12.890182744529728</v>
      </c>
      <c r="AN494" s="115">
        <f t="shared" si="189"/>
        <v>1.6435840362352805</v>
      </c>
      <c r="AO494" s="115">
        <f t="shared" si="193"/>
        <v>30.381602696937112</v>
      </c>
      <c r="AP494" s="6"/>
      <c r="AQ494" s="6">
        <f>RANK(AI494,AI446:AI524)</f>
        <v>73</v>
      </c>
      <c r="AR494" s="94">
        <f>RANK(AO494,AO446:AO524)</f>
        <v>76</v>
      </c>
      <c r="AS494" s="7"/>
      <c r="AT494" s="7"/>
      <c r="AU494" s="64">
        <f t="shared" si="194"/>
        <v>-2.4944618892764554</v>
      </c>
      <c r="AV494" s="64">
        <f t="shared" si="195"/>
        <v>-7.7894227536331107</v>
      </c>
      <c r="AW494" s="64">
        <f t="shared" si="196"/>
        <v>-43.690208018695799</v>
      </c>
      <c r="AX494" s="64">
        <f t="shared" si="197"/>
        <v>-9.7432463599691062</v>
      </c>
      <c r="AY494" s="64">
        <f t="shared" si="198"/>
        <v>6.2034169916409709</v>
      </c>
      <c r="AZ494" s="64">
        <f t="shared" si="199"/>
        <v>4.6040325882885913</v>
      </c>
      <c r="BA494" s="64">
        <f t="shared" si="200"/>
        <v>1.6435840362352805</v>
      </c>
      <c r="BB494" s="64">
        <f t="shared" si="201"/>
        <v>-7.8814235567087145</v>
      </c>
      <c r="BC494" s="7"/>
      <c r="BD494" s="7"/>
      <c r="BE494" s="7"/>
      <c r="BF494" s="7"/>
    </row>
    <row r="495" spans="1:58" s="135" customFormat="1" ht="12">
      <c r="A495" s="6">
        <v>450</v>
      </c>
      <c r="B495" s="7" t="s">
        <v>69</v>
      </c>
      <c r="C495" s="114">
        <v>7392.9171483171467</v>
      </c>
      <c r="D495" s="105">
        <v>7446.7435878215183</v>
      </c>
      <c r="E495" s="114">
        <v>7211.4076776689735</v>
      </c>
      <c r="F495" s="114">
        <v>7295.648288394269</v>
      </c>
      <c r="G495" s="105">
        <v>9154.8624139487947</v>
      </c>
      <c r="H495" s="114">
        <v>10867.353143103828</v>
      </c>
      <c r="I495" s="114">
        <v>11097.005741376201</v>
      </c>
      <c r="J495" s="105">
        <v>10118.941108357876</v>
      </c>
      <c r="K495" s="114">
        <v>8958.4115399846632</v>
      </c>
      <c r="L495" s="114">
        <v>8983.1574595686925</v>
      </c>
      <c r="M495" s="105">
        <v>8567.0685360186962</v>
      </c>
      <c r="N495" s="114">
        <v>7523.0491049646871</v>
      </c>
      <c r="O495" s="114">
        <v>6747.0912399061508</v>
      </c>
      <c r="P495" s="105">
        <v>5745.703095066181</v>
      </c>
      <c r="Q495" s="114">
        <v>5009.0889086879852</v>
      </c>
      <c r="R495" s="114">
        <v>3810.1056473310282</v>
      </c>
      <c r="S495" s="105">
        <v>3030.2478869489632</v>
      </c>
      <c r="T495" s="114">
        <v>3304.7277909941413</v>
      </c>
      <c r="U495" s="114">
        <v>132263.53031845979</v>
      </c>
      <c r="V495" s="6"/>
      <c r="W495" s="7" t="s">
        <v>69</v>
      </c>
      <c r="X495" s="7">
        <f t="shared" ref="X495:AE495" si="249">AVERAGE(X595,X395)</f>
        <v>2</v>
      </c>
      <c r="Y495" s="7">
        <f t="shared" si="249"/>
        <v>42.5</v>
      </c>
      <c r="Z495" s="7">
        <f t="shared" si="249"/>
        <v>202.5</v>
      </c>
      <c r="AA495" s="7">
        <f t="shared" si="249"/>
        <v>573</v>
      </c>
      <c r="AB495" s="7">
        <f t="shared" si="249"/>
        <v>437</v>
      </c>
      <c r="AC495" s="7">
        <f t="shared" si="249"/>
        <v>94</v>
      </c>
      <c r="AD495" s="7">
        <f t="shared" si="249"/>
        <v>6</v>
      </c>
      <c r="AE495" s="7">
        <f t="shared" si="249"/>
        <v>1357</v>
      </c>
      <c r="AF495" s="7"/>
      <c r="AG495" s="7" t="s">
        <v>69</v>
      </c>
      <c r="AH495" s="115">
        <f t="shared" si="192"/>
        <v>0.5482720440845672</v>
      </c>
      <c r="AI495" s="115">
        <f t="shared" si="184"/>
        <v>9.2846835000480024</v>
      </c>
      <c r="AJ495" s="115">
        <f t="shared" si="185"/>
        <v>37.267584357190387</v>
      </c>
      <c r="AK495" s="115">
        <f t="shared" si="186"/>
        <v>103.27110093554644</v>
      </c>
      <c r="AL495" s="115">
        <f t="shared" si="187"/>
        <v>86.372673844114757</v>
      </c>
      <c r="AM495" s="115">
        <f t="shared" si="188"/>
        <v>20.985863304101102</v>
      </c>
      <c r="AN495" s="115">
        <f t="shared" si="189"/>
        <v>1.3358332027474173</v>
      </c>
      <c r="AO495" s="115">
        <f t="shared" si="193"/>
        <v>40.827145515574728</v>
      </c>
      <c r="AP495" s="6"/>
      <c r="AQ495" s="6">
        <f>RANK(AI495,AI446:AI524)</f>
        <v>64</v>
      </c>
      <c r="AR495" s="94">
        <f>RANK(AO495,AO446:AO524)</f>
        <v>67</v>
      </c>
      <c r="AS495" s="7"/>
      <c r="AT495" s="7"/>
      <c r="AU495" s="64">
        <f t="shared" si="194"/>
        <v>-3.8957073159314115</v>
      </c>
      <c r="AV495" s="64">
        <f t="shared" si="195"/>
        <v>-15.564447074064477</v>
      </c>
      <c r="AW495" s="64">
        <f t="shared" si="196"/>
        <v>-41.892779335080419</v>
      </c>
      <c r="AX495" s="64">
        <f t="shared" si="197"/>
        <v>-9.0980590896224385</v>
      </c>
      <c r="AY495" s="64">
        <f t="shared" si="198"/>
        <v>23.381897788506599</v>
      </c>
      <c r="AZ495" s="64">
        <f t="shared" si="199"/>
        <v>9.4823992354052375</v>
      </c>
      <c r="BA495" s="64">
        <f t="shared" si="200"/>
        <v>1.3358332027474173</v>
      </c>
      <c r="BB495" s="64">
        <f t="shared" si="201"/>
        <v>-6.1741585758182609</v>
      </c>
      <c r="BC495" s="7"/>
      <c r="BD495" s="7"/>
      <c r="BE495" s="7"/>
      <c r="BF495" s="7"/>
    </row>
    <row r="496" spans="1:58" s="135" customFormat="1" ht="12">
      <c r="A496" s="6">
        <v>451</v>
      </c>
      <c r="B496" s="7" t="s">
        <v>70</v>
      </c>
      <c r="C496" s="114">
        <v>2237.9043194878795</v>
      </c>
      <c r="D496" s="105">
        <v>2561.3822723412241</v>
      </c>
      <c r="E496" s="114">
        <v>2578.7602335841334</v>
      </c>
      <c r="F496" s="114">
        <v>2198.5024595823293</v>
      </c>
      <c r="G496" s="105">
        <v>1922.0643575631514</v>
      </c>
      <c r="H496" s="114">
        <v>2125.7069998380312</v>
      </c>
      <c r="I496" s="114">
        <v>2340.2189981460606</v>
      </c>
      <c r="J496" s="105">
        <v>2505.0895869392725</v>
      </c>
      <c r="K496" s="114">
        <v>2478.1942811079152</v>
      </c>
      <c r="L496" s="114">
        <v>2447.4271220286109</v>
      </c>
      <c r="M496" s="105">
        <v>2473.2503733596204</v>
      </c>
      <c r="N496" s="114">
        <v>2372.8743673135377</v>
      </c>
      <c r="O496" s="114">
        <v>2047.7806589637585</v>
      </c>
      <c r="P496" s="105">
        <v>1959.0942065438462</v>
      </c>
      <c r="Q496" s="114">
        <v>1683.0208235849598</v>
      </c>
      <c r="R496" s="114">
        <v>1115.1453529996309</v>
      </c>
      <c r="S496" s="105">
        <v>593.28839824059719</v>
      </c>
      <c r="T496" s="114">
        <v>536.6443470948476</v>
      </c>
      <c r="U496" s="114">
        <v>36176.349158719415</v>
      </c>
      <c r="V496" s="6"/>
      <c r="W496" s="7" t="s">
        <v>70</v>
      </c>
      <c r="X496" s="7">
        <f t="shared" ref="X496:AE496" si="250">AVERAGE(X596,X396)</f>
        <v>4</v>
      </c>
      <c r="Y496" s="7">
        <f t="shared" si="250"/>
        <v>41.5</v>
      </c>
      <c r="Z496" s="7">
        <f t="shared" si="250"/>
        <v>131.5</v>
      </c>
      <c r="AA496" s="7">
        <f t="shared" si="250"/>
        <v>155.5</v>
      </c>
      <c r="AB496" s="7">
        <f t="shared" si="250"/>
        <v>87.5</v>
      </c>
      <c r="AC496" s="7">
        <f t="shared" si="250"/>
        <v>16.5</v>
      </c>
      <c r="AD496" s="7">
        <f t="shared" si="250"/>
        <v>0</v>
      </c>
      <c r="AE496" s="7">
        <f t="shared" si="250"/>
        <v>437</v>
      </c>
      <c r="AF496" s="7"/>
      <c r="AG496" s="7" t="s">
        <v>70</v>
      </c>
      <c r="AH496" s="115">
        <f t="shared" si="192"/>
        <v>3.6388405958480652</v>
      </c>
      <c r="AI496" s="115">
        <f t="shared" si="184"/>
        <v>43.18273718223972</v>
      </c>
      <c r="AJ496" s="115">
        <f t="shared" si="185"/>
        <v>123.72354234146069</v>
      </c>
      <c r="AK496" s="115">
        <f t="shared" si="186"/>
        <v>132.89354553842037</v>
      </c>
      <c r="AL496" s="115">
        <f t="shared" si="187"/>
        <v>69.857781099882985</v>
      </c>
      <c r="AM496" s="115">
        <f t="shared" si="188"/>
        <v>13.316147265599708</v>
      </c>
      <c r="AN496" s="115">
        <f t="shared" si="189"/>
        <v>0</v>
      </c>
      <c r="AO496" s="115">
        <f t="shared" si="193"/>
        <v>54.566328219908272</v>
      </c>
      <c r="AP496" s="6"/>
      <c r="AQ496" s="6">
        <f>RANK(AI496,AI446:AI524)</f>
        <v>38</v>
      </c>
      <c r="AR496" s="94">
        <f>RANK(AO496,AO446:AO524)</f>
        <v>21</v>
      </c>
      <c r="AS496" s="7"/>
      <c r="AT496" s="7"/>
      <c r="AU496" s="64">
        <f t="shared" si="194"/>
        <v>-10.338212474967552</v>
      </c>
      <c r="AV496" s="64">
        <f t="shared" si="195"/>
        <v>-20.038781225086304</v>
      </c>
      <c r="AW496" s="64">
        <f t="shared" si="196"/>
        <v>-40.427692618864214</v>
      </c>
      <c r="AX496" s="64">
        <f t="shared" si="197"/>
        <v>4.7000164133068836</v>
      </c>
      <c r="AY496" s="64">
        <f t="shared" si="198"/>
        <v>14.663921201195706</v>
      </c>
      <c r="AZ496" s="64">
        <f t="shared" si="199"/>
        <v>7.3631265870674429</v>
      </c>
      <c r="BA496" s="64">
        <f t="shared" si="200"/>
        <v>0</v>
      </c>
      <c r="BB496" s="64">
        <f t="shared" si="201"/>
        <v>-0.90661694907510082</v>
      </c>
      <c r="BC496" s="7"/>
      <c r="BD496" s="7"/>
      <c r="BE496" s="7"/>
      <c r="BF496" s="7"/>
    </row>
    <row r="497" spans="1:58" s="135" customFormat="1" ht="12">
      <c r="A497" s="6">
        <v>452</v>
      </c>
      <c r="B497" s="7" t="s">
        <v>71</v>
      </c>
      <c r="C497" s="114">
        <v>11914.23427412369</v>
      </c>
      <c r="D497" s="105">
        <v>10478.574325007081</v>
      </c>
      <c r="E497" s="114">
        <v>8702.9571040932606</v>
      </c>
      <c r="F497" s="114">
        <v>8167.670074813208</v>
      </c>
      <c r="G497" s="105">
        <v>13967.081387183043</v>
      </c>
      <c r="H497" s="114">
        <v>21111.769275944862</v>
      </c>
      <c r="I497" s="114">
        <v>21093.813957355254</v>
      </c>
      <c r="J497" s="105">
        <v>17719.089019411669</v>
      </c>
      <c r="K497" s="114">
        <v>13745.829496509174</v>
      </c>
      <c r="L497" s="114">
        <v>11500.378520313672</v>
      </c>
      <c r="M497" s="105">
        <v>10281.330641614273</v>
      </c>
      <c r="N497" s="114">
        <v>8954.1128547745611</v>
      </c>
      <c r="O497" s="114">
        <v>7537.9480309971723</v>
      </c>
      <c r="P497" s="105">
        <v>6076.605447275273</v>
      </c>
      <c r="Q497" s="114">
        <v>5132.0948195594701</v>
      </c>
      <c r="R497" s="114">
        <v>4209.6824816472435</v>
      </c>
      <c r="S497" s="105">
        <v>3942.8643577408084</v>
      </c>
      <c r="T497" s="114">
        <v>4817.8053670719264</v>
      </c>
      <c r="U497" s="114">
        <v>189353.84143543564</v>
      </c>
      <c r="V497" s="6"/>
      <c r="W497" s="7" t="s">
        <v>71</v>
      </c>
      <c r="X497" s="7">
        <f t="shared" ref="X497:AE497" si="251">AVERAGE(X597,X397)</f>
        <v>5.5</v>
      </c>
      <c r="Y497" s="7">
        <f t="shared" si="251"/>
        <v>116</v>
      </c>
      <c r="Z497" s="7">
        <f t="shared" si="251"/>
        <v>410.5</v>
      </c>
      <c r="AA497" s="7">
        <f t="shared" si="251"/>
        <v>1002.5</v>
      </c>
      <c r="AB497" s="7">
        <f t="shared" si="251"/>
        <v>705</v>
      </c>
      <c r="AC497" s="7">
        <f t="shared" si="251"/>
        <v>153.5</v>
      </c>
      <c r="AD497" s="7">
        <f t="shared" si="251"/>
        <v>12</v>
      </c>
      <c r="AE497" s="7">
        <f t="shared" si="251"/>
        <v>2407</v>
      </c>
      <c r="AF497" s="7"/>
      <c r="AG497" s="7" t="s">
        <v>71</v>
      </c>
      <c r="AH497" s="115">
        <f t="shared" si="192"/>
        <v>1.3467733024526662</v>
      </c>
      <c r="AI497" s="115">
        <f t="shared" si="184"/>
        <v>16.610485295295543</v>
      </c>
      <c r="AJ497" s="115">
        <f t="shared" si="185"/>
        <v>38.888261294872265</v>
      </c>
      <c r="AK497" s="115">
        <f t="shared" si="186"/>
        <v>95.051563650530426</v>
      </c>
      <c r="AL497" s="115">
        <f t="shared" si="187"/>
        <v>79.575197034978075</v>
      </c>
      <c r="AM497" s="115">
        <f t="shared" si="188"/>
        <v>22.334046852389978</v>
      </c>
      <c r="AN497" s="115">
        <f t="shared" si="189"/>
        <v>2.0868878322228825</v>
      </c>
      <c r="AO497" s="115">
        <f t="shared" si="193"/>
        <v>44.862510217955737</v>
      </c>
      <c r="AP497" s="6"/>
      <c r="AQ497" s="6">
        <f>RANK(AI497,AI446:AI524)</f>
        <v>59</v>
      </c>
      <c r="AR497" s="94">
        <f>RANK(AO497,AO446:AO524)</f>
        <v>61</v>
      </c>
      <c r="AS497" s="7"/>
      <c r="AT497" s="7"/>
      <c r="AU497" s="64">
        <f t="shared" si="194"/>
        <v>-10.06021052721583</v>
      </c>
      <c r="AV497" s="64">
        <f t="shared" si="195"/>
        <v>-26.454675259371786</v>
      </c>
      <c r="AW497" s="64">
        <f t="shared" si="196"/>
        <v>-40.728407942733028</v>
      </c>
      <c r="AX497" s="64">
        <f t="shared" si="197"/>
        <v>-3.8379974593630095</v>
      </c>
      <c r="AY497" s="64">
        <f t="shared" si="198"/>
        <v>19.479317834570075</v>
      </c>
      <c r="AZ497" s="64">
        <f t="shared" si="199"/>
        <v>11.199622538871081</v>
      </c>
      <c r="BA497" s="64">
        <f t="shared" si="200"/>
        <v>2.0868878322228825</v>
      </c>
      <c r="BB497" s="64">
        <f t="shared" si="201"/>
        <v>-5.7280480760530708</v>
      </c>
      <c r="BC497" s="7"/>
      <c r="BD497" s="7"/>
      <c r="BE497" s="7"/>
      <c r="BF497" s="7"/>
    </row>
    <row r="498" spans="1:58" s="135" customFormat="1" ht="12">
      <c r="A498" s="6">
        <v>453</v>
      </c>
      <c r="B498" s="7" t="s">
        <v>72</v>
      </c>
      <c r="C498" s="114">
        <v>8417.6276794433597</v>
      </c>
      <c r="D498" s="105">
        <v>9844.4576843261711</v>
      </c>
      <c r="E498" s="114">
        <v>10242.418078613282</v>
      </c>
      <c r="F498" s="114">
        <v>9578.3888427734382</v>
      </c>
      <c r="G498" s="105">
        <v>8401.7608947753906</v>
      </c>
      <c r="H498" s="114">
        <v>7852.8963073730465</v>
      </c>
      <c r="I498" s="114">
        <v>8388.798474121093</v>
      </c>
      <c r="J498" s="105">
        <v>8911.3337524414055</v>
      </c>
      <c r="K498" s="114">
        <v>9528.734753417968</v>
      </c>
      <c r="L498" s="114">
        <v>11020.787634277343</v>
      </c>
      <c r="M498" s="105">
        <v>11222.952075195313</v>
      </c>
      <c r="N498" s="114">
        <v>10846.238842773437</v>
      </c>
      <c r="O498" s="114">
        <v>11712.633837890626</v>
      </c>
      <c r="P498" s="105">
        <v>11611.682885742188</v>
      </c>
      <c r="Q498" s="114">
        <v>11143.680444335938</v>
      </c>
      <c r="R498" s="114">
        <v>8578.0832031249993</v>
      </c>
      <c r="S498" s="105">
        <v>5945.0622802734379</v>
      </c>
      <c r="T498" s="114">
        <v>5795.9475769042965</v>
      </c>
      <c r="U498" s="114">
        <v>169043.48524780275</v>
      </c>
      <c r="V498" s="6"/>
      <c r="W498" s="7" t="s">
        <v>72</v>
      </c>
      <c r="X498" s="7">
        <f t="shared" ref="X498:AE498" si="252">AVERAGE(X598,X398)</f>
        <v>19.5</v>
      </c>
      <c r="Y498" s="7">
        <f t="shared" si="252"/>
        <v>100</v>
      </c>
      <c r="Z498" s="7">
        <f t="shared" si="252"/>
        <v>358</v>
      </c>
      <c r="AA498" s="7">
        <f t="shared" si="252"/>
        <v>597</v>
      </c>
      <c r="AB498" s="7">
        <f t="shared" si="252"/>
        <v>306</v>
      </c>
      <c r="AC498" s="7">
        <f t="shared" si="252"/>
        <v>63.5</v>
      </c>
      <c r="AD498" s="7">
        <f t="shared" si="252"/>
        <v>4</v>
      </c>
      <c r="AE498" s="7">
        <f t="shared" si="252"/>
        <v>1448.5</v>
      </c>
      <c r="AF498" s="7"/>
      <c r="AG498" s="7" t="s">
        <v>72</v>
      </c>
      <c r="AH498" s="115">
        <f t="shared" si="192"/>
        <v>4.0716659805917308</v>
      </c>
      <c r="AI498" s="115">
        <f t="shared" si="184"/>
        <v>23.804533657268131</v>
      </c>
      <c r="AJ498" s="115">
        <f t="shared" si="185"/>
        <v>91.176550915074614</v>
      </c>
      <c r="AK498" s="115">
        <f t="shared" si="186"/>
        <v>142.33265987774215</v>
      </c>
      <c r="AL498" s="115">
        <f t="shared" si="187"/>
        <v>68.67658837627225</v>
      </c>
      <c r="AM498" s="115">
        <f t="shared" si="188"/>
        <v>13.328107381144696</v>
      </c>
      <c r="AN498" s="115">
        <f t="shared" si="189"/>
        <v>0.72590093063022498</v>
      </c>
      <c r="AO498" s="115">
        <f t="shared" si="193"/>
        <v>45.491161178988179</v>
      </c>
      <c r="AP498" s="6"/>
      <c r="AQ498" s="6">
        <f>RANK(AI498,AI446:AI524)</f>
        <v>57</v>
      </c>
      <c r="AR498" s="94">
        <f>RANK(AO498,AO446:AO524)</f>
        <v>59</v>
      </c>
      <c r="AS498" s="7"/>
      <c r="AT498" s="7"/>
      <c r="AU498" s="64">
        <f t="shared" si="194"/>
        <v>-6.7369183680931757</v>
      </c>
      <c r="AV498" s="64">
        <f t="shared" si="195"/>
        <v>-32.464614838432347</v>
      </c>
      <c r="AW498" s="64">
        <f t="shared" si="196"/>
        <v>-39.993603454243555</v>
      </c>
      <c r="AX498" s="64">
        <f t="shared" si="197"/>
        <v>23.152179070113732</v>
      </c>
      <c r="AY498" s="64">
        <f t="shared" si="198"/>
        <v>19.867825055333903</v>
      </c>
      <c r="AZ498" s="64">
        <f t="shared" si="199"/>
        <v>5.6654558765526195</v>
      </c>
      <c r="BA498" s="64">
        <f t="shared" si="200"/>
        <v>0.72590093063022498</v>
      </c>
      <c r="BB498" s="64">
        <f t="shared" si="201"/>
        <v>-4.5560457958696787</v>
      </c>
      <c r="BC498" s="7"/>
      <c r="BD498" s="7"/>
      <c r="BE498" s="7"/>
      <c r="BF498" s="7"/>
    </row>
    <row r="499" spans="1:58" s="135" customFormat="1" ht="12">
      <c r="A499" s="6">
        <v>454</v>
      </c>
      <c r="B499" s="7" t="s">
        <v>73</v>
      </c>
      <c r="C499" s="114">
        <v>872.46334030016965</v>
      </c>
      <c r="D499" s="105">
        <v>1044.3189362610963</v>
      </c>
      <c r="E499" s="114">
        <v>1036.2812277198195</v>
      </c>
      <c r="F499" s="114">
        <v>923.12076145989374</v>
      </c>
      <c r="G499" s="105">
        <v>744.20897040782779</v>
      </c>
      <c r="H499" s="114">
        <v>911.59981020703185</v>
      </c>
      <c r="I499" s="114">
        <v>978.68602685526002</v>
      </c>
      <c r="J499" s="105">
        <v>1052.9707344494152</v>
      </c>
      <c r="K499" s="114">
        <v>1174.2182682351499</v>
      </c>
      <c r="L499" s="114">
        <v>1378.6223159304686</v>
      </c>
      <c r="M499" s="105">
        <v>1456.533889678296</v>
      </c>
      <c r="N499" s="114">
        <v>1550.3355407793592</v>
      </c>
      <c r="O499" s="114">
        <v>1662.8403789066663</v>
      </c>
      <c r="P499" s="105">
        <v>1656.9834178197084</v>
      </c>
      <c r="Q499" s="114">
        <v>1324.1159964202795</v>
      </c>
      <c r="R499" s="114">
        <v>925.73948975526605</v>
      </c>
      <c r="S499" s="105">
        <v>584.28592102127288</v>
      </c>
      <c r="T499" s="114">
        <v>550.44102665782532</v>
      </c>
      <c r="U499" s="114">
        <v>19827.766052864808</v>
      </c>
      <c r="V499" s="6"/>
      <c r="W499" s="7" t="s">
        <v>73</v>
      </c>
      <c r="X499" s="7">
        <f t="shared" ref="X499:AE499" si="253">AVERAGE(X599,X399)</f>
        <v>0</v>
      </c>
      <c r="Y499" s="7">
        <f t="shared" si="253"/>
        <v>10.5</v>
      </c>
      <c r="Z499" s="7">
        <f t="shared" si="253"/>
        <v>38</v>
      </c>
      <c r="AA499" s="7">
        <f t="shared" si="253"/>
        <v>49.5</v>
      </c>
      <c r="AB499" s="7">
        <f t="shared" si="253"/>
        <v>48.5</v>
      </c>
      <c r="AC499" s="7">
        <f t="shared" si="253"/>
        <v>7</v>
      </c>
      <c r="AD499" s="7">
        <f t="shared" si="253"/>
        <v>0</v>
      </c>
      <c r="AE499" s="7">
        <f t="shared" si="253"/>
        <v>153.5</v>
      </c>
      <c r="AF499" s="7"/>
      <c r="AG499" s="7" t="s">
        <v>73</v>
      </c>
      <c r="AH499" s="115">
        <f t="shared" si="192"/>
        <v>0</v>
      </c>
      <c r="AI499" s="115">
        <f t="shared" si="184"/>
        <v>28.217880776809189</v>
      </c>
      <c r="AJ499" s="115">
        <f t="shared" si="185"/>
        <v>83.369916435963034</v>
      </c>
      <c r="AK499" s="115">
        <f t="shared" si="186"/>
        <v>101.1560370572669</v>
      </c>
      <c r="AL499" s="115">
        <f t="shared" si="187"/>
        <v>92.120319042599078</v>
      </c>
      <c r="AM499" s="115">
        <f t="shared" si="188"/>
        <v>11.922825916379242</v>
      </c>
      <c r="AN499" s="115">
        <f t="shared" si="189"/>
        <v>0</v>
      </c>
      <c r="AO499" s="115">
        <f t="shared" si="193"/>
        <v>42.856583143715298</v>
      </c>
      <c r="AP499" s="6"/>
      <c r="AQ499" s="6">
        <f>RANK(AI499,AI446:AI524)</f>
        <v>52</v>
      </c>
      <c r="AR499" s="94">
        <f>RANK(AO499,AO446:AO524)</f>
        <v>64</v>
      </c>
      <c r="AS499" s="7"/>
      <c r="AT499" s="7"/>
      <c r="AU499" s="64">
        <f t="shared" si="194"/>
        <v>-17.388200762187754</v>
      </c>
      <c r="AV499" s="64">
        <f t="shared" si="195"/>
        <v>-29.235277502456015</v>
      </c>
      <c r="AW499" s="64">
        <f t="shared" si="196"/>
        <v>-32.858668360708776</v>
      </c>
      <c r="AX499" s="64">
        <f t="shared" si="197"/>
        <v>25.410755300892035</v>
      </c>
      <c r="AY499" s="64">
        <f t="shared" si="198"/>
        <v>41.300581425795571</v>
      </c>
      <c r="AZ499" s="64">
        <f t="shared" si="199"/>
        <v>-2.3962484365679728</v>
      </c>
      <c r="BA499" s="64">
        <f t="shared" si="200"/>
        <v>0</v>
      </c>
      <c r="BB499" s="64">
        <f t="shared" si="201"/>
        <v>2.4660033536354291</v>
      </c>
      <c r="BC499" s="7"/>
      <c r="BD499" s="7"/>
      <c r="BE499" s="7"/>
      <c r="BF499" s="7"/>
    </row>
    <row r="500" spans="1:58" s="135" customFormat="1" ht="12">
      <c r="A500" s="6">
        <v>455</v>
      </c>
      <c r="B500" s="7" t="s">
        <v>74</v>
      </c>
      <c r="C500" s="114">
        <v>913.19901126003788</v>
      </c>
      <c r="D500" s="105">
        <v>1153.2262244669225</v>
      </c>
      <c r="E500" s="114">
        <v>1282.3172572342212</v>
      </c>
      <c r="F500" s="114">
        <v>1102.2995456042286</v>
      </c>
      <c r="G500" s="105">
        <v>752.2899697093286</v>
      </c>
      <c r="H500" s="114">
        <v>841.93410360824339</v>
      </c>
      <c r="I500" s="114">
        <v>912.07715487908933</v>
      </c>
      <c r="J500" s="105">
        <v>955.08776259898059</v>
      </c>
      <c r="K500" s="114">
        <v>1045.7922877360572</v>
      </c>
      <c r="L500" s="114">
        <v>1146.6148060597948</v>
      </c>
      <c r="M500" s="105">
        <v>1179.2741292607934</v>
      </c>
      <c r="N500" s="114">
        <v>1236.748808047749</v>
      </c>
      <c r="O500" s="114">
        <v>1247.2249319927246</v>
      </c>
      <c r="P500" s="105">
        <v>1153.3276520952638</v>
      </c>
      <c r="Q500" s="114">
        <v>858.14250137964848</v>
      </c>
      <c r="R500" s="114">
        <v>593.97668189440924</v>
      </c>
      <c r="S500" s="105">
        <v>359.91063935412109</v>
      </c>
      <c r="T500" s="114">
        <v>378.39983493729858</v>
      </c>
      <c r="U500" s="114">
        <v>17111.843302118916</v>
      </c>
      <c r="V500" s="6"/>
      <c r="W500" s="7" t="s">
        <v>74</v>
      </c>
      <c r="X500" s="7">
        <f t="shared" ref="X500:AE500" si="254">AVERAGE(X600,X400)</f>
        <v>3</v>
      </c>
      <c r="Y500" s="7">
        <f t="shared" si="254"/>
        <v>18</v>
      </c>
      <c r="Z500" s="7">
        <f t="shared" si="254"/>
        <v>59</v>
      </c>
      <c r="AA500" s="7">
        <f t="shared" si="254"/>
        <v>67.5</v>
      </c>
      <c r="AB500" s="7">
        <f t="shared" si="254"/>
        <v>28</v>
      </c>
      <c r="AC500" s="7">
        <f t="shared" si="254"/>
        <v>6</v>
      </c>
      <c r="AD500" s="7">
        <f t="shared" si="254"/>
        <v>0</v>
      </c>
      <c r="AE500" s="7">
        <f t="shared" si="254"/>
        <v>180.5</v>
      </c>
      <c r="AF500" s="7"/>
      <c r="AG500" s="7" t="s">
        <v>74</v>
      </c>
      <c r="AH500" s="115">
        <f t="shared" si="192"/>
        <v>5.4431665366523241</v>
      </c>
      <c r="AI500" s="115">
        <f t="shared" si="184"/>
        <v>47.853888061155139</v>
      </c>
      <c r="AJ500" s="115">
        <f t="shared" si="185"/>
        <v>140.1534864715565</v>
      </c>
      <c r="AK500" s="115">
        <f t="shared" si="186"/>
        <v>148.01379387459434</v>
      </c>
      <c r="AL500" s="115">
        <f t="shared" si="187"/>
        <v>58.633355166872882</v>
      </c>
      <c r="AM500" s="115">
        <f t="shared" si="188"/>
        <v>11.474553925022466</v>
      </c>
      <c r="AN500" s="115">
        <f t="shared" si="189"/>
        <v>0</v>
      </c>
      <c r="AO500" s="115">
        <f t="shared" si="193"/>
        <v>53.433228266714451</v>
      </c>
      <c r="AP500" s="6"/>
      <c r="AQ500" s="6">
        <f>RANK(AI500,AI446:AI524)</f>
        <v>32</v>
      </c>
      <c r="AR500" s="94">
        <f>RANK(AO500,AO446:AO524)</f>
        <v>23</v>
      </c>
      <c r="AS500" s="7"/>
      <c r="AT500" s="7"/>
      <c r="AU500" s="64">
        <f t="shared" si="194"/>
        <v>-0.59745101227566977</v>
      </c>
      <c r="AV500" s="64">
        <f t="shared" si="195"/>
        <v>-4.9841711153943535</v>
      </c>
      <c r="AW500" s="64">
        <f t="shared" si="196"/>
        <v>15.552255023855551</v>
      </c>
      <c r="AX500" s="64">
        <f t="shared" si="197"/>
        <v>14.28643081675429</v>
      </c>
      <c r="AY500" s="64">
        <f t="shared" si="198"/>
        <v>16.033190297422557</v>
      </c>
      <c r="AZ500" s="64">
        <f t="shared" si="199"/>
        <v>6.5846705444060376</v>
      </c>
      <c r="BA500" s="64">
        <f t="shared" si="200"/>
        <v>0</v>
      </c>
      <c r="BB500" s="64">
        <f t="shared" si="201"/>
        <v>6.4599186488996736</v>
      </c>
      <c r="BC500" s="7"/>
      <c r="BD500" s="7"/>
      <c r="BE500" s="7"/>
      <c r="BF500" s="7"/>
    </row>
    <row r="501" spans="1:58" s="135" customFormat="1" ht="12">
      <c r="A501" s="6">
        <v>456</v>
      </c>
      <c r="B501" s="7" t="s">
        <v>75</v>
      </c>
      <c r="C501" s="114">
        <v>680.87565261394536</v>
      </c>
      <c r="D501" s="105">
        <v>745.60092488010991</v>
      </c>
      <c r="E501" s="114">
        <v>884.96601025084715</v>
      </c>
      <c r="F501" s="114">
        <v>749.29272002994992</v>
      </c>
      <c r="G501" s="105">
        <v>624.38722824599063</v>
      </c>
      <c r="H501" s="114">
        <v>592.93400468715947</v>
      </c>
      <c r="I501" s="114">
        <v>671.55957413532838</v>
      </c>
      <c r="J501" s="105">
        <v>803.33021474630618</v>
      </c>
      <c r="K501" s="114">
        <v>826.1537959373876</v>
      </c>
      <c r="L501" s="114">
        <v>938.90435243268189</v>
      </c>
      <c r="M501" s="105">
        <v>1020.2051204682568</v>
      </c>
      <c r="N501" s="114">
        <v>1186.6467773176209</v>
      </c>
      <c r="O501" s="114">
        <v>1321.0419238137815</v>
      </c>
      <c r="P501" s="105">
        <v>1205.7545642791479</v>
      </c>
      <c r="Q501" s="114">
        <v>1068.377565846394</v>
      </c>
      <c r="R501" s="114">
        <v>730.5100733708166</v>
      </c>
      <c r="S501" s="105">
        <v>410.63508273749511</v>
      </c>
      <c r="T501" s="114">
        <v>332.70557056068606</v>
      </c>
      <c r="U501" s="114">
        <v>14793.881156353906</v>
      </c>
      <c r="V501" s="6"/>
      <c r="W501" s="7" t="s">
        <v>75</v>
      </c>
      <c r="X501" s="7">
        <f t="shared" ref="X501:AE501" si="255">AVERAGE(X601,X401)</f>
        <v>1.5</v>
      </c>
      <c r="Y501" s="7">
        <f t="shared" si="255"/>
        <v>13</v>
      </c>
      <c r="Z501" s="7">
        <f t="shared" si="255"/>
        <v>34</v>
      </c>
      <c r="AA501" s="7">
        <f t="shared" si="255"/>
        <v>41.5</v>
      </c>
      <c r="AB501" s="7">
        <f t="shared" si="255"/>
        <v>31.5</v>
      </c>
      <c r="AC501" s="7">
        <f t="shared" si="255"/>
        <v>3.5</v>
      </c>
      <c r="AD501" s="7">
        <f t="shared" si="255"/>
        <v>1</v>
      </c>
      <c r="AE501" s="7">
        <f t="shared" si="255"/>
        <v>125.5</v>
      </c>
      <c r="AF501" s="7"/>
      <c r="AG501" s="7" t="s">
        <v>75</v>
      </c>
      <c r="AH501" s="115">
        <f t="shared" si="192"/>
        <v>4.0037757204955726</v>
      </c>
      <c r="AI501" s="115">
        <f t="shared" si="184"/>
        <v>41.640826115291304</v>
      </c>
      <c r="AJ501" s="115">
        <f t="shared" si="185"/>
        <v>114.68392681556151</v>
      </c>
      <c r="AK501" s="115">
        <f t="shared" si="186"/>
        <v>123.5929070133015</v>
      </c>
      <c r="AL501" s="115">
        <f t="shared" si="187"/>
        <v>78.423540959299743</v>
      </c>
      <c r="AM501" s="115">
        <f t="shared" si="188"/>
        <v>8.4729986528204666</v>
      </c>
      <c r="AN501" s="115">
        <f t="shared" si="189"/>
        <v>2.1301424312476995</v>
      </c>
      <c r="AO501" s="115">
        <f t="shared" si="193"/>
        <v>48.208396498988833</v>
      </c>
      <c r="AP501" s="6"/>
      <c r="AQ501" s="6">
        <f>RANK(AI501,AI446:AI524)</f>
        <v>40</v>
      </c>
      <c r="AR501" s="94">
        <f>RANK(AO501,AO446:AO524)</f>
        <v>47</v>
      </c>
      <c r="AS501" s="7"/>
      <c r="AT501" s="7"/>
      <c r="AU501" s="64">
        <f t="shared" si="194"/>
        <v>-11.151779393105183</v>
      </c>
      <c r="AV501" s="64">
        <f t="shared" si="195"/>
        <v>-18.978108786577529</v>
      </c>
      <c r="AW501" s="64">
        <f t="shared" si="196"/>
        <v>-24.929367707025648</v>
      </c>
      <c r="AX501" s="64">
        <f t="shared" si="197"/>
        <v>17.573132494079474</v>
      </c>
      <c r="AY501" s="64">
        <f t="shared" si="198"/>
        <v>41.065956990143029</v>
      </c>
      <c r="AZ501" s="64">
        <f t="shared" si="199"/>
        <v>8.4729986528204666</v>
      </c>
      <c r="BA501" s="64">
        <f t="shared" si="200"/>
        <v>2.1301424312476995</v>
      </c>
      <c r="BB501" s="64">
        <f t="shared" si="201"/>
        <v>2.7142814228503838</v>
      </c>
      <c r="BC501" s="7"/>
      <c r="BD501" s="7"/>
      <c r="BE501" s="7"/>
      <c r="BF501" s="7"/>
    </row>
    <row r="502" spans="1:58" s="135" customFormat="1" ht="12">
      <c r="A502" s="6">
        <v>457</v>
      </c>
      <c r="B502" s="7" t="s">
        <v>76</v>
      </c>
      <c r="C502" s="114">
        <v>3339.6116149902346</v>
      </c>
      <c r="D502" s="105">
        <v>4247.1470825195311</v>
      </c>
      <c r="E502" s="114">
        <v>4730.3327880859379</v>
      </c>
      <c r="F502" s="114">
        <v>4794.3726501464844</v>
      </c>
      <c r="G502" s="105">
        <v>4163.6685852050778</v>
      </c>
      <c r="H502" s="114">
        <v>3276.1141357421875</v>
      </c>
      <c r="I502" s="114">
        <v>3309.4169067382813</v>
      </c>
      <c r="J502" s="105">
        <v>3767.3846557617189</v>
      </c>
      <c r="K502" s="114">
        <v>4268.8033813476559</v>
      </c>
      <c r="L502" s="114">
        <v>4991.4714965820313</v>
      </c>
      <c r="M502" s="105">
        <v>5049.0868652343752</v>
      </c>
      <c r="N502" s="114">
        <v>4625.8064697265627</v>
      </c>
      <c r="O502" s="114">
        <v>4476.5172363281254</v>
      </c>
      <c r="P502" s="105">
        <v>3646.9792785644531</v>
      </c>
      <c r="Q502" s="114">
        <v>2892.7302062988283</v>
      </c>
      <c r="R502" s="114">
        <v>1814.3023864746094</v>
      </c>
      <c r="S502" s="105">
        <v>962.44909286499023</v>
      </c>
      <c r="T502" s="114">
        <v>774.25910949707031</v>
      </c>
      <c r="U502" s="114">
        <v>65130.453942108157</v>
      </c>
      <c r="V502" s="6"/>
      <c r="W502" s="7" t="s">
        <v>76</v>
      </c>
      <c r="X502" s="7">
        <f t="shared" ref="X502:AE502" si="256">AVERAGE(X602,X402)</f>
        <v>1.5</v>
      </c>
      <c r="Y502" s="7">
        <f t="shared" si="256"/>
        <v>17</v>
      </c>
      <c r="Z502" s="7">
        <f t="shared" si="256"/>
        <v>93.5</v>
      </c>
      <c r="AA502" s="7">
        <f t="shared" si="256"/>
        <v>237</v>
      </c>
      <c r="AB502" s="7">
        <f t="shared" si="256"/>
        <v>181.5</v>
      </c>
      <c r="AC502" s="7">
        <f t="shared" si="256"/>
        <v>40</v>
      </c>
      <c r="AD502" s="7">
        <f t="shared" si="256"/>
        <v>4.5</v>
      </c>
      <c r="AE502" s="7">
        <f t="shared" si="256"/>
        <v>574.5</v>
      </c>
      <c r="AF502" s="7"/>
      <c r="AG502" s="7" t="s">
        <v>76</v>
      </c>
      <c r="AH502" s="115">
        <f t="shared" si="192"/>
        <v>0.62573358787793432</v>
      </c>
      <c r="AI502" s="115">
        <f t="shared" si="184"/>
        <v>8.1658756705116957</v>
      </c>
      <c r="AJ502" s="115">
        <f t="shared" si="185"/>
        <v>57.079818422637487</v>
      </c>
      <c r="AK502" s="115">
        <f t="shared" si="186"/>
        <v>143.22764805935807</v>
      </c>
      <c r="AL502" s="115">
        <f t="shared" si="187"/>
        <v>96.353314877162674</v>
      </c>
      <c r="AM502" s="115">
        <f t="shared" si="188"/>
        <v>18.740614840579539</v>
      </c>
      <c r="AN502" s="115">
        <f t="shared" si="189"/>
        <v>1.8030755071250746</v>
      </c>
      <c r="AO502" s="115">
        <f t="shared" si="193"/>
        <v>40.215276946392692</v>
      </c>
      <c r="AP502" s="6"/>
      <c r="AQ502" s="6">
        <f>RANK(AI502,AI446:AI524)</f>
        <v>68</v>
      </c>
      <c r="AR502" s="94">
        <f>RANK(AO502,AO446:AO524)</f>
        <v>68</v>
      </c>
      <c r="AS502" s="7"/>
      <c r="AT502" s="7"/>
      <c r="AU502" s="64">
        <f t="shared" si="194"/>
        <v>-1.295292046958104</v>
      </c>
      <c r="AV502" s="64">
        <f t="shared" si="195"/>
        <v>-10.640645396215799</v>
      </c>
      <c r="AW502" s="64">
        <f t="shared" si="196"/>
        <v>-81.833348821580671</v>
      </c>
      <c r="AX502" s="64">
        <f t="shared" si="197"/>
        <v>-19.238940633129999</v>
      </c>
      <c r="AY502" s="64">
        <f t="shared" si="198"/>
        <v>37.764404360175178</v>
      </c>
      <c r="AZ502" s="64">
        <f t="shared" si="199"/>
        <v>14.660403465010075</v>
      </c>
      <c r="BA502" s="64">
        <f t="shared" si="200"/>
        <v>1.8030755071250746</v>
      </c>
      <c r="BB502" s="64">
        <f t="shared" si="201"/>
        <v>-7.4483064846605203</v>
      </c>
      <c r="BC502" s="7"/>
      <c r="BD502" s="7"/>
      <c r="BE502" s="7"/>
      <c r="BF502" s="7"/>
    </row>
    <row r="503" spans="1:58" s="135" customFormat="1" ht="12">
      <c r="A503" s="6">
        <v>458</v>
      </c>
      <c r="B503" s="7" t="s">
        <v>77</v>
      </c>
      <c r="C503" s="114">
        <v>531.43656543315433</v>
      </c>
      <c r="D503" s="105">
        <v>554.65598323594963</v>
      </c>
      <c r="E503" s="114">
        <v>580.07377534583497</v>
      </c>
      <c r="F503" s="114">
        <v>639.82608623689941</v>
      </c>
      <c r="G503" s="105">
        <v>530.64396782140022</v>
      </c>
      <c r="H503" s="114">
        <v>570.61856678395509</v>
      </c>
      <c r="I503" s="114">
        <v>595.8725747614111</v>
      </c>
      <c r="J503" s="105">
        <v>527.00373231215815</v>
      </c>
      <c r="K503" s="114">
        <v>571.05604148001589</v>
      </c>
      <c r="L503" s="114">
        <v>680.85049261834718</v>
      </c>
      <c r="M503" s="105">
        <v>790.41682191526365</v>
      </c>
      <c r="N503" s="114">
        <v>876.98543670078129</v>
      </c>
      <c r="O503" s="114">
        <v>849.13614214680172</v>
      </c>
      <c r="P503" s="105">
        <v>873.4095938808008</v>
      </c>
      <c r="Q503" s="114">
        <v>757.15203017846682</v>
      </c>
      <c r="R503" s="114">
        <v>587.01256464958988</v>
      </c>
      <c r="S503" s="105">
        <v>379.89829838754395</v>
      </c>
      <c r="T503" s="114">
        <v>382.28012669636598</v>
      </c>
      <c r="U503" s="114">
        <v>11278.328800584739</v>
      </c>
      <c r="V503" s="6"/>
      <c r="W503" s="7" t="s">
        <v>77</v>
      </c>
      <c r="X503" s="7">
        <f t="shared" ref="X503:AE503" si="257">AVERAGE(X603,X403)</f>
        <v>3</v>
      </c>
      <c r="Y503" s="7">
        <f t="shared" si="257"/>
        <v>18</v>
      </c>
      <c r="Z503" s="7">
        <f t="shared" si="257"/>
        <v>31</v>
      </c>
      <c r="AA503" s="7">
        <f t="shared" si="257"/>
        <v>43</v>
      </c>
      <c r="AB503" s="7">
        <f t="shared" si="257"/>
        <v>14</v>
      </c>
      <c r="AC503" s="7">
        <f t="shared" si="257"/>
        <v>3</v>
      </c>
      <c r="AD503" s="7">
        <f t="shared" si="257"/>
        <v>0</v>
      </c>
      <c r="AE503" s="7">
        <f t="shared" si="257"/>
        <v>114</v>
      </c>
      <c r="AF503" s="7"/>
      <c r="AG503" s="7" t="s">
        <v>77</v>
      </c>
      <c r="AH503" s="115">
        <f t="shared" si="192"/>
        <v>9.377548257353272</v>
      </c>
      <c r="AI503" s="115">
        <f t="shared" si="184"/>
        <v>67.842097871762832</v>
      </c>
      <c r="AJ503" s="115">
        <f t="shared" si="185"/>
        <v>108.65401795359762</v>
      </c>
      <c r="AK503" s="115">
        <f t="shared" si="186"/>
        <v>144.32615905243603</v>
      </c>
      <c r="AL503" s="115">
        <f t="shared" si="187"/>
        <v>53.130553510795373</v>
      </c>
      <c r="AM503" s="115">
        <f t="shared" si="188"/>
        <v>10.506849703314048</v>
      </c>
      <c r="AN503" s="115">
        <f t="shared" si="189"/>
        <v>0</v>
      </c>
      <c r="AO503" s="115">
        <f t="shared" si="193"/>
        <v>55.395315938370793</v>
      </c>
      <c r="AP503" s="6"/>
      <c r="AQ503" s="6">
        <f>RANK(AI503,AI446:AI524)</f>
        <v>10</v>
      </c>
      <c r="AR503" s="94">
        <f>RANK(AO503,AO446:AO524)</f>
        <v>18</v>
      </c>
      <c r="AS503" s="7"/>
      <c r="AT503" s="7"/>
      <c r="AU503" s="64">
        <f t="shared" si="194"/>
        <v>-3.5290458412318308</v>
      </c>
      <c r="AV503" s="64">
        <f t="shared" si="195"/>
        <v>-9.485276883568929</v>
      </c>
      <c r="AW503" s="64">
        <f t="shared" si="196"/>
        <v>-51.699264642895599</v>
      </c>
      <c r="AX503" s="64">
        <f t="shared" si="197"/>
        <v>21.386195290926025</v>
      </c>
      <c r="AY503" s="64">
        <f t="shared" si="198"/>
        <v>15.427261499794668</v>
      </c>
      <c r="AZ503" s="64">
        <f t="shared" si="199"/>
        <v>-2.7342158808136112</v>
      </c>
      <c r="BA503" s="64">
        <f t="shared" si="200"/>
        <v>0</v>
      </c>
      <c r="BB503" s="64">
        <f t="shared" si="201"/>
        <v>-1.0096387856804441</v>
      </c>
      <c r="BC503" s="7"/>
      <c r="BD503" s="7"/>
      <c r="BE503" s="7"/>
      <c r="BF503" s="7"/>
    </row>
    <row r="504" spans="1:58" s="135" customFormat="1" ht="12">
      <c r="A504" s="6">
        <v>459</v>
      </c>
      <c r="B504" s="7" t="s">
        <v>78</v>
      </c>
      <c r="C504" s="114">
        <v>5569.3677204759824</v>
      </c>
      <c r="D504" s="105">
        <v>4741.8132080078121</v>
      </c>
      <c r="E504" s="114">
        <v>4072.35400390625</v>
      </c>
      <c r="F504" s="114">
        <v>3854.6366687129644</v>
      </c>
      <c r="G504" s="105">
        <v>7699.1475604643801</v>
      </c>
      <c r="H504" s="114">
        <v>15133.947631325063</v>
      </c>
      <c r="I504" s="114">
        <v>14489.664295055773</v>
      </c>
      <c r="J504" s="105">
        <v>11595.817439308734</v>
      </c>
      <c r="K504" s="114">
        <v>8730.3893554687493</v>
      </c>
      <c r="L504" s="114">
        <v>8068.9897949218748</v>
      </c>
      <c r="M504" s="105">
        <v>7533.7564208984377</v>
      </c>
      <c r="N504" s="114">
        <v>6693.3910644531252</v>
      </c>
      <c r="O504" s="114">
        <v>5807.4603759765623</v>
      </c>
      <c r="P504" s="105">
        <v>4728.3282470703125</v>
      </c>
      <c r="Q504" s="114">
        <v>3988.3355834960939</v>
      </c>
      <c r="R504" s="114">
        <v>2644.8168011995672</v>
      </c>
      <c r="S504" s="105">
        <v>1666.8938396436079</v>
      </c>
      <c r="T504" s="114">
        <v>1635.6445068359376</v>
      </c>
      <c r="U504" s="114">
        <v>118654.75451722123</v>
      </c>
      <c r="V504" s="6"/>
      <c r="W504" s="7" t="s">
        <v>78</v>
      </c>
      <c r="X504" s="7">
        <f t="shared" ref="X504:AE504" si="258">AVERAGE(X604,X404)</f>
        <v>1.5</v>
      </c>
      <c r="Y504" s="7">
        <f t="shared" si="258"/>
        <v>28.5</v>
      </c>
      <c r="Z504" s="7">
        <f t="shared" si="258"/>
        <v>131</v>
      </c>
      <c r="AA504" s="7">
        <f t="shared" si="258"/>
        <v>463.5</v>
      </c>
      <c r="AB504" s="7">
        <f t="shared" si="258"/>
        <v>407</v>
      </c>
      <c r="AC504" s="7">
        <f t="shared" si="258"/>
        <v>113.5</v>
      </c>
      <c r="AD504" s="7">
        <f t="shared" si="258"/>
        <v>9.5</v>
      </c>
      <c r="AE504" s="7">
        <f t="shared" si="258"/>
        <v>1154.5</v>
      </c>
      <c r="AF504" s="7"/>
      <c r="AG504" s="7" t="s">
        <v>78</v>
      </c>
      <c r="AH504" s="115">
        <f t="shared" si="192"/>
        <v>0.77828346945126703</v>
      </c>
      <c r="AI504" s="115">
        <f t="shared" si="184"/>
        <v>7.4034170084878852</v>
      </c>
      <c r="AJ504" s="115">
        <f t="shared" si="185"/>
        <v>17.312072592196515</v>
      </c>
      <c r="AK504" s="115">
        <f t="shared" si="186"/>
        <v>63.976637492996645</v>
      </c>
      <c r="AL504" s="115">
        <f t="shared" si="187"/>
        <v>70.197724676193701</v>
      </c>
      <c r="AM504" s="115">
        <f t="shared" si="188"/>
        <v>26.001131307827219</v>
      </c>
      <c r="AN504" s="115">
        <f t="shared" si="189"/>
        <v>2.3546937699633022</v>
      </c>
      <c r="AO504" s="115">
        <f t="shared" si="193"/>
        <v>33.188356346794265</v>
      </c>
      <c r="AP504" s="6"/>
      <c r="AQ504" s="6">
        <f>RANK(AI504,AI446:AI524)</f>
        <v>72</v>
      </c>
      <c r="AR504" s="94">
        <f>RANK(AO504,AO446:AO524)</f>
        <v>73</v>
      </c>
      <c r="AS504" s="7"/>
      <c r="AT504" s="7"/>
      <c r="AU504" s="64">
        <f t="shared" si="194"/>
        <v>-3.8926686094875302</v>
      </c>
      <c r="AV504" s="64">
        <f t="shared" si="195"/>
        <v>-3.7985577594024811</v>
      </c>
      <c r="AW504" s="64">
        <f t="shared" si="196"/>
        <v>-13.095673844647727</v>
      </c>
      <c r="AX504" s="64">
        <f t="shared" si="197"/>
        <v>-4.4402552426185622</v>
      </c>
      <c r="AY504" s="64">
        <f t="shared" si="198"/>
        <v>8.8979853563308708</v>
      </c>
      <c r="AZ504" s="64">
        <f t="shared" si="199"/>
        <v>6.1141265656459183</v>
      </c>
      <c r="BA504" s="64">
        <f t="shared" si="200"/>
        <v>1.1318882317289454</v>
      </c>
      <c r="BB504" s="64">
        <f t="shared" si="201"/>
        <v>-2.2651683724112388</v>
      </c>
      <c r="BC504" s="7"/>
      <c r="BD504" s="7"/>
      <c r="BE504" s="7"/>
      <c r="BF504" s="7"/>
    </row>
    <row r="505" spans="1:58" s="135" customFormat="1" ht="12">
      <c r="A505" s="6">
        <v>460</v>
      </c>
      <c r="B505" s="7" t="s">
        <v>79</v>
      </c>
      <c r="C505" s="114">
        <v>324.14772850815734</v>
      </c>
      <c r="D505" s="105">
        <v>390.85035876190739</v>
      </c>
      <c r="E505" s="114">
        <v>405.94152415844485</v>
      </c>
      <c r="F505" s="114">
        <v>299.38367313227934</v>
      </c>
      <c r="G505" s="105">
        <v>240.89270199390074</v>
      </c>
      <c r="H505" s="114">
        <v>303.76112657796847</v>
      </c>
      <c r="I505" s="114">
        <v>329.54795581591526</v>
      </c>
      <c r="J505" s="105">
        <v>386.61911003093871</v>
      </c>
      <c r="K505" s="114">
        <v>409.71982541617552</v>
      </c>
      <c r="L505" s="114">
        <v>478.88534593854678</v>
      </c>
      <c r="M505" s="105">
        <v>533.11202472723573</v>
      </c>
      <c r="N505" s="114">
        <v>628.79341420915591</v>
      </c>
      <c r="O505" s="114">
        <v>725.3662882661622</v>
      </c>
      <c r="P505" s="105">
        <v>673.77396560689954</v>
      </c>
      <c r="Q505" s="114">
        <v>565.37896385992485</v>
      </c>
      <c r="R505" s="114">
        <v>370.73711797979888</v>
      </c>
      <c r="S505" s="105">
        <v>182.26414762579711</v>
      </c>
      <c r="T505" s="114">
        <v>115.4404674876036</v>
      </c>
      <c r="U505" s="114">
        <v>7364.6157400968132</v>
      </c>
      <c r="V505" s="6"/>
      <c r="W505" s="7" t="s">
        <v>79</v>
      </c>
      <c r="X505" s="7">
        <f t="shared" ref="X505:AE505" si="259">AVERAGE(X605,X405)</f>
        <v>0</v>
      </c>
      <c r="Y505" s="7">
        <f t="shared" si="259"/>
        <v>6.5</v>
      </c>
      <c r="Z505" s="7">
        <f t="shared" si="259"/>
        <v>19</v>
      </c>
      <c r="AA505" s="7">
        <f t="shared" si="259"/>
        <v>18</v>
      </c>
      <c r="AB505" s="7">
        <f t="shared" si="259"/>
        <v>11</v>
      </c>
      <c r="AC505" s="7">
        <f t="shared" si="259"/>
        <v>0.5</v>
      </c>
      <c r="AD505" s="7">
        <f t="shared" si="259"/>
        <v>0</v>
      </c>
      <c r="AE505" s="7">
        <f t="shared" si="259"/>
        <v>56.5</v>
      </c>
      <c r="AF505" s="7"/>
      <c r="AG505" s="7" t="s">
        <v>79</v>
      </c>
      <c r="AH505" s="115">
        <f t="shared" si="192"/>
        <v>0</v>
      </c>
      <c r="AI505" s="115">
        <f t="shared" si="184"/>
        <v>53.965935424349851</v>
      </c>
      <c r="AJ505" s="115">
        <f t="shared" si="185"/>
        <v>125.09829821903257</v>
      </c>
      <c r="AK505" s="115">
        <f t="shared" si="186"/>
        <v>109.24055016778657</v>
      </c>
      <c r="AL505" s="115">
        <f t="shared" si="187"/>
        <v>56.903550365731988</v>
      </c>
      <c r="AM505" s="115">
        <f t="shared" si="188"/>
        <v>2.4406922437405698</v>
      </c>
      <c r="AN505" s="115">
        <f t="shared" si="189"/>
        <v>0</v>
      </c>
      <c r="AO505" s="115">
        <f t="shared" si="193"/>
        <v>46.144867118380205</v>
      </c>
      <c r="AP505" s="6"/>
      <c r="AQ505" s="6">
        <f>RANK(AI505,AI446:AI524)</f>
        <v>24</v>
      </c>
      <c r="AR505" s="94">
        <f>RANK(AO505,AO446:AO524)</f>
        <v>57</v>
      </c>
      <c r="AS505" s="7"/>
      <c r="AT505" s="7"/>
      <c r="AU505" s="64">
        <f t="shared" si="194"/>
        <v>-13.650703108274707</v>
      </c>
      <c r="AV505" s="64">
        <f t="shared" si="195"/>
        <v>-18.319275263023641</v>
      </c>
      <c r="AW505" s="64">
        <f t="shared" si="196"/>
        <v>-39.460592326135711</v>
      </c>
      <c r="AX505" s="64">
        <f t="shared" si="197"/>
        <v>13.22080391951431</v>
      </c>
      <c r="AY505" s="64">
        <f t="shared" si="198"/>
        <v>0.9429219615581772</v>
      </c>
      <c r="AZ505" s="64">
        <f t="shared" si="199"/>
        <v>-9.7054683844644316</v>
      </c>
      <c r="BA505" s="64">
        <f t="shared" si="200"/>
        <v>0</v>
      </c>
      <c r="BB505" s="64">
        <f t="shared" si="201"/>
        <v>-3.9169077281425331</v>
      </c>
      <c r="BC505" s="7"/>
      <c r="BD505" s="7"/>
      <c r="BE505" s="7"/>
      <c r="BF505" s="7"/>
    </row>
    <row r="506" spans="1:58" s="135" customFormat="1" ht="12">
      <c r="A506" s="6">
        <v>461</v>
      </c>
      <c r="B506" s="7" t="s">
        <v>80</v>
      </c>
      <c r="C506" s="114">
        <v>118.13309473674117</v>
      </c>
      <c r="D506" s="105">
        <v>119.65014705445898</v>
      </c>
      <c r="E506" s="114">
        <v>140.14214249120459</v>
      </c>
      <c r="F506" s="114">
        <v>129.7733426476774</v>
      </c>
      <c r="G506" s="105">
        <v>107.26218151034263</v>
      </c>
      <c r="H506" s="114">
        <v>75.602195923895508</v>
      </c>
      <c r="I506" s="114">
        <v>99.395494561280515</v>
      </c>
      <c r="J506" s="105">
        <v>113.9534180370994</v>
      </c>
      <c r="K506" s="114">
        <v>128.16531632051769</v>
      </c>
      <c r="L506" s="114">
        <v>142.37462701699707</v>
      </c>
      <c r="M506" s="105">
        <v>165.58148174619086</v>
      </c>
      <c r="N506" s="114">
        <v>204.8425947891248</v>
      </c>
      <c r="O506" s="114">
        <v>263.60355156053276</v>
      </c>
      <c r="P506" s="105">
        <v>310.77612096447774</v>
      </c>
      <c r="Q506" s="114">
        <v>308.14737283829515</v>
      </c>
      <c r="R506" s="114">
        <v>253.76585776571201</v>
      </c>
      <c r="S506" s="105">
        <v>170.26567036343272</v>
      </c>
      <c r="T506" s="114">
        <v>163.67080446855198</v>
      </c>
      <c r="U506" s="114">
        <v>3015.1054147965333</v>
      </c>
      <c r="V506" s="6"/>
      <c r="W506" s="7" t="s">
        <v>80</v>
      </c>
      <c r="X506" s="7">
        <f t="shared" ref="X506:AE506" si="260">AVERAGE(X606,X406)</f>
        <v>0</v>
      </c>
      <c r="Y506" s="7">
        <f t="shared" si="260"/>
        <v>0</v>
      </c>
      <c r="Z506" s="7">
        <f t="shared" si="260"/>
        <v>3.5</v>
      </c>
      <c r="AA506" s="7">
        <f t="shared" si="260"/>
        <v>8.5</v>
      </c>
      <c r="AB506" s="7">
        <f t="shared" si="260"/>
        <v>5</v>
      </c>
      <c r="AC506" s="7">
        <f t="shared" si="260"/>
        <v>1</v>
      </c>
      <c r="AD506" s="7">
        <f t="shared" si="260"/>
        <v>0</v>
      </c>
      <c r="AE506" s="7">
        <f t="shared" si="260"/>
        <v>18.5</v>
      </c>
      <c r="AF506" s="7"/>
      <c r="AG506" s="7" t="s">
        <v>80</v>
      </c>
      <c r="AH506" s="115">
        <f t="shared" si="192"/>
        <v>0</v>
      </c>
      <c r="AI506" s="115">
        <f t="shared" si="184"/>
        <v>0</v>
      </c>
      <c r="AJ506" s="115">
        <f t="shared" si="185"/>
        <v>92.589903169565446</v>
      </c>
      <c r="AK506" s="115">
        <f t="shared" si="186"/>
        <v>171.03390928367438</v>
      </c>
      <c r="AL506" s="115">
        <f t="shared" si="187"/>
        <v>87.755156205532487</v>
      </c>
      <c r="AM506" s="115">
        <f t="shared" si="188"/>
        <v>15.604845814903392</v>
      </c>
      <c r="AN506" s="115">
        <f t="shared" si="189"/>
        <v>0</v>
      </c>
      <c r="AO506" s="115">
        <f t="shared" si="193"/>
        <v>46.4516829871257</v>
      </c>
      <c r="AP506" s="6"/>
      <c r="AQ506" s="6">
        <f>RANK(AI506,AI446:AI524)</f>
        <v>79</v>
      </c>
      <c r="AR506" s="94">
        <f>RANK(AO506,AO446:AO524)</f>
        <v>56</v>
      </c>
      <c r="AS506" s="7"/>
      <c r="AT506" s="7"/>
      <c r="AU506" s="64">
        <f t="shared" si="194"/>
        <v>0</v>
      </c>
      <c r="AV506" s="64">
        <f t="shared" si="195"/>
        <v>-62.40047047913319</v>
      </c>
      <c r="AW506" s="64">
        <f t="shared" si="196"/>
        <v>26.986694322181521</v>
      </c>
      <c r="AX506" s="64">
        <f t="shared" si="197"/>
        <v>-36.581515028304722</v>
      </c>
      <c r="AY506" s="64">
        <f t="shared" si="198"/>
        <v>37.263693046430269</v>
      </c>
      <c r="AZ506" s="64">
        <f t="shared" si="199"/>
        <v>-11.430626712615375</v>
      </c>
      <c r="BA506" s="64">
        <f t="shared" si="200"/>
        <v>0</v>
      </c>
      <c r="BB506" s="64">
        <f t="shared" si="201"/>
        <v>-5.5124463259524319</v>
      </c>
      <c r="BC506" s="7"/>
      <c r="BD506" s="7"/>
      <c r="BE506" s="7"/>
      <c r="BF506" s="7"/>
    </row>
    <row r="507" spans="1:58" s="135" customFormat="1" ht="12">
      <c r="A507" s="6">
        <v>462</v>
      </c>
      <c r="B507" s="7" t="s">
        <v>81</v>
      </c>
      <c r="C507" s="114">
        <v>1575.8756316381177</v>
      </c>
      <c r="D507" s="105">
        <v>1934.323312590227</v>
      </c>
      <c r="E507" s="114">
        <v>1917.7441525661084</v>
      </c>
      <c r="F507" s="114">
        <v>1618.9950473423009</v>
      </c>
      <c r="G507" s="105">
        <v>1264.2799969582848</v>
      </c>
      <c r="H507" s="114">
        <v>1306.7413834735351</v>
      </c>
      <c r="I507" s="114">
        <v>1417.9766464726831</v>
      </c>
      <c r="J507" s="105">
        <v>1542.8320388529191</v>
      </c>
      <c r="K507" s="114">
        <v>1554.5638920224631</v>
      </c>
      <c r="L507" s="114">
        <v>1862.4398141113368</v>
      </c>
      <c r="M507" s="105">
        <v>2029.7055290680055</v>
      </c>
      <c r="N507" s="114">
        <v>2234.7737560409601</v>
      </c>
      <c r="O507" s="114">
        <v>2409.4191173225654</v>
      </c>
      <c r="P507" s="105">
        <v>2349.8101901308714</v>
      </c>
      <c r="Q507" s="114">
        <v>2064.3421610225123</v>
      </c>
      <c r="R507" s="114">
        <v>1329.8106661661964</v>
      </c>
      <c r="S507" s="105">
        <v>861.7168358522888</v>
      </c>
      <c r="T507" s="114">
        <v>759.32934139393433</v>
      </c>
      <c r="U507" s="114">
        <v>30034.679513025309</v>
      </c>
      <c r="V507" s="6"/>
      <c r="W507" s="7" t="s">
        <v>81</v>
      </c>
      <c r="X507" s="7">
        <f t="shared" ref="X507:AE507" si="261">AVERAGE(X607,X407)</f>
        <v>5</v>
      </c>
      <c r="Y507" s="7">
        <f t="shared" si="261"/>
        <v>31.5</v>
      </c>
      <c r="Z507" s="7">
        <f t="shared" si="261"/>
        <v>82</v>
      </c>
      <c r="AA507" s="7">
        <f t="shared" si="261"/>
        <v>90.5</v>
      </c>
      <c r="AB507" s="7">
        <f t="shared" si="261"/>
        <v>47.5</v>
      </c>
      <c r="AC507" s="7">
        <f t="shared" si="261"/>
        <v>6</v>
      </c>
      <c r="AD507" s="7">
        <f t="shared" si="261"/>
        <v>1.5</v>
      </c>
      <c r="AE507" s="7">
        <f t="shared" si="261"/>
        <v>262.5</v>
      </c>
      <c r="AF507" s="7"/>
      <c r="AG507" s="7" t="s">
        <v>81</v>
      </c>
      <c r="AH507" s="115">
        <f t="shared" si="192"/>
        <v>6.1766711494366415</v>
      </c>
      <c r="AI507" s="115">
        <f t="shared" si="184"/>
        <v>49.830733818118532</v>
      </c>
      <c r="AJ507" s="115">
        <f t="shared" si="185"/>
        <v>125.50302766417396</v>
      </c>
      <c r="AK507" s="115">
        <f t="shared" si="186"/>
        <v>127.64667207337318</v>
      </c>
      <c r="AL507" s="115">
        <f t="shared" si="187"/>
        <v>61.575075969145409</v>
      </c>
      <c r="AM507" s="115">
        <f t="shared" si="188"/>
        <v>7.7192066930026204</v>
      </c>
      <c r="AN507" s="115">
        <f t="shared" si="189"/>
        <v>1.6107903070314518</v>
      </c>
      <c r="AO507" s="115">
        <f t="shared" si="193"/>
        <v>49.679078737961419</v>
      </c>
      <c r="AP507" s="6"/>
      <c r="AQ507" s="6">
        <f>RANK(AI507,AI446:AI524)</f>
        <v>27</v>
      </c>
      <c r="AR507" s="94">
        <f>RANK(AO507,AO446:AO524)</f>
        <v>41</v>
      </c>
      <c r="AS507" s="7"/>
      <c r="AT507" s="7"/>
      <c r="AU507" s="64">
        <f t="shared" si="194"/>
        <v>-0.4600561496554052</v>
      </c>
      <c r="AV507" s="64">
        <f t="shared" si="195"/>
        <v>-55.296129640454168</v>
      </c>
      <c r="AW507" s="64">
        <f t="shared" si="196"/>
        <v>-31.108864252884402</v>
      </c>
      <c r="AX507" s="64">
        <f t="shared" si="197"/>
        <v>2.0668951567120644</v>
      </c>
      <c r="AY507" s="64">
        <f t="shared" si="198"/>
        <v>25.350230517786159</v>
      </c>
      <c r="AZ507" s="64">
        <f t="shared" si="199"/>
        <v>4.7444169376999277</v>
      </c>
      <c r="BA507" s="64">
        <f t="shared" si="200"/>
        <v>1.6107903070314518</v>
      </c>
      <c r="BB507" s="64">
        <f t="shared" si="201"/>
        <v>-1.5262318468214389</v>
      </c>
      <c r="BC507" s="7"/>
      <c r="BD507" s="7"/>
      <c r="BE507" s="7"/>
      <c r="BF507" s="7"/>
    </row>
    <row r="508" spans="1:58" s="135" customFormat="1" ht="12">
      <c r="A508" s="6">
        <v>463</v>
      </c>
      <c r="B508" s="7" t="s">
        <v>82</v>
      </c>
      <c r="C508" s="114">
        <v>860.54385765362554</v>
      </c>
      <c r="D508" s="105">
        <v>940.96539653943603</v>
      </c>
      <c r="E508" s="114">
        <v>973.63331928730838</v>
      </c>
      <c r="F508" s="114">
        <v>998.86564897239498</v>
      </c>
      <c r="G508" s="105">
        <v>737.69163833406924</v>
      </c>
      <c r="H508" s="114">
        <v>757.85601422478032</v>
      </c>
      <c r="I508" s="114">
        <v>761.77342007599987</v>
      </c>
      <c r="J508" s="105">
        <v>813.4799071209826</v>
      </c>
      <c r="K508" s="114">
        <v>856.10699428683472</v>
      </c>
      <c r="L508" s="114">
        <v>984.69037944289312</v>
      </c>
      <c r="M508" s="105">
        <v>1110.9396116584132</v>
      </c>
      <c r="N508" s="114">
        <v>1121.9646278996886</v>
      </c>
      <c r="O508" s="114">
        <v>1204.5613929045728</v>
      </c>
      <c r="P508" s="105">
        <v>1147.6955946975636</v>
      </c>
      <c r="Q508" s="114">
        <v>1004.7494132276148</v>
      </c>
      <c r="R508" s="114">
        <v>709.98053512865658</v>
      </c>
      <c r="S508" s="105">
        <v>510.61150491176886</v>
      </c>
      <c r="T508" s="114">
        <v>611.25265140004399</v>
      </c>
      <c r="U508" s="114">
        <v>16107.361907766646</v>
      </c>
      <c r="V508" s="6"/>
      <c r="W508" s="7" t="s">
        <v>82</v>
      </c>
      <c r="X508" s="7">
        <f t="shared" ref="X508:AE508" si="262">AVERAGE(X608,X408)</f>
        <v>5.5</v>
      </c>
      <c r="Y508" s="7">
        <f t="shared" si="262"/>
        <v>25</v>
      </c>
      <c r="Z508" s="7">
        <f t="shared" si="262"/>
        <v>46</v>
      </c>
      <c r="AA508" s="7">
        <f t="shared" si="262"/>
        <v>63.5</v>
      </c>
      <c r="AB508" s="7">
        <f t="shared" si="262"/>
        <v>26</v>
      </c>
      <c r="AC508" s="7">
        <f t="shared" si="262"/>
        <v>4</v>
      </c>
      <c r="AD508" s="7">
        <f t="shared" si="262"/>
        <v>0.5</v>
      </c>
      <c r="AE508" s="7">
        <f t="shared" si="262"/>
        <v>171.5</v>
      </c>
      <c r="AF508" s="7"/>
      <c r="AG508" s="7" t="s">
        <v>82</v>
      </c>
      <c r="AH508" s="115">
        <f t="shared" si="192"/>
        <v>11.012492031652597</v>
      </c>
      <c r="AI508" s="115">
        <f t="shared" si="184"/>
        <v>67.778997892554571</v>
      </c>
      <c r="AJ508" s="115">
        <f t="shared" si="185"/>
        <v>121.39509124844494</v>
      </c>
      <c r="AK508" s="115">
        <f t="shared" si="186"/>
        <v>166.71623957072379</v>
      </c>
      <c r="AL508" s="115">
        <f t="shared" si="187"/>
        <v>63.922906447726731</v>
      </c>
      <c r="AM508" s="115">
        <f t="shared" si="188"/>
        <v>9.344626376594741</v>
      </c>
      <c r="AN508" s="115">
        <f t="shared" si="189"/>
        <v>1.0155476491663995</v>
      </c>
      <c r="AO508" s="115">
        <f t="shared" si="193"/>
        <v>58.032668815402367</v>
      </c>
      <c r="AP508" s="6"/>
      <c r="AQ508" s="6">
        <f>RANK(AI508,AI446:AI524)</f>
        <v>11</v>
      </c>
      <c r="AR508" s="94">
        <f>RANK(AO508,AO446:AO524)</f>
        <v>13</v>
      </c>
      <c r="AS508" s="7"/>
      <c r="AT508" s="7"/>
      <c r="AU508" s="64">
        <f t="shared" si="194"/>
        <v>-3.381951725357137</v>
      </c>
      <c r="AV508" s="64">
        <f t="shared" si="195"/>
        <v>1.818686953217167</v>
      </c>
      <c r="AW508" s="64">
        <f t="shared" si="196"/>
        <v>21.324977078699476</v>
      </c>
      <c r="AX508" s="64">
        <f t="shared" si="197"/>
        <v>27.404477428648988</v>
      </c>
      <c r="AY508" s="64">
        <f t="shared" si="198"/>
        <v>24.069780981522499</v>
      </c>
      <c r="AZ508" s="64">
        <f t="shared" si="199"/>
        <v>4.5133631970715591</v>
      </c>
      <c r="BA508" s="64">
        <f t="shared" si="200"/>
        <v>1.0155476491663995</v>
      </c>
      <c r="BB508" s="64">
        <f t="shared" si="201"/>
        <v>12.075299005063393</v>
      </c>
      <c r="BC508" s="7"/>
      <c r="BD508" s="7"/>
      <c r="BE508" s="7"/>
      <c r="BF508" s="7"/>
    </row>
    <row r="509" spans="1:58" s="135" customFormat="1" ht="12">
      <c r="A509" s="6">
        <v>464</v>
      </c>
      <c r="B509" s="7" t="s">
        <v>83</v>
      </c>
      <c r="C509" s="114">
        <v>4933.9468383789063</v>
      </c>
      <c r="D509" s="105">
        <v>4660.2224365234379</v>
      </c>
      <c r="E509" s="114">
        <v>4673.9203979492186</v>
      </c>
      <c r="F509" s="114">
        <v>5356.3738891601561</v>
      </c>
      <c r="G509" s="105">
        <v>10585.350561523437</v>
      </c>
      <c r="H509" s="114">
        <v>15981.81640625</v>
      </c>
      <c r="I509" s="114">
        <v>13879.203784179688</v>
      </c>
      <c r="J509" s="105">
        <v>10189.794873046874</v>
      </c>
      <c r="K509" s="114">
        <v>7373.0895019531254</v>
      </c>
      <c r="L509" s="114">
        <v>6559.6103515625</v>
      </c>
      <c r="M509" s="105">
        <v>6543.4431884765627</v>
      </c>
      <c r="N509" s="114">
        <v>5860.8862060546871</v>
      </c>
      <c r="O509" s="114">
        <v>5195.7892578125002</v>
      </c>
      <c r="P509" s="105">
        <v>4748.8944091796875</v>
      </c>
      <c r="Q509" s="114">
        <v>4313.6266113281254</v>
      </c>
      <c r="R509" s="114">
        <v>3325.6474365234376</v>
      </c>
      <c r="S509" s="105">
        <v>2494.3575927734373</v>
      </c>
      <c r="T509" s="114">
        <v>2693.6085876464845</v>
      </c>
      <c r="U509" s="114">
        <v>119369.58233032227</v>
      </c>
      <c r="V509" s="6"/>
      <c r="W509" s="7" t="s">
        <v>83</v>
      </c>
      <c r="X509" s="7">
        <f t="shared" ref="X509:AE509" si="263">AVERAGE(X609,X409)</f>
        <v>2.5</v>
      </c>
      <c r="Y509" s="7">
        <f t="shared" si="263"/>
        <v>11.5</v>
      </c>
      <c r="Z509" s="7">
        <f t="shared" si="263"/>
        <v>109</v>
      </c>
      <c r="AA509" s="7">
        <f t="shared" si="263"/>
        <v>449.5</v>
      </c>
      <c r="AB509" s="7">
        <f t="shared" si="263"/>
        <v>361.5</v>
      </c>
      <c r="AC509" s="7">
        <f t="shared" si="263"/>
        <v>71.5</v>
      </c>
      <c r="AD509" s="7">
        <f t="shared" si="263"/>
        <v>8</v>
      </c>
      <c r="AE509" s="7">
        <f t="shared" si="263"/>
        <v>1014</v>
      </c>
      <c r="AF509" s="7"/>
      <c r="AG509" s="7" t="s">
        <v>83</v>
      </c>
      <c r="AH509" s="115">
        <f t="shared" si="192"/>
        <v>0.93346732387719245</v>
      </c>
      <c r="AI509" s="115">
        <f t="shared" si="184"/>
        <v>2.1728141988610581</v>
      </c>
      <c r="AJ509" s="115">
        <f t="shared" si="185"/>
        <v>13.640502084277909</v>
      </c>
      <c r="AK509" s="115">
        <f t="shared" si="186"/>
        <v>64.77316811391816</v>
      </c>
      <c r="AL509" s="115">
        <f t="shared" si="187"/>
        <v>70.953341947286333</v>
      </c>
      <c r="AM509" s="115">
        <f t="shared" si="188"/>
        <v>19.394854756899317</v>
      </c>
      <c r="AN509" s="115">
        <f t="shared" si="189"/>
        <v>2.4391692711120867</v>
      </c>
      <c r="AO509" s="115">
        <f t="shared" si="193"/>
        <v>29.002403400244628</v>
      </c>
      <c r="AP509" s="6"/>
      <c r="AQ509" s="6">
        <f>RANK(AI509,AI446:AI524)</f>
        <v>77</v>
      </c>
      <c r="AR509" s="94">
        <f>RANK(AO509,AO446:AO524)</f>
        <v>78</v>
      </c>
      <c r="AS509" s="7"/>
      <c r="AT509" s="7"/>
      <c r="AU509" s="64">
        <f t="shared" si="194"/>
        <v>0.93346732387719245</v>
      </c>
      <c r="AV509" s="64">
        <f t="shared" si="195"/>
        <v>-3.2168733643984053</v>
      </c>
      <c r="AW509" s="64">
        <f t="shared" si="196"/>
        <v>-20.379965415326563</v>
      </c>
      <c r="AX509" s="64">
        <f t="shared" si="197"/>
        <v>-35.159346205658395</v>
      </c>
      <c r="AY509" s="64">
        <f t="shared" si="198"/>
        <v>-7.3863568913018014</v>
      </c>
      <c r="AZ509" s="64">
        <f t="shared" si="199"/>
        <v>3.839158692372612</v>
      </c>
      <c r="BA509" s="64">
        <f t="shared" si="200"/>
        <v>0.34121726998484725</v>
      </c>
      <c r="BB509" s="64">
        <f t="shared" si="201"/>
        <v>-8.9822150380531234</v>
      </c>
      <c r="BC509" s="7"/>
      <c r="BD509" s="7"/>
      <c r="BE509" s="7"/>
      <c r="BF509" s="7"/>
    </row>
    <row r="510" spans="1:58" s="135" customFormat="1" ht="12">
      <c r="A510" s="6">
        <v>465</v>
      </c>
      <c r="B510" s="7" t="s">
        <v>84</v>
      </c>
      <c r="C510" s="114">
        <v>505.27319027377382</v>
      </c>
      <c r="D510" s="105">
        <v>538.94678039609494</v>
      </c>
      <c r="E510" s="114">
        <v>575.56885915919986</v>
      </c>
      <c r="F510" s="114">
        <v>505.68605065930171</v>
      </c>
      <c r="G510" s="105">
        <v>428.66437700807614</v>
      </c>
      <c r="H510" s="114">
        <v>447.64655885092134</v>
      </c>
      <c r="I510" s="114">
        <v>496.03203524520325</v>
      </c>
      <c r="J510" s="105">
        <v>545.93825365032535</v>
      </c>
      <c r="K510" s="114">
        <v>525.4586008436645</v>
      </c>
      <c r="L510" s="114">
        <v>561.44142526343205</v>
      </c>
      <c r="M510" s="105">
        <v>694.88844817803897</v>
      </c>
      <c r="N510" s="114">
        <v>889.76071938949951</v>
      </c>
      <c r="O510" s="114">
        <v>976.77024805555789</v>
      </c>
      <c r="P510" s="105">
        <v>987.97248205650271</v>
      </c>
      <c r="Q510" s="114">
        <v>799.8492748241033</v>
      </c>
      <c r="R510" s="114">
        <v>577.25134160499908</v>
      </c>
      <c r="S510" s="105">
        <v>397.16479610832198</v>
      </c>
      <c r="T510" s="114">
        <v>387.22121043859664</v>
      </c>
      <c r="U510" s="114">
        <v>10841.534652005612</v>
      </c>
      <c r="V510" s="6"/>
      <c r="W510" s="7" t="s">
        <v>84</v>
      </c>
      <c r="X510" s="7">
        <f t="shared" ref="X510:AE510" si="264">AVERAGE(X610,X410)</f>
        <v>2.5</v>
      </c>
      <c r="Y510" s="7">
        <f t="shared" si="264"/>
        <v>13.5</v>
      </c>
      <c r="Z510" s="7">
        <f t="shared" si="264"/>
        <v>34</v>
      </c>
      <c r="AA510" s="7">
        <f t="shared" si="264"/>
        <v>30.5</v>
      </c>
      <c r="AB510" s="7">
        <f t="shared" si="264"/>
        <v>20</v>
      </c>
      <c r="AC510" s="7">
        <f t="shared" si="264"/>
        <v>2.5</v>
      </c>
      <c r="AD510" s="7">
        <f t="shared" si="264"/>
        <v>0</v>
      </c>
      <c r="AE510" s="7">
        <f t="shared" si="264"/>
        <v>104</v>
      </c>
      <c r="AF510" s="7"/>
      <c r="AG510" s="7" t="s">
        <v>84</v>
      </c>
      <c r="AH510" s="115">
        <f t="shared" si="192"/>
        <v>9.8875576921315425</v>
      </c>
      <c r="AI510" s="115">
        <f t="shared" ref="AI510:AI530" si="265">Y510/(G510/2)*1000</f>
        <v>62.986339542488544</v>
      </c>
      <c r="AJ510" s="115">
        <f t="shared" ref="AJ510:AJ530" si="266">Z510/(H510/2)*1000</f>
        <v>151.90555730965841</v>
      </c>
      <c r="AK510" s="115">
        <f t="shared" ref="AK510:AK530" si="267">AA510/(I510/2)*1000</f>
        <v>122.97592829835254</v>
      </c>
      <c r="AL510" s="115">
        <f t="shared" ref="AL510:AL530" si="268">AB510/(J510/2)*1000</f>
        <v>73.268359072746151</v>
      </c>
      <c r="AM510" s="115">
        <f t="shared" ref="AM510:AM530" si="269">AC510/(K510/2)*1000</f>
        <v>9.515497494897053</v>
      </c>
      <c r="AN510" s="115">
        <f t="shared" ref="AN510:AN530" si="270">AD510/(L510/2)*1000</f>
        <v>0</v>
      </c>
      <c r="AO510" s="115">
        <f t="shared" si="193"/>
        <v>59.244620242380968</v>
      </c>
      <c r="AP510" s="6"/>
      <c r="AQ510" s="6">
        <f>RANK(AI510,AI446:AI524)</f>
        <v>14</v>
      </c>
      <c r="AR510" s="94">
        <f>RANK(AO510,AO446:AO524)</f>
        <v>9</v>
      </c>
      <c r="AS510" s="7"/>
      <c r="AT510" s="7"/>
      <c r="AU510" s="64">
        <f t="shared" si="194"/>
        <v>9.8875576921315425</v>
      </c>
      <c r="AV510" s="64">
        <f t="shared" si="195"/>
        <v>-12.401565930375476</v>
      </c>
      <c r="AW510" s="64">
        <f t="shared" si="196"/>
        <v>-4.5145655255823272</v>
      </c>
      <c r="AX510" s="64">
        <f t="shared" si="197"/>
        <v>44.250225110995686</v>
      </c>
      <c r="AY510" s="64">
        <f t="shared" si="198"/>
        <v>18.566797248461668</v>
      </c>
      <c r="AZ510" s="64">
        <f t="shared" si="199"/>
        <v>-6.9856672376602891</v>
      </c>
      <c r="BA510" s="64">
        <f t="shared" si="200"/>
        <v>0</v>
      </c>
      <c r="BB510" s="64">
        <f t="shared" si="201"/>
        <v>15.116038186789538</v>
      </c>
      <c r="BC510" s="7"/>
      <c r="BD510" s="7"/>
      <c r="BE510" s="7"/>
      <c r="BF510" s="7"/>
    </row>
    <row r="511" spans="1:58" s="135" customFormat="1" ht="12">
      <c r="A511" s="6">
        <v>466</v>
      </c>
      <c r="B511" s="7" t="s">
        <v>85</v>
      </c>
      <c r="C511" s="114">
        <v>2051.6248246414425</v>
      </c>
      <c r="D511" s="105">
        <v>2305.8098545813723</v>
      </c>
      <c r="E511" s="114">
        <v>2335.2732865690969</v>
      </c>
      <c r="F511" s="114">
        <v>1993.9540529002929</v>
      </c>
      <c r="G511" s="105">
        <v>1516.0719131375977</v>
      </c>
      <c r="H511" s="114">
        <v>1558.3542631571117</v>
      </c>
      <c r="I511" s="114">
        <v>1988.142455073091</v>
      </c>
      <c r="J511" s="105">
        <v>2348.9833043066947</v>
      </c>
      <c r="K511" s="114">
        <v>2293.9899092123096</v>
      </c>
      <c r="L511" s="114">
        <v>2389.9752926442825</v>
      </c>
      <c r="M511" s="105">
        <v>2313.2149831331444</v>
      </c>
      <c r="N511" s="114">
        <v>2229.3167691957083</v>
      </c>
      <c r="O511" s="114">
        <v>2282.0778636543014</v>
      </c>
      <c r="P511" s="105">
        <v>2125.8035972450098</v>
      </c>
      <c r="Q511" s="114">
        <v>1807.7883693088916</v>
      </c>
      <c r="R511" s="114">
        <v>1148.495996633264</v>
      </c>
      <c r="S511" s="105">
        <v>667.20287273080316</v>
      </c>
      <c r="T511" s="114">
        <v>601.37783975019715</v>
      </c>
      <c r="U511" s="114">
        <v>33957.457447874614</v>
      </c>
      <c r="V511" s="6"/>
      <c r="W511" s="7" t="s">
        <v>85</v>
      </c>
      <c r="X511" s="7">
        <f t="shared" ref="X511:AE511" si="271">AVERAGE(X611,X411)</f>
        <v>1.5</v>
      </c>
      <c r="Y511" s="7">
        <f t="shared" si="271"/>
        <v>6.5</v>
      </c>
      <c r="Z511" s="7">
        <f t="shared" si="271"/>
        <v>77.5</v>
      </c>
      <c r="AA511" s="7">
        <f t="shared" si="271"/>
        <v>178</v>
      </c>
      <c r="AB511" s="7">
        <f t="shared" si="271"/>
        <v>123</v>
      </c>
      <c r="AC511" s="7">
        <f t="shared" si="271"/>
        <v>23</v>
      </c>
      <c r="AD511" s="7">
        <f t="shared" si="271"/>
        <v>3</v>
      </c>
      <c r="AE511" s="7">
        <f t="shared" si="271"/>
        <v>410.5</v>
      </c>
      <c r="AF511" s="7"/>
      <c r="AG511" s="7" t="s">
        <v>85</v>
      </c>
      <c r="AH511" s="115">
        <f t="shared" ref="AH511:AH530" si="272">X511/(F511/2)*1000</f>
        <v>1.5045482094416214</v>
      </c>
      <c r="AI511" s="115">
        <f t="shared" si="265"/>
        <v>8.5747911344757739</v>
      </c>
      <c r="AJ511" s="115">
        <f t="shared" si="266"/>
        <v>99.463904751658546</v>
      </c>
      <c r="AK511" s="115">
        <f t="shared" si="267"/>
        <v>179.0616155756868</v>
      </c>
      <c r="AL511" s="115">
        <f t="shared" si="268"/>
        <v>104.72615941925871</v>
      </c>
      <c r="AM511" s="115">
        <f t="shared" si="269"/>
        <v>20.052398580861709</v>
      </c>
      <c r="AN511" s="115">
        <f t="shared" si="270"/>
        <v>2.5104862039647133</v>
      </c>
      <c r="AO511" s="115">
        <f t="shared" ref="AO511:AO530" si="273">AE511/(SUM(F511:L511)/2)*1000</f>
        <v>58.270462312139017</v>
      </c>
      <c r="AP511" s="6"/>
      <c r="AQ511" s="6">
        <f>RANK(AI511,AI446:AI524)</f>
        <v>67</v>
      </c>
      <c r="AR511" s="94">
        <f>RANK(AO511,AO446:AO524)</f>
        <v>11</v>
      </c>
      <c r="AS511" s="7"/>
      <c r="AT511" s="7"/>
      <c r="AU511" s="64">
        <f t="shared" ref="AU511:AU530" si="274">AH511-AH2511</f>
        <v>-3.5746321376231993</v>
      </c>
      <c r="AV511" s="64">
        <f t="shared" ref="AV511:AV530" si="275">AI511-AI2511</f>
        <v>-40.458730769566472</v>
      </c>
      <c r="AW511" s="64">
        <f t="shared" ref="AW511:AW530" si="276">AJ511-AJ2511</f>
        <v>-13.886875688350187</v>
      </c>
      <c r="AX511" s="64">
        <f t="shared" ref="AX511:AX530" si="277">AK511-AK2511</f>
        <v>50.044613369447404</v>
      </c>
      <c r="AY511" s="64">
        <f t="shared" ref="AY511:AY530" si="278">AL511-AL2511</f>
        <v>48.358833170894549</v>
      </c>
      <c r="AZ511" s="64">
        <f t="shared" ref="AZ511:AZ530" si="279">AM511-AM2511</f>
        <v>6.7270138843226608</v>
      </c>
      <c r="BA511" s="64">
        <f t="shared" ref="BA511:BA530" si="280">AN511-AN2511</f>
        <v>2.5104862039647133</v>
      </c>
      <c r="BB511" s="64">
        <f t="shared" ref="BB511:BB530" si="281">AO511-AO2511</f>
        <v>7.6564658799944993</v>
      </c>
      <c r="BC511" s="7"/>
      <c r="BD511" s="7"/>
      <c r="BE511" s="7"/>
      <c r="BF511" s="7"/>
    </row>
    <row r="512" spans="1:58" s="135" customFormat="1" ht="12">
      <c r="A512" s="6">
        <v>467</v>
      </c>
      <c r="B512" s="7" t="s">
        <v>86</v>
      </c>
      <c r="C512" s="114">
        <v>1264.5956767355517</v>
      </c>
      <c r="D512" s="105">
        <v>1321.4981043676526</v>
      </c>
      <c r="E512" s="114">
        <v>1320.1843953029152</v>
      </c>
      <c r="F512" s="114">
        <v>1232.0670733041588</v>
      </c>
      <c r="G512" s="105">
        <v>1191.3830656657678</v>
      </c>
      <c r="H512" s="114">
        <v>1284.5079927781703</v>
      </c>
      <c r="I512" s="114">
        <v>1301.6670761074524</v>
      </c>
      <c r="J512" s="105">
        <v>1236.4454724138402</v>
      </c>
      <c r="K512" s="114">
        <v>1190.2140383613478</v>
      </c>
      <c r="L512" s="114">
        <v>1185.1024337562696</v>
      </c>
      <c r="M512" s="105">
        <v>1319.4999744170079</v>
      </c>
      <c r="N512" s="114">
        <v>1429.0088972264136</v>
      </c>
      <c r="O512" s="114">
        <v>1373.5553663711889</v>
      </c>
      <c r="P512" s="105">
        <v>1231.977989300133</v>
      </c>
      <c r="Q512" s="114">
        <v>957.9831816233484</v>
      </c>
      <c r="R512" s="114">
        <v>752.36078735106139</v>
      </c>
      <c r="S512" s="105">
        <v>556.15218225792364</v>
      </c>
      <c r="T512" s="114">
        <v>576.99481330906622</v>
      </c>
      <c r="U512" s="114">
        <v>20725.198520649272</v>
      </c>
      <c r="V512" s="6"/>
      <c r="W512" s="7" t="s">
        <v>86</v>
      </c>
      <c r="X512" s="7">
        <f t="shared" ref="X512:AE512" si="282">AVERAGE(X612,X412)</f>
        <v>5</v>
      </c>
      <c r="Y512" s="7">
        <f t="shared" si="282"/>
        <v>33</v>
      </c>
      <c r="Z512" s="7">
        <f t="shared" si="282"/>
        <v>98.5</v>
      </c>
      <c r="AA512" s="7">
        <f t="shared" si="282"/>
        <v>95.5</v>
      </c>
      <c r="AB512" s="7">
        <f t="shared" si="282"/>
        <v>36.5</v>
      </c>
      <c r="AC512" s="7">
        <f t="shared" si="282"/>
        <v>10.5</v>
      </c>
      <c r="AD512" s="7">
        <f t="shared" si="282"/>
        <v>0</v>
      </c>
      <c r="AE512" s="7">
        <f t="shared" si="282"/>
        <v>280</v>
      </c>
      <c r="AF512" s="7"/>
      <c r="AG512" s="7" t="s">
        <v>86</v>
      </c>
      <c r="AH512" s="115">
        <f t="shared" si="272"/>
        <v>8.1164412365813732</v>
      </c>
      <c r="AI512" s="115">
        <f t="shared" si="265"/>
        <v>55.397799332591589</v>
      </c>
      <c r="AJ512" s="115">
        <f t="shared" si="266"/>
        <v>153.36611458051172</v>
      </c>
      <c r="AK512" s="115">
        <f t="shared" si="267"/>
        <v>146.73490903002065</v>
      </c>
      <c r="AL512" s="115">
        <f t="shared" si="268"/>
        <v>59.040209721085695</v>
      </c>
      <c r="AM512" s="115">
        <f t="shared" si="269"/>
        <v>17.643885320754737</v>
      </c>
      <c r="AN512" s="115">
        <f t="shared" si="270"/>
        <v>0</v>
      </c>
      <c r="AO512" s="115">
        <f t="shared" si="273"/>
        <v>64.954744532607208</v>
      </c>
      <c r="AP512" s="6"/>
      <c r="AQ512" s="6">
        <f>RANK(AI512,AI446:AI524)</f>
        <v>23</v>
      </c>
      <c r="AR512" s="94">
        <f>RANK(AO512,AO446:AO524)</f>
        <v>1</v>
      </c>
      <c r="AS512" s="7"/>
      <c r="AT512" s="7"/>
      <c r="AU512" s="64">
        <f t="shared" si="274"/>
        <v>-19.074547626212006</v>
      </c>
      <c r="AV512" s="64">
        <f t="shared" si="275"/>
        <v>-40.163218729001912</v>
      </c>
      <c r="AW512" s="64">
        <f t="shared" si="276"/>
        <v>17.849827988719937</v>
      </c>
      <c r="AX512" s="64">
        <f t="shared" si="277"/>
        <v>24.705585137439783</v>
      </c>
      <c r="AY512" s="64">
        <f t="shared" si="278"/>
        <v>14.728712037431258</v>
      </c>
      <c r="AZ512" s="64">
        <f t="shared" si="279"/>
        <v>13.763486603391829</v>
      </c>
      <c r="BA512" s="64">
        <f t="shared" si="280"/>
        <v>0</v>
      </c>
      <c r="BB512" s="64">
        <f t="shared" si="281"/>
        <v>7.2940664117645042</v>
      </c>
      <c r="BC512" s="7"/>
      <c r="BD512" s="7"/>
      <c r="BE512" s="7"/>
      <c r="BF512" s="7"/>
    </row>
    <row r="513" spans="1:58" s="135" customFormat="1" ht="12">
      <c r="A513" s="6">
        <v>468</v>
      </c>
      <c r="B513" s="7" t="s">
        <v>87</v>
      </c>
      <c r="C513" s="114">
        <v>272.09928699156251</v>
      </c>
      <c r="D513" s="105">
        <v>332.36782984850589</v>
      </c>
      <c r="E513" s="114">
        <v>350.26356768334961</v>
      </c>
      <c r="F513" s="114">
        <v>276.94070503766602</v>
      </c>
      <c r="G513" s="105">
        <v>245.43768109762206</v>
      </c>
      <c r="H513" s="114">
        <v>264.26136358514157</v>
      </c>
      <c r="I513" s="114">
        <v>289.21746318003414</v>
      </c>
      <c r="J513" s="105">
        <v>300.9416453366357</v>
      </c>
      <c r="K513" s="114">
        <v>290.96693000012692</v>
      </c>
      <c r="L513" s="114">
        <v>337.84835600208987</v>
      </c>
      <c r="M513" s="105">
        <v>424.66993044826171</v>
      </c>
      <c r="N513" s="114">
        <v>501.14274305418945</v>
      </c>
      <c r="O513" s="114">
        <v>522.1583554339843</v>
      </c>
      <c r="P513" s="105">
        <v>493.9141873996191</v>
      </c>
      <c r="Q513" s="114">
        <v>459.63727324394529</v>
      </c>
      <c r="R513" s="114">
        <v>319.89869855357665</v>
      </c>
      <c r="S513" s="105">
        <v>201.51534278697022</v>
      </c>
      <c r="T513" s="114">
        <v>207.14490745210691</v>
      </c>
      <c r="U513" s="114">
        <v>6090.4262671353881</v>
      </c>
      <c r="V513" s="6"/>
      <c r="W513" s="7" t="s">
        <v>87</v>
      </c>
      <c r="X513" s="7">
        <f t="shared" ref="X513:AE513" si="283">AVERAGE(X613,X413)</f>
        <v>1.5</v>
      </c>
      <c r="Y513" s="7">
        <f t="shared" si="283"/>
        <v>4</v>
      </c>
      <c r="Z513" s="7">
        <f t="shared" si="283"/>
        <v>17</v>
      </c>
      <c r="AA513" s="7">
        <f t="shared" si="283"/>
        <v>17.5</v>
      </c>
      <c r="AB513" s="7">
        <f t="shared" si="283"/>
        <v>7.5</v>
      </c>
      <c r="AC513" s="7">
        <f t="shared" si="283"/>
        <v>1.5</v>
      </c>
      <c r="AD513" s="7">
        <f t="shared" si="283"/>
        <v>0</v>
      </c>
      <c r="AE513" s="7">
        <f t="shared" si="283"/>
        <v>49</v>
      </c>
      <c r="AF513" s="7"/>
      <c r="AG513" s="7" t="s">
        <v>87</v>
      </c>
      <c r="AH513" s="115">
        <f t="shared" si="272"/>
        <v>10.832643758857975</v>
      </c>
      <c r="AI513" s="115">
        <f t="shared" si="265"/>
        <v>32.594832073963516</v>
      </c>
      <c r="AJ513" s="115">
        <f t="shared" si="266"/>
        <v>128.6605031425475</v>
      </c>
      <c r="AK513" s="115">
        <f t="shared" si="267"/>
        <v>121.01620564389277</v>
      </c>
      <c r="AL513" s="115">
        <f t="shared" si="268"/>
        <v>49.843550178044921</v>
      </c>
      <c r="AM513" s="115">
        <f t="shared" si="269"/>
        <v>10.310450056983079</v>
      </c>
      <c r="AN513" s="115">
        <f t="shared" si="270"/>
        <v>0</v>
      </c>
      <c r="AO513" s="115">
        <f t="shared" si="273"/>
        <v>48.862838488391873</v>
      </c>
      <c r="AP513" s="6"/>
      <c r="AQ513" s="6">
        <f>RANK(AI513,AI446:AI524)</f>
        <v>48</v>
      </c>
      <c r="AR513" s="94">
        <f>RANK(AO513,AO446:AO524)</f>
        <v>45</v>
      </c>
      <c r="AS513" s="7"/>
      <c r="AT513" s="7"/>
      <c r="AU513" s="64">
        <f t="shared" si="274"/>
        <v>10.832643758857975</v>
      </c>
      <c r="AV513" s="64">
        <f t="shared" si="275"/>
        <v>-48.744856093904161</v>
      </c>
      <c r="AW513" s="64">
        <f t="shared" si="276"/>
        <v>-35.365569058920812</v>
      </c>
      <c r="AX513" s="64">
        <f t="shared" si="277"/>
        <v>22.007289595347615</v>
      </c>
      <c r="AY513" s="64">
        <f t="shared" si="278"/>
        <v>6.081082284430309</v>
      </c>
      <c r="AZ513" s="64">
        <f t="shared" si="279"/>
        <v>10.310450056983079</v>
      </c>
      <c r="BA513" s="64">
        <f t="shared" si="280"/>
        <v>0</v>
      </c>
      <c r="BB513" s="64">
        <f t="shared" si="281"/>
        <v>6.9044385037984739</v>
      </c>
      <c r="BC513" s="7"/>
      <c r="BD513" s="7"/>
      <c r="BE513" s="7"/>
      <c r="BF513" s="7"/>
    </row>
    <row r="514" spans="1:58" s="135" customFormat="1" ht="12">
      <c r="A514" s="6">
        <v>469</v>
      </c>
      <c r="B514" s="7" t="s">
        <v>88</v>
      </c>
      <c r="C514" s="114">
        <v>1530.4097656250001</v>
      </c>
      <c r="D514" s="105">
        <v>1824.8635986328125</v>
      </c>
      <c r="E514" s="114">
        <v>1913.9026611328125</v>
      </c>
      <c r="F514" s="114">
        <v>1743.71513671875</v>
      </c>
      <c r="G514" s="105">
        <v>1448.8823120117188</v>
      </c>
      <c r="H514" s="114">
        <v>1445.9843994140624</v>
      </c>
      <c r="I514" s="114">
        <v>1487.0679077148438</v>
      </c>
      <c r="J514" s="105">
        <v>1572.139599609375</v>
      </c>
      <c r="K514" s="114">
        <v>1748.115283203125</v>
      </c>
      <c r="L514" s="114">
        <v>1831.2384277343749</v>
      </c>
      <c r="M514" s="105">
        <v>1937.4588134765625</v>
      </c>
      <c r="N514" s="114">
        <v>2075.4067871093748</v>
      </c>
      <c r="O514" s="114">
        <v>2072.3919677734375</v>
      </c>
      <c r="P514" s="105">
        <v>1954.4856201171874</v>
      </c>
      <c r="Q514" s="114">
        <v>1741.8697021484375</v>
      </c>
      <c r="R514" s="114">
        <v>1270.1076782226562</v>
      </c>
      <c r="S514" s="105">
        <v>859.95151977539058</v>
      </c>
      <c r="T514" s="114">
        <v>992.10816345214846</v>
      </c>
      <c r="U514" s="114">
        <v>29450.099343872069</v>
      </c>
      <c r="V514" s="6"/>
      <c r="W514" s="7" t="s">
        <v>88</v>
      </c>
      <c r="X514" s="7">
        <f t="shared" ref="X514:AE514" si="284">AVERAGE(X614,X414)</f>
        <v>5</v>
      </c>
      <c r="Y514" s="7">
        <f t="shared" si="284"/>
        <v>41</v>
      </c>
      <c r="Z514" s="7">
        <f t="shared" si="284"/>
        <v>93</v>
      </c>
      <c r="AA514" s="7">
        <f t="shared" si="284"/>
        <v>106</v>
      </c>
      <c r="AB514" s="7">
        <f t="shared" si="284"/>
        <v>43.5</v>
      </c>
      <c r="AC514" s="7">
        <f t="shared" si="284"/>
        <v>7.5</v>
      </c>
      <c r="AD514" s="7">
        <f t="shared" si="284"/>
        <v>0</v>
      </c>
      <c r="AE514" s="7">
        <f t="shared" si="284"/>
        <v>296.5</v>
      </c>
      <c r="AF514" s="7"/>
      <c r="AG514" s="7" t="s">
        <v>88</v>
      </c>
      <c r="AH514" s="115">
        <f t="shared" si="272"/>
        <v>5.7348816841824179</v>
      </c>
      <c r="AI514" s="115">
        <f t="shared" si="265"/>
        <v>56.595348925300961</v>
      </c>
      <c r="AJ514" s="115">
        <f t="shared" si="266"/>
        <v>128.63209317843982</v>
      </c>
      <c r="AK514" s="115">
        <f t="shared" si="267"/>
        <v>142.56242025004588</v>
      </c>
      <c r="AL514" s="115">
        <f t="shared" si="268"/>
        <v>55.338597171406818</v>
      </c>
      <c r="AM514" s="115">
        <f t="shared" si="269"/>
        <v>8.5806697899895035</v>
      </c>
      <c r="AN514" s="115">
        <f t="shared" si="270"/>
        <v>0</v>
      </c>
      <c r="AO514" s="115">
        <f t="shared" si="273"/>
        <v>52.584240220069731</v>
      </c>
      <c r="AP514" s="6"/>
      <c r="AQ514" s="6">
        <f>RANK(AI514,AI446:AI524)</f>
        <v>21</v>
      </c>
      <c r="AR514" s="94">
        <f>RANK(AO514,AO446:AO524)</f>
        <v>26</v>
      </c>
      <c r="AS514" s="7"/>
      <c r="AT514" s="7"/>
      <c r="AU514" s="64">
        <f t="shared" si="274"/>
        <v>-0.63277259090006233</v>
      </c>
      <c r="AV514" s="64">
        <f t="shared" si="275"/>
        <v>-7.4178674466858681</v>
      </c>
      <c r="AW514" s="64">
        <f t="shared" si="276"/>
        <v>-16.572039838326447</v>
      </c>
      <c r="AX514" s="64">
        <f t="shared" si="277"/>
        <v>58.376520139562842</v>
      </c>
      <c r="AY514" s="64">
        <f t="shared" si="278"/>
        <v>15.219985765633275</v>
      </c>
      <c r="AZ514" s="64">
        <f t="shared" si="279"/>
        <v>8.5806697899895035</v>
      </c>
      <c r="BA514" s="64">
        <f t="shared" si="280"/>
        <v>0</v>
      </c>
      <c r="BB514" s="64">
        <f t="shared" si="281"/>
        <v>8.6731061672952521</v>
      </c>
      <c r="BC514" s="7"/>
      <c r="BD514" s="7"/>
      <c r="BE514" s="7"/>
      <c r="BF514" s="7"/>
    </row>
    <row r="515" spans="1:58" s="135" customFormat="1" ht="12">
      <c r="A515" s="6">
        <v>470</v>
      </c>
      <c r="B515" s="7" t="s">
        <v>89</v>
      </c>
      <c r="C515" s="114">
        <v>2142.218152892754</v>
      </c>
      <c r="D515" s="105">
        <v>2192.5945123682177</v>
      </c>
      <c r="E515" s="114">
        <v>2257.9962509263651</v>
      </c>
      <c r="F515" s="114">
        <v>2181.0633345496949</v>
      </c>
      <c r="G515" s="105">
        <v>2252.8092525186576</v>
      </c>
      <c r="H515" s="114">
        <v>2359.192843227213</v>
      </c>
      <c r="I515" s="114">
        <v>2171.1589772734983</v>
      </c>
      <c r="J515" s="105">
        <v>2045.2710974180932</v>
      </c>
      <c r="K515" s="114">
        <v>2013.4682837881885</v>
      </c>
      <c r="L515" s="114">
        <v>2205.5474369897875</v>
      </c>
      <c r="M515" s="105">
        <v>2247.2067694544871</v>
      </c>
      <c r="N515" s="114">
        <v>2210.344439300774</v>
      </c>
      <c r="O515" s="114">
        <v>2151.5883807407445</v>
      </c>
      <c r="P515" s="105">
        <v>2011.3150103021728</v>
      </c>
      <c r="Q515" s="114">
        <v>1758.5904089273731</v>
      </c>
      <c r="R515" s="114">
        <v>1270.7542048191406</v>
      </c>
      <c r="S515" s="105">
        <v>911.56972702653309</v>
      </c>
      <c r="T515" s="114">
        <v>1043.7157216689855</v>
      </c>
      <c r="U515" s="114">
        <v>35426.40480419268</v>
      </c>
      <c r="V515" s="6"/>
      <c r="W515" s="7" t="s">
        <v>89</v>
      </c>
      <c r="X515" s="7">
        <f t="shared" ref="X515:AE515" si="285">AVERAGE(X615,X415)</f>
        <v>4</v>
      </c>
      <c r="Y515" s="7">
        <f t="shared" si="285"/>
        <v>43</v>
      </c>
      <c r="Z515" s="7">
        <f t="shared" si="285"/>
        <v>115.5</v>
      </c>
      <c r="AA515" s="7">
        <f t="shared" si="285"/>
        <v>121.5</v>
      </c>
      <c r="AB515" s="7">
        <f t="shared" si="285"/>
        <v>61</v>
      </c>
      <c r="AC515" s="7">
        <f t="shared" si="285"/>
        <v>12</v>
      </c>
      <c r="AD515" s="7">
        <f t="shared" si="285"/>
        <v>0</v>
      </c>
      <c r="AE515" s="7">
        <f t="shared" si="285"/>
        <v>357</v>
      </c>
      <c r="AF515" s="7"/>
      <c r="AG515" s="7" t="s">
        <v>89</v>
      </c>
      <c r="AH515" s="115">
        <f t="shared" si="272"/>
        <v>3.667935668475987</v>
      </c>
      <c r="AI515" s="115">
        <f t="shared" si="265"/>
        <v>38.174559121617307</v>
      </c>
      <c r="AJ515" s="115">
        <f t="shared" si="266"/>
        <v>97.914844334644542</v>
      </c>
      <c r="AK515" s="115">
        <f t="shared" si="267"/>
        <v>111.92179040944987</v>
      </c>
      <c r="AL515" s="115">
        <f t="shared" si="268"/>
        <v>59.649794178390444</v>
      </c>
      <c r="AM515" s="115">
        <f t="shared" si="269"/>
        <v>11.919730841176108</v>
      </c>
      <c r="AN515" s="115">
        <f t="shared" si="270"/>
        <v>0</v>
      </c>
      <c r="AO515" s="115">
        <f t="shared" si="273"/>
        <v>46.88573882337117</v>
      </c>
      <c r="AP515" s="6"/>
      <c r="AQ515" s="6">
        <f>RANK(AI515,AI446:AI524)</f>
        <v>44</v>
      </c>
      <c r="AR515" s="94">
        <f>RANK(AO515,AO446:AO524)</f>
        <v>54</v>
      </c>
      <c r="AS515" s="7"/>
      <c r="AT515" s="7"/>
      <c r="AU515" s="64">
        <f t="shared" si="274"/>
        <v>-12.727383466969016</v>
      </c>
      <c r="AV515" s="64">
        <f t="shared" si="275"/>
        <v>-18.003093513218538</v>
      </c>
      <c r="AW515" s="64">
        <f t="shared" si="276"/>
        <v>-31.578765573172873</v>
      </c>
      <c r="AX515" s="64">
        <f t="shared" si="277"/>
        <v>-13.160896346283749</v>
      </c>
      <c r="AY515" s="64">
        <f t="shared" si="278"/>
        <v>20.34170852285645</v>
      </c>
      <c r="AZ515" s="64">
        <f t="shared" si="279"/>
        <v>9.0982985082641754</v>
      </c>
      <c r="BA515" s="64">
        <f t="shared" si="280"/>
        <v>0</v>
      </c>
      <c r="BB515" s="64">
        <f t="shared" si="281"/>
        <v>-4.9406847620605419</v>
      </c>
      <c r="BC515" s="7"/>
      <c r="BD515" s="7"/>
      <c r="BE515" s="7"/>
      <c r="BF515" s="7"/>
    </row>
    <row r="516" spans="1:58" s="135" customFormat="1" ht="12">
      <c r="A516" s="6">
        <v>471</v>
      </c>
      <c r="B516" s="7" t="s">
        <v>90</v>
      </c>
      <c r="C516" s="114">
        <v>2525.6851255097827</v>
      </c>
      <c r="D516" s="105">
        <v>2695.2610359217524</v>
      </c>
      <c r="E516" s="114">
        <v>2759.850954493772</v>
      </c>
      <c r="F516" s="114">
        <v>2497.5927831835661</v>
      </c>
      <c r="G516" s="105">
        <v>2160.9046227975496</v>
      </c>
      <c r="H516" s="114">
        <v>2511.3703842186937</v>
      </c>
      <c r="I516" s="114">
        <v>2641.2490540036456</v>
      </c>
      <c r="J516" s="105">
        <v>2763.0677746217598</v>
      </c>
      <c r="K516" s="114">
        <v>2628.361111628612</v>
      </c>
      <c r="L516" s="114">
        <v>2734.0131978226755</v>
      </c>
      <c r="M516" s="105">
        <v>2867.345508589628</v>
      </c>
      <c r="N516" s="114">
        <v>3124.0743736221239</v>
      </c>
      <c r="O516" s="114">
        <v>3226.5499857355585</v>
      </c>
      <c r="P516" s="105">
        <v>3108.9645464745067</v>
      </c>
      <c r="Q516" s="114">
        <v>2571.9296763984516</v>
      </c>
      <c r="R516" s="114">
        <v>1663.4770502834692</v>
      </c>
      <c r="S516" s="105">
        <v>1083.2381687003344</v>
      </c>
      <c r="T516" s="114">
        <v>1017.5893939185875</v>
      </c>
      <c r="U516" s="114">
        <v>44580.524747924479</v>
      </c>
      <c r="V516" s="6"/>
      <c r="W516" s="7" t="s">
        <v>90</v>
      </c>
      <c r="X516" s="7">
        <f t="shared" ref="X516:AE516" si="286">AVERAGE(X616,X416)</f>
        <v>8</v>
      </c>
      <c r="Y516" s="7">
        <f t="shared" si="286"/>
        <v>82</v>
      </c>
      <c r="Z516" s="7">
        <f t="shared" si="286"/>
        <v>144</v>
      </c>
      <c r="AA516" s="7">
        <f t="shared" si="286"/>
        <v>154.5</v>
      </c>
      <c r="AB516" s="7">
        <f t="shared" si="286"/>
        <v>70</v>
      </c>
      <c r="AC516" s="7">
        <f t="shared" si="286"/>
        <v>11.5</v>
      </c>
      <c r="AD516" s="7">
        <f t="shared" si="286"/>
        <v>0</v>
      </c>
      <c r="AE516" s="7">
        <f t="shared" si="286"/>
        <v>470</v>
      </c>
      <c r="AF516" s="7"/>
      <c r="AG516" s="7" t="s">
        <v>90</v>
      </c>
      <c r="AH516" s="115">
        <f t="shared" si="272"/>
        <v>6.4061684145345499</v>
      </c>
      <c r="AI516" s="115">
        <f t="shared" si="265"/>
        <v>75.894140939771034</v>
      </c>
      <c r="AJ516" s="115">
        <f t="shared" si="266"/>
        <v>114.67842489892186</v>
      </c>
      <c r="AK516" s="115">
        <f t="shared" si="267"/>
        <v>116.99010342535215</v>
      </c>
      <c r="AL516" s="115">
        <f t="shared" si="268"/>
        <v>50.66831920876961</v>
      </c>
      <c r="AM516" s="115">
        <f t="shared" si="269"/>
        <v>8.7507001599747856</v>
      </c>
      <c r="AN516" s="115">
        <f t="shared" si="270"/>
        <v>0</v>
      </c>
      <c r="AO516" s="115">
        <f t="shared" si="273"/>
        <v>52.40693065814957</v>
      </c>
      <c r="AP516" s="6"/>
      <c r="AQ516" s="6">
        <f>RANK(AI516,AI446:AI524)</f>
        <v>5</v>
      </c>
      <c r="AR516" s="94">
        <f>RANK(AO516,AO446:AO524)</f>
        <v>31</v>
      </c>
      <c r="AS516" s="7"/>
      <c r="AT516" s="7"/>
      <c r="AU516" s="64">
        <f t="shared" si="274"/>
        <v>-7.2689653340497831</v>
      </c>
      <c r="AV516" s="64">
        <f t="shared" si="275"/>
        <v>-0.86806783210445815</v>
      </c>
      <c r="AW516" s="64">
        <f t="shared" si="276"/>
        <v>-14.816418215304338</v>
      </c>
      <c r="AX516" s="64">
        <f t="shared" si="277"/>
        <v>13.413635246118176</v>
      </c>
      <c r="AY516" s="64">
        <f t="shared" si="278"/>
        <v>8.4172895366058782</v>
      </c>
      <c r="AZ516" s="64">
        <f t="shared" si="279"/>
        <v>5.2210224668108953</v>
      </c>
      <c r="BA516" s="64">
        <f t="shared" si="280"/>
        <v>0</v>
      </c>
      <c r="BB516" s="64">
        <f t="shared" si="281"/>
        <v>5.6093572029825509</v>
      </c>
      <c r="BC516" s="7"/>
      <c r="BD516" s="7"/>
      <c r="BE516" s="7"/>
      <c r="BF516" s="7"/>
    </row>
    <row r="517" spans="1:58" s="135" customFormat="1" ht="12">
      <c r="A517" s="6">
        <v>472</v>
      </c>
      <c r="B517" s="7" t="s">
        <v>91</v>
      </c>
      <c r="C517" s="114">
        <v>200.71393172111206</v>
      </c>
      <c r="D517" s="105">
        <v>225.99783696021669</v>
      </c>
      <c r="E517" s="114">
        <v>219.48953060450441</v>
      </c>
      <c r="F517" s="114">
        <v>208.68078429609494</v>
      </c>
      <c r="G517" s="105">
        <v>157.33912181801085</v>
      </c>
      <c r="H517" s="114">
        <v>189.84061496317869</v>
      </c>
      <c r="I517" s="114">
        <v>189.2405446825897</v>
      </c>
      <c r="J517" s="105">
        <v>173.43001881282288</v>
      </c>
      <c r="K517" s="114">
        <v>157.44135917856934</v>
      </c>
      <c r="L517" s="114">
        <v>212.79300635343751</v>
      </c>
      <c r="M517" s="105">
        <v>277.82315538064637</v>
      </c>
      <c r="N517" s="114">
        <v>297.22704550464294</v>
      </c>
      <c r="O517" s="114">
        <v>278.65277856328004</v>
      </c>
      <c r="P517" s="105">
        <v>281.18089783738037</v>
      </c>
      <c r="Q517" s="114">
        <v>242.02560389472836</v>
      </c>
      <c r="R517" s="114">
        <v>172.05301858470153</v>
      </c>
      <c r="S517" s="105">
        <v>136.84702493683471</v>
      </c>
      <c r="T517" s="114">
        <v>139.74137815639375</v>
      </c>
      <c r="U517" s="114">
        <v>3760.5176522491452</v>
      </c>
      <c r="V517" s="6"/>
      <c r="W517" s="7" t="s">
        <v>91</v>
      </c>
      <c r="X517" s="7">
        <f t="shared" ref="X517:AE517" si="287">AVERAGE(X617,X417)</f>
        <v>2</v>
      </c>
      <c r="Y517" s="7">
        <f t="shared" si="287"/>
        <v>3.5</v>
      </c>
      <c r="Z517" s="7">
        <f t="shared" si="287"/>
        <v>11</v>
      </c>
      <c r="AA517" s="7">
        <f t="shared" si="287"/>
        <v>14.5</v>
      </c>
      <c r="AB517" s="7">
        <f t="shared" si="287"/>
        <v>9</v>
      </c>
      <c r="AC517" s="7">
        <f t="shared" si="287"/>
        <v>2</v>
      </c>
      <c r="AD517" s="7">
        <f t="shared" si="287"/>
        <v>0</v>
      </c>
      <c r="AE517" s="7">
        <f t="shared" si="287"/>
        <v>41</v>
      </c>
      <c r="AF517" s="7"/>
      <c r="AG517" s="7" t="s">
        <v>91</v>
      </c>
      <c r="AH517" s="115">
        <f t="shared" si="272"/>
        <v>19.168032233981076</v>
      </c>
      <c r="AI517" s="115">
        <f t="shared" si="265"/>
        <v>44.489888586620417</v>
      </c>
      <c r="AJ517" s="115">
        <f t="shared" si="266"/>
        <v>115.88668738914009</v>
      </c>
      <c r="AK517" s="115">
        <f t="shared" si="267"/>
        <v>153.24411609912272</v>
      </c>
      <c r="AL517" s="115">
        <f t="shared" si="268"/>
        <v>103.7882606668387</v>
      </c>
      <c r="AM517" s="115">
        <f t="shared" si="269"/>
        <v>25.406284732737962</v>
      </c>
      <c r="AN517" s="115">
        <f t="shared" si="270"/>
        <v>0</v>
      </c>
      <c r="AO517" s="115">
        <f t="shared" si="273"/>
        <v>63.626783285770124</v>
      </c>
      <c r="AP517" s="6"/>
      <c r="AQ517" s="6">
        <f>RANK(AI517,AI446:AI524)</f>
        <v>37</v>
      </c>
      <c r="AR517" s="94">
        <f>RANK(AO517,AO446:AO524)</f>
        <v>3</v>
      </c>
      <c r="AS517" s="7"/>
      <c r="AT517" s="7"/>
      <c r="AU517" s="64">
        <f t="shared" si="274"/>
        <v>-4.0281973168777867</v>
      </c>
      <c r="AV517" s="64">
        <f t="shared" si="275"/>
        <v>-15.658830626821278</v>
      </c>
      <c r="AW517" s="64">
        <f t="shared" si="276"/>
        <v>-132.86492204787231</v>
      </c>
      <c r="AX517" s="64">
        <f t="shared" si="277"/>
        <v>27.2723497019511</v>
      </c>
      <c r="AY517" s="64">
        <f t="shared" si="278"/>
        <v>50.354715084312929</v>
      </c>
      <c r="AZ517" s="64">
        <f t="shared" si="279"/>
        <v>25.406284732737962</v>
      </c>
      <c r="BA517" s="64">
        <f t="shared" si="280"/>
        <v>0</v>
      </c>
      <c r="BB517" s="64">
        <f t="shared" si="281"/>
        <v>2.1195442478895075</v>
      </c>
      <c r="BC517" s="7"/>
      <c r="BD517" s="7"/>
      <c r="BE517" s="7"/>
      <c r="BF517" s="7"/>
    </row>
    <row r="518" spans="1:58" s="135" customFormat="1" ht="12">
      <c r="A518" s="6">
        <v>473</v>
      </c>
      <c r="B518" s="7" t="s">
        <v>92</v>
      </c>
      <c r="C518" s="114">
        <v>9555.9552658810462</v>
      </c>
      <c r="D518" s="105">
        <v>10162.944592809126</v>
      </c>
      <c r="E518" s="114">
        <v>10227.02530732255</v>
      </c>
      <c r="F518" s="114">
        <v>11468.226609509165</v>
      </c>
      <c r="G518" s="105">
        <v>15214.246978048042</v>
      </c>
      <c r="H518" s="114">
        <v>14403.949485457928</v>
      </c>
      <c r="I518" s="114">
        <v>13366.38689575727</v>
      </c>
      <c r="J518" s="105">
        <v>12510.5061368853</v>
      </c>
      <c r="K518" s="114">
        <v>11634.563579393012</v>
      </c>
      <c r="L518" s="114">
        <v>11836.666966522769</v>
      </c>
      <c r="M518" s="105">
        <v>11287.302557968667</v>
      </c>
      <c r="N518" s="114">
        <v>9928.1710097470404</v>
      </c>
      <c r="O518" s="114">
        <v>9009.4036373355029</v>
      </c>
      <c r="P518" s="105">
        <v>7698.6360011717752</v>
      </c>
      <c r="Q518" s="114">
        <v>6929.3649031159275</v>
      </c>
      <c r="R518" s="114">
        <v>5572.448962145847</v>
      </c>
      <c r="S518" s="105">
        <v>4454.5041291067273</v>
      </c>
      <c r="T518" s="114">
        <v>5175.4625791555318</v>
      </c>
      <c r="U518" s="114">
        <v>180435.76559733323</v>
      </c>
      <c r="V518" s="6"/>
      <c r="W518" s="7" t="s">
        <v>92</v>
      </c>
      <c r="X518" s="7">
        <f t="shared" ref="X518:AE518" si="288">AVERAGE(X618,X418)</f>
        <v>4.5</v>
      </c>
      <c r="Y518" s="7">
        <f t="shared" si="288"/>
        <v>36.5</v>
      </c>
      <c r="Z518" s="7">
        <f t="shared" si="288"/>
        <v>249</v>
      </c>
      <c r="AA518" s="7">
        <f t="shared" si="288"/>
        <v>661</v>
      </c>
      <c r="AB518" s="7">
        <f t="shared" si="288"/>
        <v>442</v>
      </c>
      <c r="AC518" s="7">
        <f t="shared" si="288"/>
        <v>89</v>
      </c>
      <c r="AD518" s="7">
        <f t="shared" si="288"/>
        <v>7.5</v>
      </c>
      <c r="AE518" s="7">
        <f t="shared" si="288"/>
        <v>1489</v>
      </c>
      <c r="AF518" s="7"/>
      <c r="AG518" s="7" t="s">
        <v>92</v>
      </c>
      <c r="AH518" s="115">
        <f t="shared" si="272"/>
        <v>0.78477695867444974</v>
      </c>
      <c r="AI518" s="115">
        <f t="shared" si="265"/>
        <v>4.7981342819876955</v>
      </c>
      <c r="AJ518" s="115">
        <f t="shared" si="266"/>
        <v>34.573850769386233</v>
      </c>
      <c r="AK518" s="115">
        <f t="shared" si="267"/>
        <v>98.904813268545027</v>
      </c>
      <c r="AL518" s="115">
        <f t="shared" si="268"/>
        <v>70.66061039638214</v>
      </c>
      <c r="AM518" s="115">
        <f t="shared" si="269"/>
        <v>15.299241676350567</v>
      </c>
      <c r="AN518" s="115">
        <f t="shared" si="270"/>
        <v>1.2672486302456574</v>
      </c>
      <c r="AO518" s="115">
        <f t="shared" si="273"/>
        <v>32.929893611051625</v>
      </c>
      <c r="AP518" s="6"/>
      <c r="AQ518" s="6">
        <f>RANK(AI518,AI446:AI524)</f>
        <v>74</v>
      </c>
      <c r="AR518" s="94">
        <f>RANK(AO518,AO446:AO524)</f>
        <v>74</v>
      </c>
      <c r="AS518" s="7"/>
      <c r="AT518" s="7"/>
      <c r="AU518" s="64">
        <f t="shared" si="274"/>
        <v>-4.1708742944910941</v>
      </c>
      <c r="AV518" s="64">
        <f t="shared" si="275"/>
        <v>-12.244896887561264</v>
      </c>
      <c r="AW518" s="64">
        <f t="shared" si="276"/>
        <v>-55.166260426566133</v>
      </c>
      <c r="AX518" s="64">
        <f t="shared" si="277"/>
        <v>-33.668310586815906</v>
      </c>
      <c r="AY518" s="64">
        <f t="shared" si="278"/>
        <v>0.18200157248267601</v>
      </c>
      <c r="AZ518" s="64">
        <f t="shared" si="279"/>
        <v>4.8610973721284783</v>
      </c>
      <c r="BA518" s="64">
        <f t="shared" si="280"/>
        <v>-0.63773712530397009</v>
      </c>
      <c r="BB518" s="64">
        <f t="shared" si="281"/>
        <v>-17.628641888628657</v>
      </c>
      <c r="BC518" s="7"/>
      <c r="BD518" s="7"/>
      <c r="BE518" s="7"/>
      <c r="BF518" s="7"/>
    </row>
    <row r="519" spans="1:58" s="135" customFormat="1" ht="12">
      <c r="A519" s="6">
        <v>474</v>
      </c>
      <c r="B519" s="116" t="s">
        <v>93</v>
      </c>
      <c r="C519" s="114">
        <v>19322.73848876953</v>
      </c>
      <c r="D519" s="105">
        <v>18052.865698242189</v>
      </c>
      <c r="E519" s="114">
        <v>15067.886901855469</v>
      </c>
      <c r="F519" s="114">
        <v>13657.564489746093</v>
      </c>
      <c r="G519" s="105">
        <v>15226.726684570313</v>
      </c>
      <c r="H519" s="114">
        <v>19402.330737304688</v>
      </c>
      <c r="I519" s="114">
        <v>21737.000366210938</v>
      </c>
      <c r="J519" s="105">
        <v>20970.927282714845</v>
      </c>
      <c r="K519" s="114">
        <v>16775.032690429689</v>
      </c>
      <c r="L519" s="114">
        <v>14475.293078613282</v>
      </c>
      <c r="M519" s="105">
        <v>12975.46494140625</v>
      </c>
      <c r="N519" s="114">
        <v>11706.100244140625</v>
      </c>
      <c r="O519" s="114">
        <v>10168.403344726563</v>
      </c>
      <c r="P519" s="105">
        <v>8661.1066101074211</v>
      </c>
      <c r="Q519" s="114">
        <v>7459.4402282714846</v>
      </c>
      <c r="R519" s="114">
        <v>5415.2666687011715</v>
      </c>
      <c r="S519" s="105">
        <v>3893.9433258056642</v>
      </c>
      <c r="T519" s="114">
        <v>3252.5365493774416</v>
      </c>
      <c r="U519" s="114">
        <v>238220.62833099364</v>
      </c>
      <c r="V519" s="6"/>
      <c r="W519" s="116" t="s">
        <v>93</v>
      </c>
      <c r="X519" s="7">
        <f t="shared" ref="X519:AE519" si="289">AVERAGE(X619,X419)</f>
        <v>21.5</v>
      </c>
      <c r="Y519" s="7">
        <f t="shared" si="289"/>
        <v>206.5</v>
      </c>
      <c r="Z519" s="7">
        <f t="shared" si="289"/>
        <v>845</v>
      </c>
      <c r="AA519" s="7">
        <f t="shared" si="289"/>
        <v>1358</v>
      </c>
      <c r="AB519" s="7">
        <f t="shared" si="289"/>
        <v>692.5</v>
      </c>
      <c r="AC519" s="7">
        <f t="shared" si="289"/>
        <v>107.5</v>
      </c>
      <c r="AD519" s="7">
        <f t="shared" si="289"/>
        <v>6.5</v>
      </c>
      <c r="AE519" s="7">
        <f t="shared" si="289"/>
        <v>3237.5</v>
      </c>
      <c r="AF519" s="7"/>
      <c r="AG519" s="7" t="s">
        <v>93</v>
      </c>
      <c r="AH519" s="115">
        <f t="shared" si="272"/>
        <v>3.1484383641229585</v>
      </c>
      <c r="AI519" s="115">
        <f t="shared" si="265"/>
        <v>27.123360690417133</v>
      </c>
      <c r="AJ519" s="115">
        <f t="shared" si="266"/>
        <v>87.102937419299437</v>
      </c>
      <c r="AK519" s="115">
        <f t="shared" si="267"/>
        <v>124.94824282295565</v>
      </c>
      <c r="AL519" s="115">
        <f t="shared" si="268"/>
        <v>66.043813004948888</v>
      </c>
      <c r="AM519" s="115">
        <f t="shared" si="269"/>
        <v>12.816666528623784</v>
      </c>
      <c r="AN519" s="115">
        <f t="shared" si="270"/>
        <v>0.89808198904152248</v>
      </c>
      <c r="AO519" s="115">
        <f t="shared" si="273"/>
        <v>52.967455548074838</v>
      </c>
      <c r="AP519" s="6"/>
      <c r="AQ519" s="6">
        <f>RANK(AI519,AI446:AI524)</f>
        <v>54</v>
      </c>
      <c r="AR519" s="94">
        <f>RANK(AO519,AO446:AO524)</f>
        <v>24</v>
      </c>
      <c r="AS519" s="7"/>
      <c r="AT519" s="7"/>
      <c r="AU519" s="64">
        <f t="shared" si="274"/>
        <v>-4.779597196387618</v>
      </c>
      <c r="AV519" s="64">
        <f t="shared" si="275"/>
        <v>-24.948627344885995</v>
      </c>
      <c r="AW519" s="64">
        <f t="shared" si="276"/>
        <v>-39.93813836384129</v>
      </c>
      <c r="AX519" s="64">
        <f t="shared" si="277"/>
        <v>9.6187716494753346</v>
      </c>
      <c r="AY519" s="64">
        <f t="shared" si="278"/>
        <v>23.092576678462343</v>
      </c>
      <c r="AZ519" s="64">
        <f t="shared" si="279"/>
        <v>5.0446734034312026</v>
      </c>
      <c r="BA519" s="64">
        <f t="shared" si="280"/>
        <v>0.89808198904152248</v>
      </c>
      <c r="BB519" s="64">
        <f t="shared" si="281"/>
        <v>0.10227306201338138</v>
      </c>
      <c r="BC519" s="7"/>
      <c r="BD519" s="7"/>
      <c r="BE519" s="7"/>
      <c r="BF519" s="7"/>
    </row>
    <row r="520" spans="1:58" s="135" customFormat="1" ht="12">
      <c r="A520" s="6">
        <v>475</v>
      </c>
      <c r="B520" s="116" t="s">
        <v>94</v>
      </c>
      <c r="C520" s="114">
        <v>2920.9050537109374</v>
      </c>
      <c r="D520" s="105">
        <v>3040.6337158203123</v>
      </c>
      <c r="E520" s="114">
        <v>2934.6871093750001</v>
      </c>
      <c r="F520" s="114">
        <v>2886.5436523437502</v>
      </c>
      <c r="G520" s="105">
        <v>2934.7072509765626</v>
      </c>
      <c r="H520" s="114">
        <v>2979.0067138671875</v>
      </c>
      <c r="I520" s="114">
        <v>3130.0994384765627</v>
      </c>
      <c r="J520" s="105">
        <v>2834.51025390625</v>
      </c>
      <c r="K520" s="114">
        <v>2514.6658935546875</v>
      </c>
      <c r="L520" s="114">
        <v>2593.1106445312498</v>
      </c>
      <c r="M520" s="105">
        <v>2606.3541503906249</v>
      </c>
      <c r="N520" s="114">
        <v>2607.7472900390626</v>
      </c>
      <c r="O520" s="114">
        <v>2432.0775634765623</v>
      </c>
      <c r="P520" s="105">
        <v>2194.9502929687501</v>
      </c>
      <c r="Q520" s="114">
        <v>1805.3100830078124</v>
      </c>
      <c r="R520" s="114">
        <v>1265.2394409179688</v>
      </c>
      <c r="S520" s="105">
        <v>841.3847534179688</v>
      </c>
      <c r="T520" s="114">
        <v>830.10042724609377</v>
      </c>
      <c r="U520" s="114">
        <v>43352.033728027345</v>
      </c>
      <c r="V520" s="6"/>
      <c r="W520" s="116" t="s">
        <v>94</v>
      </c>
      <c r="X520" s="7">
        <f t="shared" ref="X520:AE520" si="290">AVERAGE(X620,X420)</f>
        <v>16</v>
      </c>
      <c r="Y520" s="7">
        <f t="shared" si="290"/>
        <v>78.5</v>
      </c>
      <c r="Z520" s="7">
        <f t="shared" si="290"/>
        <v>185.5</v>
      </c>
      <c r="AA520" s="7">
        <f t="shared" si="290"/>
        <v>190.5</v>
      </c>
      <c r="AB520" s="7">
        <f t="shared" si="290"/>
        <v>83</v>
      </c>
      <c r="AC520" s="7">
        <f t="shared" si="290"/>
        <v>11</v>
      </c>
      <c r="AD520" s="7">
        <f t="shared" si="290"/>
        <v>0</v>
      </c>
      <c r="AE520" s="7">
        <f t="shared" si="290"/>
        <v>564.5</v>
      </c>
      <c r="AF520" s="7"/>
      <c r="AG520" s="7" t="s">
        <v>94</v>
      </c>
      <c r="AH520" s="115">
        <f t="shared" si="272"/>
        <v>11.085922769266753</v>
      </c>
      <c r="AI520" s="115">
        <f t="shared" si="265"/>
        <v>53.497669979776063</v>
      </c>
      <c r="AJ520" s="115">
        <f t="shared" si="266"/>
        <v>124.53815504107662</v>
      </c>
      <c r="AK520" s="115">
        <f t="shared" si="267"/>
        <v>121.72137259173941</v>
      </c>
      <c r="AL520" s="115">
        <f t="shared" si="268"/>
        <v>58.563908799142538</v>
      </c>
      <c r="AM520" s="115">
        <f t="shared" si="269"/>
        <v>8.7486771329694157</v>
      </c>
      <c r="AN520" s="115">
        <f t="shared" si="270"/>
        <v>0</v>
      </c>
      <c r="AO520" s="115">
        <f t="shared" si="273"/>
        <v>56.811766398820282</v>
      </c>
      <c r="AP520" s="6"/>
      <c r="AQ520" s="6">
        <f>RANK(AI520,AI446:AI524)</f>
        <v>26</v>
      </c>
      <c r="AR520" s="94">
        <f>RANK(AO520,AO446:AO524)</f>
        <v>14</v>
      </c>
      <c r="AS520" s="7"/>
      <c r="AT520" s="7"/>
      <c r="AU520" s="64">
        <f t="shared" si="274"/>
        <v>-13.818207485333518</v>
      </c>
      <c r="AV520" s="64">
        <f t="shared" si="275"/>
        <v>-27.370907938231738</v>
      </c>
      <c r="AW520" s="64">
        <f t="shared" si="276"/>
        <v>-17.930216644886983</v>
      </c>
      <c r="AX520" s="64">
        <f t="shared" si="277"/>
        <v>24.327183275769528</v>
      </c>
      <c r="AY520" s="64">
        <f t="shared" si="278"/>
        <v>8.4006473851768604</v>
      </c>
      <c r="AZ520" s="64">
        <f t="shared" si="279"/>
        <v>4.6100800012011209</v>
      </c>
      <c r="BA520" s="64">
        <f t="shared" si="280"/>
        <v>0</v>
      </c>
      <c r="BB520" s="64">
        <f t="shared" si="281"/>
        <v>-1.8264404277950064E-2</v>
      </c>
      <c r="BC520" s="7"/>
      <c r="BD520" s="7"/>
      <c r="BE520" s="7"/>
      <c r="BF520" s="7"/>
    </row>
    <row r="521" spans="1:58" s="135" customFormat="1" ht="12">
      <c r="A521" s="6">
        <v>476</v>
      </c>
      <c r="B521" s="116" t="s">
        <v>95</v>
      </c>
      <c r="C521" s="114">
        <v>26015.034259620385</v>
      </c>
      <c r="D521" s="105">
        <v>24815.407482327755</v>
      </c>
      <c r="E521" s="114">
        <v>20257.032484031002</v>
      </c>
      <c r="F521" s="114">
        <v>16649.290539177106</v>
      </c>
      <c r="G521" s="105">
        <v>16940.375701558369</v>
      </c>
      <c r="H521" s="114">
        <v>22718.368026193086</v>
      </c>
      <c r="I521" s="114">
        <v>28474.948506889614</v>
      </c>
      <c r="J521" s="105">
        <v>28807.544191814352</v>
      </c>
      <c r="K521" s="114">
        <v>22144.727996443638</v>
      </c>
      <c r="L521" s="114">
        <v>17401.72080566184</v>
      </c>
      <c r="M521" s="105">
        <v>14358.988868462544</v>
      </c>
      <c r="N521" s="114">
        <v>12387.1255743938</v>
      </c>
      <c r="O521" s="114">
        <v>10016.963868092533</v>
      </c>
      <c r="P521" s="105">
        <v>8084.8116359861906</v>
      </c>
      <c r="Q521" s="114">
        <v>6468.7031187630819</v>
      </c>
      <c r="R521" s="114">
        <v>3920.2436811796856</v>
      </c>
      <c r="S521" s="105">
        <v>2496.9583785567038</v>
      </c>
      <c r="T521" s="114">
        <v>1963.4088692222163</v>
      </c>
      <c r="U521" s="114">
        <v>283921.65398837387</v>
      </c>
      <c r="V521" s="6"/>
      <c r="W521" s="116" t="s">
        <v>95</v>
      </c>
      <c r="X521" s="7">
        <f t="shared" ref="X521:AE521" si="291">AVERAGE(X621,X421)</f>
        <v>52</v>
      </c>
      <c r="Y521" s="7">
        <f t="shared" si="291"/>
        <v>358.5</v>
      </c>
      <c r="Z521" s="7">
        <f t="shared" si="291"/>
        <v>1264</v>
      </c>
      <c r="AA521" s="7">
        <f t="shared" si="291"/>
        <v>2011</v>
      </c>
      <c r="AB521" s="7">
        <f t="shared" si="291"/>
        <v>1028.5</v>
      </c>
      <c r="AC521" s="7">
        <f t="shared" si="291"/>
        <v>158.5</v>
      </c>
      <c r="AD521" s="7">
        <f t="shared" si="291"/>
        <v>11.5</v>
      </c>
      <c r="AE521" s="7">
        <f t="shared" si="291"/>
        <v>4884</v>
      </c>
      <c r="AF521" s="7"/>
      <c r="AG521" s="7" t="s">
        <v>95</v>
      </c>
      <c r="AH521" s="115">
        <f t="shared" si="272"/>
        <v>6.2465124117619135</v>
      </c>
      <c r="AI521" s="115">
        <f t="shared" si="265"/>
        <v>42.324917264617817</v>
      </c>
      <c r="AJ521" s="115">
        <f t="shared" si="266"/>
        <v>111.27559854146868</v>
      </c>
      <c r="AK521" s="115">
        <f t="shared" si="267"/>
        <v>141.2469630639319</v>
      </c>
      <c r="AL521" s="115">
        <f t="shared" si="268"/>
        <v>71.404906516970485</v>
      </c>
      <c r="AM521" s="115">
        <f t="shared" si="269"/>
        <v>14.31491956238564</v>
      </c>
      <c r="AN521" s="115">
        <f t="shared" si="270"/>
        <v>1.3217083676297516</v>
      </c>
      <c r="AO521" s="115">
        <f t="shared" si="273"/>
        <v>63.786031760318096</v>
      </c>
      <c r="AP521" s="6"/>
      <c r="AQ521" s="6">
        <f>RANK(AI521,AI446:AI524)</f>
        <v>39</v>
      </c>
      <c r="AR521" s="94">
        <f>RANK(AO521,AO446:AO524)</f>
        <v>2</v>
      </c>
      <c r="AS521" s="7"/>
      <c r="AT521" s="7"/>
      <c r="AU521" s="64">
        <f t="shared" si="274"/>
        <v>-12.736201483163086</v>
      </c>
      <c r="AV521" s="64">
        <f t="shared" si="275"/>
        <v>-29.500907794752244</v>
      </c>
      <c r="AW521" s="64">
        <f t="shared" si="276"/>
        <v>-24.953119220255545</v>
      </c>
      <c r="AX521" s="64">
        <f t="shared" si="277"/>
        <v>22.848801439453595</v>
      </c>
      <c r="AY521" s="64">
        <f t="shared" si="278"/>
        <v>29.95039968090564</v>
      </c>
      <c r="AZ521" s="64">
        <f t="shared" si="279"/>
        <v>8.4548725465603063</v>
      </c>
      <c r="BA521" s="64">
        <f t="shared" si="280"/>
        <v>0.25296309113130011</v>
      </c>
      <c r="BB521" s="64">
        <f t="shared" si="281"/>
        <v>7.0750216464578841</v>
      </c>
      <c r="BC521" s="7"/>
      <c r="BD521" s="7"/>
      <c r="BE521" s="7"/>
      <c r="BF521" s="7"/>
    </row>
    <row r="522" spans="1:58" s="135" customFormat="1" ht="12">
      <c r="A522" s="6">
        <v>477</v>
      </c>
      <c r="B522" s="116" t="s">
        <v>96</v>
      </c>
      <c r="C522" s="114">
        <v>4875.4858892575994</v>
      </c>
      <c r="D522" s="105">
        <v>3670.2705919091832</v>
      </c>
      <c r="E522" s="114">
        <v>3121.8962274574428</v>
      </c>
      <c r="F522" s="114">
        <v>3173.7622723385534</v>
      </c>
      <c r="G522" s="105">
        <v>7645.1339343689224</v>
      </c>
      <c r="H522" s="114">
        <v>16473.478791299534</v>
      </c>
      <c r="I522" s="114">
        <v>15060.130237457081</v>
      </c>
      <c r="J522" s="105">
        <v>10369.475718695943</v>
      </c>
      <c r="K522" s="114">
        <v>6887.789976669138</v>
      </c>
      <c r="L522" s="114">
        <v>5818.0177176222596</v>
      </c>
      <c r="M522" s="105">
        <v>5352.9139240920831</v>
      </c>
      <c r="N522" s="114">
        <v>4834.7189078989959</v>
      </c>
      <c r="O522" s="114">
        <v>4193.821642862099</v>
      </c>
      <c r="P522" s="105">
        <v>3496.9226282418153</v>
      </c>
      <c r="Q522" s="114">
        <v>2921.867966097202</v>
      </c>
      <c r="R522" s="114">
        <v>2001.8042434079675</v>
      </c>
      <c r="S522" s="105">
        <v>1335.1297886228949</v>
      </c>
      <c r="T522" s="114">
        <v>1270.1717258278018</v>
      </c>
      <c r="U522" s="114">
        <v>102502.79218412651</v>
      </c>
      <c r="V522" s="6"/>
      <c r="W522" s="116" t="s">
        <v>96</v>
      </c>
      <c r="X522" s="7">
        <f t="shared" ref="X522:AE522" si="292">AVERAGE(X622,X422)</f>
        <v>3.5</v>
      </c>
      <c r="Y522" s="7">
        <f t="shared" si="292"/>
        <v>28.5</v>
      </c>
      <c r="Z522" s="7">
        <f t="shared" si="292"/>
        <v>98.5</v>
      </c>
      <c r="AA522" s="7">
        <f t="shared" si="292"/>
        <v>426.5</v>
      </c>
      <c r="AB522" s="7">
        <f t="shared" si="292"/>
        <v>356.5</v>
      </c>
      <c r="AC522" s="7">
        <f t="shared" si="292"/>
        <v>85</v>
      </c>
      <c r="AD522" s="7">
        <f t="shared" si="292"/>
        <v>9.5</v>
      </c>
      <c r="AE522" s="7">
        <f t="shared" si="292"/>
        <v>1009</v>
      </c>
      <c r="AF522" s="7"/>
      <c r="AG522" s="7" t="s">
        <v>96</v>
      </c>
      <c r="AH522" s="115">
        <f t="shared" si="272"/>
        <v>2.2055842244422812</v>
      </c>
      <c r="AI522" s="115">
        <f t="shared" si="265"/>
        <v>7.4557228806358564</v>
      </c>
      <c r="AJ522" s="115">
        <f t="shared" si="266"/>
        <v>11.958615572082172</v>
      </c>
      <c r="AK522" s="115">
        <f t="shared" si="267"/>
        <v>56.639616427648505</v>
      </c>
      <c r="AL522" s="115">
        <f t="shared" si="268"/>
        <v>68.759503309745568</v>
      </c>
      <c r="AM522" s="115">
        <f t="shared" si="269"/>
        <v>24.681356512878196</v>
      </c>
      <c r="AN522" s="115">
        <f t="shared" si="270"/>
        <v>3.2657171088445955</v>
      </c>
      <c r="AO522" s="115">
        <f t="shared" si="273"/>
        <v>30.843163763991317</v>
      </c>
      <c r="AP522" s="6"/>
      <c r="AQ522" s="6">
        <f>RANK(AI522,AI446:AI524)</f>
        <v>69</v>
      </c>
      <c r="AR522" s="94">
        <f>RANK(AO522,AO446:AO524)</f>
        <v>75</v>
      </c>
      <c r="AS522" s="7"/>
      <c r="AT522" s="7"/>
      <c r="AU522" s="64">
        <f t="shared" si="274"/>
        <v>-10.419024157058903</v>
      </c>
      <c r="AV522" s="64">
        <f t="shared" si="275"/>
        <v>-10.310027472403078</v>
      </c>
      <c r="AW522" s="64">
        <f t="shared" si="276"/>
        <v>-21.368376407243815</v>
      </c>
      <c r="AX522" s="64">
        <f t="shared" si="277"/>
        <v>-19.710735073032723</v>
      </c>
      <c r="AY522" s="64">
        <f t="shared" si="278"/>
        <v>-2.6950324309523523</v>
      </c>
      <c r="AZ522" s="64">
        <f t="shared" si="279"/>
        <v>11.738918689545473</v>
      </c>
      <c r="BA522" s="64">
        <f t="shared" si="280"/>
        <v>3.2657171088445955</v>
      </c>
      <c r="BB522" s="64">
        <f t="shared" si="281"/>
        <v>-7.4508364235563498</v>
      </c>
      <c r="BC522" s="7"/>
      <c r="BD522" s="7"/>
      <c r="BE522" s="7"/>
      <c r="BF522" s="7"/>
    </row>
    <row r="523" spans="1:58" s="135" customFormat="1" ht="12">
      <c r="A523" s="6">
        <v>478</v>
      </c>
      <c r="B523" s="116" t="s">
        <v>97</v>
      </c>
      <c r="C523" s="114">
        <v>9756.4519059912709</v>
      </c>
      <c r="D523" s="105">
        <v>10375.606919520846</v>
      </c>
      <c r="E523" s="114">
        <v>10452.545053639069</v>
      </c>
      <c r="F523" s="114">
        <v>10016.054133464784</v>
      </c>
      <c r="G523" s="105">
        <v>9409.6543931925717</v>
      </c>
      <c r="H523" s="114">
        <v>9584.8563498891399</v>
      </c>
      <c r="I523" s="114">
        <v>10524.478951176976</v>
      </c>
      <c r="J523" s="105">
        <v>10342.927052110874</v>
      </c>
      <c r="K523" s="114">
        <v>10289.205686315443</v>
      </c>
      <c r="L523" s="114">
        <v>10945.357705681488</v>
      </c>
      <c r="M523" s="105">
        <v>10944.923533493264</v>
      </c>
      <c r="N523" s="114">
        <v>10425.263272201923</v>
      </c>
      <c r="O523" s="114">
        <v>9950.5824394416068</v>
      </c>
      <c r="P523" s="105">
        <v>8567.3725274814387</v>
      </c>
      <c r="Q523" s="114">
        <v>7558.522470731662</v>
      </c>
      <c r="R523" s="114">
        <v>5189.1206132454727</v>
      </c>
      <c r="S523" s="105">
        <v>3124.5532985067794</v>
      </c>
      <c r="T523" s="114">
        <v>2785.4736371808453</v>
      </c>
      <c r="U523" s="114">
        <v>160242.94994326547</v>
      </c>
      <c r="V523" s="6"/>
      <c r="W523" s="116" t="s">
        <v>97</v>
      </c>
      <c r="X523" s="7">
        <f t="shared" ref="X523:AE523" si="293">AVERAGE(X623,X423)</f>
        <v>17.5</v>
      </c>
      <c r="Y523" s="7">
        <f t="shared" si="293"/>
        <v>118.5</v>
      </c>
      <c r="Z523" s="7">
        <f t="shared" si="293"/>
        <v>503</v>
      </c>
      <c r="AA523" s="7">
        <f t="shared" si="293"/>
        <v>773</v>
      </c>
      <c r="AB523" s="7">
        <f t="shared" si="293"/>
        <v>379</v>
      </c>
      <c r="AC523" s="7">
        <f t="shared" si="293"/>
        <v>83.5</v>
      </c>
      <c r="AD523" s="7">
        <f t="shared" si="293"/>
        <v>9</v>
      </c>
      <c r="AE523" s="7">
        <f t="shared" si="293"/>
        <v>1883</v>
      </c>
      <c r="AF523" s="7"/>
      <c r="AG523" s="7" t="s">
        <v>97</v>
      </c>
      <c r="AH523" s="115">
        <f t="shared" si="272"/>
        <v>3.4943900595605801</v>
      </c>
      <c r="AI523" s="115">
        <f t="shared" si="265"/>
        <v>25.186897424357902</v>
      </c>
      <c r="AJ523" s="115">
        <f t="shared" si="266"/>
        <v>104.95723287617508</v>
      </c>
      <c r="AK523" s="115">
        <f t="shared" si="267"/>
        <v>146.89563323485078</v>
      </c>
      <c r="AL523" s="115">
        <f t="shared" si="268"/>
        <v>73.286797458878027</v>
      </c>
      <c r="AM523" s="115">
        <f t="shared" si="269"/>
        <v>16.230601767647489</v>
      </c>
      <c r="AN523" s="115">
        <f t="shared" si="270"/>
        <v>1.6445328224089566</v>
      </c>
      <c r="AO523" s="115">
        <f t="shared" si="273"/>
        <v>52.958315134773201</v>
      </c>
      <c r="AP523" s="6"/>
      <c r="AQ523" s="6">
        <f>RANK(AI523,AI446:AI524)</f>
        <v>55</v>
      </c>
      <c r="AR523" s="94">
        <f>RANK(AO523,AO446:AO524)</f>
        <v>25</v>
      </c>
      <c r="AS523" s="7"/>
      <c r="AT523" s="7"/>
      <c r="AU523" s="64">
        <f t="shared" si="274"/>
        <v>-6.451113583165748</v>
      </c>
      <c r="AV523" s="64">
        <f t="shared" si="275"/>
        <v>-27.150751641560078</v>
      </c>
      <c r="AW523" s="64">
        <f t="shared" si="276"/>
        <v>-30.553121709595644</v>
      </c>
      <c r="AX523" s="64">
        <f t="shared" si="277"/>
        <v>27.688199006264057</v>
      </c>
      <c r="AY523" s="64">
        <f t="shared" si="278"/>
        <v>25.567822670071024</v>
      </c>
      <c r="AZ523" s="64">
        <f t="shared" si="279"/>
        <v>10.242853939706784</v>
      </c>
      <c r="BA523" s="64">
        <f t="shared" si="280"/>
        <v>1.6445328224089566</v>
      </c>
      <c r="BB523" s="64">
        <f t="shared" si="281"/>
        <v>3.1040747853603747</v>
      </c>
      <c r="BC523" s="7"/>
      <c r="BD523" s="7"/>
      <c r="BE523" s="7"/>
      <c r="BF523" s="7"/>
    </row>
    <row r="524" spans="1:58" s="135" customFormat="1" ht="12">
      <c r="A524" s="6">
        <v>479</v>
      </c>
      <c r="B524" s="116" t="s">
        <v>98</v>
      </c>
      <c r="C524" s="114">
        <v>305.57528538651121</v>
      </c>
      <c r="D524" s="105">
        <v>349.74688983956173</v>
      </c>
      <c r="E524" s="114">
        <v>415.48887774862305</v>
      </c>
      <c r="F524" s="114">
        <v>346.45381526460693</v>
      </c>
      <c r="G524" s="105">
        <v>262.44026658020755</v>
      </c>
      <c r="H524" s="114">
        <v>328.10680821718751</v>
      </c>
      <c r="I524" s="114">
        <v>321.77298788692258</v>
      </c>
      <c r="J524" s="105">
        <v>309.23605399302852</v>
      </c>
      <c r="K524" s="114">
        <v>277.87707165632202</v>
      </c>
      <c r="L524" s="114">
        <v>339.18102622548093</v>
      </c>
      <c r="M524" s="105">
        <v>447.85189307495477</v>
      </c>
      <c r="N524" s="114">
        <v>481.52814787661981</v>
      </c>
      <c r="O524" s="114">
        <v>541.11692345944584</v>
      </c>
      <c r="P524" s="105">
        <v>500.96148117854983</v>
      </c>
      <c r="Q524" s="114">
        <v>434.13137323641968</v>
      </c>
      <c r="R524" s="114">
        <v>350.17416749411984</v>
      </c>
      <c r="S524" s="105">
        <v>218.04793190354735</v>
      </c>
      <c r="T524" s="114">
        <v>322.81020483523497</v>
      </c>
      <c r="U524" s="114">
        <v>6552.5012058573438</v>
      </c>
      <c r="V524" s="6"/>
      <c r="W524" s="116" t="s">
        <v>98</v>
      </c>
      <c r="X524" s="7">
        <f t="shared" ref="X524:AE524" si="294">AVERAGE(X624,X424)</f>
        <v>2.5</v>
      </c>
      <c r="Y524" s="7">
        <f t="shared" si="294"/>
        <v>10.5</v>
      </c>
      <c r="Z524" s="7">
        <f t="shared" si="294"/>
        <v>12.5</v>
      </c>
      <c r="AA524" s="7">
        <f t="shared" si="294"/>
        <v>15</v>
      </c>
      <c r="AB524" s="7">
        <f t="shared" si="294"/>
        <v>7.5</v>
      </c>
      <c r="AC524" s="7">
        <f t="shared" si="294"/>
        <v>4</v>
      </c>
      <c r="AD524" s="7">
        <f t="shared" si="294"/>
        <v>0</v>
      </c>
      <c r="AE524" s="7">
        <f t="shared" si="294"/>
        <v>52</v>
      </c>
      <c r="AF524" s="7"/>
      <c r="AG524" s="7" t="s">
        <v>98</v>
      </c>
      <c r="AH524" s="115">
        <f t="shared" si="272"/>
        <v>14.431938052641184</v>
      </c>
      <c r="AI524" s="115">
        <f t="shared" si="265"/>
        <v>80.018208614271231</v>
      </c>
      <c r="AJ524" s="115">
        <f t="shared" si="266"/>
        <v>76.194700548400277</v>
      </c>
      <c r="AK524" s="115">
        <f t="shared" si="267"/>
        <v>93.233432044776222</v>
      </c>
      <c r="AL524" s="115">
        <f t="shared" si="268"/>
        <v>48.506633706877409</v>
      </c>
      <c r="AM524" s="115">
        <f t="shared" si="269"/>
        <v>28.789708889311992</v>
      </c>
      <c r="AN524" s="115">
        <f t="shared" si="270"/>
        <v>0</v>
      </c>
      <c r="AO524" s="115">
        <f t="shared" si="273"/>
        <v>47.595772113506456</v>
      </c>
      <c r="AP524" s="6"/>
      <c r="AQ524" s="6">
        <f>RANK(AI524,AI446:AI524)</f>
        <v>2</v>
      </c>
      <c r="AR524" s="94">
        <f>RANK(AO524,AO446:AO524)</f>
        <v>52</v>
      </c>
      <c r="AS524" s="7"/>
      <c r="AT524" s="7"/>
      <c r="AU524" s="64">
        <f t="shared" si="274"/>
        <v>-11.794389943594785</v>
      </c>
      <c r="AV524" s="64">
        <f t="shared" si="275"/>
        <v>0.89733214677401918</v>
      </c>
      <c r="AW524" s="64">
        <f t="shared" si="276"/>
        <v>-108.91463154705161</v>
      </c>
      <c r="AX524" s="64">
        <f t="shared" si="277"/>
        <v>-34.160197700629269</v>
      </c>
      <c r="AY524" s="64">
        <f t="shared" si="278"/>
        <v>4.8768864731751336</v>
      </c>
      <c r="AZ524" s="64">
        <f t="shared" si="279"/>
        <v>28.789708889311992</v>
      </c>
      <c r="BA524" s="64">
        <f t="shared" si="280"/>
        <v>0</v>
      </c>
      <c r="BB524" s="64">
        <f t="shared" si="281"/>
        <v>-8.1268784476064084</v>
      </c>
      <c r="BC524" s="7"/>
      <c r="BD524" s="7"/>
      <c r="BE524" s="7"/>
      <c r="BF524" s="7"/>
    </row>
    <row r="525" spans="1:58" s="135" customFormat="1" ht="12">
      <c r="A525" s="6">
        <v>480</v>
      </c>
      <c r="B525" s="114" t="s">
        <v>99</v>
      </c>
      <c r="C525" s="114"/>
      <c r="D525" s="105"/>
      <c r="E525" s="114"/>
      <c r="F525" s="114"/>
      <c r="G525" s="105"/>
      <c r="H525" s="114"/>
      <c r="I525" s="114"/>
      <c r="J525" s="105"/>
      <c r="K525" s="114"/>
      <c r="L525" s="114"/>
      <c r="M525" s="105"/>
      <c r="N525" s="114"/>
      <c r="O525" s="114"/>
      <c r="P525" s="105"/>
      <c r="Q525" s="114"/>
      <c r="R525" s="114"/>
      <c r="S525" s="105"/>
      <c r="T525" s="114"/>
      <c r="U525" s="114"/>
      <c r="V525" s="6"/>
      <c r="W525" s="114" t="s">
        <v>99</v>
      </c>
      <c r="X525" s="7">
        <f t="shared" ref="X525:AE525" si="295">AVERAGE(X625,X425)</f>
        <v>0</v>
      </c>
      <c r="Y525" s="7">
        <f t="shared" si="295"/>
        <v>0</v>
      </c>
      <c r="Z525" s="7">
        <f t="shared" si="295"/>
        <v>0</v>
      </c>
      <c r="AA525" s="7">
        <f t="shared" si="295"/>
        <v>0</v>
      </c>
      <c r="AB525" s="7">
        <f t="shared" si="295"/>
        <v>0</v>
      </c>
      <c r="AC525" s="7">
        <f t="shared" si="295"/>
        <v>6</v>
      </c>
      <c r="AD525" s="7">
        <f t="shared" si="295"/>
        <v>0</v>
      </c>
      <c r="AE525" s="7">
        <f t="shared" si="295"/>
        <v>6</v>
      </c>
      <c r="AF525" s="7"/>
      <c r="AG525" s="117" t="s">
        <v>99</v>
      </c>
      <c r="AH525" s="115" t="e">
        <f t="shared" si="272"/>
        <v>#DIV/0!</v>
      </c>
      <c r="AI525" s="115" t="e">
        <f t="shared" si="265"/>
        <v>#DIV/0!</v>
      </c>
      <c r="AJ525" s="115" t="e">
        <f t="shared" si="266"/>
        <v>#DIV/0!</v>
      </c>
      <c r="AK525" s="115" t="e">
        <f t="shared" si="267"/>
        <v>#DIV/0!</v>
      </c>
      <c r="AL525" s="115" t="e">
        <f t="shared" si="268"/>
        <v>#DIV/0!</v>
      </c>
      <c r="AM525" s="115" t="e">
        <f t="shared" si="269"/>
        <v>#DIV/0!</v>
      </c>
      <c r="AN525" s="115" t="e">
        <f t="shared" si="270"/>
        <v>#DIV/0!</v>
      </c>
      <c r="AO525" s="115" t="e">
        <f t="shared" si="273"/>
        <v>#DIV/0!</v>
      </c>
      <c r="AP525" s="6"/>
      <c r="AQ525" s="6" t="s">
        <v>138</v>
      </c>
      <c r="AR525" s="6" t="s">
        <v>138</v>
      </c>
      <c r="AS525" s="7"/>
      <c r="AT525" s="7"/>
      <c r="AU525" s="64" t="e">
        <f t="shared" si="274"/>
        <v>#DIV/0!</v>
      </c>
      <c r="AV525" s="64" t="e">
        <f t="shared" si="275"/>
        <v>#DIV/0!</v>
      </c>
      <c r="AW525" s="64" t="e">
        <f t="shared" si="276"/>
        <v>#DIV/0!</v>
      </c>
      <c r="AX525" s="64" t="e">
        <f t="shared" si="277"/>
        <v>#DIV/0!</v>
      </c>
      <c r="AY525" s="64" t="e">
        <f t="shared" si="278"/>
        <v>#DIV/0!</v>
      </c>
      <c r="AZ525" s="64" t="e">
        <f t="shared" si="279"/>
        <v>#DIV/0!</v>
      </c>
      <c r="BA525" s="64" t="e">
        <f t="shared" si="280"/>
        <v>#DIV/0!</v>
      </c>
      <c r="BB525" s="64" t="e">
        <f t="shared" si="281"/>
        <v>#DIV/0!</v>
      </c>
      <c r="BC525" s="7"/>
      <c r="BD525" s="7"/>
      <c r="BE525" s="7"/>
      <c r="BF525" s="7"/>
    </row>
    <row r="526" spans="1:58" s="135" customFormat="1" ht="12">
      <c r="A526" s="6">
        <v>481</v>
      </c>
      <c r="B526" s="114" t="s">
        <v>100</v>
      </c>
      <c r="C526" s="114">
        <f>SUM(C449,C452,C454:C455,C458:C459,C463,C465,C467,C471,C476,C478,C480:C481,C485,C487:C490,C494:C495,C497:C498,C502,C504,C509,C518:C519,C521:C523)</f>
        <v>321052.63020057674</v>
      </c>
      <c r="D526" s="114">
        <f>SUM(D449,D452,D454:D455,D458:D459,D463,D465,D467,D471,D476,D478,D480:D481,D485,D487:D490,D494:D495,D497:D498,D502,D504,D509,D518:D519,D521:D523)</f>
        <v>318286.04318296915</v>
      </c>
      <c r="E526" s="114">
        <f t="shared" ref="E526:U526" si="296">SUM(E449,E452,E454:E455,E458:E459,E463,E465,E467,E471,E476,E478,E480:E481,E485,E487:E490,E494:E495,E497:E498,E502,E504,E509,E518:E519,E521:E523)</f>
        <v>296202.35358995921</v>
      </c>
      <c r="F526" s="114">
        <f t="shared" si="296"/>
        <v>296916.11689329986</v>
      </c>
      <c r="G526" s="114">
        <f t="shared" si="296"/>
        <v>375358.99957622489</v>
      </c>
      <c r="H526" s="114">
        <f t="shared" si="296"/>
        <v>442802.62637492194</v>
      </c>
      <c r="I526" s="114">
        <f t="shared" si="296"/>
        <v>436369.24400740932</v>
      </c>
      <c r="J526" s="114">
        <f t="shared" si="296"/>
        <v>399611.28516235354</v>
      </c>
      <c r="K526" s="114">
        <f t="shared" si="296"/>
        <v>343345.32027511596</v>
      </c>
      <c r="L526" s="114">
        <f t="shared" si="296"/>
        <v>325115.82757778169</v>
      </c>
      <c r="M526" s="114">
        <f t="shared" si="296"/>
        <v>306244.59384927747</v>
      </c>
      <c r="N526" s="114">
        <f t="shared" si="296"/>
        <v>276668.54722633364</v>
      </c>
      <c r="O526" s="114">
        <f t="shared" si="296"/>
        <v>247931.06873922679</v>
      </c>
      <c r="P526" s="114">
        <f t="shared" si="296"/>
        <v>210831.10280404091</v>
      </c>
      <c r="Q526" s="114">
        <f t="shared" si="296"/>
        <v>181668.94229240416</v>
      </c>
      <c r="R526" s="114">
        <f t="shared" si="296"/>
        <v>132801.89584375618</v>
      </c>
      <c r="S526" s="114">
        <f t="shared" si="296"/>
        <v>94878.390938106197</v>
      </c>
      <c r="T526" s="114">
        <f t="shared" si="296"/>
        <v>98990.052033781991</v>
      </c>
      <c r="U526" s="114">
        <f t="shared" si="296"/>
        <v>5105075.0405675406</v>
      </c>
      <c r="V526" s="6"/>
      <c r="W526" s="114" t="s">
        <v>100</v>
      </c>
      <c r="X526" s="114">
        <f>SUM(X449,X452,X454:X455,X458:X459,X463,X465,X467,X471,X476,X478,X480:X481,X485,X487:X490,X494:X495,X497:X498,X502,X504,X509,X518:X519,X521:X523)</f>
        <v>406.5</v>
      </c>
      <c r="Y526" s="114">
        <f t="shared" ref="Y526:AE526" si="297">SUM(Y449,Y452,Y454:Y455,Y458:Y459,Y463,Y465,Y467,Y471,Y476,Y478,Y480:Y481,Y485,Y487:Y490,Y494:Y495,Y497:Y498,Y502,Y504,Y509,Y518:Y519,Y521:Y523)</f>
        <v>3514</v>
      </c>
      <c r="Z526" s="114">
        <f t="shared" si="297"/>
        <v>12781.5</v>
      </c>
      <c r="AA526" s="114">
        <f t="shared" si="297"/>
        <v>24053</v>
      </c>
      <c r="AB526" s="114">
        <f t="shared" si="297"/>
        <v>14658.5</v>
      </c>
      <c r="AC526" s="114">
        <f t="shared" si="297"/>
        <v>2931</v>
      </c>
      <c r="AD526" s="114">
        <f t="shared" si="297"/>
        <v>247</v>
      </c>
      <c r="AE526" s="114">
        <f t="shared" si="297"/>
        <v>58586</v>
      </c>
      <c r="AF526" s="7"/>
      <c r="AG526" s="117" t="s">
        <v>100</v>
      </c>
      <c r="AH526" s="115">
        <f t="shared" si="272"/>
        <v>2.7381470851316592</v>
      </c>
      <c r="AI526" s="115">
        <f t="shared" si="265"/>
        <v>18.723408811123523</v>
      </c>
      <c r="AJ526" s="115">
        <f t="shared" si="266"/>
        <v>57.730009890130489</v>
      </c>
      <c r="AK526" s="115">
        <f t="shared" si="267"/>
        <v>110.24149996965227</v>
      </c>
      <c r="AL526" s="115">
        <f t="shared" si="268"/>
        <v>73.363793988173114</v>
      </c>
      <c r="AM526" s="115">
        <f t="shared" si="269"/>
        <v>17.073190324256913</v>
      </c>
      <c r="AN526" s="115">
        <f t="shared" si="270"/>
        <v>1.519458476323531</v>
      </c>
      <c r="AO526" s="115">
        <f t="shared" si="273"/>
        <v>44.730342180835727</v>
      </c>
      <c r="AP526" s="6"/>
      <c r="AQ526" s="6" t="s">
        <v>138</v>
      </c>
      <c r="AR526" s="6" t="s">
        <v>138</v>
      </c>
      <c r="AS526" s="7"/>
      <c r="AT526" s="7"/>
      <c r="AU526" s="64">
        <f t="shared" si="274"/>
        <v>-6.0577532166209522</v>
      </c>
      <c r="AV526" s="64">
        <f t="shared" si="275"/>
        <v>-19.114887685147576</v>
      </c>
      <c r="AW526" s="64">
        <f t="shared" si="276"/>
        <v>-40.224901137902435</v>
      </c>
      <c r="AX526" s="64">
        <f t="shared" si="277"/>
        <v>-3.4981254019435113</v>
      </c>
      <c r="AY526" s="64">
        <f t="shared" si="278"/>
        <v>14.654302149434287</v>
      </c>
      <c r="AZ526" s="64">
        <f t="shared" si="279"/>
        <v>6.9798495350304268</v>
      </c>
      <c r="BA526" s="64">
        <f t="shared" si="280"/>
        <v>1.1193935961333339</v>
      </c>
      <c r="BB526" s="64">
        <f t="shared" si="281"/>
        <v>-5.1189968957299286</v>
      </c>
      <c r="BC526" s="7"/>
      <c r="BD526" s="7"/>
      <c r="BE526" s="7"/>
      <c r="BF526" s="7"/>
    </row>
    <row r="527" spans="1:58" s="135" customFormat="1" ht="12">
      <c r="A527" s="6">
        <v>482</v>
      </c>
      <c r="B527" s="114" t="s">
        <v>101</v>
      </c>
      <c r="C527" s="114">
        <f>C528-C526</f>
        <v>93870.014260816504</v>
      </c>
      <c r="D527" s="114">
        <f>D528-D526</f>
        <v>101616.35031609685</v>
      </c>
      <c r="E527" s="114">
        <f t="shared" ref="E527:U527" si="298">E528-E526</f>
        <v>102464.7140831406</v>
      </c>
      <c r="F527" s="114">
        <f t="shared" si="298"/>
        <v>95670.784310066141</v>
      </c>
      <c r="G527" s="114">
        <f t="shared" si="298"/>
        <v>91427.073373023944</v>
      </c>
      <c r="H527" s="114">
        <f t="shared" si="298"/>
        <v>96019.610948210408</v>
      </c>
      <c r="I527" s="114">
        <f t="shared" si="298"/>
        <v>96009.486347861821</v>
      </c>
      <c r="J527" s="114">
        <f t="shared" si="298"/>
        <v>95098.455211442255</v>
      </c>
      <c r="K527" s="114">
        <f t="shared" si="298"/>
        <v>92886.147528717294</v>
      </c>
      <c r="L527" s="114">
        <f t="shared" si="298"/>
        <v>99858.27730767621</v>
      </c>
      <c r="M527" s="114">
        <f t="shared" si="298"/>
        <v>103510.92584483628</v>
      </c>
      <c r="N527" s="114">
        <f t="shared" si="298"/>
        <v>107532.13458091754</v>
      </c>
      <c r="O527" s="114">
        <f t="shared" si="298"/>
        <v>108197.85387026326</v>
      </c>
      <c r="P527" s="114">
        <f t="shared" si="298"/>
        <v>102025.85207073958</v>
      </c>
      <c r="Q527" s="114">
        <f t="shared" si="298"/>
        <v>87452.257953282475</v>
      </c>
      <c r="R527" s="114">
        <f t="shared" si="298"/>
        <v>62168.062098915339</v>
      </c>
      <c r="S527" s="114">
        <f t="shared" si="298"/>
        <v>41206.787690233381</v>
      </c>
      <c r="T527" s="114">
        <f t="shared" si="298"/>
        <v>41167.55436672426</v>
      </c>
      <c r="U527" s="114">
        <f t="shared" si="298"/>
        <v>1618182.3421629593</v>
      </c>
      <c r="V527" s="6"/>
      <c r="W527" s="114" t="s">
        <v>101</v>
      </c>
      <c r="X527" s="114">
        <f>X528-X526</f>
        <v>362.5</v>
      </c>
      <c r="Y527" s="114">
        <f t="shared" ref="Y527:AD527" si="299">Y528-Y526</f>
        <v>2205</v>
      </c>
      <c r="Z527" s="114">
        <f t="shared" si="299"/>
        <v>5213</v>
      </c>
      <c r="AA527" s="114">
        <f t="shared" si="299"/>
        <v>6205</v>
      </c>
      <c r="AB527" s="114">
        <f t="shared" si="299"/>
        <v>3036</v>
      </c>
      <c r="AC527" s="114">
        <f t="shared" si="299"/>
        <v>586.5</v>
      </c>
      <c r="AD527" s="114">
        <f t="shared" si="299"/>
        <v>36.5</v>
      </c>
      <c r="AE527" s="114">
        <f>AE528-AE526</f>
        <v>17647.5</v>
      </c>
      <c r="AF527" s="7"/>
      <c r="AG527" s="117" t="s">
        <v>101</v>
      </c>
      <c r="AH527" s="115">
        <f t="shared" si="272"/>
        <v>7.5780710404787399</v>
      </c>
      <c r="AI527" s="115">
        <f t="shared" si="265"/>
        <v>48.235165332342298</v>
      </c>
      <c r="AJ527" s="115">
        <f t="shared" si="266"/>
        <v>108.58198546152636</v>
      </c>
      <c r="AK527" s="115">
        <f t="shared" si="267"/>
        <v>129.25806055285054</v>
      </c>
      <c r="AL527" s="115">
        <f t="shared" si="268"/>
        <v>63.849617604192332</v>
      </c>
      <c r="AM527" s="115">
        <f t="shared" si="269"/>
        <v>12.628363122039781</v>
      </c>
      <c r="AN527" s="115">
        <f t="shared" si="270"/>
        <v>0.73103604396336219</v>
      </c>
      <c r="AO527" s="115">
        <f t="shared" si="273"/>
        <v>52.918435207150416</v>
      </c>
      <c r="AP527" s="6"/>
      <c r="AQ527" s="6" t="s">
        <v>138</v>
      </c>
      <c r="AR527" s="6" t="s">
        <v>138</v>
      </c>
      <c r="AS527" s="7"/>
      <c r="AT527" s="7"/>
      <c r="AU527" s="64">
        <f t="shared" si="274"/>
        <v>-7.0557403432413235</v>
      </c>
      <c r="AV527" s="64">
        <f t="shared" si="275"/>
        <v>-14.548835716329542</v>
      </c>
      <c r="AW527" s="64">
        <f t="shared" si="276"/>
        <v>-12.932817048863924</v>
      </c>
      <c r="AX527" s="64">
        <f t="shared" si="277"/>
        <v>28.567949217770504</v>
      </c>
      <c r="AY527" s="64">
        <f t="shared" si="278"/>
        <v>25.106534403098564</v>
      </c>
      <c r="AZ527" s="64">
        <f t="shared" si="279"/>
        <v>7.3189256702907066</v>
      </c>
      <c r="BA527" s="64">
        <f t="shared" si="280"/>
        <v>0.67224876762069552</v>
      </c>
      <c r="BB527" s="64">
        <f t="shared" si="281"/>
        <v>7.2794376025902778</v>
      </c>
      <c r="BC527" s="7"/>
      <c r="BD527" s="7"/>
      <c r="BE527" s="7"/>
      <c r="BF527" s="7"/>
    </row>
    <row r="528" spans="1:58" s="135" customFormat="1" ht="12">
      <c r="A528" s="6">
        <v>483</v>
      </c>
      <c r="B528" s="114" t="s">
        <v>102</v>
      </c>
      <c r="C528" s="118">
        <f>SUM(C446:C525)</f>
        <v>414922.64446139324</v>
      </c>
      <c r="D528" s="118">
        <f>SUM(D446:D525)</f>
        <v>419902.39349906601</v>
      </c>
      <c r="E528" s="118">
        <f t="shared" ref="E528:U528" si="300">SUM(E446:E525)</f>
        <v>398667.06767309981</v>
      </c>
      <c r="F528" s="118">
        <f t="shared" si="300"/>
        <v>392586.901203366</v>
      </c>
      <c r="G528" s="118">
        <f t="shared" si="300"/>
        <v>466786.07294924883</v>
      </c>
      <c r="H528" s="118">
        <f t="shared" si="300"/>
        <v>538822.23732313234</v>
      </c>
      <c r="I528" s="118">
        <f t="shared" si="300"/>
        <v>532378.73035527114</v>
      </c>
      <c r="J528" s="118">
        <f t="shared" si="300"/>
        <v>494709.74037379579</v>
      </c>
      <c r="K528" s="118">
        <f t="shared" si="300"/>
        <v>436231.46780383325</v>
      </c>
      <c r="L528" s="118">
        <f t="shared" si="300"/>
        <v>424974.1048854579</v>
      </c>
      <c r="M528" s="118">
        <f t="shared" si="300"/>
        <v>409755.51969411375</v>
      </c>
      <c r="N528" s="118">
        <f t="shared" si="300"/>
        <v>384200.68180725118</v>
      </c>
      <c r="O528" s="118">
        <f t="shared" si="300"/>
        <v>356128.92260949005</v>
      </c>
      <c r="P528" s="118">
        <f t="shared" si="300"/>
        <v>312856.95487478049</v>
      </c>
      <c r="Q528" s="118">
        <f t="shared" si="300"/>
        <v>269121.20024568663</v>
      </c>
      <c r="R528" s="118">
        <f t="shared" si="300"/>
        <v>194969.95794267152</v>
      </c>
      <c r="S528" s="118">
        <f t="shared" si="300"/>
        <v>136085.17862833958</v>
      </c>
      <c r="T528" s="118">
        <f t="shared" si="300"/>
        <v>140157.60640050625</v>
      </c>
      <c r="U528" s="118">
        <f t="shared" si="300"/>
        <v>6723257.3827304998</v>
      </c>
      <c r="V528" s="6"/>
      <c r="W528" s="114" t="s">
        <v>102</v>
      </c>
      <c r="X528" s="118">
        <f t="shared" ref="X528:AE528" si="301">SUM(X446:X525)</f>
        <v>769</v>
      </c>
      <c r="Y528" s="118">
        <f t="shared" si="301"/>
        <v>5719</v>
      </c>
      <c r="Z528" s="118">
        <f t="shared" si="301"/>
        <v>17994.5</v>
      </c>
      <c r="AA528" s="118">
        <f t="shared" si="301"/>
        <v>30258</v>
      </c>
      <c r="AB528" s="118">
        <f t="shared" si="301"/>
        <v>17694.5</v>
      </c>
      <c r="AC528" s="118">
        <f t="shared" si="301"/>
        <v>3517.5</v>
      </c>
      <c r="AD528" s="118">
        <f t="shared" si="301"/>
        <v>283.5</v>
      </c>
      <c r="AE528" s="118">
        <f t="shared" si="301"/>
        <v>76233.5</v>
      </c>
      <c r="AF528" s="7"/>
      <c r="AG528" s="117" t="s">
        <v>102</v>
      </c>
      <c r="AH528" s="115">
        <f t="shared" si="272"/>
        <v>3.9176039630606332</v>
      </c>
      <c r="AI528" s="115">
        <f t="shared" si="265"/>
        <v>24.503730215711883</v>
      </c>
      <c r="AJ528" s="115">
        <f t="shared" si="266"/>
        <v>66.791972392960758</v>
      </c>
      <c r="AK528" s="115">
        <f t="shared" si="267"/>
        <v>113.67095743967079</v>
      </c>
      <c r="AL528" s="115">
        <f t="shared" si="268"/>
        <v>71.534876134156093</v>
      </c>
      <c r="AM528" s="115">
        <f t="shared" si="269"/>
        <v>16.126759574262383</v>
      </c>
      <c r="AN528" s="115">
        <f t="shared" si="270"/>
        <v>1.3341989393749578</v>
      </c>
      <c r="AO528" s="115">
        <f t="shared" si="273"/>
        <v>46.39205796061934</v>
      </c>
      <c r="AP528" s="6"/>
      <c r="AQ528" s="6" t="s">
        <v>138</v>
      </c>
      <c r="AR528" s="6" t="s">
        <v>138</v>
      </c>
      <c r="AS528" s="7"/>
      <c r="AT528" s="7"/>
      <c r="AU528" s="64">
        <f t="shared" si="274"/>
        <v>-6.7041553393144131</v>
      </c>
      <c r="AV528" s="64">
        <f t="shared" si="275"/>
        <v>-19.353823973178407</v>
      </c>
      <c r="AW528" s="64">
        <f t="shared" si="276"/>
        <v>-36.802287728647002</v>
      </c>
      <c r="AX528" s="64">
        <f t="shared" si="277"/>
        <v>3.2473257435673588</v>
      </c>
      <c r="AY528" s="64">
        <f t="shared" si="278"/>
        <v>18.51613329088898</v>
      </c>
      <c r="AZ528" s="64">
        <f t="shared" si="279"/>
        <v>7.4977498409216672</v>
      </c>
      <c r="BA528" s="64">
        <f t="shared" si="280"/>
        <v>1.0406446686494391</v>
      </c>
      <c r="BB528" s="64">
        <f t="shared" si="281"/>
        <v>-2.2853529416905047</v>
      </c>
      <c r="BC528" s="7"/>
      <c r="BD528" s="7"/>
      <c r="BE528" s="7"/>
      <c r="BF528" s="7"/>
    </row>
    <row r="529" spans="1:58" s="135" customFormat="1" ht="12">
      <c r="A529" s="6">
        <v>484</v>
      </c>
      <c r="B529" s="116" t="s">
        <v>139</v>
      </c>
      <c r="C529" s="114">
        <f>SUM(C454,C452,C485,C502,C509)</f>
        <v>28180.323291726127</v>
      </c>
      <c r="D529" s="114">
        <f t="shared" ref="D529:U529" si="302">SUM(D454,D452,D485,D502,D509)</f>
        <v>32757.494402079385</v>
      </c>
      <c r="E529" s="114">
        <f t="shared" si="302"/>
        <v>36285.585033569543</v>
      </c>
      <c r="F529" s="114">
        <f t="shared" si="302"/>
        <v>38773.440975994024</v>
      </c>
      <c r="G529" s="114">
        <f t="shared" si="302"/>
        <v>44120.371789814832</v>
      </c>
      <c r="H529" s="114">
        <f t="shared" si="302"/>
        <v>46730.289756966646</v>
      </c>
      <c r="I529" s="114">
        <f t="shared" si="302"/>
        <v>42799.023379027509</v>
      </c>
      <c r="J529" s="114">
        <f t="shared" si="302"/>
        <v>39789.144590178141</v>
      </c>
      <c r="K529" s="114">
        <f t="shared" si="302"/>
        <v>38021.725073088062</v>
      </c>
      <c r="L529" s="114">
        <f t="shared" si="302"/>
        <v>40409.0622864412</v>
      </c>
      <c r="M529" s="114">
        <f t="shared" si="302"/>
        <v>41428.191863045497</v>
      </c>
      <c r="N529" s="114">
        <f t="shared" si="302"/>
        <v>37575.256718836412</v>
      </c>
      <c r="O529" s="114">
        <f t="shared" si="302"/>
        <v>33818.582927268573</v>
      </c>
      <c r="P529" s="114">
        <f t="shared" si="302"/>
        <v>29067.654451805596</v>
      </c>
      <c r="Q529" s="114">
        <f t="shared" si="302"/>
        <v>26028.934137269236</v>
      </c>
      <c r="R529" s="114">
        <f t="shared" si="302"/>
        <v>19984.626906907986</v>
      </c>
      <c r="S529" s="114">
        <f t="shared" si="302"/>
        <v>14265.400373262528</v>
      </c>
      <c r="T529" s="114">
        <f t="shared" si="302"/>
        <v>16145.77391464583</v>
      </c>
      <c r="U529" s="114">
        <f t="shared" si="302"/>
        <v>606180.88187192718</v>
      </c>
      <c r="V529" s="6"/>
      <c r="W529" s="116" t="s">
        <v>139</v>
      </c>
      <c r="X529" s="114">
        <f t="shared" ref="X529:AE529" si="303">SUM(X454,X452,X485,X502,X509)</f>
        <v>7.5</v>
      </c>
      <c r="Y529" s="114">
        <f t="shared" si="303"/>
        <v>77.5</v>
      </c>
      <c r="Z529" s="114">
        <f t="shared" si="303"/>
        <v>584.5</v>
      </c>
      <c r="AA529" s="114">
        <f t="shared" si="303"/>
        <v>2040.5</v>
      </c>
      <c r="AB529" s="114">
        <f t="shared" si="303"/>
        <v>1686.5</v>
      </c>
      <c r="AC529" s="114">
        <f t="shared" si="303"/>
        <v>348</v>
      </c>
      <c r="AD529" s="114">
        <f t="shared" si="303"/>
        <v>34.5</v>
      </c>
      <c r="AE529" s="114">
        <f t="shared" si="303"/>
        <v>4775</v>
      </c>
      <c r="AF529" s="7"/>
      <c r="AG529" s="7" t="s">
        <v>136</v>
      </c>
      <c r="AH529" s="115">
        <f t="shared" si="272"/>
        <v>0.38686274992428499</v>
      </c>
      <c r="AI529" s="115">
        <f t="shared" si="265"/>
        <v>3.5131163612674197</v>
      </c>
      <c r="AJ529" s="115">
        <f t="shared" si="266"/>
        <v>25.015894531784348</v>
      </c>
      <c r="AK529" s="115">
        <f t="shared" si="267"/>
        <v>95.352643069883285</v>
      </c>
      <c r="AL529" s="115">
        <f t="shared" si="268"/>
        <v>84.771865159237862</v>
      </c>
      <c r="AM529" s="115">
        <f t="shared" si="269"/>
        <v>18.305324092005275</v>
      </c>
      <c r="AN529" s="115">
        <f t="shared" si="270"/>
        <v>1.7075377674168937</v>
      </c>
      <c r="AO529" s="115">
        <f t="shared" si="273"/>
        <v>32.85817342617932</v>
      </c>
      <c r="AP529" s="6"/>
      <c r="AQ529" s="6" t="s">
        <v>138</v>
      </c>
      <c r="AR529" s="6" t="s">
        <v>138</v>
      </c>
      <c r="AS529" s="7"/>
      <c r="AT529" s="7"/>
      <c r="AU529" s="64">
        <f t="shared" si="274"/>
        <v>-0.94854154942660474</v>
      </c>
      <c r="AV529" s="64">
        <f t="shared" si="275"/>
        <v>-7.0571668179979223</v>
      </c>
      <c r="AW529" s="64">
        <f t="shared" si="276"/>
        <v>-34.781882980371329</v>
      </c>
      <c r="AX529" s="64">
        <f t="shared" si="277"/>
        <v>-30.115457596267817</v>
      </c>
      <c r="AY529" s="64">
        <f t="shared" si="278"/>
        <v>9.1823601226522413</v>
      </c>
      <c r="AZ529" s="64">
        <f t="shared" si="279"/>
        <v>5.5506376873483276</v>
      </c>
      <c r="BA529" s="64">
        <f t="shared" si="280"/>
        <v>1.3865665768214264</v>
      </c>
      <c r="BB529" s="64">
        <f t="shared" si="281"/>
        <v>-8.463247223209919</v>
      </c>
      <c r="BC529" s="7"/>
      <c r="BD529" s="7"/>
      <c r="BE529" s="7"/>
      <c r="BF529" s="7"/>
    </row>
    <row r="530" spans="1:58" s="135" customFormat="1" ht="12">
      <c r="A530" s="6">
        <v>485</v>
      </c>
      <c r="B530" s="116" t="s">
        <v>140</v>
      </c>
      <c r="C530" s="114">
        <f>SUM(C455,C471,C478,C460,C487)</f>
        <v>50631.403553767457</v>
      </c>
      <c r="D530" s="114">
        <f t="shared" ref="D530:U530" si="304">SUM(D455,D471,D478,D460,D487)</f>
        <v>48509.454658882387</v>
      </c>
      <c r="E530" s="114">
        <f t="shared" si="304"/>
        <v>42828.474109296578</v>
      </c>
      <c r="F530" s="114">
        <f t="shared" si="304"/>
        <v>42943.828329254822</v>
      </c>
      <c r="G530" s="114">
        <f t="shared" si="304"/>
        <v>54934.261211992773</v>
      </c>
      <c r="H530" s="114">
        <f t="shared" si="304"/>
        <v>66807.365677411886</v>
      </c>
      <c r="I530" s="114">
        <f t="shared" si="304"/>
        <v>64829.291036167648</v>
      </c>
      <c r="J530" s="114">
        <f t="shared" si="304"/>
        <v>58408.064005806504</v>
      </c>
      <c r="K530" s="114">
        <f t="shared" si="304"/>
        <v>48574.048449036076</v>
      </c>
      <c r="L530" s="114">
        <f t="shared" si="304"/>
        <v>44400.430794208944</v>
      </c>
      <c r="M530" s="114">
        <f t="shared" si="304"/>
        <v>42378.109558507698</v>
      </c>
      <c r="N530" s="114">
        <f t="shared" si="304"/>
        <v>39208.596524501227</v>
      </c>
      <c r="O530" s="114">
        <f t="shared" si="304"/>
        <v>35424.021114577437</v>
      </c>
      <c r="P530" s="114">
        <f t="shared" si="304"/>
        <v>30025.784754256401</v>
      </c>
      <c r="Q530" s="114">
        <f t="shared" si="304"/>
        <v>25169.821270059336</v>
      </c>
      <c r="R530" s="114">
        <f t="shared" si="304"/>
        <v>17390.6571320004</v>
      </c>
      <c r="S530" s="114">
        <f t="shared" si="304"/>
        <v>11925.224901454298</v>
      </c>
      <c r="T530" s="114">
        <f t="shared" si="304"/>
        <v>11275.582258433567</v>
      </c>
      <c r="U530" s="114">
        <f t="shared" si="304"/>
        <v>735664.4193396155</v>
      </c>
      <c r="V530" s="6"/>
      <c r="W530" s="116" t="s">
        <v>140</v>
      </c>
      <c r="X530" s="114">
        <f t="shared" ref="X530:AE530" si="305">SUM(X455,X471,X478,X460,X487)</f>
        <v>98</v>
      </c>
      <c r="Y530" s="114">
        <f t="shared" si="305"/>
        <v>850.5</v>
      </c>
      <c r="Z530" s="114">
        <f t="shared" si="305"/>
        <v>2570</v>
      </c>
      <c r="AA530" s="114">
        <f t="shared" si="305"/>
        <v>3633.5</v>
      </c>
      <c r="AB530" s="114">
        <f t="shared" si="305"/>
        <v>1989.5</v>
      </c>
      <c r="AC530" s="114">
        <f t="shared" si="305"/>
        <v>416.5</v>
      </c>
      <c r="AD530" s="114">
        <f t="shared" si="305"/>
        <v>30.5</v>
      </c>
      <c r="AE530" s="114">
        <f t="shared" si="305"/>
        <v>9587</v>
      </c>
      <c r="AF530" s="7"/>
      <c r="AG530" s="7" t="s">
        <v>137</v>
      </c>
      <c r="AH530" s="115">
        <f t="shared" si="272"/>
        <v>4.5641017027463757</v>
      </c>
      <c r="AI530" s="115">
        <f t="shared" si="265"/>
        <v>30.9642828076962</v>
      </c>
      <c r="AJ530" s="115">
        <f t="shared" si="266"/>
        <v>76.937624285608905</v>
      </c>
      <c r="AK530" s="115">
        <f t="shared" si="267"/>
        <v>112.09439257859243</v>
      </c>
      <c r="AL530" s="115">
        <f t="shared" si="268"/>
        <v>68.124154904439848</v>
      </c>
      <c r="AM530" s="115">
        <f t="shared" si="269"/>
        <v>17.149075001932033</v>
      </c>
      <c r="AN530" s="115">
        <f t="shared" si="270"/>
        <v>1.373860543892653</v>
      </c>
      <c r="AO530" s="115">
        <f t="shared" si="273"/>
        <v>50.339029781425502</v>
      </c>
      <c r="AP530" s="6"/>
      <c r="AQ530" s="6" t="s">
        <v>138</v>
      </c>
      <c r="AR530" s="6" t="s">
        <v>138</v>
      </c>
      <c r="AS530" s="7"/>
      <c r="AT530" s="7"/>
      <c r="AU530" s="64">
        <f t="shared" si="274"/>
        <v>-8.3784042869502571</v>
      </c>
      <c r="AV530" s="64">
        <f t="shared" si="275"/>
        <v>-27.78798070436121</v>
      </c>
      <c r="AW530" s="64">
        <f t="shared" si="276"/>
        <v>-44.299084255731628</v>
      </c>
      <c r="AX530" s="64">
        <f t="shared" si="277"/>
        <v>4.6892322818688683</v>
      </c>
      <c r="AY530" s="64">
        <f t="shared" si="278"/>
        <v>19.032086199714797</v>
      </c>
      <c r="AZ530" s="64">
        <f t="shared" si="279"/>
        <v>9.1562723324443134</v>
      </c>
      <c r="BA530" s="64">
        <f t="shared" si="280"/>
        <v>0.67997272576649148</v>
      </c>
      <c r="BB530" s="64">
        <f t="shared" si="281"/>
        <v>-2.727741810832903</v>
      </c>
      <c r="BC530" s="7"/>
      <c r="BD530" s="7"/>
      <c r="BE530" s="7"/>
      <c r="BF530" s="7"/>
    </row>
    <row r="531" spans="1:58" s="5" customFormat="1">
      <c r="A531" s="6">
        <v>486</v>
      </c>
      <c r="B531" s="43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9"/>
      <c r="W531" s="43"/>
      <c r="X531" s="41"/>
      <c r="Y531" s="41"/>
      <c r="Z531" s="41"/>
      <c r="AA531" s="41"/>
      <c r="AB531" s="41"/>
      <c r="AC531" s="41"/>
      <c r="AD531" s="41"/>
      <c r="AE531" s="67"/>
      <c r="AF531" s="49"/>
      <c r="AG531" s="43"/>
      <c r="AH531" s="41"/>
      <c r="AI531" s="41"/>
      <c r="AJ531" s="41"/>
      <c r="AK531" s="41"/>
      <c r="AL531" s="41"/>
      <c r="AM531" s="41"/>
      <c r="AN531" s="41"/>
      <c r="AO531" s="41"/>
      <c r="AP531" s="49"/>
      <c r="AQ531" s="94"/>
      <c r="AR531" s="6"/>
      <c r="AS531" s="8"/>
      <c r="AT531" s="6"/>
      <c r="AU531" s="8"/>
      <c r="AV531" s="6"/>
      <c r="AW531" s="8"/>
      <c r="AX531" s="6"/>
      <c r="AY531" s="8"/>
      <c r="AZ531" s="6"/>
      <c r="BA531" s="8"/>
      <c r="BB531" s="6"/>
      <c r="BC531" s="8"/>
      <c r="BD531" s="8"/>
      <c r="BE531" s="8"/>
      <c r="BF531" s="8"/>
    </row>
    <row r="532" spans="1:58" s="5" customFormat="1">
      <c r="A532" s="6">
        <v>487</v>
      </c>
      <c r="B532" s="43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9"/>
      <c r="W532" s="43"/>
      <c r="X532" s="41"/>
      <c r="Y532" s="41"/>
      <c r="Z532" s="41"/>
      <c r="AA532" s="41"/>
      <c r="AB532" s="41"/>
      <c r="AC532" s="41"/>
      <c r="AD532" s="41"/>
      <c r="AE532" s="67"/>
      <c r="AF532" s="49"/>
      <c r="AG532" s="43"/>
      <c r="AH532" s="41"/>
      <c r="AI532" s="41"/>
      <c r="AJ532" s="41"/>
      <c r="AK532" s="41"/>
      <c r="AL532" s="41"/>
      <c r="AM532" s="41"/>
      <c r="AN532" s="41"/>
      <c r="AO532" s="41"/>
      <c r="AP532" s="49"/>
      <c r="AQ532" s="94"/>
      <c r="AR532" s="6"/>
      <c r="AS532" s="8"/>
      <c r="AT532" s="6"/>
      <c r="AU532" s="8"/>
      <c r="AV532" s="6"/>
      <c r="AW532" s="8"/>
      <c r="AX532" s="6"/>
      <c r="AY532" s="8"/>
      <c r="AZ532" s="6"/>
      <c r="BA532" s="8"/>
      <c r="BB532" s="6"/>
      <c r="BC532" s="8"/>
      <c r="BD532" s="8"/>
      <c r="BE532" s="8"/>
      <c r="BF532" s="8"/>
    </row>
    <row r="533" spans="1:58" s="5" customFormat="1">
      <c r="A533" s="6">
        <v>488</v>
      </c>
      <c r="B533" s="43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9"/>
      <c r="W533" s="43"/>
      <c r="X533" s="41"/>
      <c r="Y533" s="41"/>
      <c r="Z533" s="41"/>
      <c r="AA533" s="41"/>
      <c r="AB533" s="41"/>
      <c r="AC533" s="41"/>
      <c r="AD533" s="41"/>
      <c r="AE533" s="67"/>
      <c r="AF533" s="49"/>
      <c r="AG533" s="43"/>
      <c r="AH533" s="41"/>
      <c r="AI533" s="41"/>
      <c r="AJ533" s="41"/>
      <c r="AK533" s="41"/>
      <c r="AL533" s="41"/>
      <c r="AM533" s="41"/>
      <c r="AN533" s="41"/>
      <c r="AO533" s="41"/>
      <c r="AP533" s="49"/>
      <c r="AQ533" s="94"/>
      <c r="AR533" s="6"/>
      <c r="AS533" s="8"/>
      <c r="AT533" s="6"/>
      <c r="AU533" s="8"/>
      <c r="AV533" s="6"/>
      <c r="AW533" s="8"/>
      <c r="AX533" s="6"/>
      <c r="AY533" s="8"/>
      <c r="AZ533" s="6"/>
      <c r="BA533" s="8"/>
      <c r="BB533" s="6"/>
      <c r="BC533" s="8"/>
      <c r="BD533" s="8"/>
      <c r="BE533" s="8"/>
      <c r="BF533" s="8"/>
    </row>
    <row r="534" spans="1:58" s="5" customFormat="1">
      <c r="A534" s="6">
        <v>489</v>
      </c>
      <c r="B534" s="43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9"/>
      <c r="W534" s="43"/>
      <c r="X534" s="41"/>
      <c r="Y534" s="41"/>
      <c r="Z534" s="41"/>
      <c r="AA534" s="41"/>
      <c r="AB534" s="41"/>
      <c r="AC534" s="41"/>
      <c r="AD534" s="41"/>
      <c r="AE534" s="67"/>
      <c r="AF534" s="49"/>
      <c r="AG534" s="43"/>
      <c r="AH534" s="41"/>
      <c r="AI534" s="41"/>
      <c r="AJ534" s="41"/>
      <c r="AK534" s="41"/>
      <c r="AL534" s="41"/>
      <c r="AM534" s="41"/>
      <c r="AN534" s="41"/>
      <c r="AO534" s="41"/>
      <c r="AP534" s="49"/>
      <c r="AQ534" s="94"/>
      <c r="AR534" s="6"/>
      <c r="AS534" s="8"/>
      <c r="AT534" s="6"/>
      <c r="AU534" s="8"/>
      <c r="AV534" s="6"/>
      <c r="AW534" s="8"/>
      <c r="AX534" s="6"/>
      <c r="AY534" s="8"/>
      <c r="AZ534" s="6"/>
      <c r="BA534" s="8"/>
      <c r="BB534" s="6"/>
      <c r="BC534" s="8"/>
      <c r="BD534" s="8"/>
      <c r="BE534" s="8"/>
      <c r="BF534" s="8"/>
    </row>
    <row r="535" spans="1:58" s="5" customFormat="1">
      <c r="A535" s="6">
        <v>490</v>
      </c>
      <c r="B535" s="43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9"/>
      <c r="W535" s="43"/>
      <c r="X535" s="41"/>
      <c r="Y535" s="41"/>
      <c r="Z535" s="41"/>
      <c r="AA535" s="41"/>
      <c r="AB535" s="41"/>
      <c r="AC535" s="41"/>
      <c r="AD535" s="41"/>
      <c r="AE535" s="67"/>
      <c r="AF535" s="49"/>
      <c r="AG535" s="43"/>
      <c r="AH535" s="41"/>
      <c r="AI535" s="41"/>
      <c r="AJ535" s="41"/>
      <c r="AK535" s="41"/>
      <c r="AL535" s="41"/>
      <c r="AM535" s="41"/>
      <c r="AN535" s="41"/>
      <c r="AO535" s="41"/>
      <c r="AP535" s="49"/>
      <c r="AQ535" s="94"/>
      <c r="AR535" s="6"/>
      <c r="AS535" s="8"/>
      <c r="AT535" s="6"/>
      <c r="AU535" s="8"/>
      <c r="AV535" s="6"/>
      <c r="AW535" s="8"/>
      <c r="AX535" s="6"/>
      <c r="AY535" s="8"/>
      <c r="AZ535" s="6"/>
      <c r="BA535" s="8"/>
      <c r="BB535" s="6"/>
      <c r="BC535" s="8"/>
      <c r="BD535" s="8"/>
      <c r="BE535" s="8"/>
      <c r="BF535" s="8"/>
    </row>
    <row r="536" spans="1:58" s="5" customFormat="1">
      <c r="A536" s="6">
        <v>491</v>
      </c>
      <c r="B536" s="43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9"/>
      <c r="W536" s="43"/>
      <c r="X536" s="41"/>
      <c r="Y536" s="41"/>
      <c r="Z536" s="41"/>
      <c r="AA536" s="41"/>
      <c r="AB536" s="41"/>
      <c r="AC536" s="41"/>
      <c r="AD536" s="41"/>
      <c r="AE536" s="67"/>
      <c r="AF536" s="49"/>
      <c r="AG536" s="43"/>
      <c r="AH536" s="41"/>
      <c r="AI536" s="41"/>
      <c r="AJ536" s="41"/>
      <c r="AK536" s="41"/>
      <c r="AL536" s="41"/>
      <c r="AM536" s="41"/>
      <c r="AN536" s="41"/>
      <c r="AO536" s="41"/>
      <c r="AP536" s="49"/>
      <c r="AQ536" s="94"/>
      <c r="AR536" s="6"/>
      <c r="AS536" s="8"/>
      <c r="AT536" s="6"/>
      <c r="AU536" s="8"/>
      <c r="AV536" s="6"/>
      <c r="AW536" s="8"/>
      <c r="AX536" s="6"/>
      <c r="AY536" s="8"/>
      <c r="AZ536" s="6"/>
      <c r="BA536" s="8"/>
      <c r="BB536" s="6"/>
      <c r="BC536" s="8"/>
      <c r="BD536" s="8"/>
      <c r="BE536" s="8"/>
      <c r="BF536" s="8"/>
    </row>
    <row r="537" spans="1:58" s="5" customFormat="1">
      <c r="A537" s="6">
        <v>492</v>
      </c>
      <c r="B537" s="43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9"/>
      <c r="W537" s="43"/>
      <c r="X537" s="41"/>
      <c r="Y537" s="41"/>
      <c r="Z537" s="41"/>
      <c r="AA537" s="41"/>
      <c r="AB537" s="41"/>
      <c r="AC537" s="41"/>
      <c r="AD537" s="41"/>
      <c r="AE537" s="67"/>
      <c r="AF537" s="49"/>
      <c r="AG537" s="43"/>
      <c r="AH537" s="41"/>
      <c r="AI537" s="41"/>
      <c r="AJ537" s="41"/>
      <c r="AK537" s="41"/>
      <c r="AL537" s="41"/>
      <c r="AM537" s="41"/>
      <c r="AN537" s="41"/>
      <c r="AO537" s="41"/>
      <c r="AP537" s="49"/>
      <c r="AQ537" s="94"/>
      <c r="AR537" s="6"/>
      <c r="AS537" s="8"/>
      <c r="AT537" s="6"/>
      <c r="AU537" s="8"/>
      <c r="AV537" s="6"/>
      <c r="AW537" s="8"/>
      <c r="AX537" s="6"/>
      <c r="AY537" s="8"/>
      <c r="AZ537" s="6"/>
      <c r="BA537" s="8"/>
      <c r="BB537" s="6"/>
      <c r="BC537" s="8"/>
      <c r="BD537" s="8"/>
      <c r="BE537" s="8"/>
      <c r="BF537" s="8"/>
    </row>
    <row r="538" spans="1:58" s="5" customFormat="1">
      <c r="A538" s="6">
        <v>493</v>
      </c>
      <c r="B538" s="43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9"/>
      <c r="W538" s="43"/>
      <c r="X538" s="41"/>
      <c r="Y538" s="41"/>
      <c r="Z538" s="41"/>
      <c r="AA538" s="41"/>
      <c r="AB538" s="41"/>
      <c r="AC538" s="41"/>
      <c r="AD538" s="41"/>
      <c r="AE538" s="67"/>
      <c r="AF538" s="49"/>
      <c r="AG538" s="43"/>
      <c r="AH538" s="41"/>
      <c r="AI538" s="41"/>
      <c r="AJ538" s="41"/>
      <c r="AK538" s="41"/>
      <c r="AL538" s="41"/>
      <c r="AM538" s="41"/>
      <c r="AN538" s="41"/>
      <c r="AO538" s="41"/>
      <c r="AP538" s="49"/>
      <c r="AQ538" s="94"/>
      <c r="AR538" s="6"/>
      <c r="AS538" s="8"/>
      <c r="AT538" s="6"/>
      <c r="AU538" s="8"/>
      <c r="AV538" s="6"/>
      <c r="AW538" s="8"/>
      <c r="AX538" s="6"/>
      <c r="AY538" s="8"/>
      <c r="AZ538" s="6"/>
      <c r="BA538" s="8"/>
      <c r="BB538" s="6"/>
      <c r="BC538" s="8"/>
      <c r="BD538" s="8"/>
      <c r="BE538" s="8"/>
      <c r="BF538" s="8"/>
    </row>
    <row r="539" spans="1:58" s="5" customFormat="1">
      <c r="A539" s="6">
        <v>494</v>
      </c>
      <c r="B539" s="43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9"/>
      <c r="W539" s="43"/>
      <c r="X539" s="41"/>
      <c r="Y539" s="41"/>
      <c r="Z539" s="41"/>
      <c r="AA539" s="41"/>
      <c r="AB539" s="41"/>
      <c r="AC539" s="41"/>
      <c r="AD539" s="41"/>
      <c r="AE539" s="67"/>
      <c r="AF539" s="49"/>
      <c r="AG539" s="43"/>
      <c r="AH539" s="41"/>
      <c r="AI539" s="41"/>
      <c r="AJ539" s="41"/>
      <c r="AK539" s="41"/>
      <c r="AL539" s="41"/>
      <c r="AM539" s="41"/>
      <c r="AN539" s="41"/>
      <c r="AO539" s="41"/>
      <c r="AP539" s="49"/>
      <c r="AQ539" s="94"/>
      <c r="AR539" s="6"/>
      <c r="AS539" s="8"/>
      <c r="AT539" s="6"/>
      <c r="AU539" s="8"/>
      <c r="AV539" s="6"/>
      <c r="AW539" s="8"/>
      <c r="AX539" s="6"/>
      <c r="AY539" s="8"/>
      <c r="AZ539" s="6"/>
      <c r="BA539" s="8"/>
      <c r="BB539" s="6"/>
      <c r="BC539" s="8"/>
      <c r="BD539" s="8"/>
      <c r="BE539" s="8"/>
      <c r="BF539" s="8"/>
    </row>
    <row r="540" spans="1:58" s="5" customFormat="1">
      <c r="A540" s="6">
        <v>495</v>
      </c>
      <c r="B540" s="43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9"/>
      <c r="W540" s="43"/>
      <c r="X540" s="41"/>
      <c r="Y540" s="41"/>
      <c r="Z540" s="41"/>
      <c r="AA540" s="41"/>
      <c r="AB540" s="41"/>
      <c r="AC540" s="41"/>
      <c r="AD540" s="41"/>
      <c r="AE540" s="67"/>
      <c r="AF540" s="49"/>
      <c r="AG540" s="43"/>
      <c r="AH540" s="41"/>
      <c r="AI540" s="41"/>
      <c r="AJ540" s="41"/>
      <c r="AK540" s="41"/>
      <c r="AL540" s="41"/>
      <c r="AM540" s="41"/>
      <c r="AN540" s="41"/>
      <c r="AO540" s="41"/>
      <c r="AP540" s="49"/>
      <c r="AQ540" s="94"/>
      <c r="AR540" s="6"/>
      <c r="AS540" s="8"/>
      <c r="AT540" s="6"/>
      <c r="AU540" s="8"/>
      <c r="AV540" s="6"/>
      <c r="AW540" s="8"/>
      <c r="AX540" s="6"/>
      <c r="AY540" s="8"/>
      <c r="AZ540" s="6"/>
      <c r="BA540" s="8"/>
      <c r="BB540" s="6"/>
      <c r="BC540" s="8"/>
      <c r="BD540" s="8"/>
      <c r="BE540" s="8"/>
      <c r="BF540" s="8"/>
    </row>
    <row r="541" spans="1:58" s="5" customFormat="1">
      <c r="A541" s="6">
        <v>496</v>
      </c>
      <c r="B541" s="43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9"/>
      <c r="W541" s="43"/>
      <c r="X541" s="41"/>
      <c r="Y541" s="41"/>
      <c r="Z541" s="41"/>
      <c r="AA541" s="41"/>
      <c r="AB541" s="41"/>
      <c r="AC541" s="41"/>
      <c r="AD541" s="41"/>
      <c r="AE541" s="67"/>
      <c r="AF541" s="49"/>
      <c r="AG541" s="43"/>
      <c r="AH541" s="41"/>
      <c r="AI541" s="41"/>
      <c r="AJ541" s="41"/>
      <c r="AK541" s="41"/>
      <c r="AL541" s="41"/>
      <c r="AM541" s="41"/>
      <c r="AN541" s="41"/>
      <c r="AO541" s="41"/>
      <c r="AP541" s="49"/>
      <c r="AQ541" s="94"/>
      <c r="AR541" s="6"/>
      <c r="AS541" s="8"/>
      <c r="AT541" s="6"/>
      <c r="AU541" s="8"/>
      <c r="AV541" s="6"/>
      <c r="AW541" s="8"/>
      <c r="AX541" s="6"/>
      <c r="AY541" s="8"/>
      <c r="AZ541" s="6"/>
      <c r="BA541" s="8"/>
      <c r="BB541" s="6"/>
      <c r="BC541" s="8"/>
      <c r="BD541" s="8"/>
      <c r="BE541" s="8"/>
      <c r="BF541" s="8"/>
    </row>
    <row r="542" spans="1:58" s="5" customFormat="1">
      <c r="A542" s="6">
        <v>497</v>
      </c>
      <c r="B542" s="43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9"/>
      <c r="W542" s="43"/>
      <c r="X542" s="41"/>
      <c r="Y542" s="41"/>
      <c r="Z542" s="41"/>
      <c r="AA542" s="41"/>
      <c r="AB542" s="41"/>
      <c r="AC542" s="41"/>
      <c r="AD542" s="41"/>
      <c r="AE542" s="67"/>
      <c r="AF542" s="49"/>
      <c r="AG542" s="43"/>
      <c r="AH542" s="41"/>
      <c r="AI542" s="41"/>
      <c r="AJ542" s="41"/>
      <c r="AK542" s="41"/>
      <c r="AL542" s="41"/>
      <c r="AM542" s="41"/>
      <c r="AN542" s="41"/>
      <c r="AO542" s="41"/>
      <c r="AP542" s="49"/>
      <c r="AQ542" s="94"/>
      <c r="AR542" s="6"/>
      <c r="AS542" s="8"/>
      <c r="AT542" s="6"/>
      <c r="AU542" s="8"/>
      <c r="AV542" s="6"/>
      <c r="AW542" s="8"/>
      <c r="AX542" s="6"/>
      <c r="AY542" s="8"/>
      <c r="AZ542" s="6"/>
      <c r="BA542" s="8"/>
      <c r="BB542" s="6"/>
      <c r="BC542" s="8"/>
      <c r="BD542" s="8"/>
      <c r="BE542" s="8"/>
      <c r="BF542" s="8"/>
    </row>
    <row r="543" spans="1:58" s="5" customFormat="1">
      <c r="A543" s="6">
        <v>498</v>
      </c>
      <c r="B543" s="43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9"/>
      <c r="W543" s="43"/>
      <c r="X543" s="41"/>
      <c r="Y543" s="41"/>
      <c r="Z543" s="41"/>
      <c r="AA543" s="41"/>
      <c r="AB543" s="41"/>
      <c r="AC543" s="41"/>
      <c r="AD543" s="41"/>
      <c r="AE543" s="67"/>
      <c r="AF543" s="49"/>
      <c r="AG543" s="43"/>
      <c r="AH543" s="41"/>
      <c r="AI543" s="41"/>
      <c r="AJ543" s="41"/>
      <c r="AK543" s="41"/>
      <c r="AL543" s="41"/>
      <c r="AM543" s="41"/>
      <c r="AN543" s="41"/>
      <c r="AO543" s="41"/>
      <c r="AP543" s="49"/>
      <c r="AQ543" s="94"/>
      <c r="AR543" s="6"/>
      <c r="AS543" s="8"/>
      <c r="AT543" s="6"/>
      <c r="AU543" s="8"/>
      <c r="AV543" s="6"/>
      <c r="AW543" s="8"/>
      <c r="AX543" s="6"/>
      <c r="AY543" s="8"/>
      <c r="AZ543" s="6"/>
      <c r="BA543" s="8"/>
      <c r="BB543" s="6"/>
      <c r="BC543" s="8"/>
      <c r="BD543" s="8"/>
      <c r="BE543" s="8"/>
      <c r="BF543" s="8"/>
    </row>
    <row r="544" spans="1:58" s="5" customFormat="1" ht="17.5">
      <c r="A544" s="6">
        <v>499</v>
      </c>
      <c r="B544" s="42" t="s">
        <v>199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42" t="s">
        <v>210</v>
      </c>
      <c r="X544" s="8"/>
      <c r="Y544" s="8"/>
      <c r="Z544" s="8"/>
      <c r="AA544" s="8"/>
      <c r="AB544" s="8"/>
      <c r="AC544" s="8"/>
      <c r="AD544" s="8"/>
      <c r="AE544" s="13"/>
      <c r="AF544" s="8"/>
      <c r="AG544" s="42" t="s">
        <v>211</v>
      </c>
      <c r="AH544" s="8"/>
      <c r="AI544" s="8"/>
      <c r="AJ544" s="8"/>
      <c r="AK544" s="8"/>
      <c r="AL544" s="8"/>
      <c r="AM544" s="8"/>
      <c r="AN544" s="8"/>
      <c r="AO544" s="8"/>
      <c r="AP544" s="8"/>
      <c r="AQ544" s="63" t="s">
        <v>133</v>
      </c>
      <c r="AR544" s="93" t="s">
        <v>133</v>
      </c>
      <c r="AS544" s="8"/>
      <c r="AT544" s="42" t="s">
        <v>301</v>
      </c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1:58" s="5" customFormat="1" ht="21">
      <c r="A545" s="6">
        <v>500</v>
      </c>
      <c r="B545" s="43" t="s">
        <v>0</v>
      </c>
      <c r="C545" s="41" t="s">
        <v>1</v>
      </c>
      <c r="D545" s="41" t="s">
        <v>2</v>
      </c>
      <c r="E545" s="41" t="s">
        <v>3</v>
      </c>
      <c r="F545" s="41" t="s">
        <v>4</v>
      </c>
      <c r="G545" s="41" t="s">
        <v>5</v>
      </c>
      <c r="H545" s="41" t="s">
        <v>6</v>
      </c>
      <c r="I545" s="41" t="s">
        <v>7</v>
      </c>
      <c r="J545" s="41" t="s">
        <v>8</v>
      </c>
      <c r="K545" s="41" t="s">
        <v>9</v>
      </c>
      <c r="L545" s="41" t="s">
        <v>10</v>
      </c>
      <c r="M545" s="41" t="s">
        <v>11</v>
      </c>
      <c r="N545" s="41" t="s">
        <v>12</v>
      </c>
      <c r="O545" s="41" t="s">
        <v>13</v>
      </c>
      <c r="P545" s="41" t="s">
        <v>14</v>
      </c>
      <c r="Q545" s="41" t="s">
        <v>15</v>
      </c>
      <c r="R545" s="41" t="s">
        <v>16</v>
      </c>
      <c r="S545" s="41" t="s">
        <v>17</v>
      </c>
      <c r="T545" s="41" t="s">
        <v>18</v>
      </c>
      <c r="U545" s="41" t="s">
        <v>19</v>
      </c>
      <c r="V545" s="49"/>
      <c r="W545" s="43" t="s">
        <v>0</v>
      </c>
      <c r="X545" s="41" t="s">
        <v>4</v>
      </c>
      <c r="Y545" s="41" t="s">
        <v>5</v>
      </c>
      <c r="Z545" s="41" t="s">
        <v>6</v>
      </c>
      <c r="AA545" s="41" t="s">
        <v>7</v>
      </c>
      <c r="AB545" s="41" t="s">
        <v>8</v>
      </c>
      <c r="AC545" s="41" t="s">
        <v>9</v>
      </c>
      <c r="AD545" s="41" t="s">
        <v>10</v>
      </c>
      <c r="AE545" s="67" t="s">
        <v>19</v>
      </c>
      <c r="AF545" s="49"/>
      <c r="AG545" s="43" t="s">
        <v>0</v>
      </c>
      <c r="AH545" s="41" t="s">
        <v>4</v>
      </c>
      <c r="AI545" s="41" t="s">
        <v>5</v>
      </c>
      <c r="AJ545" s="41" t="s">
        <v>6</v>
      </c>
      <c r="AK545" s="41" t="s">
        <v>7</v>
      </c>
      <c r="AL545" s="41" t="s">
        <v>8</v>
      </c>
      <c r="AM545" s="41" t="s">
        <v>9</v>
      </c>
      <c r="AN545" s="41" t="s">
        <v>10</v>
      </c>
      <c r="AO545" s="41" t="s">
        <v>19</v>
      </c>
      <c r="AP545" s="49"/>
      <c r="AQ545" s="94" t="s">
        <v>135</v>
      </c>
      <c r="AR545" s="6" t="s">
        <v>134</v>
      </c>
      <c r="AS545" s="8"/>
      <c r="AT545" s="43" t="s">
        <v>0</v>
      </c>
      <c r="AU545" s="41" t="s">
        <v>4</v>
      </c>
      <c r="AV545" s="41" t="s">
        <v>5</v>
      </c>
      <c r="AW545" s="41" t="s">
        <v>6</v>
      </c>
      <c r="AX545" s="41" t="s">
        <v>7</v>
      </c>
      <c r="AY545" s="41" t="s">
        <v>8</v>
      </c>
      <c r="AZ545" s="41" t="s">
        <v>9</v>
      </c>
      <c r="BA545" s="41" t="s">
        <v>10</v>
      </c>
      <c r="BB545" s="41" t="s">
        <v>19</v>
      </c>
      <c r="BC545" s="8"/>
      <c r="BD545" s="8"/>
      <c r="BE545" s="8"/>
      <c r="BF545" s="8"/>
    </row>
    <row r="546" spans="1:58" s="5" customFormat="1">
      <c r="A546" s="6">
        <v>501</v>
      </c>
      <c r="B546" s="44" t="s">
        <v>20</v>
      </c>
      <c r="C546" s="104">
        <v>583.40794333636723</v>
      </c>
      <c r="D546" s="105">
        <v>716.51568521985962</v>
      </c>
      <c r="E546" s="104">
        <v>796.88524262998965</v>
      </c>
      <c r="F546" s="104">
        <v>657.01861093423338</v>
      </c>
      <c r="G546" s="105">
        <v>546.85357715532746</v>
      </c>
      <c r="H546" s="104">
        <v>546.69080946307156</v>
      </c>
      <c r="I546" s="104">
        <v>591.69192200176053</v>
      </c>
      <c r="J546" s="105">
        <v>620.280990181481</v>
      </c>
      <c r="K546" s="104">
        <v>758.45667639673275</v>
      </c>
      <c r="L546" s="104">
        <v>887.52883567117067</v>
      </c>
      <c r="M546" s="105">
        <v>921.33762211656369</v>
      </c>
      <c r="N546" s="104">
        <v>1035.7258534937505</v>
      </c>
      <c r="O546" s="104">
        <v>1062.3215538231873</v>
      </c>
      <c r="P546" s="105">
        <v>983.09791638468562</v>
      </c>
      <c r="Q546" s="104">
        <v>812.16965697419425</v>
      </c>
      <c r="R546" s="104">
        <v>550.642246095887</v>
      </c>
      <c r="S546" s="105">
        <v>369.07543039647322</v>
      </c>
      <c r="T546" s="104">
        <v>348.6883631731929</v>
      </c>
      <c r="U546" s="104">
        <v>12788.388935447929</v>
      </c>
      <c r="V546" s="6"/>
      <c r="W546" s="107" t="s">
        <v>222</v>
      </c>
      <c r="X546" s="107">
        <v>3</v>
      </c>
      <c r="Y546" s="108">
        <v>7</v>
      </c>
      <c r="Z546" s="107">
        <v>17</v>
      </c>
      <c r="AA546" s="107">
        <v>42</v>
      </c>
      <c r="AB546" s="108">
        <v>20</v>
      </c>
      <c r="AC546" s="107">
        <v>6</v>
      </c>
      <c r="AD546" s="107">
        <v>0</v>
      </c>
      <c r="AE546" s="108">
        <v>95</v>
      </c>
      <c r="AF546" s="8"/>
      <c r="AG546" s="44" t="s">
        <v>20</v>
      </c>
      <c r="AH546" s="68">
        <f>X546/(F546/2)*1000</f>
        <v>9.1321614032644067</v>
      </c>
      <c r="AI546" s="68">
        <f>Y546/(G546/2)*1000</f>
        <v>25.601002873248945</v>
      </c>
      <c r="AJ546" s="68">
        <f>Z546/(H546/2)*1000</f>
        <v>62.1923753088018</v>
      </c>
      <c r="AK546" s="68">
        <f t="shared" ref="AK546:AK609" si="306">AA546/(I546/2)*1000</f>
        <v>141.96577116655322</v>
      </c>
      <c r="AL546" s="68">
        <f t="shared" ref="AL546:AL609" si="307">AB546/(J546/2)*1000</f>
        <v>64.486902924909643</v>
      </c>
      <c r="AM546" s="68">
        <f t="shared" ref="AM546:AM609" si="308">AC546/(K546/2)*1000</f>
        <v>15.821602437477988</v>
      </c>
      <c r="AN546" s="68">
        <f t="shared" ref="AN546:AN609" si="309">AD546/(L546/2)*1000</f>
        <v>0</v>
      </c>
      <c r="AO546" s="68">
        <f>AE546/(SUM(F546:L546)/2)*1000</f>
        <v>41.227973705638959</v>
      </c>
      <c r="AP546" s="6"/>
      <c r="AQ546" s="6">
        <f>RANK(AI546,AI546:AI624)</f>
        <v>55</v>
      </c>
      <c r="AR546" s="94">
        <f>RANK(AO546,AO546:AO624)</f>
        <v>67</v>
      </c>
      <c r="AS546" s="8"/>
      <c r="AT546" s="8"/>
      <c r="AU546" s="66">
        <f>AH546-AH2446</f>
        <v>-6.3774289592884408</v>
      </c>
      <c r="AV546" s="66">
        <f t="shared" ref="AV546:BB546" si="310">AI546-AI2446</f>
        <v>-31.123632532214856</v>
      </c>
      <c r="AW546" s="66">
        <f t="shared" si="310"/>
        <v>-57.776735695491567</v>
      </c>
      <c r="AX546" s="66">
        <f t="shared" si="310"/>
        <v>31.529601927071653</v>
      </c>
      <c r="AY546" s="66">
        <f t="shared" si="310"/>
        <v>22.858614877076143</v>
      </c>
      <c r="AZ546" s="66">
        <f t="shared" si="310"/>
        <v>10.403352857504771</v>
      </c>
      <c r="BA546" s="66">
        <f t="shared" si="310"/>
        <v>0</v>
      </c>
      <c r="BB546" s="66">
        <f t="shared" si="310"/>
        <v>-2.942985552943135</v>
      </c>
      <c r="BC546" s="8"/>
      <c r="BD546" s="8"/>
      <c r="BE546" s="8"/>
      <c r="BF546" s="8"/>
    </row>
    <row r="547" spans="1:58" s="5" customFormat="1">
      <c r="A547" s="6">
        <v>502</v>
      </c>
      <c r="B547" s="44" t="s">
        <v>21</v>
      </c>
      <c r="C547" s="104">
        <v>580.64106245070661</v>
      </c>
      <c r="D547" s="105">
        <v>585.95446698642013</v>
      </c>
      <c r="E547" s="104">
        <v>633.46505842133911</v>
      </c>
      <c r="F547" s="104">
        <v>600.25227974699283</v>
      </c>
      <c r="G547" s="105">
        <v>586.85873189152983</v>
      </c>
      <c r="H547" s="104">
        <v>699.01831110773128</v>
      </c>
      <c r="I547" s="104">
        <v>684.43531066908008</v>
      </c>
      <c r="J547" s="105">
        <v>701.39945951629306</v>
      </c>
      <c r="K547" s="104">
        <v>694.42007015741569</v>
      </c>
      <c r="L547" s="104">
        <v>784.77386779675533</v>
      </c>
      <c r="M547" s="105">
        <v>820.50762928797531</v>
      </c>
      <c r="N547" s="104">
        <v>865.01432088668082</v>
      </c>
      <c r="O547" s="104">
        <v>869.49656968016996</v>
      </c>
      <c r="P547" s="105">
        <v>814.53736248100734</v>
      </c>
      <c r="Q547" s="104">
        <v>687.42568277625753</v>
      </c>
      <c r="R547" s="104">
        <v>513.57092009058363</v>
      </c>
      <c r="S547" s="105">
        <v>355.55343409762969</v>
      </c>
      <c r="T547" s="104">
        <v>367.14344812274254</v>
      </c>
      <c r="U547" s="104">
        <v>11844.46798616731</v>
      </c>
      <c r="V547" s="6"/>
      <c r="W547" s="107" t="s">
        <v>223</v>
      </c>
      <c r="X547" s="107">
        <v>3</v>
      </c>
      <c r="Y547" s="108">
        <v>22</v>
      </c>
      <c r="Z547" s="107">
        <v>51</v>
      </c>
      <c r="AA547" s="107">
        <v>33</v>
      </c>
      <c r="AB547" s="108">
        <v>10</v>
      </c>
      <c r="AC547" s="107">
        <v>3</v>
      </c>
      <c r="AD547" s="107">
        <v>3</v>
      </c>
      <c r="AE547" s="108">
        <v>125</v>
      </c>
      <c r="AF547" s="8"/>
      <c r="AG547" s="44" t="s">
        <v>21</v>
      </c>
      <c r="AH547" s="68">
        <f t="shared" ref="AH547:AH610" si="311">X547/(F547/2)*1000</f>
        <v>9.9957971047257139</v>
      </c>
      <c r="AI547" s="68">
        <f t="shared" ref="AI547:AI609" si="312">Y547/(G547/2)*1000</f>
        <v>74.975454242934575</v>
      </c>
      <c r="AJ547" s="68">
        <f t="shared" ref="AJ547:AJ609" si="313">Z547/(H547/2)*1000</f>
        <v>145.91892426732147</v>
      </c>
      <c r="AK547" s="68">
        <f t="shared" si="306"/>
        <v>96.429858265904926</v>
      </c>
      <c r="AL547" s="68">
        <f t="shared" si="307"/>
        <v>28.514421744482984</v>
      </c>
      <c r="AM547" s="68">
        <f t="shared" si="308"/>
        <v>8.6403032657738148</v>
      </c>
      <c r="AN547" s="68">
        <f t="shared" si="309"/>
        <v>7.6455145185261317</v>
      </c>
      <c r="AO547" s="68">
        <f t="shared" ref="AO547:AO610" si="314">AE547/(SUM(F547:L547)/2)*1000</f>
        <v>52.618750707685969</v>
      </c>
      <c r="AP547" s="6"/>
      <c r="AQ547" s="6">
        <f>RANK(AI547,AI546:AI624)</f>
        <v>10</v>
      </c>
      <c r="AR547" s="94">
        <f>RANK(AO547,AO546:AO624)</f>
        <v>30</v>
      </c>
      <c r="AS547" s="8"/>
      <c r="AT547" s="8"/>
      <c r="AU547" s="66">
        <f t="shared" ref="AU547:AU610" si="315">AH547-AH2447</f>
        <v>-5.2628860023772752</v>
      </c>
      <c r="AV547" s="66">
        <f t="shared" ref="AV547:AV610" si="316">AI547-AI2447</f>
        <v>-0.79851142549240706</v>
      </c>
      <c r="AW547" s="66">
        <f t="shared" ref="AW547:AW610" si="317">AJ547-AJ2447</f>
        <v>0.42558771343252033</v>
      </c>
      <c r="AX547" s="66">
        <f t="shared" ref="AX547:AX610" si="318">AK547-AK2447</f>
        <v>15.484937528334683</v>
      </c>
      <c r="AY547" s="66">
        <f t="shared" ref="AY547:AY610" si="319">AL547-AL2447</f>
        <v>13.973924939590162</v>
      </c>
      <c r="AZ547" s="66">
        <f t="shared" ref="AZ547:AZ610" si="320">AM547-AM2447</f>
        <v>1.8439842871961787</v>
      </c>
      <c r="BA547" s="66">
        <f t="shared" ref="BA547:BA610" si="321">AN547-AN2447</f>
        <v>7.6455145185261317</v>
      </c>
      <c r="BB547" s="66">
        <f t="shared" ref="BB547:BB610" si="322">AO547-AO2447</f>
        <v>10.87138706012815</v>
      </c>
      <c r="BC547" s="8"/>
      <c r="BD547" s="8"/>
      <c r="BE547" s="8"/>
      <c r="BF547" s="8"/>
    </row>
    <row r="548" spans="1:58" s="5" customFormat="1">
      <c r="A548" s="6">
        <v>503</v>
      </c>
      <c r="B548" s="44" t="s">
        <v>22</v>
      </c>
      <c r="C548" s="104">
        <v>7040.8390989718837</v>
      </c>
      <c r="D548" s="105">
        <v>7230.114531038007</v>
      </c>
      <c r="E548" s="104">
        <v>6937.7441849437218</v>
      </c>
      <c r="F548" s="104">
        <v>7004.6926671941192</v>
      </c>
      <c r="G548" s="105">
        <v>8073.8890217799099</v>
      </c>
      <c r="H548" s="104">
        <v>7772.9090303176336</v>
      </c>
      <c r="I548" s="104">
        <v>7125.71399425255</v>
      </c>
      <c r="J548" s="105">
        <v>6796.3536084146062</v>
      </c>
      <c r="K548" s="104">
        <v>6508.0346504036888</v>
      </c>
      <c r="L548" s="104">
        <v>6569.5443067572623</v>
      </c>
      <c r="M548" s="105">
        <v>6636.6650586132955</v>
      </c>
      <c r="N548" s="104">
        <v>6520.5827477601351</v>
      </c>
      <c r="O548" s="104">
        <v>6206.6857921495457</v>
      </c>
      <c r="P548" s="105">
        <v>5797.4850683920249</v>
      </c>
      <c r="Q548" s="104">
        <v>4861.3685466172137</v>
      </c>
      <c r="R548" s="104">
        <v>3545.6128700415989</v>
      </c>
      <c r="S548" s="105">
        <v>2478.7320893448341</v>
      </c>
      <c r="T548" s="104">
        <v>2521.8496833204549</v>
      </c>
      <c r="U548" s="104">
        <v>109628.81695031248</v>
      </c>
      <c r="V548" s="6"/>
      <c r="W548" s="107" t="s">
        <v>224</v>
      </c>
      <c r="X548" s="107">
        <v>35</v>
      </c>
      <c r="Y548" s="108">
        <v>199</v>
      </c>
      <c r="Z548" s="107">
        <v>377</v>
      </c>
      <c r="AA548" s="107">
        <v>403</v>
      </c>
      <c r="AB548" s="108">
        <v>225</v>
      </c>
      <c r="AC548" s="107">
        <v>53</v>
      </c>
      <c r="AD548" s="107">
        <v>5</v>
      </c>
      <c r="AE548" s="108">
        <v>1297</v>
      </c>
      <c r="AF548" s="8"/>
      <c r="AG548" s="44" t="s">
        <v>22</v>
      </c>
      <c r="AH548" s="68">
        <f t="shared" si="311"/>
        <v>9.9933006808191642</v>
      </c>
      <c r="AI548" s="68">
        <f t="shared" si="312"/>
        <v>49.29470778287461</v>
      </c>
      <c r="AJ548" s="68">
        <f t="shared" si="313"/>
        <v>97.003579619815568</v>
      </c>
      <c r="AK548" s="68">
        <f t="shared" si="306"/>
        <v>113.11147214862994</v>
      </c>
      <c r="AL548" s="68">
        <f t="shared" si="307"/>
        <v>66.211975704567848</v>
      </c>
      <c r="AM548" s="68">
        <f t="shared" si="308"/>
        <v>16.287559254686037</v>
      </c>
      <c r="AN548" s="68">
        <f t="shared" si="309"/>
        <v>1.5221755928663514</v>
      </c>
      <c r="AO548" s="68">
        <f t="shared" si="314"/>
        <v>52.034921199009467</v>
      </c>
      <c r="AP548" s="6"/>
      <c r="AQ548" s="6">
        <f>RANK(AI548,AI546:AI624)</f>
        <v>34</v>
      </c>
      <c r="AR548" s="94">
        <f>RANK(AO548,AO546:AO624)</f>
        <v>33</v>
      </c>
      <c r="AS548" s="8"/>
      <c r="AT548" s="8"/>
      <c r="AU548" s="66">
        <f t="shared" si="315"/>
        <v>-6.9700257257187879</v>
      </c>
      <c r="AV548" s="66">
        <f t="shared" si="316"/>
        <v>-2.8017823101539108</v>
      </c>
      <c r="AW548" s="66">
        <f t="shared" si="317"/>
        <v>-15.405339556936624</v>
      </c>
      <c r="AX548" s="66">
        <f t="shared" si="318"/>
        <v>3.1648470226136709</v>
      </c>
      <c r="AY548" s="66">
        <f t="shared" si="319"/>
        <v>26.275408828428269</v>
      </c>
      <c r="AZ548" s="66">
        <f t="shared" si="320"/>
        <v>12.913584759431931</v>
      </c>
      <c r="BA548" s="66">
        <f t="shared" si="321"/>
        <v>1.5221755928663514</v>
      </c>
      <c r="BB548" s="66">
        <f t="shared" si="322"/>
        <v>4.8428302102350997</v>
      </c>
      <c r="BC548" s="8"/>
      <c r="BD548" s="8"/>
      <c r="BE548" s="8"/>
      <c r="BF548" s="8"/>
    </row>
    <row r="549" spans="1:58" s="5" customFormat="1">
      <c r="A549" s="6">
        <v>504</v>
      </c>
      <c r="B549" s="44" t="s">
        <v>23</v>
      </c>
      <c r="C549" s="104">
        <v>8308.2081726074211</v>
      </c>
      <c r="D549" s="105">
        <v>8364.1074371337891</v>
      </c>
      <c r="E549" s="104">
        <v>7700.8788757324219</v>
      </c>
      <c r="F549" s="104">
        <v>7296.641845703125</v>
      </c>
      <c r="G549" s="105">
        <v>8155.3203247070314</v>
      </c>
      <c r="H549" s="104">
        <v>8544.3703491210945</v>
      </c>
      <c r="I549" s="104">
        <v>9169.3886230468743</v>
      </c>
      <c r="J549" s="105">
        <v>9354.5090362548835</v>
      </c>
      <c r="K549" s="104">
        <v>9117.6040435791019</v>
      </c>
      <c r="L549" s="104">
        <v>8881.107287597657</v>
      </c>
      <c r="M549" s="105">
        <v>8292.8269226074226</v>
      </c>
      <c r="N549" s="104">
        <v>7784.5587615966797</v>
      </c>
      <c r="O549" s="104">
        <v>7346.6856140136715</v>
      </c>
      <c r="P549" s="105">
        <v>6612.6009613037113</v>
      </c>
      <c r="Q549" s="104">
        <v>5740.8645507812498</v>
      </c>
      <c r="R549" s="104">
        <v>4199.5128570556644</v>
      </c>
      <c r="S549" s="105">
        <v>2936.1336425781251</v>
      </c>
      <c r="T549" s="104">
        <v>3334.8163940429686</v>
      </c>
      <c r="U549" s="104">
        <v>131140.1356994629</v>
      </c>
      <c r="V549" s="6"/>
      <c r="W549" s="107" t="s">
        <v>225</v>
      </c>
      <c r="X549" s="107">
        <v>3</v>
      </c>
      <c r="Y549" s="108">
        <v>51</v>
      </c>
      <c r="Z549" s="107">
        <v>221</v>
      </c>
      <c r="AA549" s="107">
        <v>688</v>
      </c>
      <c r="AB549" s="108">
        <v>461</v>
      </c>
      <c r="AC549" s="107">
        <v>81</v>
      </c>
      <c r="AD549" s="107">
        <v>7</v>
      </c>
      <c r="AE549" s="108">
        <v>1512</v>
      </c>
      <c r="AF549" s="8"/>
      <c r="AG549" s="44" t="s">
        <v>23</v>
      </c>
      <c r="AH549" s="68">
        <f t="shared" si="311"/>
        <v>0.82229608179731384</v>
      </c>
      <c r="AI549" s="68">
        <f t="shared" si="312"/>
        <v>12.50717273372879</v>
      </c>
      <c r="AJ549" s="68">
        <f t="shared" si="313"/>
        <v>51.729967445227345</v>
      </c>
      <c r="AK549" s="68">
        <f t="shared" si="306"/>
        <v>150.0645306429135</v>
      </c>
      <c r="AL549" s="68">
        <f t="shared" si="307"/>
        <v>98.562094111689106</v>
      </c>
      <c r="AM549" s="68">
        <f t="shared" si="308"/>
        <v>17.767825760550043</v>
      </c>
      <c r="AN549" s="68">
        <f t="shared" si="309"/>
        <v>1.5763800105816541</v>
      </c>
      <c r="AO549" s="68">
        <f t="shared" si="314"/>
        <v>49.967827006687379</v>
      </c>
      <c r="AP549" s="6"/>
      <c r="AQ549" s="6">
        <f>RANK(AI549,AI546:AI624)</f>
        <v>63</v>
      </c>
      <c r="AR549" s="94">
        <f>RANK(AO549,AO546:AO624)</f>
        <v>39</v>
      </c>
      <c r="AS549" s="8"/>
      <c r="AT549" s="8"/>
      <c r="AU549" s="66">
        <f t="shared" si="315"/>
        <v>-4.3135229439199767</v>
      </c>
      <c r="AV549" s="66">
        <f t="shared" si="316"/>
        <v>-14.032943477179298</v>
      </c>
      <c r="AW549" s="66">
        <f t="shared" si="317"/>
        <v>-38.961473420092346</v>
      </c>
      <c r="AX549" s="66">
        <f t="shared" si="318"/>
        <v>31.16857378590133</v>
      </c>
      <c r="AY549" s="66">
        <f t="shared" si="319"/>
        <v>36.069526727546418</v>
      </c>
      <c r="AZ549" s="66">
        <f t="shared" si="320"/>
        <v>5.5127509254395424</v>
      </c>
      <c r="BA549" s="66">
        <f t="shared" si="321"/>
        <v>0.86899096122664576</v>
      </c>
      <c r="BB549" s="66">
        <f t="shared" si="322"/>
        <v>4.1616564386376425</v>
      </c>
      <c r="BC549" s="8"/>
      <c r="BD549" s="8"/>
      <c r="BE549" s="8"/>
      <c r="BF549" s="8"/>
    </row>
    <row r="550" spans="1:58" s="5" customFormat="1">
      <c r="A550" s="6">
        <v>505</v>
      </c>
      <c r="B550" s="44" t="s">
        <v>24</v>
      </c>
      <c r="C550" s="104">
        <v>1813.2837407902784</v>
      </c>
      <c r="D550" s="105">
        <v>2009.7257387108789</v>
      </c>
      <c r="E550" s="104">
        <v>2082.1349934655955</v>
      </c>
      <c r="F550" s="104">
        <v>1788.0646797172315</v>
      </c>
      <c r="G550" s="105">
        <v>1350.6853038106447</v>
      </c>
      <c r="H550" s="104">
        <v>1533.3902696397117</v>
      </c>
      <c r="I550" s="104">
        <v>1711.4807068164405</v>
      </c>
      <c r="J550" s="105">
        <v>1751.8745263533447</v>
      </c>
      <c r="K550" s="104">
        <v>1793.0059209909473</v>
      </c>
      <c r="L550" s="104">
        <v>2085.770389506582</v>
      </c>
      <c r="M550" s="105">
        <v>2336.5358292297169</v>
      </c>
      <c r="N550" s="104">
        <v>2659.9561653825194</v>
      </c>
      <c r="O550" s="104">
        <v>2974.7883671113477</v>
      </c>
      <c r="P550" s="105">
        <v>3088.0743813492381</v>
      </c>
      <c r="Q550" s="104">
        <v>2646.0331704444043</v>
      </c>
      <c r="R550" s="104">
        <v>1906.638497271914</v>
      </c>
      <c r="S550" s="105">
        <v>1199.9521632073925</v>
      </c>
      <c r="T550" s="104">
        <v>1249.6170254824219</v>
      </c>
      <c r="U550" s="104">
        <v>35981.011869280614</v>
      </c>
      <c r="V550" s="6"/>
      <c r="W550" s="107" t="s">
        <v>226</v>
      </c>
      <c r="X550" s="107">
        <v>4</v>
      </c>
      <c r="Y550" s="108">
        <v>41</v>
      </c>
      <c r="Z550" s="107">
        <v>82</v>
      </c>
      <c r="AA550" s="107">
        <v>110</v>
      </c>
      <c r="AB550" s="108">
        <v>50</v>
      </c>
      <c r="AC550" s="107">
        <v>10</v>
      </c>
      <c r="AD550" s="107">
        <v>0</v>
      </c>
      <c r="AE550" s="108">
        <v>297</v>
      </c>
      <c r="AF550" s="8"/>
      <c r="AG550" s="44" t="s">
        <v>24</v>
      </c>
      <c r="AH550" s="68">
        <f t="shared" si="311"/>
        <v>4.4741110826399959</v>
      </c>
      <c r="AI550" s="68">
        <f t="shared" si="312"/>
        <v>60.709922413945023</v>
      </c>
      <c r="AJ550" s="68">
        <f t="shared" si="313"/>
        <v>106.95255033706047</v>
      </c>
      <c r="AK550" s="68">
        <f t="shared" si="306"/>
        <v>128.54366346274881</v>
      </c>
      <c r="AL550" s="68">
        <f t="shared" si="307"/>
        <v>57.081713613450006</v>
      </c>
      <c r="AM550" s="68">
        <f t="shared" si="308"/>
        <v>11.15445284695241</v>
      </c>
      <c r="AN550" s="68">
        <f t="shared" si="309"/>
        <v>0</v>
      </c>
      <c r="AO550" s="68">
        <f t="shared" si="314"/>
        <v>49.441198771321801</v>
      </c>
      <c r="AP550" s="6"/>
      <c r="AQ550" s="6">
        <f>RANK(AI550,AI546:AI624)</f>
        <v>24</v>
      </c>
      <c r="AR550" s="94">
        <f>RANK(AO550,AO546:AO624)</f>
        <v>43</v>
      </c>
      <c r="AS550" s="8"/>
      <c r="AT550" s="8"/>
      <c r="AU550" s="66">
        <f t="shared" si="315"/>
        <v>-11.375780844198591</v>
      </c>
      <c r="AV550" s="66">
        <f t="shared" si="316"/>
        <v>-51.282259803049357</v>
      </c>
      <c r="AW550" s="66">
        <f t="shared" si="317"/>
        <v>-19.447468026327627</v>
      </c>
      <c r="AX550" s="66">
        <f t="shared" si="318"/>
        <v>38.522040999545894</v>
      </c>
      <c r="AY550" s="66">
        <f t="shared" si="319"/>
        <v>15.143793435412412</v>
      </c>
      <c r="AZ550" s="66">
        <f t="shared" si="320"/>
        <v>0.6417291029007739</v>
      </c>
      <c r="BA550" s="66">
        <f t="shared" si="321"/>
        <v>0</v>
      </c>
      <c r="BB550" s="66">
        <f t="shared" si="322"/>
        <v>-0.19576482440539422</v>
      </c>
      <c r="BC550" s="8"/>
      <c r="BD550" s="8"/>
      <c r="BE550" s="8"/>
      <c r="BF550" s="8"/>
    </row>
    <row r="551" spans="1:58" s="5" customFormat="1">
      <c r="A551" s="6">
        <v>506</v>
      </c>
      <c r="B551" s="44" t="s">
        <v>25</v>
      </c>
      <c r="C551" s="104">
        <v>3379.9020943230103</v>
      </c>
      <c r="D551" s="105">
        <v>3608.8581504031872</v>
      </c>
      <c r="E551" s="104">
        <v>3601.6808857196488</v>
      </c>
      <c r="F551" s="104">
        <v>3178.8753975456225</v>
      </c>
      <c r="G551" s="105">
        <v>2752.3128514927271</v>
      </c>
      <c r="H551" s="104">
        <v>3035.6200512439473</v>
      </c>
      <c r="I551" s="104">
        <v>3090.9554161074702</v>
      </c>
      <c r="J551" s="105">
        <v>3045.7126687714167</v>
      </c>
      <c r="K551" s="104">
        <v>3051.1576462876237</v>
      </c>
      <c r="L551" s="104">
        <v>3246.3121927866164</v>
      </c>
      <c r="M551" s="105">
        <v>3425.040647582091</v>
      </c>
      <c r="N551" s="104">
        <v>3530.2732386400558</v>
      </c>
      <c r="O551" s="104">
        <v>3546.5783545383542</v>
      </c>
      <c r="P551" s="105">
        <v>3330.9361617222294</v>
      </c>
      <c r="Q551" s="104">
        <v>2899.4764322974161</v>
      </c>
      <c r="R551" s="104">
        <v>2079.2050697552113</v>
      </c>
      <c r="S551" s="105">
        <v>1275.1324759594752</v>
      </c>
      <c r="T551" s="104">
        <v>1180.4225878858006</v>
      </c>
      <c r="U551" s="104">
        <v>53258.452323061909</v>
      </c>
      <c r="V551" s="6"/>
      <c r="W551" s="107" t="s">
        <v>227</v>
      </c>
      <c r="X551" s="107">
        <v>14</v>
      </c>
      <c r="Y551" s="108">
        <v>86</v>
      </c>
      <c r="Z551" s="107">
        <v>205</v>
      </c>
      <c r="AA551" s="107">
        <v>231</v>
      </c>
      <c r="AB551" s="108">
        <v>93</v>
      </c>
      <c r="AC551" s="107">
        <v>25</v>
      </c>
      <c r="AD551" s="107">
        <v>0</v>
      </c>
      <c r="AE551" s="108">
        <v>654</v>
      </c>
      <c r="AF551" s="8"/>
      <c r="AG551" s="44" t="s">
        <v>25</v>
      </c>
      <c r="AH551" s="68">
        <f t="shared" si="311"/>
        <v>8.8081464349368712</v>
      </c>
      <c r="AI551" s="68">
        <f t="shared" si="312"/>
        <v>62.492895713768569</v>
      </c>
      <c r="AJ551" s="68">
        <f t="shared" si="313"/>
        <v>135.06301614788345</v>
      </c>
      <c r="AK551" s="68">
        <f t="shared" si="306"/>
        <v>149.46834806883433</v>
      </c>
      <c r="AL551" s="68">
        <f t="shared" si="307"/>
        <v>61.069450807724721</v>
      </c>
      <c r="AM551" s="68">
        <f t="shared" si="308"/>
        <v>16.387222751612175</v>
      </c>
      <c r="AN551" s="68">
        <f t="shared" si="309"/>
        <v>0</v>
      </c>
      <c r="AO551" s="68">
        <f t="shared" si="314"/>
        <v>61.118792893314229</v>
      </c>
      <c r="AP551" s="6"/>
      <c r="AQ551" s="6">
        <f>RANK(AI551,AI546:AI624)</f>
        <v>21</v>
      </c>
      <c r="AR551" s="94">
        <f>RANK(AO551,AO546:AO624)</f>
        <v>5</v>
      </c>
      <c r="AS551" s="8"/>
      <c r="AT551" s="8"/>
      <c r="AU551" s="66">
        <f t="shared" si="315"/>
        <v>-0.89131856209741755</v>
      </c>
      <c r="AV551" s="66">
        <f t="shared" si="316"/>
        <v>-18.062627290473692</v>
      </c>
      <c r="AW551" s="66">
        <f t="shared" si="317"/>
        <v>-16.492009027602478</v>
      </c>
      <c r="AX551" s="66">
        <f t="shared" si="318"/>
        <v>33.372346599345349</v>
      </c>
      <c r="AY551" s="66">
        <f t="shared" si="319"/>
        <v>22.908790155898885</v>
      </c>
      <c r="AZ551" s="66">
        <f t="shared" si="320"/>
        <v>14.358317651418698</v>
      </c>
      <c r="BA551" s="66">
        <f t="shared" si="321"/>
        <v>0</v>
      </c>
      <c r="BB551" s="66">
        <f t="shared" si="322"/>
        <v>11.522790801027789</v>
      </c>
      <c r="BC551" s="8"/>
      <c r="BD551" s="8"/>
      <c r="BE551" s="8"/>
      <c r="BF551" s="8"/>
    </row>
    <row r="552" spans="1:58" s="5" customFormat="1">
      <c r="A552" s="6">
        <v>507</v>
      </c>
      <c r="B552" s="44" t="s">
        <v>26</v>
      </c>
      <c r="C552" s="104">
        <v>5415.7252319335939</v>
      </c>
      <c r="D552" s="105">
        <v>6660.8442016601566</v>
      </c>
      <c r="E552" s="104">
        <v>7279.650689697266</v>
      </c>
      <c r="F552" s="104">
        <v>7028.8954162597656</v>
      </c>
      <c r="G552" s="105">
        <v>5889.66552734375</v>
      </c>
      <c r="H552" s="104">
        <v>4777.3581176757816</v>
      </c>
      <c r="I552" s="104">
        <v>5251.3215545654293</v>
      </c>
      <c r="J552" s="105">
        <v>6155.7295288085934</v>
      </c>
      <c r="K552" s="104">
        <v>7106.0898071289066</v>
      </c>
      <c r="L552" s="104">
        <v>8284.8533569335941</v>
      </c>
      <c r="M552" s="105">
        <v>8337.3963562011722</v>
      </c>
      <c r="N552" s="104">
        <v>7452.0930786132813</v>
      </c>
      <c r="O552" s="104">
        <v>6489.495416259766</v>
      </c>
      <c r="P552" s="105">
        <v>5649.6001647949215</v>
      </c>
      <c r="Q552" s="104">
        <v>4942.4733734130859</v>
      </c>
      <c r="R552" s="104">
        <v>3725.1695312500001</v>
      </c>
      <c r="S552" s="105">
        <v>2571.2996810913087</v>
      </c>
      <c r="T552" s="104">
        <v>3592.2582641601562</v>
      </c>
      <c r="U552" s="104">
        <v>106609.91929779053</v>
      </c>
      <c r="V552" s="6"/>
      <c r="W552" s="107" t="s">
        <v>228</v>
      </c>
      <c r="X552" s="107">
        <v>0</v>
      </c>
      <c r="Y552" s="108">
        <v>8</v>
      </c>
      <c r="Z552" s="107">
        <v>84</v>
      </c>
      <c r="AA552" s="107">
        <v>324</v>
      </c>
      <c r="AB552" s="108">
        <v>347</v>
      </c>
      <c r="AC552" s="107">
        <v>74</v>
      </c>
      <c r="AD552" s="107">
        <v>8</v>
      </c>
      <c r="AE552" s="108">
        <v>845</v>
      </c>
      <c r="AF552" s="8"/>
      <c r="AG552" s="44" t="s">
        <v>26</v>
      </c>
      <c r="AH552" s="68">
        <f t="shared" si="311"/>
        <v>0</v>
      </c>
      <c r="AI552" s="68">
        <f t="shared" si="312"/>
        <v>2.7166228584148526</v>
      </c>
      <c r="AJ552" s="68">
        <f t="shared" si="313"/>
        <v>35.165879522076352</v>
      </c>
      <c r="AK552" s="68">
        <f t="shared" si="306"/>
        <v>123.39750923015511</v>
      </c>
      <c r="AL552" s="68">
        <f t="shared" si="307"/>
        <v>112.74049594806024</v>
      </c>
      <c r="AM552" s="68">
        <f t="shared" si="308"/>
        <v>20.827206525243291</v>
      </c>
      <c r="AN552" s="68">
        <f t="shared" si="309"/>
        <v>1.9312351481284338</v>
      </c>
      <c r="AO552" s="68">
        <f t="shared" si="314"/>
        <v>37.982723350812783</v>
      </c>
      <c r="AP552" s="6"/>
      <c r="AQ552" s="6">
        <f>RANK(AI552,AI546:AI624)</f>
        <v>75</v>
      </c>
      <c r="AR552" s="94">
        <f>RANK(AO552,AO546:AO624)</f>
        <v>70</v>
      </c>
      <c r="AS552" s="8"/>
      <c r="AT552" s="8"/>
      <c r="AU552" s="66">
        <f t="shared" si="315"/>
        <v>-3.0110657816104629</v>
      </c>
      <c r="AV552" s="66">
        <f t="shared" si="316"/>
        <v>-13.525090498008714</v>
      </c>
      <c r="AW552" s="66">
        <f t="shared" si="317"/>
        <v>-36.463443510457722</v>
      </c>
      <c r="AX552" s="66">
        <f t="shared" si="318"/>
        <v>-8.3204141173738577</v>
      </c>
      <c r="AY552" s="66">
        <f t="shared" si="319"/>
        <v>26.071396396069886</v>
      </c>
      <c r="AZ552" s="66">
        <f t="shared" si="320"/>
        <v>4.7490703387912525</v>
      </c>
      <c r="BA552" s="66">
        <f t="shared" si="321"/>
        <v>1.9312351481284338</v>
      </c>
      <c r="BB552" s="66">
        <f t="shared" si="322"/>
        <v>-8.2656508892149603</v>
      </c>
      <c r="BC552" s="8"/>
      <c r="BD552" s="8"/>
      <c r="BE552" s="8"/>
      <c r="BF552" s="8"/>
    </row>
    <row r="553" spans="1:58" s="5" customFormat="1">
      <c r="A553" s="6">
        <v>508</v>
      </c>
      <c r="B553" s="44" t="s">
        <v>27</v>
      </c>
      <c r="C553" s="104">
        <v>699.35536935347966</v>
      </c>
      <c r="D553" s="105">
        <v>734.95534392412685</v>
      </c>
      <c r="E553" s="104">
        <v>771.87806934527248</v>
      </c>
      <c r="F553" s="104">
        <v>754.81686557625039</v>
      </c>
      <c r="G553" s="105">
        <v>670.5839659294885</v>
      </c>
      <c r="H553" s="104">
        <v>681.19446497243791</v>
      </c>
      <c r="I553" s="104">
        <v>670.92478874608253</v>
      </c>
      <c r="J553" s="105">
        <v>663.32226003542269</v>
      </c>
      <c r="K553" s="104">
        <v>695.31290469362216</v>
      </c>
      <c r="L553" s="104">
        <v>836.72427800371702</v>
      </c>
      <c r="M553" s="105">
        <v>943.21988903606189</v>
      </c>
      <c r="N553" s="104">
        <v>1066.4651579143865</v>
      </c>
      <c r="O553" s="104">
        <v>1135.0199755074364</v>
      </c>
      <c r="P553" s="105">
        <v>1140.544758613888</v>
      </c>
      <c r="Q553" s="104">
        <v>971.76763191817406</v>
      </c>
      <c r="R553" s="104">
        <v>675.96638027121867</v>
      </c>
      <c r="S553" s="105">
        <v>469.97960855939755</v>
      </c>
      <c r="T553" s="104">
        <v>509.58148288861031</v>
      </c>
      <c r="U553" s="104">
        <v>14091.613195289074</v>
      </c>
      <c r="V553" s="6"/>
      <c r="W553" s="107" t="s">
        <v>229</v>
      </c>
      <c r="X553" s="107">
        <v>5</v>
      </c>
      <c r="Y553" s="108">
        <v>23</v>
      </c>
      <c r="Z553" s="107">
        <v>34</v>
      </c>
      <c r="AA553" s="107">
        <v>36</v>
      </c>
      <c r="AB553" s="108">
        <v>23</v>
      </c>
      <c r="AC553" s="107">
        <v>4</v>
      </c>
      <c r="AD553" s="107">
        <v>0</v>
      </c>
      <c r="AE553" s="108">
        <v>125</v>
      </c>
      <c r="AF553" s="8"/>
      <c r="AG553" s="44" t="s">
        <v>27</v>
      </c>
      <c r="AH553" s="68">
        <f t="shared" si="311"/>
        <v>13.248246635779253</v>
      </c>
      <c r="AI553" s="68">
        <f t="shared" si="312"/>
        <v>68.596927957023169</v>
      </c>
      <c r="AJ553" s="68">
        <f t="shared" si="313"/>
        <v>99.824651397822763</v>
      </c>
      <c r="AK553" s="68">
        <f t="shared" si="306"/>
        <v>107.31456223962689</v>
      </c>
      <c r="AL553" s="68">
        <f t="shared" si="307"/>
        <v>69.3478913213971</v>
      </c>
      <c r="AM553" s="68">
        <f t="shared" si="308"/>
        <v>11.505611280902466</v>
      </c>
      <c r="AN553" s="68">
        <f t="shared" si="309"/>
        <v>0</v>
      </c>
      <c r="AO553" s="68">
        <f t="shared" si="314"/>
        <v>50.272683783012546</v>
      </c>
      <c r="AP553" s="6"/>
      <c r="AQ553" s="6">
        <f>RANK(AI553,AI546:AI624)</f>
        <v>19</v>
      </c>
      <c r="AR553" s="94">
        <f>RANK(AO553,AO546:AO624)</f>
        <v>38</v>
      </c>
      <c r="AS553" s="8"/>
      <c r="AT553" s="8"/>
      <c r="AU553" s="66">
        <f t="shared" si="315"/>
        <v>5.243129937561557</v>
      </c>
      <c r="AV553" s="66">
        <f t="shared" si="316"/>
        <v>-2.2406342374148096</v>
      </c>
      <c r="AW553" s="66">
        <f t="shared" si="317"/>
        <v>-6.014153838116826</v>
      </c>
      <c r="AX553" s="66">
        <f t="shared" si="318"/>
        <v>30.703831969131471</v>
      </c>
      <c r="AY553" s="66">
        <f t="shared" si="319"/>
        <v>28.948279886556342</v>
      </c>
      <c r="AZ553" s="66">
        <f t="shared" si="320"/>
        <v>11.505611280902466</v>
      </c>
      <c r="BA553" s="66">
        <f t="shared" si="321"/>
        <v>0</v>
      </c>
      <c r="BB553" s="66">
        <f t="shared" si="322"/>
        <v>15.852286721307536</v>
      </c>
      <c r="BC553" s="8"/>
      <c r="BD553" s="8"/>
      <c r="BE553" s="8"/>
      <c r="BF553" s="8"/>
    </row>
    <row r="554" spans="1:58" s="5" customFormat="1">
      <c r="A554" s="6">
        <v>509</v>
      </c>
      <c r="B554" s="44" t="s">
        <v>28</v>
      </c>
      <c r="C554" s="104">
        <v>8565.0679656982429</v>
      </c>
      <c r="D554" s="105">
        <v>10412.195101928712</v>
      </c>
      <c r="E554" s="104">
        <v>11853.790301513673</v>
      </c>
      <c r="F554" s="104">
        <v>13260.169818115235</v>
      </c>
      <c r="G554" s="105">
        <v>14913.873962402344</v>
      </c>
      <c r="H554" s="104">
        <v>14268.853771972656</v>
      </c>
      <c r="I554" s="104">
        <v>12083.729818725586</v>
      </c>
      <c r="J554" s="105">
        <v>11390.195651245118</v>
      </c>
      <c r="K554" s="104">
        <v>11578.236853027343</v>
      </c>
      <c r="L554" s="104">
        <v>12393.999200439453</v>
      </c>
      <c r="M554" s="105">
        <v>12416.273748779297</v>
      </c>
      <c r="N554" s="104">
        <v>11011.110275268555</v>
      </c>
      <c r="O554" s="104">
        <v>9596.7099029541023</v>
      </c>
      <c r="P554" s="105">
        <v>8315.9616729736335</v>
      </c>
      <c r="Q554" s="104">
        <v>7123.3624389648439</v>
      </c>
      <c r="R554" s="104">
        <v>5257.3401245117184</v>
      </c>
      <c r="S554" s="105">
        <v>3778.5215362548829</v>
      </c>
      <c r="T554" s="104">
        <v>4862.1053642272946</v>
      </c>
      <c r="U554" s="104">
        <v>183081.49750900269</v>
      </c>
      <c r="V554" s="6"/>
      <c r="W554" s="107" t="s">
        <v>230</v>
      </c>
      <c r="X554" s="107">
        <v>0</v>
      </c>
      <c r="Y554" s="108">
        <v>15</v>
      </c>
      <c r="Z554" s="107">
        <v>164</v>
      </c>
      <c r="AA554" s="107">
        <v>606</v>
      </c>
      <c r="AB554" s="108">
        <v>500</v>
      </c>
      <c r="AC554" s="107">
        <v>121</v>
      </c>
      <c r="AD554" s="107">
        <v>9</v>
      </c>
      <c r="AE554" s="108">
        <v>1415</v>
      </c>
      <c r="AF554" s="8"/>
      <c r="AG554" s="44" t="s">
        <v>28</v>
      </c>
      <c r="AH554" s="68">
        <f t="shared" si="311"/>
        <v>0</v>
      </c>
      <c r="AI554" s="68">
        <f t="shared" si="312"/>
        <v>2.0115497875085682</v>
      </c>
      <c r="AJ554" s="68">
        <f t="shared" si="313"/>
        <v>22.987130237767818</v>
      </c>
      <c r="AK554" s="68">
        <f t="shared" si="306"/>
        <v>100.30015716851106</v>
      </c>
      <c r="AL554" s="68">
        <f t="shared" si="307"/>
        <v>87.794804463317988</v>
      </c>
      <c r="AM554" s="68">
        <f t="shared" si="308"/>
        <v>20.901282558986921</v>
      </c>
      <c r="AN554" s="68">
        <f t="shared" si="309"/>
        <v>1.452315730290008</v>
      </c>
      <c r="AO554" s="68">
        <f t="shared" si="314"/>
        <v>31.483253124382443</v>
      </c>
      <c r="AP554" s="6"/>
      <c r="AQ554" s="6">
        <f>RANK(AI554,AI546:AI624)</f>
        <v>78</v>
      </c>
      <c r="AR554" s="94">
        <f>RANK(AO554,AO546:AO624)</f>
        <v>77</v>
      </c>
      <c r="AS554" s="8"/>
      <c r="AT554" s="8"/>
      <c r="AU554" s="66">
        <f t="shared" si="315"/>
        <v>-0.53966480307076647</v>
      </c>
      <c r="AV554" s="66">
        <f t="shared" si="316"/>
        <v>-5.7762199251369575</v>
      </c>
      <c r="AW554" s="66">
        <f t="shared" si="317"/>
        <v>-22.167382490766105</v>
      </c>
      <c r="AX554" s="66">
        <f t="shared" si="318"/>
        <v>-28.675208556685575</v>
      </c>
      <c r="AY554" s="66">
        <f t="shared" si="319"/>
        <v>3.5970523899097344</v>
      </c>
      <c r="AZ554" s="66">
        <f t="shared" si="320"/>
        <v>6.9206996749295744</v>
      </c>
      <c r="BA554" s="66">
        <f t="shared" si="321"/>
        <v>1.452315730290008</v>
      </c>
      <c r="BB554" s="66">
        <f t="shared" si="322"/>
        <v>-7.4532739023654528</v>
      </c>
      <c r="BC554" s="8"/>
      <c r="BD554" s="8"/>
      <c r="BE554" s="8"/>
      <c r="BF554" s="8"/>
    </row>
    <row r="555" spans="1:58" s="5" customFormat="1">
      <c r="A555" s="6">
        <v>510</v>
      </c>
      <c r="B555" s="44" t="s">
        <v>29</v>
      </c>
      <c r="C555" s="104">
        <v>13602.475042724609</v>
      </c>
      <c r="D555" s="105">
        <v>13213.374017333985</v>
      </c>
      <c r="E555" s="104">
        <v>11939.153103637695</v>
      </c>
      <c r="F555" s="104">
        <v>12566.978921508789</v>
      </c>
      <c r="G555" s="105">
        <v>16109.322509765625</v>
      </c>
      <c r="H555" s="104">
        <v>18026.110626220703</v>
      </c>
      <c r="I555" s="104">
        <v>16822.623330688475</v>
      </c>
      <c r="J555" s="105">
        <v>15231.351208496093</v>
      </c>
      <c r="K555" s="104">
        <v>13410.141674804687</v>
      </c>
      <c r="L555" s="104">
        <v>12918.250695800782</v>
      </c>
      <c r="M555" s="105">
        <v>12629.104754638673</v>
      </c>
      <c r="N555" s="104">
        <v>11965.290698242188</v>
      </c>
      <c r="O555" s="104">
        <v>11188.080731201171</v>
      </c>
      <c r="P555" s="105">
        <v>9787.1208648681641</v>
      </c>
      <c r="Q555" s="104">
        <v>7852.107366943359</v>
      </c>
      <c r="R555" s="104">
        <v>5450.1491683959957</v>
      </c>
      <c r="S555" s="105">
        <v>3673.09955329895</v>
      </c>
      <c r="T555" s="104">
        <v>3305.4443075180052</v>
      </c>
      <c r="U555" s="104">
        <v>209690.17857608796</v>
      </c>
      <c r="V555" s="6"/>
      <c r="W555" s="107" t="s">
        <v>231</v>
      </c>
      <c r="X555" s="107">
        <v>31</v>
      </c>
      <c r="Y555" s="108">
        <v>274</v>
      </c>
      <c r="Z555" s="107">
        <v>689</v>
      </c>
      <c r="AA555" s="107">
        <v>948</v>
      </c>
      <c r="AB555" s="108">
        <v>519</v>
      </c>
      <c r="AC555" s="107">
        <v>112</v>
      </c>
      <c r="AD555" s="107">
        <v>10</v>
      </c>
      <c r="AE555" s="108">
        <v>2583</v>
      </c>
      <c r="AF555" s="8"/>
      <c r="AG555" s="44" t="s">
        <v>29</v>
      </c>
      <c r="AH555" s="68">
        <f t="shared" si="311"/>
        <v>4.9335644141079129</v>
      </c>
      <c r="AI555" s="68">
        <f t="shared" si="312"/>
        <v>34.01756961956638</v>
      </c>
      <c r="AJ555" s="68">
        <f t="shared" si="313"/>
        <v>76.44466566157466</v>
      </c>
      <c r="AK555" s="68">
        <f t="shared" si="306"/>
        <v>112.7053707813361</v>
      </c>
      <c r="AL555" s="68">
        <f t="shared" si="307"/>
        <v>68.148911136721765</v>
      </c>
      <c r="AM555" s="68">
        <f t="shared" si="308"/>
        <v>16.703775801329293</v>
      </c>
      <c r="AN555" s="68">
        <f t="shared" si="309"/>
        <v>1.5481972343593873</v>
      </c>
      <c r="AO555" s="68">
        <f t="shared" si="314"/>
        <v>49.160307047020304</v>
      </c>
      <c r="AP555" s="6"/>
      <c r="AQ555" s="6">
        <f>RANK(AI555,AI546:AI624)</f>
        <v>51</v>
      </c>
      <c r="AR555" s="94">
        <f>RANK(AO555,AO546:AO624)</f>
        <v>47</v>
      </c>
      <c r="AS555" s="8"/>
      <c r="AT555" s="8"/>
      <c r="AU555" s="66">
        <f t="shared" si="315"/>
        <v>-6.4213855933975452</v>
      </c>
      <c r="AV555" s="66">
        <f t="shared" si="316"/>
        <v>-14.148080085167251</v>
      </c>
      <c r="AW555" s="66">
        <f t="shared" si="317"/>
        <v>-49.183046079312689</v>
      </c>
      <c r="AX555" s="66">
        <f t="shared" si="318"/>
        <v>1.9249460865190144</v>
      </c>
      <c r="AY555" s="66">
        <f t="shared" si="319"/>
        <v>22.325320021677356</v>
      </c>
      <c r="AZ555" s="66">
        <f t="shared" si="320"/>
        <v>10.275807377560575</v>
      </c>
      <c r="BA555" s="66">
        <f t="shared" si="321"/>
        <v>1.0547310094900975</v>
      </c>
      <c r="BB555" s="66">
        <f t="shared" si="322"/>
        <v>-2.1087113703733635</v>
      </c>
      <c r="BC555" s="8"/>
      <c r="BD555" s="8"/>
      <c r="BE555" s="8"/>
      <c r="BF555" s="8"/>
    </row>
    <row r="556" spans="1:58" s="5" customFormat="1">
      <c r="A556" s="6">
        <v>511</v>
      </c>
      <c r="B556" s="44" t="s">
        <v>30</v>
      </c>
      <c r="C556" s="104">
        <v>283.13527526855466</v>
      </c>
      <c r="D556" s="105">
        <v>333.71112670898435</v>
      </c>
      <c r="E556" s="104">
        <v>373.50188293457029</v>
      </c>
      <c r="F556" s="104">
        <v>356.70345153808591</v>
      </c>
      <c r="G556" s="105">
        <v>213.54787597656249</v>
      </c>
      <c r="H556" s="104">
        <v>251.03529663085936</v>
      </c>
      <c r="I556" s="104">
        <v>241.88400115966797</v>
      </c>
      <c r="J556" s="105">
        <v>234.31973114013672</v>
      </c>
      <c r="K556" s="104">
        <v>307.09646911621093</v>
      </c>
      <c r="L556" s="104">
        <v>359.41813659667969</v>
      </c>
      <c r="M556" s="105">
        <v>443.74857482910159</v>
      </c>
      <c r="N556" s="104">
        <v>484.86996459960938</v>
      </c>
      <c r="O556" s="104">
        <v>508.88681640624998</v>
      </c>
      <c r="P556" s="105">
        <v>467.68135375976561</v>
      </c>
      <c r="Q556" s="104">
        <v>394.19981689453124</v>
      </c>
      <c r="R556" s="104">
        <v>311.12385864257811</v>
      </c>
      <c r="S556" s="105">
        <v>258.38552246093752</v>
      </c>
      <c r="T556" s="104">
        <v>333.22709655761719</v>
      </c>
      <c r="U556" s="104">
        <v>6156.4762512207035</v>
      </c>
      <c r="V556" s="6"/>
      <c r="W556" s="107" t="s">
        <v>232</v>
      </c>
      <c r="X556" s="107">
        <v>0</v>
      </c>
      <c r="Y556" s="108">
        <v>9</v>
      </c>
      <c r="Z556" s="107">
        <v>13</v>
      </c>
      <c r="AA556" s="107">
        <v>21</v>
      </c>
      <c r="AB556" s="108">
        <v>12</v>
      </c>
      <c r="AC556" s="107">
        <v>4</v>
      </c>
      <c r="AD556" s="107">
        <v>0</v>
      </c>
      <c r="AE556" s="108">
        <v>59</v>
      </c>
      <c r="AF556" s="8"/>
      <c r="AG556" s="44" t="s">
        <v>30</v>
      </c>
      <c r="AH556" s="68">
        <f t="shared" si="311"/>
        <v>0</v>
      </c>
      <c r="AI556" s="68">
        <f t="shared" si="312"/>
        <v>84.290231957050949</v>
      </c>
      <c r="AJ556" s="68">
        <f t="shared" si="313"/>
        <v>103.57109278633554</v>
      </c>
      <c r="AK556" s="68">
        <f t="shared" si="306"/>
        <v>173.63694911047773</v>
      </c>
      <c r="AL556" s="68">
        <f t="shared" si="307"/>
        <v>102.42415302895091</v>
      </c>
      <c r="AM556" s="68">
        <f t="shared" si="308"/>
        <v>26.050446047208226</v>
      </c>
      <c r="AN556" s="68">
        <f t="shared" si="309"/>
        <v>0</v>
      </c>
      <c r="AO556" s="68">
        <f t="shared" si="314"/>
        <v>60.081314596238244</v>
      </c>
      <c r="AP556" s="6"/>
      <c r="AQ556" s="6">
        <f>RANK(AI556,AI546:AI624)</f>
        <v>3</v>
      </c>
      <c r="AR556" s="94">
        <f>RANK(AO556,AO546:AO624)</f>
        <v>8</v>
      </c>
      <c r="AS556" s="8"/>
      <c r="AT556" s="8"/>
      <c r="AU556" s="66">
        <f t="shared" si="315"/>
        <v>-12.433037285629579</v>
      </c>
      <c r="AV556" s="66">
        <f t="shared" si="316"/>
        <v>-20.190966515227444</v>
      </c>
      <c r="AW556" s="66">
        <f t="shared" si="317"/>
        <v>-72.45697976050279</v>
      </c>
      <c r="AX556" s="66">
        <f t="shared" si="318"/>
        <v>45.820056506778371</v>
      </c>
      <c r="AY556" s="66">
        <f t="shared" si="319"/>
        <v>57.519862315452372</v>
      </c>
      <c r="AZ556" s="66">
        <f t="shared" si="320"/>
        <v>4.4069931033810832</v>
      </c>
      <c r="BA556" s="66">
        <f t="shared" si="321"/>
        <v>0</v>
      </c>
      <c r="BB556" s="66">
        <f t="shared" si="322"/>
        <v>2.7451865466048275</v>
      </c>
      <c r="BC556" s="8"/>
      <c r="BD556" s="8"/>
      <c r="BE556" s="8"/>
      <c r="BF556" s="8"/>
    </row>
    <row r="557" spans="1:58" s="5" customFormat="1">
      <c r="A557" s="6">
        <v>512</v>
      </c>
      <c r="B557" s="44" t="s">
        <v>31</v>
      </c>
      <c r="C557" s="104">
        <v>2039.2724926723986</v>
      </c>
      <c r="D557" s="105">
        <v>2284.3552207700618</v>
      </c>
      <c r="E557" s="104">
        <v>2343.9056668449093</v>
      </c>
      <c r="F557" s="104">
        <v>2323.3919069649892</v>
      </c>
      <c r="G557" s="105">
        <v>1974.5030818223895</v>
      </c>
      <c r="H557" s="104">
        <v>1917.893583977544</v>
      </c>
      <c r="I557" s="104">
        <v>1909.9180009750207</v>
      </c>
      <c r="J557" s="105">
        <v>1932.2603693001452</v>
      </c>
      <c r="K557" s="104">
        <v>2064.107583309773</v>
      </c>
      <c r="L557" s="104">
        <v>2271.5052383366315</v>
      </c>
      <c r="M557" s="105">
        <v>2505.9163494705526</v>
      </c>
      <c r="N557" s="104">
        <v>2700.2272884213671</v>
      </c>
      <c r="O557" s="104">
        <v>2665.7796183777314</v>
      </c>
      <c r="P557" s="105">
        <v>2515.2754103385164</v>
      </c>
      <c r="Q557" s="104">
        <v>2195.1897269569581</v>
      </c>
      <c r="R557" s="104">
        <v>1713.6958642328057</v>
      </c>
      <c r="S557" s="105">
        <v>1167.3699849517759</v>
      </c>
      <c r="T557" s="104">
        <v>1167.2670957023272</v>
      </c>
      <c r="U557" s="104">
        <v>37691.83448342589</v>
      </c>
      <c r="V557" s="6"/>
      <c r="W557" s="107" t="s">
        <v>233</v>
      </c>
      <c r="X557" s="107">
        <v>13</v>
      </c>
      <c r="Y557" s="108">
        <v>71</v>
      </c>
      <c r="Z557" s="107">
        <v>125</v>
      </c>
      <c r="AA557" s="107">
        <v>106</v>
      </c>
      <c r="AB557" s="108">
        <v>60</v>
      </c>
      <c r="AC557" s="107">
        <v>16</v>
      </c>
      <c r="AD557" s="107">
        <v>0</v>
      </c>
      <c r="AE557" s="108">
        <v>391</v>
      </c>
      <c r="AF557" s="8"/>
      <c r="AG557" s="44" t="s">
        <v>31</v>
      </c>
      <c r="AH557" s="68">
        <f t="shared" si="311"/>
        <v>11.190535665574991</v>
      </c>
      <c r="AI557" s="68">
        <f t="shared" si="312"/>
        <v>71.916828749104567</v>
      </c>
      <c r="AJ557" s="68">
        <f t="shared" si="313"/>
        <v>130.35134070448362</v>
      </c>
      <c r="AK557" s="68">
        <f t="shared" si="306"/>
        <v>110.99952976608061</v>
      </c>
      <c r="AL557" s="68">
        <f t="shared" si="307"/>
        <v>62.103431766529162</v>
      </c>
      <c r="AM557" s="68">
        <f t="shared" si="308"/>
        <v>15.503067891785159</v>
      </c>
      <c r="AN557" s="68">
        <f t="shared" si="309"/>
        <v>0</v>
      </c>
      <c r="AO557" s="68">
        <f t="shared" si="314"/>
        <v>54.329778469604555</v>
      </c>
      <c r="AP557" s="6"/>
      <c r="AQ557" s="6">
        <f>RANK(AI557,AI546:AI624)</f>
        <v>13</v>
      </c>
      <c r="AR557" s="94">
        <f>RANK(AO557,AO546:AO624)</f>
        <v>19</v>
      </c>
      <c r="AS557" s="8"/>
      <c r="AT557" s="8"/>
      <c r="AU557" s="66">
        <f t="shared" si="315"/>
        <v>-8.9770980157799691</v>
      </c>
      <c r="AV557" s="66">
        <f t="shared" si="316"/>
        <v>-42.338241222520239</v>
      </c>
      <c r="AW557" s="66">
        <f t="shared" si="317"/>
        <v>-34.475692659471207</v>
      </c>
      <c r="AX557" s="66">
        <f t="shared" si="318"/>
        <v>7.0761222505869767</v>
      </c>
      <c r="AY557" s="66">
        <f t="shared" si="319"/>
        <v>24.260542405719484</v>
      </c>
      <c r="AZ557" s="66">
        <f t="shared" si="320"/>
        <v>10.868237913837206</v>
      </c>
      <c r="BA557" s="66">
        <f t="shared" si="321"/>
        <v>-2.4478948770788742</v>
      </c>
      <c r="BB557" s="66">
        <f t="shared" si="322"/>
        <v>-3.5881574879212721</v>
      </c>
      <c r="BC557" s="8"/>
      <c r="BD557" s="8"/>
      <c r="BE557" s="8"/>
      <c r="BF557" s="8"/>
    </row>
    <row r="558" spans="1:58" s="5" customFormat="1">
      <c r="A558" s="6">
        <v>513</v>
      </c>
      <c r="B558" s="44" t="s">
        <v>32</v>
      </c>
      <c r="C558" s="104">
        <v>9163.7215765648671</v>
      </c>
      <c r="D558" s="105">
        <v>8935.8196933200852</v>
      </c>
      <c r="E558" s="104">
        <v>8001.7616227153994</v>
      </c>
      <c r="F558" s="104">
        <v>7287.9994820305137</v>
      </c>
      <c r="G558" s="105">
        <v>7280.5145651391267</v>
      </c>
      <c r="H558" s="104">
        <v>8633.1504056369577</v>
      </c>
      <c r="I558" s="104">
        <v>9246.7902591237362</v>
      </c>
      <c r="J558" s="105">
        <v>8659.1808427754186</v>
      </c>
      <c r="K558" s="104">
        <v>7566.1974144175583</v>
      </c>
      <c r="L558" s="104">
        <v>7262.2730029132335</v>
      </c>
      <c r="M558" s="105">
        <v>6639.1321199527138</v>
      </c>
      <c r="N558" s="104">
        <v>5950.9548428061689</v>
      </c>
      <c r="O558" s="104">
        <v>5046.3842822133493</v>
      </c>
      <c r="P558" s="105">
        <v>4142.2380743678177</v>
      </c>
      <c r="Q558" s="104">
        <v>3417.1132538666802</v>
      </c>
      <c r="R558" s="104">
        <v>2476.3855001568418</v>
      </c>
      <c r="S558" s="105">
        <v>1547.7985383874652</v>
      </c>
      <c r="T558" s="104">
        <v>1391.8308097867473</v>
      </c>
      <c r="U558" s="104">
        <v>112649.24628617468</v>
      </c>
      <c r="V558" s="6"/>
      <c r="W558" s="107" t="s">
        <v>234</v>
      </c>
      <c r="X558" s="107">
        <v>22</v>
      </c>
      <c r="Y558" s="108">
        <v>208</v>
      </c>
      <c r="Z558" s="107">
        <v>575</v>
      </c>
      <c r="AA558" s="107">
        <v>651</v>
      </c>
      <c r="AB558" s="108">
        <v>263</v>
      </c>
      <c r="AC558" s="107">
        <v>41</v>
      </c>
      <c r="AD558" s="107">
        <v>6</v>
      </c>
      <c r="AE558" s="108">
        <v>1766</v>
      </c>
      <c r="AF558" s="8"/>
      <c r="AG558" s="44" t="s">
        <v>32</v>
      </c>
      <c r="AH558" s="68">
        <f t="shared" si="311"/>
        <v>6.0373220536702261</v>
      </c>
      <c r="AI558" s="68">
        <f t="shared" si="312"/>
        <v>57.138818455485151</v>
      </c>
      <c r="AJ558" s="68">
        <f t="shared" si="313"/>
        <v>133.20745567563785</v>
      </c>
      <c r="AK558" s="68">
        <f t="shared" si="306"/>
        <v>140.805616166683</v>
      </c>
      <c r="AL558" s="68">
        <f t="shared" si="307"/>
        <v>60.74477592633437</v>
      </c>
      <c r="AM558" s="68">
        <f t="shared" si="308"/>
        <v>10.837676511552178</v>
      </c>
      <c r="AN558" s="68">
        <f t="shared" si="309"/>
        <v>1.6523752267625087</v>
      </c>
      <c r="AO558" s="68">
        <f t="shared" si="314"/>
        <v>63.143473050585776</v>
      </c>
      <c r="AP558" s="6"/>
      <c r="AQ558" s="6">
        <f>RANK(AI558,AI546:AI624)</f>
        <v>27</v>
      </c>
      <c r="AR558" s="94">
        <f>RANK(AO558,AO546:AO624)</f>
        <v>2</v>
      </c>
      <c r="AS558" s="8"/>
      <c r="AT558" s="8"/>
      <c r="AU558" s="66">
        <f t="shared" si="315"/>
        <v>-4.8843068357743169</v>
      </c>
      <c r="AV558" s="66">
        <f t="shared" si="316"/>
        <v>-10.058086005288203</v>
      </c>
      <c r="AW558" s="66">
        <f t="shared" si="317"/>
        <v>-52.98421592019298</v>
      </c>
      <c r="AX558" s="66">
        <f t="shared" si="318"/>
        <v>23.521093729213376</v>
      </c>
      <c r="AY558" s="66">
        <f t="shared" si="319"/>
        <v>9.4384152290092658</v>
      </c>
      <c r="AZ558" s="66">
        <f t="shared" si="320"/>
        <v>4.2886397112112062</v>
      </c>
      <c r="BA558" s="66">
        <f t="shared" si="321"/>
        <v>1.6523752267625087</v>
      </c>
      <c r="BB558" s="66">
        <f t="shared" si="322"/>
        <v>5.9652555511833896</v>
      </c>
      <c r="BC558" s="8"/>
      <c r="BD558" s="8"/>
      <c r="BE558" s="8"/>
      <c r="BF558" s="8"/>
    </row>
    <row r="559" spans="1:58" s="5" customFormat="1">
      <c r="A559" s="6">
        <v>514</v>
      </c>
      <c r="B559" s="44" t="s">
        <v>33</v>
      </c>
      <c r="C559" s="104">
        <v>27814.831127929687</v>
      </c>
      <c r="D559" s="105">
        <v>27140.989782714845</v>
      </c>
      <c r="E559" s="104">
        <v>24880.789520263672</v>
      </c>
      <c r="F559" s="104">
        <v>23458.605871582033</v>
      </c>
      <c r="G559" s="105">
        <v>24365.743029785157</v>
      </c>
      <c r="H559" s="104">
        <v>26720.476791381836</v>
      </c>
      <c r="I559" s="104">
        <v>28351.490997314453</v>
      </c>
      <c r="J559" s="105">
        <v>27938.47757873535</v>
      </c>
      <c r="K559" s="104">
        <v>24868.607217407225</v>
      </c>
      <c r="L559" s="104">
        <v>23024.927136230468</v>
      </c>
      <c r="M559" s="105">
        <v>20855.649444580078</v>
      </c>
      <c r="N559" s="104">
        <v>18680.400445556639</v>
      </c>
      <c r="O559" s="104">
        <v>15966.218084716797</v>
      </c>
      <c r="P559" s="105">
        <v>12589.50464477539</v>
      </c>
      <c r="Q559" s="104">
        <v>9903.2470245361328</v>
      </c>
      <c r="R559" s="104">
        <v>6600.8416854858397</v>
      </c>
      <c r="S559" s="105">
        <v>4422.2776046752933</v>
      </c>
      <c r="T559" s="104">
        <v>4046.6450950622557</v>
      </c>
      <c r="U559" s="104">
        <v>351629.72308273317</v>
      </c>
      <c r="V559" s="6"/>
      <c r="W559" s="107" t="s">
        <v>235</v>
      </c>
      <c r="X559" s="107">
        <v>75</v>
      </c>
      <c r="Y559" s="108">
        <v>536</v>
      </c>
      <c r="Z559" s="107">
        <v>1542</v>
      </c>
      <c r="AA559" s="107">
        <v>2040</v>
      </c>
      <c r="AB559" s="108">
        <v>929</v>
      </c>
      <c r="AC559" s="107">
        <v>180</v>
      </c>
      <c r="AD559" s="107">
        <v>20</v>
      </c>
      <c r="AE559" s="108">
        <v>5322</v>
      </c>
      <c r="AF559" s="8"/>
      <c r="AG559" s="44" t="s">
        <v>33</v>
      </c>
      <c r="AH559" s="68">
        <f t="shared" si="311"/>
        <v>6.3942418752902688</v>
      </c>
      <c r="AI559" s="68">
        <f t="shared" si="312"/>
        <v>43.996195752765118</v>
      </c>
      <c r="AJ559" s="68">
        <f t="shared" si="313"/>
        <v>115.41710217516342</v>
      </c>
      <c r="AK559" s="68">
        <f t="shared" si="306"/>
        <v>143.90777544597111</v>
      </c>
      <c r="AL559" s="68">
        <f t="shared" si="307"/>
        <v>66.503265783321297</v>
      </c>
      <c r="AM559" s="68">
        <f t="shared" si="308"/>
        <v>14.476082108370411</v>
      </c>
      <c r="AN559" s="68">
        <f t="shared" si="309"/>
        <v>1.737247625729017</v>
      </c>
      <c r="AO559" s="68">
        <f t="shared" si="314"/>
        <v>59.554073391943611</v>
      </c>
      <c r="AP559" s="6"/>
      <c r="AQ559" s="6">
        <f>RANK(AI559,AI546:AI624)</f>
        <v>42</v>
      </c>
      <c r="AR559" s="94">
        <f>RANK(AO559,AO546:AO624)</f>
        <v>9</v>
      </c>
      <c r="AS559" s="8"/>
      <c r="AT559" s="8"/>
      <c r="AU559" s="66">
        <f t="shared" si="315"/>
        <v>-6.3017472078760006</v>
      </c>
      <c r="AV559" s="66">
        <f t="shared" si="316"/>
        <v>-28.286245211089749</v>
      </c>
      <c r="AW559" s="66">
        <f t="shared" si="317"/>
        <v>-42.054730498292315</v>
      </c>
      <c r="AX559" s="66">
        <f t="shared" si="318"/>
        <v>31.64196554973924</v>
      </c>
      <c r="AY559" s="66">
        <f t="shared" si="319"/>
        <v>22.437922327793601</v>
      </c>
      <c r="AZ559" s="66">
        <f t="shared" si="320"/>
        <v>6.2073996078345228</v>
      </c>
      <c r="BA559" s="66">
        <f t="shared" si="321"/>
        <v>1.227166459156785</v>
      </c>
      <c r="BB559" s="66">
        <f t="shared" si="322"/>
        <v>0.26065166931226003</v>
      </c>
      <c r="BC559" s="8"/>
      <c r="BD559" s="8"/>
      <c r="BE559" s="8"/>
      <c r="BF559" s="8"/>
    </row>
    <row r="560" spans="1:58" s="5" customFormat="1">
      <c r="A560" s="6">
        <v>515</v>
      </c>
      <c r="B560" s="44" t="s">
        <v>34</v>
      </c>
      <c r="C560" s="104">
        <v>618.82427088328393</v>
      </c>
      <c r="D560" s="105">
        <v>676.53624202562412</v>
      </c>
      <c r="E560" s="104">
        <v>753.98250832415317</v>
      </c>
      <c r="F560" s="104">
        <v>714.21973644369962</v>
      </c>
      <c r="G560" s="105">
        <v>617.52080219541619</v>
      </c>
      <c r="H560" s="104">
        <v>660.01113503920897</v>
      </c>
      <c r="I560" s="104">
        <v>561.48624385678704</v>
      </c>
      <c r="J560" s="105">
        <v>552.90334668385924</v>
      </c>
      <c r="K560" s="104">
        <v>638.36675568043063</v>
      </c>
      <c r="L560" s="104">
        <v>778.93717466535645</v>
      </c>
      <c r="M560" s="105">
        <v>870.72632908168021</v>
      </c>
      <c r="N560" s="104">
        <v>948.34253020715335</v>
      </c>
      <c r="O560" s="104">
        <v>1050.2405887589173</v>
      </c>
      <c r="P560" s="105">
        <v>1092.1744901821046</v>
      </c>
      <c r="Q560" s="104">
        <v>1006.6916483300813</v>
      </c>
      <c r="R560" s="104">
        <v>740.31288734329678</v>
      </c>
      <c r="S560" s="105">
        <v>516.40002205712813</v>
      </c>
      <c r="T560" s="104">
        <v>463.55668905874865</v>
      </c>
      <c r="U560" s="104">
        <v>13261.233400816931</v>
      </c>
      <c r="V560" s="6"/>
      <c r="W560" s="107" t="s">
        <v>236</v>
      </c>
      <c r="X560" s="107">
        <v>3</v>
      </c>
      <c r="Y560" s="108">
        <v>25</v>
      </c>
      <c r="Z560" s="107">
        <v>40</v>
      </c>
      <c r="AA560" s="107">
        <v>29</v>
      </c>
      <c r="AB560" s="108">
        <v>10</v>
      </c>
      <c r="AC560" s="107">
        <v>0</v>
      </c>
      <c r="AD560" s="107">
        <v>0</v>
      </c>
      <c r="AE560" s="108">
        <v>107</v>
      </c>
      <c r="AF560" s="8"/>
      <c r="AG560" s="44" t="s">
        <v>34</v>
      </c>
      <c r="AH560" s="68">
        <f t="shared" si="311"/>
        <v>8.4007759710977492</v>
      </c>
      <c r="AI560" s="68">
        <f t="shared" si="312"/>
        <v>80.968932256596844</v>
      </c>
      <c r="AJ560" s="68">
        <f t="shared" si="313"/>
        <v>121.21007624401288</v>
      </c>
      <c r="AK560" s="68">
        <f t="shared" si="306"/>
        <v>103.29727688714937</v>
      </c>
      <c r="AL560" s="68">
        <f t="shared" si="307"/>
        <v>36.17268754105708</v>
      </c>
      <c r="AM560" s="68">
        <f t="shared" si="308"/>
        <v>0</v>
      </c>
      <c r="AN560" s="68">
        <f t="shared" si="309"/>
        <v>0</v>
      </c>
      <c r="AO560" s="68">
        <f t="shared" si="314"/>
        <v>47.309073238498897</v>
      </c>
      <c r="AP560" s="6"/>
      <c r="AQ560" s="6">
        <f>RANK(AI560,AI546:AI624)</f>
        <v>5</v>
      </c>
      <c r="AR560" s="94">
        <f>RANK(AO560,AO546:AO624)</f>
        <v>54</v>
      </c>
      <c r="AS560" s="8"/>
      <c r="AT560" s="8"/>
      <c r="AU560" s="66">
        <f t="shared" si="315"/>
        <v>-22.071071893620349</v>
      </c>
      <c r="AV560" s="66">
        <f t="shared" si="316"/>
        <v>-11.235545931384621</v>
      </c>
      <c r="AW560" s="66">
        <f t="shared" si="317"/>
        <v>24.224568412325326</v>
      </c>
      <c r="AX560" s="66">
        <f t="shared" si="318"/>
        <v>19.74121224883325</v>
      </c>
      <c r="AY560" s="66">
        <f t="shared" si="319"/>
        <v>2.642853916023995</v>
      </c>
      <c r="AZ560" s="66">
        <f t="shared" si="320"/>
        <v>-6.740661998505896</v>
      </c>
      <c r="BA560" s="66">
        <f t="shared" si="321"/>
        <v>0</v>
      </c>
      <c r="BB560" s="66">
        <f t="shared" si="322"/>
        <v>3.6452255912485114</v>
      </c>
      <c r="BC560" s="8"/>
      <c r="BD560" s="8"/>
      <c r="BE560" s="8"/>
      <c r="BF560" s="8"/>
    </row>
    <row r="561" spans="1:58" s="5" customFormat="1">
      <c r="A561" s="6">
        <v>516</v>
      </c>
      <c r="B561" s="44" t="s">
        <v>35</v>
      </c>
      <c r="C561" s="104">
        <v>1186.8511228114667</v>
      </c>
      <c r="D561" s="105">
        <v>1296.177985403551</v>
      </c>
      <c r="E561" s="104">
        <v>1303.4137017333242</v>
      </c>
      <c r="F561" s="104">
        <v>1212.394323007871</v>
      </c>
      <c r="G561" s="105">
        <v>1106.4237564557179</v>
      </c>
      <c r="H561" s="104">
        <v>1231.1595335851543</v>
      </c>
      <c r="I561" s="104">
        <v>1217.0273620926232</v>
      </c>
      <c r="J561" s="105">
        <v>1153.1190799396668</v>
      </c>
      <c r="K561" s="104">
        <v>1145.4701223480579</v>
      </c>
      <c r="L561" s="104">
        <v>1322.9404114349522</v>
      </c>
      <c r="M561" s="105">
        <v>1430.396905857202</v>
      </c>
      <c r="N561" s="104">
        <v>1505.0932432351819</v>
      </c>
      <c r="O561" s="104">
        <v>1613.6918181606554</v>
      </c>
      <c r="P561" s="105">
        <v>1518.0333611350318</v>
      </c>
      <c r="Q561" s="104">
        <v>1220.2382268052893</v>
      </c>
      <c r="R561" s="104">
        <v>904.98403780068907</v>
      </c>
      <c r="S561" s="105">
        <v>591.96768228855774</v>
      </c>
      <c r="T561" s="104">
        <v>559.69969996755606</v>
      </c>
      <c r="U561" s="104">
        <v>21519.082374062553</v>
      </c>
      <c r="V561" s="6"/>
      <c r="W561" s="107" t="s">
        <v>237</v>
      </c>
      <c r="X561" s="107">
        <v>5</v>
      </c>
      <c r="Y561" s="108">
        <v>24</v>
      </c>
      <c r="Z561" s="107">
        <v>64</v>
      </c>
      <c r="AA561" s="107">
        <v>66</v>
      </c>
      <c r="AB561" s="108">
        <v>38</v>
      </c>
      <c r="AC561" s="107">
        <v>11</v>
      </c>
      <c r="AD561" s="107">
        <v>0</v>
      </c>
      <c r="AE561" s="108">
        <v>208</v>
      </c>
      <c r="AF561" s="8"/>
      <c r="AG561" s="44" t="s">
        <v>35</v>
      </c>
      <c r="AH561" s="68">
        <f t="shared" si="311"/>
        <v>8.2481415577653436</v>
      </c>
      <c r="AI561" s="68">
        <f t="shared" si="312"/>
        <v>43.383016425606812</v>
      </c>
      <c r="AJ561" s="68">
        <f t="shared" si="313"/>
        <v>103.96702986757707</v>
      </c>
      <c r="AK561" s="68">
        <f t="shared" si="306"/>
        <v>108.46099612175688</v>
      </c>
      <c r="AL561" s="68">
        <f t="shared" si="307"/>
        <v>65.908197446508694</v>
      </c>
      <c r="AM561" s="68">
        <f t="shared" si="308"/>
        <v>19.20608802515337</v>
      </c>
      <c r="AN561" s="68">
        <f t="shared" si="309"/>
        <v>0</v>
      </c>
      <c r="AO561" s="68">
        <f t="shared" si="314"/>
        <v>49.591498442677803</v>
      </c>
      <c r="AP561" s="6"/>
      <c r="AQ561" s="6">
        <f>RANK(AI561,AI546:AI624)</f>
        <v>45</v>
      </c>
      <c r="AR561" s="94">
        <f>RANK(AO561,AO546:AO624)</f>
        <v>42</v>
      </c>
      <c r="AS561" s="8"/>
      <c r="AT561" s="8"/>
      <c r="AU561" s="66">
        <f t="shared" si="315"/>
        <v>-12.670650078611764</v>
      </c>
      <c r="AV561" s="66">
        <f t="shared" si="316"/>
        <v>-19.017472589761113</v>
      </c>
      <c r="AW561" s="66">
        <f t="shared" si="317"/>
        <v>-56.579416991137336</v>
      </c>
      <c r="AX561" s="66">
        <f t="shared" si="318"/>
        <v>-19.294943142122975</v>
      </c>
      <c r="AY561" s="66">
        <f t="shared" si="319"/>
        <v>28.457076734253256</v>
      </c>
      <c r="AZ561" s="66">
        <f t="shared" si="320"/>
        <v>11.584291797613375</v>
      </c>
      <c r="BA561" s="66">
        <f t="shared" si="321"/>
        <v>0</v>
      </c>
      <c r="BB561" s="66">
        <f t="shared" si="322"/>
        <v>-4.7686036459838732</v>
      </c>
      <c r="BC561" s="8"/>
      <c r="BD561" s="8"/>
      <c r="BE561" s="8"/>
      <c r="BF561" s="8"/>
    </row>
    <row r="562" spans="1:58" s="5" customFormat="1">
      <c r="A562" s="6">
        <v>517</v>
      </c>
      <c r="B562" s="44" t="s">
        <v>36</v>
      </c>
      <c r="C562" s="104">
        <v>841.36944793025361</v>
      </c>
      <c r="D562" s="105">
        <v>993.31343664027247</v>
      </c>
      <c r="E562" s="104">
        <v>1046.5356425808927</v>
      </c>
      <c r="F562" s="104">
        <v>954.80836712568271</v>
      </c>
      <c r="G562" s="105">
        <v>758.39708154429297</v>
      </c>
      <c r="H562" s="104">
        <v>804.91226867944886</v>
      </c>
      <c r="I562" s="104">
        <v>735.74689646179354</v>
      </c>
      <c r="J562" s="105">
        <v>731.4766478019809</v>
      </c>
      <c r="K562" s="104">
        <v>829.22507481271509</v>
      </c>
      <c r="L562" s="104">
        <v>984.32639052131776</v>
      </c>
      <c r="M562" s="105">
        <v>1157.4309386997609</v>
      </c>
      <c r="N562" s="104">
        <v>1229.4476323478134</v>
      </c>
      <c r="O562" s="104">
        <v>1223.2339873997998</v>
      </c>
      <c r="P562" s="105">
        <v>1132.1383550145551</v>
      </c>
      <c r="Q562" s="104">
        <v>903.38252533800176</v>
      </c>
      <c r="R562" s="104">
        <v>707.09573068645614</v>
      </c>
      <c r="S562" s="105">
        <v>485.69006713907015</v>
      </c>
      <c r="T562" s="104">
        <v>463.30289454877061</v>
      </c>
      <c r="U562" s="104">
        <v>15981.833385272877</v>
      </c>
      <c r="V562" s="6"/>
      <c r="W562" s="107" t="s">
        <v>238</v>
      </c>
      <c r="X562" s="107">
        <v>3</v>
      </c>
      <c r="Y562" s="108">
        <v>27</v>
      </c>
      <c r="Z562" s="107">
        <v>41</v>
      </c>
      <c r="AA562" s="107">
        <v>44</v>
      </c>
      <c r="AB562" s="108">
        <v>22</v>
      </c>
      <c r="AC562" s="107">
        <v>4</v>
      </c>
      <c r="AD562" s="107">
        <v>0</v>
      </c>
      <c r="AE562" s="108">
        <v>141</v>
      </c>
      <c r="AF562" s="8"/>
      <c r="AG562" s="44" t="s">
        <v>36</v>
      </c>
      <c r="AH562" s="68">
        <f t="shared" si="311"/>
        <v>6.2839834741521612</v>
      </c>
      <c r="AI562" s="68">
        <f t="shared" si="312"/>
        <v>71.202805646406247</v>
      </c>
      <c r="AJ562" s="68">
        <f t="shared" si="313"/>
        <v>101.87445662187561</v>
      </c>
      <c r="AK562" s="68">
        <f t="shared" si="306"/>
        <v>119.60634889959027</v>
      </c>
      <c r="AL562" s="68">
        <f t="shared" si="307"/>
        <v>60.152296224651728</v>
      </c>
      <c r="AM562" s="68">
        <f t="shared" si="308"/>
        <v>9.6475616126379702</v>
      </c>
      <c r="AN562" s="68">
        <f t="shared" si="309"/>
        <v>0</v>
      </c>
      <c r="AO562" s="68">
        <f t="shared" si="314"/>
        <v>48.629973561945164</v>
      </c>
      <c r="AP562" s="6"/>
      <c r="AQ562" s="6">
        <f>RANK(AI562,AI546:AI624)</f>
        <v>16</v>
      </c>
      <c r="AR562" s="94">
        <f>RANK(AO562,AO546:AO624)</f>
        <v>49</v>
      </c>
      <c r="AS562" s="8"/>
      <c r="AT562" s="8"/>
      <c r="AU562" s="66">
        <f t="shared" si="315"/>
        <v>-8.9164966018010645</v>
      </c>
      <c r="AV562" s="66">
        <f t="shared" si="316"/>
        <v>-15.234931528525067</v>
      </c>
      <c r="AW562" s="66">
        <f t="shared" si="317"/>
        <v>-27.299574340341323</v>
      </c>
      <c r="AX562" s="66">
        <f t="shared" si="318"/>
        <v>-31.477442038844146</v>
      </c>
      <c r="AY562" s="66">
        <f t="shared" si="319"/>
        <v>21.89324019587076</v>
      </c>
      <c r="AZ562" s="66">
        <f t="shared" si="320"/>
        <v>1.9618263368407494</v>
      </c>
      <c r="BA562" s="66">
        <f t="shared" si="321"/>
        <v>0</v>
      </c>
      <c r="BB562" s="66">
        <f t="shared" si="322"/>
        <v>-8.356138031603507</v>
      </c>
      <c r="BC562" s="8"/>
      <c r="BD562" s="8"/>
      <c r="BE562" s="8"/>
      <c r="BF562" s="8"/>
    </row>
    <row r="563" spans="1:58" s="5" customFormat="1">
      <c r="A563" s="6">
        <v>518</v>
      </c>
      <c r="B563" s="44" t="s">
        <v>37</v>
      </c>
      <c r="C563" s="104">
        <v>9740.7988403320305</v>
      </c>
      <c r="D563" s="105">
        <v>8807.0510375976555</v>
      </c>
      <c r="E563" s="104">
        <v>7611.1591583251957</v>
      </c>
      <c r="F563" s="104">
        <v>7828.1771484375004</v>
      </c>
      <c r="G563" s="105">
        <v>12603.636474609375</v>
      </c>
      <c r="H563" s="104">
        <v>16541.468188476563</v>
      </c>
      <c r="I563" s="104">
        <v>16132.531439208984</v>
      </c>
      <c r="J563" s="105">
        <v>13759.62021484375</v>
      </c>
      <c r="K563" s="104">
        <v>11722.502905273437</v>
      </c>
      <c r="L563" s="104">
        <v>10946.147900390624</v>
      </c>
      <c r="M563" s="105">
        <v>9888.753039550782</v>
      </c>
      <c r="N563" s="104">
        <v>8361.4616088867188</v>
      </c>
      <c r="O563" s="104">
        <v>7015.0397552490231</v>
      </c>
      <c r="P563" s="105">
        <v>5729.536077880859</v>
      </c>
      <c r="Q563" s="104">
        <v>4786.7732452392574</v>
      </c>
      <c r="R563" s="104">
        <v>4174.8162780761722</v>
      </c>
      <c r="S563" s="105">
        <v>3652.1617942810058</v>
      </c>
      <c r="T563" s="104">
        <v>4180.1791313171389</v>
      </c>
      <c r="U563" s="104">
        <v>163481.81423797607</v>
      </c>
      <c r="V563" s="6"/>
      <c r="W563" s="107" t="s">
        <v>239</v>
      </c>
      <c r="X563" s="107">
        <v>10</v>
      </c>
      <c r="Y563" s="108">
        <v>72</v>
      </c>
      <c r="Z563" s="107">
        <v>315</v>
      </c>
      <c r="AA563" s="107">
        <v>786</v>
      </c>
      <c r="AB563" s="108">
        <v>625</v>
      </c>
      <c r="AC563" s="107">
        <v>118</v>
      </c>
      <c r="AD563" s="107">
        <v>5</v>
      </c>
      <c r="AE563" s="108">
        <v>1931</v>
      </c>
      <c r="AF563" s="8"/>
      <c r="AG563" s="44" t="s">
        <v>37</v>
      </c>
      <c r="AH563" s="68">
        <f t="shared" si="311"/>
        <v>2.5548731998217478</v>
      </c>
      <c r="AI563" s="68">
        <f t="shared" si="312"/>
        <v>11.425273990573661</v>
      </c>
      <c r="AJ563" s="68">
        <f t="shared" si="313"/>
        <v>38.086099300356103</v>
      </c>
      <c r="AK563" s="68">
        <f t="shared" si="306"/>
        <v>97.442859846494045</v>
      </c>
      <c r="AL563" s="68">
        <f t="shared" si="307"/>
        <v>90.845530652910867</v>
      </c>
      <c r="AM563" s="68">
        <f t="shared" si="308"/>
        <v>20.132219365357034</v>
      </c>
      <c r="AN563" s="68">
        <f t="shared" si="309"/>
        <v>0.91356339152361898</v>
      </c>
      <c r="AO563" s="68">
        <f t="shared" si="314"/>
        <v>43.134411117672371</v>
      </c>
      <c r="AP563" s="6"/>
      <c r="AQ563" s="6">
        <f>RANK(AI563,AI546:AI624)</f>
        <v>64</v>
      </c>
      <c r="AR563" s="94">
        <f>RANK(AO563,AO546:AO624)</f>
        <v>61</v>
      </c>
      <c r="AS563" s="8"/>
      <c r="AT563" s="8"/>
      <c r="AU563" s="66">
        <f t="shared" si="315"/>
        <v>-8.6258202292778154</v>
      </c>
      <c r="AV563" s="66">
        <f t="shared" si="316"/>
        <v>-30.529007811640593</v>
      </c>
      <c r="AW563" s="66">
        <f t="shared" si="317"/>
        <v>-39.118487925479293</v>
      </c>
      <c r="AX563" s="66">
        <f t="shared" si="318"/>
        <v>0.61069136809747704</v>
      </c>
      <c r="AY563" s="66">
        <f t="shared" si="319"/>
        <v>32.493257185283241</v>
      </c>
      <c r="AZ563" s="66">
        <f t="shared" si="320"/>
        <v>8.4200421180246465</v>
      </c>
      <c r="BA563" s="66">
        <f t="shared" si="321"/>
        <v>0.91356339152361898</v>
      </c>
      <c r="BB563" s="66">
        <f t="shared" si="322"/>
        <v>-5.9642579344004005</v>
      </c>
      <c r="BC563" s="8"/>
      <c r="BD563" s="8"/>
      <c r="BE563" s="8"/>
      <c r="BF563" s="8"/>
    </row>
    <row r="564" spans="1:58" s="5" customFormat="1">
      <c r="A564" s="6">
        <v>519</v>
      </c>
      <c r="B564" s="44" t="s">
        <v>38</v>
      </c>
      <c r="C564" s="104">
        <v>2469.8663250884583</v>
      </c>
      <c r="D564" s="105">
        <v>2638.0783152092772</v>
      </c>
      <c r="E564" s="104">
        <v>2631.8409336476802</v>
      </c>
      <c r="F564" s="104">
        <v>2359.014096812261</v>
      </c>
      <c r="G564" s="105">
        <v>1965.6837999069685</v>
      </c>
      <c r="H564" s="104">
        <v>2149.6599308040022</v>
      </c>
      <c r="I564" s="104">
        <v>2198.1540843610437</v>
      </c>
      <c r="J564" s="105">
        <v>2181.8926825630078</v>
      </c>
      <c r="K564" s="104">
        <v>2287.1532718806675</v>
      </c>
      <c r="L564" s="104">
        <v>2566.3031982463081</v>
      </c>
      <c r="M564" s="105">
        <v>3014.698690650891</v>
      </c>
      <c r="N564" s="104">
        <v>3478.6025944707453</v>
      </c>
      <c r="O564" s="104">
        <v>3814.9101841244847</v>
      </c>
      <c r="P564" s="105">
        <v>4114.1637021268334</v>
      </c>
      <c r="Q564" s="104">
        <v>3673.4313827357637</v>
      </c>
      <c r="R564" s="104">
        <v>2616.9129359407502</v>
      </c>
      <c r="S564" s="105">
        <v>1651.0366075028976</v>
      </c>
      <c r="T564" s="104">
        <v>1418.4824468674612</v>
      </c>
      <c r="U564" s="104">
        <v>47229.885182939499</v>
      </c>
      <c r="V564" s="6"/>
      <c r="W564" s="107" t="s">
        <v>240</v>
      </c>
      <c r="X564" s="107">
        <v>12</v>
      </c>
      <c r="Y564" s="108">
        <v>76</v>
      </c>
      <c r="Z564" s="107">
        <v>135</v>
      </c>
      <c r="AA564" s="107">
        <v>124</v>
      </c>
      <c r="AB564" s="108">
        <v>55</v>
      </c>
      <c r="AC564" s="107">
        <v>9</v>
      </c>
      <c r="AD564" s="107">
        <v>0</v>
      </c>
      <c r="AE564" s="108">
        <v>411</v>
      </c>
      <c r="AF564" s="8"/>
      <c r="AG564" s="44" t="s">
        <v>38</v>
      </c>
      <c r="AH564" s="68">
        <f t="shared" si="311"/>
        <v>10.173741662854509</v>
      </c>
      <c r="AI564" s="68">
        <f t="shared" si="312"/>
        <v>77.326780638469842</v>
      </c>
      <c r="AJ564" s="68">
        <f t="shared" si="313"/>
        <v>125.6012619163517</v>
      </c>
      <c r="AK564" s="68">
        <f t="shared" si="306"/>
        <v>112.82193626207432</v>
      </c>
      <c r="AL564" s="68">
        <f t="shared" si="307"/>
        <v>50.414945189140141</v>
      </c>
      <c r="AM564" s="68">
        <f t="shared" si="308"/>
        <v>7.8700453621978124</v>
      </c>
      <c r="AN564" s="68">
        <f t="shared" si="309"/>
        <v>0</v>
      </c>
      <c r="AO564" s="68">
        <f t="shared" si="314"/>
        <v>52.330485775294143</v>
      </c>
      <c r="AP564" s="6"/>
      <c r="AQ564" s="6">
        <f>RANK(AI564,AI546:AI624)</f>
        <v>7</v>
      </c>
      <c r="AR564" s="94">
        <f>RANK(AO564,AO546:AO624)</f>
        <v>32</v>
      </c>
      <c r="AS564" s="8"/>
      <c r="AT564" s="8"/>
      <c r="AU564" s="66">
        <f t="shared" si="315"/>
        <v>-12.679569876824532</v>
      </c>
      <c r="AV564" s="66">
        <f t="shared" si="316"/>
        <v>-0.20965243567130187</v>
      </c>
      <c r="AW564" s="66">
        <f t="shared" si="317"/>
        <v>-16.214104391845765</v>
      </c>
      <c r="AX564" s="66">
        <f t="shared" si="318"/>
        <v>18.97442540657724</v>
      </c>
      <c r="AY564" s="66">
        <f t="shared" si="319"/>
        <v>14.162374909540581</v>
      </c>
      <c r="AZ564" s="66">
        <f t="shared" si="320"/>
        <v>-2.5870815908811231</v>
      </c>
      <c r="BA564" s="66">
        <f t="shared" si="321"/>
        <v>0</v>
      </c>
      <c r="BB564" s="66">
        <f t="shared" si="322"/>
        <v>5.8795978333857732</v>
      </c>
      <c r="BC564" s="8"/>
      <c r="BD564" s="8"/>
      <c r="BE564" s="8"/>
      <c r="BF564" s="8"/>
    </row>
    <row r="565" spans="1:58" s="5" customFormat="1">
      <c r="A565" s="6">
        <v>520</v>
      </c>
      <c r="B565" s="44" t="s">
        <v>39</v>
      </c>
      <c r="C565" s="104">
        <v>9386.4192260742184</v>
      </c>
      <c r="D565" s="105">
        <v>9148.3969055175785</v>
      </c>
      <c r="E565" s="104">
        <v>8431.150201416016</v>
      </c>
      <c r="F565" s="104">
        <v>8226.1859069824222</v>
      </c>
      <c r="G565" s="105">
        <v>8953.7021240234371</v>
      </c>
      <c r="H565" s="104">
        <v>9764.5811340332039</v>
      </c>
      <c r="I565" s="104">
        <v>10378.247937011718</v>
      </c>
      <c r="J565" s="105">
        <v>10021.161853027344</v>
      </c>
      <c r="K565" s="104">
        <v>9667.3837158203132</v>
      </c>
      <c r="L565" s="104">
        <v>9870.212756347657</v>
      </c>
      <c r="M565" s="105">
        <v>9506.2187377929695</v>
      </c>
      <c r="N565" s="104">
        <v>9012.7289245605461</v>
      </c>
      <c r="O565" s="104">
        <v>8105.5066528320313</v>
      </c>
      <c r="P565" s="105">
        <v>6961.5280639648436</v>
      </c>
      <c r="Q565" s="104">
        <v>5769.3292114257811</v>
      </c>
      <c r="R565" s="104">
        <v>4230.3295928955076</v>
      </c>
      <c r="S565" s="105">
        <v>2886.2271759033201</v>
      </c>
      <c r="T565" s="104">
        <v>2978.6662513732908</v>
      </c>
      <c r="U565" s="104">
        <v>143297.97637100221</v>
      </c>
      <c r="V565" s="6"/>
      <c r="W565" s="107" t="s">
        <v>241</v>
      </c>
      <c r="X565" s="107">
        <v>21</v>
      </c>
      <c r="Y565" s="108">
        <v>165</v>
      </c>
      <c r="Z565" s="107">
        <v>461</v>
      </c>
      <c r="AA565" s="107">
        <v>681</v>
      </c>
      <c r="AB565" s="108">
        <v>389</v>
      </c>
      <c r="AC565" s="107">
        <v>69</v>
      </c>
      <c r="AD565" s="107">
        <v>3</v>
      </c>
      <c r="AE565" s="108">
        <v>1789</v>
      </c>
      <c r="AF565" s="8"/>
      <c r="AG565" s="44" t="s">
        <v>39</v>
      </c>
      <c r="AH565" s="68">
        <f t="shared" si="311"/>
        <v>5.1056468301245435</v>
      </c>
      <c r="AI565" s="68">
        <f t="shared" si="312"/>
        <v>36.856262965749764</v>
      </c>
      <c r="AJ565" s="68">
        <f t="shared" si="313"/>
        <v>94.42289304007997</v>
      </c>
      <c r="AK565" s="68">
        <f t="shared" si="306"/>
        <v>131.23602444905262</v>
      </c>
      <c r="AL565" s="68">
        <f t="shared" si="307"/>
        <v>77.635708454800564</v>
      </c>
      <c r="AM565" s="68">
        <f t="shared" si="308"/>
        <v>14.274803199770394</v>
      </c>
      <c r="AN565" s="68">
        <f t="shared" si="309"/>
        <v>0.60788963197792523</v>
      </c>
      <c r="AO565" s="68">
        <f t="shared" si="314"/>
        <v>53.497623626622321</v>
      </c>
      <c r="AP565" s="6"/>
      <c r="AQ565" s="6">
        <f>RANK(AI565,AI546:AI624)</f>
        <v>50</v>
      </c>
      <c r="AR565" s="94">
        <f>RANK(AO565,AO546:AO624)</f>
        <v>23</v>
      </c>
      <c r="AS565" s="8"/>
      <c r="AT565" s="8"/>
      <c r="AU565" s="66">
        <f t="shared" si="315"/>
        <v>-11.794316646809859</v>
      </c>
      <c r="AV565" s="66">
        <f t="shared" si="316"/>
        <v>-30.111794490230807</v>
      </c>
      <c r="AW565" s="66">
        <f t="shared" si="317"/>
        <v>-32.909631439745709</v>
      </c>
      <c r="AX565" s="66">
        <f t="shared" si="318"/>
        <v>29.79210413534004</v>
      </c>
      <c r="AY565" s="66">
        <f t="shared" si="319"/>
        <v>31.994133235725776</v>
      </c>
      <c r="AZ565" s="66">
        <f t="shared" si="320"/>
        <v>8.4007424934123573</v>
      </c>
      <c r="BA565" s="66">
        <f t="shared" si="321"/>
        <v>0.60788963197792523</v>
      </c>
      <c r="BB565" s="66">
        <f t="shared" si="322"/>
        <v>0.5999213427567156</v>
      </c>
      <c r="BC565" s="8"/>
      <c r="BD565" s="8"/>
      <c r="BE565" s="8"/>
      <c r="BF565" s="8"/>
    </row>
    <row r="566" spans="1:58" s="5" customFormat="1">
      <c r="A566" s="6">
        <v>521</v>
      </c>
      <c r="B566" s="44" t="s">
        <v>40</v>
      </c>
      <c r="C566" s="104">
        <v>543.9787871871057</v>
      </c>
      <c r="D566" s="105">
        <v>589.64513205140906</v>
      </c>
      <c r="E566" s="104">
        <v>604.52850497545046</v>
      </c>
      <c r="F566" s="104">
        <v>582.79319477774015</v>
      </c>
      <c r="G566" s="105">
        <v>490.72448663934597</v>
      </c>
      <c r="H566" s="104">
        <v>490.93996488902866</v>
      </c>
      <c r="I566" s="104">
        <v>460.90749016062165</v>
      </c>
      <c r="J566" s="105">
        <v>481.55211089958067</v>
      </c>
      <c r="K566" s="104">
        <v>525.31973398533694</v>
      </c>
      <c r="L566" s="104">
        <v>614.32713433855952</v>
      </c>
      <c r="M566" s="105">
        <v>716.53610927513455</v>
      </c>
      <c r="N566" s="104">
        <v>753.23355535167423</v>
      </c>
      <c r="O566" s="104">
        <v>781.18906756779973</v>
      </c>
      <c r="P566" s="105">
        <v>840.79943954345492</v>
      </c>
      <c r="Q566" s="104">
        <v>710.57342310866056</v>
      </c>
      <c r="R566" s="104">
        <v>602.72671859925276</v>
      </c>
      <c r="S566" s="105">
        <v>399.38838100675264</v>
      </c>
      <c r="T566" s="104">
        <v>330.27162883732268</v>
      </c>
      <c r="U566" s="104">
        <v>10519.43486319423</v>
      </c>
      <c r="V566" s="6"/>
      <c r="W566" s="107" t="s">
        <v>242</v>
      </c>
      <c r="X566" s="107">
        <v>3</v>
      </c>
      <c r="Y566" s="108">
        <v>22</v>
      </c>
      <c r="Z566" s="107">
        <v>31</v>
      </c>
      <c r="AA566" s="107">
        <v>30</v>
      </c>
      <c r="AB566" s="108">
        <v>7</v>
      </c>
      <c r="AC566" s="107">
        <v>3</v>
      </c>
      <c r="AD566" s="107">
        <v>0</v>
      </c>
      <c r="AE566" s="108">
        <v>96</v>
      </c>
      <c r="AF566" s="8"/>
      <c r="AG566" s="44" t="s">
        <v>40</v>
      </c>
      <c r="AH566" s="68">
        <f t="shared" si="311"/>
        <v>10.295247188478617</v>
      </c>
      <c r="AI566" s="68">
        <f t="shared" si="312"/>
        <v>89.663347148880817</v>
      </c>
      <c r="AJ566" s="68">
        <f t="shared" si="313"/>
        <v>126.28835383979056</v>
      </c>
      <c r="AK566" s="68">
        <f t="shared" si="306"/>
        <v>130.17796690414079</v>
      </c>
      <c r="AL566" s="68">
        <f t="shared" si="307"/>
        <v>29.072658354350889</v>
      </c>
      <c r="AM566" s="68">
        <f t="shared" si="308"/>
        <v>11.421615469270522</v>
      </c>
      <c r="AN566" s="68">
        <f t="shared" si="309"/>
        <v>0</v>
      </c>
      <c r="AO566" s="68">
        <f t="shared" si="314"/>
        <v>52.652303348753456</v>
      </c>
      <c r="AP566" s="6"/>
      <c r="AQ566" s="6">
        <f>RANK(AI566,AI546:AI624)</f>
        <v>2</v>
      </c>
      <c r="AR566" s="94">
        <f>RANK(AO566,AO546:AO624)</f>
        <v>29</v>
      </c>
      <c r="AS566" s="8"/>
      <c r="AT566" s="8"/>
      <c r="AU566" s="66">
        <f t="shared" si="315"/>
        <v>2.4751527628112688</v>
      </c>
      <c r="AV566" s="66">
        <f t="shared" si="316"/>
        <v>-8.3148309269243015</v>
      </c>
      <c r="AW566" s="66">
        <f t="shared" si="317"/>
        <v>-42.169042332106628</v>
      </c>
      <c r="AX566" s="66">
        <f t="shared" si="318"/>
        <v>4.5469009629369594</v>
      </c>
      <c r="AY566" s="66">
        <f t="shared" si="319"/>
        <v>-9.2395283179125336</v>
      </c>
      <c r="AZ566" s="66">
        <f t="shared" si="320"/>
        <v>11.421615469270522</v>
      </c>
      <c r="BA566" s="66">
        <f t="shared" si="321"/>
        <v>0</v>
      </c>
      <c r="BB566" s="66">
        <f t="shared" si="322"/>
        <v>-1.5094952494339964</v>
      </c>
      <c r="BC566" s="8"/>
      <c r="BD566" s="8"/>
      <c r="BE566" s="8"/>
      <c r="BF566" s="8"/>
    </row>
    <row r="567" spans="1:58" s="5" customFormat="1">
      <c r="A567" s="6">
        <v>522</v>
      </c>
      <c r="B567" s="44" t="s">
        <v>41</v>
      </c>
      <c r="C567" s="104">
        <v>9267.8650817871094</v>
      </c>
      <c r="D567" s="105">
        <v>9718.8149658203129</v>
      </c>
      <c r="E567" s="104">
        <v>9309.6457458496097</v>
      </c>
      <c r="F567" s="104">
        <v>8792.1333374023434</v>
      </c>
      <c r="G567" s="105">
        <v>11109.942736816407</v>
      </c>
      <c r="H567" s="104">
        <v>12609.830224609375</v>
      </c>
      <c r="I567" s="104">
        <v>12325.243530273438</v>
      </c>
      <c r="J567" s="105">
        <v>11663.504650878906</v>
      </c>
      <c r="K567" s="104">
        <v>10680.098565673828</v>
      </c>
      <c r="L567" s="104">
        <v>10452.122424316407</v>
      </c>
      <c r="M567" s="105">
        <v>9705.1061889648445</v>
      </c>
      <c r="N567" s="104">
        <v>8602.2786926269528</v>
      </c>
      <c r="O567" s="104">
        <v>7663.0471374511717</v>
      </c>
      <c r="P567" s="105">
        <v>6682.2484588623047</v>
      </c>
      <c r="Q567" s="104">
        <v>5358.8658325195311</v>
      </c>
      <c r="R567" s="104">
        <v>3761.3895446777342</v>
      </c>
      <c r="S567" s="105">
        <v>2938.2360824584962</v>
      </c>
      <c r="T567" s="104">
        <v>4120.2869812011722</v>
      </c>
      <c r="U567" s="104">
        <v>154760.66018218995</v>
      </c>
      <c r="V567" s="6"/>
      <c r="W567" s="107" t="s">
        <v>243</v>
      </c>
      <c r="X567" s="107">
        <v>3</v>
      </c>
      <c r="Y567" s="108">
        <v>55</v>
      </c>
      <c r="Z567" s="107">
        <v>223</v>
      </c>
      <c r="AA567" s="107">
        <v>742</v>
      </c>
      <c r="AB567" s="108">
        <v>521</v>
      </c>
      <c r="AC567" s="107">
        <v>116</v>
      </c>
      <c r="AD567" s="107">
        <v>5</v>
      </c>
      <c r="AE567" s="108">
        <v>1665</v>
      </c>
      <c r="AF567" s="8"/>
      <c r="AG567" s="44" t="s">
        <v>41</v>
      </c>
      <c r="AH567" s="68">
        <f t="shared" si="311"/>
        <v>0.68242823098184657</v>
      </c>
      <c r="AI567" s="68">
        <f t="shared" si="312"/>
        <v>9.9010411309753401</v>
      </c>
      <c r="AJ567" s="68">
        <f t="shared" si="313"/>
        <v>35.369231151866366</v>
      </c>
      <c r="AK567" s="68">
        <f t="shared" si="306"/>
        <v>120.40330045852467</v>
      </c>
      <c r="AL567" s="68">
        <f t="shared" si="307"/>
        <v>89.338499120972173</v>
      </c>
      <c r="AM567" s="68">
        <f t="shared" si="308"/>
        <v>21.722645963741876</v>
      </c>
      <c r="AN567" s="68">
        <f t="shared" si="309"/>
        <v>0.95674348175787116</v>
      </c>
      <c r="AO567" s="68">
        <f t="shared" si="314"/>
        <v>42.894198879546622</v>
      </c>
      <c r="AP567" s="6"/>
      <c r="AQ567" s="6">
        <f>RANK(AI567,AI546:AI624)</f>
        <v>68</v>
      </c>
      <c r="AR567" s="94">
        <f>RANK(AO567,AO546:AO624)</f>
        <v>63</v>
      </c>
      <c r="AS567" s="8"/>
      <c r="AT567" s="8"/>
      <c r="AU567" s="66">
        <f t="shared" si="315"/>
        <v>-2.5622001927214448</v>
      </c>
      <c r="AV567" s="66">
        <f t="shared" si="316"/>
        <v>-11.834059327206095</v>
      </c>
      <c r="AW567" s="66">
        <f t="shared" si="317"/>
        <v>-36.185399845805158</v>
      </c>
      <c r="AX567" s="66">
        <f t="shared" si="318"/>
        <v>2.6995320567445305</v>
      </c>
      <c r="AY567" s="66">
        <f t="shared" si="319"/>
        <v>14.706971887550964</v>
      </c>
      <c r="AZ567" s="66">
        <f t="shared" si="320"/>
        <v>8.9987548462449105</v>
      </c>
      <c r="BA567" s="66">
        <f t="shared" si="321"/>
        <v>0.25830637489251207</v>
      </c>
      <c r="BB567" s="66">
        <f t="shared" si="322"/>
        <v>-4.6688007927677546</v>
      </c>
      <c r="BC567" s="8"/>
      <c r="BD567" s="8"/>
      <c r="BE567" s="8"/>
      <c r="BF567" s="8"/>
    </row>
    <row r="568" spans="1:58" s="5" customFormat="1">
      <c r="A568" s="6">
        <v>523</v>
      </c>
      <c r="B568" s="44" t="s">
        <v>42</v>
      </c>
      <c r="C568" s="104">
        <v>1014.4754379648346</v>
      </c>
      <c r="D568" s="105">
        <v>1050.245683787168</v>
      </c>
      <c r="E568" s="104">
        <v>1117.2525299531808</v>
      </c>
      <c r="F568" s="104">
        <v>1128.0258941660675</v>
      </c>
      <c r="G568" s="105">
        <v>943.99116347612721</v>
      </c>
      <c r="H568" s="104">
        <v>924.21044324864999</v>
      </c>
      <c r="I568" s="104">
        <v>863.86856819939328</v>
      </c>
      <c r="J568" s="105">
        <v>953.68862387155639</v>
      </c>
      <c r="K568" s="104">
        <v>1049.9447087156937</v>
      </c>
      <c r="L568" s="104">
        <v>1285.9990762452016</v>
      </c>
      <c r="M568" s="105">
        <v>1516.9777336225025</v>
      </c>
      <c r="N568" s="104">
        <v>1611.1461664791855</v>
      </c>
      <c r="O568" s="104">
        <v>1554.9203176162948</v>
      </c>
      <c r="P568" s="105">
        <v>1467.5347139020523</v>
      </c>
      <c r="Q568" s="104">
        <v>1165.0462380037766</v>
      </c>
      <c r="R568" s="104">
        <v>844.05212263820988</v>
      </c>
      <c r="S568" s="105">
        <v>591.99004037240161</v>
      </c>
      <c r="T568" s="104">
        <v>569.17369695502305</v>
      </c>
      <c r="U568" s="104">
        <v>19652.543159217319</v>
      </c>
      <c r="V568" s="6"/>
      <c r="W568" s="107" t="s">
        <v>244</v>
      </c>
      <c r="X568" s="107">
        <v>12</v>
      </c>
      <c r="Y568" s="108">
        <v>46</v>
      </c>
      <c r="Z568" s="107">
        <v>73</v>
      </c>
      <c r="AA568" s="107">
        <v>50</v>
      </c>
      <c r="AB568" s="108">
        <v>26</v>
      </c>
      <c r="AC568" s="107">
        <v>3</v>
      </c>
      <c r="AD568" s="107">
        <v>0</v>
      </c>
      <c r="AE568" s="108">
        <v>210</v>
      </c>
      <c r="AF568" s="8"/>
      <c r="AG568" s="44" t="s">
        <v>42</v>
      </c>
      <c r="AH568" s="68">
        <f t="shared" si="311"/>
        <v>21.276107334169698</v>
      </c>
      <c r="AI568" s="68">
        <f t="shared" si="312"/>
        <v>97.458539401175884</v>
      </c>
      <c r="AJ568" s="68">
        <f t="shared" si="313"/>
        <v>157.97267934649392</v>
      </c>
      <c r="AK568" s="68">
        <f t="shared" si="306"/>
        <v>115.75834991708896</v>
      </c>
      <c r="AL568" s="68">
        <f t="shared" si="307"/>
        <v>54.525133988599833</v>
      </c>
      <c r="AM568" s="68">
        <f t="shared" si="308"/>
        <v>5.7145866350803178</v>
      </c>
      <c r="AN568" s="68">
        <f t="shared" si="309"/>
        <v>0</v>
      </c>
      <c r="AO568" s="68">
        <f t="shared" si="314"/>
        <v>58.743489532070797</v>
      </c>
      <c r="AP568" s="6"/>
      <c r="AQ568" s="6">
        <f>RANK(AI568,AI546:AI624)</f>
        <v>1</v>
      </c>
      <c r="AR568" s="94">
        <f>RANK(AO568,AO546:AO624)</f>
        <v>11</v>
      </c>
      <c r="AS568" s="8"/>
      <c r="AT568" s="8"/>
      <c r="AU568" s="66">
        <f t="shared" si="315"/>
        <v>12.259304044643496</v>
      </c>
      <c r="AV568" s="66">
        <f t="shared" si="316"/>
        <v>8.9296898230125521</v>
      </c>
      <c r="AW568" s="66">
        <f t="shared" si="317"/>
        <v>16.280685869325737</v>
      </c>
      <c r="AX568" s="66">
        <f t="shared" si="318"/>
        <v>3.3783064897283737</v>
      </c>
      <c r="AY568" s="66">
        <f t="shared" si="319"/>
        <v>20.018283836102128</v>
      </c>
      <c r="AZ568" s="66">
        <f t="shared" si="320"/>
        <v>5.7145866350803178</v>
      </c>
      <c r="BA568" s="66">
        <f t="shared" si="321"/>
        <v>0</v>
      </c>
      <c r="BB568" s="66">
        <f t="shared" si="322"/>
        <v>9.2065322007708517</v>
      </c>
      <c r="BC568" s="8"/>
      <c r="BD568" s="8"/>
      <c r="BE568" s="8"/>
      <c r="BF568" s="8"/>
    </row>
    <row r="569" spans="1:58" s="5" customFormat="1">
      <c r="A569" s="6">
        <v>524</v>
      </c>
      <c r="B569" s="44" t="s">
        <v>43</v>
      </c>
      <c r="C569" s="104">
        <v>1532.6838607788086</v>
      </c>
      <c r="D569" s="105">
        <v>1856.2667541503906</v>
      </c>
      <c r="E569" s="104">
        <v>1883.6814605712891</v>
      </c>
      <c r="F569" s="104">
        <v>1630.0549835205079</v>
      </c>
      <c r="G569" s="105">
        <v>1202.4442153930663</v>
      </c>
      <c r="H569" s="104">
        <v>1148.389500427246</v>
      </c>
      <c r="I569" s="104">
        <v>1358.3231048583984</v>
      </c>
      <c r="J569" s="105">
        <v>1603.701057434082</v>
      </c>
      <c r="K569" s="104">
        <v>1755.8055206298827</v>
      </c>
      <c r="L569" s="104">
        <v>1789.2743438720704</v>
      </c>
      <c r="M569" s="105">
        <v>1640.4093444824218</v>
      </c>
      <c r="N569" s="104">
        <v>1552.3691528320312</v>
      </c>
      <c r="O569" s="104">
        <v>1473.6636016845703</v>
      </c>
      <c r="P569" s="105">
        <v>1250.1920944213866</v>
      </c>
      <c r="Q569" s="104">
        <v>937.01699371337895</v>
      </c>
      <c r="R569" s="104">
        <v>531.42413825988774</v>
      </c>
      <c r="S569" s="105">
        <v>261.1706398010254</v>
      </c>
      <c r="T569" s="104">
        <v>214.28201808929444</v>
      </c>
      <c r="U569" s="104">
        <v>23621.152784919737</v>
      </c>
      <c r="V569" s="6"/>
      <c r="W569" s="107" t="s">
        <v>245</v>
      </c>
      <c r="X569" s="107">
        <v>3</v>
      </c>
      <c r="Y569" s="108">
        <v>31</v>
      </c>
      <c r="Z569" s="107">
        <v>82</v>
      </c>
      <c r="AA569" s="107">
        <v>87</v>
      </c>
      <c r="AB569" s="108">
        <v>43</v>
      </c>
      <c r="AC569" s="107">
        <v>12</v>
      </c>
      <c r="AD569" s="107">
        <v>0</v>
      </c>
      <c r="AE569" s="108">
        <v>258</v>
      </c>
      <c r="AF569" s="8"/>
      <c r="AG569" s="44" t="s">
        <v>43</v>
      </c>
      <c r="AH569" s="68">
        <f t="shared" si="311"/>
        <v>3.6808574315950451</v>
      </c>
      <c r="AI569" s="68">
        <f t="shared" si="312"/>
        <v>51.561643530991461</v>
      </c>
      <c r="AJ569" s="68">
        <f t="shared" si="313"/>
        <v>142.8086898556505</v>
      </c>
      <c r="AK569" s="68">
        <f t="shared" si="306"/>
        <v>128.09912411681978</v>
      </c>
      <c r="AL569" s="68">
        <f t="shared" si="307"/>
        <v>53.625954538933705</v>
      </c>
      <c r="AM569" s="68">
        <f t="shared" si="308"/>
        <v>13.668939821643898</v>
      </c>
      <c r="AN569" s="68">
        <f t="shared" si="309"/>
        <v>0</v>
      </c>
      <c r="AO569" s="68">
        <f t="shared" si="314"/>
        <v>49.199118789829875</v>
      </c>
      <c r="AP569" s="6"/>
      <c r="AQ569" s="6">
        <f>RANK(AI569,AI546:AI624)</f>
        <v>30</v>
      </c>
      <c r="AR569" s="94">
        <f>RANK(AO569,AO546:AO624)</f>
        <v>46</v>
      </c>
      <c r="AS569" s="8"/>
      <c r="AT569" s="8"/>
      <c r="AU569" s="66">
        <f t="shared" si="315"/>
        <v>-6.9803864146746868</v>
      </c>
      <c r="AV569" s="66">
        <f t="shared" si="316"/>
        <v>-9.7557317782719011</v>
      </c>
      <c r="AW569" s="66">
        <f t="shared" si="317"/>
        <v>-29.34355647761862</v>
      </c>
      <c r="AX569" s="66">
        <f t="shared" si="318"/>
        <v>11.629634396365574</v>
      </c>
      <c r="AY569" s="66">
        <f t="shared" si="319"/>
        <v>10.690490321123754</v>
      </c>
      <c r="AZ569" s="66">
        <f t="shared" si="320"/>
        <v>9.1987934909235705</v>
      </c>
      <c r="BA569" s="66">
        <f t="shared" si="321"/>
        <v>0</v>
      </c>
      <c r="BB569" s="66">
        <f t="shared" si="322"/>
        <v>0.47929103662227135</v>
      </c>
      <c r="BC569" s="8"/>
      <c r="BD569" s="8"/>
      <c r="BE569" s="8"/>
      <c r="BF569" s="8"/>
    </row>
    <row r="570" spans="1:58" s="5" customFormat="1">
      <c r="A570" s="6">
        <v>525</v>
      </c>
      <c r="B570" s="44" t="s">
        <v>44</v>
      </c>
      <c r="C570" s="104">
        <v>7513.3500638846363</v>
      </c>
      <c r="D570" s="105">
        <v>7922.8655574515569</v>
      </c>
      <c r="E570" s="104">
        <v>7725.7320258684495</v>
      </c>
      <c r="F570" s="104">
        <v>7502.0579988676136</v>
      </c>
      <c r="G570" s="105">
        <v>8072.3077552781306</v>
      </c>
      <c r="H570" s="104">
        <v>8055.2446784688782</v>
      </c>
      <c r="I570" s="104">
        <v>7534.9250456913478</v>
      </c>
      <c r="J570" s="105">
        <v>7188.2709406231597</v>
      </c>
      <c r="K570" s="104">
        <v>6934.365806642114</v>
      </c>
      <c r="L570" s="104">
        <v>7119.4118018171839</v>
      </c>
      <c r="M570" s="105">
        <v>7179.7321077601782</v>
      </c>
      <c r="N570" s="104">
        <v>7374.8157603741165</v>
      </c>
      <c r="O570" s="104">
        <v>6986.8242994264892</v>
      </c>
      <c r="P570" s="105">
        <v>6540.3683910222981</v>
      </c>
      <c r="Q570" s="104">
        <v>5292.4313626536523</v>
      </c>
      <c r="R570" s="104">
        <v>3864.1882155545381</v>
      </c>
      <c r="S570" s="105">
        <v>2652.1008289311571</v>
      </c>
      <c r="T570" s="104">
        <v>2792.6945110086476</v>
      </c>
      <c r="U570" s="104">
        <v>118251.68715132415</v>
      </c>
      <c r="V570" s="6"/>
      <c r="W570" s="107" t="s">
        <v>246</v>
      </c>
      <c r="X570" s="107">
        <v>42</v>
      </c>
      <c r="Y570" s="108">
        <v>223</v>
      </c>
      <c r="Z570" s="107">
        <v>423</v>
      </c>
      <c r="AA570" s="107">
        <v>461</v>
      </c>
      <c r="AB570" s="108">
        <v>208</v>
      </c>
      <c r="AC570" s="107">
        <v>37</v>
      </c>
      <c r="AD570" s="107">
        <v>3</v>
      </c>
      <c r="AE570" s="108">
        <v>1397</v>
      </c>
      <c r="AF570" s="8"/>
      <c r="AG570" s="44" t="s">
        <v>44</v>
      </c>
      <c r="AH570" s="68">
        <f t="shared" si="311"/>
        <v>11.196927564766794</v>
      </c>
      <c r="AI570" s="68">
        <f t="shared" si="312"/>
        <v>55.250618970563899</v>
      </c>
      <c r="AJ570" s="68">
        <f t="shared" si="313"/>
        <v>105.02474273206133</v>
      </c>
      <c r="AK570" s="68">
        <f t="shared" si="306"/>
        <v>122.36352643311587</v>
      </c>
      <c r="AL570" s="68">
        <f t="shared" si="307"/>
        <v>57.872053437643025</v>
      </c>
      <c r="AM570" s="68">
        <f t="shared" si="308"/>
        <v>10.671487784667887</v>
      </c>
      <c r="AN570" s="68">
        <f t="shared" si="309"/>
        <v>0.84276625190700993</v>
      </c>
      <c r="AO570" s="68">
        <f t="shared" si="314"/>
        <v>53.31391182718216</v>
      </c>
      <c r="AP570" s="6"/>
      <c r="AQ570" s="6">
        <f>RANK(AI570,AI546:AI624)</f>
        <v>28</v>
      </c>
      <c r="AR570" s="94">
        <f>RANK(AO570,AO546:AO624)</f>
        <v>24</v>
      </c>
      <c r="AS570" s="8"/>
      <c r="AT570" s="8"/>
      <c r="AU570" s="66">
        <f t="shared" si="315"/>
        <v>-9.0056035425727092</v>
      </c>
      <c r="AV570" s="66">
        <f t="shared" si="316"/>
        <v>-3.7155461666693412</v>
      </c>
      <c r="AW570" s="66">
        <f t="shared" si="317"/>
        <v>-24.268543526562325</v>
      </c>
      <c r="AX570" s="66">
        <f t="shared" si="318"/>
        <v>14.707498302507901</v>
      </c>
      <c r="AY570" s="66">
        <f t="shared" si="319"/>
        <v>14.215286473587724</v>
      </c>
      <c r="AZ570" s="66">
        <f t="shared" si="320"/>
        <v>3.5156483418135798</v>
      </c>
      <c r="BA570" s="66">
        <f t="shared" si="321"/>
        <v>0.84276625190700993</v>
      </c>
      <c r="BB570" s="66">
        <f t="shared" si="322"/>
        <v>3.9094796007934463</v>
      </c>
      <c r="BC570" s="8"/>
      <c r="BD570" s="8"/>
      <c r="BE570" s="8"/>
      <c r="BF570" s="8"/>
    </row>
    <row r="571" spans="1:58" s="5" customFormat="1">
      <c r="A571" s="6">
        <v>526</v>
      </c>
      <c r="B571" s="44" t="s">
        <v>45</v>
      </c>
      <c r="C571" s="104">
        <v>11612.097125244141</v>
      </c>
      <c r="D571" s="105">
        <v>10347.412899780273</v>
      </c>
      <c r="E571" s="104">
        <v>8988.0860504150387</v>
      </c>
      <c r="F571" s="104">
        <v>9477.6489440917976</v>
      </c>
      <c r="G571" s="105">
        <v>13170.396780395507</v>
      </c>
      <c r="H571" s="104">
        <v>15871.465866088867</v>
      </c>
      <c r="I571" s="104">
        <v>15219.559005737305</v>
      </c>
      <c r="J571" s="105">
        <v>13311.259985351562</v>
      </c>
      <c r="K571" s="104">
        <v>10917.961703491212</v>
      </c>
      <c r="L571" s="104">
        <v>9861.1836669921868</v>
      </c>
      <c r="M571" s="105">
        <v>9272.6731933593746</v>
      </c>
      <c r="N571" s="104">
        <v>8706.958621215821</v>
      </c>
      <c r="O571" s="104">
        <v>8026.6003723144531</v>
      </c>
      <c r="P571" s="105">
        <v>7051.0544219970707</v>
      </c>
      <c r="Q571" s="104">
        <v>5900.054592895508</v>
      </c>
      <c r="R571" s="104">
        <v>4522.0737945556639</v>
      </c>
      <c r="S571" s="105">
        <v>3281.1009017944334</v>
      </c>
      <c r="T571" s="104">
        <v>3389.4352729797365</v>
      </c>
      <c r="U571" s="104">
        <v>168927.02319869996</v>
      </c>
      <c r="V571" s="6"/>
      <c r="W571" s="107" t="s">
        <v>247</v>
      </c>
      <c r="X571" s="107">
        <v>34</v>
      </c>
      <c r="Y571" s="108">
        <v>253</v>
      </c>
      <c r="Z571" s="107">
        <v>683</v>
      </c>
      <c r="AA571" s="107">
        <v>826</v>
      </c>
      <c r="AB571" s="108">
        <v>440</v>
      </c>
      <c r="AC571" s="107">
        <v>77</v>
      </c>
      <c r="AD571" s="107">
        <v>12</v>
      </c>
      <c r="AE571" s="108">
        <v>2325</v>
      </c>
      <c r="AF571" s="8"/>
      <c r="AG571" s="44" t="s">
        <v>45</v>
      </c>
      <c r="AH571" s="68">
        <f t="shared" si="311"/>
        <v>7.1747751368645094</v>
      </c>
      <c r="AI571" s="68">
        <f t="shared" si="312"/>
        <v>38.419495512329192</v>
      </c>
      <c r="AJ571" s="68">
        <f t="shared" si="313"/>
        <v>86.066404421951304</v>
      </c>
      <c r="AK571" s="68">
        <f t="shared" si="306"/>
        <v>108.54453794470963</v>
      </c>
      <c r="AL571" s="68">
        <f t="shared" si="307"/>
        <v>66.109444257598454</v>
      </c>
      <c r="AM571" s="68">
        <f t="shared" si="308"/>
        <v>14.105196938981363</v>
      </c>
      <c r="AN571" s="68">
        <f t="shared" si="309"/>
        <v>2.4337849096487187</v>
      </c>
      <c r="AO571" s="68">
        <f t="shared" si="314"/>
        <v>52.943501593171625</v>
      </c>
      <c r="AP571" s="6"/>
      <c r="AQ571" s="6">
        <f>RANK(AI571,AI546:AI624)</f>
        <v>49</v>
      </c>
      <c r="AR571" s="94">
        <f>RANK(AO571,AO546:AO624)</f>
        <v>26</v>
      </c>
      <c r="AS571" s="8"/>
      <c r="AT571" s="8"/>
      <c r="AU571" s="66">
        <f t="shared" si="315"/>
        <v>-4.208436669606094</v>
      </c>
      <c r="AV571" s="66">
        <f t="shared" si="316"/>
        <v>-23.244426373926565</v>
      </c>
      <c r="AW571" s="66">
        <f t="shared" si="317"/>
        <v>-26.04963314043944</v>
      </c>
      <c r="AX571" s="66">
        <f t="shared" si="318"/>
        <v>8.2604879261687216</v>
      </c>
      <c r="AY571" s="66">
        <f t="shared" si="319"/>
        <v>16.39526177288009</v>
      </c>
      <c r="AZ571" s="66">
        <f t="shared" si="320"/>
        <v>6.9744588472489575</v>
      </c>
      <c r="BA571" s="66">
        <f t="shared" si="321"/>
        <v>1.7817176293659664</v>
      </c>
      <c r="BB571" s="66">
        <f t="shared" si="322"/>
        <v>3.5793723390421306</v>
      </c>
      <c r="BC571" s="8"/>
      <c r="BD571" s="8"/>
      <c r="BE571" s="8"/>
      <c r="BF571" s="8"/>
    </row>
    <row r="572" spans="1:58" s="5" customFormat="1">
      <c r="A572" s="6">
        <v>527</v>
      </c>
      <c r="B572" s="44" t="s">
        <v>46</v>
      </c>
      <c r="C572" s="104">
        <v>15661.168717379016</v>
      </c>
      <c r="D572" s="105">
        <v>16311.885850497263</v>
      </c>
      <c r="E572" s="104">
        <v>15291.591721710707</v>
      </c>
      <c r="F572" s="104">
        <v>15747.329177877538</v>
      </c>
      <c r="G572" s="105">
        <v>17762.703904369853</v>
      </c>
      <c r="H572" s="104">
        <v>18086.066642459315</v>
      </c>
      <c r="I572" s="104">
        <v>17321.756315574177</v>
      </c>
      <c r="J572" s="105">
        <v>16270.683827216064</v>
      </c>
      <c r="K572" s="104">
        <v>15880.842601263552</v>
      </c>
      <c r="L572" s="104">
        <v>16151.443564529538</v>
      </c>
      <c r="M572" s="105">
        <v>15548.299692321676</v>
      </c>
      <c r="N572" s="104">
        <v>15566.237761730295</v>
      </c>
      <c r="O572" s="104">
        <v>15247.385447454586</v>
      </c>
      <c r="P572" s="105">
        <v>14196.006273425626</v>
      </c>
      <c r="Q572" s="104">
        <v>11992.628826447602</v>
      </c>
      <c r="R572" s="104">
        <v>8692.2120991710744</v>
      </c>
      <c r="S572" s="105">
        <v>6159.0005839289734</v>
      </c>
      <c r="T572" s="104">
        <v>6676.865221058446</v>
      </c>
      <c r="U572" s="104">
        <v>258564.10822841528</v>
      </c>
      <c r="V572" s="6"/>
      <c r="W572" s="107" t="s">
        <v>248</v>
      </c>
      <c r="X572" s="107">
        <v>44</v>
      </c>
      <c r="Y572" s="108">
        <v>284</v>
      </c>
      <c r="Z572" s="107">
        <v>755</v>
      </c>
      <c r="AA572" s="107">
        <v>1157</v>
      </c>
      <c r="AB572" s="108">
        <v>577</v>
      </c>
      <c r="AC572" s="107">
        <v>98</v>
      </c>
      <c r="AD572" s="107">
        <v>8</v>
      </c>
      <c r="AE572" s="108">
        <v>2923</v>
      </c>
      <c r="AF572" s="8"/>
      <c r="AG572" s="44" t="s">
        <v>46</v>
      </c>
      <c r="AH572" s="68">
        <f t="shared" si="311"/>
        <v>5.5882492202948191</v>
      </c>
      <c r="AI572" s="68">
        <f t="shared" si="312"/>
        <v>31.977113566604277</v>
      </c>
      <c r="AJ572" s="68">
        <f t="shared" si="313"/>
        <v>83.489684620263716</v>
      </c>
      <c r="AK572" s="68">
        <f t="shared" si="306"/>
        <v>133.58922489398248</v>
      </c>
      <c r="AL572" s="68">
        <f t="shared" si="307"/>
        <v>70.925107528037486</v>
      </c>
      <c r="AM572" s="68">
        <f t="shared" si="308"/>
        <v>12.341914400965436</v>
      </c>
      <c r="AN572" s="68">
        <f t="shared" si="309"/>
        <v>0.99062352761692929</v>
      </c>
      <c r="AO572" s="68">
        <f t="shared" si="314"/>
        <v>49.87168404989545</v>
      </c>
      <c r="AP572" s="6"/>
      <c r="AQ572" s="6">
        <f>RANK(AI572,AI546:AI624)</f>
        <v>52</v>
      </c>
      <c r="AR572" s="94">
        <f>RANK(AO572,AO546:AO624)</f>
        <v>40</v>
      </c>
      <c r="AS572" s="8"/>
      <c r="AT572" s="8"/>
      <c r="AU572" s="66">
        <f t="shared" si="315"/>
        <v>-8.4155150234825129</v>
      </c>
      <c r="AV572" s="66">
        <f t="shared" si="316"/>
        <v>-15.409019868041359</v>
      </c>
      <c r="AW572" s="66">
        <f t="shared" si="317"/>
        <v>-29.266473945203941</v>
      </c>
      <c r="AX572" s="66">
        <f t="shared" si="318"/>
        <v>29.846217536124243</v>
      </c>
      <c r="AY572" s="66">
        <f t="shared" si="319"/>
        <v>27.04539129363021</v>
      </c>
      <c r="AZ572" s="66">
        <f t="shared" si="320"/>
        <v>4.3940718362662947</v>
      </c>
      <c r="BA572" s="66">
        <f t="shared" si="321"/>
        <v>0.99062352761692929</v>
      </c>
      <c r="BB572" s="66">
        <f t="shared" si="322"/>
        <v>3.2638680228719323</v>
      </c>
      <c r="BC572" s="8"/>
      <c r="BD572" s="8"/>
      <c r="BE572" s="8"/>
      <c r="BF572" s="8"/>
    </row>
    <row r="573" spans="1:58" s="5" customFormat="1">
      <c r="A573" s="6">
        <v>528</v>
      </c>
      <c r="B573" s="44" t="s">
        <v>47</v>
      </c>
      <c r="C573" s="104">
        <v>4336.8253215366249</v>
      </c>
      <c r="D573" s="105">
        <v>4477.2382631233577</v>
      </c>
      <c r="E573" s="104">
        <v>4488.2148386997351</v>
      </c>
      <c r="F573" s="104">
        <v>4303.6652768924605</v>
      </c>
      <c r="G573" s="105">
        <v>3970.0632463292459</v>
      </c>
      <c r="H573" s="104">
        <v>4276.7188480469958</v>
      </c>
      <c r="I573" s="104">
        <v>4265.268134943949</v>
      </c>
      <c r="J573" s="105">
        <v>4028.0589064085234</v>
      </c>
      <c r="K573" s="104">
        <v>3981.8281701613219</v>
      </c>
      <c r="L573" s="104">
        <v>4234.5496103687001</v>
      </c>
      <c r="M573" s="105">
        <v>4298.6361945471926</v>
      </c>
      <c r="N573" s="104">
        <v>4174.0917672311161</v>
      </c>
      <c r="O573" s="104">
        <v>3874.7944600702203</v>
      </c>
      <c r="P573" s="105">
        <v>3603.5765641997277</v>
      </c>
      <c r="Q573" s="104">
        <v>3038.36398157242</v>
      </c>
      <c r="R573" s="104">
        <v>2241.9318235332521</v>
      </c>
      <c r="S573" s="105">
        <v>1523.8535863915715</v>
      </c>
      <c r="T573" s="104">
        <v>1569.7619158392595</v>
      </c>
      <c r="U573" s="104">
        <v>66687.440909895682</v>
      </c>
      <c r="V573" s="6"/>
      <c r="W573" s="107" t="s">
        <v>249</v>
      </c>
      <c r="X573" s="107">
        <v>21</v>
      </c>
      <c r="Y573" s="108">
        <v>150</v>
      </c>
      <c r="Z573" s="107">
        <v>246</v>
      </c>
      <c r="AA573" s="107">
        <v>270</v>
      </c>
      <c r="AB573" s="108">
        <v>108</v>
      </c>
      <c r="AC573" s="107">
        <v>19</v>
      </c>
      <c r="AD573" s="107">
        <v>3</v>
      </c>
      <c r="AE573" s="108">
        <v>817</v>
      </c>
      <c r="AF573" s="8"/>
      <c r="AG573" s="44" t="s">
        <v>47</v>
      </c>
      <c r="AH573" s="68">
        <f t="shared" si="311"/>
        <v>9.7591232816151692</v>
      </c>
      <c r="AI573" s="68">
        <f t="shared" si="312"/>
        <v>75.565546790062484</v>
      </c>
      <c r="AJ573" s="68">
        <f t="shared" si="313"/>
        <v>115.04146460894347</v>
      </c>
      <c r="AK573" s="68">
        <f t="shared" si="306"/>
        <v>126.6039983690489</v>
      </c>
      <c r="AL573" s="68">
        <f t="shared" si="307"/>
        <v>53.623843399199139</v>
      </c>
      <c r="AM573" s="68">
        <f t="shared" si="308"/>
        <v>9.5433550560421221</v>
      </c>
      <c r="AN573" s="68">
        <f t="shared" si="309"/>
        <v>1.4169157412416249</v>
      </c>
      <c r="AO573" s="68">
        <f t="shared" si="314"/>
        <v>56.228198295021166</v>
      </c>
      <c r="AP573" s="6"/>
      <c r="AQ573" s="6">
        <f>RANK(AI573,AI546:AI624)</f>
        <v>9</v>
      </c>
      <c r="AR573" s="94">
        <f>RANK(AO573,AO546:AO624)</f>
        <v>14</v>
      </c>
      <c r="AS573" s="8"/>
      <c r="AT573" s="8"/>
      <c r="AU573" s="66">
        <f t="shared" si="315"/>
        <v>-9.5236066536923278</v>
      </c>
      <c r="AV573" s="66">
        <f t="shared" si="316"/>
        <v>0.16513890401863307</v>
      </c>
      <c r="AW573" s="66">
        <f t="shared" si="317"/>
        <v>-12.262090336137362</v>
      </c>
      <c r="AX573" s="66">
        <f t="shared" si="318"/>
        <v>7.7714244183742665</v>
      </c>
      <c r="AY573" s="66">
        <f t="shared" si="319"/>
        <v>12.462592625834276</v>
      </c>
      <c r="AZ573" s="66">
        <f t="shared" si="320"/>
        <v>3.9282027356677061</v>
      </c>
      <c r="BA573" s="66">
        <f t="shared" si="321"/>
        <v>1.4169157412416249</v>
      </c>
      <c r="BB573" s="66">
        <f t="shared" si="322"/>
        <v>1.3409732882188834</v>
      </c>
      <c r="BC573" s="8"/>
      <c r="BD573" s="8"/>
      <c r="BE573" s="8"/>
      <c r="BF573" s="8"/>
    </row>
    <row r="574" spans="1:58" s="5" customFormat="1">
      <c r="A574" s="6">
        <v>529</v>
      </c>
      <c r="B574" s="44" t="s">
        <v>48</v>
      </c>
      <c r="C574" s="104">
        <v>695.34619251714651</v>
      </c>
      <c r="D574" s="105">
        <v>846.31786080366544</v>
      </c>
      <c r="E574" s="104">
        <v>887.79180502962413</v>
      </c>
      <c r="F574" s="104">
        <v>736.07507615065697</v>
      </c>
      <c r="G574" s="105">
        <v>559.1275287402234</v>
      </c>
      <c r="H574" s="104">
        <v>640.52625680016183</v>
      </c>
      <c r="I574" s="104">
        <v>654.65712892796614</v>
      </c>
      <c r="J574" s="105">
        <v>757.68788302104792</v>
      </c>
      <c r="K574" s="104">
        <v>909.2288422238488</v>
      </c>
      <c r="L574" s="104">
        <v>1102.5445563308645</v>
      </c>
      <c r="M574" s="105">
        <v>1178.0663010580843</v>
      </c>
      <c r="N574" s="104">
        <v>1371.1615611666114</v>
      </c>
      <c r="O574" s="104">
        <v>1448.6127343988003</v>
      </c>
      <c r="P574" s="105">
        <v>1383.926538188156</v>
      </c>
      <c r="Q574" s="104">
        <v>1075.6699324002545</v>
      </c>
      <c r="R574" s="104">
        <v>715.14758207672571</v>
      </c>
      <c r="S574" s="105">
        <v>427.25913051842463</v>
      </c>
      <c r="T574" s="104">
        <v>463.25257657200012</v>
      </c>
      <c r="U574" s="104">
        <v>15852.399486924265</v>
      </c>
      <c r="V574" s="6"/>
      <c r="W574" s="107" t="s">
        <v>250</v>
      </c>
      <c r="X574" s="107">
        <v>0</v>
      </c>
      <c r="Y574" s="108">
        <v>17</v>
      </c>
      <c r="Z574" s="107">
        <v>27</v>
      </c>
      <c r="AA574" s="107">
        <v>46</v>
      </c>
      <c r="AB574" s="108">
        <v>32</v>
      </c>
      <c r="AC574" s="107">
        <v>9</v>
      </c>
      <c r="AD574" s="107">
        <v>0</v>
      </c>
      <c r="AE574" s="108">
        <v>131</v>
      </c>
      <c r="AF574" s="8"/>
      <c r="AG574" s="44" t="s">
        <v>48</v>
      </c>
      <c r="AH574" s="68">
        <f t="shared" si="311"/>
        <v>0</v>
      </c>
      <c r="AI574" s="68">
        <f t="shared" si="312"/>
        <v>60.80902522650922</v>
      </c>
      <c r="AJ574" s="68">
        <f t="shared" si="313"/>
        <v>84.305677443676586</v>
      </c>
      <c r="AK574" s="68">
        <f t="shared" si="306"/>
        <v>140.53157895134299</v>
      </c>
      <c r="AL574" s="68">
        <f t="shared" si="307"/>
        <v>84.467498338259873</v>
      </c>
      <c r="AM574" s="68">
        <f t="shared" si="308"/>
        <v>19.796996272109531</v>
      </c>
      <c r="AN574" s="68">
        <f t="shared" si="309"/>
        <v>0</v>
      </c>
      <c r="AO574" s="68">
        <f t="shared" si="314"/>
        <v>48.881989858027303</v>
      </c>
      <c r="AP574" s="6"/>
      <c r="AQ574" s="6">
        <f>RANK(AI574,AI546:AI624)</f>
        <v>23</v>
      </c>
      <c r="AR574" s="94">
        <f>RANK(AO574,AO546:AO624)</f>
        <v>48</v>
      </c>
      <c r="AS574" s="8"/>
      <c r="AT574" s="8"/>
      <c r="AU574" s="66">
        <f t="shared" si="315"/>
        <v>-6.6399883959610344</v>
      </c>
      <c r="AV574" s="66">
        <f t="shared" si="316"/>
        <v>-15.196481065066237</v>
      </c>
      <c r="AW574" s="66">
        <f t="shared" si="317"/>
        <v>-42.588686955296339</v>
      </c>
      <c r="AX574" s="66">
        <f t="shared" si="318"/>
        <v>62.442440041432576</v>
      </c>
      <c r="AY574" s="66">
        <f t="shared" si="319"/>
        <v>22.387649841548232</v>
      </c>
      <c r="AZ574" s="66">
        <f t="shared" si="320"/>
        <v>11.015320980647651</v>
      </c>
      <c r="BA574" s="66">
        <f t="shared" si="321"/>
        <v>0</v>
      </c>
      <c r="BB574" s="66">
        <f t="shared" si="322"/>
        <v>5.1735461347565916</v>
      </c>
      <c r="BC574" s="8"/>
      <c r="BD574" s="8"/>
      <c r="BE574" s="8"/>
      <c r="BF574" s="8"/>
    </row>
    <row r="575" spans="1:58" s="5" customFormat="1">
      <c r="A575" s="6">
        <v>530</v>
      </c>
      <c r="B575" s="44" t="s">
        <v>49</v>
      </c>
      <c r="C575" s="104">
        <v>273.71095506613159</v>
      </c>
      <c r="D575" s="105">
        <v>278.87125827200776</v>
      </c>
      <c r="E575" s="104">
        <v>299.18829118589781</v>
      </c>
      <c r="F575" s="104">
        <v>312.2893365300049</v>
      </c>
      <c r="G575" s="105">
        <v>255.7201543649185</v>
      </c>
      <c r="H575" s="104">
        <v>267.27728292964781</v>
      </c>
      <c r="I575" s="104">
        <v>265.95265979898068</v>
      </c>
      <c r="J575" s="105">
        <v>265.94990783384401</v>
      </c>
      <c r="K575" s="104">
        <v>262.14726762793885</v>
      </c>
      <c r="L575" s="104">
        <v>347.85436024643559</v>
      </c>
      <c r="M575" s="105">
        <v>401.3594039916336</v>
      </c>
      <c r="N575" s="104">
        <v>449.46135280151981</v>
      </c>
      <c r="O575" s="104">
        <v>459.69563207789002</v>
      </c>
      <c r="P575" s="105">
        <v>399.22807678912045</v>
      </c>
      <c r="Q575" s="104">
        <v>343.51734006752167</v>
      </c>
      <c r="R575" s="104">
        <v>271.07720091883851</v>
      </c>
      <c r="S575" s="105">
        <v>177.11700528990173</v>
      </c>
      <c r="T575" s="104">
        <v>270.4015146990219</v>
      </c>
      <c r="U575" s="104">
        <v>5600.8190004912549</v>
      </c>
      <c r="V575" s="6"/>
      <c r="W575" s="107" t="s">
        <v>251</v>
      </c>
      <c r="X575" s="107">
        <v>0</v>
      </c>
      <c r="Y575" s="108">
        <v>6</v>
      </c>
      <c r="Z575" s="107">
        <v>21</v>
      </c>
      <c r="AA575" s="107">
        <v>16</v>
      </c>
      <c r="AB575" s="108">
        <v>4</v>
      </c>
      <c r="AC575" s="107">
        <v>0</v>
      </c>
      <c r="AD575" s="107">
        <v>0</v>
      </c>
      <c r="AE575" s="108">
        <v>47</v>
      </c>
      <c r="AF575" s="8"/>
      <c r="AG575" s="44" t="s">
        <v>49</v>
      </c>
      <c r="AH575" s="68">
        <f t="shared" si="311"/>
        <v>0</v>
      </c>
      <c r="AI575" s="68">
        <f t="shared" si="312"/>
        <v>46.926297341725068</v>
      </c>
      <c r="AJ575" s="68">
        <f t="shared" si="313"/>
        <v>157.14017869245984</v>
      </c>
      <c r="AK575" s="68">
        <f t="shared" si="306"/>
        <v>120.32216569741051</v>
      </c>
      <c r="AL575" s="68">
        <f t="shared" si="307"/>
        <v>30.080852688236739</v>
      </c>
      <c r="AM575" s="68">
        <f t="shared" si="308"/>
        <v>0</v>
      </c>
      <c r="AN575" s="68">
        <f t="shared" si="309"/>
        <v>0</v>
      </c>
      <c r="AO575" s="68">
        <f t="shared" si="314"/>
        <v>47.542195699876736</v>
      </c>
      <c r="AP575" s="6"/>
      <c r="AQ575" s="6">
        <f>RANK(AI575,AI546:AI624)</f>
        <v>36</v>
      </c>
      <c r="AR575" s="94">
        <f>RANK(AO575,AO546:AO624)</f>
        <v>53</v>
      </c>
      <c r="AS575" s="8"/>
      <c r="AT575" s="8"/>
      <c r="AU575" s="66">
        <f t="shared" si="315"/>
        <v>-16.961033585068769</v>
      </c>
      <c r="AV575" s="66">
        <f t="shared" si="316"/>
        <v>-20.315908634112724</v>
      </c>
      <c r="AW575" s="66">
        <f t="shared" si="317"/>
        <v>-1.8246257609932286</v>
      </c>
      <c r="AX575" s="66">
        <f t="shared" si="318"/>
        <v>21.92632301785342</v>
      </c>
      <c r="AY575" s="66">
        <f t="shared" si="319"/>
        <v>12.854770745276845</v>
      </c>
      <c r="AZ575" s="66">
        <f t="shared" si="320"/>
        <v>0</v>
      </c>
      <c r="BA575" s="66">
        <f t="shared" si="321"/>
        <v>0</v>
      </c>
      <c r="BB575" s="66">
        <f t="shared" si="322"/>
        <v>4.6797763070534799</v>
      </c>
      <c r="BC575" s="8"/>
      <c r="BD575" s="8"/>
      <c r="BE575" s="8"/>
      <c r="BF575" s="8"/>
    </row>
    <row r="576" spans="1:58" s="5" customFormat="1">
      <c r="A576" s="6">
        <v>531</v>
      </c>
      <c r="B576" s="44" t="s">
        <v>50</v>
      </c>
      <c r="C576" s="104">
        <v>6739.7093760854932</v>
      </c>
      <c r="D576" s="105">
        <v>6418.260413034458</v>
      </c>
      <c r="E576" s="104">
        <v>5503.748564833194</v>
      </c>
      <c r="F576" s="104">
        <v>4897.1230471552581</v>
      </c>
      <c r="G576" s="105">
        <v>5559.6555803986057</v>
      </c>
      <c r="H576" s="104">
        <v>6863.9238826989349</v>
      </c>
      <c r="I576" s="104">
        <v>7712.2572813318138</v>
      </c>
      <c r="J576" s="105">
        <v>7620.7417523794711</v>
      </c>
      <c r="K576" s="104">
        <v>7114.6528185852403</v>
      </c>
      <c r="L576" s="104">
        <v>6763.5615747086986</v>
      </c>
      <c r="M576" s="105">
        <v>6376.8955373737945</v>
      </c>
      <c r="N576" s="104">
        <v>6001.8141077788687</v>
      </c>
      <c r="O576" s="104">
        <v>5224.4673455126322</v>
      </c>
      <c r="P576" s="105">
        <v>4255.3485316163142</v>
      </c>
      <c r="Q576" s="104">
        <v>3498.0940476464393</v>
      </c>
      <c r="R576" s="104">
        <v>2592.1194554543472</v>
      </c>
      <c r="S576" s="105">
        <v>1991.4668266629167</v>
      </c>
      <c r="T576" s="104">
        <v>2171.0394002531375</v>
      </c>
      <c r="U576" s="104">
        <v>97304.879543509596</v>
      </c>
      <c r="V576" s="6"/>
      <c r="W576" s="107" t="s">
        <v>252</v>
      </c>
      <c r="X576" s="107">
        <v>9</v>
      </c>
      <c r="Y576" s="108">
        <v>69</v>
      </c>
      <c r="Z576" s="107">
        <v>242</v>
      </c>
      <c r="AA576" s="107">
        <v>525</v>
      </c>
      <c r="AB576" s="108">
        <v>349</v>
      </c>
      <c r="AC576" s="107">
        <v>93</v>
      </c>
      <c r="AD576" s="107">
        <v>8</v>
      </c>
      <c r="AE576" s="108">
        <v>1295</v>
      </c>
      <c r="AF576" s="8"/>
      <c r="AG576" s="44" t="s">
        <v>50</v>
      </c>
      <c r="AH576" s="68">
        <f t="shared" si="311"/>
        <v>3.6756274707976169</v>
      </c>
      <c r="AI576" s="68">
        <f t="shared" si="312"/>
        <v>24.821681488065479</v>
      </c>
      <c r="AJ576" s="68">
        <f t="shared" si="313"/>
        <v>70.513602462865364</v>
      </c>
      <c r="AK576" s="68">
        <f t="shared" si="306"/>
        <v>136.14691026213762</v>
      </c>
      <c r="AL576" s="68">
        <f t="shared" si="307"/>
        <v>91.592134031055338</v>
      </c>
      <c r="AM576" s="68">
        <f t="shared" si="308"/>
        <v>26.143229296322346</v>
      </c>
      <c r="AN576" s="68">
        <f t="shared" si="309"/>
        <v>2.3656175556720807</v>
      </c>
      <c r="AO576" s="68">
        <f t="shared" si="314"/>
        <v>55.660721202459484</v>
      </c>
      <c r="AP576" s="6"/>
      <c r="AQ576" s="6">
        <f>RANK(AI576,AI546:AI624)</f>
        <v>57</v>
      </c>
      <c r="AR576" s="94">
        <f>RANK(AO576,AO546:AO624)</f>
        <v>16</v>
      </c>
      <c r="AS576" s="8"/>
      <c r="AT576" s="8"/>
      <c r="AU576" s="66">
        <f t="shared" si="315"/>
        <v>-12.53277012623621</v>
      </c>
      <c r="AV576" s="66">
        <f t="shared" si="316"/>
        <v>-31.437472227935181</v>
      </c>
      <c r="AW576" s="66">
        <f t="shared" si="317"/>
        <v>-34.623114398553426</v>
      </c>
      <c r="AX576" s="66">
        <f t="shared" si="318"/>
        <v>26.823694165407801</v>
      </c>
      <c r="AY576" s="66">
        <f t="shared" si="319"/>
        <v>38.420338630868628</v>
      </c>
      <c r="AZ576" s="66">
        <f t="shared" si="320"/>
        <v>13.658078962794974</v>
      </c>
      <c r="BA576" s="66">
        <f t="shared" si="321"/>
        <v>2.3656175556720807</v>
      </c>
      <c r="BB576" s="66">
        <f t="shared" si="322"/>
        <v>1.6082231862128538</v>
      </c>
      <c r="BC576" s="8"/>
      <c r="BD576" s="8"/>
      <c r="BE576" s="8"/>
      <c r="BF576" s="8"/>
    </row>
    <row r="577" spans="1:58" s="5" customFormat="1">
      <c r="A577" s="6">
        <v>532</v>
      </c>
      <c r="B577" s="44" t="s">
        <v>51</v>
      </c>
      <c r="C577" s="104">
        <v>1216.396726952298</v>
      </c>
      <c r="D577" s="105">
        <v>1356.9473798860422</v>
      </c>
      <c r="E577" s="104">
        <v>1295.7886639164794</v>
      </c>
      <c r="F577" s="104">
        <v>1196.7962235659272</v>
      </c>
      <c r="G577" s="105">
        <v>1116.2979570662649</v>
      </c>
      <c r="H577" s="104">
        <v>1242.935211277904</v>
      </c>
      <c r="I577" s="104">
        <v>1221.1372733254898</v>
      </c>
      <c r="J577" s="105">
        <v>1095.3309079754708</v>
      </c>
      <c r="K577" s="104">
        <v>1115.9521005369861</v>
      </c>
      <c r="L577" s="104">
        <v>1175.8992714112305</v>
      </c>
      <c r="M577" s="105">
        <v>1223.9400552432357</v>
      </c>
      <c r="N577" s="104">
        <v>1310.1398253872953</v>
      </c>
      <c r="O577" s="104">
        <v>1306.0301267420916</v>
      </c>
      <c r="P577" s="105">
        <v>1171.5816615555102</v>
      </c>
      <c r="Q577" s="104">
        <v>953.90112164518041</v>
      </c>
      <c r="R577" s="104">
        <v>758.46036959905427</v>
      </c>
      <c r="S577" s="105">
        <v>588.37347806601747</v>
      </c>
      <c r="T577" s="104">
        <v>603.75217323083939</v>
      </c>
      <c r="U577" s="104">
        <v>19949.660527383316</v>
      </c>
      <c r="V577" s="6"/>
      <c r="W577" s="107" t="s">
        <v>253</v>
      </c>
      <c r="X577" s="107">
        <v>11</v>
      </c>
      <c r="Y577" s="108">
        <v>40</v>
      </c>
      <c r="Z577" s="107">
        <v>74</v>
      </c>
      <c r="AA577" s="107">
        <v>78</v>
      </c>
      <c r="AB577" s="108">
        <v>28</v>
      </c>
      <c r="AC577" s="107">
        <v>11</v>
      </c>
      <c r="AD577" s="107">
        <v>0</v>
      </c>
      <c r="AE577" s="108">
        <v>242</v>
      </c>
      <c r="AF577" s="8"/>
      <c r="AG577" s="44" t="s">
        <v>51</v>
      </c>
      <c r="AH577" s="68">
        <f t="shared" si="311"/>
        <v>18.382410945824731</v>
      </c>
      <c r="AI577" s="68">
        <f t="shared" si="312"/>
        <v>71.665454096366403</v>
      </c>
      <c r="AJ577" s="68">
        <f t="shared" si="313"/>
        <v>119.07298035899727</v>
      </c>
      <c r="AK577" s="68">
        <f t="shared" si="306"/>
        <v>127.7497652456136</v>
      </c>
      <c r="AL577" s="68">
        <f t="shared" si="307"/>
        <v>51.126102251151011</v>
      </c>
      <c r="AM577" s="68">
        <f t="shared" si="308"/>
        <v>19.714107791377241</v>
      </c>
      <c r="AN577" s="68">
        <f t="shared" si="309"/>
        <v>0</v>
      </c>
      <c r="AO577" s="68">
        <f t="shared" si="314"/>
        <v>59.282130547221243</v>
      </c>
      <c r="AP577" s="6"/>
      <c r="AQ577" s="6">
        <f>RANK(AI577,AI546:AI624)</f>
        <v>15</v>
      </c>
      <c r="AR577" s="94">
        <f>RANK(AO577,AO546:AO624)</f>
        <v>10</v>
      </c>
      <c r="AS577" s="8"/>
      <c r="AT577" s="8"/>
      <c r="AU577" s="66">
        <f t="shared" si="315"/>
        <v>-9.427564257060542</v>
      </c>
      <c r="AV577" s="66">
        <f t="shared" si="316"/>
        <v>7.4499269911200656</v>
      </c>
      <c r="AW577" s="66">
        <f t="shared" si="317"/>
        <v>4.7984968180489176</v>
      </c>
      <c r="AX577" s="66">
        <f t="shared" si="318"/>
        <v>-11.239228351874559</v>
      </c>
      <c r="AY577" s="66">
        <f t="shared" si="319"/>
        <v>21.579133840397617</v>
      </c>
      <c r="AZ577" s="66">
        <f t="shared" si="320"/>
        <v>19.714107791377241</v>
      </c>
      <c r="BA577" s="66">
        <f t="shared" si="321"/>
        <v>0</v>
      </c>
      <c r="BB577" s="66">
        <f t="shared" si="322"/>
        <v>8.8848324076620457</v>
      </c>
      <c r="BC577" s="8"/>
      <c r="BD577" s="8"/>
      <c r="BE577" s="8"/>
      <c r="BF577" s="8"/>
    </row>
    <row r="578" spans="1:58" s="5" customFormat="1">
      <c r="A578" s="6">
        <v>533</v>
      </c>
      <c r="B578" s="44" t="s">
        <v>52</v>
      </c>
      <c r="C578" s="104">
        <v>18425.052900057537</v>
      </c>
      <c r="D578" s="105">
        <v>17661.675861144951</v>
      </c>
      <c r="E578" s="104">
        <v>16025.656392740075</v>
      </c>
      <c r="F578" s="104">
        <v>15790.332153197607</v>
      </c>
      <c r="G578" s="105">
        <v>16801.41034544662</v>
      </c>
      <c r="H578" s="104">
        <v>19148.253201755051</v>
      </c>
      <c r="I578" s="104">
        <v>19545.904152409574</v>
      </c>
      <c r="J578" s="105">
        <v>17668.39322944836</v>
      </c>
      <c r="K578" s="104">
        <v>15422.719687908149</v>
      </c>
      <c r="L578" s="104">
        <v>14449.284504975725</v>
      </c>
      <c r="M578" s="105">
        <v>13931.157860062764</v>
      </c>
      <c r="N578" s="104">
        <v>12617.760447885561</v>
      </c>
      <c r="O578" s="104">
        <v>10554.802755719085</v>
      </c>
      <c r="P578" s="105">
        <v>8600.7916969701564</v>
      </c>
      <c r="Q578" s="104">
        <v>6985.1684173736021</v>
      </c>
      <c r="R578" s="104">
        <v>4430.0556101555385</v>
      </c>
      <c r="S578" s="105">
        <v>2836.687514278347</v>
      </c>
      <c r="T578" s="104">
        <v>2234.5126686839685</v>
      </c>
      <c r="U578" s="104">
        <v>233129.61940021269</v>
      </c>
      <c r="V578" s="6"/>
      <c r="W578" s="107" t="s">
        <v>254</v>
      </c>
      <c r="X578" s="107">
        <v>54</v>
      </c>
      <c r="Y578" s="108">
        <v>392</v>
      </c>
      <c r="Z578" s="107">
        <v>1087</v>
      </c>
      <c r="AA578" s="107">
        <v>1407</v>
      </c>
      <c r="AB578" s="108">
        <v>602</v>
      </c>
      <c r="AC578" s="107">
        <v>115</v>
      </c>
      <c r="AD578" s="107">
        <v>8</v>
      </c>
      <c r="AE578" s="108">
        <v>3665</v>
      </c>
      <c r="AF578" s="8"/>
      <c r="AG578" s="44" t="s">
        <v>52</v>
      </c>
      <c r="AH578" s="68">
        <f t="shared" si="311"/>
        <v>6.8396281314531784</v>
      </c>
      <c r="AI578" s="68">
        <f t="shared" si="312"/>
        <v>46.66274936927978</v>
      </c>
      <c r="AJ578" s="68">
        <f t="shared" si="313"/>
        <v>113.53516047096871</v>
      </c>
      <c r="AK578" s="68">
        <f t="shared" si="306"/>
        <v>143.9687812882832</v>
      </c>
      <c r="AL578" s="68">
        <f t="shared" si="307"/>
        <v>68.144283657512361</v>
      </c>
      <c r="AM578" s="68">
        <f t="shared" si="308"/>
        <v>14.913063626535761</v>
      </c>
      <c r="AN578" s="68">
        <f t="shared" si="309"/>
        <v>1.1073212652495197</v>
      </c>
      <c r="AO578" s="68">
        <f t="shared" si="314"/>
        <v>61.686681888500317</v>
      </c>
      <c r="AP578" s="6"/>
      <c r="AQ578" s="6">
        <f>RANK(AI578,AI546:AI624)</f>
        <v>37</v>
      </c>
      <c r="AR578" s="94">
        <f>RANK(AO578,AO546:AO624)</f>
        <v>4</v>
      </c>
      <c r="AS578" s="8"/>
      <c r="AT578" s="8"/>
      <c r="AU578" s="66">
        <f t="shared" si="315"/>
        <v>-8.3250013434731134</v>
      </c>
      <c r="AV578" s="66">
        <f t="shared" si="316"/>
        <v>-25.4546231704673</v>
      </c>
      <c r="AW578" s="66">
        <f t="shared" si="317"/>
        <v>-26.244623066871085</v>
      </c>
      <c r="AX578" s="66">
        <f t="shared" si="318"/>
        <v>25.678658045234144</v>
      </c>
      <c r="AY578" s="66">
        <f t="shared" si="319"/>
        <v>20.413817147345327</v>
      </c>
      <c r="AZ578" s="66">
        <f t="shared" si="320"/>
        <v>5.6085504762371539</v>
      </c>
      <c r="BA578" s="66">
        <f t="shared" si="321"/>
        <v>0.40813202263107451</v>
      </c>
      <c r="BB578" s="66">
        <f t="shared" si="322"/>
        <v>2.4427199792183814</v>
      </c>
      <c r="BC578" s="8"/>
      <c r="BD578" s="8"/>
      <c r="BE578" s="8"/>
      <c r="BF578" s="8"/>
    </row>
    <row r="579" spans="1:58" s="5" customFormat="1">
      <c r="A579" s="6">
        <v>534</v>
      </c>
      <c r="B579" s="44" t="s">
        <v>53</v>
      </c>
      <c r="C579" s="104">
        <v>819.82158676293454</v>
      </c>
      <c r="D579" s="105">
        <v>1035.0511222553262</v>
      </c>
      <c r="E579" s="104">
        <v>1087.4852140837784</v>
      </c>
      <c r="F579" s="104">
        <v>970.66276886879973</v>
      </c>
      <c r="G579" s="105">
        <v>691.1784642569072</v>
      </c>
      <c r="H579" s="104">
        <v>701.15000055473377</v>
      </c>
      <c r="I579" s="104">
        <v>773.22670026018511</v>
      </c>
      <c r="J579" s="105">
        <v>881.3549464570491</v>
      </c>
      <c r="K579" s="104">
        <v>1061.2100461136617</v>
      </c>
      <c r="L579" s="104">
        <v>1218.5413931743365</v>
      </c>
      <c r="M579" s="105">
        <v>1246.8668218133967</v>
      </c>
      <c r="N579" s="104">
        <v>1321.5914114890231</v>
      </c>
      <c r="O579" s="104">
        <v>1315.2382050910524</v>
      </c>
      <c r="P579" s="105">
        <v>1247.2026067058407</v>
      </c>
      <c r="Q579" s="104">
        <v>957.3586019877381</v>
      </c>
      <c r="R579" s="104">
        <v>595.129786699551</v>
      </c>
      <c r="S579" s="105">
        <v>357.92889971712623</v>
      </c>
      <c r="T579" s="104">
        <v>315.60859595354287</v>
      </c>
      <c r="U579" s="104">
        <v>16596.607172244985</v>
      </c>
      <c r="V579" s="6"/>
      <c r="W579" s="107" t="s">
        <v>255</v>
      </c>
      <c r="X579" s="107">
        <v>3</v>
      </c>
      <c r="Y579" s="108">
        <v>15</v>
      </c>
      <c r="Z579" s="107">
        <v>50</v>
      </c>
      <c r="AA579" s="107">
        <v>56</v>
      </c>
      <c r="AB579" s="108">
        <v>34</v>
      </c>
      <c r="AC579" s="107">
        <v>9</v>
      </c>
      <c r="AD579" s="107">
        <v>0</v>
      </c>
      <c r="AE579" s="108">
        <v>167</v>
      </c>
      <c r="AF579" s="8"/>
      <c r="AG579" s="44" t="s">
        <v>53</v>
      </c>
      <c r="AH579" s="68">
        <f t="shared" si="311"/>
        <v>6.1813435030503303</v>
      </c>
      <c r="AI579" s="68">
        <f t="shared" si="312"/>
        <v>43.404130121810574</v>
      </c>
      <c r="AJ579" s="68">
        <f t="shared" si="313"/>
        <v>142.62283380286999</v>
      </c>
      <c r="AK579" s="68">
        <f t="shared" si="306"/>
        <v>144.84755888837364</v>
      </c>
      <c r="AL579" s="68">
        <f t="shared" si="307"/>
        <v>77.153932446119015</v>
      </c>
      <c r="AM579" s="68">
        <f t="shared" si="308"/>
        <v>16.961769317883082</v>
      </c>
      <c r="AN579" s="68">
        <f t="shared" si="309"/>
        <v>0</v>
      </c>
      <c r="AO579" s="68">
        <f t="shared" si="314"/>
        <v>53.038399015896864</v>
      </c>
      <c r="AP579" s="6"/>
      <c r="AQ579" s="6">
        <f>RANK(AI579,AI546:AI624)</f>
        <v>44</v>
      </c>
      <c r="AR579" s="94">
        <f>RANK(AO579,AO546:AO624)</f>
        <v>25</v>
      </c>
      <c r="AS579" s="8"/>
      <c r="AT579" s="8"/>
      <c r="AU579" s="66">
        <f t="shared" si="315"/>
        <v>-1.6263770811991511</v>
      </c>
      <c r="AV579" s="66">
        <f t="shared" si="316"/>
        <v>-4.8888424800707426</v>
      </c>
      <c r="AW579" s="66">
        <f t="shared" si="317"/>
        <v>10.390763696929241</v>
      </c>
      <c r="AX579" s="66">
        <f t="shared" si="318"/>
        <v>43.200702097314633</v>
      </c>
      <c r="AY579" s="66">
        <f t="shared" si="319"/>
        <v>32.999989362435414</v>
      </c>
      <c r="AZ579" s="66">
        <f t="shared" si="320"/>
        <v>6.18997654840366</v>
      </c>
      <c r="BA579" s="66">
        <f t="shared" si="321"/>
        <v>0</v>
      </c>
      <c r="BB579" s="66">
        <f t="shared" si="322"/>
        <v>12.258675817928498</v>
      </c>
      <c r="BC579" s="8"/>
      <c r="BD579" s="8"/>
      <c r="BE579" s="8"/>
      <c r="BF579" s="8"/>
    </row>
    <row r="580" spans="1:58" s="5" customFormat="1">
      <c r="A580" s="6">
        <v>535</v>
      </c>
      <c r="B580" s="44" t="s">
        <v>54</v>
      </c>
      <c r="C580" s="104">
        <v>9894.1309585094459</v>
      </c>
      <c r="D580" s="105">
        <v>10098.759936523438</v>
      </c>
      <c r="E580" s="104">
        <v>9442.1033865928657</v>
      </c>
      <c r="F580" s="104">
        <v>9084.4225065231331</v>
      </c>
      <c r="G580" s="105">
        <v>9766.3756829738613</v>
      </c>
      <c r="H580" s="104">
        <v>10776.421520739794</v>
      </c>
      <c r="I580" s="104">
        <v>11660.780836284161</v>
      </c>
      <c r="J580" s="105">
        <v>11947.687585115433</v>
      </c>
      <c r="K580" s="104">
        <v>11926.524865818024</v>
      </c>
      <c r="L580" s="104">
        <v>11966.776119995116</v>
      </c>
      <c r="M580" s="105">
        <v>11156.583928298951</v>
      </c>
      <c r="N580" s="104">
        <v>9827.6632263183601</v>
      </c>
      <c r="O580" s="104">
        <v>9087.6708024144173</v>
      </c>
      <c r="P580" s="105">
        <v>8033.2386179924015</v>
      </c>
      <c r="Q580" s="104">
        <v>6808.3892944335939</v>
      </c>
      <c r="R580" s="104">
        <v>5211.9872207641602</v>
      </c>
      <c r="S580" s="105">
        <v>3872.3251708984376</v>
      </c>
      <c r="T580" s="104">
        <v>4336.1987358093265</v>
      </c>
      <c r="U580" s="104">
        <v>164898.04039600492</v>
      </c>
      <c r="V580" s="6"/>
      <c r="W580" s="107" t="s">
        <v>256</v>
      </c>
      <c r="X580" s="107">
        <v>6</v>
      </c>
      <c r="Y580" s="108">
        <v>54</v>
      </c>
      <c r="Z580" s="107">
        <v>313</v>
      </c>
      <c r="AA580" s="107">
        <v>843</v>
      </c>
      <c r="AB580" s="108">
        <v>550</v>
      </c>
      <c r="AC580" s="107">
        <v>114</v>
      </c>
      <c r="AD580" s="107">
        <v>24</v>
      </c>
      <c r="AE580" s="108">
        <v>1904</v>
      </c>
      <c r="AF580" s="8"/>
      <c r="AG580" s="44" t="s">
        <v>54</v>
      </c>
      <c r="AH580" s="68">
        <f t="shared" si="311"/>
        <v>1.3209425245670063</v>
      </c>
      <c r="AI580" s="68">
        <f t="shared" si="312"/>
        <v>11.058349945341647</v>
      </c>
      <c r="AJ580" s="68">
        <f t="shared" si="313"/>
        <v>58.089784145435459</v>
      </c>
      <c r="AK580" s="68">
        <f t="shared" si="306"/>
        <v>144.58722993521786</v>
      </c>
      <c r="AL580" s="68">
        <f t="shared" si="307"/>
        <v>92.068025060380108</v>
      </c>
      <c r="AM580" s="68">
        <f t="shared" si="308"/>
        <v>19.117052332105441</v>
      </c>
      <c r="AN580" s="68">
        <f t="shared" si="309"/>
        <v>4.0111053736350488</v>
      </c>
      <c r="AO580" s="68">
        <f t="shared" si="314"/>
        <v>49.371838572930095</v>
      </c>
      <c r="AP580" s="6"/>
      <c r="AQ580" s="6">
        <f>RANK(AI580,AI546:AI624)</f>
        <v>65</v>
      </c>
      <c r="AR580" s="94">
        <f>RANK(AO580,AO546:AO624)</f>
        <v>45</v>
      </c>
      <c r="AS580" s="8"/>
      <c r="AT580" s="8"/>
      <c r="AU580" s="66">
        <f t="shared" si="315"/>
        <v>-7.1703033916648069</v>
      </c>
      <c r="AV580" s="66">
        <f t="shared" si="316"/>
        <v>-23.956635282855864</v>
      </c>
      <c r="AW580" s="66">
        <f t="shared" si="317"/>
        <v>-40.897999034710978</v>
      </c>
      <c r="AX580" s="66">
        <f t="shared" si="318"/>
        <v>35.542060691759261</v>
      </c>
      <c r="AY580" s="66">
        <f t="shared" si="319"/>
        <v>38.263857925027359</v>
      </c>
      <c r="AZ580" s="66">
        <f t="shared" si="320"/>
        <v>9.9649825660703542</v>
      </c>
      <c r="BA580" s="66">
        <f t="shared" si="321"/>
        <v>4.0111053736350488</v>
      </c>
      <c r="BB580" s="66">
        <f t="shared" si="322"/>
        <v>1.3302995312626322</v>
      </c>
      <c r="BC580" s="8"/>
      <c r="BD580" s="8"/>
      <c r="BE580" s="8"/>
      <c r="BF580" s="8"/>
    </row>
    <row r="581" spans="1:58" s="5" customFormat="1">
      <c r="A581" s="6">
        <v>536</v>
      </c>
      <c r="B581" s="44" t="s">
        <v>55</v>
      </c>
      <c r="C581" s="104">
        <v>9718.0898271229798</v>
      </c>
      <c r="D581" s="105">
        <v>9852.1973981021165</v>
      </c>
      <c r="E581" s="104">
        <v>9527.2288806873185</v>
      </c>
      <c r="F581" s="104">
        <v>10024.869433604552</v>
      </c>
      <c r="G581" s="105">
        <v>10683.053331071364</v>
      </c>
      <c r="H581" s="104">
        <v>11132.681041456282</v>
      </c>
      <c r="I581" s="104">
        <v>11480.73227237309</v>
      </c>
      <c r="J581" s="105">
        <v>11336.301739056062</v>
      </c>
      <c r="K581" s="104">
        <v>10829.082598756429</v>
      </c>
      <c r="L581" s="104">
        <v>10947.965162360841</v>
      </c>
      <c r="M581" s="105">
        <v>11044.688462733215</v>
      </c>
      <c r="N581" s="104">
        <v>10555.567884724802</v>
      </c>
      <c r="O581" s="104">
        <v>9855.0719526780813</v>
      </c>
      <c r="P581" s="105">
        <v>8544.5274239890477</v>
      </c>
      <c r="Q581" s="104">
        <v>6848.7467465631544</v>
      </c>
      <c r="R581" s="104">
        <v>4889.7204935768586</v>
      </c>
      <c r="S581" s="105">
        <v>3378.4398800650542</v>
      </c>
      <c r="T581" s="104">
        <v>3384.8895468558621</v>
      </c>
      <c r="U581" s="104">
        <v>164033.85407577708</v>
      </c>
      <c r="V581" s="6"/>
      <c r="W581" s="107" t="s">
        <v>257</v>
      </c>
      <c r="X581" s="107">
        <v>7</v>
      </c>
      <c r="Y581" s="108">
        <v>105</v>
      </c>
      <c r="Z581" s="107">
        <v>370</v>
      </c>
      <c r="AA581" s="107">
        <v>742</v>
      </c>
      <c r="AB581" s="108">
        <v>424</v>
      </c>
      <c r="AC581" s="107">
        <v>81</v>
      </c>
      <c r="AD581" s="107">
        <v>13</v>
      </c>
      <c r="AE581" s="108">
        <v>1742</v>
      </c>
      <c r="AF581" s="8"/>
      <c r="AG581" s="44" t="s">
        <v>55</v>
      </c>
      <c r="AH581" s="68">
        <f t="shared" si="311"/>
        <v>1.396526916656923</v>
      </c>
      <c r="AI581" s="68">
        <f t="shared" si="312"/>
        <v>19.657301474777892</v>
      </c>
      <c r="AJ581" s="68">
        <f t="shared" si="313"/>
        <v>66.470960341391361</v>
      </c>
      <c r="AK581" s="68">
        <f t="shared" si="306"/>
        <v>129.26004759914625</v>
      </c>
      <c r="AL581" s="68">
        <f t="shared" si="307"/>
        <v>74.803936902848378</v>
      </c>
      <c r="AM581" s="68">
        <f t="shared" si="308"/>
        <v>14.959715979874737</v>
      </c>
      <c r="AN581" s="68">
        <f t="shared" si="309"/>
        <v>2.3748705457511075</v>
      </c>
      <c r="AO581" s="68">
        <f t="shared" si="314"/>
        <v>45.581400297823137</v>
      </c>
      <c r="AP581" s="6"/>
      <c r="AQ581" s="6">
        <f>RANK(AI581,AI546:AI624)</f>
        <v>59</v>
      </c>
      <c r="AR581" s="94">
        <f>RANK(AO581,AO546:AO624)</f>
        <v>59</v>
      </c>
      <c r="AS581" s="8"/>
      <c r="AT581" s="8"/>
      <c r="AU581" s="66">
        <f t="shared" si="315"/>
        <v>-5.5849526572992296</v>
      </c>
      <c r="AV581" s="66">
        <f t="shared" si="316"/>
        <v>-13.676015843983986</v>
      </c>
      <c r="AW581" s="66">
        <f t="shared" si="317"/>
        <v>-67.422536943839674</v>
      </c>
      <c r="AX581" s="66">
        <f t="shared" si="318"/>
        <v>2.191310420104486</v>
      </c>
      <c r="AY581" s="66">
        <f t="shared" si="319"/>
        <v>30.769191644138701</v>
      </c>
      <c r="AZ581" s="66">
        <f t="shared" si="320"/>
        <v>7.6377515931645776</v>
      </c>
      <c r="BA581" s="66">
        <f t="shared" si="321"/>
        <v>2.3748705457511075</v>
      </c>
      <c r="BB581" s="66">
        <f t="shared" si="322"/>
        <v>-3.9567029542119485</v>
      </c>
      <c r="BC581" s="8"/>
      <c r="BD581" s="8"/>
      <c r="BE581" s="8"/>
      <c r="BF581" s="8"/>
    </row>
    <row r="582" spans="1:58" s="5" customFormat="1">
      <c r="A582" s="6">
        <v>537</v>
      </c>
      <c r="B582" s="44" t="s">
        <v>56</v>
      </c>
      <c r="C582" s="104">
        <v>4469.9043995907014</v>
      </c>
      <c r="D582" s="105">
        <v>4679.6546304103604</v>
      </c>
      <c r="E582" s="104">
        <v>4590.7225091305781</v>
      </c>
      <c r="F582" s="104">
        <v>4371.7166672794401</v>
      </c>
      <c r="G582" s="105">
        <v>4717.6174566396267</v>
      </c>
      <c r="H582" s="104">
        <v>5058.2379425791769</v>
      </c>
      <c r="I582" s="104">
        <v>4774.8998066270215</v>
      </c>
      <c r="J582" s="105">
        <v>4461.5421282778816</v>
      </c>
      <c r="K582" s="104">
        <v>4242.6997695242007</v>
      </c>
      <c r="L582" s="104">
        <v>4512.5129624861038</v>
      </c>
      <c r="M582" s="105">
        <v>4866.9023723695209</v>
      </c>
      <c r="N582" s="104">
        <v>5198.0323970235231</v>
      </c>
      <c r="O582" s="104">
        <v>5075.1247910447028</v>
      </c>
      <c r="P582" s="105">
        <v>4571.5535084333651</v>
      </c>
      <c r="Q582" s="104">
        <v>3676.4182593703863</v>
      </c>
      <c r="R582" s="104">
        <v>2665.0383580450898</v>
      </c>
      <c r="S582" s="105">
        <v>1853.6802588611738</v>
      </c>
      <c r="T582" s="104">
        <v>1924.1731603436833</v>
      </c>
      <c r="U582" s="104">
        <v>75710.431378036534</v>
      </c>
      <c r="V582" s="6"/>
      <c r="W582" s="107" t="s">
        <v>258</v>
      </c>
      <c r="X582" s="107">
        <v>41</v>
      </c>
      <c r="Y582" s="108">
        <v>151</v>
      </c>
      <c r="Z582" s="107">
        <v>265</v>
      </c>
      <c r="AA582" s="107">
        <v>249</v>
      </c>
      <c r="AB582" s="108">
        <v>90</v>
      </c>
      <c r="AC582" s="107">
        <v>17</v>
      </c>
      <c r="AD582" s="107">
        <v>0</v>
      </c>
      <c r="AE582" s="108">
        <v>813</v>
      </c>
      <c r="AF582" s="8"/>
      <c r="AG582" s="44" t="s">
        <v>56</v>
      </c>
      <c r="AH582" s="68">
        <f t="shared" si="311"/>
        <v>18.75693377243255</v>
      </c>
      <c r="AI582" s="68">
        <f t="shared" si="312"/>
        <v>64.015364275660346</v>
      </c>
      <c r="AJ582" s="68">
        <f t="shared" si="313"/>
        <v>104.77957067590121</v>
      </c>
      <c r="AK582" s="68">
        <f t="shared" si="306"/>
        <v>104.29538213740784</v>
      </c>
      <c r="AL582" s="68">
        <f t="shared" si="307"/>
        <v>40.344794428620247</v>
      </c>
      <c r="AM582" s="68">
        <f t="shared" si="308"/>
        <v>8.0137652549034701</v>
      </c>
      <c r="AN582" s="68">
        <f t="shared" si="309"/>
        <v>0</v>
      </c>
      <c r="AO582" s="68">
        <f t="shared" si="314"/>
        <v>50.592380877338719</v>
      </c>
      <c r="AP582" s="6"/>
      <c r="AQ582" s="6">
        <f>RANK(AI582,AI546:AI624)</f>
        <v>20</v>
      </c>
      <c r="AR582" s="94">
        <f>RANK(AO582,AO546:AO624)</f>
        <v>36</v>
      </c>
      <c r="AS582" s="8"/>
      <c r="AT582" s="8"/>
      <c r="AU582" s="66">
        <f t="shared" si="315"/>
        <v>-1.1583908866450905</v>
      </c>
      <c r="AV582" s="66">
        <f t="shared" si="316"/>
        <v>-9.7562315676097739</v>
      </c>
      <c r="AW582" s="66">
        <f t="shared" si="317"/>
        <v>-20.757679694633623</v>
      </c>
      <c r="AX582" s="66">
        <f t="shared" si="318"/>
        <v>12.245224049630181</v>
      </c>
      <c r="AY582" s="66">
        <f t="shared" si="319"/>
        <v>6.6344566208695781</v>
      </c>
      <c r="AZ582" s="66">
        <f t="shared" si="320"/>
        <v>4.0426686439690469</v>
      </c>
      <c r="BA582" s="66">
        <f t="shared" si="321"/>
        <v>0</v>
      </c>
      <c r="BB582" s="66">
        <f t="shared" si="322"/>
        <v>3.929226834554413</v>
      </c>
      <c r="BC582" s="8"/>
      <c r="BD582" s="8"/>
      <c r="BE582" s="8"/>
      <c r="BF582" s="8"/>
    </row>
    <row r="583" spans="1:58" s="5" customFormat="1">
      <c r="A583" s="6">
        <v>538</v>
      </c>
      <c r="B583" s="44" t="s">
        <v>57</v>
      </c>
      <c r="C583" s="104">
        <v>314.47868609225492</v>
      </c>
      <c r="D583" s="105">
        <v>385.42267862570554</v>
      </c>
      <c r="E583" s="104">
        <v>457.71340368933471</v>
      </c>
      <c r="F583" s="104">
        <v>427.96666731254732</v>
      </c>
      <c r="G583" s="105">
        <v>305.97886277555278</v>
      </c>
      <c r="H583" s="104">
        <v>281.34606469857926</v>
      </c>
      <c r="I583" s="104">
        <v>292.430836118873</v>
      </c>
      <c r="J583" s="105">
        <v>329.62981089931304</v>
      </c>
      <c r="K583" s="104">
        <v>389.71274258109713</v>
      </c>
      <c r="L583" s="104">
        <v>464.65171473098752</v>
      </c>
      <c r="M583" s="105">
        <v>554.54231568891237</v>
      </c>
      <c r="N583" s="104">
        <v>656.45248614111358</v>
      </c>
      <c r="O583" s="104">
        <v>672.90210098635714</v>
      </c>
      <c r="P583" s="105">
        <v>638.08988639988127</v>
      </c>
      <c r="Q583" s="104">
        <v>509.97700966703826</v>
      </c>
      <c r="R583" s="104">
        <v>356.23102764560241</v>
      </c>
      <c r="S583" s="105">
        <v>258.69354907907751</v>
      </c>
      <c r="T583" s="104">
        <v>233.06980139397339</v>
      </c>
      <c r="U583" s="104">
        <v>7529.2896445262013</v>
      </c>
      <c r="V583" s="6"/>
      <c r="W583" s="107" t="s">
        <v>259</v>
      </c>
      <c r="X583" s="107">
        <v>0</v>
      </c>
      <c r="Y583" s="108">
        <v>11</v>
      </c>
      <c r="Z583" s="107">
        <v>18</v>
      </c>
      <c r="AA583" s="107">
        <v>24</v>
      </c>
      <c r="AB583" s="108">
        <v>5</v>
      </c>
      <c r="AC583" s="107">
        <v>0</v>
      </c>
      <c r="AD583" s="107">
        <v>0</v>
      </c>
      <c r="AE583" s="108">
        <v>58</v>
      </c>
      <c r="AF583" s="8"/>
      <c r="AG583" s="44" t="s">
        <v>57</v>
      </c>
      <c r="AH583" s="68">
        <f t="shared" si="311"/>
        <v>0</v>
      </c>
      <c r="AI583" s="68">
        <f t="shared" si="312"/>
        <v>71.900391420625169</v>
      </c>
      <c r="AJ583" s="68">
        <f t="shared" si="313"/>
        <v>127.95629481638096</v>
      </c>
      <c r="AK583" s="68">
        <f t="shared" si="306"/>
        <v>164.14137659712475</v>
      </c>
      <c r="AL583" s="68">
        <f t="shared" si="307"/>
        <v>30.337061968750596</v>
      </c>
      <c r="AM583" s="68">
        <f t="shared" si="308"/>
        <v>0</v>
      </c>
      <c r="AN583" s="68">
        <f t="shared" si="309"/>
        <v>0</v>
      </c>
      <c r="AO583" s="68">
        <f t="shared" si="314"/>
        <v>46.554249141208444</v>
      </c>
      <c r="AP583" s="6"/>
      <c r="AQ583" s="6">
        <f>RANK(AI583,AI546:AI624)</f>
        <v>14</v>
      </c>
      <c r="AR583" s="94">
        <f>RANK(AO583,AO546:AO624)</f>
        <v>57</v>
      </c>
      <c r="AS583" s="8"/>
      <c r="AT583" s="8"/>
      <c r="AU583" s="66">
        <f t="shared" si="315"/>
        <v>-11.933730575237098</v>
      </c>
      <c r="AV583" s="66">
        <f t="shared" si="316"/>
        <v>-16.242578535873804</v>
      </c>
      <c r="AW583" s="66">
        <f t="shared" si="317"/>
        <v>1.1745936220219306</v>
      </c>
      <c r="AX583" s="66">
        <f t="shared" si="318"/>
        <v>21.487561572950142</v>
      </c>
      <c r="AY583" s="66">
        <f t="shared" si="319"/>
        <v>-32.81303040178949</v>
      </c>
      <c r="AZ583" s="66">
        <f t="shared" si="320"/>
        <v>-8.7601961403852258</v>
      </c>
      <c r="BA583" s="66">
        <f t="shared" si="321"/>
        <v>0</v>
      </c>
      <c r="BB583" s="66">
        <f t="shared" si="322"/>
        <v>-6.3443646997562908</v>
      </c>
      <c r="BC583" s="8"/>
      <c r="BD583" s="8"/>
      <c r="BE583" s="8"/>
      <c r="BF583" s="8"/>
    </row>
    <row r="584" spans="1:58" s="5" customFormat="1">
      <c r="A584" s="6">
        <v>539</v>
      </c>
      <c r="B584" s="44" t="s">
        <v>58</v>
      </c>
      <c r="C584" s="104">
        <v>3126.0442343434543</v>
      </c>
      <c r="D584" s="105">
        <v>3561.2854534062317</v>
      </c>
      <c r="E584" s="104">
        <v>3514.1503738748943</v>
      </c>
      <c r="F584" s="104">
        <v>3160.6544768534395</v>
      </c>
      <c r="G584" s="105">
        <v>2395.9545502949873</v>
      </c>
      <c r="H584" s="104">
        <v>2121.7886393660383</v>
      </c>
      <c r="I584" s="104">
        <v>2548.5433000374683</v>
      </c>
      <c r="J584" s="105">
        <v>3132.2948034301035</v>
      </c>
      <c r="K584" s="104">
        <v>3556.203903466439</v>
      </c>
      <c r="L584" s="104">
        <v>3765.3654835794055</v>
      </c>
      <c r="M584" s="105">
        <v>3689.4662076223976</v>
      </c>
      <c r="N584" s="104">
        <v>3459.8152483424856</v>
      </c>
      <c r="O584" s="104">
        <v>3220.9422515589272</v>
      </c>
      <c r="P584" s="105">
        <v>2948.3887792460878</v>
      </c>
      <c r="Q584" s="104">
        <v>2468.6712813124941</v>
      </c>
      <c r="R584" s="104">
        <v>1633.5715856222473</v>
      </c>
      <c r="S584" s="105">
        <v>928.17883214521657</v>
      </c>
      <c r="T584" s="104">
        <v>871.10054125487113</v>
      </c>
      <c r="U584" s="104">
        <v>50102.419945757189</v>
      </c>
      <c r="V584" s="6"/>
      <c r="W584" s="107" t="s">
        <v>260</v>
      </c>
      <c r="X584" s="107">
        <v>4</v>
      </c>
      <c r="Y584" s="108">
        <v>26</v>
      </c>
      <c r="Z584" s="107">
        <v>113</v>
      </c>
      <c r="AA584" s="107">
        <v>202</v>
      </c>
      <c r="AB584" s="108">
        <v>131</v>
      </c>
      <c r="AC584" s="107">
        <v>35</v>
      </c>
      <c r="AD584" s="107">
        <v>0</v>
      </c>
      <c r="AE584" s="108">
        <v>511</v>
      </c>
      <c r="AF584" s="8"/>
      <c r="AG584" s="44" t="s">
        <v>58</v>
      </c>
      <c r="AH584" s="68">
        <f t="shared" si="311"/>
        <v>2.5311213416672884</v>
      </c>
      <c r="AI584" s="68">
        <f t="shared" si="312"/>
        <v>21.703249752211626</v>
      </c>
      <c r="AJ584" s="68">
        <f t="shared" si="313"/>
        <v>106.51390803351917</v>
      </c>
      <c r="AK584" s="68">
        <f t="shared" si="306"/>
        <v>158.52192897568602</v>
      </c>
      <c r="AL584" s="68">
        <f t="shared" si="307"/>
        <v>83.644744968797269</v>
      </c>
      <c r="AM584" s="68">
        <f t="shared" si="308"/>
        <v>19.68391068120895</v>
      </c>
      <c r="AN584" s="68">
        <f t="shared" si="309"/>
        <v>0</v>
      </c>
      <c r="AO584" s="68">
        <f t="shared" si="314"/>
        <v>49.417805169577633</v>
      </c>
      <c r="AP584" s="6"/>
      <c r="AQ584" s="6">
        <f>RANK(AI584,AI546:AI624)</f>
        <v>58</v>
      </c>
      <c r="AR584" s="94">
        <f>RANK(AO584,AO546:AO624)</f>
        <v>44</v>
      </c>
      <c r="AS584" s="8"/>
      <c r="AT584" s="8"/>
      <c r="AU584" s="66">
        <f t="shared" si="315"/>
        <v>-0.29983391430432205</v>
      </c>
      <c r="AV584" s="66">
        <f t="shared" si="316"/>
        <v>-28.829716595949975</v>
      </c>
      <c r="AW584" s="66">
        <f t="shared" si="317"/>
        <v>-55.697116088116829</v>
      </c>
      <c r="AX584" s="66">
        <f t="shared" si="318"/>
        <v>25.469046585975093</v>
      </c>
      <c r="AY584" s="66">
        <f t="shared" si="319"/>
        <v>34.698658321601215</v>
      </c>
      <c r="AZ584" s="66">
        <f t="shared" si="320"/>
        <v>11.846957673173055</v>
      </c>
      <c r="BA584" s="66">
        <f t="shared" si="321"/>
        <v>0</v>
      </c>
      <c r="BB584" s="66">
        <f t="shared" si="322"/>
        <v>0.25198507458043906</v>
      </c>
      <c r="BC584" s="8"/>
      <c r="BD584" s="8"/>
      <c r="BE584" s="8"/>
      <c r="BF584" s="8"/>
    </row>
    <row r="585" spans="1:58" s="5" customFormat="1">
      <c r="A585" s="6">
        <v>540</v>
      </c>
      <c r="B585" s="44" t="s">
        <v>59</v>
      </c>
      <c r="C585" s="104">
        <v>6026.030431135905</v>
      </c>
      <c r="D585" s="105">
        <v>6973.8043586884451</v>
      </c>
      <c r="E585" s="104">
        <v>7385.8078944398549</v>
      </c>
      <c r="F585" s="104">
        <v>7888.2055931405403</v>
      </c>
      <c r="G585" s="105">
        <v>8280.224992568641</v>
      </c>
      <c r="H585" s="104">
        <v>7976.8075215824074</v>
      </c>
      <c r="I585" s="104">
        <v>7626.250642791133</v>
      </c>
      <c r="J585" s="105">
        <v>7610.0486159734482</v>
      </c>
      <c r="K585" s="104">
        <v>7830.7974821842117</v>
      </c>
      <c r="L585" s="104">
        <v>8476.1327713494557</v>
      </c>
      <c r="M585" s="105">
        <v>8775.0762520204444</v>
      </c>
      <c r="N585" s="104">
        <v>8326.2196784095395</v>
      </c>
      <c r="O585" s="104">
        <v>7520.5020056320909</v>
      </c>
      <c r="P585" s="105">
        <v>6689.5237352775366</v>
      </c>
      <c r="Q585" s="104">
        <v>6200.3471773537804</v>
      </c>
      <c r="R585" s="104">
        <v>5378.4981571707358</v>
      </c>
      <c r="S585" s="105">
        <v>4157.8740483718839</v>
      </c>
      <c r="T585" s="104">
        <v>4136.566034739255</v>
      </c>
      <c r="U585" s="104">
        <v>127258.71739282932</v>
      </c>
      <c r="V585" s="6"/>
      <c r="W585" s="107" t="s">
        <v>261</v>
      </c>
      <c r="X585" s="107">
        <v>0</v>
      </c>
      <c r="Y585" s="108">
        <v>40</v>
      </c>
      <c r="Z585" s="107">
        <v>184</v>
      </c>
      <c r="AA585" s="107">
        <v>430</v>
      </c>
      <c r="AB585" s="108">
        <v>336</v>
      </c>
      <c r="AC585" s="107">
        <v>62</v>
      </c>
      <c r="AD585" s="107">
        <v>11</v>
      </c>
      <c r="AE585" s="108">
        <v>1063</v>
      </c>
      <c r="AF585" s="8"/>
      <c r="AG585" s="44" t="s">
        <v>59</v>
      </c>
      <c r="AH585" s="68">
        <f t="shared" si="311"/>
        <v>0</v>
      </c>
      <c r="AI585" s="68">
        <f t="shared" si="312"/>
        <v>9.6615732147132025</v>
      </c>
      <c r="AJ585" s="68">
        <f t="shared" si="313"/>
        <v>46.133744484158946</v>
      </c>
      <c r="AK585" s="68">
        <f t="shared" si="306"/>
        <v>112.76838911830576</v>
      </c>
      <c r="AL585" s="68">
        <f t="shared" si="307"/>
        <v>88.304297897581876</v>
      </c>
      <c r="AM585" s="68">
        <f t="shared" si="308"/>
        <v>15.834913402129409</v>
      </c>
      <c r="AN585" s="68">
        <f t="shared" si="309"/>
        <v>2.5955232879743408</v>
      </c>
      <c r="AO585" s="68">
        <f t="shared" si="314"/>
        <v>38.176665490650443</v>
      </c>
      <c r="AP585" s="6"/>
      <c r="AQ585" s="6">
        <f>RANK(AI585,AI546:AI624)</f>
        <v>69</v>
      </c>
      <c r="AR585" s="94">
        <f>RANK(AO585,AO546:AO624)</f>
        <v>69</v>
      </c>
      <c r="AS585" s="8"/>
      <c r="AT585" s="8"/>
      <c r="AU585" s="66">
        <f t="shared" si="315"/>
        <v>-1.7427786667157552</v>
      </c>
      <c r="AV585" s="66">
        <f t="shared" si="316"/>
        <v>-3.5971985018558534</v>
      </c>
      <c r="AW585" s="66">
        <f t="shared" si="317"/>
        <v>-27.651794312056886</v>
      </c>
      <c r="AX585" s="66">
        <f t="shared" si="318"/>
        <v>-12.166803930402168</v>
      </c>
      <c r="AY585" s="66">
        <f t="shared" si="319"/>
        <v>26.310051796176346</v>
      </c>
      <c r="AZ585" s="66">
        <f t="shared" si="320"/>
        <v>3.7319601861039313</v>
      </c>
      <c r="BA585" s="66">
        <f t="shared" si="321"/>
        <v>2.5955232879743408</v>
      </c>
      <c r="BB585" s="66">
        <f t="shared" si="322"/>
        <v>-2.2620153324969507</v>
      </c>
      <c r="BC585" s="8"/>
      <c r="BD585" s="8"/>
      <c r="BE585" s="8"/>
      <c r="BF585" s="8"/>
    </row>
    <row r="586" spans="1:58" s="5" customFormat="1">
      <c r="A586" s="6">
        <v>541</v>
      </c>
      <c r="B586" s="44" t="s">
        <v>60</v>
      </c>
      <c r="C586" s="104">
        <v>439.5616997159903</v>
      </c>
      <c r="D586" s="105">
        <v>531.73383966760684</v>
      </c>
      <c r="E586" s="104">
        <v>684.89588333476013</v>
      </c>
      <c r="F586" s="104">
        <v>505.73827690159209</v>
      </c>
      <c r="G586" s="105">
        <v>363.93162264657684</v>
      </c>
      <c r="H586" s="104">
        <v>331.1559535074814</v>
      </c>
      <c r="I586" s="104">
        <v>414.39982082430998</v>
      </c>
      <c r="J586" s="105">
        <v>471.42253271335176</v>
      </c>
      <c r="K586" s="104">
        <v>527.23706538982606</v>
      </c>
      <c r="L586" s="104">
        <v>590.48109548683294</v>
      </c>
      <c r="M586" s="105">
        <v>591.60213344478575</v>
      </c>
      <c r="N586" s="104">
        <v>659.11894168735535</v>
      </c>
      <c r="O586" s="104">
        <v>742.77485032442996</v>
      </c>
      <c r="P586" s="105">
        <v>732.54296217189574</v>
      </c>
      <c r="Q586" s="104">
        <v>646.47459875574032</v>
      </c>
      <c r="R586" s="104">
        <v>421.33272162124268</v>
      </c>
      <c r="S586" s="105">
        <v>242.82396107381075</v>
      </c>
      <c r="T586" s="104">
        <v>199.84258567538529</v>
      </c>
      <c r="U586" s="104">
        <v>9097.0705449429734</v>
      </c>
      <c r="V586" s="6"/>
      <c r="W586" s="107" t="s">
        <v>262</v>
      </c>
      <c r="X586" s="107">
        <v>0</v>
      </c>
      <c r="Y586" s="108">
        <v>8</v>
      </c>
      <c r="Z586" s="107">
        <v>9</v>
      </c>
      <c r="AA586" s="107">
        <v>22</v>
      </c>
      <c r="AB586" s="108">
        <v>13</v>
      </c>
      <c r="AC586" s="107">
        <v>4</v>
      </c>
      <c r="AD586" s="107">
        <v>0</v>
      </c>
      <c r="AE586" s="108">
        <v>56</v>
      </c>
      <c r="AF586" s="8"/>
      <c r="AG586" s="44" t="s">
        <v>60</v>
      </c>
      <c r="AH586" s="68">
        <f t="shared" si="311"/>
        <v>0</v>
      </c>
      <c r="AI586" s="68">
        <f t="shared" si="312"/>
        <v>43.964302644670155</v>
      </c>
      <c r="AJ586" s="68">
        <f t="shared" si="313"/>
        <v>54.355054799258951</v>
      </c>
      <c r="AK586" s="68">
        <f t="shared" si="306"/>
        <v>106.17765208603782</v>
      </c>
      <c r="AL586" s="68">
        <f t="shared" si="307"/>
        <v>55.152221618157753</v>
      </c>
      <c r="AM586" s="68">
        <f t="shared" si="308"/>
        <v>15.173440042734851</v>
      </c>
      <c r="AN586" s="68">
        <f t="shared" si="309"/>
        <v>0</v>
      </c>
      <c r="AO586" s="68">
        <f t="shared" si="314"/>
        <v>34.952307931140325</v>
      </c>
      <c r="AP586" s="6"/>
      <c r="AQ586" s="6">
        <f>RANK(AI586,AI546:AI624)</f>
        <v>43</v>
      </c>
      <c r="AR586" s="94">
        <f>RANK(AO586,AO546:AO624)</f>
        <v>74</v>
      </c>
      <c r="AS586" s="8"/>
      <c r="AT586" s="8"/>
      <c r="AU586" s="66">
        <f t="shared" si="315"/>
        <v>-15.574374512209111</v>
      </c>
      <c r="AV586" s="66">
        <f t="shared" si="316"/>
        <v>-80.000489189716262</v>
      </c>
      <c r="AW586" s="66">
        <f t="shared" si="317"/>
        <v>-132.0365217511237</v>
      </c>
      <c r="AX586" s="66">
        <f t="shared" si="318"/>
        <v>-38.262241101899036</v>
      </c>
      <c r="AY586" s="66">
        <f t="shared" si="319"/>
        <v>-27.714232931240133</v>
      </c>
      <c r="AZ586" s="66">
        <f t="shared" si="320"/>
        <v>15.173440042734851</v>
      </c>
      <c r="BA586" s="66">
        <f t="shared" si="321"/>
        <v>0</v>
      </c>
      <c r="BB586" s="66">
        <f t="shared" si="322"/>
        <v>-31.331797039649587</v>
      </c>
      <c r="BC586" s="8"/>
      <c r="BD586" s="8"/>
      <c r="BE586" s="8"/>
      <c r="BF586" s="8"/>
    </row>
    <row r="587" spans="1:58" s="5" customFormat="1">
      <c r="A587" s="6">
        <v>542</v>
      </c>
      <c r="B587" s="44" t="s">
        <v>61</v>
      </c>
      <c r="C587" s="104">
        <v>5935.603326416016</v>
      </c>
      <c r="D587" s="105">
        <v>5102.3419738769535</v>
      </c>
      <c r="E587" s="104">
        <v>3958.2275268554686</v>
      </c>
      <c r="F587" s="104">
        <v>4073.6914916992187</v>
      </c>
      <c r="G587" s="105">
        <v>8096.2954711914063</v>
      </c>
      <c r="H587" s="104">
        <v>11474.183428955079</v>
      </c>
      <c r="I587" s="104">
        <v>11046.895544433593</v>
      </c>
      <c r="J587" s="105">
        <v>9222.6402343749996</v>
      </c>
      <c r="K587" s="104">
        <v>7144.8465148925779</v>
      </c>
      <c r="L587" s="104">
        <v>6012.6670532226563</v>
      </c>
      <c r="M587" s="105">
        <v>5145.4200317382811</v>
      </c>
      <c r="N587" s="104">
        <v>4456.3450958251951</v>
      </c>
      <c r="O587" s="104">
        <v>3739.2913879394532</v>
      </c>
      <c r="P587" s="105">
        <v>2898.1970916748046</v>
      </c>
      <c r="Q587" s="104">
        <v>2098.093927001953</v>
      </c>
      <c r="R587" s="104">
        <v>1531.1513885498048</v>
      </c>
      <c r="S587" s="105">
        <v>1223.8806846618652</v>
      </c>
      <c r="T587" s="104">
        <v>1450.9877555847168</v>
      </c>
      <c r="U587" s="104">
        <v>94610.75992889404</v>
      </c>
      <c r="V587" s="6"/>
      <c r="W587" s="107" t="s">
        <v>263</v>
      </c>
      <c r="X587" s="107">
        <v>5</v>
      </c>
      <c r="Y587" s="108">
        <v>57</v>
      </c>
      <c r="Z587" s="107">
        <v>237</v>
      </c>
      <c r="AA587" s="107">
        <v>533</v>
      </c>
      <c r="AB587" s="108">
        <v>419</v>
      </c>
      <c r="AC587" s="107">
        <v>89</v>
      </c>
      <c r="AD587" s="107">
        <v>7</v>
      </c>
      <c r="AE587" s="108">
        <v>1347</v>
      </c>
      <c r="AF587" s="8"/>
      <c r="AG587" s="44" t="s">
        <v>61</v>
      </c>
      <c r="AH587" s="68">
        <f t="shared" si="311"/>
        <v>2.4547759741690203</v>
      </c>
      <c r="AI587" s="68">
        <f t="shared" si="312"/>
        <v>14.080513786291496</v>
      </c>
      <c r="AJ587" s="68">
        <f t="shared" si="313"/>
        <v>41.310129207439893</v>
      </c>
      <c r="AK587" s="68">
        <f t="shared" si="306"/>
        <v>96.497698897600742</v>
      </c>
      <c r="AL587" s="68">
        <f t="shared" si="307"/>
        <v>90.863351351012525</v>
      </c>
      <c r="AM587" s="68">
        <f t="shared" si="308"/>
        <v>24.913061411323572</v>
      </c>
      <c r="AN587" s="68">
        <f t="shared" si="309"/>
        <v>2.328417634982185</v>
      </c>
      <c r="AO587" s="68">
        <f t="shared" si="314"/>
        <v>47.204177733210699</v>
      </c>
      <c r="AP587" s="6"/>
      <c r="AQ587" s="6">
        <f>RANK(AI587,AI546:AI624)</f>
        <v>62</v>
      </c>
      <c r="AR587" s="94">
        <f>RANK(AO587,AO546:AO624)</f>
        <v>55</v>
      </c>
      <c r="AS587" s="8"/>
      <c r="AT587" s="8"/>
      <c r="AU587" s="66">
        <f t="shared" si="315"/>
        <v>-10.230585745270158</v>
      </c>
      <c r="AV587" s="66">
        <f t="shared" si="316"/>
        <v>-37.521681596039727</v>
      </c>
      <c r="AW587" s="66">
        <f t="shared" si="317"/>
        <v>-56.75098922723307</v>
      </c>
      <c r="AX587" s="66">
        <f t="shared" si="318"/>
        <v>3.1028422475880149</v>
      </c>
      <c r="AY587" s="66">
        <f t="shared" si="319"/>
        <v>29.699313234827819</v>
      </c>
      <c r="AZ587" s="66">
        <f t="shared" si="320"/>
        <v>13.625005100057704</v>
      </c>
      <c r="BA587" s="66">
        <f t="shared" si="321"/>
        <v>0.72623911028428623</v>
      </c>
      <c r="BB587" s="66">
        <f t="shared" si="322"/>
        <v>-6.4686039140333733</v>
      </c>
      <c r="BC587" s="8"/>
      <c r="BD587" s="8"/>
      <c r="BE587" s="8"/>
      <c r="BF587" s="8"/>
    </row>
    <row r="588" spans="1:58" s="5" customFormat="1">
      <c r="A588" s="6">
        <v>543</v>
      </c>
      <c r="B588" s="44" t="s">
        <v>62</v>
      </c>
      <c r="C588" s="104">
        <v>7805.3438601665111</v>
      </c>
      <c r="D588" s="105">
        <v>7763.3301476028864</v>
      </c>
      <c r="E588" s="104">
        <v>7064.6280323322871</v>
      </c>
      <c r="F588" s="104">
        <v>6999.697383334752</v>
      </c>
      <c r="G588" s="105">
        <v>7264.8646629028653</v>
      </c>
      <c r="H588" s="104">
        <v>7958.1755252869589</v>
      </c>
      <c r="I588" s="104">
        <v>8868.8820022574764</v>
      </c>
      <c r="J588" s="105">
        <v>8712.904278556689</v>
      </c>
      <c r="K588" s="104">
        <v>8171.0851366592879</v>
      </c>
      <c r="L588" s="104">
        <v>7986.9994244557456</v>
      </c>
      <c r="M588" s="105">
        <v>7704.3448326972402</v>
      </c>
      <c r="N588" s="104">
        <v>7123.964913489187</v>
      </c>
      <c r="O588" s="104">
        <v>6398.1260795143444</v>
      </c>
      <c r="P588" s="105">
        <v>5583.6145899145786</v>
      </c>
      <c r="Q588" s="104">
        <v>4769.2831345163922</v>
      </c>
      <c r="R588" s="104">
        <v>3590.670996806225</v>
      </c>
      <c r="S588" s="105">
        <v>2504.0747561685457</v>
      </c>
      <c r="T588" s="104">
        <v>2822.6715910763937</v>
      </c>
      <c r="U588" s="104">
        <v>119092.66134773835</v>
      </c>
      <c r="V588" s="6"/>
      <c r="W588" s="107" t="s">
        <v>264</v>
      </c>
      <c r="X588" s="107">
        <v>6</v>
      </c>
      <c r="Y588" s="108">
        <v>67</v>
      </c>
      <c r="Z588" s="107">
        <v>281</v>
      </c>
      <c r="AA588" s="107">
        <v>631</v>
      </c>
      <c r="AB588" s="108">
        <v>352</v>
      </c>
      <c r="AC588" s="107">
        <v>67</v>
      </c>
      <c r="AD588" s="107">
        <v>9</v>
      </c>
      <c r="AE588" s="108">
        <v>1413</v>
      </c>
      <c r="AF588" s="8"/>
      <c r="AG588" s="44" t="s">
        <v>62</v>
      </c>
      <c r="AH588" s="68">
        <f t="shared" si="311"/>
        <v>1.7143598276934418</v>
      </c>
      <c r="AI588" s="68">
        <f t="shared" si="312"/>
        <v>18.444940988956677</v>
      </c>
      <c r="AJ588" s="68">
        <f t="shared" si="313"/>
        <v>70.619201375271899</v>
      </c>
      <c r="AK588" s="68">
        <f t="shared" si="306"/>
        <v>142.29527461057341</v>
      </c>
      <c r="AL588" s="68">
        <f t="shared" si="307"/>
        <v>80.79969405065232</v>
      </c>
      <c r="AM588" s="68">
        <f t="shared" si="308"/>
        <v>16.399290639968207</v>
      </c>
      <c r="AN588" s="68">
        <f t="shared" si="309"/>
        <v>2.2536623634759518</v>
      </c>
      <c r="AO588" s="68">
        <f t="shared" si="314"/>
        <v>50.49800357984406</v>
      </c>
      <c r="AP588" s="6"/>
      <c r="AQ588" s="6">
        <f>RANK(AI588,AI546:AI624)</f>
        <v>61</v>
      </c>
      <c r="AR588" s="94">
        <f>RANK(AO588,AO546:AO624)</f>
        <v>37</v>
      </c>
      <c r="AS588" s="8"/>
      <c r="AT588" s="8"/>
      <c r="AU588" s="66">
        <f t="shared" si="315"/>
        <v>-5.8583834589330355</v>
      </c>
      <c r="AV588" s="66">
        <f t="shared" si="316"/>
        <v>-18.480365421814202</v>
      </c>
      <c r="AW588" s="66">
        <f t="shared" si="317"/>
        <v>-47.209170893645592</v>
      </c>
      <c r="AX588" s="66">
        <f t="shared" si="318"/>
        <v>24.06502454472745</v>
      </c>
      <c r="AY588" s="66">
        <f t="shared" si="319"/>
        <v>29.888702033229968</v>
      </c>
      <c r="AZ588" s="66">
        <f t="shared" si="320"/>
        <v>9.9188786204031825</v>
      </c>
      <c r="BA588" s="66">
        <f t="shared" si="321"/>
        <v>2.2536623634759518</v>
      </c>
      <c r="BB588" s="66">
        <f t="shared" si="322"/>
        <v>-0.26412336256012026</v>
      </c>
      <c r="BC588" s="8"/>
      <c r="BD588" s="8"/>
      <c r="BE588" s="8"/>
      <c r="BF588" s="8"/>
    </row>
    <row r="589" spans="1:58" s="5" customFormat="1">
      <c r="A589" s="6">
        <v>544</v>
      </c>
      <c r="B589" s="44" t="s">
        <v>63</v>
      </c>
      <c r="C589" s="104">
        <v>6699.3519818658897</v>
      </c>
      <c r="D589" s="105">
        <v>4083.2277130528037</v>
      </c>
      <c r="E589" s="104">
        <v>3037.3355297063354</v>
      </c>
      <c r="F589" s="104">
        <v>11836.186240109042</v>
      </c>
      <c r="G589" s="105">
        <v>34816.890494607156</v>
      </c>
      <c r="H589" s="104">
        <v>36893.791123363058</v>
      </c>
      <c r="I589" s="104">
        <v>25279.864994720418</v>
      </c>
      <c r="J589" s="105">
        <v>15031.491373655324</v>
      </c>
      <c r="K589" s="104">
        <v>9056.5202260553506</v>
      </c>
      <c r="L589" s="104">
        <v>6764.2435300007292</v>
      </c>
      <c r="M589" s="105">
        <v>5881.3518390504487</v>
      </c>
      <c r="N589" s="104">
        <v>5465.1719188704692</v>
      </c>
      <c r="O589" s="104">
        <v>4351.8646334702098</v>
      </c>
      <c r="P589" s="105">
        <v>3715.5766220625483</v>
      </c>
      <c r="Q589" s="104">
        <v>2908.0554797297882</v>
      </c>
      <c r="R589" s="104">
        <v>2008.3508222536489</v>
      </c>
      <c r="S589" s="105">
        <v>1265.4868346652697</v>
      </c>
      <c r="T589" s="104">
        <v>1396.5229575629965</v>
      </c>
      <c r="U589" s="104">
        <v>180491.28431480148</v>
      </c>
      <c r="V589" s="6"/>
      <c r="W589" s="107" t="s">
        <v>265</v>
      </c>
      <c r="X589" s="107">
        <v>3</v>
      </c>
      <c r="Y589" s="108">
        <v>44</v>
      </c>
      <c r="Z589" s="107">
        <v>244</v>
      </c>
      <c r="AA589" s="107">
        <v>523</v>
      </c>
      <c r="AB589" s="108">
        <v>330</v>
      </c>
      <c r="AC589" s="107">
        <v>61</v>
      </c>
      <c r="AD589" s="107">
        <v>11</v>
      </c>
      <c r="AE589" s="108">
        <v>1216</v>
      </c>
      <c r="AF589" s="8"/>
      <c r="AG589" s="44" t="s">
        <v>63</v>
      </c>
      <c r="AH589" s="68">
        <f t="shared" si="311"/>
        <v>0.50692003980707256</v>
      </c>
      <c r="AI589" s="68">
        <f t="shared" si="312"/>
        <v>2.5275088828978127</v>
      </c>
      <c r="AJ589" s="68">
        <f t="shared" si="313"/>
        <v>13.227157880529473</v>
      </c>
      <c r="AK589" s="68">
        <f t="shared" si="306"/>
        <v>41.376803247108015</v>
      </c>
      <c r="AL589" s="68">
        <f t="shared" si="307"/>
        <v>43.907818831386038</v>
      </c>
      <c r="AM589" s="68">
        <f t="shared" si="308"/>
        <v>13.470957603452314</v>
      </c>
      <c r="AN589" s="68">
        <f t="shared" si="309"/>
        <v>3.2523962069706305</v>
      </c>
      <c r="AO589" s="68">
        <f t="shared" si="314"/>
        <v>17.411351808365808</v>
      </c>
      <c r="AP589" s="6"/>
      <c r="AQ589" s="6">
        <f>RANK(AI589,AI546:AI624)</f>
        <v>76</v>
      </c>
      <c r="AR589" s="94">
        <f>RANK(AO589,AO546:AO624)</f>
        <v>79</v>
      </c>
      <c r="AS589" s="8"/>
      <c r="AT589" s="8"/>
      <c r="AU589" s="66">
        <f t="shared" si="315"/>
        <v>-4.5884223977922911</v>
      </c>
      <c r="AV589" s="66">
        <f t="shared" si="316"/>
        <v>-5.6514536785904905</v>
      </c>
      <c r="AW589" s="66">
        <f t="shared" si="317"/>
        <v>-20.372925670665126</v>
      </c>
      <c r="AX589" s="66">
        <f t="shared" si="318"/>
        <v>-33.07210381518145</v>
      </c>
      <c r="AY589" s="66">
        <f t="shared" si="319"/>
        <v>-17.35894457772838</v>
      </c>
      <c r="AZ589" s="66">
        <f t="shared" si="320"/>
        <v>-3.1114976978215783</v>
      </c>
      <c r="BA589" s="66">
        <f t="shared" si="321"/>
        <v>0.6619052821537359</v>
      </c>
      <c r="BB589" s="66">
        <f t="shared" si="322"/>
        <v>-9.9575322848799708</v>
      </c>
      <c r="BC589" s="8"/>
      <c r="BD589" s="8"/>
      <c r="BE589" s="8"/>
      <c r="BF589" s="8"/>
    </row>
    <row r="590" spans="1:58" s="5" customFormat="1">
      <c r="A590" s="6">
        <v>545</v>
      </c>
      <c r="B590" s="44" t="s">
        <v>64</v>
      </c>
      <c r="C590" s="104">
        <v>13645.97058746268</v>
      </c>
      <c r="D590" s="105">
        <v>13677.734200500556</v>
      </c>
      <c r="E590" s="104">
        <v>12647.636618734534</v>
      </c>
      <c r="F590" s="104">
        <v>11016.565153340021</v>
      </c>
      <c r="G590" s="105">
        <v>10485.305815184558</v>
      </c>
      <c r="H590" s="104">
        <v>12249.795685497755</v>
      </c>
      <c r="I590" s="104">
        <v>13911.839048560123</v>
      </c>
      <c r="J590" s="105">
        <v>14128.256575715977</v>
      </c>
      <c r="K590" s="104">
        <v>12912.357949764275</v>
      </c>
      <c r="L590" s="104">
        <v>11441.357882557462</v>
      </c>
      <c r="M590" s="105">
        <v>9128.7547084825783</v>
      </c>
      <c r="N590" s="104">
        <v>7627.6211633662697</v>
      </c>
      <c r="O590" s="104">
        <v>6510.0655955258408</v>
      </c>
      <c r="P590" s="105">
        <v>5528.3873630121434</v>
      </c>
      <c r="Q590" s="104">
        <v>4142.2604545441227</v>
      </c>
      <c r="R590" s="104">
        <v>2516.679319119974</v>
      </c>
      <c r="S590" s="105">
        <v>1507.3398550301245</v>
      </c>
      <c r="T590" s="104">
        <v>1183.551238683023</v>
      </c>
      <c r="U590" s="104">
        <v>164261.47921508201</v>
      </c>
      <c r="V590" s="6"/>
      <c r="W590" s="107" t="s">
        <v>266</v>
      </c>
      <c r="X590" s="107">
        <v>34</v>
      </c>
      <c r="Y590" s="108">
        <v>280</v>
      </c>
      <c r="Z590" s="107">
        <v>778</v>
      </c>
      <c r="AA590" s="107">
        <v>974</v>
      </c>
      <c r="AB590" s="108">
        <v>445</v>
      </c>
      <c r="AC590" s="107">
        <v>87</v>
      </c>
      <c r="AD590" s="107">
        <v>9</v>
      </c>
      <c r="AE590" s="108">
        <v>2607</v>
      </c>
      <c r="AF590" s="8"/>
      <c r="AG590" s="44" t="s">
        <v>64</v>
      </c>
      <c r="AH590" s="68">
        <f t="shared" si="311"/>
        <v>6.1725228375183381</v>
      </c>
      <c r="AI590" s="68">
        <f t="shared" si="312"/>
        <v>53.408075059577378</v>
      </c>
      <c r="AJ590" s="68">
        <f t="shared" si="313"/>
        <v>127.02252673831221</v>
      </c>
      <c r="AK590" s="68">
        <f t="shared" si="306"/>
        <v>140.02462170532502</v>
      </c>
      <c r="AL590" s="68">
        <f t="shared" si="307"/>
        <v>62.994325961616219</v>
      </c>
      <c r="AM590" s="68">
        <f t="shared" si="308"/>
        <v>13.475462861001038</v>
      </c>
      <c r="AN590" s="68">
        <f t="shared" si="309"/>
        <v>1.5732398361073292</v>
      </c>
      <c r="AO590" s="68">
        <f t="shared" si="314"/>
        <v>60.52552164496268</v>
      </c>
      <c r="AP590" s="6"/>
      <c r="AQ590" s="6">
        <f>RANK(AI590,AI546:AI624)</f>
        <v>29</v>
      </c>
      <c r="AR590" s="94">
        <f>RANK(AO590,AO546:AO624)</f>
        <v>7</v>
      </c>
      <c r="AS590" s="8"/>
      <c r="AT590" s="8"/>
      <c r="AU590" s="66">
        <f t="shared" si="315"/>
        <v>-6.3384422898815522</v>
      </c>
      <c r="AV590" s="66">
        <f t="shared" si="316"/>
        <v>-23.181544615017479</v>
      </c>
      <c r="AW590" s="66">
        <f t="shared" si="317"/>
        <v>-16.683520297069933</v>
      </c>
      <c r="AX590" s="66">
        <f t="shared" si="318"/>
        <v>28.915522492102994</v>
      </c>
      <c r="AY590" s="66">
        <f t="shared" si="319"/>
        <v>26.559873504233948</v>
      </c>
      <c r="AZ590" s="66">
        <f t="shared" si="320"/>
        <v>10.395334112471598</v>
      </c>
      <c r="BA590" s="66">
        <f t="shared" si="321"/>
        <v>1.5732398361073292</v>
      </c>
      <c r="BB590" s="66">
        <f t="shared" si="322"/>
        <v>6.712822033877984</v>
      </c>
      <c r="BC590" s="8"/>
      <c r="BD590" s="8"/>
      <c r="BE590" s="8"/>
      <c r="BF590" s="8"/>
    </row>
    <row r="591" spans="1:58" s="5" customFormat="1">
      <c r="A591" s="6">
        <v>546</v>
      </c>
      <c r="B591" s="44" t="s">
        <v>65</v>
      </c>
      <c r="C591" s="104">
        <v>3556.6021194458008</v>
      </c>
      <c r="D591" s="105">
        <v>3622.9495651245115</v>
      </c>
      <c r="E591" s="104">
        <v>3561.9246917724608</v>
      </c>
      <c r="F591" s="104">
        <v>3434.478062438965</v>
      </c>
      <c r="G591" s="105">
        <v>3391.2112243652346</v>
      </c>
      <c r="H591" s="104">
        <v>3743.2108154296875</v>
      </c>
      <c r="I591" s="104">
        <v>3566.4109512329101</v>
      </c>
      <c r="J591" s="105">
        <v>3159.6207931518557</v>
      </c>
      <c r="K591" s="104">
        <v>3154.1022491455078</v>
      </c>
      <c r="L591" s="104">
        <v>3422.6137435913088</v>
      </c>
      <c r="M591" s="105">
        <v>3516.7802124023438</v>
      </c>
      <c r="N591" s="104">
        <v>3582.9519927978517</v>
      </c>
      <c r="O591" s="104">
        <v>3557.2241546630858</v>
      </c>
      <c r="P591" s="105">
        <v>3238.9522949218749</v>
      </c>
      <c r="Q591" s="104">
        <v>2624.7104400634767</v>
      </c>
      <c r="R591" s="104">
        <v>1909.9838775634767</v>
      </c>
      <c r="S591" s="105">
        <v>1369.7417156219483</v>
      </c>
      <c r="T591" s="104">
        <v>1457.7389984130859</v>
      </c>
      <c r="U591" s="104">
        <v>55871.207902145383</v>
      </c>
      <c r="V591" s="6"/>
      <c r="W591" s="107" t="s">
        <v>267</v>
      </c>
      <c r="X591" s="107">
        <v>26</v>
      </c>
      <c r="Y591" s="108">
        <v>130</v>
      </c>
      <c r="Z591" s="107">
        <v>228</v>
      </c>
      <c r="AA591" s="107">
        <v>206</v>
      </c>
      <c r="AB591" s="108">
        <v>71</v>
      </c>
      <c r="AC591" s="107">
        <v>13</v>
      </c>
      <c r="AD591" s="107">
        <v>4</v>
      </c>
      <c r="AE591" s="108">
        <v>678</v>
      </c>
      <c r="AF591" s="8"/>
      <c r="AG591" s="44" t="s">
        <v>65</v>
      </c>
      <c r="AH591" s="68">
        <f t="shared" si="311"/>
        <v>15.140582951656022</v>
      </c>
      <c r="AI591" s="68">
        <f t="shared" si="312"/>
        <v>76.66877195143357</v>
      </c>
      <c r="AJ591" s="68">
        <f t="shared" si="313"/>
        <v>121.82054991942933</v>
      </c>
      <c r="AK591" s="68">
        <f t="shared" si="306"/>
        <v>115.52230116879026</v>
      </c>
      <c r="AL591" s="68">
        <f t="shared" si="307"/>
        <v>44.942102010396312</v>
      </c>
      <c r="AM591" s="68">
        <f t="shared" si="308"/>
        <v>8.2432330806789089</v>
      </c>
      <c r="AN591" s="68">
        <f t="shared" si="309"/>
        <v>2.33739492660533</v>
      </c>
      <c r="AO591" s="68">
        <f t="shared" si="314"/>
        <v>56.803787033271348</v>
      </c>
      <c r="AP591" s="6"/>
      <c r="AQ591" s="6">
        <f>RANK(AI591,AI546:AI624)</f>
        <v>8</v>
      </c>
      <c r="AR591" s="94">
        <f>RANK(AO591,AO546:AO624)</f>
        <v>13</v>
      </c>
      <c r="AS591" s="8"/>
      <c r="AT591" s="8"/>
      <c r="AU591" s="66">
        <f t="shared" si="315"/>
        <v>-12.068685356336111</v>
      </c>
      <c r="AV591" s="66">
        <f t="shared" si="316"/>
        <v>-20.397147131947335</v>
      </c>
      <c r="AW591" s="66">
        <f t="shared" si="317"/>
        <v>-12.847821808034965</v>
      </c>
      <c r="AX591" s="66">
        <f t="shared" si="318"/>
        <v>2.4909629166866551</v>
      </c>
      <c r="AY591" s="66">
        <f t="shared" si="319"/>
        <v>2.0344353022055373</v>
      </c>
      <c r="AZ591" s="66">
        <f t="shared" si="320"/>
        <v>6.6490759429197457</v>
      </c>
      <c r="BA591" s="66">
        <f t="shared" si="321"/>
        <v>2.33739492660533</v>
      </c>
      <c r="BB591" s="66">
        <f t="shared" si="322"/>
        <v>-0.81904355301268339</v>
      </c>
      <c r="BC591" s="8"/>
      <c r="BD591" s="8"/>
      <c r="BE591" s="8"/>
      <c r="BF591" s="8"/>
    </row>
    <row r="592" spans="1:58" s="5" customFormat="1">
      <c r="A592" s="6">
        <v>547</v>
      </c>
      <c r="B592" s="44" t="s">
        <v>66</v>
      </c>
      <c r="C592" s="104">
        <v>3449.3084631713759</v>
      </c>
      <c r="D592" s="105">
        <v>3355.5418125851829</v>
      </c>
      <c r="E592" s="104">
        <v>3157.8668987073916</v>
      </c>
      <c r="F592" s="104">
        <v>3089.3582235612366</v>
      </c>
      <c r="G592" s="105">
        <v>2964.5537705689417</v>
      </c>
      <c r="H592" s="104">
        <v>3149.3122093123038</v>
      </c>
      <c r="I592" s="104">
        <v>3542.187165531795</v>
      </c>
      <c r="J592" s="105">
        <v>3277.5405558558764</v>
      </c>
      <c r="K592" s="104">
        <v>2890.7423691130289</v>
      </c>
      <c r="L592" s="104">
        <v>3012.2470572539441</v>
      </c>
      <c r="M592" s="105">
        <v>2971.1457286331702</v>
      </c>
      <c r="N592" s="104">
        <v>2801.5151900401729</v>
      </c>
      <c r="O592" s="104">
        <v>2533.5762148579979</v>
      </c>
      <c r="P592" s="105">
        <v>2234.0497523278095</v>
      </c>
      <c r="Q592" s="104">
        <v>1764.9117190894185</v>
      </c>
      <c r="R592" s="104">
        <v>1183.2890731076586</v>
      </c>
      <c r="S592" s="105">
        <v>726.75103748330491</v>
      </c>
      <c r="T592" s="104">
        <v>656.71860418039955</v>
      </c>
      <c r="U592" s="104">
        <v>46760.615845381006</v>
      </c>
      <c r="V592" s="6"/>
      <c r="W592" s="107" t="s">
        <v>268</v>
      </c>
      <c r="X592" s="107">
        <v>12</v>
      </c>
      <c r="Y592" s="108">
        <v>67</v>
      </c>
      <c r="Z592" s="107">
        <v>181</v>
      </c>
      <c r="AA592" s="107">
        <v>216</v>
      </c>
      <c r="AB592" s="108">
        <v>99</v>
      </c>
      <c r="AC592" s="107">
        <v>23</v>
      </c>
      <c r="AD592" s="107">
        <v>0</v>
      </c>
      <c r="AE592" s="108">
        <v>598</v>
      </c>
      <c r="AF592" s="8"/>
      <c r="AG592" s="44" t="s">
        <v>66</v>
      </c>
      <c r="AH592" s="68">
        <f t="shared" si="311"/>
        <v>7.7686037886322437</v>
      </c>
      <c r="AI592" s="68">
        <f t="shared" si="312"/>
        <v>45.200731837049261</v>
      </c>
      <c r="AJ592" s="68">
        <f t="shared" si="313"/>
        <v>114.94573289037218</v>
      </c>
      <c r="AK592" s="68">
        <f t="shared" si="306"/>
        <v>121.95854702532159</v>
      </c>
      <c r="AL592" s="68">
        <f t="shared" si="307"/>
        <v>60.411151784602559</v>
      </c>
      <c r="AM592" s="68">
        <f t="shared" si="308"/>
        <v>15.912867397489403</v>
      </c>
      <c r="AN592" s="68">
        <f t="shared" si="309"/>
        <v>0</v>
      </c>
      <c r="AO592" s="68">
        <f t="shared" si="314"/>
        <v>54.547258922349528</v>
      </c>
      <c r="AP592" s="6"/>
      <c r="AQ592" s="6">
        <f>RANK(AI592,AI546:AI624)</f>
        <v>40</v>
      </c>
      <c r="AR592" s="94">
        <f>RANK(AO592,AO546:AO624)</f>
        <v>18</v>
      </c>
      <c r="AS592" s="8"/>
      <c r="AT592" s="8"/>
      <c r="AU592" s="66">
        <f t="shared" si="315"/>
        <v>-7.0963999625350977</v>
      </c>
      <c r="AV592" s="66">
        <f t="shared" si="316"/>
        <v>-37.979103131238773</v>
      </c>
      <c r="AW592" s="66">
        <f t="shared" si="317"/>
        <v>-35.726709888293541</v>
      </c>
      <c r="AX592" s="66">
        <f t="shared" si="318"/>
        <v>23.894388915740876</v>
      </c>
      <c r="AY592" s="66">
        <f t="shared" si="319"/>
        <v>12.949530971989908</v>
      </c>
      <c r="AZ592" s="66">
        <f t="shared" si="320"/>
        <v>10.527599492367248</v>
      </c>
      <c r="BA592" s="66">
        <f t="shared" si="321"/>
        <v>0</v>
      </c>
      <c r="BB592" s="66">
        <f t="shared" si="322"/>
        <v>1.9638746225002706</v>
      </c>
      <c r="BC592" s="8"/>
      <c r="BD592" s="8"/>
      <c r="BE592" s="8"/>
      <c r="BF592" s="8"/>
    </row>
    <row r="593" spans="1:58" s="5" customFormat="1">
      <c r="A593" s="6">
        <v>548</v>
      </c>
      <c r="B593" s="44" t="s">
        <v>67</v>
      </c>
      <c r="C593" s="104">
        <v>1606.0955780029296</v>
      </c>
      <c r="D593" s="105">
        <v>1745.5233657836914</v>
      </c>
      <c r="E593" s="104">
        <v>1836.8641235351563</v>
      </c>
      <c r="F593" s="104">
        <v>1762.606039428711</v>
      </c>
      <c r="G593" s="105">
        <v>1541.9681594848632</v>
      </c>
      <c r="H593" s="104">
        <v>1579.4334609985351</v>
      </c>
      <c r="I593" s="104">
        <v>1471.2348922729493</v>
      </c>
      <c r="J593" s="105">
        <v>1441.0988174438476</v>
      </c>
      <c r="K593" s="104">
        <v>1478.3137153625489</v>
      </c>
      <c r="L593" s="104">
        <v>1759.8610137939454</v>
      </c>
      <c r="M593" s="105">
        <v>1900.4577285766602</v>
      </c>
      <c r="N593" s="104">
        <v>2049.2237258911132</v>
      </c>
      <c r="O593" s="104">
        <v>2171.6731567382813</v>
      </c>
      <c r="P593" s="105">
        <v>2205.1396301269533</v>
      </c>
      <c r="Q593" s="104">
        <v>1924.4915557861327</v>
      </c>
      <c r="R593" s="104">
        <v>1437.8705322265625</v>
      </c>
      <c r="S593" s="105">
        <v>1033.8006378173827</v>
      </c>
      <c r="T593" s="104">
        <v>950.39354476928713</v>
      </c>
      <c r="U593" s="104">
        <v>29896.049678039552</v>
      </c>
      <c r="V593" s="6"/>
      <c r="W593" s="107" t="s">
        <v>269</v>
      </c>
      <c r="X593" s="107">
        <v>4</v>
      </c>
      <c r="Y593" s="108">
        <v>54</v>
      </c>
      <c r="Z593" s="107">
        <v>89</v>
      </c>
      <c r="AA593" s="107">
        <v>91</v>
      </c>
      <c r="AB593" s="108">
        <v>55</v>
      </c>
      <c r="AC593" s="107">
        <v>6</v>
      </c>
      <c r="AD593" s="107">
        <v>0</v>
      </c>
      <c r="AE593" s="108">
        <v>299</v>
      </c>
      <c r="AF593" s="8"/>
      <c r="AG593" s="44" t="s">
        <v>67</v>
      </c>
      <c r="AH593" s="68">
        <f t="shared" si="311"/>
        <v>4.5387340228295869</v>
      </c>
      <c r="AI593" s="68">
        <f t="shared" si="312"/>
        <v>70.040356758132006</v>
      </c>
      <c r="AJ593" s="68">
        <f t="shared" si="313"/>
        <v>112.69863808473859</v>
      </c>
      <c r="AK593" s="68">
        <f t="shared" si="306"/>
        <v>123.70560333763117</v>
      </c>
      <c r="AL593" s="68">
        <f t="shared" si="307"/>
        <v>76.330643442697948</v>
      </c>
      <c r="AM593" s="68">
        <f t="shared" si="308"/>
        <v>8.1173568744554743</v>
      </c>
      <c r="AN593" s="68">
        <f t="shared" si="309"/>
        <v>0</v>
      </c>
      <c r="AO593" s="68">
        <f t="shared" si="314"/>
        <v>54.193586256657291</v>
      </c>
      <c r="AP593" s="6"/>
      <c r="AQ593" s="6">
        <f>RANK(AI593,AI546:AI624)</f>
        <v>18</v>
      </c>
      <c r="AR593" s="94">
        <f>RANK(AO593,AO546:AO624)</f>
        <v>20</v>
      </c>
      <c r="AS593" s="8"/>
      <c r="AT593" s="8"/>
      <c r="AU593" s="66">
        <f t="shared" si="315"/>
        <v>-13.621766651001025</v>
      </c>
      <c r="AV593" s="66">
        <f t="shared" si="316"/>
        <v>-23.402355481908444</v>
      </c>
      <c r="AW593" s="66">
        <f t="shared" si="317"/>
        <v>-47.058166909398054</v>
      </c>
      <c r="AX593" s="66">
        <f t="shared" si="318"/>
        <v>-11.122282227108826</v>
      </c>
      <c r="AY593" s="66">
        <f t="shared" si="319"/>
        <v>34.244877586241692</v>
      </c>
      <c r="AZ593" s="66">
        <f t="shared" si="320"/>
        <v>-2.5216419191343995</v>
      </c>
      <c r="BA593" s="66">
        <f t="shared" si="321"/>
        <v>0</v>
      </c>
      <c r="BB593" s="66">
        <f t="shared" si="322"/>
        <v>-6.076497476629676</v>
      </c>
      <c r="BC593" s="8"/>
      <c r="BD593" s="8"/>
      <c r="BE593" s="8"/>
      <c r="BF593" s="8"/>
    </row>
    <row r="594" spans="1:58" s="5" customFormat="1">
      <c r="A594" s="6">
        <v>549</v>
      </c>
      <c r="B594" s="44" t="s">
        <v>68</v>
      </c>
      <c r="C594" s="104">
        <v>9978.2016967773434</v>
      </c>
      <c r="D594" s="105">
        <v>10772.654135131836</v>
      </c>
      <c r="E594" s="104">
        <v>10801.745077514648</v>
      </c>
      <c r="F594" s="104">
        <v>13322.566632080077</v>
      </c>
      <c r="G594" s="105">
        <v>19901.298449707032</v>
      </c>
      <c r="H594" s="104">
        <v>17361.611157226562</v>
      </c>
      <c r="I594" s="104">
        <v>14965.963647460938</v>
      </c>
      <c r="J594" s="105">
        <v>13593.952014160157</v>
      </c>
      <c r="K594" s="104">
        <v>12676.145556640626</v>
      </c>
      <c r="L594" s="104">
        <v>12723.466583251953</v>
      </c>
      <c r="M594" s="105">
        <v>12024.363763427735</v>
      </c>
      <c r="N594" s="104">
        <v>10650.548370361328</v>
      </c>
      <c r="O594" s="104">
        <v>9371.4598632812504</v>
      </c>
      <c r="P594" s="105">
        <v>8417.4459503173821</v>
      </c>
      <c r="Q594" s="104">
        <v>7543.2357040405277</v>
      </c>
      <c r="R594" s="104">
        <v>6574.0387481689449</v>
      </c>
      <c r="S594" s="105">
        <v>5228.8881439208981</v>
      </c>
      <c r="T594" s="104">
        <v>5657.8964996337891</v>
      </c>
      <c r="U594" s="104">
        <v>201565.48199310302</v>
      </c>
      <c r="V594" s="6"/>
      <c r="W594" s="107" t="s">
        <v>270</v>
      </c>
      <c r="X594" s="107">
        <v>7</v>
      </c>
      <c r="Y594" s="108">
        <v>62</v>
      </c>
      <c r="Z594" s="107">
        <v>308</v>
      </c>
      <c r="AA594" s="107">
        <v>730</v>
      </c>
      <c r="AB594" s="108">
        <v>458</v>
      </c>
      <c r="AC594" s="107">
        <v>77</v>
      </c>
      <c r="AD594" s="107">
        <v>15</v>
      </c>
      <c r="AE594" s="108">
        <v>1657</v>
      </c>
      <c r="AF594" s="8"/>
      <c r="AG594" s="44" t="s">
        <v>68</v>
      </c>
      <c r="AH594" s="68">
        <f t="shared" si="311"/>
        <v>1.0508485629404696</v>
      </c>
      <c r="AI594" s="68">
        <f t="shared" si="312"/>
        <v>6.2307492304264906</v>
      </c>
      <c r="AJ594" s="68">
        <f t="shared" si="313"/>
        <v>35.480578065106442</v>
      </c>
      <c r="AK594" s="68">
        <f t="shared" si="306"/>
        <v>97.554693729841944</v>
      </c>
      <c r="AL594" s="68">
        <f t="shared" si="307"/>
        <v>67.382906681283515</v>
      </c>
      <c r="AM594" s="68">
        <f t="shared" si="308"/>
        <v>12.148803381271078</v>
      </c>
      <c r="AN594" s="68">
        <f t="shared" si="309"/>
        <v>2.3578479814211444</v>
      </c>
      <c r="AO594" s="68">
        <f t="shared" si="314"/>
        <v>31.699267032552914</v>
      </c>
      <c r="AP594" s="6"/>
      <c r="AQ594" s="6">
        <f>RANK(AI594,AI546:AI624)</f>
        <v>73</v>
      </c>
      <c r="AR594" s="94">
        <f>RANK(AO594,AO546:AO624)</f>
        <v>76</v>
      </c>
      <c r="AS594" s="8"/>
      <c r="AT594" s="8"/>
      <c r="AU594" s="66">
        <f t="shared" si="315"/>
        <v>-2.3402003216083047</v>
      </c>
      <c r="AV594" s="66">
        <f t="shared" si="316"/>
        <v>-6.8746342043978244</v>
      </c>
      <c r="AW594" s="66">
        <f t="shared" si="317"/>
        <v>-39.053681544102815</v>
      </c>
      <c r="AX594" s="66">
        <f t="shared" si="318"/>
        <v>-7.1668765522500166</v>
      </c>
      <c r="AY594" s="66">
        <f t="shared" si="319"/>
        <v>8.3470306712902769</v>
      </c>
      <c r="AZ594" s="66">
        <f t="shared" si="320"/>
        <v>3.8626532250299412</v>
      </c>
      <c r="BA594" s="66">
        <f t="shared" si="321"/>
        <v>2.3578479814211444</v>
      </c>
      <c r="BB594" s="66">
        <f t="shared" si="322"/>
        <v>-6.5637592210929121</v>
      </c>
      <c r="BC594" s="8"/>
      <c r="BD594" s="8"/>
      <c r="BE594" s="8"/>
      <c r="BF594" s="8"/>
    </row>
    <row r="595" spans="1:58" s="5" customFormat="1">
      <c r="A595" s="6">
        <v>550</v>
      </c>
      <c r="B595" s="44" t="s">
        <v>69</v>
      </c>
      <c r="C595" s="104">
        <v>7348.1878612378596</v>
      </c>
      <c r="D595" s="105">
        <v>7345.8076908661387</v>
      </c>
      <c r="E595" s="104">
        <v>7042.5557582517304</v>
      </c>
      <c r="F595" s="104">
        <v>7135.7362162957015</v>
      </c>
      <c r="G595" s="105">
        <v>9070.146810461596</v>
      </c>
      <c r="H595" s="104">
        <v>10710.764857327871</v>
      </c>
      <c r="I595" s="104">
        <v>10855.754306032151</v>
      </c>
      <c r="J595" s="105">
        <v>9742.7058312684076</v>
      </c>
      <c r="K595" s="104">
        <v>8910.3086549884974</v>
      </c>
      <c r="L595" s="104">
        <v>8929.3680946765198</v>
      </c>
      <c r="M595" s="105">
        <v>8344.8014020140217</v>
      </c>
      <c r="N595" s="104">
        <v>7428.7868287235151</v>
      </c>
      <c r="O595" s="104">
        <v>6586.0684299296126</v>
      </c>
      <c r="P595" s="105">
        <v>5674.5273212996353</v>
      </c>
      <c r="Q595" s="104">
        <v>4815.8166815159884</v>
      </c>
      <c r="R595" s="104">
        <v>3772.8292354982709</v>
      </c>
      <c r="S595" s="105">
        <v>2974.9359152117227</v>
      </c>
      <c r="T595" s="104">
        <v>3226.2958432456057</v>
      </c>
      <c r="U595" s="104">
        <v>129915.39773884485</v>
      </c>
      <c r="V595" s="6"/>
      <c r="W595" s="107" t="s">
        <v>271</v>
      </c>
      <c r="X595" s="107">
        <v>4</v>
      </c>
      <c r="Y595" s="108">
        <v>48</v>
      </c>
      <c r="Z595" s="107">
        <v>226</v>
      </c>
      <c r="AA595" s="107">
        <v>578</v>
      </c>
      <c r="AB595" s="108">
        <v>452</v>
      </c>
      <c r="AC595" s="107">
        <v>91</v>
      </c>
      <c r="AD595" s="107">
        <v>6</v>
      </c>
      <c r="AE595" s="108">
        <v>1405</v>
      </c>
      <c r="AF595" s="8"/>
      <c r="AG595" s="44" t="s">
        <v>69</v>
      </c>
      <c r="AH595" s="68">
        <f t="shared" si="311"/>
        <v>1.1211176755287844</v>
      </c>
      <c r="AI595" s="68">
        <f t="shared" si="312"/>
        <v>10.584172671744703</v>
      </c>
      <c r="AJ595" s="68">
        <f t="shared" si="313"/>
        <v>42.20053432419067</v>
      </c>
      <c r="AK595" s="68">
        <f t="shared" si="306"/>
        <v>106.48730317686469</v>
      </c>
      <c r="AL595" s="68">
        <f t="shared" si="307"/>
        <v>92.78736478922383</v>
      </c>
      <c r="AM595" s="68">
        <f t="shared" si="308"/>
        <v>20.425779515292778</v>
      </c>
      <c r="AN595" s="68">
        <f t="shared" si="309"/>
        <v>1.343880090143682</v>
      </c>
      <c r="AO595" s="68">
        <f t="shared" si="314"/>
        <v>42.99608681818664</v>
      </c>
      <c r="AP595" s="6"/>
      <c r="AQ595" s="6">
        <f>RANK(AI595,AI546:AI624)</f>
        <v>67</v>
      </c>
      <c r="AR595" s="94">
        <f>RANK(AO595,AO546:AO624)</f>
        <v>62</v>
      </c>
      <c r="AS595" s="8"/>
      <c r="AT595" s="8"/>
      <c r="AU595" s="66">
        <f t="shared" si="315"/>
        <v>-3.3228616844871941</v>
      </c>
      <c r="AV595" s="66">
        <f t="shared" si="316"/>
        <v>-14.264957902367776</v>
      </c>
      <c r="AW595" s="66">
        <f t="shared" si="317"/>
        <v>-36.959829368080136</v>
      </c>
      <c r="AX595" s="66">
        <f t="shared" si="318"/>
        <v>-5.8818568483041958</v>
      </c>
      <c r="AY595" s="66">
        <f t="shared" si="319"/>
        <v>29.796588733615671</v>
      </c>
      <c r="AZ595" s="66">
        <f t="shared" si="320"/>
        <v>8.9223154465969134</v>
      </c>
      <c r="BA595" s="66">
        <f t="shared" si="321"/>
        <v>1.343880090143682</v>
      </c>
      <c r="BB595" s="66">
        <f t="shared" si="322"/>
        <v>-4.0052172732063482</v>
      </c>
      <c r="BC595" s="8"/>
      <c r="BD595" s="8"/>
      <c r="BE595" s="8"/>
      <c r="BF595" s="8"/>
    </row>
    <row r="596" spans="1:58" s="5" customFormat="1">
      <c r="A596" s="6">
        <v>551</v>
      </c>
      <c r="B596" s="44" t="s">
        <v>70</v>
      </c>
      <c r="C596" s="104">
        <v>2228.6782396159097</v>
      </c>
      <c r="D596" s="105">
        <v>2516.7867042559183</v>
      </c>
      <c r="E596" s="104">
        <v>2479.3201751881002</v>
      </c>
      <c r="F596" s="104">
        <v>2187.3768446867471</v>
      </c>
      <c r="G596" s="105">
        <v>1898.2982681723636</v>
      </c>
      <c r="H596" s="104">
        <v>2045.2802498785231</v>
      </c>
      <c r="I596" s="104">
        <v>2239.4142486095457</v>
      </c>
      <c r="J596" s="105">
        <v>2406.8171902044542</v>
      </c>
      <c r="K596" s="104">
        <v>2426.1457108309364</v>
      </c>
      <c r="L596" s="104">
        <v>2440.820341521458</v>
      </c>
      <c r="M596" s="105">
        <v>2449.1877800197153</v>
      </c>
      <c r="N596" s="104">
        <v>2316.6557754851533</v>
      </c>
      <c r="O596" s="104">
        <v>2025.3354942228189</v>
      </c>
      <c r="P596" s="105">
        <v>1932.8206549078848</v>
      </c>
      <c r="Q596" s="104">
        <v>1597.2656176887199</v>
      </c>
      <c r="R596" s="104">
        <v>1026.359014749723</v>
      </c>
      <c r="S596" s="105">
        <v>563.71629868044795</v>
      </c>
      <c r="T596" s="104">
        <v>519.98326032113573</v>
      </c>
      <c r="U596" s="104">
        <v>35300.261869039561</v>
      </c>
      <c r="V596" s="6"/>
      <c r="W596" s="107" t="s">
        <v>272</v>
      </c>
      <c r="X596" s="107">
        <v>6</v>
      </c>
      <c r="Y596" s="108">
        <v>45</v>
      </c>
      <c r="Z596" s="107">
        <v>117</v>
      </c>
      <c r="AA596" s="107">
        <v>125</v>
      </c>
      <c r="AB596" s="108">
        <v>83</v>
      </c>
      <c r="AC596" s="107">
        <v>14</v>
      </c>
      <c r="AD596" s="107">
        <v>0</v>
      </c>
      <c r="AE596" s="108">
        <v>390</v>
      </c>
      <c r="AF596" s="8"/>
      <c r="AG596" s="44" t="s">
        <v>70</v>
      </c>
      <c r="AH596" s="68">
        <f t="shared" si="311"/>
        <v>5.4860231464681668</v>
      </c>
      <c r="AI596" s="68">
        <f t="shared" si="312"/>
        <v>47.410884532202545</v>
      </c>
      <c r="AJ596" s="68">
        <f t="shared" si="313"/>
        <v>114.40974898862791</v>
      </c>
      <c r="AK596" s="68">
        <f t="shared" si="306"/>
        <v>111.63633532975206</v>
      </c>
      <c r="AL596" s="68">
        <f t="shared" si="307"/>
        <v>68.970755517122868</v>
      </c>
      <c r="AM596" s="68">
        <f t="shared" si="308"/>
        <v>11.540939142690737</v>
      </c>
      <c r="AN596" s="68">
        <f t="shared" si="309"/>
        <v>0</v>
      </c>
      <c r="AO596" s="68">
        <f t="shared" si="314"/>
        <v>49.85888384524123</v>
      </c>
      <c r="AP596" s="6"/>
      <c r="AQ596" s="6">
        <f>RANK(AI596,AI546:AI624)</f>
        <v>35</v>
      </c>
      <c r="AR596" s="94">
        <f>RANK(AO596,AO546:AO624)</f>
        <v>41</v>
      </c>
      <c r="AS596" s="8"/>
      <c r="AT596" s="8"/>
      <c r="AU596" s="66">
        <f t="shared" si="315"/>
        <v>-8.4910299243474494</v>
      </c>
      <c r="AV596" s="66">
        <f t="shared" si="316"/>
        <v>-15.810633875123479</v>
      </c>
      <c r="AW596" s="66">
        <f t="shared" si="317"/>
        <v>-49.741485971696989</v>
      </c>
      <c r="AX596" s="66">
        <f t="shared" si="318"/>
        <v>-16.557193795361428</v>
      </c>
      <c r="AY596" s="66">
        <f t="shared" si="319"/>
        <v>13.776895618435589</v>
      </c>
      <c r="AZ596" s="66">
        <f t="shared" si="320"/>
        <v>5.5879184641584718</v>
      </c>
      <c r="BA596" s="66">
        <f t="shared" si="321"/>
        <v>0</v>
      </c>
      <c r="BB596" s="66">
        <f t="shared" si="322"/>
        <v>-5.614061323742142</v>
      </c>
      <c r="BC596" s="8"/>
      <c r="BD596" s="8"/>
      <c r="BE596" s="8"/>
      <c r="BF596" s="8"/>
    </row>
    <row r="597" spans="1:58" s="5" customFormat="1">
      <c r="A597" s="6">
        <v>552</v>
      </c>
      <c r="B597" s="44" t="s">
        <v>71</v>
      </c>
      <c r="C597" s="104">
        <v>11732.425705592768</v>
      </c>
      <c r="D597" s="105">
        <v>10162.430743755311</v>
      </c>
      <c r="E597" s="104">
        <v>8367.7178280699463</v>
      </c>
      <c r="F597" s="104">
        <v>8026.5025561099055</v>
      </c>
      <c r="G597" s="105">
        <v>14033.311040387282</v>
      </c>
      <c r="H597" s="104">
        <v>20762.576956958648</v>
      </c>
      <c r="I597" s="104">
        <v>20465.860468016439</v>
      </c>
      <c r="J597" s="105">
        <v>16971.566764558753</v>
      </c>
      <c r="K597" s="104">
        <v>13311.122122381881</v>
      </c>
      <c r="L597" s="104">
        <v>11290.033890235254</v>
      </c>
      <c r="M597" s="105">
        <v>10044.247981210705</v>
      </c>
      <c r="N597" s="104">
        <v>8736.8346410809208</v>
      </c>
      <c r="O597" s="104">
        <v>7278.461023247879</v>
      </c>
      <c r="P597" s="105">
        <v>5956.9540854564548</v>
      </c>
      <c r="Q597" s="104">
        <v>4970.8211146696021</v>
      </c>
      <c r="R597" s="104">
        <v>4313.0118612354327</v>
      </c>
      <c r="S597" s="105">
        <v>3956.3982683056061</v>
      </c>
      <c r="T597" s="104">
        <v>4708.6040253039446</v>
      </c>
      <c r="U597" s="104">
        <v>185088.88107657671</v>
      </c>
      <c r="V597" s="6"/>
      <c r="W597" s="107" t="s">
        <v>273</v>
      </c>
      <c r="X597" s="107">
        <v>10</v>
      </c>
      <c r="Y597" s="108">
        <v>134</v>
      </c>
      <c r="Z597" s="107">
        <v>452</v>
      </c>
      <c r="AA597" s="107">
        <v>1016</v>
      </c>
      <c r="AB597" s="108">
        <v>701</v>
      </c>
      <c r="AC597" s="107">
        <v>170</v>
      </c>
      <c r="AD597" s="107">
        <v>21</v>
      </c>
      <c r="AE597" s="108">
        <v>2504</v>
      </c>
      <c r="AF597" s="8"/>
      <c r="AG597" s="44" t="s">
        <v>71</v>
      </c>
      <c r="AH597" s="68">
        <f t="shared" si="311"/>
        <v>2.4917452975549947</v>
      </c>
      <c r="AI597" s="68">
        <f t="shared" si="312"/>
        <v>19.097417510999879</v>
      </c>
      <c r="AJ597" s="68">
        <f t="shared" si="313"/>
        <v>43.539874740694039</v>
      </c>
      <c r="AK597" s="68">
        <f t="shared" si="306"/>
        <v>99.287298629615947</v>
      </c>
      <c r="AL597" s="68">
        <f t="shared" si="307"/>
        <v>82.608754951708846</v>
      </c>
      <c r="AM597" s="68">
        <f t="shared" si="308"/>
        <v>25.542549822175374</v>
      </c>
      <c r="AN597" s="68">
        <f t="shared" si="309"/>
        <v>3.7200951217981535</v>
      </c>
      <c r="AO597" s="68">
        <f t="shared" si="314"/>
        <v>47.758473134306918</v>
      </c>
      <c r="AP597" s="6"/>
      <c r="AQ597" s="6">
        <f>RANK(AI597,AI546:AI624)</f>
        <v>60</v>
      </c>
      <c r="AR597" s="94">
        <f>RANK(AO597,AO546:AO624)</f>
        <v>52</v>
      </c>
      <c r="AS597" s="8"/>
      <c r="AT597" s="8"/>
      <c r="AU597" s="66">
        <f t="shared" si="315"/>
        <v>-8.9152385321135021</v>
      </c>
      <c r="AV597" s="66">
        <f t="shared" si="316"/>
        <v>-23.967743043667451</v>
      </c>
      <c r="AW597" s="66">
        <f t="shared" si="317"/>
        <v>-36.076794496911255</v>
      </c>
      <c r="AX597" s="66">
        <f t="shared" si="318"/>
        <v>0.39773751972251148</v>
      </c>
      <c r="AY597" s="66">
        <f t="shared" si="319"/>
        <v>22.512875751300847</v>
      </c>
      <c r="AZ597" s="66">
        <f t="shared" si="320"/>
        <v>14.408125508656477</v>
      </c>
      <c r="BA597" s="66">
        <f t="shared" si="321"/>
        <v>3.7200951217981535</v>
      </c>
      <c r="BB597" s="66">
        <f t="shared" si="322"/>
        <v>-2.8320851597018901</v>
      </c>
      <c r="BC597" s="8"/>
      <c r="BD597" s="8"/>
      <c r="BE597" s="8"/>
      <c r="BF597" s="8"/>
    </row>
    <row r="598" spans="1:58" s="5" customFormat="1">
      <c r="A598" s="6">
        <v>553</v>
      </c>
      <c r="B598" s="44" t="s">
        <v>72</v>
      </c>
      <c r="C598" s="104">
        <v>8516.4707595825203</v>
      </c>
      <c r="D598" s="105">
        <v>9916.0932632446293</v>
      </c>
      <c r="E598" s="104">
        <v>10075.563558959961</v>
      </c>
      <c r="F598" s="104">
        <v>9517.5416320800778</v>
      </c>
      <c r="G598" s="105">
        <v>8342.320671081543</v>
      </c>
      <c r="H598" s="104">
        <v>7750.6722305297853</v>
      </c>
      <c r="I598" s="104">
        <v>8197.5988555908207</v>
      </c>
      <c r="J598" s="105">
        <v>8761.5003143310551</v>
      </c>
      <c r="K598" s="104">
        <v>9780.8010650634769</v>
      </c>
      <c r="L598" s="104">
        <v>11062.840725708007</v>
      </c>
      <c r="M598" s="105">
        <v>11075.714056396484</v>
      </c>
      <c r="N598" s="104">
        <v>10818.679132080078</v>
      </c>
      <c r="O598" s="104">
        <v>11449.975378417968</v>
      </c>
      <c r="P598" s="105">
        <v>11572.762164306641</v>
      </c>
      <c r="Q598" s="104">
        <v>10775.010333251954</v>
      </c>
      <c r="R598" s="104">
        <v>8235.3124023437504</v>
      </c>
      <c r="S598" s="105">
        <v>5698.5467102050779</v>
      </c>
      <c r="T598" s="104">
        <v>5617.2106826782228</v>
      </c>
      <c r="U598" s="104">
        <v>167164.61393585204</v>
      </c>
      <c r="V598" s="6"/>
      <c r="W598" s="107" t="s">
        <v>274</v>
      </c>
      <c r="X598" s="107">
        <v>26</v>
      </c>
      <c r="Y598" s="108">
        <v>106</v>
      </c>
      <c r="Z598" s="107">
        <v>362</v>
      </c>
      <c r="AA598" s="107">
        <v>570</v>
      </c>
      <c r="AB598" s="108">
        <v>286</v>
      </c>
      <c r="AC598" s="107">
        <v>64</v>
      </c>
      <c r="AD598" s="107">
        <v>7</v>
      </c>
      <c r="AE598" s="108">
        <v>1421</v>
      </c>
      <c r="AF598" s="8"/>
      <c r="AG598" s="44" t="s">
        <v>72</v>
      </c>
      <c r="AH598" s="68">
        <f t="shared" si="311"/>
        <v>5.4635957487937246</v>
      </c>
      <c r="AI598" s="68">
        <f t="shared" si="312"/>
        <v>25.412593013223884</v>
      </c>
      <c r="AJ598" s="68">
        <f t="shared" si="313"/>
        <v>93.411252400556236</v>
      </c>
      <c r="AK598" s="68">
        <f t="shared" si="306"/>
        <v>139.06511163601422</v>
      </c>
      <c r="AL598" s="68">
        <f t="shared" si="307"/>
        <v>65.285622265445582</v>
      </c>
      <c r="AM598" s="68">
        <f t="shared" si="308"/>
        <v>13.086862635128066</v>
      </c>
      <c r="AN598" s="68">
        <f t="shared" si="309"/>
        <v>1.26549774575228</v>
      </c>
      <c r="AO598" s="68">
        <f t="shared" si="314"/>
        <v>44.817114048172108</v>
      </c>
      <c r="AP598" s="6"/>
      <c r="AQ598" s="6">
        <f>RANK(AI598,AI546:AI624)</f>
        <v>56</v>
      </c>
      <c r="AR598" s="94">
        <f>RANK(AO598,AO546:AO624)</f>
        <v>60</v>
      </c>
      <c r="AS598" s="8"/>
      <c r="AT598" s="8"/>
      <c r="AU598" s="66">
        <f t="shared" si="315"/>
        <v>-5.3449885998911819</v>
      </c>
      <c r="AV598" s="66">
        <f t="shared" si="316"/>
        <v>-30.856555482476594</v>
      </c>
      <c r="AW598" s="66">
        <f t="shared" si="317"/>
        <v>-37.758901968761933</v>
      </c>
      <c r="AX598" s="66">
        <f t="shared" si="318"/>
        <v>19.884630828385809</v>
      </c>
      <c r="AY598" s="66">
        <f t="shared" si="319"/>
        <v>16.476858944507235</v>
      </c>
      <c r="AZ598" s="66">
        <f t="shared" si="320"/>
        <v>5.4242111305359897</v>
      </c>
      <c r="BA598" s="66">
        <f t="shared" si="321"/>
        <v>1.26549774575228</v>
      </c>
      <c r="BB598" s="66">
        <f t="shared" si="322"/>
        <v>-5.2300929266857494</v>
      </c>
      <c r="BC598" s="8"/>
      <c r="BD598" s="8"/>
      <c r="BE598" s="8"/>
      <c r="BF598" s="8"/>
    </row>
    <row r="599" spans="1:58" s="5" customFormat="1">
      <c r="A599" s="6">
        <v>554</v>
      </c>
      <c r="B599" s="44" t="s">
        <v>73</v>
      </c>
      <c r="C599" s="104">
        <v>881.34750522512729</v>
      </c>
      <c r="D599" s="105">
        <v>1040.2392021958221</v>
      </c>
      <c r="E599" s="104">
        <v>1035.7109207898645</v>
      </c>
      <c r="F599" s="104">
        <v>929.09057109492039</v>
      </c>
      <c r="G599" s="105">
        <v>754.40672780587079</v>
      </c>
      <c r="H599" s="104">
        <v>893.44985765527383</v>
      </c>
      <c r="I599" s="104">
        <v>945.26452014144502</v>
      </c>
      <c r="J599" s="105">
        <v>1044.7280508370613</v>
      </c>
      <c r="K599" s="104">
        <v>1180.6637011763626</v>
      </c>
      <c r="L599" s="104">
        <v>1384.9667369478516</v>
      </c>
      <c r="M599" s="105">
        <v>1452.400417258722</v>
      </c>
      <c r="N599" s="104">
        <v>1556.5016555845193</v>
      </c>
      <c r="O599" s="104">
        <v>1661.1302841799998</v>
      </c>
      <c r="P599" s="105">
        <v>1612.7375633647812</v>
      </c>
      <c r="Q599" s="104">
        <v>1265.3369973152096</v>
      </c>
      <c r="R599" s="104">
        <v>894.05461731644959</v>
      </c>
      <c r="S599" s="105">
        <v>559.46444076595469</v>
      </c>
      <c r="T599" s="104">
        <v>553.58076999336902</v>
      </c>
      <c r="U599" s="104">
        <v>19645.074539648605</v>
      </c>
      <c r="V599" s="6"/>
      <c r="W599" s="107" t="s">
        <v>275</v>
      </c>
      <c r="X599" s="107">
        <v>0</v>
      </c>
      <c r="Y599" s="108">
        <v>16</v>
      </c>
      <c r="Z599" s="107">
        <v>32</v>
      </c>
      <c r="AA599" s="107">
        <v>45</v>
      </c>
      <c r="AB599" s="108">
        <v>50</v>
      </c>
      <c r="AC599" s="107">
        <v>7</v>
      </c>
      <c r="AD599" s="107">
        <v>0</v>
      </c>
      <c r="AE599" s="108">
        <v>150</v>
      </c>
      <c r="AF599" s="8"/>
      <c r="AG599" s="44" t="s">
        <v>73</v>
      </c>
      <c r="AH599" s="68">
        <f t="shared" si="311"/>
        <v>0</v>
      </c>
      <c r="AI599" s="68">
        <f t="shared" si="312"/>
        <v>42.417437200049022</v>
      </c>
      <c r="AJ599" s="68">
        <f t="shared" si="313"/>
        <v>71.632447474957885</v>
      </c>
      <c r="AK599" s="68">
        <f t="shared" si="306"/>
        <v>95.211444079729986</v>
      </c>
      <c r="AL599" s="68">
        <f t="shared" si="307"/>
        <v>95.718689586134488</v>
      </c>
      <c r="AM599" s="68">
        <f t="shared" si="308"/>
        <v>11.857737293058982</v>
      </c>
      <c r="AN599" s="68">
        <f t="shared" si="309"/>
        <v>0</v>
      </c>
      <c r="AO599" s="68">
        <f t="shared" si="314"/>
        <v>42.060574664152796</v>
      </c>
      <c r="AP599" s="6"/>
      <c r="AQ599" s="6">
        <f>RANK(AI599,AI546:AI624)</f>
        <v>46</v>
      </c>
      <c r="AR599" s="94">
        <f>RANK(AO599,AO546:AO624)</f>
        <v>66</v>
      </c>
      <c r="AS599" s="8"/>
      <c r="AT599" s="8"/>
      <c r="AU599" s="66">
        <f t="shared" si="315"/>
        <v>-17.388200762187754</v>
      </c>
      <c r="AV599" s="66">
        <f t="shared" si="316"/>
        <v>-15.035721079216181</v>
      </c>
      <c r="AW599" s="66">
        <f t="shared" si="317"/>
        <v>-44.596137321713925</v>
      </c>
      <c r="AX599" s="66">
        <f t="shared" si="318"/>
        <v>19.466162323355121</v>
      </c>
      <c r="AY599" s="66">
        <f t="shared" si="319"/>
        <v>44.89895196933098</v>
      </c>
      <c r="AZ599" s="66">
        <f t="shared" si="320"/>
        <v>-2.4613370598882334</v>
      </c>
      <c r="BA599" s="66">
        <f t="shared" si="321"/>
        <v>0</v>
      </c>
      <c r="BB599" s="66">
        <f t="shared" si="322"/>
        <v>1.6699948740729269</v>
      </c>
      <c r="BC599" s="8"/>
      <c r="BD599" s="8"/>
      <c r="BE599" s="8"/>
      <c r="BF599" s="8"/>
    </row>
    <row r="600" spans="1:58" s="5" customFormat="1">
      <c r="A600" s="6">
        <v>555</v>
      </c>
      <c r="B600" s="44" t="s">
        <v>74</v>
      </c>
      <c r="C600" s="104">
        <v>943.14925844502841</v>
      </c>
      <c r="D600" s="105">
        <v>1173.6696683501918</v>
      </c>
      <c r="E600" s="104">
        <v>1263.4879429256659</v>
      </c>
      <c r="F600" s="104">
        <v>1074.7246592031713</v>
      </c>
      <c r="G600" s="105">
        <v>759.46747728199648</v>
      </c>
      <c r="H600" s="104">
        <v>832.95057770618257</v>
      </c>
      <c r="I600" s="104">
        <v>894.55786615931697</v>
      </c>
      <c r="J600" s="105">
        <v>945.81582194923544</v>
      </c>
      <c r="K600" s="104">
        <v>1060.844215802043</v>
      </c>
      <c r="L600" s="104">
        <v>1143.9611045448462</v>
      </c>
      <c r="M600" s="105">
        <v>1193.7055969455951</v>
      </c>
      <c r="N600" s="104">
        <v>1238.5616060358118</v>
      </c>
      <c r="O600" s="104">
        <v>1238.1686989945433</v>
      </c>
      <c r="P600" s="105">
        <v>1132.2457390714478</v>
      </c>
      <c r="Q600" s="104">
        <v>824.10687603473639</v>
      </c>
      <c r="R600" s="104">
        <v>571.73251142080687</v>
      </c>
      <c r="S600" s="105">
        <v>351.43297951559083</v>
      </c>
      <c r="T600" s="104">
        <v>375.54987620297396</v>
      </c>
      <c r="U600" s="104">
        <v>17018.132476589188</v>
      </c>
      <c r="V600" s="6"/>
      <c r="W600" s="107" t="s">
        <v>276</v>
      </c>
      <c r="X600" s="107">
        <v>3</v>
      </c>
      <c r="Y600" s="108">
        <v>17</v>
      </c>
      <c r="Z600" s="107">
        <v>53</v>
      </c>
      <c r="AA600" s="107">
        <v>68</v>
      </c>
      <c r="AB600" s="108">
        <v>25</v>
      </c>
      <c r="AC600" s="107">
        <v>8</v>
      </c>
      <c r="AD600" s="107">
        <v>0</v>
      </c>
      <c r="AE600" s="108">
        <v>174</v>
      </c>
      <c r="AF600" s="8"/>
      <c r="AG600" s="44" t="s">
        <v>74</v>
      </c>
      <c r="AH600" s="68">
        <f t="shared" si="311"/>
        <v>5.5828252833135465</v>
      </c>
      <c r="AI600" s="68">
        <f t="shared" si="312"/>
        <v>44.768210643700179</v>
      </c>
      <c r="AJ600" s="68">
        <f t="shared" si="313"/>
        <v>127.25845066571375</v>
      </c>
      <c r="AK600" s="68">
        <f t="shared" si="306"/>
        <v>152.03041093797611</v>
      </c>
      <c r="AL600" s="68">
        <f t="shared" si="307"/>
        <v>52.864414867743285</v>
      </c>
      <c r="AM600" s="68">
        <f t="shared" si="308"/>
        <v>15.082327604438438</v>
      </c>
      <c r="AN600" s="68">
        <f t="shared" si="309"/>
        <v>0</v>
      </c>
      <c r="AO600" s="68">
        <f t="shared" si="314"/>
        <v>51.844952369591901</v>
      </c>
      <c r="AP600" s="6"/>
      <c r="AQ600" s="6">
        <f>RANK(AI600,AI546:AI624)</f>
        <v>41</v>
      </c>
      <c r="AR600" s="94">
        <f>RANK(AO600,AO546:AO624)</f>
        <v>34</v>
      </c>
      <c r="AS600" s="8"/>
      <c r="AT600" s="8"/>
      <c r="AU600" s="66">
        <f t="shared" si="315"/>
        <v>-0.4577922656144473</v>
      </c>
      <c r="AV600" s="66">
        <f t="shared" si="316"/>
        <v>-8.0698485328493135</v>
      </c>
      <c r="AW600" s="66">
        <f t="shared" si="317"/>
        <v>2.6572192180127985</v>
      </c>
      <c r="AX600" s="66">
        <f t="shared" si="318"/>
        <v>18.303047880136063</v>
      </c>
      <c r="AY600" s="66">
        <f t="shared" si="319"/>
        <v>10.264249998292961</v>
      </c>
      <c r="AZ600" s="66">
        <f t="shared" si="320"/>
        <v>10.19244422382201</v>
      </c>
      <c r="BA600" s="66">
        <f t="shared" si="321"/>
        <v>0</v>
      </c>
      <c r="BB600" s="66">
        <f t="shared" si="322"/>
        <v>4.8716427517771237</v>
      </c>
      <c r="BC600" s="8"/>
      <c r="BD600" s="8"/>
      <c r="BE600" s="8"/>
      <c r="BF600" s="8"/>
    </row>
    <row r="601" spans="1:58" s="5" customFormat="1">
      <c r="A601" s="6">
        <v>556</v>
      </c>
      <c r="B601" s="44" t="s">
        <v>75</v>
      </c>
      <c r="C601" s="104">
        <v>677.40673946045899</v>
      </c>
      <c r="D601" s="105">
        <v>765.45069366008238</v>
      </c>
      <c r="E601" s="104">
        <v>863.7245076881353</v>
      </c>
      <c r="F601" s="104">
        <v>742.96954002246241</v>
      </c>
      <c r="G601" s="105">
        <v>612.04042118449297</v>
      </c>
      <c r="H601" s="104">
        <v>584.20050351536963</v>
      </c>
      <c r="I601" s="104">
        <v>672.41968060149622</v>
      </c>
      <c r="J601" s="105">
        <v>790.24766105972958</v>
      </c>
      <c r="K601" s="104">
        <v>844.36534695304067</v>
      </c>
      <c r="L601" s="104">
        <v>951.92826432451147</v>
      </c>
      <c r="M601" s="105">
        <v>1018.6538403511926</v>
      </c>
      <c r="N601" s="104">
        <v>1197.9850829882157</v>
      </c>
      <c r="O601" s="104">
        <v>1279.5314428603363</v>
      </c>
      <c r="P601" s="105">
        <v>1198.815923209361</v>
      </c>
      <c r="Q601" s="104">
        <v>1022.0331743847954</v>
      </c>
      <c r="R601" s="104">
        <v>680.88255502811251</v>
      </c>
      <c r="S601" s="105">
        <v>383.97631205312132</v>
      </c>
      <c r="T601" s="104">
        <v>321.77917792051454</v>
      </c>
      <c r="U601" s="104">
        <v>14608.410867265429</v>
      </c>
      <c r="V601" s="6"/>
      <c r="W601" s="107" t="s">
        <v>277</v>
      </c>
      <c r="X601" s="107">
        <v>3</v>
      </c>
      <c r="Y601" s="108">
        <v>14</v>
      </c>
      <c r="Z601" s="107">
        <v>33</v>
      </c>
      <c r="AA601" s="107">
        <v>37</v>
      </c>
      <c r="AB601" s="108">
        <v>29</v>
      </c>
      <c r="AC601" s="107">
        <v>4</v>
      </c>
      <c r="AD601" s="107">
        <v>0</v>
      </c>
      <c r="AE601" s="108">
        <v>120</v>
      </c>
      <c r="AF601" s="8"/>
      <c r="AG601" s="44" t="s">
        <v>75</v>
      </c>
      <c r="AH601" s="68">
        <f t="shared" si="311"/>
        <v>8.0757011920281432</v>
      </c>
      <c r="AI601" s="68">
        <f t="shared" si="312"/>
        <v>45.74861239689217</v>
      </c>
      <c r="AJ601" s="68">
        <f t="shared" si="313"/>
        <v>112.97491118691516</v>
      </c>
      <c r="AK601" s="68">
        <f t="shared" si="306"/>
        <v>110.05031847640919</v>
      </c>
      <c r="AL601" s="68">
        <f t="shared" si="307"/>
        <v>73.394712642643512</v>
      </c>
      <c r="AM601" s="68">
        <f t="shared" si="308"/>
        <v>9.474571675482224</v>
      </c>
      <c r="AN601" s="68">
        <f t="shared" si="309"/>
        <v>0</v>
      </c>
      <c r="AO601" s="68">
        <f t="shared" si="314"/>
        <v>46.170081883907372</v>
      </c>
      <c r="AP601" s="6"/>
      <c r="AQ601" s="6">
        <f>RANK(AI601,AI546:AI624)</f>
        <v>39</v>
      </c>
      <c r="AR601" s="94">
        <f>RANK(AO601,AO546:AO624)</f>
        <v>58</v>
      </c>
      <c r="AS601" s="8"/>
      <c r="AT601" s="8"/>
      <c r="AU601" s="66">
        <f t="shared" si="315"/>
        <v>-7.079853921572612</v>
      </c>
      <c r="AV601" s="66">
        <f t="shared" si="316"/>
        <v>-14.870322504976663</v>
      </c>
      <c r="AW601" s="66">
        <f t="shared" si="317"/>
        <v>-26.638383335671989</v>
      </c>
      <c r="AX601" s="66">
        <f t="shared" si="318"/>
        <v>4.0305439571871631</v>
      </c>
      <c r="AY601" s="66">
        <f t="shared" si="319"/>
        <v>36.037128673486798</v>
      </c>
      <c r="AZ601" s="66">
        <f t="shared" si="320"/>
        <v>9.474571675482224</v>
      </c>
      <c r="BA601" s="66">
        <f t="shared" si="321"/>
        <v>0</v>
      </c>
      <c r="BB601" s="66">
        <f t="shared" si="322"/>
        <v>0.67596680776892271</v>
      </c>
      <c r="BC601" s="8"/>
      <c r="BD601" s="8"/>
      <c r="BE601" s="8"/>
      <c r="BF601" s="8"/>
    </row>
    <row r="602" spans="1:58" s="5" customFormat="1">
      <c r="A602" s="6">
        <v>557</v>
      </c>
      <c r="B602" s="44" t="s">
        <v>76</v>
      </c>
      <c r="C602" s="104">
        <v>3410.9587112426757</v>
      </c>
      <c r="D602" s="105">
        <v>4309.3603118896481</v>
      </c>
      <c r="E602" s="104">
        <v>4725.9995910644529</v>
      </c>
      <c r="F602" s="104">
        <v>4795.7794876098633</v>
      </c>
      <c r="G602" s="105">
        <v>4203.0014389038088</v>
      </c>
      <c r="H602" s="104">
        <v>3269.0856018066406</v>
      </c>
      <c r="I602" s="104">
        <v>3241.8126800537111</v>
      </c>
      <c r="J602" s="105">
        <v>3730.288491821289</v>
      </c>
      <c r="K602" s="104">
        <v>4400.6025360107424</v>
      </c>
      <c r="L602" s="104">
        <v>5058.1036224365234</v>
      </c>
      <c r="M602" s="105">
        <v>5058.3151489257816</v>
      </c>
      <c r="N602" s="104">
        <v>4714.6048522949222</v>
      </c>
      <c r="O602" s="104">
        <v>4376.6379272460936</v>
      </c>
      <c r="P602" s="105">
        <v>3563.9844589233398</v>
      </c>
      <c r="Q602" s="104">
        <v>2712.047654724121</v>
      </c>
      <c r="R602" s="104">
        <v>1670.4767898559571</v>
      </c>
      <c r="S602" s="105">
        <v>902.83681964874268</v>
      </c>
      <c r="T602" s="104">
        <v>747.44433212280273</v>
      </c>
      <c r="U602" s="104">
        <v>64891.340456581114</v>
      </c>
      <c r="V602" s="6"/>
      <c r="W602" s="107" t="s">
        <v>278</v>
      </c>
      <c r="X602" s="107">
        <v>3</v>
      </c>
      <c r="Y602" s="108">
        <v>14</v>
      </c>
      <c r="Z602" s="107">
        <v>91</v>
      </c>
      <c r="AA602" s="107">
        <v>235</v>
      </c>
      <c r="AB602" s="108">
        <v>161</v>
      </c>
      <c r="AC602" s="107">
        <v>33</v>
      </c>
      <c r="AD602" s="107">
        <v>6</v>
      </c>
      <c r="AE602" s="108">
        <v>543</v>
      </c>
      <c r="AF602" s="8"/>
      <c r="AG602" s="44" t="s">
        <v>76</v>
      </c>
      <c r="AH602" s="68">
        <f t="shared" si="311"/>
        <v>1.2511000590209165</v>
      </c>
      <c r="AI602" s="68">
        <f t="shared" si="312"/>
        <v>6.6619058801233058</v>
      </c>
      <c r="AJ602" s="68">
        <f t="shared" si="313"/>
        <v>55.673060350398536</v>
      </c>
      <c r="AK602" s="68">
        <f t="shared" si="306"/>
        <v>144.98061621259774</v>
      </c>
      <c r="AL602" s="68">
        <f t="shared" si="307"/>
        <v>86.320401412917434</v>
      </c>
      <c r="AM602" s="68">
        <f t="shared" si="308"/>
        <v>14.997946181213328</v>
      </c>
      <c r="AN602" s="68">
        <f t="shared" si="309"/>
        <v>2.3724306371998596</v>
      </c>
      <c r="AO602" s="68">
        <f t="shared" si="314"/>
        <v>37.841469795753376</v>
      </c>
      <c r="AP602" s="6"/>
      <c r="AQ602" s="6">
        <f>RANK(AI602,AI546:AI624)</f>
        <v>72</v>
      </c>
      <c r="AR602" s="94">
        <f>RANK(AO602,AO546:AO624)</f>
        <v>71</v>
      </c>
      <c r="AS602" s="8"/>
      <c r="AT602" s="8"/>
      <c r="AU602" s="66">
        <f t="shared" si="315"/>
        <v>-0.66992557581512169</v>
      </c>
      <c r="AV602" s="66">
        <f t="shared" si="316"/>
        <v>-12.144615186604188</v>
      </c>
      <c r="AW602" s="66">
        <f t="shared" si="317"/>
        <v>-83.240106893819615</v>
      </c>
      <c r="AX602" s="66">
        <f t="shared" si="318"/>
        <v>-17.485972479890336</v>
      </c>
      <c r="AY602" s="66">
        <f t="shared" si="319"/>
        <v>27.731490895929937</v>
      </c>
      <c r="AZ602" s="66">
        <f t="shared" si="320"/>
        <v>10.917734805643864</v>
      </c>
      <c r="BA602" s="66">
        <f t="shared" si="321"/>
        <v>2.3724306371998596</v>
      </c>
      <c r="BB602" s="66">
        <f t="shared" si="322"/>
        <v>-9.8221136352998357</v>
      </c>
      <c r="BC602" s="8"/>
      <c r="BD602" s="8"/>
      <c r="BE602" s="8"/>
      <c r="BF602" s="8"/>
    </row>
    <row r="603" spans="1:58" s="5" customFormat="1">
      <c r="A603" s="6">
        <v>558</v>
      </c>
      <c r="B603" s="44" t="s">
        <v>77</v>
      </c>
      <c r="C603" s="104">
        <v>538.32742407486569</v>
      </c>
      <c r="D603" s="105">
        <v>559.99198742696228</v>
      </c>
      <c r="E603" s="104">
        <v>601.80533150937617</v>
      </c>
      <c r="F603" s="104">
        <v>647.36956467767459</v>
      </c>
      <c r="G603" s="105">
        <v>536.9829758660502</v>
      </c>
      <c r="H603" s="104">
        <v>586.46392508796635</v>
      </c>
      <c r="I603" s="104">
        <v>575.1544310710583</v>
      </c>
      <c r="J603" s="105">
        <v>529.50279923411858</v>
      </c>
      <c r="K603" s="104">
        <v>592.79203111001186</v>
      </c>
      <c r="L603" s="104">
        <v>699.63786946376035</v>
      </c>
      <c r="M603" s="105">
        <v>813.3126164364478</v>
      </c>
      <c r="N603" s="104">
        <v>877.98907752558591</v>
      </c>
      <c r="O603" s="104">
        <v>867.10210661010126</v>
      </c>
      <c r="P603" s="105">
        <v>877.05719541060057</v>
      </c>
      <c r="Q603" s="104">
        <v>735.11402263385014</v>
      </c>
      <c r="R603" s="104">
        <v>565.25942348719241</v>
      </c>
      <c r="S603" s="105">
        <v>367.17372379065796</v>
      </c>
      <c r="T603" s="104">
        <v>380.21009502227446</v>
      </c>
      <c r="U603" s="104">
        <v>11351.246600438555</v>
      </c>
      <c r="V603" s="6"/>
      <c r="W603" s="107" t="s">
        <v>279</v>
      </c>
      <c r="X603" s="107">
        <v>5</v>
      </c>
      <c r="Y603" s="108">
        <v>19</v>
      </c>
      <c r="Z603" s="107">
        <v>26</v>
      </c>
      <c r="AA603" s="107">
        <v>32</v>
      </c>
      <c r="AB603" s="108">
        <v>15</v>
      </c>
      <c r="AC603" s="107">
        <v>4</v>
      </c>
      <c r="AD603" s="107">
        <v>0</v>
      </c>
      <c r="AE603" s="108">
        <v>101</v>
      </c>
      <c r="AF603" s="8"/>
      <c r="AG603" s="44" t="s">
        <v>77</v>
      </c>
      <c r="AH603" s="68">
        <f t="shared" si="311"/>
        <v>15.447127183031846</v>
      </c>
      <c r="AI603" s="68">
        <f t="shared" si="312"/>
        <v>70.765744367804785</v>
      </c>
      <c r="AJ603" s="68">
        <f t="shared" si="313"/>
        <v>88.667005378379045</v>
      </c>
      <c r="AK603" s="68">
        <f t="shared" si="306"/>
        <v>111.27446220107974</v>
      </c>
      <c r="AL603" s="68">
        <f t="shared" si="307"/>
        <v>56.656924275740344</v>
      </c>
      <c r="AM603" s="68">
        <f t="shared" si="308"/>
        <v>13.495458069872972</v>
      </c>
      <c r="AN603" s="68">
        <f t="shared" si="309"/>
        <v>0</v>
      </c>
      <c r="AO603" s="68">
        <f t="shared" si="314"/>
        <v>48.46561234504415</v>
      </c>
      <c r="AP603" s="6"/>
      <c r="AQ603" s="6">
        <f>RANK(AI603,AI546:AI624)</f>
        <v>17</v>
      </c>
      <c r="AR603" s="94">
        <f>RANK(AO603,AO546:AO624)</f>
        <v>50</v>
      </c>
      <c r="AS603" s="8"/>
      <c r="AT603" s="8"/>
      <c r="AU603" s="66">
        <f t="shared" si="315"/>
        <v>2.5405330844467429</v>
      </c>
      <c r="AV603" s="66">
        <f t="shared" si="316"/>
        <v>-6.561630387526975</v>
      </c>
      <c r="AW603" s="66">
        <f t="shared" si="317"/>
        <v>-71.686277218114171</v>
      </c>
      <c r="AX603" s="66">
        <f t="shared" si="318"/>
        <v>-11.665501560430258</v>
      </c>
      <c r="AY603" s="66">
        <f t="shared" si="319"/>
        <v>18.953632264739639</v>
      </c>
      <c r="AZ603" s="66">
        <f t="shared" si="320"/>
        <v>0.25439248574531348</v>
      </c>
      <c r="BA603" s="66">
        <f t="shared" si="321"/>
        <v>0</v>
      </c>
      <c r="BB603" s="66">
        <f t="shared" si="322"/>
        <v>-7.9393423790070869</v>
      </c>
      <c r="BC603" s="8"/>
      <c r="BD603" s="8"/>
      <c r="BE603" s="8"/>
      <c r="BF603" s="8"/>
    </row>
    <row r="604" spans="1:58" s="5" customFormat="1">
      <c r="A604" s="6">
        <v>559</v>
      </c>
      <c r="B604" s="44" t="s">
        <v>78</v>
      </c>
      <c r="C604" s="104">
        <v>5543.0257903569864</v>
      </c>
      <c r="D604" s="105">
        <v>4588.8599060058596</v>
      </c>
      <c r="E604" s="104">
        <v>3860.2655029296875</v>
      </c>
      <c r="F604" s="104">
        <v>3672.9775015347232</v>
      </c>
      <c r="G604" s="105">
        <v>7649.1106703482856</v>
      </c>
      <c r="H604" s="104">
        <v>14895.960723493798</v>
      </c>
      <c r="I604" s="104">
        <v>14478.498221291829</v>
      </c>
      <c r="J604" s="105">
        <v>11293.363079481551</v>
      </c>
      <c r="K604" s="104">
        <v>8698.7920166015629</v>
      </c>
      <c r="L604" s="104">
        <v>7966.9923461914059</v>
      </c>
      <c r="M604" s="105">
        <v>7289.8173156738285</v>
      </c>
      <c r="N604" s="104">
        <v>6528.0432983398441</v>
      </c>
      <c r="O604" s="104">
        <v>5588.0952819824215</v>
      </c>
      <c r="P604" s="105">
        <v>4659.2461853027344</v>
      </c>
      <c r="Q604" s="104">
        <v>3752.0016876220702</v>
      </c>
      <c r="R604" s="104">
        <v>2493.8626008996753</v>
      </c>
      <c r="S604" s="105">
        <v>1586.4203797327059</v>
      </c>
      <c r="T604" s="104">
        <v>1602.4833801269531</v>
      </c>
      <c r="U604" s="104">
        <v>116147.81588791592</v>
      </c>
      <c r="V604" s="6"/>
      <c r="W604" s="107" t="s">
        <v>280</v>
      </c>
      <c r="X604" s="107">
        <v>0</v>
      </c>
      <c r="Y604" s="108">
        <v>31</v>
      </c>
      <c r="Z604" s="107">
        <v>161</v>
      </c>
      <c r="AA604" s="107">
        <v>479</v>
      </c>
      <c r="AB604" s="108">
        <v>426</v>
      </c>
      <c r="AC604" s="107">
        <v>112</v>
      </c>
      <c r="AD604" s="107">
        <v>13</v>
      </c>
      <c r="AE604" s="108">
        <v>1222</v>
      </c>
      <c r="AF604" s="8"/>
      <c r="AG604" s="44" t="s">
        <v>78</v>
      </c>
      <c r="AH604" s="68">
        <f t="shared" si="311"/>
        <v>0</v>
      </c>
      <c r="AI604" s="68">
        <f t="shared" si="312"/>
        <v>8.1055174479750303</v>
      </c>
      <c r="AJ604" s="68">
        <f t="shared" si="313"/>
        <v>21.616598350191943</v>
      </c>
      <c r="AK604" s="68">
        <f t="shared" si="306"/>
        <v>66.167083447313743</v>
      </c>
      <c r="AL604" s="68">
        <f t="shared" si="307"/>
        <v>75.442540366736623</v>
      </c>
      <c r="AM604" s="68">
        <f t="shared" si="308"/>
        <v>25.750701887399778</v>
      </c>
      <c r="AN604" s="68">
        <f t="shared" si="309"/>
        <v>3.263464915016419</v>
      </c>
      <c r="AO604" s="68">
        <f t="shared" si="314"/>
        <v>35.597921129495617</v>
      </c>
      <c r="AP604" s="6"/>
      <c r="AQ604" s="6">
        <f>RANK(AI604,AI546:AI624)</f>
        <v>71</v>
      </c>
      <c r="AR604" s="94">
        <f>RANK(AO604,AO546:AO624)</f>
        <v>73</v>
      </c>
      <c r="AS604" s="8"/>
      <c r="AT604" s="8"/>
      <c r="AU604" s="66">
        <f t="shared" si="315"/>
        <v>-4.6709520789387975</v>
      </c>
      <c r="AV604" s="66">
        <f t="shared" si="316"/>
        <v>-3.096457319915336</v>
      </c>
      <c r="AW604" s="66">
        <f t="shared" si="317"/>
        <v>-8.7911480866522993</v>
      </c>
      <c r="AX604" s="66">
        <f t="shared" si="318"/>
        <v>-2.2498092883014635</v>
      </c>
      <c r="AY604" s="66">
        <f t="shared" si="319"/>
        <v>14.142801046873792</v>
      </c>
      <c r="AZ604" s="66">
        <f t="shared" si="320"/>
        <v>5.8636971452184774</v>
      </c>
      <c r="BA604" s="66">
        <f t="shared" si="321"/>
        <v>2.0406593767820622</v>
      </c>
      <c r="BB604" s="66">
        <f t="shared" si="322"/>
        <v>0.14439641029011341</v>
      </c>
      <c r="BC604" s="8"/>
      <c r="BD604" s="8"/>
      <c r="BE604" s="8"/>
      <c r="BF604" s="8"/>
    </row>
    <row r="605" spans="1:58" s="5" customFormat="1">
      <c r="A605" s="6">
        <v>560</v>
      </c>
      <c r="B605" s="44" t="s">
        <v>79</v>
      </c>
      <c r="C605" s="104">
        <v>337.61079638111801</v>
      </c>
      <c r="D605" s="105">
        <v>392.13776907143051</v>
      </c>
      <c r="E605" s="104">
        <v>407.70614311883361</v>
      </c>
      <c r="F605" s="104">
        <v>304.53775484920953</v>
      </c>
      <c r="G605" s="105">
        <v>250.91952649542557</v>
      </c>
      <c r="H605" s="104">
        <v>298.82084493347634</v>
      </c>
      <c r="I605" s="104">
        <v>328.91096686193646</v>
      </c>
      <c r="J605" s="105">
        <v>379.71433252320401</v>
      </c>
      <c r="K605" s="104">
        <v>417.53986906213163</v>
      </c>
      <c r="L605" s="104">
        <v>487.16400945391007</v>
      </c>
      <c r="M605" s="105">
        <v>534.83401854542683</v>
      </c>
      <c r="N605" s="104">
        <v>630.59506065686696</v>
      </c>
      <c r="O605" s="104">
        <v>716.02471619962159</v>
      </c>
      <c r="P605" s="105">
        <v>663.8304742051746</v>
      </c>
      <c r="Q605" s="104">
        <v>550.2842228949437</v>
      </c>
      <c r="R605" s="104">
        <v>348.30283848484919</v>
      </c>
      <c r="S605" s="105">
        <v>177.44811071934782</v>
      </c>
      <c r="T605" s="104">
        <v>126.08035061570271</v>
      </c>
      <c r="U605" s="104">
        <v>7352.4618050726103</v>
      </c>
      <c r="V605" s="6"/>
      <c r="W605" s="107" t="s">
        <v>281</v>
      </c>
      <c r="X605" s="107">
        <v>0</v>
      </c>
      <c r="Y605" s="108">
        <v>5</v>
      </c>
      <c r="Z605" s="107">
        <v>22</v>
      </c>
      <c r="AA605" s="107">
        <v>20</v>
      </c>
      <c r="AB605" s="108">
        <v>12</v>
      </c>
      <c r="AC605" s="107">
        <v>0</v>
      </c>
      <c r="AD605" s="107">
        <v>0</v>
      </c>
      <c r="AE605" s="108">
        <v>59</v>
      </c>
      <c r="AF605" s="8"/>
      <c r="AG605" s="44" t="s">
        <v>79</v>
      </c>
      <c r="AH605" s="68">
        <f t="shared" si="311"/>
        <v>0</v>
      </c>
      <c r="AI605" s="68">
        <f t="shared" si="312"/>
        <v>39.853414916205445</v>
      </c>
      <c r="AJ605" s="68">
        <f t="shared" si="313"/>
        <v>147.24541726597187</v>
      </c>
      <c r="AK605" s="68">
        <f t="shared" si="306"/>
        <v>121.61345783520312</v>
      </c>
      <c r="AL605" s="68">
        <f t="shared" si="307"/>
        <v>63.20540981563655</v>
      </c>
      <c r="AM605" s="68">
        <f t="shared" si="308"/>
        <v>0</v>
      </c>
      <c r="AN605" s="68">
        <f t="shared" si="309"/>
        <v>0</v>
      </c>
      <c r="AO605" s="68">
        <f t="shared" si="314"/>
        <v>47.819602333056736</v>
      </c>
      <c r="AP605" s="6"/>
      <c r="AQ605" s="6">
        <f>RANK(AI605,AI546:AI624)</f>
        <v>48</v>
      </c>
      <c r="AR605" s="94">
        <f>RANK(AO605,AO546:AO624)</f>
        <v>51</v>
      </c>
      <c r="AS605" s="8"/>
      <c r="AT605" s="8"/>
      <c r="AU605" s="66">
        <f t="shared" si="315"/>
        <v>-13.650703108274707</v>
      </c>
      <c r="AV605" s="66">
        <f t="shared" si="316"/>
        <v>-32.431795771168048</v>
      </c>
      <c r="AW605" s="66">
        <f t="shared" si="317"/>
        <v>-17.313473279196415</v>
      </c>
      <c r="AX605" s="66">
        <f t="shared" si="318"/>
        <v>25.593711586930866</v>
      </c>
      <c r="AY605" s="66">
        <f t="shared" si="319"/>
        <v>7.2447814114627391</v>
      </c>
      <c r="AZ605" s="66">
        <f t="shared" si="320"/>
        <v>-12.146160628205001</v>
      </c>
      <c r="BA605" s="66">
        <f t="shared" si="321"/>
        <v>0</v>
      </c>
      <c r="BB605" s="66">
        <f t="shared" si="322"/>
        <v>-2.2421725134660022</v>
      </c>
      <c r="BC605" s="8"/>
      <c r="BD605" s="8"/>
      <c r="BE605" s="8"/>
      <c r="BF605" s="8"/>
    </row>
    <row r="606" spans="1:58" s="5" customFormat="1">
      <c r="A606" s="6">
        <v>561</v>
      </c>
      <c r="B606" s="44" t="s">
        <v>80</v>
      </c>
      <c r="C606" s="104">
        <v>113.34982105255588</v>
      </c>
      <c r="D606" s="105">
        <v>119.98761029084424</v>
      </c>
      <c r="E606" s="104">
        <v>139.10660686840345</v>
      </c>
      <c r="F606" s="104">
        <v>131.83000698575805</v>
      </c>
      <c r="G606" s="105">
        <v>101.69663613275698</v>
      </c>
      <c r="H606" s="104">
        <v>72.201646942921627</v>
      </c>
      <c r="I606" s="104">
        <v>97.046620920960393</v>
      </c>
      <c r="J606" s="105">
        <v>106.96506352782454</v>
      </c>
      <c r="K606" s="104">
        <v>131.62398724038826</v>
      </c>
      <c r="L606" s="104">
        <v>145.28097026274779</v>
      </c>
      <c r="M606" s="105">
        <v>169.43611130964314</v>
      </c>
      <c r="N606" s="104">
        <v>205.63194609184362</v>
      </c>
      <c r="O606" s="104">
        <v>268.20266367039955</v>
      </c>
      <c r="P606" s="105">
        <v>314.08209072335831</v>
      </c>
      <c r="Q606" s="104">
        <v>303.36052962872134</v>
      </c>
      <c r="R606" s="104">
        <v>245.07439332428402</v>
      </c>
      <c r="S606" s="105">
        <v>167.44925277257454</v>
      </c>
      <c r="T606" s="104">
        <v>161.25310335141398</v>
      </c>
      <c r="U606" s="104">
        <v>2993.5790610974</v>
      </c>
      <c r="V606" s="6"/>
      <c r="W606" s="107" t="s">
        <v>282</v>
      </c>
      <c r="X606" s="107">
        <v>0</v>
      </c>
      <c r="Y606" s="108">
        <v>0</v>
      </c>
      <c r="Z606" s="107">
        <v>4</v>
      </c>
      <c r="AA606" s="107">
        <v>7</v>
      </c>
      <c r="AB606" s="108">
        <v>3</v>
      </c>
      <c r="AC606" s="107">
        <v>2</v>
      </c>
      <c r="AD606" s="107">
        <v>0</v>
      </c>
      <c r="AE606" s="108">
        <v>16</v>
      </c>
      <c r="AF606" s="8"/>
      <c r="AG606" s="44" t="s">
        <v>80</v>
      </c>
      <c r="AH606" s="68">
        <f t="shared" si="311"/>
        <v>0</v>
      </c>
      <c r="AI606" s="68">
        <f t="shared" si="312"/>
        <v>0</v>
      </c>
      <c r="AJ606" s="68">
        <f t="shared" si="313"/>
        <v>110.80079664005905</v>
      </c>
      <c r="AK606" s="68">
        <f t="shared" si="306"/>
        <v>144.26056123481413</v>
      </c>
      <c r="AL606" s="68">
        <f t="shared" si="307"/>
        <v>56.093081255818035</v>
      </c>
      <c r="AM606" s="68">
        <f t="shared" si="308"/>
        <v>30.389597548771242</v>
      </c>
      <c r="AN606" s="68">
        <f t="shared" si="309"/>
        <v>0</v>
      </c>
      <c r="AO606" s="68">
        <f t="shared" si="314"/>
        <v>40.679090015997993</v>
      </c>
      <c r="AP606" s="6"/>
      <c r="AQ606" s="6">
        <f>RANK(AI606,AI546:AI624)</f>
        <v>79</v>
      </c>
      <c r="AR606" s="94">
        <f>RANK(AO606,AO546:AO624)</f>
        <v>68</v>
      </c>
      <c r="AS606" s="8"/>
      <c r="AT606" s="8"/>
      <c r="AU606" s="66">
        <f t="shared" si="315"/>
        <v>0</v>
      </c>
      <c r="AV606" s="66">
        <f t="shared" si="316"/>
        <v>-62.40047047913319</v>
      </c>
      <c r="AW606" s="66">
        <f t="shared" si="317"/>
        <v>45.197587792675122</v>
      </c>
      <c r="AX606" s="66">
        <f t="shared" si="318"/>
        <v>-63.354863077164964</v>
      </c>
      <c r="AY606" s="66">
        <f t="shared" si="319"/>
        <v>5.6016180967158178</v>
      </c>
      <c r="AZ606" s="66">
        <f t="shared" si="320"/>
        <v>3.3541250212524751</v>
      </c>
      <c r="BA606" s="66">
        <f t="shared" si="321"/>
        <v>0</v>
      </c>
      <c r="BB606" s="66">
        <f t="shared" si="322"/>
        <v>-11.285039297080139</v>
      </c>
      <c r="BC606" s="8"/>
      <c r="BD606" s="8"/>
      <c r="BE606" s="8"/>
      <c r="BF606" s="8"/>
    </row>
    <row r="607" spans="1:58" s="5" customFormat="1">
      <c r="A607" s="6">
        <v>562</v>
      </c>
      <c r="B607" s="44" t="s">
        <v>81</v>
      </c>
      <c r="C607" s="104">
        <v>1610.6567237285881</v>
      </c>
      <c r="D607" s="105">
        <v>1912.9924844426703</v>
      </c>
      <c r="E607" s="104">
        <v>1882.3081144245814</v>
      </c>
      <c r="F607" s="104">
        <v>1624.4962855067258</v>
      </c>
      <c r="G607" s="105">
        <v>1256.4599977187136</v>
      </c>
      <c r="H607" s="104">
        <v>1309.3060376051512</v>
      </c>
      <c r="I607" s="104">
        <v>1413.9824848545124</v>
      </c>
      <c r="J607" s="105">
        <v>1503.3740291396894</v>
      </c>
      <c r="K607" s="104">
        <v>1594.9229190168473</v>
      </c>
      <c r="L607" s="104">
        <v>1871.5798605835025</v>
      </c>
      <c r="M607" s="105">
        <v>2043.5291468010041</v>
      </c>
      <c r="N607" s="104">
        <v>2232.0803170307199</v>
      </c>
      <c r="O607" s="104">
        <v>2374.3143379919243</v>
      </c>
      <c r="P607" s="105">
        <v>2335.6076425981537</v>
      </c>
      <c r="Q607" s="104">
        <v>1960.5066207668842</v>
      </c>
      <c r="R607" s="104">
        <v>1281.8579996246472</v>
      </c>
      <c r="S607" s="105">
        <v>833.03762688921654</v>
      </c>
      <c r="T607" s="104">
        <v>765.49700604545069</v>
      </c>
      <c r="U607" s="104">
        <v>29806.50963476898</v>
      </c>
      <c r="V607" s="6"/>
      <c r="W607" s="107" t="s">
        <v>283</v>
      </c>
      <c r="X607" s="107">
        <v>6</v>
      </c>
      <c r="Y607" s="108">
        <v>32</v>
      </c>
      <c r="Z607" s="107">
        <v>86</v>
      </c>
      <c r="AA607" s="107">
        <v>81</v>
      </c>
      <c r="AB607" s="108">
        <v>53</v>
      </c>
      <c r="AC607" s="107">
        <v>7</v>
      </c>
      <c r="AD607" s="107">
        <v>3</v>
      </c>
      <c r="AE607" s="108">
        <v>268</v>
      </c>
      <c r="AF607" s="8"/>
      <c r="AG607" s="44" t="s">
        <v>81</v>
      </c>
      <c r="AH607" s="68">
        <f t="shared" si="311"/>
        <v>7.3869051638101251</v>
      </c>
      <c r="AI607" s="68">
        <f t="shared" si="312"/>
        <v>50.936758922847787</v>
      </c>
      <c r="AJ607" s="68">
        <f t="shared" si="313"/>
        <v>131.36730073788158</v>
      </c>
      <c r="AK607" s="68">
        <f t="shared" si="306"/>
        <v>114.5700188900632</v>
      </c>
      <c r="AL607" s="68">
        <f t="shared" si="307"/>
        <v>70.508069146743779</v>
      </c>
      <c r="AM607" s="68">
        <f t="shared" si="308"/>
        <v>8.7778536712168957</v>
      </c>
      <c r="AN607" s="68">
        <f t="shared" si="309"/>
        <v>3.2058477045854614</v>
      </c>
      <c r="AO607" s="68">
        <f t="shared" si="314"/>
        <v>50.689789615129122</v>
      </c>
      <c r="AP607" s="6"/>
      <c r="AQ607" s="6">
        <f>RANK(AI607,AI546:AI624)</f>
        <v>31</v>
      </c>
      <c r="AR607" s="94">
        <f>RANK(AO607,AO546:AO624)</f>
        <v>35</v>
      </c>
      <c r="AS607" s="8"/>
      <c r="AT607" s="8"/>
      <c r="AU607" s="66">
        <f t="shared" si="315"/>
        <v>0.75017786471807835</v>
      </c>
      <c r="AV607" s="66">
        <f t="shared" si="316"/>
        <v>-54.190104535724913</v>
      </c>
      <c r="AW607" s="66">
        <f t="shared" si="317"/>
        <v>-25.24459117917678</v>
      </c>
      <c r="AX607" s="66">
        <f t="shared" si="318"/>
        <v>-11.009758026597922</v>
      </c>
      <c r="AY607" s="66">
        <f t="shared" si="319"/>
        <v>34.283223695384528</v>
      </c>
      <c r="AZ607" s="66">
        <f t="shared" si="320"/>
        <v>5.803063915914203</v>
      </c>
      <c r="BA607" s="66">
        <f t="shared" si="321"/>
        <v>3.2058477045854614</v>
      </c>
      <c r="BB607" s="66">
        <f t="shared" si="322"/>
        <v>-0.51552096965373551</v>
      </c>
      <c r="BC607" s="8"/>
      <c r="BD607" s="8"/>
      <c r="BE607" s="8"/>
      <c r="BF607" s="8"/>
    </row>
    <row r="608" spans="1:58" s="5" customFormat="1">
      <c r="A608" s="6">
        <v>563</v>
      </c>
      <c r="B608" s="44" t="s">
        <v>82</v>
      </c>
      <c r="C608" s="104">
        <v>872.9078932402191</v>
      </c>
      <c r="D608" s="105">
        <v>945.72404740457705</v>
      </c>
      <c r="E608" s="104">
        <v>980.22498946548126</v>
      </c>
      <c r="F608" s="104">
        <v>1004.6492367292963</v>
      </c>
      <c r="G608" s="105">
        <v>749.26872875055187</v>
      </c>
      <c r="H608" s="104">
        <v>754.39201066858527</v>
      </c>
      <c r="I608" s="104">
        <v>768.33006505699984</v>
      </c>
      <c r="J608" s="105">
        <v>804.10993034073692</v>
      </c>
      <c r="K608" s="104">
        <v>873.33024571512601</v>
      </c>
      <c r="L608" s="104">
        <v>1004.0177845821698</v>
      </c>
      <c r="M608" s="105">
        <v>1114.95470874381</v>
      </c>
      <c r="N608" s="104">
        <v>1136.7234709247664</v>
      </c>
      <c r="O608" s="104">
        <v>1204.6710446784296</v>
      </c>
      <c r="P608" s="105">
        <v>1131.5216960231726</v>
      </c>
      <c r="Q608" s="104">
        <v>968.81205992071114</v>
      </c>
      <c r="R608" s="104">
        <v>687.73540134649249</v>
      </c>
      <c r="S608" s="105">
        <v>500.70862868382665</v>
      </c>
      <c r="T608" s="104">
        <v>609.18948855003293</v>
      </c>
      <c r="U608" s="104">
        <v>16111.271430824985</v>
      </c>
      <c r="V608" s="6"/>
      <c r="W608" s="107" t="s">
        <v>284</v>
      </c>
      <c r="X608" s="107">
        <v>6</v>
      </c>
      <c r="Y608" s="108">
        <v>27</v>
      </c>
      <c r="Z608" s="107">
        <v>41</v>
      </c>
      <c r="AA608" s="107">
        <v>60</v>
      </c>
      <c r="AB608" s="108">
        <v>25</v>
      </c>
      <c r="AC608" s="107">
        <v>6</v>
      </c>
      <c r="AD608" s="107">
        <v>0</v>
      </c>
      <c r="AE608" s="108">
        <v>165</v>
      </c>
      <c r="AF608" s="8"/>
      <c r="AG608" s="44" t="s">
        <v>82</v>
      </c>
      <c r="AH608" s="68">
        <f t="shared" si="311"/>
        <v>11.944467343713725</v>
      </c>
      <c r="AI608" s="68">
        <f t="shared" si="312"/>
        <v>72.070270555729806</v>
      </c>
      <c r="AJ608" s="68">
        <f t="shared" si="313"/>
        <v>108.6968033069795</v>
      </c>
      <c r="AK608" s="68">
        <f t="shared" si="306"/>
        <v>156.18287693987037</v>
      </c>
      <c r="AL608" s="68">
        <f t="shared" si="307"/>
        <v>62.180552824180133</v>
      </c>
      <c r="AM608" s="68">
        <f t="shared" si="308"/>
        <v>13.740506594013365</v>
      </c>
      <c r="AN608" s="68">
        <f t="shared" si="309"/>
        <v>0</v>
      </c>
      <c r="AO608" s="68">
        <f t="shared" si="314"/>
        <v>55.386802952535568</v>
      </c>
      <c r="AP608" s="6"/>
      <c r="AQ608" s="6">
        <f>RANK(AI608,AI546:AI624)</f>
        <v>12</v>
      </c>
      <c r="AR608" s="94">
        <f>RANK(AO608,AO546:AO624)</f>
        <v>17</v>
      </c>
      <c r="AS608" s="8"/>
      <c r="AT608" s="8"/>
      <c r="AU608" s="66">
        <f t="shared" si="315"/>
        <v>-2.4499764132960085</v>
      </c>
      <c r="AV608" s="66">
        <f t="shared" si="316"/>
        <v>6.1099596163924019</v>
      </c>
      <c r="AW608" s="66">
        <f t="shared" si="317"/>
        <v>8.6266891372340382</v>
      </c>
      <c r="AX608" s="66">
        <f t="shared" si="318"/>
        <v>16.87111479779557</v>
      </c>
      <c r="AY608" s="66">
        <f t="shared" si="319"/>
        <v>22.3274273579759</v>
      </c>
      <c r="AZ608" s="66">
        <f t="shared" si="320"/>
        <v>8.9092434144901826</v>
      </c>
      <c r="BA608" s="66">
        <f t="shared" si="321"/>
        <v>0</v>
      </c>
      <c r="BB608" s="66">
        <f t="shared" si="322"/>
        <v>9.4294331421965936</v>
      </c>
      <c r="BC608" s="8"/>
      <c r="BD608" s="8"/>
      <c r="BE608" s="8"/>
      <c r="BF608" s="8"/>
    </row>
    <row r="609" spans="1:58" s="5" customFormat="1">
      <c r="A609" s="6">
        <v>564</v>
      </c>
      <c r="B609" s="44" t="s">
        <v>83</v>
      </c>
      <c r="C609" s="104">
        <v>4911.9601287841797</v>
      </c>
      <c r="D609" s="105">
        <v>4654.9168273925779</v>
      </c>
      <c r="E609" s="104">
        <v>4611.6902984619137</v>
      </c>
      <c r="F609" s="104">
        <v>5267.7804168701168</v>
      </c>
      <c r="G609" s="105">
        <v>10596.262921142577</v>
      </c>
      <c r="H609" s="104">
        <v>15653.3623046875</v>
      </c>
      <c r="I609" s="104">
        <v>13433.402838134765</v>
      </c>
      <c r="J609" s="105">
        <v>9662.8461547851566</v>
      </c>
      <c r="K609" s="104">
        <v>7244.0671264648436</v>
      </c>
      <c r="L609" s="104">
        <v>6584.457763671875</v>
      </c>
      <c r="M609" s="105">
        <v>6422.8323913574222</v>
      </c>
      <c r="N609" s="104">
        <v>5792.9146545410158</v>
      </c>
      <c r="O609" s="104">
        <v>5158.5919433593754</v>
      </c>
      <c r="P609" s="105">
        <v>4782.4208068847656</v>
      </c>
      <c r="Q609" s="104">
        <v>4168.9699584960936</v>
      </c>
      <c r="R609" s="104">
        <v>3257.7355773925783</v>
      </c>
      <c r="S609" s="105">
        <v>2417.5181945800782</v>
      </c>
      <c r="T609" s="104">
        <v>2656.2064407348635</v>
      </c>
      <c r="U609" s="104">
        <v>117277.9367477417</v>
      </c>
      <c r="V609" s="6"/>
      <c r="W609" s="107" t="s">
        <v>285</v>
      </c>
      <c r="X609" s="107">
        <v>4</v>
      </c>
      <c r="Y609" s="108">
        <v>13</v>
      </c>
      <c r="Z609" s="107">
        <v>127</v>
      </c>
      <c r="AA609" s="107">
        <v>464</v>
      </c>
      <c r="AB609" s="108">
        <v>349</v>
      </c>
      <c r="AC609" s="107">
        <v>64</v>
      </c>
      <c r="AD609" s="107">
        <v>11</v>
      </c>
      <c r="AE609" s="108">
        <v>1032</v>
      </c>
      <c r="AF609" s="8"/>
      <c r="AG609" s="44" t="s">
        <v>83</v>
      </c>
      <c r="AH609" s="68">
        <f t="shared" si="311"/>
        <v>1.518666187068072</v>
      </c>
      <c r="AI609" s="68">
        <f t="shared" si="312"/>
        <v>2.4536952502492704</v>
      </c>
      <c r="AJ609" s="68">
        <f t="shared" si="313"/>
        <v>16.226545776937527</v>
      </c>
      <c r="AK609" s="68">
        <f t="shared" si="306"/>
        <v>69.081528424472765</v>
      </c>
      <c r="AL609" s="68">
        <f t="shared" si="307"/>
        <v>72.235445832317438</v>
      </c>
      <c r="AM609" s="68">
        <f t="shared" si="308"/>
        <v>17.669631957491937</v>
      </c>
      <c r="AN609" s="68">
        <f t="shared" si="309"/>
        <v>3.3412014762065274</v>
      </c>
      <c r="AO609" s="68">
        <f t="shared" si="314"/>
        <v>30.156842086293516</v>
      </c>
      <c r="AP609" s="6"/>
      <c r="AQ609" s="6">
        <f>RANK(AI609,AI546:AI624)</f>
        <v>77</v>
      </c>
      <c r="AR609" s="94">
        <f>RANK(AO609,AO546:AO624)</f>
        <v>78</v>
      </c>
      <c r="AS609" s="8"/>
      <c r="AT609" s="8"/>
      <c r="AU609" s="66">
        <f t="shared" si="315"/>
        <v>1.518666187068072</v>
      </c>
      <c r="AV609" s="66">
        <f t="shared" si="316"/>
        <v>-2.935992313010193</v>
      </c>
      <c r="AW609" s="66">
        <f t="shared" si="317"/>
        <v>-17.793921722666944</v>
      </c>
      <c r="AX609" s="66">
        <f t="shared" si="318"/>
        <v>-30.85098589510379</v>
      </c>
      <c r="AY609" s="66">
        <f t="shared" si="319"/>
        <v>-6.1042530062706959</v>
      </c>
      <c r="AZ609" s="66">
        <f t="shared" si="320"/>
        <v>2.1139358929652321</v>
      </c>
      <c r="BA609" s="66">
        <f t="shared" si="321"/>
        <v>1.243249475079288</v>
      </c>
      <c r="BB609" s="66">
        <f t="shared" si="322"/>
        <v>-7.8277763520042356</v>
      </c>
      <c r="BC609" s="8"/>
      <c r="BD609" s="8"/>
      <c r="BE609" s="8"/>
      <c r="BF609" s="8"/>
    </row>
    <row r="610" spans="1:58" s="5" customFormat="1">
      <c r="A610" s="6">
        <v>565</v>
      </c>
      <c r="B610" s="44" t="s">
        <v>84</v>
      </c>
      <c r="C610" s="104">
        <v>501.95489270533034</v>
      </c>
      <c r="D610" s="105">
        <v>542.96008529707126</v>
      </c>
      <c r="E610" s="104">
        <v>563.42664436939992</v>
      </c>
      <c r="F610" s="104">
        <v>502.01453799447631</v>
      </c>
      <c r="G610" s="105">
        <v>420.49828275605711</v>
      </c>
      <c r="H610" s="104">
        <v>447.484919138191</v>
      </c>
      <c r="I610" s="104">
        <v>479.77402643390241</v>
      </c>
      <c r="J610" s="105">
        <v>534.20369023774401</v>
      </c>
      <c r="K610" s="104">
        <v>521.09395063274837</v>
      </c>
      <c r="L610" s="104">
        <v>572.33106894757407</v>
      </c>
      <c r="M610" s="105">
        <v>711.41633613352917</v>
      </c>
      <c r="N610" s="104">
        <v>887.07053954212461</v>
      </c>
      <c r="O610" s="104">
        <v>968.57768604166836</v>
      </c>
      <c r="P610" s="105">
        <v>968.22936154237698</v>
      </c>
      <c r="Q610" s="104">
        <v>775.38695611807748</v>
      </c>
      <c r="R610" s="104">
        <v>556.68850620374928</v>
      </c>
      <c r="S610" s="105">
        <v>388.87359708124148</v>
      </c>
      <c r="T610" s="104">
        <v>378.41590782894747</v>
      </c>
      <c r="U610" s="104">
        <v>10720.400989004209</v>
      </c>
      <c r="V610" s="6"/>
      <c r="W610" s="107" t="s">
        <v>286</v>
      </c>
      <c r="X610" s="107">
        <v>3</v>
      </c>
      <c r="Y610" s="108">
        <v>13</v>
      </c>
      <c r="Z610" s="107">
        <v>34</v>
      </c>
      <c r="AA610" s="107">
        <v>25</v>
      </c>
      <c r="AB610" s="108">
        <v>13</v>
      </c>
      <c r="AC610" s="107">
        <v>4</v>
      </c>
      <c r="AD610" s="107">
        <v>0</v>
      </c>
      <c r="AE610" s="108">
        <v>92</v>
      </c>
      <c r="AF610" s="8"/>
      <c r="AG610" s="44" t="s">
        <v>84</v>
      </c>
      <c r="AH610" s="68">
        <f t="shared" si="311"/>
        <v>11.951845107852272</v>
      </c>
      <c r="AI610" s="68">
        <f t="shared" ref="AI610:AI630" si="323">Y610/(G610/2)*1000</f>
        <v>61.831405896806793</v>
      </c>
      <c r="AJ610" s="68">
        <f t="shared" ref="AJ610:AJ630" si="324">Z610/(H610/2)*1000</f>
        <v>151.96042836697347</v>
      </c>
      <c r="AK610" s="68">
        <f t="shared" ref="AK610:AK630" si="325">AA610/(I610/2)*1000</f>
        <v>104.21572916659007</v>
      </c>
      <c r="AL610" s="68">
        <f t="shared" ref="AL610:AL630" si="326">AB610/(J610/2)*1000</f>
        <v>48.670573556743612</v>
      </c>
      <c r="AM610" s="68">
        <f t="shared" ref="AM610:AM630" si="327">AC610/(K610/2)*1000</f>
        <v>15.352317927095193</v>
      </c>
      <c r="AN610" s="68">
        <f t="shared" ref="AN610:AN630" si="328">AD610/(L610/2)*1000</f>
        <v>0</v>
      </c>
      <c r="AO610" s="68">
        <f t="shared" si="314"/>
        <v>52.913088746168185</v>
      </c>
      <c r="AP610" s="6"/>
      <c r="AQ610" s="6">
        <f>RANK(AI610,AI546:AI624)</f>
        <v>22</v>
      </c>
      <c r="AR610" s="94">
        <f>RANK(AO610,AO546:AO624)</f>
        <v>27</v>
      </c>
      <c r="AS610" s="8"/>
      <c r="AT610" s="8"/>
      <c r="AU610" s="66">
        <f t="shared" si="315"/>
        <v>11.951845107852272</v>
      </c>
      <c r="AV610" s="66">
        <f t="shared" si="316"/>
        <v>-13.556499576057227</v>
      </c>
      <c r="AW610" s="66">
        <f t="shared" si="317"/>
        <v>-4.4596944682672586</v>
      </c>
      <c r="AX610" s="66">
        <f t="shared" si="318"/>
        <v>25.490025979233209</v>
      </c>
      <c r="AY610" s="66">
        <f t="shared" si="319"/>
        <v>-6.0309882675408701</v>
      </c>
      <c r="AZ610" s="66">
        <f t="shared" si="320"/>
        <v>-1.1488468054621492</v>
      </c>
      <c r="BA610" s="66">
        <f t="shared" si="321"/>
        <v>0</v>
      </c>
      <c r="BB610" s="66">
        <f t="shared" si="322"/>
        <v>8.7845066905767553</v>
      </c>
      <c r="BC610" s="8"/>
      <c r="BD610" s="8"/>
      <c r="BE610" s="8"/>
      <c r="BF610" s="8"/>
    </row>
    <row r="611" spans="1:58" s="5" customFormat="1">
      <c r="A611" s="6">
        <v>566</v>
      </c>
      <c r="B611" s="44" t="s">
        <v>85</v>
      </c>
      <c r="C611" s="104">
        <v>2044.7186184810821</v>
      </c>
      <c r="D611" s="105">
        <v>2278.3573909360293</v>
      </c>
      <c r="E611" s="104">
        <v>2277.9549649268224</v>
      </c>
      <c r="F611" s="104">
        <v>1918.9655396752198</v>
      </c>
      <c r="G611" s="105">
        <v>1472.0539348531981</v>
      </c>
      <c r="H611" s="104">
        <v>1534.5156973678338</v>
      </c>
      <c r="I611" s="104">
        <v>1936.1068413048183</v>
      </c>
      <c r="J611" s="105">
        <v>2260.2374782300208</v>
      </c>
      <c r="K611" s="104">
        <v>2293.492431909232</v>
      </c>
      <c r="L611" s="104">
        <v>2345.9814694832116</v>
      </c>
      <c r="M611" s="105">
        <v>2254.1612373498583</v>
      </c>
      <c r="N611" s="104">
        <v>2200.9875768967813</v>
      </c>
      <c r="O611" s="104">
        <v>2221.3083977407259</v>
      </c>
      <c r="P611" s="105">
        <v>2065.6026979337576</v>
      </c>
      <c r="Q611" s="104">
        <v>1687.5912769816687</v>
      </c>
      <c r="R611" s="104">
        <v>1068.8719974749481</v>
      </c>
      <c r="S611" s="105">
        <v>636.15215454810243</v>
      </c>
      <c r="T611" s="104">
        <v>587.28337981264781</v>
      </c>
      <c r="U611" s="104">
        <v>33084.343085905959</v>
      </c>
      <c r="V611" s="6"/>
      <c r="W611" s="107" t="s">
        <v>287</v>
      </c>
      <c r="X611" s="107">
        <v>0</v>
      </c>
      <c r="Y611" s="108">
        <v>6</v>
      </c>
      <c r="Z611" s="107">
        <v>66</v>
      </c>
      <c r="AA611" s="107">
        <v>164</v>
      </c>
      <c r="AB611" s="108">
        <v>114</v>
      </c>
      <c r="AC611" s="107">
        <v>19</v>
      </c>
      <c r="AD611" s="107">
        <v>3</v>
      </c>
      <c r="AE611" s="108">
        <v>372</v>
      </c>
      <c r="AF611" s="8"/>
      <c r="AG611" s="44" t="s">
        <v>85</v>
      </c>
      <c r="AH611" s="68">
        <f t="shared" ref="AH611:AH630" si="329">X611/(F611/2)*1000</f>
        <v>0</v>
      </c>
      <c r="AI611" s="68">
        <f t="shared" si="323"/>
        <v>8.1518752240533292</v>
      </c>
      <c r="AJ611" s="68">
        <f t="shared" si="324"/>
        <v>86.020625417140138</v>
      </c>
      <c r="AK611" s="68">
        <f t="shared" si="325"/>
        <v>169.41213831926132</v>
      </c>
      <c r="AL611" s="68">
        <f t="shared" si="326"/>
        <v>100.87435598959519</v>
      </c>
      <c r="AM611" s="68">
        <f t="shared" si="327"/>
        <v>16.568618004275109</v>
      </c>
      <c r="AN611" s="68">
        <f t="shared" si="328"/>
        <v>2.5575649586531983</v>
      </c>
      <c r="AO611" s="68">
        <f t="shared" ref="AO611:AO630" si="330">AE611/(SUM(F611:L611)/2)*1000</f>
        <v>54.064449822790806</v>
      </c>
      <c r="AP611" s="6"/>
      <c r="AQ611" s="6">
        <f>RANK(AI611,AI546:AI624)</f>
        <v>70</v>
      </c>
      <c r="AR611" s="94">
        <f>RANK(AO611,AO546:AO624)</f>
        <v>21</v>
      </c>
      <c r="AS611" s="8"/>
      <c r="AT611" s="8"/>
      <c r="AU611" s="66">
        <f t="shared" ref="AU611:AU630" si="331">AH611-AH2511</f>
        <v>-5.0791803470648205</v>
      </c>
      <c r="AV611" s="66">
        <f t="shared" ref="AV611:AV630" si="332">AI611-AI2511</f>
        <v>-40.881646679988918</v>
      </c>
      <c r="AW611" s="66">
        <f t="shared" ref="AW611:AW630" si="333">AJ611-AJ2511</f>
        <v>-27.330155022868595</v>
      </c>
      <c r="AX611" s="66">
        <f t="shared" ref="AX611:AX630" si="334">AK611-AK2511</f>
        <v>40.39513611302192</v>
      </c>
      <c r="AY611" s="66">
        <f t="shared" ref="AY611:AY630" si="335">AL611-AL2511</f>
        <v>44.50702974123103</v>
      </c>
      <c r="AZ611" s="66">
        <f t="shared" ref="AZ611:AZ630" si="336">AM611-AM2511</f>
        <v>3.2432333077360607</v>
      </c>
      <c r="BA611" s="66">
        <f t="shared" ref="BA611:BA630" si="337">AN611-AN2511</f>
        <v>2.5575649586531983</v>
      </c>
      <c r="BB611" s="66">
        <f t="shared" ref="BB611:BB630" si="338">AO611-AO2511</f>
        <v>3.4504533906462882</v>
      </c>
      <c r="BC611" s="8"/>
      <c r="BD611" s="8"/>
      <c r="BE611" s="8"/>
      <c r="BF611" s="8"/>
    </row>
    <row r="612" spans="1:58" s="5" customFormat="1">
      <c r="A612" s="6">
        <v>567</v>
      </c>
      <c r="B612" s="44" t="s">
        <v>86</v>
      </c>
      <c r="C612" s="104">
        <v>1302.1967575516637</v>
      </c>
      <c r="D612" s="105">
        <v>1338.6235782757394</v>
      </c>
      <c r="E612" s="104">
        <v>1311.1382964771863</v>
      </c>
      <c r="F612" s="104">
        <v>1245.8003049781191</v>
      </c>
      <c r="G612" s="105">
        <v>1212.537299249326</v>
      </c>
      <c r="H612" s="104">
        <v>1301.8809945836276</v>
      </c>
      <c r="I612" s="104">
        <v>1300.0003070805892</v>
      </c>
      <c r="J612" s="105">
        <v>1224.0841043103801</v>
      </c>
      <c r="K612" s="104">
        <v>1184.9105287710108</v>
      </c>
      <c r="L612" s="104">
        <v>1213.8268253172023</v>
      </c>
      <c r="M612" s="105">
        <v>1341.3749808127559</v>
      </c>
      <c r="N612" s="104">
        <v>1435.0066729198102</v>
      </c>
      <c r="O612" s="104">
        <v>1353.4165247783917</v>
      </c>
      <c r="P612" s="105">
        <v>1210.4834919750997</v>
      </c>
      <c r="Q612" s="104">
        <v>932.23738621751124</v>
      </c>
      <c r="R612" s="104">
        <v>743.52059051329604</v>
      </c>
      <c r="S612" s="105">
        <v>547.61413669344267</v>
      </c>
      <c r="T612" s="104">
        <v>569.24610998179969</v>
      </c>
      <c r="U612" s="104">
        <v>20767.898890486955</v>
      </c>
      <c r="V612" s="6"/>
      <c r="W612" s="107" t="s">
        <v>288</v>
      </c>
      <c r="X612" s="107">
        <v>9</v>
      </c>
      <c r="Y612" s="108">
        <v>36</v>
      </c>
      <c r="Z612" s="107">
        <v>97</v>
      </c>
      <c r="AA612" s="107">
        <v>87</v>
      </c>
      <c r="AB612" s="108">
        <v>33</v>
      </c>
      <c r="AC612" s="107">
        <v>11</v>
      </c>
      <c r="AD612" s="107">
        <v>0</v>
      </c>
      <c r="AE612" s="108">
        <v>273</v>
      </c>
      <c r="AF612" s="8"/>
      <c r="AG612" s="44" t="s">
        <v>86</v>
      </c>
      <c r="AH612" s="68">
        <f t="shared" si="329"/>
        <v>14.448543581241255</v>
      </c>
      <c r="AI612" s="68">
        <f t="shared" si="323"/>
        <v>59.379616647318592</v>
      </c>
      <c r="AJ612" s="68">
        <f t="shared" si="324"/>
        <v>149.01515638305005</v>
      </c>
      <c r="AK612" s="68">
        <f t="shared" si="325"/>
        <v>133.84612222957995</v>
      </c>
      <c r="AL612" s="68">
        <f t="shared" si="326"/>
        <v>53.917863786968162</v>
      </c>
      <c r="AM612" s="68">
        <f t="shared" si="327"/>
        <v>18.5668026959119</v>
      </c>
      <c r="AN612" s="68">
        <f t="shared" si="328"/>
        <v>0</v>
      </c>
      <c r="AO612" s="68">
        <f t="shared" si="330"/>
        <v>62.881200258549029</v>
      </c>
      <c r="AP612" s="6"/>
      <c r="AQ612" s="6">
        <f>RANK(AI612,AI546:AI624)</f>
        <v>25</v>
      </c>
      <c r="AR612" s="94">
        <f>RANK(AO612,AO546:AO624)</f>
        <v>3</v>
      </c>
      <c r="AS612" s="8"/>
      <c r="AT612" s="8"/>
      <c r="AU612" s="66">
        <f t="shared" si="331"/>
        <v>-12.742445281552124</v>
      </c>
      <c r="AV612" s="66">
        <f t="shared" si="332"/>
        <v>-36.181401414274909</v>
      </c>
      <c r="AW612" s="66">
        <f t="shared" si="333"/>
        <v>13.498869791258272</v>
      </c>
      <c r="AX612" s="66">
        <f t="shared" si="334"/>
        <v>11.816798336999085</v>
      </c>
      <c r="AY612" s="66">
        <f t="shared" si="335"/>
        <v>9.6063661033137251</v>
      </c>
      <c r="AZ612" s="66">
        <f t="shared" si="336"/>
        <v>14.686403978548991</v>
      </c>
      <c r="BA612" s="66">
        <f t="shared" si="337"/>
        <v>0</v>
      </c>
      <c r="BB612" s="66">
        <f t="shared" si="338"/>
        <v>5.2205221377063253</v>
      </c>
      <c r="BC612" s="8"/>
      <c r="BD612" s="8"/>
      <c r="BE612" s="8"/>
      <c r="BF612" s="8"/>
    </row>
    <row r="613" spans="1:58" s="5" customFormat="1">
      <c r="A613" s="6">
        <v>568</v>
      </c>
      <c r="B613" s="44" t="s">
        <v>87</v>
      </c>
      <c r="C613" s="104">
        <v>278.82446524367185</v>
      </c>
      <c r="D613" s="105">
        <v>333.27587238637943</v>
      </c>
      <c r="E613" s="104">
        <v>351.94767576251223</v>
      </c>
      <c r="F613" s="104">
        <v>290.95552877824952</v>
      </c>
      <c r="G613" s="105">
        <v>240.57826082321654</v>
      </c>
      <c r="H613" s="104">
        <v>258.9460226888562</v>
      </c>
      <c r="I613" s="104">
        <v>278.91309738502559</v>
      </c>
      <c r="J613" s="105">
        <v>291.95623400247678</v>
      </c>
      <c r="K613" s="104">
        <v>300.47519750009519</v>
      </c>
      <c r="L613" s="104">
        <v>353.13626700156738</v>
      </c>
      <c r="M613" s="105">
        <v>439.75244783619627</v>
      </c>
      <c r="N613" s="104">
        <v>505.8570572906421</v>
      </c>
      <c r="O613" s="104">
        <v>514.86876657548828</v>
      </c>
      <c r="P613" s="105">
        <v>492.43564054971432</v>
      </c>
      <c r="Q613" s="104">
        <v>445.22795493295899</v>
      </c>
      <c r="R613" s="104">
        <v>301.92402391518249</v>
      </c>
      <c r="S613" s="105">
        <v>196.38650709022767</v>
      </c>
      <c r="T613" s="104">
        <v>203.85868058908019</v>
      </c>
      <c r="U613" s="104">
        <v>6079.3197003515406</v>
      </c>
      <c r="V613" s="6"/>
      <c r="W613" s="107" t="s">
        <v>289</v>
      </c>
      <c r="X613" s="107">
        <v>3</v>
      </c>
      <c r="Y613" s="108">
        <v>5</v>
      </c>
      <c r="Z613" s="107">
        <v>17</v>
      </c>
      <c r="AA613" s="107">
        <v>11</v>
      </c>
      <c r="AB613" s="108">
        <v>7</v>
      </c>
      <c r="AC613" s="107">
        <v>0</v>
      </c>
      <c r="AD613" s="107">
        <v>0</v>
      </c>
      <c r="AE613" s="108">
        <v>43</v>
      </c>
      <c r="AF613" s="8"/>
      <c r="AG613" s="44" t="s">
        <v>87</v>
      </c>
      <c r="AH613" s="68">
        <f t="shared" si="329"/>
        <v>20.621708153113921</v>
      </c>
      <c r="AI613" s="68">
        <f t="shared" si="323"/>
        <v>41.566515468944523</v>
      </c>
      <c r="AJ613" s="68">
        <f t="shared" si="324"/>
        <v>131.30149537324095</v>
      </c>
      <c r="AK613" s="68">
        <f t="shared" si="325"/>
        <v>78.877615308362877</v>
      </c>
      <c r="AL613" s="68">
        <f t="shared" si="326"/>
        <v>47.952392754460696</v>
      </c>
      <c r="AM613" s="68">
        <f t="shared" si="327"/>
        <v>0</v>
      </c>
      <c r="AN613" s="68">
        <f t="shared" si="328"/>
        <v>0</v>
      </c>
      <c r="AO613" s="68">
        <f t="shared" si="330"/>
        <v>42.680735122509823</v>
      </c>
      <c r="AP613" s="6"/>
      <c r="AQ613" s="6">
        <f>RANK(AI613,AI546:AI624)</f>
        <v>47</v>
      </c>
      <c r="AR613" s="94">
        <f>RANK(AO613,AO546:AO624)</f>
        <v>64</v>
      </c>
      <c r="AS613" s="8"/>
      <c r="AT613" s="8"/>
      <c r="AU613" s="66">
        <f t="shared" si="331"/>
        <v>20.621708153113921</v>
      </c>
      <c r="AV613" s="66">
        <f t="shared" si="332"/>
        <v>-39.773172698923155</v>
      </c>
      <c r="AW613" s="66">
        <f t="shared" si="333"/>
        <v>-32.724576828227356</v>
      </c>
      <c r="AX613" s="66">
        <f t="shared" si="334"/>
        <v>-20.131300740182283</v>
      </c>
      <c r="AY613" s="66">
        <f t="shared" si="335"/>
        <v>4.1899248608460837</v>
      </c>
      <c r="AZ613" s="66">
        <f t="shared" si="336"/>
        <v>0</v>
      </c>
      <c r="BA613" s="66">
        <f t="shared" si="337"/>
        <v>0</v>
      </c>
      <c r="BB613" s="66">
        <f t="shared" si="338"/>
        <v>0.72233513791642423</v>
      </c>
      <c r="BC613" s="8"/>
      <c r="BD613" s="8"/>
      <c r="BE613" s="8"/>
      <c r="BF613" s="8"/>
    </row>
    <row r="614" spans="1:58" s="5" customFormat="1">
      <c r="A614" s="6">
        <v>569</v>
      </c>
      <c r="B614" s="44" t="s">
        <v>88</v>
      </c>
      <c r="C614" s="104">
        <v>1555.05732421875</v>
      </c>
      <c r="D614" s="105">
        <v>1833.1476989746093</v>
      </c>
      <c r="E614" s="104">
        <v>1888.1769958496093</v>
      </c>
      <c r="F614" s="104">
        <v>1724.2863525390626</v>
      </c>
      <c r="G614" s="105">
        <v>1434.4117340087892</v>
      </c>
      <c r="H614" s="104">
        <v>1421.4882995605469</v>
      </c>
      <c r="I614" s="104">
        <v>1475.5509307861328</v>
      </c>
      <c r="J614" s="105">
        <v>1566.3546997070312</v>
      </c>
      <c r="K614" s="104">
        <v>1764.3364624023438</v>
      </c>
      <c r="L614" s="104">
        <v>1841.1788208007813</v>
      </c>
      <c r="M614" s="105">
        <v>1948.0941101074218</v>
      </c>
      <c r="N614" s="104">
        <v>2074.5550903320313</v>
      </c>
      <c r="O614" s="104">
        <v>2042.2939758300781</v>
      </c>
      <c r="P614" s="105">
        <v>1923.1142150878907</v>
      </c>
      <c r="Q614" s="104">
        <v>1679.902276611328</v>
      </c>
      <c r="R614" s="104">
        <v>1228.0807586669921</v>
      </c>
      <c r="S614" s="105">
        <v>847.21363983154299</v>
      </c>
      <c r="T614" s="104">
        <v>988.33112258911137</v>
      </c>
      <c r="U614" s="104">
        <v>29235.574507904053</v>
      </c>
      <c r="V614" s="6"/>
      <c r="W614" s="107" t="s">
        <v>290</v>
      </c>
      <c r="X614" s="107">
        <v>7</v>
      </c>
      <c r="Y614" s="108">
        <v>42</v>
      </c>
      <c r="Z614" s="107">
        <v>97</v>
      </c>
      <c r="AA614" s="107">
        <v>98</v>
      </c>
      <c r="AB614" s="108">
        <v>43</v>
      </c>
      <c r="AC614" s="107">
        <v>7</v>
      </c>
      <c r="AD614" s="107">
        <v>0</v>
      </c>
      <c r="AE614" s="108">
        <v>294</v>
      </c>
      <c r="AF614" s="8"/>
      <c r="AG614" s="44" t="s">
        <v>88</v>
      </c>
      <c r="AH614" s="68">
        <f t="shared" si="329"/>
        <v>8.1193010542504069</v>
      </c>
      <c r="AI614" s="68">
        <f t="shared" si="323"/>
        <v>58.560591780187785</v>
      </c>
      <c r="AJ614" s="68">
        <f t="shared" si="324"/>
        <v>136.476677338797</v>
      </c>
      <c r="AK614" s="68">
        <f t="shared" si="325"/>
        <v>132.83174162993927</v>
      </c>
      <c r="AL614" s="68">
        <f t="shared" si="326"/>
        <v>54.904550046094492</v>
      </c>
      <c r="AM614" s="68">
        <f t="shared" si="327"/>
        <v>7.9349944289749672</v>
      </c>
      <c r="AN614" s="68">
        <f t="shared" si="328"/>
        <v>0</v>
      </c>
      <c r="AO614" s="68">
        <f t="shared" si="330"/>
        <v>52.370908983450882</v>
      </c>
      <c r="AP614" s="6"/>
      <c r="AQ614" s="6">
        <f>RANK(AI614,AI546:AI624)</f>
        <v>26</v>
      </c>
      <c r="AR614" s="94">
        <f>RANK(AO614,AO546:AO624)</f>
        <v>31</v>
      </c>
      <c r="AS614" s="8"/>
      <c r="AT614" s="8"/>
      <c r="AU614" s="66">
        <f t="shared" si="331"/>
        <v>1.7516467791679267</v>
      </c>
      <c r="AV614" s="66">
        <f t="shared" si="332"/>
        <v>-5.4526245917990437</v>
      </c>
      <c r="AW614" s="66">
        <f t="shared" si="333"/>
        <v>-8.7274556779692603</v>
      </c>
      <c r="AX614" s="66">
        <f t="shared" si="334"/>
        <v>48.645841519456241</v>
      </c>
      <c r="AY614" s="66">
        <f t="shared" si="335"/>
        <v>14.78593864032095</v>
      </c>
      <c r="AZ614" s="66">
        <f t="shared" si="336"/>
        <v>7.9349944289749672</v>
      </c>
      <c r="BA614" s="66">
        <f t="shared" si="337"/>
        <v>0</v>
      </c>
      <c r="BB614" s="66">
        <f t="shared" si="338"/>
        <v>8.459774930676403</v>
      </c>
      <c r="BC614" s="8"/>
      <c r="BD614" s="8"/>
      <c r="BE614" s="8"/>
      <c r="BF614" s="8"/>
    </row>
    <row r="615" spans="1:58" s="5" customFormat="1">
      <c r="A615" s="6">
        <v>570</v>
      </c>
      <c r="B615" s="44" t="s">
        <v>89</v>
      </c>
      <c r="C615" s="104">
        <v>2126.6636146695655</v>
      </c>
      <c r="D615" s="105">
        <v>2192.9458842761633</v>
      </c>
      <c r="E615" s="104">
        <v>2214.2471881947736</v>
      </c>
      <c r="F615" s="104">
        <v>2206.5475009122711</v>
      </c>
      <c r="G615" s="105">
        <v>2281.1069393889929</v>
      </c>
      <c r="H615" s="104">
        <v>2345.8946324204098</v>
      </c>
      <c r="I615" s="104">
        <v>2122.1192329551236</v>
      </c>
      <c r="J615" s="105">
        <v>2018.20332306357</v>
      </c>
      <c r="K615" s="104">
        <v>2026.3512128411414</v>
      </c>
      <c r="L615" s="104">
        <v>2219.1605777423406</v>
      </c>
      <c r="M615" s="105">
        <v>2238.6550770908652</v>
      </c>
      <c r="N615" s="104">
        <v>2206.5083294755805</v>
      </c>
      <c r="O615" s="104">
        <v>2116.9412855555584</v>
      </c>
      <c r="P615" s="105">
        <v>1977.7362577266297</v>
      </c>
      <c r="Q615" s="104">
        <v>1678.6928066955297</v>
      </c>
      <c r="R615" s="104">
        <v>1228.0656536143554</v>
      </c>
      <c r="S615" s="105">
        <v>900.67729526989979</v>
      </c>
      <c r="T615" s="104">
        <v>1029.786791251739</v>
      </c>
      <c r="U615" s="104">
        <v>35130.303603144508</v>
      </c>
      <c r="V615" s="6"/>
      <c r="W615" s="107" t="s">
        <v>291</v>
      </c>
      <c r="X615" s="107">
        <v>7</v>
      </c>
      <c r="Y615" s="108">
        <v>57</v>
      </c>
      <c r="Z615" s="107">
        <v>105</v>
      </c>
      <c r="AA615" s="107">
        <v>108</v>
      </c>
      <c r="AB615" s="108">
        <v>67</v>
      </c>
      <c r="AC615" s="107">
        <v>14</v>
      </c>
      <c r="AD615" s="107">
        <v>0</v>
      </c>
      <c r="AE615" s="108">
        <v>358</v>
      </c>
      <c r="AF615" s="8"/>
      <c r="AG615" s="44" t="s">
        <v>89</v>
      </c>
      <c r="AH615" s="68">
        <f t="shared" si="329"/>
        <v>6.3447535093678544</v>
      </c>
      <c r="AI615" s="68">
        <f t="shared" si="323"/>
        <v>49.975736793179685</v>
      </c>
      <c r="AJ615" s="68">
        <f t="shared" si="324"/>
        <v>89.518087086174688</v>
      </c>
      <c r="AK615" s="68">
        <f t="shared" si="325"/>
        <v>101.78504423580979</v>
      </c>
      <c r="AL615" s="68">
        <f t="shared" si="326"/>
        <v>66.395688912350096</v>
      </c>
      <c r="AM615" s="68">
        <f t="shared" si="327"/>
        <v>13.817940257622604</v>
      </c>
      <c r="AN615" s="68">
        <f t="shared" si="328"/>
        <v>0</v>
      </c>
      <c r="AO615" s="68">
        <f t="shared" si="330"/>
        <v>47.04526985573569</v>
      </c>
      <c r="AP615" s="6"/>
      <c r="AQ615" s="6">
        <f>RANK(AI615,AI546:AI624)</f>
        <v>33</v>
      </c>
      <c r="AR615" s="94">
        <f>RANK(AO615,AO546:AO624)</f>
        <v>56</v>
      </c>
      <c r="AS615" s="8"/>
      <c r="AT615" s="8"/>
      <c r="AU615" s="66">
        <f t="shared" si="331"/>
        <v>-10.050565626077148</v>
      </c>
      <c r="AV615" s="66">
        <f t="shared" si="332"/>
        <v>-6.2019158416561595</v>
      </c>
      <c r="AW615" s="66">
        <f t="shared" si="333"/>
        <v>-39.975522821642727</v>
      </c>
      <c r="AX615" s="66">
        <f t="shared" si="334"/>
        <v>-23.297642519923826</v>
      </c>
      <c r="AY615" s="66">
        <f t="shared" si="335"/>
        <v>27.087603256816102</v>
      </c>
      <c r="AZ615" s="66">
        <f t="shared" si="336"/>
        <v>10.996507924710672</v>
      </c>
      <c r="BA615" s="66">
        <f t="shared" si="337"/>
        <v>0</v>
      </c>
      <c r="BB615" s="66">
        <f t="shared" si="338"/>
        <v>-4.7811537296960225</v>
      </c>
      <c r="BC615" s="8"/>
      <c r="BD615" s="8"/>
      <c r="BE615" s="8"/>
      <c r="BF615" s="8"/>
    </row>
    <row r="616" spans="1:58" s="5" customFormat="1">
      <c r="A616" s="6">
        <v>571</v>
      </c>
      <c r="B616" s="44" t="s">
        <v>90</v>
      </c>
      <c r="C616" s="104">
        <v>2547.763844132337</v>
      </c>
      <c r="D616" s="105">
        <v>2700.6957769413143</v>
      </c>
      <c r="E616" s="104">
        <v>2719.8882158703291</v>
      </c>
      <c r="F616" s="104">
        <v>2517.1945873876743</v>
      </c>
      <c r="G616" s="105">
        <v>2189.6784670981619</v>
      </c>
      <c r="H616" s="104">
        <v>2493.5277881640204</v>
      </c>
      <c r="I616" s="104">
        <v>2653.1867905027343</v>
      </c>
      <c r="J616" s="105">
        <v>2682.8008309663196</v>
      </c>
      <c r="K616" s="104">
        <v>2623.770833721459</v>
      </c>
      <c r="L616" s="104">
        <v>2741.2598983670068</v>
      </c>
      <c r="M616" s="105">
        <v>2894.7591314422211</v>
      </c>
      <c r="N616" s="104">
        <v>3152.3057802165931</v>
      </c>
      <c r="O616" s="104">
        <v>3210.4124893016688</v>
      </c>
      <c r="P616" s="105">
        <v>3071.9734098558802</v>
      </c>
      <c r="Q616" s="104">
        <v>2431.1972572988388</v>
      </c>
      <c r="R616" s="104">
        <v>1619.857787712602</v>
      </c>
      <c r="S616" s="105">
        <v>1055.1786265252508</v>
      </c>
      <c r="T616" s="104">
        <v>1012.4420454389406</v>
      </c>
      <c r="U616" s="104">
        <v>44317.893560943361</v>
      </c>
      <c r="V616" s="6"/>
      <c r="W616" s="107" t="s">
        <v>292</v>
      </c>
      <c r="X616" s="107">
        <v>9</v>
      </c>
      <c r="Y616" s="108">
        <v>92</v>
      </c>
      <c r="Z616" s="107">
        <v>136</v>
      </c>
      <c r="AA616" s="107">
        <v>159</v>
      </c>
      <c r="AB616" s="108">
        <v>76</v>
      </c>
      <c r="AC616" s="107">
        <v>10</v>
      </c>
      <c r="AD616" s="107">
        <v>0</v>
      </c>
      <c r="AE616" s="108">
        <v>482</v>
      </c>
      <c r="AF616" s="8"/>
      <c r="AG616" s="44" t="s">
        <v>90</v>
      </c>
      <c r="AH616" s="68">
        <f t="shared" si="329"/>
        <v>7.1508178549995467</v>
      </c>
      <c r="AI616" s="68">
        <f t="shared" si="323"/>
        <v>84.030602101980392</v>
      </c>
      <c r="AJ616" s="68">
        <f t="shared" si="324"/>
        <v>109.08240176471948</v>
      </c>
      <c r="AK616" s="68">
        <f t="shared" si="325"/>
        <v>119.85586583587066</v>
      </c>
      <c r="AL616" s="68">
        <f t="shared" si="326"/>
        <v>56.657206247118623</v>
      </c>
      <c r="AM616" s="68">
        <f t="shared" si="327"/>
        <v>7.6226169385505145</v>
      </c>
      <c r="AN616" s="68">
        <f t="shared" si="328"/>
        <v>0</v>
      </c>
      <c r="AO616" s="68">
        <f t="shared" si="330"/>
        <v>53.850479084040153</v>
      </c>
      <c r="AP616" s="6"/>
      <c r="AQ616" s="6">
        <f>RANK(AI616,AI546:AI624)</f>
        <v>4</v>
      </c>
      <c r="AR616" s="94">
        <f>RANK(AO616,AO546:AO624)</f>
        <v>22</v>
      </c>
      <c r="AS616" s="8"/>
      <c r="AT616" s="8"/>
      <c r="AU616" s="66">
        <f t="shared" si="331"/>
        <v>-6.5243158935847863</v>
      </c>
      <c r="AV616" s="66">
        <f t="shared" si="332"/>
        <v>7.2683933301048995</v>
      </c>
      <c r="AW616" s="66">
        <f t="shared" si="333"/>
        <v>-20.412441349506722</v>
      </c>
      <c r="AX616" s="66">
        <f t="shared" si="334"/>
        <v>16.279397656636689</v>
      </c>
      <c r="AY616" s="66">
        <f t="shared" si="335"/>
        <v>14.406176574954891</v>
      </c>
      <c r="AZ616" s="66">
        <f t="shared" si="336"/>
        <v>4.0929392453866242</v>
      </c>
      <c r="BA616" s="66">
        <f t="shared" si="337"/>
        <v>0</v>
      </c>
      <c r="BB616" s="66">
        <f t="shared" si="338"/>
        <v>7.052905628873134</v>
      </c>
      <c r="BC616" s="8"/>
      <c r="BD616" s="8"/>
      <c r="BE616" s="8"/>
      <c r="BF616" s="8"/>
    </row>
    <row r="617" spans="1:58" s="5" customFormat="1">
      <c r="A617" s="6">
        <v>572</v>
      </c>
      <c r="B617" s="44" t="s">
        <v>91</v>
      </c>
      <c r="C617" s="104">
        <v>207.53544879083404</v>
      </c>
      <c r="D617" s="105">
        <v>228.74837772016252</v>
      </c>
      <c r="E617" s="104">
        <v>224.11714795337829</v>
      </c>
      <c r="F617" s="104">
        <v>210.26058822207122</v>
      </c>
      <c r="G617" s="105">
        <v>155.00434136350813</v>
      </c>
      <c r="H617" s="104">
        <v>190.13046122238401</v>
      </c>
      <c r="I617" s="104">
        <v>189.43040851194229</v>
      </c>
      <c r="J617" s="105">
        <v>170.57251410961717</v>
      </c>
      <c r="K617" s="104">
        <v>169.58101938392701</v>
      </c>
      <c r="L617" s="104">
        <v>225.84475476507814</v>
      </c>
      <c r="M617" s="105">
        <v>288.86736653548479</v>
      </c>
      <c r="N617" s="104">
        <v>303.17028412848219</v>
      </c>
      <c r="O617" s="104">
        <v>277.23958392246004</v>
      </c>
      <c r="P617" s="105">
        <v>282.63567337803528</v>
      </c>
      <c r="Q617" s="104">
        <v>237.51920292104629</v>
      </c>
      <c r="R617" s="104">
        <v>175.03976393852614</v>
      </c>
      <c r="S617" s="105">
        <v>135.38526870262604</v>
      </c>
      <c r="T617" s="104">
        <v>133.5560336172953</v>
      </c>
      <c r="U617" s="104">
        <v>3804.6382391868588</v>
      </c>
      <c r="V617" s="6"/>
      <c r="W617" s="107" t="s">
        <v>293</v>
      </c>
      <c r="X617" s="107">
        <v>0</v>
      </c>
      <c r="Y617" s="108">
        <v>6</v>
      </c>
      <c r="Z617" s="107">
        <v>11</v>
      </c>
      <c r="AA617" s="107">
        <v>14</v>
      </c>
      <c r="AB617" s="108">
        <v>6</v>
      </c>
      <c r="AC617" s="107">
        <v>3</v>
      </c>
      <c r="AD617" s="107">
        <v>0</v>
      </c>
      <c r="AE617" s="108">
        <v>40</v>
      </c>
      <c r="AF617" s="8"/>
      <c r="AG617" s="44" t="s">
        <v>91</v>
      </c>
      <c r="AH617" s="68">
        <f t="shared" si="329"/>
        <v>0</v>
      </c>
      <c r="AI617" s="68">
        <f t="shared" si="323"/>
        <v>77.417186476462774</v>
      </c>
      <c r="AJ617" s="68">
        <f t="shared" si="324"/>
        <v>115.71002278413421</v>
      </c>
      <c r="AK617" s="68">
        <f t="shared" si="325"/>
        <v>147.81153786212099</v>
      </c>
      <c r="AL617" s="68">
        <f t="shared" si="326"/>
        <v>70.351311069310313</v>
      </c>
      <c r="AM617" s="68">
        <f t="shared" si="327"/>
        <v>35.381318155755132</v>
      </c>
      <c r="AN617" s="68">
        <f t="shared" si="328"/>
        <v>0</v>
      </c>
      <c r="AO617" s="68">
        <f t="shared" si="330"/>
        <v>61.030309679297403</v>
      </c>
      <c r="AP617" s="6"/>
      <c r="AQ617" s="6">
        <f>RANK(AI617,AI546:AI624)</f>
        <v>6</v>
      </c>
      <c r="AR617" s="94">
        <f>RANK(AO617,AO546:AO624)</f>
        <v>6</v>
      </c>
      <c r="AS617" s="8"/>
      <c r="AT617" s="8"/>
      <c r="AU617" s="66">
        <f t="shared" si="331"/>
        <v>-23.196229550858863</v>
      </c>
      <c r="AV617" s="66">
        <f t="shared" si="332"/>
        <v>17.26846726302108</v>
      </c>
      <c r="AW617" s="66">
        <f t="shared" si="333"/>
        <v>-133.04158665287821</v>
      </c>
      <c r="AX617" s="66">
        <f t="shared" si="334"/>
        <v>21.839771464949365</v>
      </c>
      <c r="AY617" s="66">
        <f t="shared" si="335"/>
        <v>16.917765486784546</v>
      </c>
      <c r="AZ617" s="66">
        <f t="shared" si="336"/>
        <v>35.381318155755132</v>
      </c>
      <c r="BA617" s="66">
        <f t="shared" si="337"/>
        <v>0</v>
      </c>
      <c r="BB617" s="66">
        <f t="shared" si="338"/>
        <v>-0.47692935858321306</v>
      </c>
      <c r="BC617" s="8"/>
      <c r="BD617" s="8"/>
      <c r="BE617" s="8"/>
      <c r="BF617" s="8"/>
    </row>
    <row r="618" spans="1:58" s="5" customFormat="1">
      <c r="A618" s="6">
        <v>573</v>
      </c>
      <c r="B618" s="44" t="s">
        <v>92</v>
      </c>
      <c r="C618" s="104">
        <v>9576.9664494107838</v>
      </c>
      <c r="D618" s="105">
        <v>10088.458444606844</v>
      </c>
      <c r="E618" s="104">
        <v>10034.018980491912</v>
      </c>
      <c r="F618" s="104">
        <v>11314.419957131873</v>
      </c>
      <c r="G618" s="105">
        <v>14961.935233536031</v>
      </c>
      <c r="H618" s="104">
        <v>14027.212114093447</v>
      </c>
      <c r="I618" s="104">
        <v>13007.540171817953</v>
      </c>
      <c r="J618" s="105">
        <v>12101.379602663976</v>
      </c>
      <c r="K618" s="104">
        <v>11645.422684544759</v>
      </c>
      <c r="L618" s="104">
        <v>11791.000224892077</v>
      </c>
      <c r="M618" s="105">
        <v>11018.726918476501</v>
      </c>
      <c r="N618" s="104">
        <v>9836.6282573102799</v>
      </c>
      <c r="O618" s="104">
        <v>8806.5527280016267</v>
      </c>
      <c r="P618" s="105">
        <v>7664.4770008788319</v>
      </c>
      <c r="Q618" s="104">
        <v>6775.0236773369461</v>
      </c>
      <c r="R618" s="104">
        <v>5547.5867216093857</v>
      </c>
      <c r="S618" s="105">
        <v>4417.1280968300453</v>
      </c>
      <c r="T618" s="104">
        <v>5122.5969343666484</v>
      </c>
      <c r="U618" s="104">
        <v>177737.07419799993</v>
      </c>
      <c r="V618" s="6"/>
      <c r="W618" s="107" t="s">
        <v>294</v>
      </c>
      <c r="X618" s="107">
        <v>6</v>
      </c>
      <c r="Y618" s="108">
        <v>44</v>
      </c>
      <c r="Z618" s="107">
        <v>293</v>
      </c>
      <c r="AA618" s="107">
        <v>695</v>
      </c>
      <c r="AB618" s="108">
        <v>459</v>
      </c>
      <c r="AC618" s="107">
        <v>91</v>
      </c>
      <c r="AD618" s="107">
        <v>11</v>
      </c>
      <c r="AE618" s="108">
        <v>1599</v>
      </c>
      <c r="AF618" s="8"/>
      <c r="AG618" s="44" t="s">
        <v>92</v>
      </c>
      <c r="AH618" s="68">
        <f t="shared" si="329"/>
        <v>1.0605934767726191</v>
      </c>
      <c r="AI618" s="68">
        <f t="shared" si="323"/>
        <v>5.8815920953029357</v>
      </c>
      <c r="AJ618" s="68">
        <f t="shared" si="324"/>
        <v>41.775942021382349</v>
      </c>
      <c r="AK618" s="68">
        <f t="shared" si="325"/>
        <v>106.86109607499537</v>
      </c>
      <c r="AL618" s="68">
        <f t="shared" si="326"/>
        <v>75.859119384860307</v>
      </c>
      <c r="AM618" s="68">
        <f t="shared" si="327"/>
        <v>15.628458058593406</v>
      </c>
      <c r="AN618" s="68">
        <f t="shared" si="328"/>
        <v>1.8658298346526716</v>
      </c>
      <c r="AO618" s="68">
        <f t="shared" si="330"/>
        <v>35.993688615959883</v>
      </c>
      <c r="AP618" s="6"/>
      <c r="AQ618" s="6">
        <f>RANK(AI618,AI546:AI624)</f>
        <v>74</v>
      </c>
      <c r="AR618" s="94">
        <f>RANK(AO618,AO546:AO624)</f>
        <v>72</v>
      </c>
      <c r="AS618" s="8"/>
      <c r="AT618" s="8"/>
      <c r="AU618" s="66">
        <f t="shared" si="331"/>
        <v>-3.8950577763929251</v>
      </c>
      <c r="AV618" s="66">
        <f t="shared" si="332"/>
        <v>-11.161439074246026</v>
      </c>
      <c r="AW618" s="66">
        <f t="shared" si="333"/>
        <v>-47.964169174570017</v>
      </c>
      <c r="AX618" s="66">
        <f t="shared" si="334"/>
        <v>-25.71202778036556</v>
      </c>
      <c r="AY618" s="66">
        <f t="shared" si="335"/>
        <v>5.3805105609608432</v>
      </c>
      <c r="AZ618" s="66">
        <f t="shared" si="336"/>
        <v>5.1903137543713171</v>
      </c>
      <c r="BA618" s="66">
        <f t="shared" si="337"/>
        <v>-3.9155920896955854E-2</v>
      </c>
      <c r="BB618" s="66">
        <f t="shared" si="338"/>
        <v>-14.564846883720399</v>
      </c>
      <c r="BC618" s="8"/>
      <c r="BD618" s="8"/>
      <c r="BE618" s="8"/>
      <c r="BF618" s="8"/>
    </row>
    <row r="619" spans="1:58" s="5" customFormat="1">
      <c r="A619" s="6">
        <v>574</v>
      </c>
      <c r="B619" s="101" t="s">
        <v>93</v>
      </c>
      <c r="C619" s="104">
        <v>18830.553866577149</v>
      </c>
      <c r="D619" s="105">
        <v>17196.39927368164</v>
      </c>
      <c r="E619" s="104">
        <v>14424.415176391602</v>
      </c>
      <c r="F619" s="104">
        <v>13282.42336730957</v>
      </c>
      <c r="G619" s="105">
        <v>15134.295013427734</v>
      </c>
      <c r="H619" s="104">
        <v>18889.998052978517</v>
      </c>
      <c r="I619" s="104">
        <v>21062.500274658203</v>
      </c>
      <c r="J619" s="105">
        <v>19745.945462036132</v>
      </c>
      <c r="K619" s="104">
        <v>16173.524517822265</v>
      </c>
      <c r="L619" s="104">
        <v>14138.969808959961</v>
      </c>
      <c r="M619" s="105">
        <v>12714.348706054687</v>
      </c>
      <c r="N619" s="104">
        <v>11455.825183105469</v>
      </c>
      <c r="O619" s="104">
        <v>9958.5525085449226</v>
      </c>
      <c r="P619" s="105">
        <v>8532.5799575805668</v>
      </c>
      <c r="Q619" s="104">
        <v>7039.0801712036136</v>
      </c>
      <c r="R619" s="104">
        <v>5149.7000015258791</v>
      </c>
      <c r="S619" s="105">
        <v>3687.207494354248</v>
      </c>
      <c r="T619" s="104">
        <v>3013.652412033081</v>
      </c>
      <c r="U619" s="104">
        <v>230429.97124824525</v>
      </c>
      <c r="V619" s="6"/>
      <c r="W619" s="107" t="s">
        <v>295</v>
      </c>
      <c r="X619" s="107">
        <v>28</v>
      </c>
      <c r="Y619" s="108">
        <v>234</v>
      </c>
      <c r="Z619" s="107">
        <v>887</v>
      </c>
      <c r="AA619" s="107">
        <v>1376</v>
      </c>
      <c r="AB619" s="108">
        <v>673</v>
      </c>
      <c r="AC619" s="107">
        <v>112</v>
      </c>
      <c r="AD619" s="107">
        <v>8</v>
      </c>
      <c r="AE619" s="108">
        <v>3318</v>
      </c>
      <c r="AF619" s="8"/>
      <c r="AG619" s="44" t="s">
        <v>93</v>
      </c>
      <c r="AH619" s="68">
        <f t="shared" si="329"/>
        <v>4.2160981058491229</v>
      </c>
      <c r="AI619" s="68">
        <f t="shared" si="323"/>
        <v>30.923145054643921</v>
      </c>
      <c r="AJ619" s="68">
        <f t="shared" si="324"/>
        <v>93.912132495973509</v>
      </c>
      <c r="AK619" s="68">
        <f t="shared" si="325"/>
        <v>130.65875200538881</v>
      </c>
      <c r="AL619" s="68">
        <f t="shared" si="326"/>
        <v>68.165892718980757</v>
      </c>
      <c r="AM619" s="68">
        <f t="shared" si="327"/>
        <v>13.849795061871967</v>
      </c>
      <c r="AN619" s="68">
        <f t="shared" si="328"/>
        <v>1.1316241717880104</v>
      </c>
      <c r="AO619" s="68">
        <f t="shared" si="330"/>
        <v>56.034208530988899</v>
      </c>
      <c r="AP619" s="6"/>
      <c r="AQ619" s="6">
        <f>RANK(AI619,AI546:AI624)</f>
        <v>53</v>
      </c>
      <c r="AR619" s="94">
        <f>RANK(AO619,AO546:AO624)</f>
        <v>15</v>
      </c>
      <c r="AS619" s="8"/>
      <c r="AT619" s="8"/>
      <c r="AU619" s="66">
        <f t="shared" si="331"/>
        <v>-3.7119374546614541</v>
      </c>
      <c r="AV619" s="66">
        <f t="shared" si="332"/>
        <v>-21.148842980659207</v>
      </c>
      <c r="AW619" s="66">
        <f t="shared" si="333"/>
        <v>-33.128943287167218</v>
      </c>
      <c r="AX619" s="66">
        <f t="shared" si="334"/>
        <v>15.329280831908491</v>
      </c>
      <c r="AY619" s="66">
        <f t="shared" si="335"/>
        <v>25.214656392494213</v>
      </c>
      <c r="AZ619" s="66">
        <f t="shared" si="336"/>
        <v>6.0778019366793856</v>
      </c>
      <c r="BA619" s="66">
        <f t="shared" si="337"/>
        <v>1.1316241717880104</v>
      </c>
      <c r="BB619" s="66">
        <f t="shared" si="338"/>
        <v>3.1690260449274419</v>
      </c>
      <c r="BC619" s="8"/>
      <c r="BD619" s="8"/>
      <c r="BE619" s="8"/>
      <c r="BF619" s="8"/>
    </row>
    <row r="620" spans="1:58" s="5" customFormat="1">
      <c r="A620" s="6">
        <v>575</v>
      </c>
      <c r="B620" s="101" t="s">
        <v>94</v>
      </c>
      <c r="C620" s="104">
        <v>2941.4287902832029</v>
      </c>
      <c r="D620" s="105">
        <v>2989.4752868652345</v>
      </c>
      <c r="E620" s="104">
        <v>2844.0153320312502</v>
      </c>
      <c r="F620" s="104">
        <v>2855.6577392578124</v>
      </c>
      <c r="G620" s="105">
        <v>2918.7804382324221</v>
      </c>
      <c r="H620" s="104">
        <v>2974.5050354003906</v>
      </c>
      <c r="I620" s="104">
        <v>3033.0745788574218</v>
      </c>
      <c r="J620" s="105">
        <v>2742.6326904296875</v>
      </c>
      <c r="K620" s="104">
        <v>2500.2494201660156</v>
      </c>
      <c r="L620" s="104">
        <v>2580.0829833984376</v>
      </c>
      <c r="M620" s="105">
        <v>2581.2656127929686</v>
      </c>
      <c r="N620" s="104">
        <v>2555.8104675292971</v>
      </c>
      <c r="O620" s="104">
        <v>2377.808172607422</v>
      </c>
      <c r="P620" s="105">
        <v>2128.7127197265627</v>
      </c>
      <c r="Q620" s="104">
        <v>1701.9825622558594</v>
      </c>
      <c r="R620" s="104">
        <v>1203.1795806884766</v>
      </c>
      <c r="S620" s="105">
        <v>801.03856506347654</v>
      </c>
      <c r="T620" s="104">
        <v>809.32532043457036</v>
      </c>
      <c r="U620" s="104">
        <v>42539.025296020511</v>
      </c>
      <c r="V620" s="6"/>
      <c r="W620" s="107" t="s">
        <v>296</v>
      </c>
      <c r="X620" s="107">
        <v>23</v>
      </c>
      <c r="Y620" s="108">
        <v>74</v>
      </c>
      <c r="Z620" s="107">
        <v>195</v>
      </c>
      <c r="AA620" s="107">
        <v>201</v>
      </c>
      <c r="AB620" s="108">
        <v>66</v>
      </c>
      <c r="AC620" s="107">
        <v>12</v>
      </c>
      <c r="AD620" s="107">
        <v>0</v>
      </c>
      <c r="AE620" s="108">
        <v>571</v>
      </c>
      <c r="AF620" s="8"/>
      <c r="AG620" s="44" t="s">
        <v>94</v>
      </c>
      <c r="AH620" s="68">
        <f t="shared" si="329"/>
        <v>16.108372991490022</v>
      </c>
      <c r="AI620" s="68">
        <f t="shared" si="323"/>
        <v>50.706109326135881</v>
      </c>
      <c r="AJ620" s="68">
        <f t="shared" si="324"/>
        <v>131.1142510631195</v>
      </c>
      <c r="AK620" s="68">
        <f t="shared" si="325"/>
        <v>132.53877857214968</v>
      </c>
      <c r="AL620" s="68">
        <f t="shared" si="326"/>
        <v>48.128938468723497</v>
      </c>
      <c r="AM620" s="68">
        <f t="shared" si="327"/>
        <v>9.599042322108172</v>
      </c>
      <c r="AN620" s="68">
        <f t="shared" si="328"/>
        <v>0</v>
      </c>
      <c r="AO620" s="68">
        <f t="shared" si="330"/>
        <v>58.250497164704214</v>
      </c>
      <c r="AP620" s="6"/>
      <c r="AQ620" s="6">
        <f>RANK(AI620,AI546:AI624)</f>
        <v>32</v>
      </c>
      <c r="AR620" s="94">
        <f>RANK(AO620,AO546:AO624)</f>
        <v>12</v>
      </c>
      <c r="AS620" s="8"/>
      <c r="AT620" s="8"/>
      <c r="AU620" s="66">
        <f t="shared" si="331"/>
        <v>-8.7957572631102501</v>
      </c>
      <c r="AV620" s="66">
        <f t="shared" si="332"/>
        <v>-30.162468591871921</v>
      </c>
      <c r="AW620" s="66">
        <f t="shared" si="333"/>
        <v>-11.354120622844107</v>
      </c>
      <c r="AX620" s="66">
        <f t="shared" si="334"/>
        <v>35.144589256179799</v>
      </c>
      <c r="AY620" s="66">
        <f t="shared" si="335"/>
        <v>-2.0343229452421809</v>
      </c>
      <c r="AZ620" s="66">
        <f t="shared" si="336"/>
        <v>5.4604451903398772</v>
      </c>
      <c r="BA620" s="66">
        <f t="shared" si="337"/>
        <v>0</v>
      </c>
      <c r="BB620" s="66">
        <f t="shared" si="338"/>
        <v>1.4204663616059818</v>
      </c>
      <c r="BC620" s="8"/>
      <c r="BD620" s="8"/>
      <c r="BE620" s="8"/>
      <c r="BF620" s="8"/>
    </row>
    <row r="621" spans="1:58" s="5" customFormat="1">
      <c r="A621" s="6">
        <v>576</v>
      </c>
      <c r="B621" s="101" t="s">
        <v>95</v>
      </c>
      <c r="C621" s="104">
        <v>25214.275694715288</v>
      </c>
      <c r="D621" s="105">
        <v>23399.805611745815</v>
      </c>
      <c r="E621" s="104">
        <v>18795.024363023251</v>
      </c>
      <c r="F621" s="104">
        <v>15803.467904382829</v>
      </c>
      <c r="G621" s="105">
        <v>16362.531776168777</v>
      </c>
      <c r="H621" s="104">
        <v>21821.276019644814</v>
      </c>
      <c r="I621" s="104">
        <v>27532.211380167209</v>
      </c>
      <c r="J621" s="105">
        <v>26857.908143860761</v>
      </c>
      <c r="K621" s="104">
        <v>20767.545997332727</v>
      </c>
      <c r="L621" s="104">
        <v>16560.04060424638</v>
      </c>
      <c r="M621" s="105">
        <v>13770.241651346909</v>
      </c>
      <c r="N621" s="104">
        <v>11835.34418079535</v>
      </c>
      <c r="O621" s="104">
        <v>9580.7229010693991</v>
      </c>
      <c r="P621" s="105">
        <v>7728.1087269896425</v>
      </c>
      <c r="Q621" s="104">
        <v>5909.5273390723105</v>
      </c>
      <c r="R621" s="104">
        <v>3641.1827608847643</v>
      </c>
      <c r="S621" s="105">
        <v>2299.7187839175276</v>
      </c>
      <c r="T621" s="104">
        <v>1814.3066519166621</v>
      </c>
      <c r="U621" s="104">
        <v>269693.24049128039</v>
      </c>
      <c r="V621" s="6"/>
      <c r="W621" s="107" t="s">
        <v>297</v>
      </c>
      <c r="X621" s="107">
        <v>65</v>
      </c>
      <c r="Y621" s="108">
        <v>375</v>
      </c>
      <c r="Z621" s="107">
        <v>1335</v>
      </c>
      <c r="AA621" s="107">
        <v>2018</v>
      </c>
      <c r="AB621" s="108">
        <v>992</v>
      </c>
      <c r="AC621" s="107">
        <v>156</v>
      </c>
      <c r="AD621" s="107">
        <v>12</v>
      </c>
      <c r="AE621" s="108">
        <v>4953</v>
      </c>
      <c r="AF621" s="8"/>
      <c r="AG621" s="44" t="s">
        <v>95</v>
      </c>
      <c r="AH621" s="68">
        <f t="shared" si="329"/>
        <v>8.2260425867632918</v>
      </c>
      <c r="AI621" s="68">
        <f t="shared" si="323"/>
        <v>45.836427409866864</v>
      </c>
      <c r="AJ621" s="68">
        <f t="shared" si="324"/>
        <v>122.35764753611599</v>
      </c>
      <c r="AK621" s="68">
        <f t="shared" si="325"/>
        <v>146.59192987699225</v>
      </c>
      <c r="AL621" s="68">
        <f t="shared" si="326"/>
        <v>73.870235513986117</v>
      </c>
      <c r="AM621" s="68">
        <f t="shared" si="327"/>
        <v>15.023440903420733</v>
      </c>
      <c r="AN621" s="68">
        <f t="shared" si="328"/>
        <v>1.4492718087808216</v>
      </c>
      <c r="AO621" s="68">
        <f t="shared" si="330"/>
        <v>67.98669390620455</v>
      </c>
      <c r="AP621" s="6"/>
      <c r="AQ621" s="6">
        <f>RANK(AI621,AI546:AI624)</f>
        <v>38</v>
      </c>
      <c r="AR621" s="94">
        <f>RANK(AO621,AO546:AO624)</f>
        <v>1</v>
      </c>
      <c r="AS621" s="8"/>
      <c r="AT621" s="8"/>
      <c r="AU621" s="66">
        <f t="shared" si="331"/>
        <v>-10.756671308161707</v>
      </c>
      <c r="AV621" s="66">
        <f t="shared" si="332"/>
        <v>-25.989397649503196</v>
      </c>
      <c r="AW621" s="66">
        <f t="shared" si="333"/>
        <v>-13.871070225608236</v>
      </c>
      <c r="AX621" s="66">
        <f t="shared" si="334"/>
        <v>28.193768252513948</v>
      </c>
      <c r="AY621" s="66">
        <f t="shared" si="335"/>
        <v>32.415728677921273</v>
      </c>
      <c r="AZ621" s="66">
        <f t="shared" si="336"/>
        <v>9.1633938875953991</v>
      </c>
      <c r="BA621" s="66">
        <f t="shared" si="337"/>
        <v>0.3805265322823701</v>
      </c>
      <c r="BB621" s="66">
        <f t="shared" si="338"/>
        <v>11.275683792344338</v>
      </c>
      <c r="BC621" s="8"/>
      <c r="BD621" s="8"/>
      <c r="BE621" s="8"/>
      <c r="BF621" s="8"/>
    </row>
    <row r="622" spans="1:58" s="5" customFormat="1">
      <c r="A622" s="6">
        <v>577</v>
      </c>
      <c r="B622" s="101" t="s">
        <v>96</v>
      </c>
      <c r="C622" s="104">
        <v>4772.6144169431991</v>
      </c>
      <c r="D622" s="105">
        <v>3595.9529439318876</v>
      </c>
      <c r="E622" s="104">
        <v>3007.9221705930822</v>
      </c>
      <c r="F622" s="104">
        <v>3111.571704253915</v>
      </c>
      <c r="G622" s="105">
        <v>7726.350450776692</v>
      </c>
      <c r="H622" s="104">
        <v>16221.359093474652</v>
      </c>
      <c r="I622" s="104">
        <v>14568.09767809281</v>
      </c>
      <c r="J622" s="105">
        <v>9882.1067890219565</v>
      </c>
      <c r="K622" s="104">
        <v>6735.8424825018537</v>
      </c>
      <c r="L622" s="104">
        <v>5745.7632882166945</v>
      </c>
      <c r="M622" s="105">
        <v>5220.1854430690628</v>
      </c>
      <c r="N622" s="104">
        <v>4744.2891809242465</v>
      </c>
      <c r="O622" s="104">
        <v>4094.116232146574</v>
      </c>
      <c r="P622" s="105">
        <v>3461.6919711813616</v>
      </c>
      <c r="Q622" s="104">
        <v>2774.4009745729013</v>
      </c>
      <c r="R622" s="104">
        <v>1913.1031825559755</v>
      </c>
      <c r="S622" s="105">
        <v>1305.0973414671712</v>
      </c>
      <c r="T622" s="104">
        <v>1220.1287943708514</v>
      </c>
      <c r="U622" s="104">
        <v>100100.59413809488</v>
      </c>
      <c r="V622" s="6"/>
      <c r="W622" s="107" t="s">
        <v>298</v>
      </c>
      <c r="X622" s="107">
        <v>6</v>
      </c>
      <c r="Y622" s="108">
        <v>41</v>
      </c>
      <c r="Z622" s="107">
        <v>114</v>
      </c>
      <c r="AA622" s="107">
        <v>441</v>
      </c>
      <c r="AB622" s="108">
        <v>363</v>
      </c>
      <c r="AC622" s="107">
        <v>79</v>
      </c>
      <c r="AD622" s="107">
        <v>12</v>
      </c>
      <c r="AE622" s="108">
        <v>1056</v>
      </c>
      <c r="AF622" s="8"/>
      <c r="AG622" s="44" t="s">
        <v>96</v>
      </c>
      <c r="AH622" s="68">
        <f t="shared" si="329"/>
        <v>3.8565719001733019</v>
      </c>
      <c r="AI622" s="68">
        <f t="shared" si="323"/>
        <v>10.613031407571857</v>
      </c>
      <c r="AJ622" s="68">
        <f t="shared" si="324"/>
        <v>14.055542367699466</v>
      </c>
      <c r="AK622" s="68">
        <f t="shared" si="325"/>
        <v>60.543251390079057</v>
      </c>
      <c r="AL622" s="68">
        <f t="shared" si="326"/>
        <v>73.466115626934354</v>
      </c>
      <c r="AM622" s="68">
        <f t="shared" si="327"/>
        <v>23.456605526398086</v>
      </c>
      <c r="AN622" s="68">
        <f t="shared" si="328"/>
        <v>4.176990731452296</v>
      </c>
      <c r="AO622" s="68">
        <f t="shared" si="330"/>
        <v>33.004594091833702</v>
      </c>
      <c r="AP622" s="6"/>
      <c r="AQ622" s="6">
        <f>RANK(AI622,AI546:AI624)</f>
        <v>66</v>
      </c>
      <c r="AR622" s="94">
        <f>RANK(AO622,AO546:AO624)</f>
        <v>75</v>
      </c>
      <c r="AS622" s="8"/>
      <c r="AT622" s="8"/>
      <c r="AU622" s="66">
        <f t="shared" si="331"/>
        <v>-8.7680364813278828</v>
      </c>
      <c r="AV622" s="66">
        <f t="shared" si="332"/>
        <v>-7.152718945467079</v>
      </c>
      <c r="AW622" s="66">
        <f t="shared" si="333"/>
        <v>-19.271449611626522</v>
      </c>
      <c r="AX622" s="66">
        <f t="shared" si="334"/>
        <v>-15.807100110602171</v>
      </c>
      <c r="AY622" s="66">
        <f t="shared" si="335"/>
        <v>2.0115798862364329</v>
      </c>
      <c r="AZ622" s="66">
        <f t="shared" si="336"/>
        <v>10.514167703065363</v>
      </c>
      <c r="BA622" s="66">
        <f t="shared" si="337"/>
        <v>4.176990731452296</v>
      </c>
      <c r="BB622" s="66">
        <f t="shared" si="338"/>
        <v>-5.2894060957139644</v>
      </c>
      <c r="BC622" s="8"/>
      <c r="BD622" s="8"/>
      <c r="BE622" s="8"/>
      <c r="BF622" s="8"/>
    </row>
    <row r="623" spans="1:58" s="5" customFormat="1">
      <c r="A623" s="6">
        <v>578</v>
      </c>
      <c r="B623" s="101" t="s">
        <v>97</v>
      </c>
      <c r="C623" s="104">
        <v>9787.0889294934532</v>
      </c>
      <c r="D623" s="105">
        <v>10357.205189640634</v>
      </c>
      <c r="E623" s="104">
        <v>10316.658790229301</v>
      </c>
      <c r="F623" s="104">
        <v>10056.290600098588</v>
      </c>
      <c r="G623" s="105">
        <v>9473.4907948944292</v>
      </c>
      <c r="H623" s="104">
        <v>9617.8922624168554</v>
      </c>
      <c r="I623" s="104">
        <v>10315.359213382731</v>
      </c>
      <c r="J623" s="105">
        <v>10170.445289083156</v>
      </c>
      <c r="K623" s="104">
        <v>10438.904264736582</v>
      </c>
      <c r="L623" s="104">
        <v>11007.018279261116</v>
      </c>
      <c r="M623" s="105">
        <v>10962.692650119949</v>
      </c>
      <c r="N623" s="104">
        <v>10468.197454151443</v>
      </c>
      <c r="O623" s="104">
        <v>9780.1868295812055</v>
      </c>
      <c r="P623" s="105">
        <v>8534.0293956110781</v>
      </c>
      <c r="Q623" s="104">
        <v>7178.3918530487463</v>
      </c>
      <c r="R623" s="104">
        <v>4869.8404599341047</v>
      </c>
      <c r="S623" s="105">
        <v>2942.9149738800843</v>
      </c>
      <c r="T623" s="104">
        <v>2712.1052278856341</v>
      </c>
      <c r="U623" s="104">
        <v>158988.71245744909</v>
      </c>
      <c r="V623" s="6"/>
      <c r="W623" s="107" t="s">
        <v>299</v>
      </c>
      <c r="X623" s="107">
        <v>19</v>
      </c>
      <c r="Y623" s="108">
        <v>138</v>
      </c>
      <c r="Z623" s="107">
        <v>507</v>
      </c>
      <c r="AA623" s="107">
        <v>736</v>
      </c>
      <c r="AB623" s="108">
        <v>372</v>
      </c>
      <c r="AC623" s="107">
        <v>87</v>
      </c>
      <c r="AD623" s="107">
        <v>14</v>
      </c>
      <c r="AE623" s="108">
        <v>1873</v>
      </c>
      <c r="AF623" s="8"/>
      <c r="AG623" s="44" t="s">
        <v>97</v>
      </c>
      <c r="AH623" s="68">
        <f t="shared" si="329"/>
        <v>3.7787293059756513</v>
      </c>
      <c r="AI623" s="68">
        <f t="shared" si="323"/>
        <v>29.133928134362609</v>
      </c>
      <c r="AJ623" s="68">
        <f t="shared" si="324"/>
        <v>105.4285047423888</v>
      </c>
      <c r="AK623" s="68">
        <f t="shared" si="325"/>
        <v>142.699829404902</v>
      </c>
      <c r="AL623" s="68">
        <f t="shared" si="326"/>
        <v>73.153139204101663</v>
      </c>
      <c r="AM623" s="68">
        <f t="shared" si="327"/>
        <v>16.66841610836353</v>
      </c>
      <c r="AN623" s="68">
        <f t="shared" si="328"/>
        <v>2.5438315163659011</v>
      </c>
      <c r="AO623" s="68">
        <f t="shared" si="330"/>
        <v>52.701626109740992</v>
      </c>
      <c r="AP623" s="6"/>
      <c r="AQ623" s="6">
        <f>RANK(AI623,AI546:AI624)</f>
        <v>54</v>
      </c>
      <c r="AR623" s="94">
        <f>RANK(AO623,AO546:AO624)</f>
        <v>28</v>
      </c>
      <c r="AS623" s="8"/>
      <c r="AT623" s="8"/>
      <c r="AU623" s="66">
        <f t="shared" si="331"/>
        <v>-6.1667743367506764</v>
      </c>
      <c r="AV623" s="66">
        <f t="shared" si="332"/>
        <v>-23.20372093155537</v>
      </c>
      <c r="AW623" s="66">
        <f t="shared" si="333"/>
        <v>-30.081849843381931</v>
      </c>
      <c r="AX623" s="66">
        <f t="shared" si="334"/>
        <v>23.492395176315284</v>
      </c>
      <c r="AY623" s="66">
        <f t="shared" si="335"/>
        <v>25.43416441529466</v>
      </c>
      <c r="AZ623" s="66">
        <f t="shared" si="336"/>
        <v>10.680668280422825</v>
      </c>
      <c r="BA623" s="66">
        <f t="shared" si="337"/>
        <v>2.5438315163659011</v>
      </c>
      <c r="BB623" s="66">
        <f t="shared" si="338"/>
        <v>2.8473857603281658</v>
      </c>
      <c r="BC623" s="8"/>
      <c r="BD623" s="8"/>
      <c r="BE623" s="8"/>
      <c r="BF623" s="8"/>
    </row>
    <row r="624" spans="1:58" s="5" customFormat="1">
      <c r="A624" s="6">
        <v>579</v>
      </c>
      <c r="B624" s="101" t="s">
        <v>98</v>
      </c>
      <c r="C624" s="104">
        <v>308.68146403988339</v>
      </c>
      <c r="D624" s="105">
        <v>369.06016737967133</v>
      </c>
      <c r="E624" s="104">
        <v>404.11665831146729</v>
      </c>
      <c r="F624" s="104">
        <v>351.59036144845521</v>
      </c>
      <c r="G624" s="105">
        <v>270.83019993515563</v>
      </c>
      <c r="H624" s="104">
        <v>324.08010616289062</v>
      </c>
      <c r="I624" s="104">
        <v>312.07974091519196</v>
      </c>
      <c r="J624" s="105">
        <v>300.1770404947714</v>
      </c>
      <c r="K624" s="104">
        <v>286.15780374224153</v>
      </c>
      <c r="L624" s="104">
        <v>360.38576966911069</v>
      </c>
      <c r="M624" s="105">
        <v>461.88891980621611</v>
      </c>
      <c r="N624" s="104">
        <v>501.89611090746484</v>
      </c>
      <c r="O624" s="104">
        <v>530.33769259458438</v>
      </c>
      <c r="P624" s="105">
        <v>499.97111088391239</v>
      </c>
      <c r="Q624" s="104">
        <v>430.09852992731476</v>
      </c>
      <c r="R624" s="104">
        <v>340.38062562058991</v>
      </c>
      <c r="S624" s="105">
        <v>222.78594892766051</v>
      </c>
      <c r="T624" s="104">
        <v>325.60765362642621</v>
      </c>
      <c r="U624" s="104">
        <v>6600.1259043930077</v>
      </c>
      <c r="V624" s="6"/>
      <c r="W624" s="107" t="s">
        <v>300</v>
      </c>
      <c r="X624" s="107">
        <v>3</v>
      </c>
      <c r="Y624" s="108">
        <v>10</v>
      </c>
      <c r="Z624" s="107">
        <v>10</v>
      </c>
      <c r="AA624" s="107">
        <v>13</v>
      </c>
      <c r="AB624" s="108">
        <v>8</v>
      </c>
      <c r="AC624" s="107">
        <v>3</v>
      </c>
      <c r="AD624" s="107">
        <v>0</v>
      </c>
      <c r="AE624" s="108">
        <v>47</v>
      </c>
      <c r="AF624" s="8"/>
      <c r="AG624" s="44" t="s">
        <v>98</v>
      </c>
      <c r="AH624" s="68">
        <f t="shared" si="329"/>
        <v>17.065314234672577</v>
      </c>
      <c r="AI624" s="68">
        <f t="shared" si="323"/>
        <v>73.847008216914361</v>
      </c>
      <c r="AJ624" s="68">
        <f t="shared" si="324"/>
        <v>61.713137028989706</v>
      </c>
      <c r="AK624" s="68">
        <f t="shared" si="325"/>
        <v>83.312040453998989</v>
      </c>
      <c r="AL624" s="68">
        <f t="shared" si="326"/>
        <v>53.301878030470803</v>
      </c>
      <c r="AM624" s="68">
        <f t="shared" si="327"/>
        <v>20.967451949710025</v>
      </c>
      <c r="AN624" s="68">
        <f t="shared" si="328"/>
        <v>0</v>
      </c>
      <c r="AO624" s="68">
        <f t="shared" si="330"/>
        <v>42.62456646352652</v>
      </c>
      <c r="AP624" s="6"/>
      <c r="AQ624" s="6">
        <f>RANK(AI624,AI546:AI624)</f>
        <v>11</v>
      </c>
      <c r="AR624" s="94">
        <f>RANK(AO624,AO546:AO624)</f>
        <v>65</v>
      </c>
      <c r="AS624" s="8"/>
      <c r="AT624" s="8"/>
      <c r="AU624" s="66">
        <f t="shared" si="331"/>
        <v>-9.1610137615633924</v>
      </c>
      <c r="AV624" s="66">
        <f t="shared" si="332"/>
        <v>-5.2738682505828507</v>
      </c>
      <c r="AW624" s="66">
        <f t="shared" si="333"/>
        <v>-123.39619506646218</v>
      </c>
      <c r="AX624" s="66">
        <f t="shared" si="334"/>
        <v>-44.081589291406502</v>
      </c>
      <c r="AY624" s="66">
        <f t="shared" si="335"/>
        <v>9.6721307967685277</v>
      </c>
      <c r="AZ624" s="66">
        <f t="shared" si="336"/>
        <v>20.967451949710025</v>
      </c>
      <c r="BA624" s="66">
        <f t="shared" si="337"/>
        <v>0</v>
      </c>
      <c r="BB624" s="66">
        <f t="shared" si="338"/>
        <v>-13.098084097586344</v>
      </c>
      <c r="BC624" s="8"/>
      <c r="BD624" s="8"/>
      <c r="BE624" s="8"/>
      <c r="BF624" s="8"/>
    </row>
    <row r="625" spans="1:58" s="5" customFormat="1">
      <c r="A625" s="6">
        <v>580</v>
      </c>
      <c r="B625" s="102" t="s">
        <v>99</v>
      </c>
      <c r="C625" s="104">
        <v>38.787924574787596</v>
      </c>
      <c r="D625" s="105">
        <v>46.448473609264219</v>
      </c>
      <c r="E625" s="104">
        <v>61.948480574973459</v>
      </c>
      <c r="F625" s="104">
        <v>50.799762123494872</v>
      </c>
      <c r="G625" s="105">
        <v>62.339313308854223</v>
      </c>
      <c r="H625" s="104">
        <v>69.52130489629738</v>
      </c>
      <c r="I625" s="104">
        <v>60.474465234646146</v>
      </c>
      <c r="J625" s="105">
        <v>52.582668580887145</v>
      </c>
      <c r="K625" s="104">
        <v>55.230675628026127</v>
      </c>
      <c r="L625" s="104">
        <v>61.57358066917481</v>
      </c>
      <c r="M625" s="105">
        <v>42.343614802234804</v>
      </c>
      <c r="N625" s="104">
        <v>48.63953513874084</v>
      </c>
      <c r="O625" s="104">
        <v>80.930883698859262</v>
      </c>
      <c r="P625" s="105">
        <v>69.818471085288081</v>
      </c>
      <c r="Q625" s="104">
        <v>57.987778232503352</v>
      </c>
      <c r="R625" s="104">
        <v>27.791008662072755</v>
      </c>
      <c r="S625" s="105">
        <v>13.81740590959671</v>
      </c>
      <c r="T625" s="104">
        <v>9.4394262556717692</v>
      </c>
      <c r="U625" s="104">
        <v>910.47477298537365</v>
      </c>
      <c r="V625" s="6"/>
      <c r="W625" s="107" t="s">
        <v>99</v>
      </c>
      <c r="X625" s="107">
        <v>0</v>
      </c>
      <c r="Y625" s="108">
        <v>0</v>
      </c>
      <c r="Z625" s="107">
        <v>0</v>
      </c>
      <c r="AA625" s="107">
        <v>0</v>
      </c>
      <c r="AB625" s="108">
        <v>0</v>
      </c>
      <c r="AC625" s="107">
        <v>6</v>
      </c>
      <c r="AD625" s="107">
        <v>0</v>
      </c>
      <c r="AE625" s="108">
        <v>6</v>
      </c>
      <c r="AF625" s="8"/>
      <c r="AG625" s="45" t="s">
        <v>99</v>
      </c>
      <c r="AH625" s="68">
        <f t="shared" si="329"/>
        <v>0</v>
      </c>
      <c r="AI625" s="68">
        <f t="shared" si="323"/>
        <v>0</v>
      </c>
      <c r="AJ625" s="68">
        <f t="shared" si="324"/>
        <v>0</v>
      </c>
      <c r="AK625" s="68">
        <f t="shared" si="325"/>
        <v>0</v>
      </c>
      <c r="AL625" s="68">
        <f t="shared" si="326"/>
        <v>0</v>
      </c>
      <c r="AM625" s="68">
        <f t="shared" si="327"/>
        <v>217.27056320692097</v>
      </c>
      <c r="AN625" s="68">
        <f t="shared" si="328"/>
        <v>0</v>
      </c>
      <c r="AO625" s="68">
        <f t="shared" si="330"/>
        <v>29.089373846040932</v>
      </c>
      <c r="AP625" s="6"/>
      <c r="AQ625" s="6" t="s">
        <v>138</v>
      </c>
      <c r="AR625" s="6" t="s">
        <v>138</v>
      </c>
      <c r="AS625" s="8"/>
      <c r="AT625" s="8"/>
      <c r="AU625" s="66">
        <f t="shared" si="331"/>
        <v>0</v>
      </c>
      <c r="AV625" s="66">
        <f t="shared" si="332"/>
        <v>-3452.3061829117032</v>
      </c>
      <c r="AW625" s="66">
        <f t="shared" si="333"/>
        <v>-5813.0715980658133</v>
      </c>
      <c r="AX625" s="66">
        <f t="shared" si="334"/>
        <v>-1552.997211587304</v>
      </c>
      <c r="AY625" s="66">
        <f t="shared" si="335"/>
        <v>-1480.3444256039638</v>
      </c>
      <c r="AZ625" s="66">
        <f t="shared" si="336"/>
        <v>217.27056320692097</v>
      </c>
      <c r="BA625" s="66">
        <f t="shared" si="337"/>
        <v>0</v>
      </c>
      <c r="BB625" s="66">
        <f t="shared" si="338"/>
        <v>-1011.7104962549425</v>
      </c>
      <c r="BC625" s="8"/>
      <c r="BD625" s="8"/>
      <c r="BE625" s="8"/>
      <c r="BF625" s="8"/>
    </row>
    <row r="626" spans="1:58" s="5" customFormat="1">
      <c r="A626" s="6">
        <v>581</v>
      </c>
      <c r="B626" s="102" t="s">
        <v>100</v>
      </c>
      <c r="C626" s="102">
        <f>SUM(C549,C552,C554:C555,C558:C559,C563,C565,C567,C571,C576,C578,C580:C581,C585,C587:C590,C594:C595,C597:C598,C602,C604,C609,C618:C619,C621:C623)</f>
        <v>317389.22265043255</v>
      </c>
      <c r="D626" s="102">
        <f>SUM(D549,D552,D554:D555,D558:D559,D563,D565,D567,D571,D576,D578,D580:D581,D585,D587:D590,D594:D595,D597:D598,D602,D604,D609,D618:D619,D621:D623)</f>
        <v>310768.28238722688</v>
      </c>
      <c r="E626" s="102">
        <f t="shared" ref="E626:U626" si="339">SUM(E549,E552,E554:E555,E558:E559,E563,E565,E567,E571,E576,E578,E580:E581,E585,E587:E590,E594:E595,E597:E598,E602,E604,E609,E618:E619,E621:E623)</f>
        <v>286652.01519246935</v>
      </c>
      <c r="F626" s="102">
        <f t="shared" si="339"/>
        <v>292141.58766997495</v>
      </c>
      <c r="G626" s="102">
        <f t="shared" si="339"/>
        <v>371760.24968216859</v>
      </c>
      <c r="H626" s="102">
        <f t="shared" si="339"/>
        <v>431213.46978119132</v>
      </c>
      <c r="I626" s="102">
        <f t="shared" si="339"/>
        <v>424238.93300555687</v>
      </c>
      <c r="J626" s="102">
        <f t="shared" si="339"/>
        <v>383277.46387176507</v>
      </c>
      <c r="K626" s="102">
        <f t="shared" si="339"/>
        <v>337826.49020633695</v>
      </c>
      <c r="L626" s="102">
        <f t="shared" si="339"/>
        <v>321562.12068333622</v>
      </c>
      <c r="M626" s="102">
        <f t="shared" si="339"/>
        <v>300633.69538695813</v>
      </c>
      <c r="N626" s="102">
        <f t="shared" si="339"/>
        <v>272540.66041975026</v>
      </c>
      <c r="O626" s="102">
        <f t="shared" si="339"/>
        <v>241715.05155442009</v>
      </c>
      <c r="P626" s="102">
        <f t="shared" si="339"/>
        <v>207918.82710303072</v>
      </c>
      <c r="Q626" s="102">
        <f t="shared" si="339"/>
        <v>173466.95671930318</v>
      </c>
      <c r="R626" s="102">
        <f t="shared" si="339"/>
        <v>127985.92188281713</v>
      </c>
      <c r="S626" s="102">
        <f t="shared" si="339"/>
        <v>91842.04320357964</v>
      </c>
      <c r="T626" s="102">
        <f t="shared" si="339"/>
        <v>96417.539025336519</v>
      </c>
      <c r="U626" s="102">
        <f t="shared" si="339"/>
        <v>4989350.5304256538</v>
      </c>
      <c r="V626" s="6"/>
      <c r="W626" s="8"/>
      <c r="X626" s="102">
        <f>SUM(X549,X552,X554:X555,X558:X559,X563,X565,X567,X571,X576,X578,X580:X581,X585,X587:X590,X594:X595,X597:X598,X602,X604,X609,X618:X619,X621:X623)</f>
        <v>501</v>
      </c>
      <c r="Y626" s="102">
        <f t="shared" ref="Y626:AE626" si="340">SUM(Y549,Y552,Y554:Y555,Y558:Y559,Y563,Y565,Y567,Y571,Y576,Y578,Y580:Y581,Y585,Y587:Y590,Y594:Y595,Y597:Y598,Y602,Y604,Y609,Y618:Y619,Y621:Y623)</f>
        <v>3985</v>
      </c>
      <c r="Z626" s="102">
        <f t="shared" si="340"/>
        <v>13556</v>
      </c>
      <c r="AA626" s="102">
        <f t="shared" si="340"/>
        <v>24238</v>
      </c>
      <c r="AB626" s="102">
        <f t="shared" si="340"/>
        <v>14493</v>
      </c>
      <c r="AC626" s="102">
        <f t="shared" si="340"/>
        <v>2894</v>
      </c>
      <c r="AD626" s="102">
        <f t="shared" si="340"/>
        <v>321</v>
      </c>
      <c r="AE626" s="102">
        <f t="shared" si="340"/>
        <v>59988</v>
      </c>
      <c r="AF626" s="8"/>
      <c r="AG626" s="45" t="s">
        <v>100</v>
      </c>
      <c r="AH626" s="68">
        <f t="shared" si="329"/>
        <v>3.4298437548437448</v>
      </c>
      <c r="AI626" s="68">
        <f t="shared" si="323"/>
        <v>21.43854811485048</v>
      </c>
      <c r="AJ626" s="68">
        <f t="shared" si="324"/>
        <v>62.873731689683339</v>
      </c>
      <c r="AK626" s="68">
        <f t="shared" si="325"/>
        <v>114.26579747541709</v>
      </c>
      <c r="AL626" s="68">
        <f t="shared" si="326"/>
        <v>75.626674491088735</v>
      </c>
      <c r="AM626" s="68">
        <f t="shared" si="327"/>
        <v>17.133055482016278</v>
      </c>
      <c r="AN626" s="68">
        <f t="shared" si="328"/>
        <v>1.996503812811399</v>
      </c>
      <c r="AO626" s="68">
        <f t="shared" si="330"/>
        <v>46.828668493468754</v>
      </c>
      <c r="AP626" s="6"/>
      <c r="AQ626" s="6" t="s">
        <v>138</v>
      </c>
      <c r="AR626" s="6" t="s">
        <v>138</v>
      </c>
      <c r="AS626" s="8"/>
      <c r="AT626" s="8"/>
      <c r="AU626" s="66">
        <f t="shared" si="331"/>
        <v>-5.366056546908867</v>
      </c>
      <c r="AV626" s="66">
        <f t="shared" si="332"/>
        <v>-16.399748381420618</v>
      </c>
      <c r="AW626" s="66">
        <f t="shared" si="333"/>
        <v>-35.081179338349585</v>
      </c>
      <c r="AX626" s="66">
        <f t="shared" si="334"/>
        <v>0.52617210382130963</v>
      </c>
      <c r="AY626" s="66">
        <f t="shared" si="335"/>
        <v>16.917182652349908</v>
      </c>
      <c r="AZ626" s="66">
        <f t="shared" si="336"/>
        <v>7.0397146927897918</v>
      </c>
      <c r="BA626" s="66">
        <f t="shared" si="337"/>
        <v>1.5964389326212021</v>
      </c>
      <c r="BB626" s="66">
        <f t="shared" si="338"/>
        <v>-3.0206705830969014</v>
      </c>
      <c r="BC626" s="8"/>
      <c r="BD626" s="8"/>
      <c r="BE626" s="8"/>
      <c r="BF626" s="8"/>
    </row>
    <row r="627" spans="1:58" s="5" customFormat="1">
      <c r="A627" s="6">
        <v>582</v>
      </c>
      <c r="B627" s="102" t="s">
        <v>101</v>
      </c>
      <c r="C627" s="102">
        <f>C628-C626</f>
        <v>94163.548620187328</v>
      </c>
      <c r="D627" s="102">
        <f>D628-D626</f>
        <v>100996.46121068188</v>
      </c>
      <c r="E627" s="102">
        <f t="shared" ref="E627:U627" si="341">E628-E626</f>
        <v>100276.73404293053</v>
      </c>
      <c r="F627" s="102">
        <f t="shared" si="341"/>
        <v>95287.637994673045</v>
      </c>
      <c r="G627" s="102">
        <f t="shared" si="341"/>
        <v>90940.394343076681</v>
      </c>
      <c r="H627" s="102">
        <f t="shared" si="341"/>
        <v>94120.479516054038</v>
      </c>
      <c r="I627" s="102">
        <f t="shared" si="341"/>
        <v>93845.339226130862</v>
      </c>
      <c r="J627" s="102">
        <f t="shared" si="341"/>
        <v>92519.424077162344</v>
      </c>
      <c r="K627" s="102">
        <f t="shared" si="341"/>
        <v>93335.341322165914</v>
      </c>
      <c r="L627" s="102">
        <f t="shared" si="341"/>
        <v>99905.781561426295</v>
      </c>
      <c r="M627" s="102">
        <f t="shared" si="341"/>
        <v>103540.53799842944</v>
      </c>
      <c r="N627" s="102">
        <f t="shared" si="341"/>
        <v>107180.49047082686</v>
      </c>
      <c r="O627" s="102">
        <f t="shared" si="341"/>
        <v>106422.82128639647</v>
      </c>
      <c r="P627" s="102">
        <f t="shared" si="341"/>
        <v>100552.70752413987</v>
      </c>
      <c r="Q627" s="102">
        <f t="shared" si="341"/>
        <v>83638.181243194325</v>
      </c>
      <c r="R627" s="102">
        <f t="shared" si="341"/>
        <v>59784.087582848544</v>
      </c>
      <c r="S627" s="102">
        <f t="shared" si="341"/>
        <v>40020.658173584641</v>
      </c>
      <c r="T627" s="102">
        <f t="shared" si="341"/>
        <v>40542.355201298909</v>
      </c>
      <c r="U627" s="102">
        <f t="shared" si="341"/>
        <v>1597072.981395212</v>
      </c>
      <c r="V627" s="6"/>
      <c r="W627" s="8"/>
      <c r="X627" s="102">
        <f>X628-X626</f>
        <v>419</v>
      </c>
      <c r="Y627" s="102">
        <f t="shared" ref="Y627:AD627" si="342">Y628-Y626</f>
        <v>2407</v>
      </c>
      <c r="Z627" s="102">
        <f t="shared" si="342"/>
        <v>5051</v>
      </c>
      <c r="AA627" s="102">
        <f t="shared" si="342"/>
        <v>5861</v>
      </c>
      <c r="AB627" s="102">
        <f t="shared" si="342"/>
        <v>2877</v>
      </c>
      <c r="AC627" s="102">
        <f t="shared" si="342"/>
        <v>585</v>
      </c>
      <c r="AD627" s="102">
        <f t="shared" si="342"/>
        <v>32</v>
      </c>
      <c r="AE627" s="102">
        <f>AE628-AE626</f>
        <v>17232</v>
      </c>
      <c r="AF627" s="8"/>
      <c r="AG627" s="45" t="s">
        <v>101</v>
      </c>
      <c r="AH627" s="68">
        <f t="shared" si="329"/>
        <v>8.7944251493236454</v>
      </c>
      <c r="AI627" s="68">
        <f t="shared" si="323"/>
        <v>52.935772214039133</v>
      </c>
      <c r="AJ627" s="68">
        <f t="shared" si="324"/>
        <v>107.33051990323648</v>
      </c>
      <c r="AK627" s="68">
        <f t="shared" si="325"/>
        <v>124.90764162250538</v>
      </c>
      <c r="AL627" s="68">
        <f t="shared" si="326"/>
        <v>62.192345633292021</v>
      </c>
      <c r="AM627" s="68">
        <f t="shared" si="327"/>
        <v>12.535444596077568</v>
      </c>
      <c r="AN627" s="68">
        <f t="shared" si="328"/>
        <v>0.64060356667797147</v>
      </c>
      <c r="AO627" s="68">
        <f t="shared" si="330"/>
        <v>52.221790024157293</v>
      </c>
      <c r="AP627" s="6"/>
      <c r="AQ627" s="6" t="s">
        <v>138</v>
      </c>
      <c r="AR627" s="6" t="s">
        <v>138</v>
      </c>
      <c r="AS627" s="8"/>
      <c r="AT627" s="8"/>
      <c r="AU627" s="66">
        <f t="shared" si="331"/>
        <v>-5.839386234396418</v>
      </c>
      <c r="AV627" s="66">
        <f t="shared" si="332"/>
        <v>-9.8482288346327067</v>
      </c>
      <c r="AW627" s="66">
        <f t="shared" si="333"/>
        <v>-14.184282607153804</v>
      </c>
      <c r="AX627" s="66">
        <f t="shared" si="334"/>
        <v>24.217530287425348</v>
      </c>
      <c r="AY627" s="66">
        <f t="shared" si="335"/>
        <v>23.449262432198253</v>
      </c>
      <c r="AZ627" s="66">
        <f t="shared" si="336"/>
        <v>7.2260071443284932</v>
      </c>
      <c r="BA627" s="66">
        <f t="shared" si="337"/>
        <v>0.5818162903353048</v>
      </c>
      <c r="BB627" s="66">
        <f t="shared" si="338"/>
        <v>6.5827924195971548</v>
      </c>
      <c r="BC627" s="8"/>
      <c r="BD627" s="8"/>
      <c r="BE627" s="8"/>
      <c r="BF627" s="8"/>
    </row>
    <row r="628" spans="1:58" s="5" customFormat="1">
      <c r="A628" s="6">
        <v>583</v>
      </c>
      <c r="B628" s="102" t="s">
        <v>102</v>
      </c>
      <c r="C628" s="106">
        <f>SUM(C546:C625)</f>
        <v>411552.77127061988</v>
      </c>
      <c r="D628" s="106">
        <f>SUM(D546:D625)</f>
        <v>411764.74359790876</v>
      </c>
      <c r="E628" s="106">
        <f t="shared" ref="E628:U628" si="343">SUM(E546:E625)</f>
        <v>386928.74923539988</v>
      </c>
      <c r="F628" s="106">
        <f t="shared" si="343"/>
        <v>387429.22566464799</v>
      </c>
      <c r="G628" s="106">
        <f t="shared" si="343"/>
        <v>462700.64402524527</v>
      </c>
      <c r="H628" s="106">
        <f t="shared" si="343"/>
        <v>525333.94929724536</v>
      </c>
      <c r="I628" s="106">
        <f t="shared" si="343"/>
        <v>518084.27223168773</v>
      </c>
      <c r="J628" s="106">
        <f t="shared" si="343"/>
        <v>475796.88794892741</v>
      </c>
      <c r="K628" s="106">
        <f t="shared" si="343"/>
        <v>431161.83152850287</v>
      </c>
      <c r="L628" s="106">
        <f t="shared" si="343"/>
        <v>421467.90224476252</v>
      </c>
      <c r="M628" s="106">
        <f t="shared" si="343"/>
        <v>404174.23338538758</v>
      </c>
      <c r="N628" s="106">
        <f t="shared" si="343"/>
        <v>379721.15089057712</v>
      </c>
      <c r="O628" s="106">
        <f t="shared" si="343"/>
        <v>348137.87284081656</v>
      </c>
      <c r="P628" s="106">
        <f t="shared" si="343"/>
        <v>308471.53462717059</v>
      </c>
      <c r="Q628" s="106">
        <f t="shared" si="343"/>
        <v>257105.13796249751</v>
      </c>
      <c r="R628" s="106">
        <f t="shared" si="343"/>
        <v>187770.00946566567</v>
      </c>
      <c r="S628" s="106">
        <f t="shared" si="343"/>
        <v>131862.70137716428</v>
      </c>
      <c r="T628" s="106">
        <f t="shared" si="343"/>
        <v>136959.89422663543</v>
      </c>
      <c r="U628" s="106">
        <f t="shared" si="343"/>
        <v>6586423.5118208658</v>
      </c>
      <c r="V628" s="6"/>
      <c r="W628" s="8"/>
      <c r="X628" s="106">
        <f t="shared" ref="X628:AE628" si="344">SUM(X546:X625)</f>
        <v>920</v>
      </c>
      <c r="Y628" s="106">
        <f t="shared" si="344"/>
        <v>6392</v>
      </c>
      <c r="Z628" s="106">
        <f t="shared" si="344"/>
        <v>18607</v>
      </c>
      <c r="AA628" s="106">
        <f t="shared" si="344"/>
        <v>30099</v>
      </c>
      <c r="AB628" s="106">
        <f t="shared" si="344"/>
        <v>17370</v>
      </c>
      <c r="AC628" s="106">
        <f t="shared" si="344"/>
        <v>3479</v>
      </c>
      <c r="AD628" s="106">
        <f t="shared" si="344"/>
        <v>353</v>
      </c>
      <c r="AE628" s="106">
        <f t="shared" si="344"/>
        <v>77220</v>
      </c>
      <c r="AF628" s="8"/>
      <c r="AG628" s="45" t="s">
        <v>102</v>
      </c>
      <c r="AH628" s="68">
        <f t="shared" si="329"/>
        <v>4.7492545169854372</v>
      </c>
      <c r="AI628" s="68">
        <f t="shared" si="323"/>
        <v>27.629094891215445</v>
      </c>
      <c r="AJ628" s="68">
        <f t="shared" si="324"/>
        <v>70.838749427449457</v>
      </c>
      <c r="AK628" s="68">
        <f t="shared" si="325"/>
        <v>116.19345196620716</v>
      </c>
      <c r="AL628" s="68">
        <f t="shared" si="326"/>
        <v>73.014348937332755</v>
      </c>
      <c r="AM628" s="68">
        <f t="shared" si="327"/>
        <v>16.137792103102768</v>
      </c>
      <c r="AN628" s="68">
        <f t="shared" si="328"/>
        <v>1.6750979048221775</v>
      </c>
      <c r="AO628" s="68">
        <f t="shared" si="330"/>
        <v>47.933337086630054</v>
      </c>
      <c r="AP628" s="6"/>
      <c r="AQ628" s="6" t="s">
        <v>138</v>
      </c>
      <c r="AR628" s="6" t="s">
        <v>138</v>
      </c>
      <c r="AS628" s="8"/>
      <c r="AT628" s="8"/>
      <c r="AU628" s="66">
        <f t="shared" si="331"/>
        <v>-5.8725047853896095</v>
      </c>
      <c r="AV628" s="66">
        <f t="shared" si="332"/>
        <v>-16.228459297674846</v>
      </c>
      <c r="AW628" s="66">
        <f t="shared" si="333"/>
        <v>-32.755510694158303</v>
      </c>
      <c r="AX628" s="66">
        <f t="shared" si="334"/>
        <v>5.769820270103736</v>
      </c>
      <c r="AY628" s="66">
        <f t="shared" si="335"/>
        <v>19.995606094065643</v>
      </c>
      <c r="AZ628" s="66">
        <f t="shared" si="336"/>
        <v>7.5087823697620522</v>
      </c>
      <c r="BA628" s="66">
        <f t="shared" si="337"/>
        <v>1.3815436340966587</v>
      </c>
      <c r="BB628" s="66">
        <f t="shared" si="338"/>
        <v>-0.74407381567979058</v>
      </c>
      <c r="BC628" s="8"/>
      <c r="BD628" s="8"/>
      <c r="BE628" s="8"/>
      <c r="BF628" s="8"/>
    </row>
    <row r="629" spans="1:58" s="5" customFormat="1">
      <c r="A629" s="6">
        <v>584</v>
      </c>
      <c r="B629" s="103" t="s">
        <v>139</v>
      </c>
      <c r="C629" s="104">
        <f>SUM(C554,C552,C585,C602,C609)</f>
        <v>28329.742468794597</v>
      </c>
      <c r="D629" s="104">
        <f t="shared" ref="D629:U629" si="345">SUM(D554,D552,D585,D602,D609)</f>
        <v>33011.12080155954</v>
      </c>
      <c r="E629" s="104">
        <f t="shared" si="345"/>
        <v>35856.938775177165</v>
      </c>
      <c r="F629" s="104">
        <f t="shared" si="345"/>
        <v>38240.830731995527</v>
      </c>
      <c r="G629" s="104">
        <f t="shared" si="345"/>
        <v>43883.02884236112</v>
      </c>
      <c r="H629" s="104">
        <f t="shared" si="345"/>
        <v>45945.467317724986</v>
      </c>
      <c r="I629" s="104">
        <f t="shared" si="345"/>
        <v>41636.517534270621</v>
      </c>
      <c r="J629" s="104">
        <f t="shared" si="345"/>
        <v>38549.108442633602</v>
      </c>
      <c r="K629" s="104">
        <f t="shared" si="345"/>
        <v>38159.793804816043</v>
      </c>
      <c r="L629" s="104">
        <f t="shared" si="345"/>
        <v>40797.546714830904</v>
      </c>
      <c r="M629" s="104">
        <f t="shared" si="345"/>
        <v>41009.893897284113</v>
      </c>
      <c r="N629" s="104">
        <f t="shared" si="345"/>
        <v>37296.942539127318</v>
      </c>
      <c r="O629" s="104">
        <f t="shared" si="345"/>
        <v>33141.937195451428</v>
      </c>
      <c r="P629" s="104">
        <f t="shared" si="345"/>
        <v>29001.490838854195</v>
      </c>
      <c r="Q629" s="104">
        <f t="shared" si="345"/>
        <v>25147.200602951922</v>
      </c>
      <c r="R629" s="104">
        <f t="shared" si="345"/>
        <v>19289.22018018099</v>
      </c>
      <c r="S629" s="104">
        <f t="shared" si="345"/>
        <v>13828.050279946896</v>
      </c>
      <c r="T629" s="104">
        <f t="shared" si="345"/>
        <v>15994.580435984371</v>
      </c>
      <c r="U629" s="104">
        <f t="shared" si="345"/>
        <v>599119.4114039453</v>
      </c>
      <c r="V629" s="6"/>
      <c r="W629" s="8"/>
      <c r="X629" s="104">
        <f t="shared" ref="X629:AE629" si="346">SUM(X554,X552,X585,X602,X609)</f>
        <v>7</v>
      </c>
      <c r="Y629" s="104">
        <f t="shared" si="346"/>
        <v>90</v>
      </c>
      <c r="Z629" s="104">
        <f t="shared" si="346"/>
        <v>650</v>
      </c>
      <c r="AA629" s="104">
        <f t="shared" si="346"/>
        <v>2059</v>
      </c>
      <c r="AB629" s="104">
        <f t="shared" si="346"/>
        <v>1693</v>
      </c>
      <c r="AC629" s="104">
        <f t="shared" si="346"/>
        <v>354</v>
      </c>
      <c r="AD629" s="104">
        <f t="shared" si="346"/>
        <v>45</v>
      </c>
      <c r="AE629" s="104">
        <f t="shared" si="346"/>
        <v>4898</v>
      </c>
      <c r="AF629" s="8"/>
      <c r="AG629" s="8" t="s">
        <v>136</v>
      </c>
      <c r="AH629" s="68">
        <f t="shared" si="329"/>
        <v>0.36610083337667693</v>
      </c>
      <c r="AI629" s="68">
        <f t="shared" si="323"/>
        <v>4.101813497117651</v>
      </c>
      <c r="AJ629" s="68">
        <f t="shared" si="324"/>
        <v>28.294412395681128</v>
      </c>
      <c r="AK629" s="68">
        <f t="shared" si="325"/>
        <v>98.90356455989658</v>
      </c>
      <c r="AL629" s="68">
        <f t="shared" si="326"/>
        <v>87.836013251482484</v>
      </c>
      <c r="AM629" s="68">
        <f t="shared" si="327"/>
        <v>18.553559372499681</v>
      </c>
      <c r="AN629" s="68">
        <f t="shared" si="328"/>
        <v>2.2060149996049345</v>
      </c>
      <c r="AO629" s="68">
        <f t="shared" si="330"/>
        <v>34.107175164486556</v>
      </c>
      <c r="AP629" s="6"/>
      <c r="AQ629" s="6" t="s">
        <v>138</v>
      </c>
      <c r="AR629" s="6" t="s">
        <v>138</v>
      </c>
      <c r="AS629" s="8"/>
      <c r="AT629" s="8"/>
      <c r="AU629" s="66">
        <f t="shared" si="331"/>
        <v>-0.9693034659742128</v>
      </c>
      <c r="AV629" s="66">
        <f t="shared" si="332"/>
        <v>-6.468469682147691</v>
      </c>
      <c r="AW629" s="66">
        <f t="shared" si="333"/>
        <v>-31.503365116474548</v>
      </c>
      <c r="AX629" s="66">
        <f t="shared" si="334"/>
        <v>-26.564536106254522</v>
      </c>
      <c r="AY629" s="66">
        <f t="shared" si="335"/>
        <v>12.246508214896863</v>
      </c>
      <c r="AZ629" s="66">
        <f t="shared" si="336"/>
        <v>5.7988729678427333</v>
      </c>
      <c r="BA629" s="66">
        <f t="shared" si="337"/>
        <v>1.8850438090094672</v>
      </c>
      <c r="BB629" s="66">
        <f t="shared" si="338"/>
        <v>-7.2142454849026834</v>
      </c>
      <c r="BC629" s="8"/>
      <c r="BD629" s="8"/>
      <c r="BE629" s="8"/>
      <c r="BF629" s="8"/>
    </row>
    <row r="630" spans="1:58" s="5" customFormat="1">
      <c r="A630" s="6">
        <v>585</v>
      </c>
      <c r="B630" s="103" t="s">
        <v>140</v>
      </c>
      <c r="C630" s="104">
        <f>SUM(C555,C571,C578,C560,C587)</f>
        <v>50194.052665325587</v>
      </c>
      <c r="D630" s="104">
        <f t="shared" ref="D630:U630" si="347">SUM(D555,D571,D578,D560,D587)</f>
        <v>47001.340994161787</v>
      </c>
      <c r="E630" s="104">
        <f t="shared" si="347"/>
        <v>41665.105581972421</v>
      </c>
      <c r="F630" s="104">
        <f t="shared" si="347"/>
        <v>42622.871246941118</v>
      </c>
      <c r="G630" s="104">
        <f t="shared" si="347"/>
        <v>54794.945908994574</v>
      </c>
      <c r="H630" s="104">
        <f t="shared" si="347"/>
        <v>65180.024258058911</v>
      </c>
      <c r="I630" s="104">
        <f t="shared" si="347"/>
        <v>63196.468277125736</v>
      </c>
      <c r="J630" s="104">
        <f t="shared" si="347"/>
        <v>55986.548004354874</v>
      </c>
      <c r="K630" s="104">
        <f t="shared" si="347"/>
        <v>47534.036336777048</v>
      </c>
      <c r="L630" s="104">
        <f t="shared" si="347"/>
        <v>44020.323095656706</v>
      </c>
      <c r="M630" s="104">
        <f t="shared" si="347"/>
        <v>41849.082168880763</v>
      </c>
      <c r="N630" s="104">
        <f t="shared" si="347"/>
        <v>38694.697393375915</v>
      </c>
      <c r="O630" s="104">
        <f t="shared" si="347"/>
        <v>34559.015835933074</v>
      </c>
      <c r="P630" s="104">
        <f t="shared" si="347"/>
        <v>29429.338565692295</v>
      </c>
      <c r="Q630" s="104">
        <f t="shared" si="347"/>
        <v>23842.115952544504</v>
      </c>
      <c r="R630" s="104">
        <f t="shared" si="347"/>
        <v>16673.742849000297</v>
      </c>
      <c r="S630" s="104">
        <f t="shared" si="347"/>
        <v>11531.168676090723</v>
      </c>
      <c r="T630" s="104">
        <f t="shared" si="347"/>
        <v>10843.936693825175</v>
      </c>
      <c r="U630" s="104">
        <f t="shared" si="347"/>
        <v>719618.81450471154</v>
      </c>
      <c r="V630" s="6"/>
      <c r="W630" s="8"/>
      <c r="X630" s="104">
        <f t="shared" ref="X630:AE630" si="348">SUM(X555,X571,X578,X560,X587)</f>
        <v>127</v>
      </c>
      <c r="Y630" s="104">
        <f t="shared" si="348"/>
        <v>1001</v>
      </c>
      <c r="Z630" s="104">
        <f t="shared" si="348"/>
        <v>2736</v>
      </c>
      <c r="AA630" s="104">
        <f t="shared" si="348"/>
        <v>3743</v>
      </c>
      <c r="AB630" s="104">
        <f t="shared" si="348"/>
        <v>1990</v>
      </c>
      <c r="AC630" s="104">
        <f t="shared" si="348"/>
        <v>393</v>
      </c>
      <c r="AD630" s="104">
        <f t="shared" si="348"/>
        <v>37</v>
      </c>
      <c r="AE630" s="104">
        <f t="shared" si="348"/>
        <v>10027</v>
      </c>
      <c r="AF630" s="8"/>
      <c r="AG630" s="8" t="s">
        <v>137</v>
      </c>
      <c r="AH630" s="68">
        <f t="shared" si="329"/>
        <v>5.959241894531651</v>
      </c>
      <c r="AI630" s="68">
        <f t="shared" si="323"/>
        <v>36.536216375229095</v>
      </c>
      <c r="AJ630" s="68">
        <f t="shared" si="324"/>
        <v>83.952101311521645</v>
      </c>
      <c r="AK630" s="68">
        <f t="shared" si="325"/>
        <v>118.45598660945416</v>
      </c>
      <c r="AL630" s="68">
        <f t="shared" si="326"/>
        <v>71.088505040361099</v>
      </c>
      <c r="AM630" s="68">
        <f t="shared" si="327"/>
        <v>16.535519820602158</v>
      </c>
      <c r="AN630" s="68">
        <f t="shared" si="328"/>
        <v>1.6810417279127436</v>
      </c>
      <c r="AO630" s="68">
        <f t="shared" si="330"/>
        <v>53.715800385178419</v>
      </c>
      <c r="AP630" s="6"/>
      <c r="AQ630" s="6" t="s">
        <v>138</v>
      </c>
      <c r="AR630" s="6" t="s">
        <v>138</v>
      </c>
      <c r="AS630" s="8"/>
      <c r="AT630" s="8"/>
      <c r="AU630" s="66">
        <f t="shared" si="331"/>
        <v>-6.9832640951649818</v>
      </c>
      <c r="AV630" s="66">
        <f t="shared" si="332"/>
        <v>-22.216047136828315</v>
      </c>
      <c r="AW630" s="66">
        <f t="shared" si="333"/>
        <v>-37.284607229818889</v>
      </c>
      <c r="AX630" s="66">
        <f t="shared" si="334"/>
        <v>11.050826312730592</v>
      </c>
      <c r="AY630" s="66">
        <f t="shared" si="335"/>
        <v>21.996436335636048</v>
      </c>
      <c r="AZ630" s="66">
        <f t="shared" si="336"/>
        <v>8.542717151114438</v>
      </c>
      <c r="BA630" s="66">
        <f t="shared" si="337"/>
        <v>0.98715390978658213</v>
      </c>
      <c r="BB630" s="66">
        <f t="shared" si="338"/>
        <v>0.64902879292001359</v>
      </c>
      <c r="BC630" s="8"/>
      <c r="BD630" s="8"/>
      <c r="BE630" s="8"/>
      <c r="BF630" s="8"/>
    </row>
    <row r="631" spans="1:58" s="5" customFormat="1">
      <c r="A631" s="6">
        <v>586</v>
      </c>
      <c r="B631" s="43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9"/>
      <c r="W631" s="43"/>
      <c r="X631" s="41"/>
      <c r="Y631" s="41"/>
      <c r="Z631" s="41"/>
      <c r="AA631" s="41"/>
      <c r="AB631" s="41"/>
      <c r="AC631" s="41"/>
      <c r="AD631" s="41"/>
      <c r="AE631" s="67"/>
      <c r="AF631" s="49"/>
      <c r="AG631" s="43"/>
      <c r="AH631" s="41"/>
      <c r="AI631" s="41"/>
      <c r="AJ631" s="41"/>
      <c r="AK631" s="41"/>
      <c r="AL631" s="41"/>
      <c r="AM631" s="41"/>
      <c r="AN631" s="41"/>
      <c r="AO631" s="41"/>
      <c r="AP631" s="49"/>
      <c r="AQ631" s="94"/>
      <c r="AR631" s="6"/>
      <c r="AS631" s="8"/>
      <c r="AT631" s="6"/>
      <c r="AU631" s="8"/>
      <c r="AV631" s="6"/>
      <c r="AW631" s="8"/>
      <c r="AX631" s="6"/>
      <c r="AY631" s="8"/>
      <c r="AZ631" s="6"/>
      <c r="BA631" s="8"/>
      <c r="BB631" s="6"/>
      <c r="BC631" s="8"/>
      <c r="BD631" s="8"/>
      <c r="BE631" s="8"/>
      <c r="BF631" s="8"/>
    </row>
    <row r="632" spans="1:58" s="5" customFormat="1">
      <c r="A632" s="6">
        <v>587</v>
      </c>
      <c r="B632" s="43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9"/>
      <c r="W632" s="43"/>
      <c r="X632" s="41"/>
      <c r="Y632" s="41"/>
      <c r="Z632" s="41"/>
      <c r="AA632" s="41"/>
      <c r="AB632" s="41"/>
      <c r="AC632" s="41"/>
      <c r="AD632" s="41"/>
      <c r="AE632" s="67"/>
      <c r="AF632" s="49"/>
      <c r="AG632" s="43"/>
      <c r="AH632" s="41"/>
      <c r="AI632" s="41"/>
      <c r="AJ632" s="41"/>
      <c r="AK632" s="41"/>
      <c r="AL632" s="41"/>
      <c r="AM632" s="41"/>
      <c r="AN632" s="41"/>
      <c r="AO632" s="41"/>
      <c r="AP632" s="49"/>
      <c r="AQ632" s="94"/>
      <c r="AR632" s="6"/>
      <c r="AS632" s="8"/>
      <c r="AT632" s="6"/>
      <c r="AU632" s="8"/>
      <c r="AV632" s="6"/>
      <c r="AW632" s="8"/>
      <c r="AX632" s="6"/>
      <c r="AY632" s="8"/>
      <c r="AZ632" s="6"/>
      <c r="BA632" s="8"/>
      <c r="BB632" s="6"/>
      <c r="BC632" s="8"/>
      <c r="BD632" s="8"/>
      <c r="BE632" s="8"/>
      <c r="BF632" s="8"/>
    </row>
    <row r="633" spans="1:58" s="5" customFormat="1">
      <c r="A633" s="6">
        <v>588</v>
      </c>
      <c r="B633" s="43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9"/>
      <c r="W633" s="43"/>
      <c r="X633" s="41"/>
      <c r="Y633" s="41"/>
      <c r="Z633" s="41"/>
      <c r="AA633" s="41"/>
      <c r="AB633" s="41"/>
      <c r="AC633" s="41"/>
      <c r="AD633" s="41"/>
      <c r="AE633" s="67"/>
      <c r="AF633" s="49"/>
      <c r="AG633" s="43"/>
      <c r="AH633" s="41"/>
      <c r="AI633" s="41"/>
      <c r="AJ633" s="41"/>
      <c r="AK633" s="41"/>
      <c r="AL633" s="41"/>
      <c r="AM633" s="41"/>
      <c r="AN633" s="41"/>
      <c r="AO633" s="41"/>
      <c r="AP633" s="49"/>
      <c r="AQ633" s="94"/>
      <c r="AR633" s="6"/>
      <c r="AS633" s="8"/>
      <c r="AT633" s="6"/>
      <c r="AU633" s="8"/>
      <c r="AV633" s="6"/>
      <c r="AW633" s="8"/>
      <c r="AX633" s="6"/>
      <c r="AY633" s="8"/>
      <c r="AZ633" s="6"/>
      <c r="BA633" s="8"/>
      <c r="BB633" s="6"/>
      <c r="BC633" s="8"/>
      <c r="BD633" s="8"/>
      <c r="BE633" s="8"/>
      <c r="BF633" s="8"/>
    </row>
    <row r="634" spans="1:58" s="5" customFormat="1">
      <c r="A634" s="6">
        <v>589</v>
      </c>
      <c r="B634" s="43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9"/>
      <c r="W634" s="43"/>
      <c r="X634" s="41"/>
      <c r="Y634" s="41"/>
      <c r="Z634" s="41"/>
      <c r="AA634" s="41"/>
      <c r="AB634" s="41"/>
      <c r="AC634" s="41"/>
      <c r="AD634" s="41"/>
      <c r="AE634" s="67"/>
      <c r="AF634" s="49"/>
      <c r="AG634" s="43"/>
      <c r="AH634" s="41"/>
      <c r="AI634" s="41"/>
      <c r="AJ634" s="41"/>
      <c r="AK634" s="41"/>
      <c r="AL634" s="41"/>
      <c r="AM634" s="41"/>
      <c r="AN634" s="41"/>
      <c r="AO634" s="41"/>
      <c r="AP634" s="49"/>
      <c r="AQ634" s="94"/>
      <c r="AR634" s="6"/>
      <c r="AS634" s="8"/>
      <c r="AT634" s="6"/>
      <c r="AU634" s="8"/>
      <c r="AV634" s="6"/>
      <c r="AW634" s="8"/>
      <c r="AX634" s="6"/>
      <c r="AY634" s="8"/>
      <c r="AZ634" s="6"/>
      <c r="BA634" s="8"/>
      <c r="BB634" s="6"/>
      <c r="BC634" s="8"/>
      <c r="BD634" s="8"/>
      <c r="BE634" s="8"/>
      <c r="BF634" s="8"/>
    </row>
    <row r="635" spans="1:58" s="5" customFormat="1">
      <c r="A635" s="6">
        <v>590</v>
      </c>
      <c r="B635" s="43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9"/>
      <c r="W635" s="43"/>
      <c r="X635" s="41"/>
      <c r="Y635" s="41"/>
      <c r="Z635" s="41"/>
      <c r="AA635" s="41"/>
      <c r="AB635" s="41"/>
      <c r="AC635" s="41"/>
      <c r="AD635" s="41"/>
      <c r="AE635" s="67"/>
      <c r="AF635" s="49"/>
      <c r="AG635" s="43"/>
      <c r="AH635" s="41"/>
      <c r="AI635" s="41"/>
      <c r="AJ635" s="41"/>
      <c r="AK635" s="41"/>
      <c r="AL635" s="41"/>
      <c r="AM635" s="41"/>
      <c r="AN635" s="41"/>
      <c r="AO635" s="41"/>
      <c r="AP635" s="49"/>
      <c r="AQ635" s="94"/>
      <c r="AR635" s="6"/>
      <c r="AS635" s="8"/>
      <c r="AT635" s="6"/>
      <c r="AU635" s="8"/>
      <c r="AV635" s="6"/>
      <c r="AW635" s="8"/>
      <c r="AX635" s="6"/>
      <c r="AY635" s="8"/>
      <c r="AZ635" s="6"/>
      <c r="BA635" s="8"/>
      <c r="BB635" s="6"/>
      <c r="BC635" s="8"/>
      <c r="BD635" s="8"/>
      <c r="BE635" s="8"/>
      <c r="BF635" s="8"/>
    </row>
    <row r="636" spans="1:58" s="5" customFormat="1">
      <c r="A636" s="6">
        <v>591</v>
      </c>
      <c r="B636" s="43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9"/>
      <c r="W636" s="43"/>
      <c r="X636" s="41"/>
      <c r="Y636" s="41"/>
      <c r="Z636" s="41"/>
      <c r="AA636" s="41"/>
      <c r="AB636" s="41"/>
      <c r="AC636" s="41"/>
      <c r="AD636" s="41"/>
      <c r="AE636" s="67"/>
      <c r="AF636" s="49"/>
      <c r="AG636" s="43"/>
      <c r="AH636" s="41"/>
      <c r="AI636" s="41"/>
      <c r="AJ636" s="41"/>
      <c r="AK636" s="41"/>
      <c r="AL636" s="41"/>
      <c r="AM636" s="41"/>
      <c r="AN636" s="41"/>
      <c r="AO636" s="41"/>
      <c r="AP636" s="49"/>
      <c r="AQ636" s="94"/>
      <c r="AR636" s="6"/>
      <c r="AS636" s="8"/>
      <c r="AT636" s="6"/>
      <c r="AU636" s="8"/>
      <c r="AV636" s="6"/>
      <c r="AW636" s="8"/>
      <c r="AX636" s="6"/>
      <c r="AY636" s="8"/>
      <c r="AZ636" s="6"/>
      <c r="BA636" s="8"/>
      <c r="BB636" s="6"/>
      <c r="BC636" s="8"/>
      <c r="BD636" s="8"/>
      <c r="BE636" s="8"/>
      <c r="BF636" s="8"/>
    </row>
    <row r="637" spans="1:58" s="5" customFormat="1">
      <c r="A637" s="6">
        <v>592</v>
      </c>
      <c r="B637" s="43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9"/>
      <c r="W637" s="43"/>
      <c r="X637" s="41"/>
      <c r="Y637" s="41"/>
      <c r="Z637" s="41"/>
      <c r="AA637" s="41"/>
      <c r="AB637" s="41"/>
      <c r="AC637" s="41"/>
      <c r="AD637" s="41"/>
      <c r="AE637" s="67"/>
      <c r="AF637" s="49"/>
      <c r="AG637" s="43"/>
      <c r="AH637" s="41"/>
      <c r="AI637" s="41"/>
      <c r="AJ637" s="41"/>
      <c r="AK637" s="41"/>
      <c r="AL637" s="41"/>
      <c r="AM637" s="41"/>
      <c r="AN637" s="41"/>
      <c r="AO637" s="41"/>
      <c r="AP637" s="49"/>
      <c r="AQ637" s="94"/>
      <c r="AR637" s="6"/>
      <c r="AS637" s="8"/>
      <c r="AT637" s="6"/>
      <c r="AU637" s="8"/>
      <c r="AV637" s="6"/>
      <c r="AW637" s="8"/>
      <c r="AX637" s="6"/>
      <c r="AY637" s="8"/>
      <c r="AZ637" s="6"/>
      <c r="BA637" s="8"/>
      <c r="BB637" s="6"/>
      <c r="BC637" s="8"/>
      <c r="BD637" s="8"/>
      <c r="BE637" s="8"/>
      <c r="BF637" s="8"/>
    </row>
    <row r="638" spans="1:58" s="5" customFormat="1">
      <c r="A638" s="6">
        <v>593</v>
      </c>
      <c r="B638" s="43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9"/>
      <c r="W638" s="43"/>
      <c r="X638" s="41"/>
      <c r="Y638" s="41"/>
      <c r="Z638" s="41"/>
      <c r="AA638" s="41"/>
      <c r="AB638" s="41"/>
      <c r="AC638" s="41"/>
      <c r="AD638" s="41"/>
      <c r="AE638" s="67"/>
      <c r="AF638" s="49"/>
      <c r="AG638" s="43"/>
      <c r="AH638" s="41"/>
      <c r="AI638" s="41"/>
      <c r="AJ638" s="41"/>
      <c r="AK638" s="41"/>
      <c r="AL638" s="41"/>
      <c r="AM638" s="41"/>
      <c r="AN638" s="41"/>
      <c r="AO638" s="41"/>
      <c r="AP638" s="49"/>
      <c r="AQ638" s="94"/>
      <c r="AR638" s="6"/>
      <c r="AS638" s="8"/>
      <c r="AT638" s="6"/>
      <c r="AU638" s="8"/>
      <c r="AV638" s="6"/>
      <c r="AW638" s="8"/>
      <c r="AX638" s="6"/>
      <c r="AY638" s="8"/>
      <c r="AZ638" s="6"/>
      <c r="BA638" s="8"/>
      <c r="BB638" s="6"/>
      <c r="BC638" s="8"/>
      <c r="BD638" s="8"/>
      <c r="BE638" s="8"/>
      <c r="BF638" s="8"/>
    </row>
    <row r="639" spans="1:58" s="5" customFormat="1">
      <c r="A639" s="6">
        <v>594</v>
      </c>
      <c r="B639" s="43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9"/>
      <c r="W639" s="43"/>
      <c r="X639" s="41"/>
      <c r="Y639" s="41"/>
      <c r="Z639" s="41"/>
      <c r="AA639" s="41"/>
      <c r="AB639" s="41"/>
      <c r="AC639" s="41"/>
      <c r="AD639" s="41"/>
      <c r="AE639" s="67"/>
      <c r="AF639" s="49"/>
      <c r="AG639" s="43"/>
      <c r="AH639" s="41"/>
      <c r="AI639" s="41"/>
      <c r="AJ639" s="41"/>
      <c r="AK639" s="41"/>
      <c r="AL639" s="41"/>
      <c r="AM639" s="41"/>
      <c r="AN639" s="41"/>
      <c r="AO639" s="41"/>
      <c r="AP639" s="49"/>
      <c r="AQ639" s="94"/>
      <c r="AR639" s="6"/>
      <c r="AS639" s="8"/>
      <c r="AT639" s="6"/>
      <c r="AU639" s="8"/>
      <c r="AV639" s="6"/>
      <c r="AW639" s="8"/>
      <c r="AX639" s="6"/>
      <c r="AY639" s="8"/>
      <c r="AZ639" s="6"/>
      <c r="BA639" s="8"/>
      <c r="BB639" s="6"/>
      <c r="BC639" s="8"/>
      <c r="BD639" s="8"/>
      <c r="BE639" s="8"/>
      <c r="BF639" s="8"/>
    </row>
    <row r="640" spans="1:58" s="5" customFormat="1">
      <c r="A640" s="6">
        <v>595</v>
      </c>
      <c r="B640" s="43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9"/>
      <c r="W640" s="43"/>
      <c r="X640" s="41"/>
      <c r="Y640" s="41"/>
      <c r="Z640" s="41"/>
      <c r="AA640" s="41"/>
      <c r="AB640" s="41"/>
      <c r="AC640" s="41"/>
      <c r="AD640" s="41"/>
      <c r="AE640" s="67"/>
      <c r="AF640" s="49"/>
      <c r="AG640" s="43"/>
      <c r="AH640" s="41"/>
      <c r="AI640" s="41"/>
      <c r="AJ640" s="41"/>
      <c r="AK640" s="41"/>
      <c r="AL640" s="41"/>
      <c r="AM640" s="41"/>
      <c r="AN640" s="41"/>
      <c r="AO640" s="41"/>
      <c r="AP640" s="49"/>
      <c r="AQ640" s="94"/>
      <c r="AR640" s="6"/>
      <c r="AS640" s="8"/>
      <c r="AT640" s="6"/>
      <c r="AU640" s="8"/>
      <c r="AV640" s="6"/>
      <c r="AW640" s="8"/>
      <c r="AX640" s="6"/>
      <c r="AY640" s="8"/>
      <c r="AZ640" s="6"/>
      <c r="BA640" s="8"/>
      <c r="BB640" s="6"/>
      <c r="BC640" s="8"/>
      <c r="BD640" s="8"/>
      <c r="BE640" s="8"/>
      <c r="BF640" s="8"/>
    </row>
    <row r="641" spans="1:58" s="5" customFormat="1">
      <c r="A641" s="6">
        <v>596</v>
      </c>
      <c r="B641" s="43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9"/>
      <c r="W641" s="43"/>
      <c r="X641" s="41"/>
      <c r="Y641" s="41"/>
      <c r="Z641" s="41"/>
      <c r="AA641" s="41"/>
      <c r="AB641" s="41"/>
      <c r="AC641" s="41"/>
      <c r="AD641" s="41"/>
      <c r="AE641" s="67"/>
      <c r="AF641" s="49"/>
      <c r="AG641" s="43"/>
      <c r="AH641" s="41"/>
      <c r="AI641" s="41"/>
      <c r="AJ641" s="41"/>
      <c r="AK641" s="41"/>
      <c r="AL641" s="41"/>
      <c r="AM641" s="41"/>
      <c r="AN641" s="41"/>
      <c r="AO641" s="41"/>
      <c r="AP641" s="49"/>
      <c r="AQ641" s="94"/>
      <c r="AR641" s="6"/>
      <c r="AS641" s="8"/>
      <c r="AT641" s="6"/>
      <c r="AU641" s="8"/>
      <c r="AV641" s="6"/>
      <c r="AW641" s="8"/>
      <c r="AX641" s="6"/>
      <c r="AY641" s="8"/>
      <c r="AZ641" s="6"/>
      <c r="BA641" s="8"/>
      <c r="BB641" s="6"/>
      <c r="BC641" s="8"/>
      <c r="BD641" s="8"/>
      <c r="BE641" s="8"/>
      <c r="BF641" s="8"/>
    </row>
    <row r="642" spans="1:58" s="5" customFormat="1">
      <c r="A642" s="6">
        <v>597</v>
      </c>
      <c r="B642" s="43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9"/>
      <c r="W642" s="43"/>
      <c r="X642" s="41"/>
      <c r="Y642" s="41"/>
      <c r="Z642" s="41"/>
      <c r="AA642" s="41"/>
      <c r="AB642" s="41"/>
      <c r="AC642" s="41"/>
      <c r="AD642" s="41"/>
      <c r="AE642" s="67"/>
      <c r="AF642" s="49"/>
      <c r="AG642" s="43"/>
      <c r="AH642" s="41"/>
      <c r="AI642" s="41"/>
      <c r="AJ642" s="41"/>
      <c r="AK642" s="41"/>
      <c r="AL642" s="41"/>
      <c r="AM642" s="41"/>
      <c r="AN642" s="41"/>
      <c r="AO642" s="41"/>
      <c r="AP642" s="49"/>
      <c r="AQ642" s="94"/>
      <c r="AR642" s="6"/>
      <c r="AS642" s="8"/>
      <c r="AT642" s="6"/>
      <c r="AU642" s="8"/>
      <c r="AV642" s="6"/>
      <c r="AW642" s="8"/>
      <c r="AX642" s="6"/>
      <c r="AY642" s="8"/>
      <c r="AZ642" s="6"/>
      <c r="BA642" s="8"/>
      <c r="BB642" s="6"/>
      <c r="BC642" s="8"/>
      <c r="BD642" s="8"/>
      <c r="BE642" s="8"/>
      <c r="BF642" s="8"/>
    </row>
    <row r="643" spans="1:58" s="5" customFormat="1">
      <c r="A643" s="6">
        <v>598</v>
      </c>
      <c r="B643" s="43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9"/>
      <c r="W643" s="43"/>
      <c r="X643" s="41"/>
      <c r="Y643" s="41"/>
      <c r="Z643" s="41"/>
      <c r="AA643" s="41"/>
      <c r="AB643" s="41"/>
      <c r="AC643" s="41"/>
      <c r="AD643" s="41"/>
      <c r="AE643" s="67"/>
      <c r="AF643" s="49"/>
      <c r="AG643" s="43"/>
      <c r="AH643" s="41"/>
      <c r="AI643" s="41"/>
      <c r="AJ643" s="41"/>
      <c r="AK643" s="41"/>
      <c r="AL643" s="41"/>
      <c r="AM643" s="41"/>
      <c r="AN643" s="41"/>
      <c r="AO643" s="41"/>
      <c r="AP643" s="49"/>
      <c r="AQ643" s="94"/>
      <c r="AR643" s="6"/>
      <c r="AS643" s="8"/>
      <c r="AT643" s="6"/>
      <c r="AU643" s="8"/>
      <c r="AV643" s="6"/>
      <c r="AW643" s="8"/>
      <c r="AX643" s="6"/>
      <c r="AY643" s="8"/>
      <c r="AZ643" s="6"/>
      <c r="BA643" s="8"/>
      <c r="BB643" s="6"/>
      <c r="BC643" s="8"/>
      <c r="BD643" s="8"/>
      <c r="BE643" s="8"/>
      <c r="BF643" s="8"/>
    </row>
    <row r="644" spans="1:58" s="5" customFormat="1" ht="17.5">
      <c r="A644" s="6">
        <v>599</v>
      </c>
      <c r="B644" s="42" t="s">
        <v>190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42" t="s">
        <v>194</v>
      </c>
      <c r="X644" s="8"/>
      <c r="Y644" s="8"/>
      <c r="Z644" s="8"/>
      <c r="AA644" s="8"/>
      <c r="AB644" s="8"/>
      <c r="AC644" s="8"/>
      <c r="AD644" s="8"/>
      <c r="AE644" s="13"/>
      <c r="AF644" s="8"/>
      <c r="AG644" s="42" t="s">
        <v>195</v>
      </c>
      <c r="AH644" s="8"/>
      <c r="AI644" s="8"/>
      <c r="AJ644" s="8"/>
      <c r="AK644" s="8"/>
      <c r="AL644" s="8"/>
      <c r="AM644" s="8"/>
      <c r="AN644" s="8"/>
      <c r="AO644" s="8"/>
      <c r="AP644" s="8"/>
      <c r="AQ644" s="63" t="s">
        <v>133</v>
      </c>
      <c r="AR644" s="93" t="s">
        <v>133</v>
      </c>
      <c r="AS644" s="8"/>
      <c r="AT644" s="42" t="s">
        <v>220</v>
      </c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</row>
    <row r="645" spans="1:58" s="5" customFormat="1" ht="21">
      <c r="A645" s="6">
        <v>600</v>
      </c>
      <c r="B645" s="43" t="s">
        <v>0</v>
      </c>
      <c r="C645" s="41" t="s">
        <v>1</v>
      </c>
      <c r="D645" s="41" t="s">
        <v>2</v>
      </c>
      <c r="E645" s="41" t="s">
        <v>3</v>
      </c>
      <c r="F645" s="41" t="s">
        <v>4</v>
      </c>
      <c r="G645" s="41" t="s">
        <v>5</v>
      </c>
      <c r="H645" s="41" t="s">
        <v>6</v>
      </c>
      <c r="I645" s="41" t="s">
        <v>7</v>
      </c>
      <c r="J645" s="41" t="s">
        <v>8</v>
      </c>
      <c r="K645" s="41" t="s">
        <v>9</v>
      </c>
      <c r="L645" s="41" t="s">
        <v>10</v>
      </c>
      <c r="M645" s="41" t="s">
        <v>11</v>
      </c>
      <c r="N645" s="41" t="s">
        <v>12</v>
      </c>
      <c r="O645" s="41" t="s">
        <v>13</v>
      </c>
      <c r="P645" s="41" t="s">
        <v>14</v>
      </c>
      <c r="Q645" s="41" t="s">
        <v>15</v>
      </c>
      <c r="R645" s="41" t="s">
        <v>16</v>
      </c>
      <c r="S645" s="41" t="s">
        <v>17</v>
      </c>
      <c r="T645" s="41" t="s">
        <v>18</v>
      </c>
      <c r="U645" s="41" t="s">
        <v>19</v>
      </c>
      <c r="V645" s="49"/>
      <c r="W645" s="43" t="s">
        <v>0</v>
      </c>
      <c r="X645" s="41" t="s">
        <v>4</v>
      </c>
      <c r="Y645" s="41" t="s">
        <v>5</v>
      </c>
      <c r="Z645" s="41" t="s">
        <v>6</v>
      </c>
      <c r="AA645" s="41" t="s">
        <v>7</v>
      </c>
      <c r="AB645" s="41" t="s">
        <v>8</v>
      </c>
      <c r="AC645" s="41" t="s">
        <v>9</v>
      </c>
      <c r="AD645" s="41" t="s">
        <v>10</v>
      </c>
      <c r="AE645" s="67" t="s">
        <v>19</v>
      </c>
      <c r="AF645" s="49"/>
      <c r="AG645" s="43" t="s">
        <v>0</v>
      </c>
      <c r="AH645" s="41" t="s">
        <v>4</v>
      </c>
      <c r="AI645" s="41" t="s">
        <v>5</v>
      </c>
      <c r="AJ645" s="41" t="s">
        <v>6</v>
      </c>
      <c r="AK645" s="41" t="s">
        <v>7</v>
      </c>
      <c r="AL645" s="41" t="s">
        <v>8</v>
      </c>
      <c r="AM645" s="41" t="s">
        <v>9</v>
      </c>
      <c r="AN645" s="41" t="s">
        <v>10</v>
      </c>
      <c r="AO645" s="41" t="s">
        <v>19</v>
      </c>
      <c r="AP645" s="49"/>
      <c r="AQ645" s="94" t="s">
        <v>135</v>
      </c>
      <c r="AR645" s="6" t="s">
        <v>134</v>
      </c>
      <c r="AS645" s="8"/>
      <c r="AT645" s="43" t="s">
        <v>0</v>
      </c>
      <c r="AU645" s="41" t="s">
        <v>4</v>
      </c>
      <c r="AV645" s="41" t="s">
        <v>5</v>
      </c>
      <c r="AW645" s="41" t="s">
        <v>6</v>
      </c>
      <c r="AX645" s="41" t="s">
        <v>7</v>
      </c>
      <c r="AY645" s="41" t="s">
        <v>8</v>
      </c>
      <c r="AZ645" s="41" t="s">
        <v>9</v>
      </c>
      <c r="BA645" s="41" t="s">
        <v>10</v>
      </c>
      <c r="BB645" s="41" t="s">
        <v>19</v>
      </c>
      <c r="BC645" s="8"/>
      <c r="BD645" s="8"/>
      <c r="BE645" s="8"/>
      <c r="BF645" s="8"/>
    </row>
    <row r="646" spans="1:58" s="5" customFormat="1" ht="15" customHeight="1">
      <c r="A646" s="6">
        <v>601</v>
      </c>
      <c r="B646" s="44" t="s">
        <v>20</v>
      </c>
      <c r="C646" s="104">
        <v>584.60529555757807</v>
      </c>
      <c r="D646" s="105">
        <v>729.01045681323978</v>
      </c>
      <c r="E646" s="104">
        <v>774.59016175332647</v>
      </c>
      <c r="F646" s="104">
        <v>663.34574062282229</v>
      </c>
      <c r="G646" s="105">
        <v>521.23571810355156</v>
      </c>
      <c r="H646" s="104">
        <v>537.46053964204771</v>
      </c>
      <c r="I646" s="104">
        <v>565.12794800117365</v>
      </c>
      <c r="J646" s="105">
        <v>612.85399345432074</v>
      </c>
      <c r="K646" s="104">
        <v>779.63778426448857</v>
      </c>
      <c r="L646" s="104">
        <v>876.35255711411378</v>
      </c>
      <c r="M646" s="105">
        <v>940.22508141104242</v>
      </c>
      <c r="N646" s="104">
        <v>1053.1505689958337</v>
      </c>
      <c r="O646" s="104">
        <v>1052.5477025487914</v>
      </c>
      <c r="P646" s="105">
        <v>978.39861092312378</v>
      </c>
      <c r="Q646" s="104">
        <v>789.11310464946291</v>
      </c>
      <c r="R646" s="104">
        <v>539.76149739725793</v>
      </c>
      <c r="S646" s="105">
        <v>368.38362026431548</v>
      </c>
      <c r="T646" s="104">
        <v>352.45890878212862</v>
      </c>
      <c r="U646" s="104">
        <v>12718.25929029862</v>
      </c>
      <c r="V646" s="6"/>
      <c r="W646" s="8"/>
      <c r="X646" s="104">
        <v>0</v>
      </c>
      <c r="Y646" s="104">
        <v>9</v>
      </c>
      <c r="Z646" s="104">
        <v>23</v>
      </c>
      <c r="AA646" s="104">
        <v>29</v>
      </c>
      <c r="AB646" s="104">
        <v>22</v>
      </c>
      <c r="AC646" s="104">
        <v>7</v>
      </c>
      <c r="AD646" s="104">
        <v>3</v>
      </c>
      <c r="AE646" s="104">
        <v>93</v>
      </c>
      <c r="AF646" s="8"/>
      <c r="AG646" s="44" t="s">
        <v>20</v>
      </c>
      <c r="AH646" s="68">
        <f>X646/(F646/2)*1000</f>
        <v>0</v>
      </c>
      <c r="AI646" s="68">
        <f t="shared" ref="AI646:AI709" si="349">Y646/(G646/2)*1000</f>
        <v>34.533320290272243</v>
      </c>
      <c r="AJ646" s="68">
        <f t="shared" ref="AJ646:AJ709" si="350">Z646/(H646/2)*1000</f>
        <v>85.587678735700862</v>
      </c>
      <c r="AK646" s="68">
        <f t="shared" ref="AK646:AK709" si="351">AA646/(I646/2)*1000</f>
        <v>102.63162564361363</v>
      </c>
      <c r="AL646" s="68">
        <f t="shared" ref="AL646:AL709" si="352">AB646/(J646/2)*1000</f>
        <v>71.795240742409476</v>
      </c>
      <c r="AM646" s="68">
        <f t="shared" ref="AM646:AM709" si="353">AC646/(K646/2)*1000</f>
        <v>17.957056831471579</v>
      </c>
      <c r="AN646" s="68">
        <f t="shared" ref="AN646:AN709" si="354">AD646/(L646/2)*1000</f>
        <v>6.8465595852865331</v>
      </c>
      <c r="AO646" s="68">
        <f>AE646/(SUM(F646:L646)/2)*1000</f>
        <v>40.825157367791874</v>
      </c>
      <c r="AP646" s="6"/>
      <c r="AQ646" s="6">
        <f>RANK(AI646,AI646:AI724)</f>
        <v>52</v>
      </c>
      <c r="AR646" s="94">
        <f>RANK(AO646,AO646:AO724)</f>
        <v>69</v>
      </c>
      <c r="AS646" s="8"/>
      <c r="AT646" s="8"/>
      <c r="AU646" s="66">
        <f>AH646-AH2446</f>
        <v>-15.509590362552848</v>
      </c>
      <c r="AV646" s="66">
        <f t="shared" ref="AV646:BA646" si="355">AI646-AI2446</f>
        <v>-22.191315115191557</v>
      </c>
      <c r="AW646" s="66">
        <f t="shared" si="355"/>
        <v>-34.381432268592505</v>
      </c>
      <c r="AX646" s="66">
        <f t="shared" si="355"/>
        <v>-7.8045435958679406</v>
      </c>
      <c r="AY646" s="66">
        <f t="shared" si="355"/>
        <v>30.166952694575976</v>
      </c>
      <c r="AZ646" s="66">
        <f t="shared" si="355"/>
        <v>12.538807251498362</v>
      </c>
      <c r="BA646" s="66">
        <f t="shared" si="355"/>
        <v>6.8465595852865331</v>
      </c>
      <c r="BB646" s="66">
        <f>AO646-AO2446</f>
        <v>-3.3458018907902201</v>
      </c>
      <c r="BC646" s="8"/>
      <c r="BD646" s="8"/>
      <c r="BE646" s="8"/>
      <c r="BF646" s="8"/>
    </row>
    <row r="647" spans="1:58" s="5" customFormat="1" ht="15" customHeight="1">
      <c r="A647" s="6">
        <v>602</v>
      </c>
      <c r="B647" s="44" t="s">
        <v>21</v>
      </c>
      <c r="C647" s="104">
        <v>589.42737496713778</v>
      </c>
      <c r="D647" s="105">
        <v>607.63631132428009</v>
      </c>
      <c r="E647" s="104">
        <v>629.97670561422615</v>
      </c>
      <c r="F647" s="104">
        <v>602.83485316466181</v>
      </c>
      <c r="G647" s="105">
        <v>582.23915459435318</v>
      </c>
      <c r="H647" s="104">
        <v>685.67887407182081</v>
      </c>
      <c r="I647" s="104">
        <v>672.29020711272005</v>
      </c>
      <c r="J647" s="105">
        <v>696.59963967752867</v>
      </c>
      <c r="K647" s="104">
        <v>696.28004677161039</v>
      </c>
      <c r="L647" s="104">
        <v>797.84924519783692</v>
      </c>
      <c r="M647" s="105">
        <v>817.67175285865017</v>
      </c>
      <c r="N647" s="104">
        <v>873.00954725778718</v>
      </c>
      <c r="O647" s="104">
        <v>869.33104645344667</v>
      </c>
      <c r="P647" s="105">
        <v>812.6915749873383</v>
      </c>
      <c r="Q647" s="104">
        <v>667.61712185083832</v>
      </c>
      <c r="R647" s="104">
        <v>499.3806133937224</v>
      </c>
      <c r="S647" s="105">
        <v>351.70228939841979</v>
      </c>
      <c r="T647" s="104">
        <v>359.0956320818284</v>
      </c>
      <c r="U647" s="104">
        <v>11811.311990778206</v>
      </c>
      <c r="V647" s="6"/>
      <c r="W647" s="8"/>
      <c r="X647" s="104">
        <v>3</v>
      </c>
      <c r="Y647" s="104">
        <v>22</v>
      </c>
      <c r="Z647" s="104">
        <v>31</v>
      </c>
      <c r="AA647" s="104">
        <v>27</v>
      </c>
      <c r="AB647" s="104">
        <v>18</v>
      </c>
      <c r="AC647" s="104">
        <v>0</v>
      </c>
      <c r="AD647" s="104">
        <v>0</v>
      </c>
      <c r="AE647" s="104">
        <v>101</v>
      </c>
      <c r="AF647" s="8"/>
      <c r="AG647" s="44" t="s">
        <v>21</v>
      </c>
      <c r="AH647" s="68">
        <f t="shared" ref="AH647:AH710" si="356">X647/(F647/2)*1000</f>
        <v>9.9529746306176587</v>
      </c>
      <c r="AI647" s="68">
        <f t="shared" si="349"/>
        <v>75.570321323812138</v>
      </c>
      <c r="AJ647" s="68">
        <f t="shared" si="350"/>
        <v>90.421336203375375</v>
      </c>
      <c r="AK647" s="68">
        <f t="shared" si="351"/>
        <v>80.322455137214348</v>
      </c>
      <c r="AL647" s="68">
        <f t="shared" si="352"/>
        <v>51.679613295041598</v>
      </c>
      <c r="AM647" s="68">
        <f t="shared" si="353"/>
        <v>0</v>
      </c>
      <c r="AN647" s="68">
        <f t="shared" si="354"/>
        <v>0</v>
      </c>
      <c r="AO647" s="68">
        <f t="shared" ref="AO647:AO710" si="357">AE647/(SUM(F647:L647)/2)*1000</f>
        <v>42.672101470319809</v>
      </c>
      <c r="AP647" s="6"/>
      <c r="AQ647" s="6">
        <f>RANK(AI647,AI646:AI724)</f>
        <v>14</v>
      </c>
      <c r="AR647" s="94">
        <f>RANK(AO647,AO646:AO724)</f>
        <v>66</v>
      </c>
      <c r="AS647" s="8"/>
      <c r="AT647" s="8"/>
      <c r="AU647" s="66">
        <f t="shared" ref="AU647:AU710" si="358">AH647-AH2447</f>
        <v>-5.3057084764853304</v>
      </c>
      <c r="AV647" s="66">
        <f t="shared" ref="AV647:AV710" si="359">AI647-AI2447</f>
        <v>-0.20364434461484393</v>
      </c>
      <c r="AW647" s="66">
        <f t="shared" ref="AW647:AW710" si="360">AJ647-AJ2447</f>
        <v>-55.072000350513576</v>
      </c>
      <c r="AX647" s="66">
        <f t="shared" ref="AX647:AX710" si="361">AK647-AK2447</f>
        <v>-0.62246560035589482</v>
      </c>
      <c r="AY647" s="66">
        <f t="shared" ref="AY647:AY710" si="362">AL647-AL2447</f>
        <v>37.13911649014878</v>
      </c>
      <c r="AZ647" s="66">
        <f t="shared" ref="AZ647:AZ710" si="363">AM647-AM2447</f>
        <v>-6.7963189785776361</v>
      </c>
      <c r="BA647" s="66">
        <f t="shared" ref="BA647:BA710" si="364">AN647-AN2447</f>
        <v>0</v>
      </c>
      <c r="BB647" s="66">
        <f t="shared" ref="BB647:BB710" si="365">AO647-AO2447</f>
        <v>0.92473782276199046</v>
      </c>
      <c r="BC647" s="8"/>
      <c r="BD647" s="8"/>
      <c r="BE647" s="8"/>
      <c r="BF647" s="8"/>
    </row>
    <row r="648" spans="1:58" s="5" customFormat="1" ht="15" customHeight="1">
      <c r="A648" s="6">
        <v>603</v>
      </c>
      <c r="B648" s="44" t="s">
        <v>22</v>
      </c>
      <c r="C648" s="104">
        <v>7036.8927326479225</v>
      </c>
      <c r="D648" s="105">
        <v>7134.0763540253383</v>
      </c>
      <c r="E648" s="104">
        <v>6716.1627899624809</v>
      </c>
      <c r="F648" s="104">
        <v>6936.4617781294137</v>
      </c>
      <c r="G648" s="105">
        <v>8057.2593478532726</v>
      </c>
      <c r="H648" s="104">
        <v>7586.939353545089</v>
      </c>
      <c r="I648" s="104">
        <v>6945.8093295017006</v>
      </c>
      <c r="J648" s="105">
        <v>6584.9024056097378</v>
      </c>
      <c r="K648" s="104">
        <v>6479.3564336024592</v>
      </c>
      <c r="L648" s="104">
        <v>6504.6962045048422</v>
      </c>
      <c r="M648" s="105">
        <v>6594.1100390755309</v>
      </c>
      <c r="N648" s="104">
        <v>6414.0551651734231</v>
      </c>
      <c r="O648" s="104">
        <v>6054.4571947663635</v>
      </c>
      <c r="P648" s="105">
        <v>5670.3233789280166</v>
      </c>
      <c r="Q648" s="104">
        <v>4609.5790310781431</v>
      </c>
      <c r="R648" s="104">
        <v>3387.7419133610661</v>
      </c>
      <c r="S648" s="105">
        <v>2406.1547262298895</v>
      </c>
      <c r="T648" s="104">
        <v>2466.8997888803033</v>
      </c>
      <c r="U648" s="104">
        <v>107585.87796687498</v>
      </c>
      <c r="V648" s="6"/>
      <c r="W648" s="8"/>
      <c r="X648" s="104">
        <v>31</v>
      </c>
      <c r="Y648" s="104">
        <v>181</v>
      </c>
      <c r="Z648" s="104">
        <v>372</v>
      </c>
      <c r="AA648" s="104">
        <v>431</v>
      </c>
      <c r="AB648" s="104">
        <v>200</v>
      </c>
      <c r="AC648" s="104">
        <v>45</v>
      </c>
      <c r="AD648" s="104">
        <v>3</v>
      </c>
      <c r="AE648" s="104">
        <v>1263</v>
      </c>
      <c r="AF648" s="8"/>
      <c r="AG648" s="44" t="s">
        <v>22</v>
      </c>
      <c r="AH648" s="68">
        <f t="shared" si="356"/>
        <v>8.9382745819324363</v>
      </c>
      <c r="AI648" s="68">
        <f t="shared" si="349"/>
        <v>44.928428435960562</v>
      </c>
      <c r="AJ648" s="68">
        <f t="shared" si="350"/>
        <v>98.063259152369127</v>
      </c>
      <c r="AK648" s="68">
        <f t="shared" si="351"/>
        <v>124.10360824889513</v>
      </c>
      <c r="AL648" s="68">
        <f t="shared" si="352"/>
        <v>60.745015698218452</v>
      </c>
      <c r="AM648" s="68">
        <f t="shared" si="353"/>
        <v>13.890268412037472</v>
      </c>
      <c r="AN648" s="68">
        <f t="shared" si="354"/>
        <v>0.92241048795556135</v>
      </c>
      <c r="AO648" s="68">
        <f t="shared" si="357"/>
        <v>51.450822710594984</v>
      </c>
      <c r="AP648" s="6"/>
      <c r="AQ648" s="6">
        <f>RANK(AI648,AI646:AI724)</f>
        <v>42</v>
      </c>
      <c r="AR648" s="94">
        <f>RANK(AO648,AO646:AO724)</f>
        <v>45</v>
      </c>
      <c r="AS648" s="8"/>
      <c r="AT648" s="8"/>
      <c r="AU648" s="66">
        <f t="shared" si="358"/>
        <v>-8.0250518246055158</v>
      </c>
      <c r="AV648" s="66">
        <f t="shared" si="359"/>
        <v>-7.1680616570679589</v>
      </c>
      <c r="AW648" s="66">
        <f t="shared" si="360"/>
        <v>-14.345660024383065</v>
      </c>
      <c r="AX648" s="66">
        <f t="shared" si="361"/>
        <v>14.156983122878856</v>
      </c>
      <c r="AY648" s="66">
        <f t="shared" si="362"/>
        <v>20.808448822078873</v>
      </c>
      <c r="AZ648" s="66">
        <f t="shared" si="363"/>
        <v>10.516293916783365</v>
      </c>
      <c r="BA648" s="66">
        <f t="shared" si="364"/>
        <v>0.92241048795556135</v>
      </c>
      <c r="BB648" s="66">
        <f t="shared" si="365"/>
        <v>4.2587317218206167</v>
      </c>
      <c r="BC648" s="8"/>
      <c r="BD648" s="8"/>
      <c r="BE648" s="8"/>
      <c r="BF648" s="8"/>
    </row>
    <row r="649" spans="1:58" s="5" customFormat="1" ht="15" customHeight="1">
      <c r="A649" s="6">
        <v>604</v>
      </c>
      <c r="B649" s="44" t="s">
        <v>23</v>
      </c>
      <c r="C649" s="104">
        <v>8349.138781738282</v>
      </c>
      <c r="D649" s="105">
        <v>8248.0716247558594</v>
      </c>
      <c r="E649" s="104">
        <v>7437.9192504882813</v>
      </c>
      <c r="F649" s="104">
        <v>7243.76123046875</v>
      </c>
      <c r="G649" s="105">
        <v>8159.2135498046873</v>
      </c>
      <c r="H649" s="104">
        <v>8620.2468994140618</v>
      </c>
      <c r="I649" s="104">
        <v>9098.2590820312507</v>
      </c>
      <c r="J649" s="105">
        <v>9224.0060241699211</v>
      </c>
      <c r="K649" s="104">
        <v>9107.736029052734</v>
      </c>
      <c r="L649" s="104">
        <v>8782.4048583984368</v>
      </c>
      <c r="M649" s="105">
        <v>8218.5512817382805</v>
      </c>
      <c r="N649" s="104">
        <v>7809.7058410644531</v>
      </c>
      <c r="O649" s="104">
        <v>7235.1237426757816</v>
      </c>
      <c r="P649" s="105">
        <v>6623.4006408691403</v>
      </c>
      <c r="Q649" s="104">
        <v>5517.5763671875002</v>
      </c>
      <c r="R649" s="104">
        <v>4041.6752380371095</v>
      </c>
      <c r="S649" s="105">
        <v>2883.7557617187499</v>
      </c>
      <c r="T649" s="104">
        <v>3308.5442626953127</v>
      </c>
      <c r="U649" s="104">
        <v>129909.0904663086</v>
      </c>
      <c r="V649" s="6"/>
      <c r="W649" s="8"/>
      <c r="X649" s="104">
        <v>9</v>
      </c>
      <c r="Y649" s="104">
        <v>76</v>
      </c>
      <c r="Z649" s="104">
        <v>256</v>
      </c>
      <c r="AA649" s="104">
        <v>659</v>
      </c>
      <c r="AB649" s="104">
        <v>452</v>
      </c>
      <c r="AC649" s="104">
        <v>114</v>
      </c>
      <c r="AD649" s="104">
        <v>4</v>
      </c>
      <c r="AE649" s="104">
        <v>1570</v>
      </c>
      <c r="AF649" s="8"/>
      <c r="AG649" s="44" t="s">
        <v>23</v>
      </c>
      <c r="AH649" s="68">
        <f t="shared" si="356"/>
        <v>2.4848969240300605</v>
      </c>
      <c r="AI649" s="68">
        <f t="shared" si="349"/>
        <v>18.629246442953871</v>
      </c>
      <c r="AJ649" s="68">
        <f t="shared" si="350"/>
        <v>59.39505051007319</v>
      </c>
      <c r="AK649" s="68">
        <f t="shared" si="351"/>
        <v>144.862878504197</v>
      </c>
      <c r="AL649" s="68">
        <f t="shared" si="352"/>
        <v>98.005139809235118</v>
      </c>
      <c r="AM649" s="68">
        <f t="shared" si="353"/>
        <v>25.033663610001831</v>
      </c>
      <c r="AN649" s="68">
        <f t="shared" si="354"/>
        <v>0.91091223064600135</v>
      </c>
      <c r="AO649" s="68">
        <f t="shared" si="357"/>
        <v>52.128617585398835</v>
      </c>
      <c r="AP649" s="6"/>
      <c r="AQ649" s="6">
        <f>RANK(AI649,AI646:AI724)</f>
        <v>60</v>
      </c>
      <c r="AR649" s="94">
        <f>RANK(AO649,AO646:AO724)</f>
        <v>43</v>
      </c>
      <c r="AS649" s="8"/>
      <c r="AT649" s="8"/>
      <c r="AU649" s="66">
        <f t="shared" si="358"/>
        <v>-2.6509221016872297</v>
      </c>
      <c r="AV649" s="66">
        <f t="shared" si="359"/>
        <v>-7.9108697679542175</v>
      </c>
      <c r="AW649" s="66">
        <f t="shared" si="360"/>
        <v>-31.296390355246501</v>
      </c>
      <c r="AX649" s="66">
        <f t="shared" si="361"/>
        <v>25.966921647184833</v>
      </c>
      <c r="AY649" s="66">
        <f t="shared" si="362"/>
        <v>35.512572425092429</v>
      </c>
      <c r="AZ649" s="66">
        <f t="shared" si="363"/>
        <v>12.778588774891331</v>
      </c>
      <c r="BA649" s="66">
        <f t="shared" si="364"/>
        <v>0.203523181290993</v>
      </c>
      <c r="BB649" s="66">
        <f t="shared" si="365"/>
        <v>6.3224470173490985</v>
      </c>
      <c r="BC649" s="8"/>
      <c r="BD649" s="8"/>
      <c r="BE649" s="8"/>
      <c r="BF649" s="8"/>
    </row>
    <row r="650" spans="1:58" s="5" customFormat="1" ht="15" customHeight="1">
      <c r="A650" s="6">
        <v>605</v>
      </c>
      <c r="B650" s="44" t="s">
        <v>24</v>
      </c>
      <c r="C650" s="104">
        <v>1807.5224938601855</v>
      </c>
      <c r="D650" s="105">
        <v>1995.8171591405858</v>
      </c>
      <c r="E650" s="104">
        <v>1993.0899956437304</v>
      </c>
      <c r="F650" s="104">
        <v>1734.7097864781542</v>
      </c>
      <c r="G650" s="105">
        <v>1309.7902025404296</v>
      </c>
      <c r="H650" s="104">
        <v>1516.9268464264746</v>
      </c>
      <c r="I650" s="104">
        <v>1689.987137877627</v>
      </c>
      <c r="J650" s="105">
        <v>1700.5830175688966</v>
      </c>
      <c r="K650" s="104">
        <v>1811.6706139939647</v>
      </c>
      <c r="L650" s="104">
        <v>2079.1802596710545</v>
      </c>
      <c r="M650" s="105">
        <v>2293.0238861531443</v>
      </c>
      <c r="N650" s="104">
        <v>2599.9707769216798</v>
      </c>
      <c r="O650" s="104">
        <v>2883.1922447408983</v>
      </c>
      <c r="P650" s="105">
        <v>3032.3829208994921</v>
      </c>
      <c r="Q650" s="104">
        <v>2531.6887802962697</v>
      </c>
      <c r="R650" s="104">
        <v>1790.0923315146094</v>
      </c>
      <c r="S650" s="105">
        <v>1154.3014421382618</v>
      </c>
      <c r="T650" s="104">
        <v>1218.0780169882812</v>
      </c>
      <c r="U650" s="104">
        <v>35142.00791285374</v>
      </c>
      <c r="V650" s="6"/>
      <c r="W650" s="8"/>
      <c r="X650" s="104">
        <v>11</v>
      </c>
      <c r="Y650" s="104">
        <v>59</v>
      </c>
      <c r="Z650" s="104">
        <v>94</v>
      </c>
      <c r="AA650" s="104">
        <v>116</v>
      </c>
      <c r="AB650" s="104">
        <v>60</v>
      </c>
      <c r="AC650" s="104">
        <v>12</v>
      </c>
      <c r="AD650" s="104">
        <v>0</v>
      </c>
      <c r="AE650" s="104">
        <v>352</v>
      </c>
      <c r="AF650" s="8"/>
      <c r="AG650" s="44" t="s">
        <v>24</v>
      </c>
      <c r="AH650" s="68">
        <f t="shared" si="356"/>
        <v>12.682236632021821</v>
      </c>
      <c r="AI650" s="68">
        <f t="shared" si="349"/>
        <v>90.090763979705116</v>
      </c>
      <c r="AJ650" s="68">
        <f t="shared" si="350"/>
        <v>123.93478330407567</v>
      </c>
      <c r="AK650" s="68">
        <f t="shared" si="351"/>
        <v>137.27915130251083</v>
      </c>
      <c r="AL650" s="68">
        <f t="shared" si="352"/>
        <v>70.564035251597701</v>
      </c>
      <c r="AM650" s="68">
        <f t="shared" si="353"/>
        <v>13.247441237174007</v>
      </c>
      <c r="AN650" s="68">
        <f t="shared" si="354"/>
        <v>0</v>
      </c>
      <c r="AO650" s="68">
        <f t="shared" si="357"/>
        <v>59.445161168281032</v>
      </c>
      <c r="AP650" s="6"/>
      <c r="AQ650" s="6">
        <f>RANK(AI650,AI646:AI724)</f>
        <v>8</v>
      </c>
      <c r="AR650" s="94">
        <f>RANK(AO650,AO646:AO724)</f>
        <v>18</v>
      </c>
      <c r="AS650" s="8"/>
      <c r="AT650" s="8"/>
      <c r="AU650" s="66">
        <f t="shared" si="358"/>
        <v>-3.1676552948167647</v>
      </c>
      <c r="AV650" s="66">
        <f t="shared" si="359"/>
        <v>-21.901418237289263</v>
      </c>
      <c r="AW650" s="66">
        <f t="shared" si="360"/>
        <v>-2.4652350593124339</v>
      </c>
      <c r="AX650" s="66">
        <f t="shared" si="361"/>
        <v>47.257528839307909</v>
      </c>
      <c r="AY650" s="66">
        <f t="shared" si="362"/>
        <v>28.626115073560108</v>
      </c>
      <c r="AZ650" s="66">
        <f t="shared" si="363"/>
        <v>2.7347174931223712</v>
      </c>
      <c r="BA650" s="66">
        <f t="shared" si="364"/>
        <v>0</v>
      </c>
      <c r="BB650" s="66">
        <f t="shared" si="365"/>
        <v>9.8081975725538371</v>
      </c>
      <c r="BC650" s="8"/>
      <c r="BD650" s="8"/>
      <c r="BE650" s="8"/>
      <c r="BF650" s="8"/>
    </row>
    <row r="651" spans="1:58" s="5" customFormat="1" ht="15" customHeight="1">
      <c r="A651" s="6">
        <v>606</v>
      </c>
      <c r="B651" s="44" t="s">
        <v>25</v>
      </c>
      <c r="C651" s="104">
        <v>3302.2680628820071</v>
      </c>
      <c r="D651" s="105">
        <v>3569.2387669354584</v>
      </c>
      <c r="E651" s="104">
        <v>3411.7872571464322</v>
      </c>
      <c r="F651" s="104">
        <v>3143.916931697082</v>
      </c>
      <c r="G651" s="105">
        <v>2729.8752343284846</v>
      </c>
      <c r="H651" s="104">
        <v>2959.4133674959648</v>
      </c>
      <c r="I651" s="104">
        <v>2994.3036107383136</v>
      </c>
      <c r="J651" s="105">
        <v>2913.475112514278</v>
      </c>
      <c r="K651" s="104">
        <v>2996.7717641917488</v>
      </c>
      <c r="L651" s="104">
        <v>3241.2081285244112</v>
      </c>
      <c r="M651" s="105">
        <v>3379.0270983880609</v>
      </c>
      <c r="N651" s="104">
        <v>3501.1821590933705</v>
      </c>
      <c r="O651" s="104">
        <v>3430.3855696922365</v>
      </c>
      <c r="P651" s="105">
        <v>3266.9574411481531</v>
      </c>
      <c r="Q651" s="104">
        <v>2762.3176215316107</v>
      </c>
      <c r="R651" s="104">
        <v>1966.4700465034741</v>
      </c>
      <c r="S651" s="105">
        <v>1225.0883173063169</v>
      </c>
      <c r="T651" s="104">
        <v>1143.9483919238669</v>
      </c>
      <c r="U651" s="104">
        <v>51937.634882041275</v>
      </c>
      <c r="V651" s="6"/>
      <c r="W651" s="8"/>
      <c r="X651" s="104">
        <v>11</v>
      </c>
      <c r="Y651" s="104">
        <v>92</v>
      </c>
      <c r="Z651" s="104">
        <v>209</v>
      </c>
      <c r="AA651" s="104">
        <v>205</v>
      </c>
      <c r="AB651" s="104">
        <v>93</v>
      </c>
      <c r="AC651" s="104">
        <v>12</v>
      </c>
      <c r="AD651" s="104">
        <v>0</v>
      </c>
      <c r="AE651" s="104">
        <v>622</v>
      </c>
      <c r="AF651" s="8"/>
      <c r="AG651" s="44" t="s">
        <v>25</v>
      </c>
      <c r="AH651" s="68">
        <f t="shared" si="356"/>
        <v>6.99764035690486</v>
      </c>
      <c r="AI651" s="68">
        <f t="shared" si="349"/>
        <v>67.402347801899353</v>
      </c>
      <c r="AJ651" s="68">
        <f t="shared" si="350"/>
        <v>141.24420893377274</v>
      </c>
      <c r="AK651" s="68">
        <f t="shared" si="351"/>
        <v>136.9266625233455</v>
      </c>
      <c r="AL651" s="68">
        <f t="shared" si="352"/>
        <v>63.841286716702122</v>
      </c>
      <c r="AM651" s="68">
        <f t="shared" si="353"/>
        <v>8.0086179023623352</v>
      </c>
      <c r="AN651" s="68">
        <f t="shared" si="354"/>
        <v>0</v>
      </c>
      <c r="AO651" s="68">
        <f t="shared" si="357"/>
        <v>59.297493962790575</v>
      </c>
      <c r="AP651" s="6"/>
      <c r="AQ651" s="6">
        <f>RANK(AI651,AI646:AI724)</f>
        <v>19</v>
      </c>
      <c r="AR651" s="94">
        <f>RANK(AO651,AO646:AO724)</f>
        <v>19</v>
      </c>
      <c r="AS651" s="8"/>
      <c r="AT651" s="8"/>
      <c r="AU651" s="66">
        <f t="shared" si="358"/>
        <v>-2.7018246401294288</v>
      </c>
      <c r="AV651" s="66">
        <f t="shared" si="359"/>
        <v>-13.153175202342908</v>
      </c>
      <c r="AW651" s="66">
        <f t="shared" si="360"/>
        <v>-10.310816241713184</v>
      </c>
      <c r="AX651" s="66">
        <f t="shared" si="361"/>
        <v>20.830661053856517</v>
      </c>
      <c r="AY651" s="66">
        <f t="shared" si="362"/>
        <v>25.680626064876286</v>
      </c>
      <c r="AZ651" s="66">
        <f t="shared" si="363"/>
        <v>5.9797128021688586</v>
      </c>
      <c r="BA651" s="66">
        <f t="shared" si="364"/>
        <v>0</v>
      </c>
      <c r="BB651" s="66">
        <f t="shared" si="365"/>
        <v>9.7014918705041353</v>
      </c>
      <c r="BC651" s="8"/>
      <c r="BD651" s="8"/>
      <c r="BE651" s="8"/>
      <c r="BF651" s="8"/>
    </row>
    <row r="652" spans="1:58" s="5" customFormat="1" ht="15" customHeight="1">
      <c r="A652" s="6">
        <v>607</v>
      </c>
      <c r="B652" s="44" t="s">
        <v>26</v>
      </c>
      <c r="C652" s="104">
        <v>5462.8168212890623</v>
      </c>
      <c r="D652" s="105">
        <v>6770.2294677734371</v>
      </c>
      <c r="E652" s="104">
        <v>7212.7671264648434</v>
      </c>
      <c r="F652" s="104">
        <v>6830.2636108398438</v>
      </c>
      <c r="G652" s="105">
        <v>5776.1103515625</v>
      </c>
      <c r="H652" s="104">
        <v>4674.2387451171871</v>
      </c>
      <c r="I652" s="104">
        <v>5102.8810363769535</v>
      </c>
      <c r="J652" s="105">
        <v>5990.4863525390629</v>
      </c>
      <c r="K652" s="104">
        <v>7256.7265380859371</v>
      </c>
      <c r="L652" s="104">
        <v>8384.2355712890621</v>
      </c>
      <c r="M652" s="105">
        <v>8170.5975708007809</v>
      </c>
      <c r="N652" s="104">
        <v>7355.3953857421875</v>
      </c>
      <c r="O652" s="104">
        <v>6321.6636108398434</v>
      </c>
      <c r="P652" s="105">
        <v>5642.4001098632816</v>
      </c>
      <c r="Q652" s="104">
        <v>4776.3155822753906</v>
      </c>
      <c r="R652" s="104">
        <v>3512.7796874999999</v>
      </c>
      <c r="S652" s="105">
        <v>2503.533120727539</v>
      </c>
      <c r="T652" s="104">
        <v>3633.8388427734376</v>
      </c>
      <c r="U652" s="104">
        <v>105377.27953186035</v>
      </c>
      <c r="V652" s="6"/>
      <c r="W652" s="8"/>
      <c r="X652" s="104">
        <v>0</v>
      </c>
      <c r="Y652" s="104">
        <v>10</v>
      </c>
      <c r="Z652" s="104">
        <v>102</v>
      </c>
      <c r="AA652" s="104">
        <v>345</v>
      </c>
      <c r="AB652" s="104">
        <v>340</v>
      </c>
      <c r="AC652" s="104">
        <v>87</v>
      </c>
      <c r="AD652" s="104">
        <v>7</v>
      </c>
      <c r="AE652" s="104">
        <v>891</v>
      </c>
      <c r="AF652" s="8"/>
      <c r="AG652" s="44" t="s">
        <v>26</v>
      </c>
      <c r="AH652" s="68">
        <f t="shared" si="356"/>
        <v>0</v>
      </c>
      <c r="AI652" s="68">
        <f t="shared" si="349"/>
        <v>3.4625377256841681</v>
      </c>
      <c r="AJ652" s="68">
        <f t="shared" si="350"/>
        <v>43.643470332597559</v>
      </c>
      <c r="AK652" s="68">
        <f t="shared" si="351"/>
        <v>135.21773192069165</v>
      </c>
      <c r="AL652" s="68">
        <f t="shared" si="352"/>
        <v>113.51332095294441</v>
      </c>
      <c r="AM652" s="68">
        <f t="shared" si="353"/>
        <v>23.977753479724608</v>
      </c>
      <c r="AN652" s="68">
        <f t="shared" si="354"/>
        <v>1.6698004106589677</v>
      </c>
      <c r="AO652" s="68">
        <f t="shared" si="357"/>
        <v>40.486251047826045</v>
      </c>
      <c r="AP652" s="6"/>
      <c r="AQ652" s="6">
        <f>RANK(AI652,AI646:AI724)</f>
        <v>76</v>
      </c>
      <c r="AR652" s="94">
        <f>RANK(AO652,AO646:AO724)</f>
        <v>70</v>
      </c>
      <c r="AS652" s="8"/>
      <c r="AT652" s="8"/>
      <c r="AU652" s="66">
        <f t="shared" si="358"/>
        <v>-3.0110657816104629</v>
      </c>
      <c r="AV652" s="66">
        <f t="shared" si="359"/>
        <v>-12.779175630739399</v>
      </c>
      <c r="AW652" s="66">
        <f t="shared" si="360"/>
        <v>-27.985852699936515</v>
      </c>
      <c r="AX652" s="66">
        <f t="shared" si="361"/>
        <v>3.4998085731626816</v>
      </c>
      <c r="AY652" s="66">
        <f t="shared" si="362"/>
        <v>26.844221400954055</v>
      </c>
      <c r="AZ652" s="66">
        <f t="shared" si="363"/>
        <v>7.8996172932725699</v>
      </c>
      <c r="BA652" s="66">
        <f t="shared" si="364"/>
        <v>1.6698004106589677</v>
      </c>
      <c r="BB652" s="66">
        <f t="shared" si="365"/>
        <v>-5.7621231922016989</v>
      </c>
      <c r="BC652" s="8"/>
      <c r="BD652" s="8"/>
      <c r="BE652" s="8"/>
      <c r="BF652" s="8"/>
    </row>
    <row r="653" spans="1:58" s="5" customFormat="1" ht="15" customHeight="1">
      <c r="A653" s="6">
        <v>608</v>
      </c>
      <c r="B653" s="44" t="s">
        <v>27</v>
      </c>
      <c r="C653" s="104">
        <v>707.57024623565303</v>
      </c>
      <c r="D653" s="105">
        <v>743.3035626160846</v>
      </c>
      <c r="E653" s="104">
        <v>773.58537956351506</v>
      </c>
      <c r="F653" s="104">
        <v>769.87791038416685</v>
      </c>
      <c r="G653" s="105">
        <v>677.05597728632574</v>
      </c>
      <c r="H653" s="104">
        <v>666.46297664829194</v>
      </c>
      <c r="I653" s="104">
        <v>664.28319249738831</v>
      </c>
      <c r="J653" s="105">
        <v>645.21484002361512</v>
      </c>
      <c r="K653" s="104">
        <v>711.20860312908144</v>
      </c>
      <c r="L653" s="104">
        <v>841.48285200247801</v>
      </c>
      <c r="M653" s="105">
        <v>968.14659269070796</v>
      </c>
      <c r="N653" s="104">
        <v>1085.6434386095912</v>
      </c>
      <c r="O653" s="104">
        <v>1124.3466503382911</v>
      </c>
      <c r="P653" s="105">
        <v>1134.0298390759253</v>
      </c>
      <c r="Q653" s="104">
        <v>918.51175461211608</v>
      </c>
      <c r="R653" s="104">
        <v>656.64425351414582</v>
      </c>
      <c r="S653" s="105">
        <v>458.65307237293166</v>
      </c>
      <c r="T653" s="104">
        <v>509.05432192574023</v>
      </c>
      <c r="U653" s="104">
        <v>14055.075463526049</v>
      </c>
      <c r="V653" s="6"/>
      <c r="W653" s="8"/>
      <c r="X653" s="104">
        <v>5</v>
      </c>
      <c r="Y653" s="104">
        <v>35</v>
      </c>
      <c r="Z653" s="104">
        <v>42</v>
      </c>
      <c r="AA653" s="104">
        <v>58</v>
      </c>
      <c r="AB653" s="104">
        <v>21</v>
      </c>
      <c r="AC653" s="104">
        <v>3</v>
      </c>
      <c r="AD653" s="104">
        <v>0</v>
      </c>
      <c r="AE653" s="104">
        <v>164</v>
      </c>
      <c r="AF653" s="8"/>
      <c r="AG653" s="44" t="s">
        <v>27</v>
      </c>
      <c r="AH653" s="68">
        <f t="shared" si="356"/>
        <v>12.989072507626604</v>
      </c>
      <c r="AI653" s="68">
        <f t="shared" si="349"/>
        <v>103.38879257895854</v>
      </c>
      <c r="AJ653" s="68">
        <f t="shared" si="350"/>
        <v>126.03850917937601</v>
      </c>
      <c r="AK653" s="68">
        <f t="shared" si="351"/>
        <v>174.6243188298883</v>
      </c>
      <c r="AL653" s="68">
        <f t="shared" si="352"/>
        <v>65.094597015875806</v>
      </c>
      <c r="AM653" s="68">
        <f t="shared" si="353"/>
        <v>8.4363433929257816</v>
      </c>
      <c r="AN653" s="68">
        <f t="shared" si="354"/>
        <v>0</v>
      </c>
      <c r="AO653" s="68">
        <f t="shared" si="357"/>
        <v>65.921878708836999</v>
      </c>
      <c r="AP653" s="6"/>
      <c r="AQ653" s="6">
        <f>RANK(AI653,AI646:AI724)</f>
        <v>3</v>
      </c>
      <c r="AR653" s="94">
        <f>RANK(AO653,AO646:AO724)</f>
        <v>4</v>
      </c>
      <c r="AS653" s="8"/>
      <c r="AT653" s="8"/>
      <c r="AU653" s="66">
        <f t="shared" si="358"/>
        <v>4.9839558094089078</v>
      </c>
      <c r="AV653" s="66">
        <f t="shared" si="359"/>
        <v>32.551230384520565</v>
      </c>
      <c r="AW653" s="66">
        <f t="shared" si="360"/>
        <v>20.199703943436418</v>
      </c>
      <c r="AX653" s="66">
        <f t="shared" si="361"/>
        <v>98.013588559392872</v>
      </c>
      <c r="AY653" s="66">
        <f t="shared" si="362"/>
        <v>24.694985581035048</v>
      </c>
      <c r="AZ653" s="66">
        <f t="shared" si="363"/>
        <v>8.4363433929257816</v>
      </c>
      <c r="BA653" s="66">
        <f t="shared" si="364"/>
        <v>0</v>
      </c>
      <c r="BB653" s="66">
        <f t="shared" si="365"/>
        <v>31.501481647131989</v>
      </c>
      <c r="BC653" s="8"/>
      <c r="BD653" s="8"/>
      <c r="BE653" s="8"/>
      <c r="BF653" s="8"/>
    </row>
    <row r="654" spans="1:58" s="5" customFormat="1" ht="15" customHeight="1">
      <c r="A654" s="6">
        <v>609</v>
      </c>
      <c r="B654" s="44" t="s">
        <v>28</v>
      </c>
      <c r="C654" s="104">
        <v>8581.3786437988274</v>
      </c>
      <c r="D654" s="105">
        <v>10504.79673461914</v>
      </c>
      <c r="E654" s="104">
        <v>11709.526867675781</v>
      </c>
      <c r="F654" s="104">
        <v>13017.446545410156</v>
      </c>
      <c r="G654" s="105">
        <v>14830.582641601563</v>
      </c>
      <c r="H654" s="104">
        <v>14087.902514648438</v>
      </c>
      <c r="I654" s="104">
        <v>11807.819879150391</v>
      </c>
      <c r="J654" s="105">
        <v>11054.797100830077</v>
      </c>
      <c r="K654" s="104">
        <v>11575.491235351563</v>
      </c>
      <c r="L654" s="104">
        <v>12502.332800292968</v>
      </c>
      <c r="M654" s="105">
        <v>12352.515832519532</v>
      </c>
      <c r="N654" s="104">
        <v>10905.073516845703</v>
      </c>
      <c r="O654" s="104">
        <v>9432.1399353027336</v>
      </c>
      <c r="P654" s="105">
        <v>8302.3077819824211</v>
      </c>
      <c r="Q654" s="104">
        <v>6832.2416259765623</v>
      </c>
      <c r="R654" s="104">
        <v>5049.5600830078129</v>
      </c>
      <c r="S654" s="105">
        <v>3719.6810241699218</v>
      </c>
      <c r="T654" s="104">
        <v>4880.7369094848636</v>
      </c>
      <c r="U654" s="104">
        <v>181146.33167266846</v>
      </c>
      <c r="V654" s="6"/>
      <c r="W654" s="8"/>
      <c r="X654" s="104">
        <v>3</v>
      </c>
      <c r="Y654" s="104">
        <v>22</v>
      </c>
      <c r="Z654" s="104">
        <v>163</v>
      </c>
      <c r="AA654" s="104">
        <v>600</v>
      </c>
      <c r="AB654" s="104">
        <v>477</v>
      </c>
      <c r="AC654" s="104">
        <v>114</v>
      </c>
      <c r="AD654" s="104">
        <v>12</v>
      </c>
      <c r="AE654" s="104">
        <v>1391</v>
      </c>
      <c r="AF654" s="8"/>
      <c r="AG654" s="44" t="s">
        <v>28</v>
      </c>
      <c r="AH654" s="68">
        <f t="shared" si="356"/>
        <v>0.46091988771143066</v>
      </c>
      <c r="AI654" s="68">
        <f t="shared" si="349"/>
        <v>2.9668423057483073</v>
      </c>
      <c r="AJ654" s="68">
        <f t="shared" si="350"/>
        <v>23.140421341007219</v>
      </c>
      <c r="AK654" s="68">
        <f t="shared" si="351"/>
        <v>101.62756650098423</v>
      </c>
      <c r="AL654" s="68">
        <f t="shared" si="352"/>
        <v>86.297377626982083</v>
      </c>
      <c r="AM654" s="68">
        <f t="shared" si="353"/>
        <v>19.696788271385646</v>
      </c>
      <c r="AN654" s="68">
        <f t="shared" si="354"/>
        <v>1.9196417487332929</v>
      </c>
      <c r="AO654" s="68">
        <f t="shared" si="357"/>
        <v>31.301907525518779</v>
      </c>
      <c r="AP654" s="6"/>
      <c r="AQ654" s="6">
        <f>RANK(AI654,AI646:AI724)</f>
        <v>77</v>
      </c>
      <c r="AR654" s="94">
        <f>RANK(AO654,AO646:AO724)</f>
        <v>77</v>
      </c>
      <c r="AS654" s="8"/>
      <c r="AT654" s="8"/>
      <c r="AU654" s="66">
        <f t="shared" si="358"/>
        <v>-7.874491535933581E-2</v>
      </c>
      <c r="AV654" s="66">
        <f t="shared" si="359"/>
        <v>-4.8209274068972183</v>
      </c>
      <c r="AW654" s="66">
        <f t="shared" si="360"/>
        <v>-22.014091387526705</v>
      </c>
      <c r="AX654" s="66">
        <f t="shared" si="361"/>
        <v>-27.347799224212409</v>
      </c>
      <c r="AY654" s="66">
        <f t="shared" si="362"/>
        <v>2.09962555357383</v>
      </c>
      <c r="AZ654" s="66">
        <f t="shared" si="363"/>
        <v>5.7162053873282996</v>
      </c>
      <c r="BA654" s="66">
        <f t="shared" si="364"/>
        <v>1.9196417487332929</v>
      </c>
      <c r="BB654" s="66">
        <f t="shared" si="365"/>
        <v>-7.6346195012291176</v>
      </c>
      <c r="BC654" s="8"/>
      <c r="BD654" s="8"/>
      <c r="BE654" s="8"/>
      <c r="BF654" s="8"/>
    </row>
    <row r="655" spans="1:58" s="5" customFormat="1" ht="15" customHeight="1">
      <c r="A655" s="6">
        <v>610</v>
      </c>
      <c r="B655" s="44" t="s">
        <v>29</v>
      </c>
      <c r="C655" s="104">
        <v>13744.983361816407</v>
      </c>
      <c r="D655" s="105">
        <v>12941.582678222656</v>
      </c>
      <c r="E655" s="104">
        <v>11825.102069091798</v>
      </c>
      <c r="F655" s="104">
        <v>12672.319281005859</v>
      </c>
      <c r="G655" s="105">
        <v>16281.54833984375</v>
      </c>
      <c r="H655" s="104">
        <v>17825.740417480469</v>
      </c>
      <c r="I655" s="104">
        <v>16727.082220458986</v>
      </c>
      <c r="J655" s="105">
        <v>14836.900805664063</v>
      </c>
      <c r="K655" s="104">
        <v>13380.427783203126</v>
      </c>
      <c r="L655" s="104">
        <v>12988.500463867187</v>
      </c>
      <c r="M655" s="105">
        <v>12598.069836425781</v>
      </c>
      <c r="N655" s="104">
        <v>12013.193798828124</v>
      </c>
      <c r="O655" s="104">
        <v>11031.053820800782</v>
      </c>
      <c r="P655" s="105">
        <v>9665.4139099121094</v>
      </c>
      <c r="Q655" s="104">
        <v>7421.7382446289066</v>
      </c>
      <c r="R655" s="104">
        <v>5202.4327789306644</v>
      </c>
      <c r="S655" s="105">
        <v>3539.066368865967</v>
      </c>
      <c r="T655" s="104">
        <v>3161.6295383453371</v>
      </c>
      <c r="U655" s="104">
        <v>207856.78571739196</v>
      </c>
      <c r="V655" s="6"/>
      <c r="W655" s="8"/>
      <c r="X655" s="104">
        <v>42</v>
      </c>
      <c r="Y655" s="104">
        <v>303</v>
      </c>
      <c r="Z655" s="104">
        <v>811</v>
      </c>
      <c r="AA655" s="104">
        <v>1016</v>
      </c>
      <c r="AB655" s="104">
        <v>522</v>
      </c>
      <c r="AC655" s="104">
        <v>104</v>
      </c>
      <c r="AD655" s="104">
        <v>11</v>
      </c>
      <c r="AE655" s="104">
        <v>2809</v>
      </c>
      <c r="AF655" s="8"/>
      <c r="AG655" s="44" t="s">
        <v>29</v>
      </c>
      <c r="AH655" s="68">
        <f t="shared" si="356"/>
        <v>6.6286208654721133</v>
      </c>
      <c r="AI655" s="68">
        <f t="shared" si="349"/>
        <v>37.220047341382994</v>
      </c>
      <c r="AJ655" s="68">
        <f t="shared" si="350"/>
        <v>90.992012786712465</v>
      </c>
      <c r="AK655" s="68">
        <f t="shared" si="351"/>
        <v>121.47964440054284</v>
      </c>
      <c r="AL655" s="68">
        <f t="shared" si="352"/>
        <v>70.36509940144964</v>
      </c>
      <c r="AM655" s="68">
        <f t="shared" si="353"/>
        <v>15.545093428261611</v>
      </c>
      <c r="AN655" s="68">
        <f t="shared" si="354"/>
        <v>1.6938059987141683</v>
      </c>
      <c r="AO655" s="68">
        <f t="shared" si="357"/>
        <v>53.65165537929856</v>
      </c>
      <c r="AP655" s="6"/>
      <c r="AQ655" s="6">
        <f>RANK(AI655,AI646:AI724)</f>
        <v>49</v>
      </c>
      <c r="AR655" s="94">
        <f>RANK(AO655,AO646:AO724)</f>
        <v>39</v>
      </c>
      <c r="AS655" s="8"/>
      <c r="AT655" s="8"/>
      <c r="AU655" s="66">
        <f t="shared" si="358"/>
        <v>-4.7263291420333449</v>
      </c>
      <c r="AV655" s="66">
        <f t="shared" si="359"/>
        <v>-10.945602363350638</v>
      </c>
      <c r="AW655" s="66">
        <f t="shared" si="360"/>
        <v>-34.635698954174885</v>
      </c>
      <c r="AX655" s="66">
        <f t="shared" si="361"/>
        <v>10.699219705725753</v>
      </c>
      <c r="AY655" s="66">
        <f t="shared" si="362"/>
        <v>24.541508286405232</v>
      </c>
      <c r="AZ655" s="66">
        <f t="shared" si="363"/>
        <v>9.1171250044928929</v>
      </c>
      <c r="BA655" s="66">
        <f t="shared" si="364"/>
        <v>1.2003397738448784</v>
      </c>
      <c r="BB655" s="66">
        <f t="shared" si="365"/>
        <v>2.3826369619048933</v>
      </c>
      <c r="BC655" s="8"/>
      <c r="BD655" s="8"/>
      <c r="BE655" s="8"/>
      <c r="BF655" s="8"/>
    </row>
    <row r="656" spans="1:58" s="5" customFormat="1" ht="15" customHeight="1">
      <c r="A656" s="6">
        <v>611</v>
      </c>
      <c r="B656" s="44" t="s">
        <v>30</v>
      </c>
      <c r="C656" s="104">
        <v>285.42351684570315</v>
      </c>
      <c r="D656" s="105">
        <v>347.47408447265627</v>
      </c>
      <c r="E656" s="104">
        <v>376.3345886230469</v>
      </c>
      <c r="F656" s="104">
        <v>356.80230102539065</v>
      </c>
      <c r="G656" s="105">
        <v>215.69858398437501</v>
      </c>
      <c r="H656" s="104">
        <v>259.69019775390626</v>
      </c>
      <c r="I656" s="104">
        <v>235.58933410644531</v>
      </c>
      <c r="J656" s="105">
        <v>238.54648742675781</v>
      </c>
      <c r="K656" s="104">
        <v>313.06431274414064</v>
      </c>
      <c r="L656" s="104">
        <v>376.61209106445313</v>
      </c>
      <c r="M656" s="105">
        <v>449.16571655273435</v>
      </c>
      <c r="N656" s="104">
        <v>494.24664306640625</v>
      </c>
      <c r="O656" s="104">
        <v>506.59121093750002</v>
      </c>
      <c r="P656" s="105">
        <v>468.45423583984376</v>
      </c>
      <c r="Q656" s="104">
        <v>376.79987792968751</v>
      </c>
      <c r="R656" s="104">
        <v>316.41590576171876</v>
      </c>
      <c r="S656" s="105">
        <v>250.92368164062501</v>
      </c>
      <c r="T656" s="104">
        <v>331.15139770507813</v>
      </c>
      <c r="U656" s="104">
        <v>6198.9841674804684</v>
      </c>
      <c r="V656" s="6"/>
      <c r="W656" s="8"/>
      <c r="X656" s="104">
        <v>0</v>
      </c>
      <c r="Y656" s="104">
        <v>7</v>
      </c>
      <c r="Z656" s="104">
        <v>17</v>
      </c>
      <c r="AA656" s="104">
        <v>22</v>
      </c>
      <c r="AB656" s="104">
        <v>5</v>
      </c>
      <c r="AC656" s="104">
        <v>0</v>
      </c>
      <c r="AD656" s="104">
        <v>0</v>
      </c>
      <c r="AE656" s="104">
        <v>51</v>
      </c>
      <c r="AF656" s="8"/>
      <c r="AG656" s="44" t="s">
        <v>30</v>
      </c>
      <c r="AH656" s="68">
        <f t="shared" si="356"/>
        <v>0</v>
      </c>
      <c r="AI656" s="68">
        <f t="shared" si="349"/>
        <v>64.905386680768132</v>
      </c>
      <c r="AJ656" s="68">
        <f t="shared" si="350"/>
        <v>130.92523435258764</v>
      </c>
      <c r="AK656" s="68">
        <f t="shared" si="351"/>
        <v>186.76567072480316</v>
      </c>
      <c r="AL656" s="68">
        <f t="shared" si="352"/>
        <v>41.920550194939899</v>
      </c>
      <c r="AM656" s="68">
        <f t="shared" si="353"/>
        <v>0</v>
      </c>
      <c r="AN656" s="68">
        <f t="shared" si="354"/>
        <v>0</v>
      </c>
      <c r="AO656" s="68">
        <f t="shared" si="357"/>
        <v>51.102119713826816</v>
      </c>
      <c r="AP656" s="6"/>
      <c r="AQ656" s="6">
        <f>RANK(AI656,AI646:AI724)</f>
        <v>22</v>
      </c>
      <c r="AR656" s="94">
        <f>RANK(AO656,AO646:AO724)</f>
        <v>47</v>
      </c>
      <c r="AS656" s="8"/>
      <c r="AT656" s="8"/>
      <c r="AU656" s="66">
        <f t="shared" si="358"/>
        <v>-12.433037285629579</v>
      </c>
      <c r="AV656" s="66">
        <f t="shared" si="359"/>
        <v>-39.575811791510262</v>
      </c>
      <c r="AW656" s="66">
        <f t="shared" si="360"/>
        <v>-45.102838194250694</v>
      </c>
      <c r="AX656" s="66">
        <f t="shared" si="361"/>
        <v>58.9487781211038</v>
      </c>
      <c r="AY656" s="66">
        <f t="shared" si="362"/>
        <v>-2.9837405185586405</v>
      </c>
      <c r="AZ656" s="66">
        <f t="shared" si="363"/>
        <v>-21.643452943827143</v>
      </c>
      <c r="BA656" s="66">
        <f t="shared" si="364"/>
        <v>0</v>
      </c>
      <c r="BB656" s="66">
        <f t="shared" si="365"/>
        <v>-6.2340083358065996</v>
      </c>
      <c r="BC656" s="8"/>
      <c r="BD656" s="8"/>
      <c r="BE656" s="8"/>
      <c r="BF656" s="8"/>
    </row>
    <row r="657" spans="1:58" s="5" customFormat="1" ht="15" customHeight="1">
      <c r="A657" s="6">
        <v>612</v>
      </c>
      <c r="B657" s="44" t="s">
        <v>31</v>
      </c>
      <c r="C657" s="104">
        <v>2105.1816617815989</v>
      </c>
      <c r="D657" s="105">
        <v>2304.2368138467077</v>
      </c>
      <c r="E657" s="104">
        <v>2343.2704445632726</v>
      </c>
      <c r="F657" s="104">
        <v>2346.2612713099925</v>
      </c>
      <c r="G657" s="105">
        <v>1947.3353878815929</v>
      </c>
      <c r="H657" s="104">
        <v>1912.9290559850292</v>
      </c>
      <c r="I657" s="104">
        <v>1891.9453339833472</v>
      </c>
      <c r="J657" s="105">
        <v>1897.1735795334303</v>
      </c>
      <c r="K657" s="104">
        <v>2111.4050555398485</v>
      </c>
      <c r="L657" s="104">
        <v>2315.6701588910878</v>
      </c>
      <c r="M657" s="105">
        <v>2553.9442329803687</v>
      </c>
      <c r="N657" s="104">
        <v>2702.4848589475782</v>
      </c>
      <c r="O657" s="104">
        <v>2638.8530789184874</v>
      </c>
      <c r="P657" s="105">
        <v>2479.5169402256774</v>
      </c>
      <c r="Q657" s="104">
        <v>2151.7931513046387</v>
      </c>
      <c r="R657" s="104">
        <v>1662.1305761552039</v>
      </c>
      <c r="S657" s="105">
        <v>1143.2466566345172</v>
      </c>
      <c r="T657" s="104">
        <v>1152.1780638015516</v>
      </c>
      <c r="U657" s="104">
        <v>37659.556322283926</v>
      </c>
      <c r="V657" s="6"/>
      <c r="W657" s="8"/>
      <c r="X657" s="104">
        <v>12</v>
      </c>
      <c r="Y657" s="104">
        <v>81</v>
      </c>
      <c r="Z657" s="104">
        <v>129</v>
      </c>
      <c r="AA657" s="104">
        <v>108</v>
      </c>
      <c r="AB657" s="104">
        <v>53</v>
      </c>
      <c r="AC657" s="104">
        <v>11</v>
      </c>
      <c r="AD657" s="104">
        <v>0</v>
      </c>
      <c r="AE657" s="104">
        <v>394</v>
      </c>
      <c r="AF657" s="8"/>
      <c r="AG657" s="44" t="s">
        <v>31</v>
      </c>
      <c r="AH657" s="68">
        <f t="shared" si="356"/>
        <v>10.229039831783114</v>
      </c>
      <c r="AI657" s="68">
        <f t="shared" si="349"/>
        <v>83.190600349656023</v>
      </c>
      <c r="AJ657" s="68">
        <f t="shared" si="350"/>
        <v>134.87170326196306</v>
      </c>
      <c r="AK657" s="68">
        <f t="shared" si="351"/>
        <v>114.16820355228151</v>
      </c>
      <c r="AL657" s="68">
        <f t="shared" si="352"/>
        <v>55.872589173452674</v>
      </c>
      <c r="AM657" s="68">
        <f t="shared" si="353"/>
        <v>10.419601839200388</v>
      </c>
      <c r="AN657" s="68">
        <f t="shared" si="354"/>
        <v>0</v>
      </c>
      <c r="AO657" s="68">
        <f t="shared" si="357"/>
        <v>54.636019320285101</v>
      </c>
      <c r="AP657" s="6"/>
      <c r="AQ657" s="6">
        <f>RANK(AI657,AI646:AI724)</f>
        <v>9</v>
      </c>
      <c r="AR657" s="94">
        <f>RANK(AO657,AO646:AO724)</f>
        <v>33</v>
      </c>
      <c r="AS657" s="8"/>
      <c r="AT657" s="8"/>
      <c r="AU657" s="66">
        <f t="shared" si="358"/>
        <v>-9.9385938495718467</v>
      </c>
      <c r="AV657" s="66">
        <f t="shared" si="359"/>
        <v>-31.064469621968783</v>
      </c>
      <c r="AW657" s="66">
        <f t="shared" si="360"/>
        <v>-29.955330101991763</v>
      </c>
      <c r="AX657" s="66">
        <f t="shared" si="361"/>
        <v>10.244796036787875</v>
      </c>
      <c r="AY657" s="66">
        <f t="shared" si="362"/>
        <v>18.029699812642995</v>
      </c>
      <c r="AZ657" s="66">
        <f t="shared" si="363"/>
        <v>5.7847718612524339</v>
      </c>
      <c r="BA657" s="66">
        <f t="shared" si="364"/>
        <v>-2.4478948770788742</v>
      </c>
      <c r="BB657" s="66">
        <f t="shared" si="365"/>
        <v>-3.2819166372407267</v>
      </c>
      <c r="BC657" s="8"/>
      <c r="BD657" s="8"/>
      <c r="BE657" s="8"/>
      <c r="BF657" s="8"/>
    </row>
    <row r="658" spans="1:58" s="5" customFormat="1" ht="15" customHeight="1">
      <c r="A658" s="6">
        <v>613</v>
      </c>
      <c r="B658" s="44" t="s">
        <v>32</v>
      </c>
      <c r="C658" s="104">
        <v>8903.4810510432453</v>
      </c>
      <c r="D658" s="105">
        <v>8497.8797955467235</v>
      </c>
      <c r="E658" s="104">
        <v>7613.1744151435996</v>
      </c>
      <c r="F658" s="104">
        <v>7013.9996546870098</v>
      </c>
      <c r="G658" s="105">
        <v>6999.6763767594175</v>
      </c>
      <c r="H658" s="104">
        <v>8124.4336037579724</v>
      </c>
      <c r="I658" s="104">
        <v>8684.8601727491587</v>
      </c>
      <c r="J658" s="105">
        <v>8021.787228516946</v>
      </c>
      <c r="K658" s="104">
        <v>7320.1316096117052</v>
      </c>
      <c r="L658" s="104">
        <v>7072.1820019421557</v>
      </c>
      <c r="M658" s="105">
        <v>6417.4214133018086</v>
      </c>
      <c r="N658" s="104">
        <v>5752.9698952041126</v>
      </c>
      <c r="O658" s="104">
        <v>4828.2561881422325</v>
      </c>
      <c r="P658" s="105">
        <v>4090.492049578545</v>
      </c>
      <c r="Q658" s="104">
        <v>3255.0755025777871</v>
      </c>
      <c r="R658" s="104">
        <v>2286.257000104561</v>
      </c>
      <c r="S658" s="105">
        <v>1426.532358924977</v>
      </c>
      <c r="T658" s="104">
        <v>1315.2205398578317</v>
      </c>
      <c r="U658" s="104">
        <v>107623.83085744978</v>
      </c>
      <c r="V658" s="6"/>
      <c r="W658" s="8"/>
      <c r="X658" s="104">
        <v>26</v>
      </c>
      <c r="Y658" s="104">
        <v>192</v>
      </c>
      <c r="Z658" s="104">
        <v>552</v>
      </c>
      <c r="AA658" s="104">
        <v>624</v>
      </c>
      <c r="AB658" s="104">
        <v>244</v>
      </c>
      <c r="AC658" s="104">
        <v>58</v>
      </c>
      <c r="AD658" s="104">
        <v>3</v>
      </c>
      <c r="AE658" s="104">
        <v>1699</v>
      </c>
      <c r="AF658" s="8"/>
      <c r="AG658" s="44" t="s">
        <v>32</v>
      </c>
      <c r="AH658" s="68">
        <f t="shared" si="356"/>
        <v>7.4137443056832355</v>
      </c>
      <c r="AI658" s="68">
        <f t="shared" si="349"/>
        <v>54.859679123876489</v>
      </c>
      <c r="AJ658" s="68">
        <f t="shared" si="350"/>
        <v>135.88639575924933</v>
      </c>
      <c r="AK658" s="68">
        <f t="shared" si="351"/>
        <v>143.69834115647603</v>
      </c>
      <c r="AL658" s="68">
        <f t="shared" si="352"/>
        <v>60.834323586293948</v>
      </c>
      <c r="AM658" s="68">
        <f t="shared" si="353"/>
        <v>15.846709620314217</v>
      </c>
      <c r="AN658" s="68">
        <f t="shared" si="354"/>
        <v>0.84839445567892424</v>
      </c>
      <c r="AO658" s="68">
        <f t="shared" si="357"/>
        <v>63.827704241388425</v>
      </c>
      <c r="AP658" s="6"/>
      <c r="AQ658" s="6">
        <f>RANK(AI658,AI646:AI724)</f>
        <v>33</v>
      </c>
      <c r="AR658" s="94">
        <f>RANK(AO658,AO646:AO724)</f>
        <v>6</v>
      </c>
      <c r="AS658" s="8"/>
      <c r="AT658" s="8"/>
      <c r="AU658" s="66">
        <f t="shared" si="358"/>
        <v>-3.5078845837613075</v>
      </c>
      <c r="AV658" s="66">
        <f t="shared" si="359"/>
        <v>-12.337225336896864</v>
      </c>
      <c r="AW658" s="66">
        <f t="shared" si="360"/>
        <v>-50.305275836581501</v>
      </c>
      <c r="AX658" s="66">
        <f t="shared" si="361"/>
        <v>26.413818719006414</v>
      </c>
      <c r="AY658" s="66">
        <f t="shared" si="362"/>
        <v>9.5279628889688439</v>
      </c>
      <c r="AZ658" s="66">
        <f t="shared" si="363"/>
        <v>9.2976728199732435</v>
      </c>
      <c r="BA658" s="66">
        <f t="shared" si="364"/>
        <v>0.84839445567892424</v>
      </c>
      <c r="BB658" s="66">
        <f t="shared" si="365"/>
        <v>6.6494867419860384</v>
      </c>
      <c r="BC658" s="8"/>
      <c r="BD658" s="8"/>
      <c r="BE658" s="8"/>
      <c r="BF658" s="8"/>
    </row>
    <row r="659" spans="1:58" s="5" customFormat="1" ht="15" customHeight="1">
      <c r="A659" s="6">
        <v>614</v>
      </c>
      <c r="B659" s="44" t="s">
        <v>33</v>
      </c>
      <c r="C659" s="104">
        <v>27035.220751953126</v>
      </c>
      <c r="D659" s="105">
        <v>26233.993188476561</v>
      </c>
      <c r="E659" s="104">
        <v>23732.859680175781</v>
      </c>
      <c r="F659" s="104">
        <v>22921.070581054686</v>
      </c>
      <c r="G659" s="105">
        <v>23754.828686523437</v>
      </c>
      <c r="H659" s="104">
        <v>25341.984527587891</v>
      </c>
      <c r="I659" s="104">
        <v>27378.327331542969</v>
      </c>
      <c r="J659" s="105">
        <v>26516.985052490236</v>
      </c>
      <c r="K659" s="104">
        <v>24141.071478271486</v>
      </c>
      <c r="L659" s="104">
        <v>22470.618090820313</v>
      </c>
      <c r="M659" s="105">
        <v>20356.766296386719</v>
      </c>
      <c r="N659" s="104">
        <v>18149.933630371095</v>
      </c>
      <c r="O659" s="104">
        <v>15197.478723144532</v>
      </c>
      <c r="P659" s="105">
        <v>12077.669763183594</v>
      </c>
      <c r="Q659" s="104">
        <v>9165.4980163574219</v>
      </c>
      <c r="R659" s="104">
        <v>6221.5611236572267</v>
      </c>
      <c r="S659" s="105">
        <v>4148.8517364501949</v>
      </c>
      <c r="T659" s="104">
        <v>3838.0967300415041</v>
      </c>
      <c r="U659" s="104">
        <v>338682.81538848876</v>
      </c>
      <c r="V659" s="6"/>
      <c r="W659" s="8"/>
      <c r="X659" s="104">
        <v>75</v>
      </c>
      <c r="Y659" s="104">
        <v>607</v>
      </c>
      <c r="Z659" s="104">
        <v>1567</v>
      </c>
      <c r="AA659" s="104">
        <v>1940</v>
      </c>
      <c r="AB659" s="104">
        <v>872</v>
      </c>
      <c r="AC659" s="104">
        <v>182</v>
      </c>
      <c r="AD659" s="104">
        <v>4</v>
      </c>
      <c r="AE659" s="104">
        <v>5247</v>
      </c>
      <c r="AF659" s="8"/>
      <c r="AG659" s="44" t="s">
        <v>33</v>
      </c>
      <c r="AH659" s="68">
        <f t="shared" si="356"/>
        <v>6.5441969418296662</v>
      </c>
      <c r="AI659" s="68">
        <f t="shared" si="349"/>
        <v>51.105399075714026</v>
      </c>
      <c r="AJ659" s="68">
        <f t="shared" si="350"/>
        <v>123.66829427222848</v>
      </c>
      <c r="AK659" s="68">
        <f t="shared" si="351"/>
        <v>141.71793451858528</v>
      </c>
      <c r="AL659" s="68">
        <f t="shared" si="352"/>
        <v>65.769166311621049</v>
      </c>
      <c r="AM659" s="68">
        <f t="shared" si="353"/>
        <v>15.078038285401847</v>
      </c>
      <c r="AN659" s="68">
        <f t="shared" si="354"/>
        <v>0.3560204693821109</v>
      </c>
      <c r="AO659" s="68">
        <f t="shared" si="357"/>
        <v>60.8260075320986</v>
      </c>
      <c r="AP659" s="6"/>
      <c r="AQ659" s="6">
        <f>RANK(AI659,AI646:AI724)</f>
        <v>36</v>
      </c>
      <c r="AR659" s="94">
        <f>RANK(AO659,AO646:AO724)</f>
        <v>13</v>
      </c>
      <c r="AS659" s="8"/>
      <c r="AT659" s="8"/>
      <c r="AU659" s="66">
        <f t="shared" si="358"/>
        <v>-6.1517921413366032</v>
      </c>
      <c r="AV659" s="66">
        <f t="shared" si="359"/>
        <v>-21.177041888140842</v>
      </c>
      <c r="AW659" s="66">
        <f t="shared" si="360"/>
        <v>-33.803538401227257</v>
      </c>
      <c r="AX659" s="66">
        <f t="shared" si="361"/>
        <v>29.452124622353409</v>
      </c>
      <c r="AY659" s="66">
        <f t="shared" si="362"/>
        <v>21.703822856093353</v>
      </c>
      <c r="AZ659" s="66">
        <f t="shared" si="363"/>
        <v>6.8093557848659589</v>
      </c>
      <c r="BA659" s="66">
        <f t="shared" si="364"/>
        <v>-0.15406069719012122</v>
      </c>
      <c r="BB659" s="66">
        <f t="shared" si="365"/>
        <v>1.5325858094672498</v>
      </c>
      <c r="BC659" s="8"/>
      <c r="BD659" s="8"/>
      <c r="BE659" s="8"/>
      <c r="BF659" s="8"/>
    </row>
    <row r="660" spans="1:58" s="5" customFormat="1" ht="15" customHeight="1">
      <c r="A660" s="6">
        <v>615</v>
      </c>
      <c r="B660" s="44" t="s">
        <v>34</v>
      </c>
      <c r="C660" s="104">
        <v>627.54951392218936</v>
      </c>
      <c r="D660" s="105">
        <v>694.35749468374934</v>
      </c>
      <c r="E660" s="104">
        <v>750.65500554943537</v>
      </c>
      <c r="F660" s="104">
        <v>709.14649096246649</v>
      </c>
      <c r="G660" s="105">
        <v>631.34720146361087</v>
      </c>
      <c r="H660" s="104">
        <v>632.00742335947268</v>
      </c>
      <c r="I660" s="104">
        <v>539.32416257119144</v>
      </c>
      <c r="J660" s="105">
        <v>550.26889778923953</v>
      </c>
      <c r="K660" s="104">
        <v>662.24450378695371</v>
      </c>
      <c r="L660" s="104">
        <v>788.2914497769043</v>
      </c>
      <c r="M660" s="105">
        <v>878.48421938778688</v>
      </c>
      <c r="N660" s="104">
        <v>956.22835347143553</v>
      </c>
      <c r="O660" s="104">
        <v>1046.1603925059449</v>
      </c>
      <c r="P660" s="105">
        <v>1090.7829934547362</v>
      </c>
      <c r="Q660" s="104">
        <v>974.12776555338746</v>
      </c>
      <c r="R660" s="104">
        <v>723.20859156219785</v>
      </c>
      <c r="S660" s="105">
        <v>495.26668137141877</v>
      </c>
      <c r="T660" s="104">
        <v>453.70445937249906</v>
      </c>
      <c r="U660" s="104">
        <v>13203.15560054462</v>
      </c>
      <c r="V660" s="6"/>
      <c r="W660" s="8"/>
      <c r="X660" s="104">
        <v>5</v>
      </c>
      <c r="Y660" s="104">
        <v>34</v>
      </c>
      <c r="Z660" s="104">
        <v>33</v>
      </c>
      <c r="AA660" s="104">
        <v>22</v>
      </c>
      <c r="AB660" s="104">
        <v>16</v>
      </c>
      <c r="AC660" s="104">
        <v>5</v>
      </c>
      <c r="AD660" s="104">
        <v>0</v>
      </c>
      <c r="AE660" s="104">
        <v>115</v>
      </c>
      <c r="AF660" s="8"/>
      <c r="AG660" s="44" t="s">
        <v>34</v>
      </c>
      <c r="AH660" s="68">
        <f t="shared" si="356"/>
        <v>14.101458764081055</v>
      </c>
      <c r="AI660" s="68">
        <f t="shared" si="349"/>
        <v>107.70618740743612</v>
      </c>
      <c r="AJ660" s="68">
        <f t="shared" si="350"/>
        <v>104.42915314059621</v>
      </c>
      <c r="AK660" s="68">
        <f t="shared" si="351"/>
        <v>81.583587485183273</v>
      </c>
      <c r="AL660" s="68">
        <f t="shared" si="352"/>
        <v>58.153386696146569</v>
      </c>
      <c r="AM660" s="68">
        <f t="shared" si="353"/>
        <v>15.100163070914716</v>
      </c>
      <c r="AN660" s="68">
        <f t="shared" si="354"/>
        <v>0</v>
      </c>
      <c r="AO660" s="68">
        <f t="shared" si="357"/>
        <v>50.968059288916052</v>
      </c>
      <c r="AP660" s="6"/>
      <c r="AQ660" s="6">
        <f>RANK(AI660,AI646:AI724)</f>
        <v>2</v>
      </c>
      <c r="AR660" s="94">
        <f>RANK(AO660,AO646:AO724)</f>
        <v>48</v>
      </c>
      <c r="AS660" s="8"/>
      <c r="AT660" s="8"/>
      <c r="AU660" s="66">
        <f t="shared" si="358"/>
        <v>-16.370389100637041</v>
      </c>
      <c r="AV660" s="66">
        <f t="shared" si="359"/>
        <v>15.501709219454654</v>
      </c>
      <c r="AW660" s="66">
        <f t="shared" si="360"/>
        <v>7.4436453089086569</v>
      </c>
      <c r="AX660" s="66">
        <f t="shared" si="361"/>
        <v>-1.9724771531328429</v>
      </c>
      <c r="AY660" s="66">
        <f t="shared" si="362"/>
        <v>24.623553071113484</v>
      </c>
      <c r="AZ660" s="66">
        <f t="shared" si="363"/>
        <v>8.3595010724088201</v>
      </c>
      <c r="BA660" s="66">
        <f t="shared" si="364"/>
        <v>0</v>
      </c>
      <c r="BB660" s="66">
        <f t="shared" si="365"/>
        <v>7.3042116416656668</v>
      </c>
      <c r="BC660" s="8"/>
      <c r="BD660" s="8"/>
      <c r="BE660" s="8"/>
      <c r="BF660" s="8"/>
    </row>
    <row r="661" spans="1:58" s="5" customFormat="1" ht="15" customHeight="1">
      <c r="A661" s="6">
        <v>616</v>
      </c>
      <c r="B661" s="44" t="s">
        <v>35</v>
      </c>
      <c r="C661" s="104">
        <v>1209.9007485409779</v>
      </c>
      <c r="D661" s="105">
        <v>1304.1186569357008</v>
      </c>
      <c r="E661" s="104">
        <v>1296.2758011555493</v>
      </c>
      <c r="F661" s="104">
        <v>1214.9295486719141</v>
      </c>
      <c r="G661" s="105">
        <v>1129.9491709704785</v>
      </c>
      <c r="H661" s="104">
        <v>1220.1063557234363</v>
      </c>
      <c r="I661" s="104">
        <v>1197.3515747284155</v>
      </c>
      <c r="J661" s="105">
        <v>1128.4127199597779</v>
      </c>
      <c r="K661" s="104">
        <v>1179.6467482320386</v>
      </c>
      <c r="L661" s="104">
        <v>1344.9602742899683</v>
      </c>
      <c r="M661" s="105">
        <v>1435.5979372381348</v>
      </c>
      <c r="N661" s="104">
        <v>1524.7288288234545</v>
      </c>
      <c r="O661" s="104">
        <v>1599.7945454404371</v>
      </c>
      <c r="P661" s="105">
        <v>1488.6889074233545</v>
      </c>
      <c r="Q661" s="104">
        <v>1175.1588178701929</v>
      </c>
      <c r="R661" s="104">
        <v>872.98935853379271</v>
      </c>
      <c r="S661" s="105">
        <v>581.31178819237186</v>
      </c>
      <c r="T661" s="104">
        <v>562.79979997837063</v>
      </c>
      <c r="U661" s="104">
        <v>21466.721582708367</v>
      </c>
      <c r="V661" s="6"/>
      <c r="W661" s="8"/>
      <c r="X661" s="104">
        <v>5</v>
      </c>
      <c r="Y661" s="104">
        <v>38</v>
      </c>
      <c r="Z661" s="104">
        <v>90</v>
      </c>
      <c r="AA661" s="104">
        <v>88</v>
      </c>
      <c r="AB661" s="104">
        <v>33</v>
      </c>
      <c r="AC661" s="104">
        <v>7</v>
      </c>
      <c r="AD661" s="104">
        <v>0</v>
      </c>
      <c r="AE661" s="104">
        <v>261</v>
      </c>
      <c r="AF661" s="8"/>
      <c r="AG661" s="44" t="s">
        <v>35</v>
      </c>
      <c r="AH661" s="68">
        <f t="shared" si="356"/>
        <v>8.2309299423422395</v>
      </c>
      <c r="AI661" s="68">
        <f t="shared" si="349"/>
        <v>67.259662604757651</v>
      </c>
      <c r="AJ661" s="68">
        <f t="shared" si="350"/>
        <v>147.52812257360367</v>
      </c>
      <c r="AK661" s="68">
        <f t="shared" si="351"/>
        <v>146.9910790737637</v>
      </c>
      <c r="AL661" s="68">
        <f t="shared" si="352"/>
        <v>58.489237875971973</v>
      </c>
      <c r="AM661" s="68">
        <f t="shared" si="353"/>
        <v>11.867959642140407</v>
      </c>
      <c r="AN661" s="68">
        <f t="shared" si="354"/>
        <v>0</v>
      </c>
      <c r="AO661" s="68">
        <f t="shared" si="357"/>
        <v>62.029458486215134</v>
      </c>
      <c r="AP661" s="6"/>
      <c r="AQ661" s="6">
        <f>RANK(AI661,AI646:AI724)</f>
        <v>20</v>
      </c>
      <c r="AR661" s="94">
        <f>RANK(AO661,AO646:AO724)</f>
        <v>11</v>
      </c>
      <c r="AS661" s="8"/>
      <c r="AT661" s="8"/>
      <c r="AU661" s="66">
        <f t="shared" si="358"/>
        <v>-12.687861694034869</v>
      </c>
      <c r="AV661" s="66">
        <f t="shared" si="359"/>
        <v>4.8591735893897265</v>
      </c>
      <c r="AW661" s="66">
        <f t="shared" si="360"/>
        <v>-13.018324285110737</v>
      </c>
      <c r="AX661" s="66">
        <f t="shared" si="361"/>
        <v>19.235139809883847</v>
      </c>
      <c r="AY661" s="66">
        <f t="shared" si="362"/>
        <v>21.038117163716535</v>
      </c>
      <c r="AZ661" s="66">
        <f t="shared" si="363"/>
        <v>4.2461634146004128</v>
      </c>
      <c r="BA661" s="66">
        <f t="shared" si="364"/>
        <v>0</v>
      </c>
      <c r="BB661" s="66">
        <f t="shared" si="365"/>
        <v>7.6693563975534573</v>
      </c>
      <c r="BC661" s="8"/>
      <c r="BD661" s="8"/>
      <c r="BE661" s="8"/>
      <c r="BF661" s="8"/>
    </row>
    <row r="662" spans="1:58" s="5" customFormat="1" ht="15" customHeight="1">
      <c r="A662" s="6">
        <v>617</v>
      </c>
      <c r="B662" s="44" t="s">
        <v>36</v>
      </c>
      <c r="C662" s="104">
        <v>874.246298620169</v>
      </c>
      <c r="D662" s="105">
        <v>1025.5422910935149</v>
      </c>
      <c r="E662" s="104">
        <v>1037.0237617205953</v>
      </c>
      <c r="F662" s="104">
        <v>986.2055780837884</v>
      </c>
      <c r="G662" s="105">
        <v>773.59805436286194</v>
      </c>
      <c r="H662" s="104">
        <v>781.60817911963261</v>
      </c>
      <c r="I662" s="104">
        <v>723.16459764119566</v>
      </c>
      <c r="J662" s="105">
        <v>751.6510985346539</v>
      </c>
      <c r="K662" s="104">
        <v>850.1500498751434</v>
      </c>
      <c r="L662" s="104">
        <v>1022.8842603475453</v>
      </c>
      <c r="M662" s="105">
        <v>1178.9539591331738</v>
      </c>
      <c r="N662" s="104">
        <v>1233.9650882318756</v>
      </c>
      <c r="O662" s="104">
        <v>1191.8226582665332</v>
      </c>
      <c r="P662" s="105">
        <v>1121.4255700097033</v>
      </c>
      <c r="Q662" s="104">
        <v>880.58835022533447</v>
      </c>
      <c r="R662" s="104">
        <v>695.39715379097083</v>
      </c>
      <c r="S662" s="105">
        <v>483.12671142604677</v>
      </c>
      <c r="T662" s="104">
        <v>457.53526303251368</v>
      </c>
      <c r="U662" s="104">
        <v>16068.888923515253</v>
      </c>
      <c r="V662" s="6"/>
      <c r="W662" s="8"/>
      <c r="X662" s="104">
        <v>6</v>
      </c>
      <c r="Y662" s="104">
        <v>23</v>
      </c>
      <c r="Z662" s="104">
        <v>53</v>
      </c>
      <c r="AA662" s="104">
        <v>49</v>
      </c>
      <c r="AB662" s="104">
        <v>17</v>
      </c>
      <c r="AC662" s="104">
        <v>0</v>
      </c>
      <c r="AD662" s="104">
        <v>3</v>
      </c>
      <c r="AE662" s="104">
        <v>151</v>
      </c>
      <c r="AF662" s="8"/>
      <c r="AG662" s="44" t="s">
        <v>36</v>
      </c>
      <c r="AH662" s="68">
        <f t="shared" si="356"/>
        <v>12.167848435126652</v>
      </c>
      <c r="AI662" s="68">
        <f t="shared" si="349"/>
        <v>59.462403945529253</v>
      </c>
      <c r="AJ662" s="68">
        <f t="shared" si="350"/>
        <v>135.61782339508463</v>
      </c>
      <c r="AK662" s="68">
        <f t="shared" si="351"/>
        <v>135.51548336250767</v>
      </c>
      <c r="AL662" s="68">
        <f t="shared" si="352"/>
        <v>45.233752822663476</v>
      </c>
      <c r="AM662" s="68">
        <f t="shared" si="353"/>
        <v>0</v>
      </c>
      <c r="AN662" s="68">
        <f t="shared" si="354"/>
        <v>5.8657662773707955</v>
      </c>
      <c r="AO662" s="68">
        <f t="shared" si="357"/>
        <v>51.279771444150796</v>
      </c>
      <c r="AP662" s="6"/>
      <c r="AQ662" s="6">
        <f>RANK(AI662,AI646:AI724)</f>
        <v>28</v>
      </c>
      <c r="AR662" s="94">
        <f>RANK(AO662,AO646:AO724)</f>
        <v>46</v>
      </c>
      <c r="AS662" s="8"/>
      <c r="AT662" s="8"/>
      <c r="AU662" s="66">
        <f t="shared" si="358"/>
        <v>-3.0326316408265743</v>
      </c>
      <c r="AV662" s="66">
        <f t="shared" si="359"/>
        <v>-26.975333229402061</v>
      </c>
      <c r="AW662" s="66">
        <f t="shared" si="360"/>
        <v>6.4437924328676957</v>
      </c>
      <c r="AX662" s="66">
        <f t="shared" si="361"/>
        <v>-15.568307575926752</v>
      </c>
      <c r="AY662" s="66">
        <f t="shared" si="362"/>
        <v>6.974696793882508</v>
      </c>
      <c r="AZ662" s="66">
        <f t="shared" si="363"/>
        <v>-7.6857352757972208</v>
      </c>
      <c r="BA662" s="66">
        <f t="shared" si="364"/>
        <v>5.8657662773707955</v>
      </c>
      <c r="BB662" s="66">
        <f t="shared" si="365"/>
        <v>-5.7063401493978745</v>
      </c>
      <c r="BC662" s="8"/>
      <c r="BD662" s="8"/>
      <c r="BE662" s="8"/>
      <c r="BF662" s="8"/>
    </row>
    <row r="663" spans="1:58" s="5" customFormat="1" ht="15" customHeight="1">
      <c r="A663" s="6">
        <v>618</v>
      </c>
      <c r="B663" s="44" t="s">
        <v>37</v>
      </c>
      <c r="C663" s="104">
        <v>9699.8658935546882</v>
      </c>
      <c r="D663" s="105">
        <v>8654.3673583984382</v>
      </c>
      <c r="E663" s="104">
        <v>7398.7727722167965</v>
      </c>
      <c r="F663" s="104">
        <v>7675.7847656249996</v>
      </c>
      <c r="G663" s="105">
        <v>12573.42431640625</v>
      </c>
      <c r="H663" s="104">
        <v>16256.645458984374</v>
      </c>
      <c r="I663" s="104">
        <v>15815.020959472657</v>
      </c>
      <c r="J663" s="105">
        <v>13310.4134765625</v>
      </c>
      <c r="K663" s="104">
        <v>11642.668603515625</v>
      </c>
      <c r="L663" s="104">
        <v>10900.431933593751</v>
      </c>
      <c r="M663" s="105">
        <v>9573.5020263671868</v>
      </c>
      <c r="N663" s="104">
        <v>8209.3077392578125</v>
      </c>
      <c r="O663" s="104">
        <v>6768.693170166016</v>
      </c>
      <c r="P663" s="105">
        <v>5638.3573852539066</v>
      </c>
      <c r="Q663" s="104">
        <v>4670.5154968261722</v>
      </c>
      <c r="R663" s="104">
        <v>4211.2108520507809</v>
      </c>
      <c r="S663" s="105">
        <v>3635.107862854004</v>
      </c>
      <c r="T663" s="104">
        <v>4062.4527542114256</v>
      </c>
      <c r="U663" s="104">
        <v>160696.54282531739</v>
      </c>
      <c r="V663" s="6"/>
      <c r="W663" s="8"/>
      <c r="X663" s="104">
        <v>20</v>
      </c>
      <c r="Y663" s="104">
        <v>101</v>
      </c>
      <c r="Z663" s="104">
        <v>334</v>
      </c>
      <c r="AA663" s="104">
        <v>760</v>
      </c>
      <c r="AB663" s="104">
        <v>599</v>
      </c>
      <c r="AC663" s="104">
        <v>134</v>
      </c>
      <c r="AD663" s="104">
        <v>15</v>
      </c>
      <c r="AE663" s="104">
        <v>1963</v>
      </c>
      <c r="AF663" s="8"/>
      <c r="AG663" s="44" t="s">
        <v>37</v>
      </c>
      <c r="AH663" s="68">
        <f t="shared" si="356"/>
        <v>5.2111935419469786</v>
      </c>
      <c r="AI663" s="68">
        <f t="shared" si="349"/>
        <v>16.065631359980689</v>
      </c>
      <c r="AJ663" s="68">
        <f t="shared" si="350"/>
        <v>41.090888134662748</v>
      </c>
      <c r="AK663" s="68">
        <f t="shared" si="351"/>
        <v>96.111159377855387</v>
      </c>
      <c r="AL663" s="68">
        <f t="shared" si="352"/>
        <v>90.0047171419194</v>
      </c>
      <c r="AM663" s="68">
        <f t="shared" si="353"/>
        <v>23.018777664003473</v>
      </c>
      <c r="AN663" s="68">
        <f t="shared" si="354"/>
        <v>2.7521845173441064</v>
      </c>
      <c r="AO663" s="68">
        <f t="shared" si="357"/>
        <v>44.525400421054385</v>
      </c>
      <c r="AP663" s="6"/>
      <c r="AQ663" s="6">
        <f>RANK(AI663,AI646:AI724)</f>
        <v>62</v>
      </c>
      <c r="AR663" s="94">
        <f>RANK(AO663,AO646:AO724)</f>
        <v>62</v>
      </c>
      <c r="AS663" s="8"/>
      <c r="AT663" s="8"/>
      <c r="AU663" s="66">
        <f t="shared" si="358"/>
        <v>-5.9694998871525842</v>
      </c>
      <c r="AV663" s="66">
        <f t="shared" si="359"/>
        <v>-25.888650442233565</v>
      </c>
      <c r="AW663" s="66">
        <f t="shared" si="360"/>
        <v>-36.113699091172649</v>
      </c>
      <c r="AX663" s="66">
        <f t="shared" si="361"/>
        <v>-0.72100910054118117</v>
      </c>
      <c r="AY663" s="66">
        <f t="shared" si="362"/>
        <v>31.652443674291774</v>
      </c>
      <c r="AZ663" s="66">
        <f t="shared" si="363"/>
        <v>11.306600416671085</v>
      </c>
      <c r="BA663" s="66">
        <f t="shared" si="364"/>
        <v>2.7521845173441064</v>
      </c>
      <c r="BB663" s="66">
        <f t="shared" si="365"/>
        <v>-4.5732686310183865</v>
      </c>
      <c r="BC663" s="8"/>
      <c r="BD663" s="8"/>
      <c r="BE663" s="8"/>
      <c r="BF663" s="8"/>
    </row>
    <row r="664" spans="1:58" s="5" customFormat="1" ht="15" customHeight="1">
      <c r="A664" s="6">
        <v>619</v>
      </c>
      <c r="B664" s="44" t="s">
        <v>38</v>
      </c>
      <c r="C664" s="104">
        <v>2464.5775500589721</v>
      </c>
      <c r="D664" s="105">
        <v>2620.3855434728516</v>
      </c>
      <c r="E664" s="104">
        <v>2586.5606224317867</v>
      </c>
      <c r="F664" s="104">
        <v>2355.676064541507</v>
      </c>
      <c r="G664" s="105">
        <v>1966.1225332713125</v>
      </c>
      <c r="H664" s="104">
        <v>2106.4399538693347</v>
      </c>
      <c r="I664" s="104">
        <v>2146.1027229073625</v>
      </c>
      <c r="J664" s="105">
        <v>2134.5951217086722</v>
      </c>
      <c r="K664" s="104">
        <v>2304.4355145871118</v>
      </c>
      <c r="L664" s="104">
        <v>2611.2021321642055</v>
      </c>
      <c r="M664" s="105">
        <v>3040.4657937672609</v>
      </c>
      <c r="N664" s="104">
        <v>3470.7350629804969</v>
      </c>
      <c r="O664" s="104">
        <v>3772.6067894163234</v>
      </c>
      <c r="P664" s="105">
        <v>4107.1091347512229</v>
      </c>
      <c r="Q664" s="104">
        <v>3530.2875884905088</v>
      </c>
      <c r="R664" s="104">
        <v>2492.2752906271667</v>
      </c>
      <c r="S664" s="105">
        <v>1590.0244050019319</v>
      </c>
      <c r="T664" s="104">
        <v>1386.988297911641</v>
      </c>
      <c r="U664" s="104">
        <v>46686.590121959664</v>
      </c>
      <c r="V664" s="6"/>
      <c r="W664" s="8"/>
      <c r="X664" s="104">
        <v>20</v>
      </c>
      <c r="Y664" s="104">
        <v>98</v>
      </c>
      <c r="Z664" s="104">
        <v>156</v>
      </c>
      <c r="AA664" s="104">
        <v>141</v>
      </c>
      <c r="AB664" s="104">
        <v>66</v>
      </c>
      <c r="AC664" s="104">
        <v>10</v>
      </c>
      <c r="AD664" s="104">
        <v>0</v>
      </c>
      <c r="AE664" s="104">
        <v>491</v>
      </c>
      <c r="AF664" s="8"/>
      <c r="AG664" s="44" t="s">
        <v>38</v>
      </c>
      <c r="AH664" s="68">
        <f t="shared" si="356"/>
        <v>16.980263374109263</v>
      </c>
      <c r="AI664" s="68">
        <f t="shared" si="349"/>
        <v>99.688598590997998</v>
      </c>
      <c r="AJ664" s="68">
        <f t="shared" si="350"/>
        <v>148.11720572755229</v>
      </c>
      <c r="AK664" s="68">
        <f t="shared" si="351"/>
        <v>131.40097954769365</v>
      </c>
      <c r="AL664" s="68">
        <f t="shared" si="352"/>
        <v>61.838424841118538</v>
      </c>
      <c r="AM664" s="68">
        <f t="shared" si="353"/>
        <v>8.6789150199255722</v>
      </c>
      <c r="AN664" s="68">
        <f t="shared" si="354"/>
        <v>0</v>
      </c>
      <c r="AO664" s="68">
        <f t="shared" si="357"/>
        <v>62.849713361423547</v>
      </c>
      <c r="AP664" s="6"/>
      <c r="AQ664" s="6">
        <f>RANK(AI664,AI646:AI724)</f>
        <v>5</v>
      </c>
      <c r="AR664" s="94">
        <f>RANK(AO664,AO646:AO724)</f>
        <v>9</v>
      </c>
      <c r="AS664" s="8"/>
      <c r="AT664" s="8"/>
      <c r="AU664" s="66">
        <f t="shared" si="358"/>
        <v>-5.8730481655697773</v>
      </c>
      <c r="AV664" s="66">
        <f t="shared" si="359"/>
        <v>22.152165516856854</v>
      </c>
      <c r="AW664" s="66">
        <f t="shared" si="360"/>
        <v>6.3018394193548204</v>
      </c>
      <c r="AX664" s="66">
        <f t="shared" si="361"/>
        <v>37.553468692196574</v>
      </c>
      <c r="AY664" s="66">
        <f t="shared" si="362"/>
        <v>25.585854561518978</v>
      </c>
      <c r="AZ664" s="66">
        <f t="shared" si="363"/>
        <v>-1.7782119331533632</v>
      </c>
      <c r="BA664" s="66">
        <f t="shared" si="364"/>
        <v>0</v>
      </c>
      <c r="BB664" s="66">
        <f t="shared" si="365"/>
        <v>16.398825419515177</v>
      </c>
      <c r="BC664" s="8"/>
      <c r="BD664" s="8"/>
      <c r="BE664" s="8"/>
      <c r="BF664" s="8"/>
    </row>
    <row r="665" spans="1:58" s="5" customFormat="1" ht="15" customHeight="1">
      <c r="A665" s="6">
        <v>620</v>
      </c>
      <c r="B665" s="44" t="s">
        <v>39</v>
      </c>
      <c r="C665" s="104">
        <v>9479.6128173828129</v>
      </c>
      <c r="D665" s="105">
        <v>9024.5979370117184</v>
      </c>
      <c r="E665" s="104">
        <v>8274.1001342773434</v>
      </c>
      <c r="F665" s="104">
        <v>8276.1239379882809</v>
      </c>
      <c r="G665" s="105">
        <v>9068.8014160156254</v>
      </c>
      <c r="H665" s="104">
        <v>9749.054089355468</v>
      </c>
      <c r="I665" s="104">
        <v>10314.831958007813</v>
      </c>
      <c r="J665" s="105">
        <v>9816.4412353515618</v>
      </c>
      <c r="K665" s="104">
        <v>9720.2558105468743</v>
      </c>
      <c r="L665" s="104">
        <v>9875.4751708984368</v>
      </c>
      <c r="M665" s="105">
        <v>9450.1458251953118</v>
      </c>
      <c r="N665" s="104">
        <v>8957.485949707032</v>
      </c>
      <c r="O665" s="104">
        <v>7886.3377685546875</v>
      </c>
      <c r="P665" s="105">
        <v>6887.6853759765627</v>
      </c>
      <c r="Q665" s="104">
        <v>5531.5528076171877</v>
      </c>
      <c r="R665" s="104">
        <v>4031.8863952636721</v>
      </c>
      <c r="S665" s="105">
        <v>2785.4847839355471</v>
      </c>
      <c r="T665" s="104">
        <v>2902.7775009155275</v>
      </c>
      <c r="U665" s="104">
        <v>142032.65091400145</v>
      </c>
      <c r="V665" s="6"/>
      <c r="W665" s="8"/>
      <c r="X665" s="104">
        <v>32</v>
      </c>
      <c r="Y665" s="104">
        <v>189</v>
      </c>
      <c r="Z665" s="104">
        <v>468</v>
      </c>
      <c r="AA665" s="104">
        <v>720</v>
      </c>
      <c r="AB665" s="104">
        <v>365</v>
      </c>
      <c r="AC665" s="104">
        <v>72</v>
      </c>
      <c r="AD665" s="104">
        <v>8</v>
      </c>
      <c r="AE665" s="104">
        <v>1854</v>
      </c>
      <c r="AF665" s="8"/>
      <c r="AG665" s="44" t="s">
        <v>39</v>
      </c>
      <c r="AH665" s="68">
        <f t="shared" si="356"/>
        <v>7.733088639022581</v>
      </c>
      <c r="AI665" s="68">
        <f t="shared" si="349"/>
        <v>41.681362581437376</v>
      </c>
      <c r="AJ665" s="68">
        <f t="shared" si="350"/>
        <v>96.009314485389325</v>
      </c>
      <c r="AK665" s="68">
        <f t="shared" si="351"/>
        <v>139.60479490720843</v>
      </c>
      <c r="AL665" s="68">
        <f t="shared" si="352"/>
        <v>74.365035403164214</v>
      </c>
      <c r="AM665" s="68">
        <f t="shared" si="353"/>
        <v>14.814424929409174</v>
      </c>
      <c r="AN665" s="68">
        <f t="shared" si="354"/>
        <v>1.6201752040397641</v>
      </c>
      <c r="AO665" s="68">
        <f t="shared" si="357"/>
        <v>55.491550695941086</v>
      </c>
      <c r="AP665" s="6"/>
      <c r="AQ665" s="6">
        <f>RANK(AI665,AI646:AI724)</f>
        <v>46</v>
      </c>
      <c r="AR665" s="94">
        <f>RANK(AO665,AO646:AO724)</f>
        <v>28</v>
      </c>
      <c r="AS665" s="8"/>
      <c r="AT665" s="8"/>
      <c r="AU665" s="66">
        <f t="shared" si="358"/>
        <v>-9.1668748379118217</v>
      </c>
      <c r="AV665" s="66">
        <f t="shared" si="359"/>
        <v>-25.286694874543194</v>
      </c>
      <c r="AW665" s="66">
        <f t="shared" si="360"/>
        <v>-31.323209994436354</v>
      </c>
      <c r="AX665" s="66">
        <f t="shared" si="361"/>
        <v>38.160874593495848</v>
      </c>
      <c r="AY665" s="66">
        <f t="shared" si="362"/>
        <v>28.723460184089426</v>
      </c>
      <c r="AZ665" s="66">
        <f t="shared" si="363"/>
        <v>8.9403642230511373</v>
      </c>
      <c r="BA665" s="66">
        <f t="shared" si="364"/>
        <v>1.6201752040397641</v>
      </c>
      <c r="BB665" s="66">
        <f t="shared" si="365"/>
        <v>2.5938484120754808</v>
      </c>
      <c r="BC665" s="8"/>
      <c r="BD665" s="8"/>
      <c r="BE665" s="8"/>
      <c r="BF665" s="8"/>
    </row>
    <row r="666" spans="1:58" s="5" customFormat="1" ht="15" customHeight="1">
      <c r="A666" s="6">
        <v>621</v>
      </c>
      <c r="B666" s="44" t="s">
        <v>40</v>
      </c>
      <c r="C666" s="104">
        <v>546.65252479140383</v>
      </c>
      <c r="D666" s="105">
        <v>600.0967547009393</v>
      </c>
      <c r="E666" s="104">
        <v>597.35233665030023</v>
      </c>
      <c r="F666" s="104">
        <v>601.86212985182681</v>
      </c>
      <c r="G666" s="105">
        <v>489.48299109289735</v>
      </c>
      <c r="H666" s="104">
        <v>470.62664325935242</v>
      </c>
      <c r="I666" s="104">
        <v>464.60499344041443</v>
      </c>
      <c r="J666" s="105">
        <v>478.03474059972046</v>
      </c>
      <c r="K666" s="104">
        <v>531.21315599022466</v>
      </c>
      <c r="L666" s="104">
        <v>632.55142289237301</v>
      </c>
      <c r="M666" s="105">
        <v>725.02407285008974</v>
      </c>
      <c r="N666" s="104">
        <v>756.82237023444941</v>
      </c>
      <c r="O666" s="104">
        <v>789.79271171186645</v>
      </c>
      <c r="P666" s="105">
        <v>835.53295969563658</v>
      </c>
      <c r="Q666" s="104">
        <v>697.04894873910712</v>
      </c>
      <c r="R666" s="104">
        <v>593.48447906616855</v>
      </c>
      <c r="S666" s="105">
        <v>386.92558733783505</v>
      </c>
      <c r="T666" s="104">
        <v>338.18108589154849</v>
      </c>
      <c r="U666" s="104">
        <v>10535.289908796154</v>
      </c>
      <c r="V666" s="6"/>
      <c r="W666" s="8"/>
      <c r="X666" s="104">
        <v>3</v>
      </c>
      <c r="Y666" s="104">
        <v>17</v>
      </c>
      <c r="Z666" s="104">
        <v>36</v>
      </c>
      <c r="AA666" s="104">
        <v>39</v>
      </c>
      <c r="AB666" s="104">
        <v>15</v>
      </c>
      <c r="AC666" s="104">
        <v>0</v>
      </c>
      <c r="AD666" s="104">
        <v>0</v>
      </c>
      <c r="AE666" s="104">
        <v>110</v>
      </c>
      <c r="AF666" s="8"/>
      <c r="AG666" s="44" t="s">
        <v>40</v>
      </c>
      <c r="AH666" s="68">
        <f t="shared" si="356"/>
        <v>9.9690605246705708</v>
      </c>
      <c r="AI666" s="68">
        <f t="shared" si="349"/>
        <v>69.461044854870664</v>
      </c>
      <c r="AJ666" s="68">
        <f t="shared" si="350"/>
        <v>152.98751362940226</v>
      </c>
      <c r="AK666" s="68">
        <f t="shared" si="351"/>
        <v>167.88454945868656</v>
      </c>
      <c r="AL666" s="68">
        <f t="shared" si="352"/>
        <v>62.756945159181051</v>
      </c>
      <c r="AM666" s="68">
        <f t="shared" si="353"/>
        <v>0</v>
      </c>
      <c r="AN666" s="68">
        <f t="shared" si="354"/>
        <v>0</v>
      </c>
      <c r="AO666" s="68">
        <f t="shared" si="357"/>
        <v>59.972040863463249</v>
      </c>
      <c r="AP666" s="6"/>
      <c r="AQ666" s="6">
        <f>RANK(AI666,AI646:AI724)</f>
        <v>15</v>
      </c>
      <c r="AR666" s="94">
        <f>RANK(AO666,AO646:AO724)</f>
        <v>15</v>
      </c>
      <c r="AS666" s="8"/>
      <c r="AT666" s="8"/>
      <c r="AU666" s="66">
        <f t="shared" si="358"/>
        <v>2.1489660990032222</v>
      </c>
      <c r="AV666" s="66">
        <f t="shared" si="359"/>
        <v>-28.517133220934454</v>
      </c>
      <c r="AW666" s="66">
        <f t="shared" si="360"/>
        <v>-15.469882542494929</v>
      </c>
      <c r="AX666" s="66">
        <f t="shared" si="361"/>
        <v>42.253483517482735</v>
      </c>
      <c r="AY666" s="66">
        <f t="shared" si="362"/>
        <v>24.444758486917628</v>
      </c>
      <c r="AZ666" s="66">
        <f t="shared" si="363"/>
        <v>0</v>
      </c>
      <c r="BA666" s="66">
        <f t="shared" si="364"/>
        <v>0</v>
      </c>
      <c r="BB666" s="66">
        <f t="shared" si="365"/>
        <v>5.8102422652757966</v>
      </c>
      <c r="BC666" s="8"/>
      <c r="BD666" s="8"/>
      <c r="BE666" s="8"/>
      <c r="BF666" s="8"/>
    </row>
    <row r="667" spans="1:58" s="5" customFormat="1" ht="15" customHeight="1">
      <c r="A667" s="6">
        <v>622</v>
      </c>
      <c r="B667" s="44" t="s">
        <v>41</v>
      </c>
      <c r="C667" s="104">
        <v>9295.5767211914063</v>
      </c>
      <c r="D667" s="105">
        <v>9650.5433105468746</v>
      </c>
      <c r="E667" s="104">
        <v>9026.7638305664059</v>
      </c>
      <c r="F667" s="104">
        <v>8578.0888916015629</v>
      </c>
      <c r="G667" s="105">
        <v>11036.628491210937</v>
      </c>
      <c r="H667" s="104">
        <v>12438.88681640625</v>
      </c>
      <c r="I667" s="104">
        <v>12211.162353515625</v>
      </c>
      <c r="J667" s="105">
        <v>11241.003100585938</v>
      </c>
      <c r="K667" s="104">
        <v>10686.065710449218</v>
      </c>
      <c r="L667" s="104">
        <v>10452.081616210937</v>
      </c>
      <c r="M667" s="105">
        <v>9509.4041259765618</v>
      </c>
      <c r="N667" s="104">
        <v>8539.5191284179691</v>
      </c>
      <c r="O667" s="104">
        <v>7528.3647583007814</v>
      </c>
      <c r="P667" s="105">
        <v>6631.8323059082031</v>
      </c>
      <c r="Q667" s="104">
        <v>5032.5772216796877</v>
      </c>
      <c r="R667" s="104">
        <v>3712.5930297851564</v>
      </c>
      <c r="S667" s="105">
        <v>2943.157388305664</v>
      </c>
      <c r="T667" s="104">
        <v>4187.1913208007809</v>
      </c>
      <c r="U667" s="104">
        <v>152701.44012145995</v>
      </c>
      <c r="V667" s="6"/>
      <c r="W667" s="8"/>
      <c r="X667" s="104">
        <v>3</v>
      </c>
      <c r="Y667" s="104">
        <v>59</v>
      </c>
      <c r="Z667" s="104">
        <v>252</v>
      </c>
      <c r="AA667" s="104">
        <v>707</v>
      </c>
      <c r="AB667" s="104">
        <v>517</v>
      </c>
      <c r="AC667" s="104">
        <v>113</v>
      </c>
      <c r="AD667" s="104">
        <v>12</v>
      </c>
      <c r="AE667" s="104">
        <v>1663</v>
      </c>
      <c r="AF667" s="8"/>
      <c r="AG667" s="44" t="s">
        <v>41</v>
      </c>
      <c r="AH667" s="68">
        <f t="shared" si="356"/>
        <v>0.69945649617531258</v>
      </c>
      <c r="AI667" s="68">
        <f t="shared" si="349"/>
        <v>10.691670929575075</v>
      </c>
      <c r="AJ667" s="68">
        <f t="shared" si="350"/>
        <v>40.518095183183917</v>
      </c>
      <c r="AK667" s="68">
        <f t="shared" si="351"/>
        <v>115.79569242177062</v>
      </c>
      <c r="AL667" s="68">
        <f t="shared" si="352"/>
        <v>91.984673498231018</v>
      </c>
      <c r="AM667" s="68">
        <f t="shared" si="353"/>
        <v>21.149037084715761</v>
      </c>
      <c r="AN667" s="68">
        <f t="shared" si="354"/>
        <v>2.2961933212209669</v>
      </c>
      <c r="AO667" s="68">
        <f t="shared" si="357"/>
        <v>43.395485656986416</v>
      </c>
      <c r="AP667" s="6"/>
      <c r="AQ667" s="6">
        <f>RANK(AI667,AI646:AI724)</f>
        <v>68</v>
      </c>
      <c r="AR667" s="94">
        <f>RANK(AO667,AO646:AO724)</f>
        <v>64</v>
      </c>
      <c r="AS667" s="8"/>
      <c r="AT667" s="8"/>
      <c r="AU667" s="66">
        <f t="shared" si="358"/>
        <v>-2.5451719275279787</v>
      </c>
      <c r="AV667" s="66">
        <f t="shared" si="359"/>
        <v>-11.04342952860636</v>
      </c>
      <c r="AW667" s="66">
        <f t="shared" si="360"/>
        <v>-31.036535814487607</v>
      </c>
      <c r="AX667" s="66">
        <f t="shared" si="361"/>
        <v>-1.9080759800095137</v>
      </c>
      <c r="AY667" s="66">
        <f t="shared" si="362"/>
        <v>17.353146264809808</v>
      </c>
      <c r="AZ667" s="66">
        <f t="shared" si="363"/>
        <v>8.4251459672187963</v>
      </c>
      <c r="BA667" s="66">
        <f t="shared" si="364"/>
        <v>1.5977562143556079</v>
      </c>
      <c r="BB667" s="66">
        <f t="shared" si="365"/>
        <v>-4.16751401532796</v>
      </c>
      <c r="BC667" s="8"/>
      <c r="BD667" s="8"/>
      <c r="BE667" s="8"/>
      <c r="BF667" s="8"/>
    </row>
    <row r="668" spans="1:58" s="5" customFormat="1" ht="15" customHeight="1">
      <c r="A668" s="6">
        <v>623</v>
      </c>
      <c r="B668" s="44" t="s">
        <v>42</v>
      </c>
      <c r="C668" s="104">
        <v>1029.6502919765564</v>
      </c>
      <c r="D668" s="105">
        <v>1055.1637891914454</v>
      </c>
      <c r="E668" s="104">
        <v>1140.835019968787</v>
      </c>
      <c r="F668" s="104">
        <v>1160.3505961107116</v>
      </c>
      <c r="G668" s="105">
        <v>953.99410898408473</v>
      </c>
      <c r="H668" s="104">
        <v>894.14029549910003</v>
      </c>
      <c r="I668" s="104">
        <v>886.57904546626219</v>
      </c>
      <c r="J668" s="105">
        <v>956.45908258103759</v>
      </c>
      <c r="K668" s="104">
        <v>1108.9631391437958</v>
      </c>
      <c r="L668" s="104">
        <v>1311.3327174968013</v>
      </c>
      <c r="M668" s="105">
        <v>1546.9851557483348</v>
      </c>
      <c r="N668" s="104">
        <v>1606.7641109861236</v>
      </c>
      <c r="O668" s="104">
        <v>1541.6135450775298</v>
      </c>
      <c r="P668" s="105">
        <v>1443.3564759347014</v>
      </c>
      <c r="Q668" s="104">
        <v>1104.6974920025177</v>
      </c>
      <c r="R668" s="104">
        <v>825.03474842547314</v>
      </c>
      <c r="S668" s="105">
        <v>562.66002691493441</v>
      </c>
      <c r="T668" s="104">
        <v>559.44913130334874</v>
      </c>
      <c r="U668" s="104">
        <v>19688.028772811547</v>
      </c>
      <c r="V668" s="6"/>
      <c r="W668" s="8"/>
      <c r="X668" s="104">
        <v>0</v>
      </c>
      <c r="Y668" s="104">
        <v>37</v>
      </c>
      <c r="Z668" s="104">
        <v>56</v>
      </c>
      <c r="AA668" s="104">
        <v>47</v>
      </c>
      <c r="AB668" s="104">
        <v>29</v>
      </c>
      <c r="AC668" s="104">
        <v>6</v>
      </c>
      <c r="AD668" s="104">
        <v>0</v>
      </c>
      <c r="AE668" s="104">
        <v>175</v>
      </c>
      <c r="AF668" s="8"/>
      <c r="AG668" s="44" t="s">
        <v>42</v>
      </c>
      <c r="AH668" s="68">
        <f t="shared" si="356"/>
        <v>0</v>
      </c>
      <c r="AI668" s="68">
        <f t="shared" si="349"/>
        <v>77.568613163453534</v>
      </c>
      <c r="AJ668" s="68">
        <f t="shared" si="350"/>
        <v>125.25998499763702</v>
      </c>
      <c r="AK668" s="68">
        <f t="shared" si="351"/>
        <v>106.0255151311007</v>
      </c>
      <c r="AL668" s="68">
        <f t="shared" si="352"/>
        <v>60.640335855753506</v>
      </c>
      <c r="AM668" s="68">
        <f t="shared" si="353"/>
        <v>10.820918727077723</v>
      </c>
      <c r="AN668" s="68">
        <f t="shared" si="354"/>
        <v>0</v>
      </c>
      <c r="AO668" s="68">
        <f t="shared" si="357"/>
        <v>48.131011059048937</v>
      </c>
      <c r="AP668" s="6"/>
      <c r="AQ668" s="6">
        <f>RANK(AI668,AI646:AI724)</f>
        <v>13</v>
      </c>
      <c r="AR668" s="94">
        <f>RANK(AO668,AO646:AO724)</f>
        <v>54</v>
      </c>
      <c r="AS668" s="8"/>
      <c r="AT668" s="8"/>
      <c r="AU668" s="66">
        <f t="shared" si="358"/>
        <v>-9.0168032895262016</v>
      </c>
      <c r="AV668" s="66">
        <f t="shared" si="359"/>
        <v>-10.960236414709797</v>
      </c>
      <c r="AW668" s="66">
        <f t="shared" si="360"/>
        <v>-16.432008479531163</v>
      </c>
      <c r="AX668" s="66">
        <f t="shared" si="361"/>
        <v>-6.3545282962598861</v>
      </c>
      <c r="AY668" s="66">
        <f t="shared" si="362"/>
        <v>26.133485703255801</v>
      </c>
      <c r="AZ668" s="66">
        <f t="shared" si="363"/>
        <v>10.820918727077723</v>
      </c>
      <c r="BA668" s="66">
        <f t="shared" si="364"/>
        <v>0</v>
      </c>
      <c r="BB668" s="66">
        <f t="shared" si="365"/>
        <v>-1.4059462722510077</v>
      </c>
      <c r="BC668" s="8"/>
      <c r="BD668" s="8"/>
      <c r="BE668" s="8"/>
      <c r="BF668" s="8"/>
    </row>
    <row r="669" spans="1:58" s="5" customFormat="1" ht="15" customHeight="1">
      <c r="A669" s="6">
        <v>624</v>
      </c>
      <c r="B669" s="44" t="s">
        <v>43</v>
      </c>
      <c r="C669" s="104">
        <v>1528.1225738525391</v>
      </c>
      <c r="D669" s="105">
        <v>1837.5111694335938</v>
      </c>
      <c r="E669" s="104">
        <v>1841.7876403808593</v>
      </c>
      <c r="F669" s="104">
        <v>1592.3699890136718</v>
      </c>
      <c r="G669" s="105">
        <v>1149.629476928711</v>
      </c>
      <c r="H669" s="104">
        <v>1094.9263336181641</v>
      </c>
      <c r="I669" s="104">
        <v>1329.5487365722656</v>
      </c>
      <c r="J669" s="105">
        <v>1549.8007049560547</v>
      </c>
      <c r="K669" s="104">
        <v>1741.203680419922</v>
      </c>
      <c r="L669" s="104">
        <v>1768.5162292480468</v>
      </c>
      <c r="M669" s="105">
        <v>1610.9395629882813</v>
      </c>
      <c r="N669" s="104">
        <v>1536.9127685546875</v>
      </c>
      <c r="O669" s="104">
        <v>1441.4424011230469</v>
      </c>
      <c r="P669" s="105">
        <v>1236.7947296142579</v>
      </c>
      <c r="Q669" s="104">
        <v>876.34466247558589</v>
      </c>
      <c r="R669" s="104">
        <v>493.94942550659181</v>
      </c>
      <c r="S669" s="105">
        <v>248.44709320068358</v>
      </c>
      <c r="T669" s="104">
        <v>207.85467872619628</v>
      </c>
      <c r="U669" s="104">
        <v>23086.101856613161</v>
      </c>
      <c r="V669" s="6"/>
      <c r="W669" s="8"/>
      <c r="X669" s="104">
        <v>0</v>
      </c>
      <c r="Y669" s="104">
        <v>25</v>
      </c>
      <c r="Z669" s="104">
        <v>84</v>
      </c>
      <c r="AA669" s="104">
        <v>88</v>
      </c>
      <c r="AB669" s="104">
        <v>41</v>
      </c>
      <c r="AC669" s="104">
        <v>10</v>
      </c>
      <c r="AD669" s="104">
        <v>0</v>
      </c>
      <c r="AE669" s="104">
        <v>248</v>
      </c>
      <c r="AF669" s="8"/>
      <c r="AG669" s="44" t="s">
        <v>43</v>
      </c>
      <c r="AH669" s="68">
        <f t="shared" si="356"/>
        <v>0</v>
      </c>
      <c r="AI669" s="68">
        <f t="shared" si="349"/>
        <v>43.492273818149947</v>
      </c>
      <c r="AJ669" s="68">
        <f t="shared" si="350"/>
        <v>153.43497990850861</v>
      </c>
      <c r="AK669" s="68">
        <f t="shared" si="351"/>
        <v>132.37574160218369</v>
      </c>
      <c r="AL669" s="68">
        <f t="shared" si="352"/>
        <v>52.910028842918322</v>
      </c>
      <c r="AM669" s="68">
        <f t="shared" si="353"/>
        <v>11.486306986886593</v>
      </c>
      <c r="AN669" s="68">
        <f t="shared" si="354"/>
        <v>0</v>
      </c>
      <c r="AO669" s="68">
        <f t="shared" si="357"/>
        <v>48.503836808810782</v>
      </c>
      <c r="AP669" s="6"/>
      <c r="AQ669" s="6">
        <f>RANK(AI669,AI646:AI724)</f>
        <v>45</v>
      </c>
      <c r="AR669" s="94">
        <f>RANK(AO669,AO646:AO724)</f>
        <v>53</v>
      </c>
      <c r="AS669" s="8"/>
      <c r="AT669" s="8"/>
      <c r="AU669" s="66">
        <f t="shared" si="358"/>
        <v>-10.661243846269732</v>
      </c>
      <c r="AV669" s="66">
        <f t="shared" si="359"/>
        <v>-17.825101491113415</v>
      </c>
      <c r="AW669" s="66">
        <f t="shared" si="360"/>
        <v>-18.71726642476051</v>
      </c>
      <c r="AX669" s="66">
        <f t="shared" si="361"/>
        <v>15.906251881729489</v>
      </c>
      <c r="AY669" s="66">
        <f t="shared" si="362"/>
        <v>9.9745646251083713</v>
      </c>
      <c r="AZ669" s="66">
        <f t="shared" si="363"/>
        <v>7.0161606561662646</v>
      </c>
      <c r="BA669" s="66">
        <f t="shared" si="364"/>
        <v>0</v>
      </c>
      <c r="BB669" s="66">
        <f t="shared" si="365"/>
        <v>-0.21599094439682176</v>
      </c>
      <c r="BC669" s="8"/>
      <c r="BD669" s="8"/>
      <c r="BE669" s="8"/>
      <c r="BF669" s="8"/>
    </row>
    <row r="670" spans="1:58" s="5" customFormat="1" ht="15" customHeight="1">
      <c r="A670" s="6">
        <v>625</v>
      </c>
      <c r="B670" s="44" t="s">
        <v>44</v>
      </c>
      <c r="C670" s="104">
        <v>7523.2333759230905</v>
      </c>
      <c r="D670" s="105">
        <v>7807.5770383010376</v>
      </c>
      <c r="E670" s="104">
        <v>7462.1546839122993</v>
      </c>
      <c r="F670" s="104">
        <v>7432.371999245076</v>
      </c>
      <c r="G670" s="105">
        <v>8059.8718368520877</v>
      </c>
      <c r="H670" s="104">
        <v>7842.8297856459176</v>
      </c>
      <c r="I670" s="104">
        <v>7369.9500304608982</v>
      </c>
      <c r="J670" s="105">
        <v>6955.8472937487732</v>
      </c>
      <c r="K670" s="104">
        <v>6884.5772044280766</v>
      </c>
      <c r="L670" s="104">
        <v>7043.9412012114562</v>
      </c>
      <c r="M670" s="105">
        <v>7175.8214051734521</v>
      </c>
      <c r="N670" s="104">
        <v>7332.877173582744</v>
      </c>
      <c r="O670" s="104">
        <v>6859.8828662843262</v>
      </c>
      <c r="P670" s="105">
        <v>6404.2455940148657</v>
      </c>
      <c r="Q670" s="104">
        <v>5032.9542417691018</v>
      </c>
      <c r="R670" s="104">
        <v>3737.1254770363585</v>
      </c>
      <c r="S670" s="105">
        <v>2579.7338859541051</v>
      </c>
      <c r="T670" s="104">
        <v>2751.7963406724316</v>
      </c>
      <c r="U670" s="104">
        <v>116256.79143421611</v>
      </c>
      <c r="V670" s="6"/>
      <c r="W670" s="8"/>
      <c r="X670" s="104">
        <v>47</v>
      </c>
      <c r="Y670" s="104">
        <v>225</v>
      </c>
      <c r="Z670" s="104">
        <v>405</v>
      </c>
      <c r="AA670" s="104">
        <v>477</v>
      </c>
      <c r="AB670" s="104">
        <v>217</v>
      </c>
      <c r="AC670" s="104">
        <v>39</v>
      </c>
      <c r="AD670" s="104">
        <v>3</v>
      </c>
      <c r="AE670" s="104">
        <v>1413</v>
      </c>
      <c r="AF670" s="8"/>
      <c r="AG670" s="44" t="s">
        <v>44</v>
      </c>
      <c r="AH670" s="68">
        <f t="shared" si="356"/>
        <v>12.647375563218285</v>
      </c>
      <c r="AI670" s="68">
        <f t="shared" si="349"/>
        <v>55.832153303290582</v>
      </c>
      <c r="AJ670" s="68">
        <f t="shared" si="350"/>
        <v>103.27904877936736</v>
      </c>
      <c r="AK670" s="68">
        <f t="shared" si="351"/>
        <v>129.44456828838761</v>
      </c>
      <c r="AL670" s="68">
        <f t="shared" si="352"/>
        <v>62.393549149653737</v>
      </c>
      <c r="AM670" s="68">
        <f t="shared" si="353"/>
        <v>11.329671769797475</v>
      </c>
      <c r="AN670" s="68">
        <f t="shared" si="354"/>
        <v>0.8517958666333113</v>
      </c>
      <c r="AO670" s="68">
        <f t="shared" si="357"/>
        <v>54.778706154868978</v>
      </c>
      <c r="AP670" s="6"/>
      <c r="AQ670" s="6">
        <f>RANK(AI670,AI646:AI724)</f>
        <v>32</v>
      </c>
      <c r="AR670" s="94">
        <f>RANK(AO670,AO646:AO724)</f>
        <v>32</v>
      </c>
      <c r="AS670" s="8"/>
      <c r="AT670" s="8"/>
      <c r="AU670" s="66">
        <f t="shared" si="358"/>
        <v>-7.5551555441212184</v>
      </c>
      <c r="AV670" s="66">
        <f t="shared" si="359"/>
        <v>-3.1340118339426581</v>
      </c>
      <c r="AW670" s="66">
        <f t="shared" si="360"/>
        <v>-26.014237479256295</v>
      </c>
      <c r="AX670" s="66">
        <f t="shared" si="361"/>
        <v>21.78854015777965</v>
      </c>
      <c r="AY670" s="66">
        <f t="shared" si="362"/>
        <v>18.736782185598436</v>
      </c>
      <c r="AZ670" s="66">
        <f t="shared" si="363"/>
        <v>4.1738323269431676</v>
      </c>
      <c r="BA670" s="66">
        <f t="shared" si="364"/>
        <v>0.8517958666333113</v>
      </c>
      <c r="BB670" s="66">
        <f t="shared" si="365"/>
        <v>5.3742739284802639</v>
      </c>
      <c r="BC670" s="8"/>
      <c r="BD670" s="8"/>
      <c r="BE670" s="8"/>
      <c r="BF670" s="8"/>
    </row>
    <row r="671" spans="1:58" s="5" customFormat="1" ht="15" customHeight="1">
      <c r="A671" s="6">
        <v>626</v>
      </c>
      <c r="B671" s="44" t="s">
        <v>45</v>
      </c>
      <c r="C671" s="104">
        <v>11511.398083496093</v>
      </c>
      <c r="D671" s="105">
        <v>10010.608599853516</v>
      </c>
      <c r="E671" s="104">
        <v>8792.0573669433597</v>
      </c>
      <c r="F671" s="104">
        <v>9494.4326293945305</v>
      </c>
      <c r="G671" s="105">
        <v>13184.264520263672</v>
      </c>
      <c r="H671" s="104">
        <v>15500.310577392578</v>
      </c>
      <c r="I671" s="104">
        <v>15046.039337158203</v>
      </c>
      <c r="J671" s="105">
        <v>12693.839990234375</v>
      </c>
      <c r="K671" s="104">
        <v>10663.97446899414</v>
      </c>
      <c r="L671" s="104">
        <v>9736.7891113281257</v>
      </c>
      <c r="M671" s="105">
        <v>9178.7821289062504</v>
      </c>
      <c r="N671" s="104">
        <v>8702.6390808105461</v>
      </c>
      <c r="O671" s="104">
        <v>7930.7335815429688</v>
      </c>
      <c r="P671" s="105">
        <v>7022.7029479980465</v>
      </c>
      <c r="Q671" s="104">
        <v>5703.0363952636717</v>
      </c>
      <c r="R671" s="104">
        <v>4363.7158630371096</v>
      </c>
      <c r="S671" s="105">
        <v>3213.4006011962892</v>
      </c>
      <c r="T671" s="104">
        <v>3276.623515319824</v>
      </c>
      <c r="U671" s="104">
        <v>166025.34879913329</v>
      </c>
      <c r="V671" s="6"/>
      <c r="W671" s="8"/>
      <c r="X671" s="104">
        <v>36</v>
      </c>
      <c r="Y671" s="104">
        <v>287</v>
      </c>
      <c r="Z671" s="104">
        <v>738</v>
      </c>
      <c r="AA671" s="104">
        <v>843</v>
      </c>
      <c r="AB671" s="104">
        <v>397</v>
      </c>
      <c r="AC671" s="104">
        <v>92</v>
      </c>
      <c r="AD671" s="104">
        <v>8</v>
      </c>
      <c r="AE671" s="104">
        <v>2401</v>
      </c>
      <c r="AF671" s="8"/>
      <c r="AG671" s="44" t="s">
        <v>45</v>
      </c>
      <c r="AH671" s="68">
        <f t="shared" si="356"/>
        <v>7.5833915316950868</v>
      </c>
      <c r="AI671" s="68">
        <f t="shared" si="349"/>
        <v>43.536747849513006</v>
      </c>
      <c r="AJ671" s="68">
        <f t="shared" si="350"/>
        <v>95.223898426446169</v>
      </c>
      <c r="AK671" s="68">
        <f t="shared" si="351"/>
        <v>112.05606752842908</v>
      </c>
      <c r="AL671" s="68">
        <f t="shared" si="352"/>
        <v>62.550024311858351</v>
      </c>
      <c r="AM671" s="68">
        <f t="shared" si="353"/>
        <v>17.254354887568994</v>
      </c>
      <c r="AN671" s="68">
        <f t="shared" si="354"/>
        <v>1.6432521868410432</v>
      </c>
      <c r="AO671" s="68">
        <f t="shared" si="357"/>
        <v>55.630438314887861</v>
      </c>
      <c r="AP671" s="6"/>
      <c r="AQ671" s="6">
        <f>RANK(AI671,AI646:AI724)</f>
        <v>44</v>
      </c>
      <c r="AR671" s="94">
        <f>RANK(AO671,AO646:AO724)</f>
        <v>26</v>
      </c>
      <c r="AS671" s="8"/>
      <c r="AT671" s="8"/>
      <c r="AU671" s="66">
        <f t="shared" si="358"/>
        <v>-3.7998202747755165</v>
      </c>
      <c r="AV671" s="66">
        <f t="shared" si="359"/>
        <v>-18.127174036742751</v>
      </c>
      <c r="AW671" s="66">
        <f t="shared" si="360"/>
        <v>-16.892139135944575</v>
      </c>
      <c r="AX671" s="66">
        <f t="shared" si="361"/>
        <v>11.772017509888173</v>
      </c>
      <c r="AY671" s="66">
        <f t="shared" si="362"/>
        <v>12.835841827139987</v>
      </c>
      <c r="AZ671" s="66">
        <f t="shared" si="363"/>
        <v>10.123616795836588</v>
      </c>
      <c r="BA671" s="66">
        <f t="shared" si="364"/>
        <v>0.99118490655829083</v>
      </c>
      <c r="BB671" s="66">
        <f t="shared" si="365"/>
        <v>6.2663090607583669</v>
      </c>
      <c r="BC671" s="8"/>
      <c r="BD671" s="8"/>
      <c r="BE671" s="8"/>
      <c r="BF671" s="8"/>
    </row>
    <row r="672" spans="1:58" s="5" customFormat="1" ht="15" customHeight="1">
      <c r="A672" s="6">
        <v>627</v>
      </c>
      <c r="B672" s="44" t="s">
        <v>46</v>
      </c>
      <c r="C672" s="104">
        <v>15545.779144919345</v>
      </c>
      <c r="D672" s="105">
        <v>15849.257233664841</v>
      </c>
      <c r="E672" s="104">
        <v>14822.394481140473</v>
      </c>
      <c r="F672" s="104">
        <v>15476.219451918358</v>
      </c>
      <c r="G672" s="105">
        <v>17445.135936246566</v>
      </c>
      <c r="H672" s="104">
        <v>17433.711094972878</v>
      </c>
      <c r="I672" s="104">
        <v>16726.837543716116</v>
      </c>
      <c r="J672" s="105">
        <v>15625.455884810708</v>
      </c>
      <c r="K672" s="104">
        <v>15784.228400842369</v>
      </c>
      <c r="L672" s="104">
        <v>15822.962376353025</v>
      </c>
      <c r="M672" s="105">
        <v>15395.866461547785</v>
      </c>
      <c r="N672" s="104">
        <v>15371.825174486863</v>
      </c>
      <c r="O672" s="104">
        <v>14827.256964969723</v>
      </c>
      <c r="P672" s="105">
        <v>13889.670848950418</v>
      </c>
      <c r="Q672" s="104">
        <v>11358.085884298402</v>
      </c>
      <c r="R672" s="104">
        <v>8326.1413994473842</v>
      </c>
      <c r="S672" s="105">
        <v>5946.6670559526492</v>
      </c>
      <c r="T672" s="104">
        <v>6571.5768140389637</v>
      </c>
      <c r="U672" s="104">
        <v>252219.07215227684</v>
      </c>
      <c r="V672" s="6"/>
      <c r="W672" s="8"/>
      <c r="X672" s="104">
        <v>51</v>
      </c>
      <c r="Y672" s="104">
        <v>292</v>
      </c>
      <c r="Z672" s="104">
        <v>772</v>
      </c>
      <c r="AA672" s="104">
        <v>1142</v>
      </c>
      <c r="AB672" s="104">
        <v>572</v>
      </c>
      <c r="AC672" s="104">
        <v>120</v>
      </c>
      <c r="AD672" s="104">
        <v>7</v>
      </c>
      <c r="AE672" s="104">
        <v>2956</v>
      </c>
      <c r="AF672" s="8"/>
      <c r="AG672" s="44" t="s">
        <v>46</v>
      </c>
      <c r="AH672" s="68">
        <f t="shared" si="356"/>
        <v>6.5907568910414076</v>
      </c>
      <c r="AI672" s="68">
        <f t="shared" si="349"/>
        <v>33.47638001413312</v>
      </c>
      <c r="AJ672" s="68">
        <f t="shared" si="350"/>
        <v>88.564046495253805</v>
      </c>
      <c r="AK672" s="68">
        <f t="shared" si="351"/>
        <v>136.5470307241697</v>
      </c>
      <c r="AL672" s="68">
        <f t="shared" si="352"/>
        <v>73.213863866337917</v>
      </c>
      <c r="AM672" s="68">
        <f t="shared" si="353"/>
        <v>15.205051137450074</v>
      </c>
      <c r="AN672" s="68">
        <f t="shared" si="354"/>
        <v>0.88479007072168792</v>
      </c>
      <c r="AO672" s="68">
        <f t="shared" si="357"/>
        <v>51.716950855112138</v>
      </c>
      <c r="AP672" s="6"/>
      <c r="AQ672" s="6">
        <f>RANK(AI672,AI646:AI724)</f>
        <v>53</v>
      </c>
      <c r="AR672" s="94">
        <f>RANK(AO672,AO646:AO724)</f>
        <v>44</v>
      </c>
      <c r="AS672" s="8"/>
      <c r="AT672" s="8"/>
      <c r="AU672" s="66">
        <f t="shared" si="358"/>
        <v>-7.4130073527359253</v>
      </c>
      <c r="AV672" s="66">
        <f t="shared" si="359"/>
        <v>-13.909753420512516</v>
      </c>
      <c r="AW672" s="66">
        <f t="shared" si="360"/>
        <v>-24.192112070213852</v>
      </c>
      <c r="AX672" s="66">
        <f t="shared" si="361"/>
        <v>32.804023366311469</v>
      </c>
      <c r="AY672" s="66">
        <f t="shared" si="362"/>
        <v>29.334147631930641</v>
      </c>
      <c r="AZ672" s="66">
        <f t="shared" si="363"/>
        <v>7.2572085727509323</v>
      </c>
      <c r="BA672" s="66">
        <f t="shared" si="364"/>
        <v>0.88479007072168792</v>
      </c>
      <c r="BB672" s="66">
        <f t="shared" si="365"/>
        <v>5.1091348280886208</v>
      </c>
      <c r="BC672" s="8"/>
      <c r="BD672" s="8"/>
      <c r="BE672" s="8"/>
      <c r="BF672" s="8"/>
    </row>
    <row r="673" spans="1:58" s="5" customFormat="1" ht="15" customHeight="1">
      <c r="A673" s="6">
        <v>628</v>
      </c>
      <c r="B673" s="44" t="s">
        <v>47</v>
      </c>
      <c r="C673" s="104">
        <v>4374.5502143577496</v>
      </c>
      <c r="D673" s="105">
        <v>4500.1588420822382</v>
      </c>
      <c r="E673" s="104">
        <v>4385.476559133157</v>
      </c>
      <c r="F673" s="104">
        <v>4350.1101845949734</v>
      </c>
      <c r="G673" s="105">
        <v>3921.042164219497</v>
      </c>
      <c r="H673" s="104">
        <v>4262.1458986979969</v>
      </c>
      <c r="I673" s="104">
        <v>4198.5120899626327</v>
      </c>
      <c r="J673" s="105">
        <v>3934.3726042723492</v>
      </c>
      <c r="K673" s="104">
        <v>4042.2187801075479</v>
      </c>
      <c r="L673" s="104">
        <v>4252.0330735791331</v>
      </c>
      <c r="M673" s="105">
        <v>4296.0907963647951</v>
      </c>
      <c r="N673" s="104">
        <v>4148.7278448207444</v>
      </c>
      <c r="O673" s="104">
        <v>3837.1963067134802</v>
      </c>
      <c r="P673" s="105">
        <v>3550.3843761331518</v>
      </c>
      <c r="Q673" s="104">
        <v>2899.5759877149467</v>
      </c>
      <c r="R673" s="104">
        <v>2166.6212156888346</v>
      </c>
      <c r="S673" s="105">
        <v>1486.5690575943811</v>
      </c>
      <c r="T673" s="104">
        <v>1543.1746105595062</v>
      </c>
      <c r="U673" s="104">
        <v>66148.960606597131</v>
      </c>
      <c r="V673" s="6"/>
      <c r="W673" s="8"/>
      <c r="X673" s="104">
        <v>37</v>
      </c>
      <c r="Y673" s="104">
        <v>187</v>
      </c>
      <c r="Z673" s="104">
        <v>255</v>
      </c>
      <c r="AA673" s="104">
        <v>289</v>
      </c>
      <c r="AB673" s="104">
        <v>141</v>
      </c>
      <c r="AC673" s="104">
        <v>26</v>
      </c>
      <c r="AD673" s="104">
        <v>3</v>
      </c>
      <c r="AE673" s="104">
        <v>938</v>
      </c>
      <c r="AF673" s="8"/>
      <c r="AG673" s="44" t="s">
        <v>47</v>
      </c>
      <c r="AH673" s="68">
        <f t="shared" si="356"/>
        <v>17.011063366177684</v>
      </c>
      <c r="AI673" s="68">
        <f t="shared" si="349"/>
        <v>95.382804962630786</v>
      </c>
      <c r="AJ673" s="68">
        <f t="shared" si="350"/>
        <v>119.65803426761977</v>
      </c>
      <c r="AK673" s="68">
        <f t="shared" si="351"/>
        <v>137.66781841162791</v>
      </c>
      <c r="AL673" s="68">
        <f t="shared" si="352"/>
        <v>71.675976925463331</v>
      </c>
      <c r="AM673" s="68">
        <f t="shared" si="353"/>
        <v>12.864222059404829</v>
      </c>
      <c r="AN673" s="68">
        <f t="shared" si="354"/>
        <v>1.4110896825526154</v>
      </c>
      <c r="AO673" s="68">
        <f t="shared" si="357"/>
        <v>64.778032969856099</v>
      </c>
      <c r="AP673" s="6"/>
      <c r="AQ673" s="6">
        <f>RANK(AI673,AI646:AI724)</f>
        <v>7</v>
      </c>
      <c r="AR673" s="94">
        <f>RANK(AO673,AO646:AO724)</f>
        <v>5</v>
      </c>
      <c r="AS673" s="8"/>
      <c r="AT673" s="8"/>
      <c r="AU673" s="66">
        <f t="shared" si="358"/>
        <v>-2.2716665691298132</v>
      </c>
      <c r="AV673" s="66">
        <f t="shared" si="359"/>
        <v>19.982397076586935</v>
      </c>
      <c r="AW673" s="66">
        <f t="shared" si="360"/>
        <v>-7.6455206774610645</v>
      </c>
      <c r="AX673" s="66">
        <f t="shared" si="361"/>
        <v>18.835244460953277</v>
      </c>
      <c r="AY673" s="66">
        <f t="shared" si="362"/>
        <v>30.514726152098469</v>
      </c>
      <c r="AZ673" s="66">
        <f t="shared" si="363"/>
        <v>7.2490697390304133</v>
      </c>
      <c r="BA673" s="66">
        <f t="shared" si="364"/>
        <v>1.4110896825526154</v>
      </c>
      <c r="BB673" s="66">
        <f t="shared" si="365"/>
        <v>9.8908079630538168</v>
      </c>
      <c r="BC673" s="8"/>
      <c r="BD673" s="8"/>
      <c r="BE673" s="8"/>
      <c r="BF673" s="8"/>
    </row>
    <row r="674" spans="1:58" s="5" customFormat="1" ht="15" customHeight="1">
      <c r="A674" s="6">
        <v>629</v>
      </c>
      <c r="B674" s="44" t="s">
        <v>48</v>
      </c>
      <c r="C674" s="104">
        <v>714.23079501143093</v>
      </c>
      <c r="D674" s="105">
        <v>872.545240535777</v>
      </c>
      <c r="E674" s="104">
        <v>873.19453668641609</v>
      </c>
      <c r="F674" s="104">
        <v>726.05005076710472</v>
      </c>
      <c r="G674" s="105">
        <v>573.4183524934823</v>
      </c>
      <c r="H674" s="104">
        <v>625.01750453344118</v>
      </c>
      <c r="I674" s="104">
        <v>643.43808595197743</v>
      </c>
      <c r="J674" s="105">
        <v>761.79192201403202</v>
      </c>
      <c r="K674" s="104">
        <v>932.81922814923246</v>
      </c>
      <c r="L674" s="104">
        <v>1109.6963708872431</v>
      </c>
      <c r="M674" s="105">
        <v>1179.7108673720563</v>
      </c>
      <c r="N674" s="104">
        <v>1365.7743741110742</v>
      </c>
      <c r="O674" s="104">
        <v>1435.7418229325335</v>
      </c>
      <c r="P674" s="105">
        <v>1358.9510254587708</v>
      </c>
      <c r="Q674" s="104">
        <v>1019.4466216001697</v>
      </c>
      <c r="R674" s="104">
        <v>677.76505471781707</v>
      </c>
      <c r="S674" s="105">
        <v>418.17275367894973</v>
      </c>
      <c r="T674" s="104">
        <v>455.50171771466671</v>
      </c>
      <c r="U674" s="104">
        <v>15743.266324616176</v>
      </c>
      <c r="V674" s="6"/>
      <c r="W674" s="8"/>
      <c r="X674" s="104">
        <v>3</v>
      </c>
      <c r="Y674" s="104">
        <v>11</v>
      </c>
      <c r="Z674" s="104">
        <v>28</v>
      </c>
      <c r="AA674" s="104">
        <v>53</v>
      </c>
      <c r="AB674" s="104">
        <v>24</v>
      </c>
      <c r="AC674" s="104">
        <v>13</v>
      </c>
      <c r="AD674" s="104">
        <v>0</v>
      </c>
      <c r="AE674" s="104">
        <v>132</v>
      </c>
      <c r="AF674" s="8"/>
      <c r="AG674" s="44" t="s">
        <v>48</v>
      </c>
      <c r="AH674" s="68">
        <f t="shared" si="356"/>
        <v>8.263893093404139</v>
      </c>
      <c r="AI674" s="68">
        <f t="shared" si="349"/>
        <v>38.366403698685353</v>
      </c>
      <c r="AJ674" s="68">
        <f t="shared" si="350"/>
        <v>89.597490620366699</v>
      </c>
      <c r="AK674" s="68">
        <f t="shared" si="351"/>
        <v>164.7400151067701</v>
      </c>
      <c r="AL674" s="68">
        <f t="shared" si="352"/>
        <v>63.009331830530826</v>
      </c>
      <c r="AM674" s="68">
        <f t="shared" si="353"/>
        <v>27.872495779901012</v>
      </c>
      <c r="AN674" s="68">
        <f t="shared" si="354"/>
        <v>0</v>
      </c>
      <c r="AO674" s="68">
        <f t="shared" si="357"/>
        <v>49.141590281966785</v>
      </c>
      <c r="AP674" s="6"/>
      <c r="AQ674" s="6">
        <f>RANK(AI674,AI646:AI724)</f>
        <v>48</v>
      </c>
      <c r="AR674" s="94">
        <f>RANK(AO674,AO646:AO724)</f>
        <v>52</v>
      </c>
      <c r="AS674" s="8"/>
      <c r="AT674" s="8"/>
      <c r="AU674" s="66">
        <f t="shared" si="358"/>
        <v>1.6239046974431046</v>
      </c>
      <c r="AV674" s="66">
        <f t="shared" si="359"/>
        <v>-37.639102592890104</v>
      </c>
      <c r="AW674" s="66">
        <f t="shared" si="360"/>
        <v>-37.296873778606226</v>
      </c>
      <c r="AX674" s="66">
        <f t="shared" si="361"/>
        <v>86.650876196859684</v>
      </c>
      <c r="AY674" s="66">
        <f t="shared" si="362"/>
        <v>0.92948333381918502</v>
      </c>
      <c r="AZ674" s="66">
        <f t="shared" si="363"/>
        <v>19.090820488439132</v>
      </c>
      <c r="BA674" s="66">
        <f t="shared" si="364"/>
        <v>0</v>
      </c>
      <c r="BB674" s="66">
        <f t="shared" si="365"/>
        <v>5.4331465586960732</v>
      </c>
      <c r="BC674" s="8"/>
      <c r="BD674" s="8"/>
      <c r="BE674" s="8"/>
      <c r="BF674" s="8"/>
    </row>
    <row r="675" spans="1:58" s="5" customFormat="1" ht="15" customHeight="1">
      <c r="A675" s="6">
        <v>630</v>
      </c>
      <c r="B675" s="44" t="s">
        <v>49</v>
      </c>
      <c r="C675" s="104">
        <v>278.14063671075439</v>
      </c>
      <c r="D675" s="105">
        <v>282.91417218133853</v>
      </c>
      <c r="E675" s="104">
        <v>309.79219412393189</v>
      </c>
      <c r="F675" s="104">
        <v>314.85955768666992</v>
      </c>
      <c r="G675" s="105">
        <v>262.48010290994569</v>
      </c>
      <c r="H675" s="104">
        <v>260.18485528643185</v>
      </c>
      <c r="I675" s="104">
        <v>267.63510653265382</v>
      </c>
      <c r="J675" s="105">
        <v>259.29993855589601</v>
      </c>
      <c r="K675" s="104">
        <v>273.43151175195925</v>
      </c>
      <c r="L675" s="104">
        <v>357.90290683095702</v>
      </c>
      <c r="M675" s="105">
        <v>408.90626932775569</v>
      </c>
      <c r="N675" s="104">
        <v>459.97423520101319</v>
      </c>
      <c r="O675" s="104">
        <v>456.13042138526004</v>
      </c>
      <c r="P675" s="105">
        <v>397.48538452608034</v>
      </c>
      <c r="Q675" s="104">
        <v>343.34489337834776</v>
      </c>
      <c r="R675" s="104">
        <v>264.7181339458923</v>
      </c>
      <c r="S675" s="105">
        <v>185.74467019326784</v>
      </c>
      <c r="T675" s="104">
        <v>278.93434313268125</v>
      </c>
      <c r="U675" s="104">
        <v>5661.8793336608369</v>
      </c>
      <c r="V675" s="6"/>
      <c r="W675" s="8"/>
      <c r="X675" s="104">
        <v>0</v>
      </c>
      <c r="Y675" s="104">
        <v>7</v>
      </c>
      <c r="Z675" s="104">
        <v>19</v>
      </c>
      <c r="AA675" s="104">
        <v>21</v>
      </c>
      <c r="AB675" s="104">
        <v>11</v>
      </c>
      <c r="AC675" s="104">
        <v>5</v>
      </c>
      <c r="AD675" s="104">
        <v>0</v>
      </c>
      <c r="AE675" s="104">
        <v>63</v>
      </c>
      <c r="AF675" s="8"/>
      <c r="AG675" s="44" t="s">
        <v>49</v>
      </c>
      <c r="AH675" s="68">
        <f t="shared" si="356"/>
        <v>0</v>
      </c>
      <c r="AI675" s="68">
        <f t="shared" si="349"/>
        <v>53.33737622315418</v>
      </c>
      <c r="AJ675" s="68">
        <f t="shared" si="350"/>
        <v>146.05000724645032</v>
      </c>
      <c r="AK675" s="68">
        <f t="shared" si="351"/>
        <v>156.93008493590744</v>
      </c>
      <c r="AL675" s="68">
        <f t="shared" si="352"/>
        <v>84.843830363105042</v>
      </c>
      <c r="AM675" s="68">
        <f t="shared" si="353"/>
        <v>36.572229498812867</v>
      </c>
      <c r="AN675" s="68">
        <f t="shared" si="354"/>
        <v>0</v>
      </c>
      <c r="AO675" s="68">
        <f t="shared" si="357"/>
        <v>63.132768858299073</v>
      </c>
      <c r="AP675" s="6"/>
      <c r="AQ675" s="6">
        <f>RANK(AI675,AI646:AI724)</f>
        <v>35</v>
      </c>
      <c r="AR675" s="94">
        <f>RANK(AO675,AO646:AO724)</f>
        <v>7</v>
      </c>
      <c r="AS675" s="8"/>
      <c r="AT675" s="8"/>
      <c r="AU675" s="66">
        <f t="shared" si="358"/>
        <v>-16.961033585068769</v>
      </c>
      <c r="AV675" s="66">
        <f t="shared" si="359"/>
        <v>-13.904829752683611</v>
      </c>
      <c r="AW675" s="66">
        <f t="shared" si="360"/>
        <v>-12.914797207002749</v>
      </c>
      <c r="AX675" s="66">
        <f t="shared" si="361"/>
        <v>58.534242256350353</v>
      </c>
      <c r="AY675" s="66">
        <f t="shared" si="362"/>
        <v>67.617748420145148</v>
      </c>
      <c r="AZ675" s="66">
        <f t="shared" si="363"/>
        <v>36.572229498812867</v>
      </c>
      <c r="BA675" s="66">
        <f t="shared" si="364"/>
        <v>0</v>
      </c>
      <c r="BB675" s="66">
        <f t="shared" si="365"/>
        <v>20.270349465475817</v>
      </c>
      <c r="BC675" s="8"/>
      <c r="BD675" s="8"/>
      <c r="BE675" s="8"/>
      <c r="BF675" s="8"/>
    </row>
    <row r="676" spans="1:58" s="5" customFormat="1" ht="15" customHeight="1">
      <c r="A676" s="6">
        <v>631</v>
      </c>
      <c r="B676" s="44" t="s">
        <v>50</v>
      </c>
      <c r="C676" s="104">
        <v>6683.1395840569958</v>
      </c>
      <c r="D676" s="105">
        <v>6276.1736086896381</v>
      </c>
      <c r="E676" s="104">
        <v>5271.1657098887963</v>
      </c>
      <c r="F676" s="104">
        <v>4889.0820314368384</v>
      </c>
      <c r="G676" s="105">
        <v>5616.1037202657371</v>
      </c>
      <c r="H676" s="104">
        <v>6880.282588465956</v>
      </c>
      <c r="I676" s="104">
        <v>7624.5048542212089</v>
      </c>
      <c r="J676" s="105">
        <v>7420.161168252981</v>
      </c>
      <c r="K676" s="104">
        <v>7078.7685457234929</v>
      </c>
      <c r="L676" s="104">
        <v>6746.041049805799</v>
      </c>
      <c r="M676" s="105">
        <v>6351.9303582491957</v>
      </c>
      <c r="N676" s="104">
        <v>5968.2094051859131</v>
      </c>
      <c r="O676" s="104">
        <v>5059.644897008422</v>
      </c>
      <c r="P676" s="105">
        <v>4189.5656877442098</v>
      </c>
      <c r="Q676" s="104">
        <v>3340.0626984309592</v>
      </c>
      <c r="R676" s="104">
        <v>2531.7463036362315</v>
      </c>
      <c r="S676" s="105">
        <v>1980.644551108611</v>
      </c>
      <c r="T676" s="104">
        <v>2111.0262668354253</v>
      </c>
      <c r="U676" s="104">
        <v>96018.253029006402</v>
      </c>
      <c r="V676" s="6"/>
      <c r="W676" s="8"/>
      <c r="X676" s="104">
        <v>6</v>
      </c>
      <c r="Y676" s="104">
        <v>56</v>
      </c>
      <c r="Z676" s="104">
        <v>258</v>
      </c>
      <c r="AA676" s="104">
        <v>504</v>
      </c>
      <c r="AB676" s="104">
        <v>365</v>
      </c>
      <c r="AC676" s="104">
        <v>84</v>
      </c>
      <c r="AD676" s="104">
        <v>7</v>
      </c>
      <c r="AE676" s="104">
        <v>1280</v>
      </c>
      <c r="AF676" s="8"/>
      <c r="AG676" s="44" t="s">
        <v>50</v>
      </c>
      <c r="AH676" s="68">
        <f t="shared" si="356"/>
        <v>2.4544484880474289</v>
      </c>
      <c r="AI676" s="68">
        <f t="shared" si="349"/>
        <v>19.942651628004569</v>
      </c>
      <c r="AJ676" s="68">
        <f t="shared" si="350"/>
        <v>74.996919583654559</v>
      </c>
      <c r="AK676" s="68">
        <f t="shared" si="351"/>
        <v>132.20530634745859</v>
      </c>
      <c r="AL676" s="68">
        <f t="shared" si="352"/>
        <v>98.380612421639995</v>
      </c>
      <c r="AM676" s="68">
        <f t="shared" si="353"/>
        <v>23.732941529991692</v>
      </c>
      <c r="AN676" s="68">
        <f t="shared" si="354"/>
        <v>2.0752912555139318</v>
      </c>
      <c r="AO676" s="68">
        <f t="shared" si="357"/>
        <v>55.345435123972649</v>
      </c>
      <c r="AP676" s="6"/>
      <c r="AQ676" s="6">
        <f>RANK(AI676,AI646:AI724)</f>
        <v>59</v>
      </c>
      <c r="AR676" s="94">
        <f>RANK(AO676,AO646:AO724)</f>
        <v>30</v>
      </c>
      <c r="AS676" s="8"/>
      <c r="AT676" s="8"/>
      <c r="AU676" s="66">
        <f t="shared" si="358"/>
        <v>-13.753949108986397</v>
      </c>
      <c r="AV676" s="66">
        <f t="shared" si="359"/>
        <v>-36.316502087996092</v>
      </c>
      <c r="AW676" s="66">
        <f t="shared" si="360"/>
        <v>-30.139797277764231</v>
      </c>
      <c r="AX676" s="66">
        <f t="shared" si="361"/>
        <v>22.882090250728766</v>
      </c>
      <c r="AY676" s="66">
        <f t="shared" si="362"/>
        <v>45.208817021453285</v>
      </c>
      <c r="AZ676" s="66">
        <f t="shared" si="363"/>
        <v>11.24779119646432</v>
      </c>
      <c r="BA676" s="66">
        <f t="shared" si="364"/>
        <v>2.0752912555139318</v>
      </c>
      <c r="BB676" s="66">
        <f t="shared" si="365"/>
        <v>1.2929371077260186</v>
      </c>
      <c r="BC676" s="8"/>
      <c r="BD676" s="8"/>
      <c r="BE676" s="8"/>
      <c r="BF676" s="8"/>
    </row>
    <row r="677" spans="1:58" s="5" customFormat="1" ht="15" customHeight="1">
      <c r="A677" s="6">
        <v>632</v>
      </c>
      <c r="B677" s="44" t="s">
        <v>51</v>
      </c>
      <c r="C677" s="104">
        <v>1244.9311513015321</v>
      </c>
      <c r="D677" s="105">
        <v>1357.2982532573615</v>
      </c>
      <c r="E677" s="104">
        <v>1267.1924426109863</v>
      </c>
      <c r="F677" s="104">
        <v>1199.8641490439513</v>
      </c>
      <c r="G677" s="105">
        <v>1138.1986380441767</v>
      </c>
      <c r="H677" s="104">
        <v>1244.290140851936</v>
      </c>
      <c r="I677" s="104">
        <v>1201.0915155503267</v>
      </c>
      <c r="J677" s="105">
        <v>1079.2206053169807</v>
      </c>
      <c r="K677" s="104">
        <v>1137.3014003579906</v>
      </c>
      <c r="L677" s="104">
        <v>1188.2661809408203</v>
      </c>
      <c r="M677" s="105">
        <v>1249.9600368288238</v>
      </c>
      <c r="N677" s="104">
        <v>1333.7598835915301</v>
      </c>
      <c r="O677" s="104">
        <v>1286.0200844947278</v>
      </c>
      <c r="P677" s="105">
        <v>1146.0544410370069</v>
      </c>
      <c r="Q677" s="104">
        <v>921.2674144301202</v>
      </c>
      <c r="R677" s="104">
        <v>745.64024639936952</v>
      </c>
      <c r="S677" s="105">
        <v>582.24898537734498</v>
      </c>
      <c r="T677" s="104">
        <v>605.16811548722626</v>
      </c>
      <c r="U677" s="104">
        <v>19927.773684922213</v>
      </c>
      <c r="V677" s="6"/>
      <c r="W677" s="8"/>
      <c r="X677" s="104">
        <v>9</v>
      </c>
      <c r="Y677" s="104">
        <v>45</v>
      </c>
      <c r="Z677" s="104">
        <v>82</v>
      </c>
      <c r="AA677" s="104">
        <v>75</v>
      </c>
      <c r="AB677" s="104">
        <v>33</v>
      </c>
      <c r="AC677" s="104">
        <v>9</v>
      </c>
      <c r="AD677" s="104">
        <v>3</v>
      </c>
      <c r="AE677" s="104">
        <v>256</v>
      </c>
      <c r="AF677" s="8"/>
      <c r="AG677" s="44" t="s">
        <v>51</v>
      </c>
      <c r="AH677" s="68">
        <f t="shared" si="356"/>
        <v>15.00169832921698</v>
      </c>
      <c r="AI677" s="68">
        <f t="shared" si="349"/>
        <v>79.072313910559117</v>
      </c>
      <c r="AJ677" s="68">
        <f t="shared" si="350"/>
        <v>131.80205694446241</v>
      </c>
      <c r="AK677" s="68">
        <f t="shared" si="351"/>
        <v>124.88640379019886</v>
      </c>
      <c r="AL677" s="68">
        <f t="shared" si="352"/>
        <v>61.155244511491667</v>
      </c>
      <c r="AM677" s="68">
        <f t="shared" si="353"/>
        <v>15.826939098407953</v>
      </c>
      <c r="AN677" s="68">
        <f t="shared" si="354"/>
        <v>5.0493736977765762</v>
      </c>
      <c r="AO677" s="68">
        <f t="shared" si="357"/>
        <v>62.528755975678791</v>
      </c>
      <c r="AP677" s="6"/>
      <c r="AQ677" s="6">
        <f>RANK(AI677,AI646:AI724)</f>
        <v>11</v>
      </c>
      <c r="AR677" s="94">
        <f>RANK(AO677,AO646:AO724)</f>
        <v>10</v>
      </c>
      <c r="AS677" s="8"/>
      <c r="AT677" s="8"/>
      <c r="AU677" s="66">
        <f t="shared" si="358"/>
        <v>-12.808276873668293</v>
      </c>
      <c r="AV677" s="66">
        <f t="shared" si="359"/>
        <v>14.85678680531278</v>
      </c>
      <c r="AW677" s="66">
        <f t="shared" si="360"/>
        <v>17.527573403514054</v>
      </c>
      <c r="AX677" s="66">
        <f t="shared" si="361"/>
        <v>-14.102589807289306</v>
      </c>
      <c r="AY677" s="66">
        <f t="shared" si="362"/>
        <v>31.608276100738273</v>
      </c>
      <c r="AZ677" s="66">
        <f t="shared" si="363"/>
        <v>15.826939098407953</v>
      </c>
      <c r="BA677" s="66">
        <f t="shared" si="364"/>
        <v>5.0493736977765762</v>
      </c>
      <c r="BB677" s="66">
        <f t="shared" si="365"/>
        <v>12.131457836119594</v>
      </c>
      <c r="BC677" s="8"/>
      <c r="BD677" s="8"/>
      <c r="BE677" s="8"/>
      <c r="BF677" s="8"/>
    </row>
    <row r="678" spans="1:58" s="5" customFormat="1" ht="15" customHeight="1">
      <c r="A678" s="6">
        <v>633</v>
      </c>
      <c r="B678" s="44" t="s">
        <v>52</v>
      </c>
      <c r="C678" s="104">
        <v>17875.701933371693</v>
      </c>
      <c r="D678" s="105">
        <v>16927.117240763302</v>
      </c>
      <c r="E678" s="104">
        <v>15375.770928493384</v>
      </c>
      <c r="F678" s="104">
        <v>15418.888102131739</v>
      </c>
      <c r="G678" s="105">
        <v>16499.606896964415</v>
      </c>
      <c r="H678" s="104">
        <v>18463.835467836703</v>
      </c>
      <c r="I678" s="104">
        <v>18561.936101606381</v>
      </c>
      <c r="J678" s="105">
        <v>16674.262152965573</v>
      </c>
      <c r="K678" s="104">
        <v>14839.8131252721</v>
      </c>
      <c r="L678" s="104">
        <v>14262.189669983818</v>
      </c>
      <c r="M678" s="105">
        <v>13673.105240041843</v>
      </c>
      <c r="N678" s="104">
        <v>12123.173631923708</v>
      </c>
      <c r="O678" s="104">
        <v>10095.201837146056</v>
      </c>
      <c r="P678" s="105">
        <v>8268.5277979801049</v>
      </c>
      <c r="Q678" s="104">
        <v>6444.7789449157344</v>
      </c>
      <c r="R678" s="104">
        <v>4158.0370734370263</v>
      </c>
      <c r="S678" s="105">
        <v>2680.7916761855649</v>
      </c>
      <c r="T678" s="104">
        <v>2090.6751124559787</v>
      </c>
      <c r="U678" s="104">
        <v>224433.41293347513</v>
      </c>
      <c r="V678" s="6"/>
      <c r="W678" s="8"/>
      <c r="X678" s="104">
        <v>49</v>
      </c>
      <c r="Y678" s="104">
        <v>416</v>
      </c>
      <c r="Z678" s="104">
        <v>1163</v>
      </c>
      <c r="AA678" s="104">
        <v>1262</v>
      </c>
      <c r="AB678" s="104">
        <v>600</v>
      </c>
      <c r="AC678" s="104">
        <v>119</v>
      </c>
      <c r="AD678" s="104">
        <v>9</v>
      </c>
      <c r="AE678" s="104">
        <v>3618</v>
      </c>
      <c r="AF678" s="8"/>
      <c r="AG678" s="44" t="s">
        <v>52</v>
      </c>
      <c r="AH678" s="68">
        <f t="shared" si="356"/>
        <v>6.3558409238634406</v>
      </c>
      <c r="AI678" s="68">
        <f t="shared" si="349"/>
        <v>50.425443781516442</v>
      </c>
      <c r="AJ678" s="68">
        <f t="shared" si="350"/>
        <v>125.97599258571185</v>
      </c>
      <c r="AK678" s="68">
        <f t="shared" si="351"/>
        <v>135.97719473786836</v>
      </c>
      <c r="AL678" s="68">
        <f t="shared" si="352"/>
        <v>71.967202445991049</v>
      </c>
      <c r="AM678" s="68">
        <f t="shared" si="353"/>
        <v>16.037937808980061</v>
      </c>
      <c r="AN678" s="68">
        <f t="shared" si="354"/>
        <v>1.262078293481314</v>
      </c>
      <c r="AO678" s="68">
        <f t="shared" si="357"/>
        <v>63.075021570509513</v>
      </c>
      <c r="AP678" s="6"/>
      <c r="AQ678" s="6">
        <f>RANK(AI678,AI646:AI724)</f>
        <v>38</v>
      </c>
      <c r="AR678" s="94">
        <f>RANK(AO678,AO646:AO724)</f>
        <v>8</v>
      </c>
      <c r="AS678" s="8"/>
      <c r="AT678" s="8"/>
      <c r="AU678" s="66">
        <f t="shared" si="358"/>
        <v>-8.8087885510628503</v>
      </c>
      <c r="AV678" s="66">
        <f t="shared" si="359"/>
        <v>-21.691928758230638</v>
      </c>
      <c r="AW678" s="66">
        <f t="shared" si="360"/>
        <v>-13.80379095212794</v>
      </c>
      <c r="AX678" s="66">
        <f t="shared" si="361"/>
        <v>17.687071494819307</v>
      </c>
      <c r="AY678" s="66">
        <f t="shared" si="362"/>
        <v>24.236735935824015</v>
      </c>
      <c r="AZ678" s="66">
        <f t="shared" si="363"/>
        <v>6.7334246586814537</v>
      </c>
      <c r="BA678" s="66">
        <f t="shared" si="364"/>
        <v>0.56288905086286878</v>
      </c>
      <c r="BB678" s="66">
        <f t="shared" si="365"/>
        <v>3.8310596612275774</v>
      </c>
      <c r="BC678" s="8"/>
      <c r="BD678" s="8"/>
      <c r="BE678" s="8"/>
      <c r="BF678" s="8"/>
    </row>
    <row r="679" spans="1:58" s="5" customFormat="1" ht="15" customHeight="1">
      <c r="A679" s="6">
        <v>634</v>
      </c>
      <c r="B679" s="44" t="s">
        <v>53</v>
      </c>
      <c r="C679" s="104">
        <v>830.54772450862299</v>
      </c>
      <c r="D679" s="105">
        <v>1041.3674148368841</v>
      </c>
      <c r="E679" s="104">
        <v>1079.9901427225191</v>
      </c>
      <c r="F679" s="104">
        <v>968.1085125791999</v>
      </c>
      <c r="G679" s="105">
        <v>672.45230950460473</v>
      </c>
      <c r="H679" s="104">
        <v>684.43333370315588</v>
      </c>
      <c r="I679" s="104">
        <v>748.8178001734567</v>
      </c>
      <c r="J679" s="105">
        <v>876.5699643046994</v>
      </c>
      <c r="K679" s="104">
        <v>1082.4733640757745</v>
      </c>
      <c r="L679" s="104">
        <v>1207.6942621162243</v>
      </c>
      <c r="M679" s="105">
        <v>1260.9112145422644</v>
      </c>
      <c r="N679" s="104">
        <v>1324.7276076593487</v>
      </c>
      <c r="O679" s="104">
        <v>1300.4921367273682</v>
      </c>
      <c r="P679" s="105">
        <v>1235.1350711372272</v>
      </c>
      <c r="Q679" s="104">
        <v>899.57240132515869</v>
      </c>
      <c r="R679" s="104">
        <v>573.08652446636734</v>
      </c>
      <c r="S679" s="105">
        <v>350.28593314475086</v>
      </c>
      <c r="T679" s="104">
        <v>316.07239730236194</v>
      </c>
      <c r="U679" s="104">
        <v>16452.73811482999</v>
      </c>
      <c r="V679" s="6"/>
      <c r="W679" s="8"/>
      <c r="X679" s="104">
        <v>4</v>
      </c>
      <c r="Y679" s="104">
        <v>8</v>
      </c>
      <c r="Z679" s="104">
        <v>33</v>
      </c>
      <c r="AA679" s="104">
        <v>55</v>
      </c>
      <c r="AB679" s="104">
        <v>28</v>
      </c>
      <c r="AC679" s="104">
        <v>9</v>
      </c>
      <c r="AD679" s="104">
        <v>0</v>
      </c>
      <c r="AE679" s="104">
        <v>137</v>
      </c>
      <c r="AF679" s="8"/>
      <c r="AG679" s="44" t="s">
        <v>53</v>
      </c>
      <c r="AH679" s="68">
        <f t="shared" si="356"/>
        <v>8.2635364693640465</v>
      </c>
      <c r="AI679" s="68">
        <f t="shared" si="349"/>
        <v>23.793508883607213</v>
      </c>
      <c r="AJ679" s="68">
        <f t="shared" si="350"/>
        <v>96.430136800766505</v>
      </c>
      <c r="AK679" s="68">
        <f t="shared" si="351"/>
        <v>146.89821739616701</v>
      </c>
      <c r="AL679" s="68">
        <f t="shared" si="352"/>
        <v>63.885373992274012</v>
      </c>
      <c r="AM679" s="68">
        <f t="shared" si="353"/>
        <v>16.628584681497969</v>
      </c>
      <c r="AN679" s="68">
        <f t="shared" si="354"/>
        <v>0</v>
      </c>
      <c r="AO679" s="68">
        <f t="shared" si="357"/>
        <v>43.906389647295612</v>
      </c>
      <c r="AP679" s="6"/>
      <c r="AQ679" s="6">
        <f>RANK(AI679,AI646:AI724)</f>
        <v>57</v>
      </c>
      <c r="AR679" s="94">
        <f>RANK(AO679,AO646:AO724)</f>
        <v>63</v>
      </c>
      <c r="AS679" s="8"/>
      <c r="AT679" s="8"/>
      <c r="AU679" s="66">
        <f t="shared" si="358"/>
        <v>0.45581588511456506</v>
      </c>
      <c r="AV679" s="66">
        <f t="shared" si="359"/>
        <v>-24.499463718274104</v>
      </c>
      <c r="AW679" s="66">
        <f t="shared" si="360"/>
        <v>-35.801933305174245</v>
      </c>
      <c r="AX679" s="66">
        <f t="shared" si="361"/>
        <v>45.251360605108005</v>
      </c>
      <c r="AY679" s="66">
        <f t="shared" si="362"/>
        <v>19.731430908590411</v>
      </c>
      <c r="AZ679" s="66">
        <f t="shared" si="363"/>
        <v>5.8567919120185472</v>
      </c>
      <c r="BA679" s="66">
        <f t="shared" si="364"/>
        <v>0</v>
      </c>
      <c r="BB679" s="66">
        <f t="shared" si="365"/>
        <v>3.1266664493272458</v>
      </c>
      <c r="BC679" s="8"/>
      <c r="BD679" s="8"/>
      <c r="BE679" s="8"/>
      <c r="BF679" s="8"/>
    </row>
    <row r="680" spans="1:58" s="5" customFormat="1" ht="15" customHeight="1">
      <c r="A680" s="6">
        <v>635</v>
      </c>
      <c r="B680" s="44" t="s">
        <v>54</v>
      </c>
      <c r="C680" s="104">
        <v>9918.7539723396294</v>
      </c>
      <c r="D680" s="105">
        <v>10003.173291015624</v>
      </c>
      <c r="E680" s="104">
        <v>9186.4022577285759</v>
      </c>
      <c r="F680" s="104">
        <v>8920.6150043487542</v>
      </c>
      <c r="G680" s="105">
        <v>9753.9171219825748</v>
      </c>
      <c r="H680" s="104">
        <v>10713.614347159863</v>
      </c>
      <c r="I680" s="104">
        <v>11513.520557522774</v>
      </c>
      <c r="J680" s="105">
        <v>11787.125056743622</v>
      </c>
      <c r="K680" s="104">
        <v>11941.349910545348</v>
      </c>
      <c r="L680" s="104">
        <v>11922.517413330079</v>
      </c>
      <c r="M680" s="105">
        <v>10911.722618865966</v>
      </c>
      <c r="N680" s="104">
        <v>9756.4421508789055</v>
      </c>
      <c r="O680" s="104">
        <v>8916.4472016096115</v>
      </c>
      <c r="P680" s="105">
        <v>7952.4924119949337</v>
      </c>
      <c r="Q680" s="104">
        <v>6563.9261962890623</v>
      </c>
      <c r="R680" s="104">
        <v>5079.3248138427734</v>
      </c>
      <c r="S680" s="105">
        <v>3805.8834472656249</v>
      </c>
      <c r="T680" s="104">
        <v>4265.1324905395504</v>
      </c>
      <c r="U680" s="104">
        <v>162912.36026400328</v>
      </c>
      <c r="V680" s="6"/>
      <c r="W680" s="8"/>
      <c r="X680" s="104">
        <v>9</v>
      </c>
      <c r="Y680" s="104">
        <v>54</v>
      </c>
      <c r="Z680" s="104">
        <v>319</v>
      </c>
      <c r="AA680" s="104">
        <v>758</v>
      </c>
      <c r="AB680" s="104">
        <v>522</v>
      </c>
      <c r="AC680" s="104">
        <v>112</v>
      </c>
      <c r="AD680" s="104">
        <v>13</v>
      </c>
      <c r="AE680" s="104">
        <v>1787</v>
      </c>
      <c r="AF680" s="8"/>
      <c r="AG680" s="44" t="s">
        <v>54</v>
      </c>
      <c r="AH680" s="68">
        <f t="shared" si="356"/>
        <v>2.017798099259422</v>
      </c>
      <c r="AI680" s="68">
        <f t="shared" si="349"/>
        <v>11.07247464268468</v>
      </c>
      <c r="AJ680" s="68">
        <f t="shared" si="350"/>
        <v>59.550398150100612</v>
      </c>
      <c r="AK680" s="68">
        <f t="shared" si="351"/>
        <v>131.67128094538094</v>
      </c>
      <c r="AL680" s="68">
        <f t="shared" si="352"/>
        <v>88.571216049218819</v>
      </c>
      <c r="AM680" s="68">
        <f t="shared" si="353"/>
        <v>18.758348233492988</v>
      </c>
      <c r="AN680" s="68">
        <f t="shared" si="354"/>
        <v>2.1807474964079705</v>
      </c>
      <c r="AO680" s="68">
        <f t="shared" si="357"/>
        <v>46.686816989363685</v>
      </c>
      <c r="AP680" s="6"/>
      <c r="AQ680" s="6">
        <f>RANK(AI680,AI646:AI724)</f>
        <v>67</v>
      </c>
      <c r="AR680" s="94">
        <f>RANK(AO680,AO646:AO724)</f>
        <v>58</v>
      </c>
      <c r="AS680" s="8"/>
      <c r="AT680" s="8"/>
      <c r="AU680" s="66">
        <f t="shared" si="358"/>
        <v>-6.4734478169723912</v>
      </c>
      <c r="AV680" s="66">
        <f t="shared" si="359"/>
        <v>-23.942510585512828</v>
      </c>
      <c r="AW680" s="66">
        <f t="shared" si="360"/>
        <v>-39.437385030045824</v>
      </c>
      <c r="AX680" s="66">
        <f t="shared" si="361"/>
        <v>22.626111701922341</v>
      </c>
      <c r="AY680" s="66">
        <f t="shared" si="362"/>
        <v>34.76704891386607</v>
      </c>
      <c r="AZ680" s="66">
        <f t="shared" si="363"/>
        <v>9.6062784674579014</v>
      </c>
      <c r="BA680" s="66">
        <f t="shared" si="364"/>
        <v>2.1807474964079705</v>
      </c>
      <c r="BB680" s="66">
        <f t="shared" si="365"/>
        <v>-1.354722052303778</v>
      </c>
      <c r="BC680" s="8"/>
      <c r="BD680" s="8"/>
      <c r="BE680" s="8"/>
      <c r="BF680" s="8"/>
    </row>
    <row r="681" spans="1:58" s="5" customFormat="1" ht="15" customHeight="1">
      <c r="A681" s="6">
        <v>636</v>
      </c>
      <c r="B681" s="44" t="s">
        <v>55</v>
      </c>
      <c r="C681" s="104">
        <v>9732.0598847486544</v>
      </c>
      <c r="D681" s="105">
        <v>9758.1315987347443</v>
      </c>
      <c r="E681" s="104">
        <v>9455.1525871248778</v>
      </c>
      <c r="F681" s="104">
        <v>10132.912955736367</v>
      </c>
      <c r="G681" s="105">
        <v>10831.702220714242</v>
      </c>
      <c r="H681" s="104">
        <v>11072.787360970855</v>
      </c>
      <c r="I681" s="104">
        <v>11347.821514915393</v>
      </c>
      <c r="J681" s="105">
        <v>11117.534492704041</v>
      </c>
      <c r="K681" s="104">
        <v>10844.721732504286</v>
      </c>
      <c r="L681" s="104">
        <v>11060.643441573893</v>
      </c>
      <c r="M681" s="105">
        <v>11119.79230848881</v>
      </c>
      <c r="N681" s="104">
        <v>10600.711923149869</v>
      </c>
      <c r="O681" s="104">
        <v>9719.3813017853863</v>
      </c>
      <c r="P681" s="105">
        <v>8401.6849493260306</v>
      </c>
      <c r="Q681" s="104">
        <v>6459.164497708769</v>
      </c>
      <c r="R681" s="104">
        <v>4671.4803290512391</v>
      </c>
      <c r="S681" s="105">
        <v>3206.6265867100365</v>
      </c>
      <c r="T681" s="104">
        <v>3274.5930312372416</v>
      </c>
      <c r="U681" s="104">
        <v>162806.90271718474</v>
      </c>
      <c r="V681" s="6"/>
      <c r="W681" s="8"/>
      <c r="X681" s="104">
        <v>14</v>
      </c>
      <c r="Y681" s="104">
        <v>84</v>
      </c>
      <c r="Z681" s="104">
        <v>384</v>
      </c>
      <c r="AA681" s="104">
        <v>745</v>
      </c>
      <c r="AB681" s="104">
        <v>395</v>
      </c>
      <c r="AC681" s="104">
        <v>78</v>
      </c>
      <c r="AD681" s="104">
        <v>8</v>
      </c>
      <c r="AE681" s="104">
        <v>1708</v>
      </c>
      <c r="AF681" s="8"/>
      <c r="AG681" s="44" t="s">
        <v>55</v>
      </c>
      <c r="AH681" s="68">
        <f t="shared" si="356"/>
        <v>2.7632725280787946</v>
      </c>
      <c r="AI681" s="68">
        <f t="shared" si="349"/>
        <v>15.510027563232079</v>
      </c>
      <c r="AJ681" s="68">
        <f t="shared" si="350"/>
        <v>69.359229520385398</v>
      </c>
      <c r="AK681" s="68">
        <f t="shared" si="351"/>
        <v>131.30273489423217</v>
      </c>
      <c r="AL681" s="68">
        <f t="shared" si="352"/>
        <v>71.058920529407217</v>
      </c>
      <c r="AM681" s="68">
        <f t="shared" si="353"/>
        <v>14.384878086122747</v>
      </c>
      <c r="AN681" s="68">
        <f t="shared" si="354"/>
        <v>1.4465704535651547</v>
      </c>
      <c r="AO681" s="68">
        <f t="shared" si="357"/>
        <v>44.707288096190197</v>
      </c>
      <c r="AP681" s="6"/>
      <c r="AQ681" s="6">
        <f>RANK(AI681,AI646:AI724)</f>
        <v>63</v>
      </c>
      <c r="AR681" s="94">
        <f>RANK(AO681,AO646:AO724)</f>
        <v>61</v>
      </c>
      <c r="AS681" s="8"/>
      <c r="AT681" s="8"/>
      <c r="AU681" s="66">
        <f t="shared" si="358"/>
        <v>-4.2182070458773584</v>
      </c>
      <c r="AV681" s="66">
        <f t="shared" si="359"/>
        <v>-17.8232897555298</v>
      </c>
      <c r="AW681" s="66">
        <f t="shared" si="360"/>
        <v>-64.534267764845637</v>
      </c>
      <c r="AX681" s="66">
        <f t="shared" si="361"/>
        <v>4.2339977151904122</v>
      </c>
      <c r="AY681" s="66">
        <f t="shared" si="362"/>
        <v>27.02417527069754</v>
      </c>
      <c r="AZ681" s="66">
        <f t="shared" si="363"/>
        <v>7.0629136994125874</v>
      </c>
      <c r="BA681" s="66">
        <f t="shared" si="364"/>
        <v>1.4465704535651547</v>
      </c>
      <c r="BB681" s="66">
        <f t="shared" si="365"/>
        <v>-4.8308151558448884</v>
      </c>
      <c r="BC681" s="8"/>
      <c r="BD681" s="8"/>
      <c r="BE681" s="8"/>
      <c r="BF681" s="8"/>
    </row>
    <row r="682" spans="1:58" s="5" customFormat="1" ht="15" customHeight="1">
      <c r="A682" s="6">
        <v>637</v>
      </c>
      <c r="B682" s="44" t="s">
        <v>56</v>
      </c>
      <c r="C682" s="104">
        <v>4531.602933060467</v>
      </c>
      <c r="D682" s="105">
        <v>4704.7697536069063</v>
      </c>
      <c r="E682" s="104">
        <v>4528.148339420386</v>
      </c>
      <c r="F682" s="104">
        <v>4421.8111115196261</v>
      </c>
      <c r="G682" s="105">
        <v>4846.744971093085</v>
      </c>
      <c r="H682" s="104">
        <v>5010.825295052784</v>
      </c>
      <c r="I682" s="104">
        <v>4733.9332044180137</v>
      </c>
      <c r="J682" s="105">
        <v>4356.3614188519214</v>
      </c>
      <c r="K682" s="104">
        <v>4273.1331796827999</v>
      </c>
      <c r="L682" s="104">
        <v>4577.3419749907362</v>
      </c>
      <c r="M682" s="105">
        <v>4930.60158157968</v>
      </c>
      <c r="N682" s="104">
        <v>5210.6882646823487</v>
      </c>
      <c r="O682" s="104">
        <v>4978.7498606964682</v>
      </c>
      <c r="P682" s="105">
        <v>4489.035672288911</v>
      </c>
      <c r="Q682" s="104">
        <v>3496.2788395802577</v>
      </c>
      <c r="R682" s="104">
        <v>2594.0255720300597</v>
      </c>
      <c r="S682" s="105">
        <v>1796.7868392407825</v>
      </c>
      <c r="T682" s="104">
        <v>1866.782106895789</v>
      </c>
      <c r="U682" s="104">
        <v>75347.620918691027</v>
      </c>
      <c r="V682" s="6"/>
      <c r="W682" s="8"/>
      <c r="X682" s="104">
        <v>58</v>
      </c>
      <c r="Y682" s="104">
        <v>149</v>
      </c>
      <c r="Z682" s="104">
        <v>297</v>
      </c>
      <c r="AA682" s="104">
        <v>243</v>
      </c>
      <c r="AB682" s="104">
        <v>107</v>
      </c>
      <c r="AC682" s="104">
        <v>20</v>
      </c>
      <c r="AD682" s="104">
        <v>0</v>
      </c>
      <c r="AE682" s="104">
        <v>874</v>
      </c>
      <c r="AF682" s="8"/>
      <c r="AG682" s="44" t="s">
        <v>56</v>
      </c>
      <c r="AH682" s="68">
        <f t="shared" si="356"/>
        <v>26.233594577977065</v>
      </c>
      <c r="AI682" s="68">
        <f t="shared" si="349"/>
        <v>61.484563717985793</v>
      </c>
      <c r="AJ682" s="68">
        <f t="shared" si="350"/>
        <v>118.54334665917401</v>
      </c>
      <c r="AK682" s="68">
        <f t="shared" si="351"/>
        <v>102.66304550863397</v>
      </c>
      <c r="AL682" s="68">
        <f t="shared" si="352"/>
        <v>49.123564237330363</v>
      </c>
      <c r="AM682" s="68">
        <f t="shared" si="353"/>
        <v>9.3608128551165937</v>
      </c>
      <c r="AN682" s="68">
        <f t="shared" si="354"/>
        <v>0</v>
      </c>
      <c r="AO682" s="68">
        <f t="shared" si="357"/>
        <v>54.251762865975991</v>
      </c>
      <c r="AP682" s="6"/>
      <c r="AQ682" s="6">
        <f>RANK(AI682,AI646:AI724)</f>
        <v>26</v>
      </c>
      <c r="AR682" s="94">
        <f>RANK(AO682,AO646:AO724)</f>
        <v>36</v>
      </c>
      <c r="AS682" s="8"/>
      <c r="AT682" s="8"/>
      <c r="AU682" s="66">
        <f t="shared" si="358"/>
        <v>6.3182699188994249</v>
      </c>
      <c r="AV682" s="66">
        <f t="shared" si="359"/>
        <v>-12.287032125284327</v>
      </c>
      <c r="AW682" s="66">
        <f t="shared" si="360"/>
        <v>-6.9939037113608293</v>
      </c>
      <c r="AX682" s="66">
        <f t="shared" si="361"/>
        <v>10.61288742085631</v>
      </c>
      <c r="AY682" s="66">
        <f t="shared" si="362"/>
        <v>15.413226429579694</v>
      </c>
      <c r="AZ682" s="66">
        <f t="shared" si="363"/>
        <v>5.3897162441821704</v>
      </c>
      <c r="BA682" s="66">
        <f t="shared" si="364"/>
        <v>0</v>
      </c>
      <c r="BB682" s="66">
        <f t="shared" si="365"/>
        <v>7.5886088231916844</v>
      </c>
      <c r="BC682" s="8"/>
      <c r="BD682" s="8"/>
      <c r="BE682" s="8"/>
      <c r="BF682" s="8"/>
    </row>
    <row r="683" spans="1:58" s="5" customFormat="1" ht="15" customHeight="1">
      <c r="A683" s="6">
        <v>638</v>
      </c>
      <c r="B683" s="44" t="s">
        <v>57</v>
      </c>
      <c r="C683" s="104">
        <v>328.31912406150332</v>
      </c>
      <c r="D683" s="105">
        <v>395.61511908380373</v>
      </c>
      <c r="E683" s="104">
        <v>457.14226912622314</v>
      </c>
      <c r="F683" s="104">
        <v>424.97777820836484</v>
      </c>
      <c r="G683" s="105">
        <v>285.98590851703523</v>
      </c>
      <c r="H683" s="104">
        <v>273.56404313238619</v>
      </c>
      <c r="I683" s="104">
        <v>292.28722407924863</v>
      </c>
      <c r="J683" s="105">
        <v>330.41987393287536</v>
      </c>
      <c r="K683" s="104">
        <v>396.14182838739805</v>
      </c>
      <c r="L683" s="104">
        <v>478.1011431539917</v>
      </c>
      <c r="M683" s="105">
        <v>562.02821045927499</v>
      </c>
      <c r="N683" s="104">
        <v>674.30165742740905</v>
      </c>
      <c r="O683" s="104">
        <v>658.60140065757139</v>
      </c>
      <c r="P683" s="105">
        <v>643.05992426658747</v>
      </c>
      <c r="Q683" s="104">
        <v>490.65133977802554</v>
      </c>
      <c r="R683" s="104">
        <v>355.15401843040161</v>
      </c>
      <c r="S683" s="105">
        <v>254.46236605271832</v>
      </c>
      <c r="T683" s="104">
        <v>238.04653426264892</v>
      </c>
      <c r="U683" s="104">
        <v>7538.8597630174672</v>
      </c>
      <c r="V683" s="6"/>
      <c r="W683" s="8"/>
      <c r="X683" s="104">
        <v>5</v>
      </c>
      <c r="Y683" s="104">
        <v>9</v>
      </c>
      <c r="Z683" s="104">
        <v>21</v>
      </c>
      <c r="AA683" s="104">
        <v>24</v>
      </c>
      <c r="AB683" s="104">
        <v>14</v>
      </c>
      <c r="AC683" s="104">
        <v>0</v>
      </c>
      <c r="AD683" s="104">
        <v>0</v>
      </c>
      <c r="AE683" s="104">
        <v>73</v>
      </c>
      <c r="AF683" s="8"/>
      <c r="AG683" s="44" t="s">
        <v>57</v>
      </c>
      <c r="AH683" s="68">
        <f t="shared" si="356"/>
        <v>23.530642101237213</v>
      </c>
      <c r="AI683" s="68">
        <f t="shared" si="349"/>
        <v>62.940164056816805</v>
      </c>
      <c r="AJ683" s="68">
        <f t="shared" si="350"/>
        <v>153.52894890383999</v>
      </c>
      <c r="AK683" s="68">
        <f t="shared" si="351"/>
        <v>164.22202561609615</v>
      </c>
      <c r="AL683" s="68">
        <f t="shared" si="352"/>
        <v>84.740665465201971</v>
      </c>
      <c r="AM683" s="68">
        <f t="shared" si="353"/>
        <v>0</v>
      </c>
      <c r="AN683" s="68">
        <f t="shared" si="354"/>
        <v>0</v>
      </c>
      <c r="AO683" s="68">
        <f t="shared" si="357"/>
        <v>58.835908197380085</v>
      </c>
      <c r="AP683" s="6"/>
      <c r="AQ683" s="6">
        <f>RANK(AI683,AI646:AI724)</f>
        <v>24</v>
      </c>
      <c r="AR683" s="94">
        <f>RANK(AO683,AO646:AO724)</f>
        <v>21</v>
      </c>
      <c r="AS683" s="8"/>
      <c r="AT683" s="8"/>
      <c r="AU683" s="66">
        <f t="shared" si="358"/>
        <v>11.596911526000115</v>
      </c>
      <c r="AV683" s="66">
        <f t="shared" si="359"/>
        <v>-25.202805899682168</v>
      </c>
      <c r="AW683" s="66">
        <f t="shared" si="360"/>
        <v>26.747247709480959</v>
      </c>
      <c r="AX683" s="66">
        <f t="shared" si="361"/>
        <v>21.568210591921542</v>
      </c>
      <c r="AY683" s="66">
        <f t="shared" si="362"/>
        <v>21.590573094661885</v>
      </c>
      <c r="AZ683" s="66">
        <f t="shared" si="363"/>
        <v>-8.7601961403852258</v>
      </c>
      <c r="BA683" s="66">
        <f t="shared" si="364"/>
        <v>0</v>
      </c>
      <c r="BB683" s="66">
        <f t="shared" si="365"/>
        <v>5.9372943564153502</v>
      </c>
      <c r="BC683" s="8"/>
      <c r="BD683" s="8"/>
      <c r="BE683" s="8"/>
      <c r="BF683" s="8"/>
    </row>
    <row r="684" spans="1:58" s="5" customFormat="1" ht="15" customHeight="1">
      <c r="A684" s="6">
        <v>639</v>
      </c>
      <c r="B684" s="44" t="s">
        <v>58</v>
      </c>
      <c r="C684" s="104">
        <v>3136.3628228956359</v>
      </c>
      <c r="D684" s="105">
        <v>3514.8569689374881</v>
      </c>
      <c r="E684" s="104">
        <v>3456.4335825832632</v>
      </c>
      <c r="F684" s="104">
        <v>3112.769651235626</v>
      </c>
      <c r="G684" s="105">
        <v>2367.3030335299914</v>
      </c>
      <c r="H684" s="104">
        <v>2073.5257595773592</v>
      </c>
      <c r="I684" s="104">
        <v>2483.0288666916454</v>
      </c>
      <c r="J684" s="105">
        <v>3047.8632022867359</v>
      </c>
      <c r="K684" s="104">
        <v>3577.8026023109596</v>
      </c>
      <c r="L684" s="104">
        <v>3761.5769890529368</v>
      </c>
      <c r="M684" s="105">
        <v>3634.6441384149316</v>
      </c>
      <c r="N684" s="104">
        <v>3421.5434988949901</v>
      </c>
      <c r="O684" s="104">
        <v>3154.9615010392845</v>
      </c>
      <c r="P684" s="105">
        <v>2940.925852830725</v>
      </c>
      <c r="Q684" s="104">
        <v>2339.1141875416624</v>
      </c>
      <c r="R684" s="104">
        <v>1500.7143904148315</v>
      </c>
      <c r="S684" s="105">
        <v>869.45255476347779</v>
      </c>
      <c r="T684" s="104">
        <v>835.40036083658083</v>
      </c>
      <c r="U684" s="104">
        <v>49228.279963838126</v>
      </c>
      <c r="V684" s="6"/>
      <c r="W684" s="8"/>
      <c r="X684" s="104">
        <v>7</v>
      </c>
      <c r="Y684" s="104">
        <v>43</v>
      </c>
      <c r="Z684" s="104">
        <v>103</v>
      </c>
      <c r="AA684" s="104">
        <v>180</v>
      </c>
      <c r="AB684" s="104">
        <v>152</v>
      </c>
      <c r="AC684" s="104">
        <v>31</v>
      </c>
      <c r="AD684" s="104">
        <v>3</v>
      </c>
      <c r="AE684" s="104">
        <v>519</v>
      </c>
      <c r="AF684" s="8"/>
      <c r="AG684" s="44" t="s">
        <v>58</v>
      </c>
      <c r="AH684" s="68">
        <f t="shared" si="356"/>
        <v>4.4976023183863436</v>
      </c>
      <c r="AI684" s="68">
        <f t="shared" si="349"/>
        <v>36.328259957391914</v>
      </c>
      <c r="AJ684" s="68">
        <f t="shared" si="350"/>
        <v>99.347692715420322</v>
      </c>
      <c r="AK684" s="68">
        <f t="shared" si="351"/>
        <v>144.9842186005913</v>
      </c>
      <c r="AL684" s="68">
        <f t="shared" si="352"/>
        <v>99.742009343436536</v>
      </c>
      <c r="AM684" s="68">
        <f t="shared" si="353"/>
        <v>17.329072308224386</v>
      </c>
      <c r="AN684" s="68">
        <f t="shared" si="354"/>
        <v>1.5950756869954794</v>
      </c>
      <c r="AO684" s="68">
        <f t="shared" si="357"/>
        <v>50.822884922377263</v>
      </c>
      <c r="AP684" s="6"/>
      <c r="AQ684" s="6">
        <f>RANK(AI684,AI646:AI724)</f>
        <v>51</v>
      </c>
      <c r="AR684" s="94">
        <f>RANK(AO684,AO646:AO724)</f>
        <v>49</v>
      </c>
      <c r="AS684" s="8"/>
      <c r="AT684" s="8"/>
      <c r="AU684" s="66">
        <f t="shared" si="358"/>
        <v>1.6666470624147331</v>
      </c>
      <c r="AV684" s="66">
        <f t="shared" si="359"/>
        <v>-14.204706390769687</v>
      </c>
      <c r="AW684" s="66">
        <f t="shared" si="360"/>
        <v>-62.863331406215678</v>
      </c>
      <c r="AX684" s="66">
        <f t="shared" si="361"/>
        <v>11.931336210880374</v>
      </c>
      <c r="AY684" s="66">
        <f t="shared" si="362"/>
        <v>50.795922696240481</v>
      </c>
      <c r="AZ684" s="66">
        <f t="shared" si="363"/>
        <v>9.4921193001884916</v>
      </c>
      <c r="BA684" s="66">
        <f t="shared" si="364"/>
        <v>1.5950756869954794</v>
      </c>
      <c r="BB684" s="66">
        <f t="shared" si="365"/>
        <v>1.6570648273800686</v>
      </c>
      <c r="BC684" s="8"/>
      <c r="BD684" s="8"/>
      <c r="BE684" s="8"/>
      <c r="BF684" s="8"/>
    </row>
    <row r="685" spans="1:58" s="5" customFormat="1" ht="15" customHeight="1">
      <c r="A685" s="6">
        <v>640</v>
      </c>
      <c r="B685" s="44" t="s">
        <v>59</v>
      </c>
      <c r="C685" s="104">
        <v>6062.6869540906027</v>
      </c>
      <c r="D685" s="105">
        <v>6968.5362391256294</v>
      </c>
      <c r="E685" s="104">
        <v>7234.8719296265699</v>
      </c>
      <c r="F685" s="104">
        <v>7884.1370620936941</v>
      </c>
      <c r="G685" s="105">
        <v>8189.483328379094</v>
      </c>
      <c r="H685" s="104">
        <v>7811.5383477216046</v>
      </c>
      <c r="I685" s="104">
        <v>7401.5004285274217</v>
      </c>
      <c r="J685" s="105">
        <v>7434.6990773156322</v>
      </c>
      <c r="K685" s="104">
        <v>7818.1983214561415</v>
      </c>
      <c r="L685" s="104">
        <v>8565.4218475663038</v>
      </c>
      <c r="M685" s="105">
        <v>8698.7175013469641</v>
      </c>
      <c r="N685" s="104">
        <v>8229.8131189396918</v>
      </c>
      <c r="O685" s="104">
        <v>7313.3346704213936</v>
      </c>
      <c r="P685" s="105">
        <v>6693.682490185025</v>
      </c>
      <c r="Q685" s="104">
        <v>6101.2314515691869</v>
      </c>
      <c r="R685" s="104">
        <v>5314.9987714471572</v>
      </c>
      <c r="S685" s="105">
        <v>3983.5826989145889</v>
      </c>
      <c r="T685" s="104">
        <v>3989.377356492837</v>
      </c>
      <c r="U685" s="104">
        <v>125695.81159521955</v>
      </c>
      <c r="V685" s="6"/>
      <c r="W685" s="8"/>
      <c r="X685" s="104">
        <v>3</v>
      </c>
      <c r="Y685" s="104">
        <v>33</v>
      </c>
      <c r="Z685" s="104">
        <v>171</v>
      </c>
      <c r="AA685" s="104">
        <v>437</v>
      </c>
      <c r="AB685" s="104">
        <v>307</v>
      </c>
      <c r="AC685" s="104">
        <v>58</v>
      </c>
      <c r="AD685" s="104">
        <v>9</v>
      </c>
      <c r="AE685" s="104">
        <v>1018</v>
      </c>
      <c r="AF685" s="8"/>
      <c r="AG685" s="44" t="s">
        <v>59</v>
      </c>
      <c r="AH685" s="68">
        <f t="shared" si="356"/>
        <v>0.76102177736705323</v>
      </c>
      <c r="AI685" s="68">
        <f t="shared" si="349"/>
        <v>8.0591164733542566</v>
      </c>
      <c r="AJ685" s="68">
        <f t="shared" si="350"/>
        <v>43.781389116492178</v>
      </c>
      <c r="AK685" s="68">
        <f t="shared" si="351"/>
        <v>118.0841652905083</v>
      </c>
      <c r="AL685" s="68">
        <f t="shared" si="352"/>
        <v>82.58572318998155</v>
      </c>
      <c r="AM685" s="68">
        <f t="shared" si="353"/>
        <v>14.837177982765084</v>
      </c>
      <c r="AN685" s="68">
        <f t="shared" si="354"/>
        <v>2.1014726793770637</v>
      </c>
      <c r="AO685" s="68">
        <f t="shared" si="357"/>
        <v>36.947659878176594</v>
      </c>
      <c r="AP685" s="6"/>
      <c r="AQ685" s="6">
        <f>RANK(AI685,AI646:AI724)</f>
        <v>70</v>
      </c>
      <c r="AR685" s="94">
        <f>RANK(AO685,AO646:AO724)</f>
        <v>74</v>
      </c>
      <c r="AS685" s="8"/>
      <c r="AT685" s="8"/>
      <c r="AU685" s="66">
        <f t="shared" si="358"/>
        <v>-0.98175688934870198</v>
      </c>
      <c r="AV685" s="66">
        <f t="shared" si="359"/>
        <v>-5.1996552432147993</v>
      </c>
      <c r="AW685" s="66">
        <f t="shared" si="360"/>
        <v>-30.004149679723653</v>
      </c>
      <c r="AX685" s="66">
        <f t="shared" si="361"/>
        <v>-6.8510277581996348</v>
      </c>
      <c r="AY685" s="66">
        <f t="shared" si="362"/>
        <v>20.591477088576021</v>
      </c>
      <c r="AZ685" s="66">
        <f t="shared" si="363"/>
        <v>2.7342247667396062</v>
      </c>
      <c r="BA685" s="66">
        <f t="shared" si="364"/>
        <v>2.1014726793770637</v>
      </c>
      <c r="BB685" s="66">
        <f t="shared" si="365"/>
        <v>-3.4910209449707992</v>
      </c>
      <c r="BC685" s="8"/>
      <c r="BD685" s="8"/>
      <c r="BE685" s="8"/>
      <c r="BF685" s="8"/>
    </row>
    <row r="686" spans="1:58" s="5" customFormat="1" ht="15" customHeight="1">
      <c r="A686" s="6">
        <v>641</v>
      </c>
      <c r="B686" s="44" t="s">
        <v>60</v>
      </c>
      <c r="C686" s="104">
        <v>448.04113314399353</v>
      </c>
      <c r="D686" s="105">
        <v>540.82255977840452</v>
      </c>
      <c r="E686" s="104">
        <v>647.93058888984012</v>
      </c>
      <c r="F686" s="104">
        <v>503.49218460106141</v>
      </c>
      <c r="G686" s="105">
        <v>351.95441509771791</v>
      </c>
      <c r="H686" s="104">
        <v>322.43730233832093</v>
      </c>
      <c r="I686" s="104">
        <v>415.26654721620667</v>
      </c>
      <c r="J686" s="105">
        <v>459.9483551422345</v>
      </c>
      <c r="K686" s="104">
        <v>525.82471025988411</v>
      </c>
      <c r="L686" s="104">
        <v>575.98739699122189</v>
      </c>
      <c r="M686" s="105">
        <v>595.7347556298572</v>
      </c>
      <c r="N686" s="104">
        <v>674.7459611249036</v>
      </c>
      <c r="O686" s="104">
        <v>730.84990021628664</v>
      </c>
      <c r="P686" s="105">
        <v>735.6953081145972</v>
      </c>
      <c r="Q686" s="104">
        <v>609.64973250382695</v>
      </c>
      <c r="R686" s="104">
        <v>390.55514774749514</v>
      </c>
      <c r="S686" s="105">
        <v>230.21597404920718</v>
      </c>
      <c r="T686" s="104">
        <v>196.89505711692351</v>
      </c>
      <c r="U686" s="104">
        <v>8956.0470299619828</v>
      </c>
      <c r="V686" s="6"/>
      <c r="W686" s="8"/>
      <c r="X686" s="104">
        <v>0</v>
      </c>
      <c r="Y686" s="104">
        <v>11</v>
      </c>
      <c r="Z686" s="104">
        <v>17</v>
      </c>
      <c r="AA686" s="104">
        <v>30</v>
      </c>
      <c r="AB686" s="104">
        <v>18</v>
      </c>
      <c r="AC686" s="104">
        <v>4</v>
      </c>
      <c r="AD686" s="104">
        <v>0</v>
      </c>
      <c r="AE686" s="104">
        <v>80</v>
      </c>
      <c r="AF686" s="8"/>
      <c r="AG686" s="44" t="s">
        <v>60</v>
      </c>
      <c r="AH686" s="68">
        <f t="shared" si="356"/>
        <v>0</v>
      </c>
      <c r="AI686" s="68">
        <f t="shared" si="349"/>
        <v>62.508094958524218</v>
      </c>
      <c r="AJ686" s="68">
        <f t="shared" si="350"/>
        <v>105.4468566553293</v>
      </c>
      <c r="AK686" s="68">
        <f t="shared" si="351"/>
        <v>144.48551274408644</v>
      </c>
      <c r="AL686" s="68">
        <f t="shared" si="352"/>
        <v>78.269657011529816</v>
      </c>
      <c r="AM686" s="68">
        <f t="shared" si="353"/>
        <v>15.214195612918367</v>
      </c>
      <c r="AN686" s="68">
        <f t="shared" si="354"/>
        <v>0</v>
      </c>
      <c r="AO686" s="68">
        <f t="shared" si="357"/>
        <v>50.71458576194501</v>
      </c>
      <c r="AP686" s="6"/>
      <c r="AQ686" s="6">
        <f>RANK(AI686,AI646:AI724)</f>
        <v>25</v>
      </c>
      <c r="AR686" s="94">
        <f>RANK(AO686,AO646:AO724)</f>
        <v>50</v>
      </c>
      <c r="AS686" s="8"/>
      <c r="AT686" s="8"/>
      <c r="AU686" s="66">
        <f t="shared" si="358"/>
        <v>-15.574374512209111</v>
      </c>
      <c r="AV686" s="66">
        <f t="shared" si="359"/>
        <v>-61.4566968758622</v>
      </c>
      <c r="AW686" s="66">
        <f t="shared" si="360"/>
        <v>-80.944719895053368</v>
      </c>
      <c r="AX686" s="66">
        <f t="shared" si="361"/>
        <v>4.5619556149574692E-2</v>
      </c>
      <c r="AY686" s="66">
        <f t="shared" si="362"/>
        <v>-4.5967975378680705</v>
      </c>
      <c r="AZ686" s="66">
        <f t="shared" si="363"/>
        <v>15.214195612918367</v>
      </c>
      <c r="BA686" s="66">
        <f t="shared" si="364"/>
        <v>0</v>
      </c>
      <c r="BB686" s="66">
        <f t="shared" si="365"/>
        <v>-15.569519208844902</v>
      </c>
      <c r="BC686" s="8"/>
      <c r="BD686" s="8"/>
      <c r="BE686" s="8"/>
      <c r="BF686" s="8"/>
    </row>
    <row r="687" spans="1:58" s="5" customFormat="1" ht="15" customHeight="1">
      <c r="A687" s="6">
        <v>642</v>
      </c>
      <c r="B687" s="44" t="s">
        <v>61</v>
      </c>
      <c r="C687" s="104">
        <v>5997.0688842773434</v>
      </c>
      <c r="D687" s="105">
        <v>4919.5613159179684</v>
      </c>
      <c r="E687" s="104">
        <v>3758.1516845703127</v>
      </c>
      <c r="F687" s="104">
        <v>4007.1276611328126</v>
      </c>
      <c r="G687" s="105">
        <v>8058.8636474609375</v>
      </c>
      <c r="H687" s="104">
        <v>11130.788952636718</v>
      </c>
      <c r="I687" s="104">
        <v>10689.263696289063</v>
      </c>
      <c r="J687" s="105">
        <v>8809.7601562500004</v>
      </c>
      <c r="K687" s="104">
        <v>6947.5643432617189</v>
      </c>
      <c r="L687" s="104">
        <v>5864.4447021484375</v>
      </c>
      <c r="M687" s="105">
        <v>4991.6133544921877</v>
      </c>
      <c r="N687" s="104">
        <v>4385.5633972167971</v>
      </c>
      <c r="O687" s="104">
        <v>3590.8609252929687</v>
      </c>
      <c r="P687" s="105">
        <v>2785.4647277832032</v>
      </c>
      <c r="Q687" s="104">
        <v>1970.7292846679688</v>
      </c>
      <c r="R687" s="104">
        <v>1509.434259033203</v>
      </c>
      <c r="S687" s="105">
        <v>1208.5871231079102</v>
      </c>
      <c r="T687" s="104">
        <v>1429.6585037231446</v>
      </c>
      <c r="U687" s="104">
        <v>92054.506619262698</v>
      </c>
      <c r="V687" s="6"/>
      <c r="W687" s="8"/>
      <c r="X687" s="104">
        <v>7</v>
      </c>
      <c r="Y687" s="104">
        <v>59</v>
      </c>
      <c r="Z687" s="104">
        <v>226</v>
      </c>
      <c r="AA687" s="104">
        <v>538</v>
      </c>
      <c r="AB687" s="104">
        <v>383</v>
      </c>
      <c r="AC687" s="104">
        <v>75</v>
      </c>
      <c r="AD687" s="104">
        <v>8</v>
      </c>
      <c r="AE687" s="104">
        <v>1296</v>
      </c>
      <c r="AF687" s="8"/>
      <c r="AG687" s="44" t="s">
        <v>61</v>
      </c>
      <c r="AH687" s="68">
        <f t="shared" si="356"/>
        <v>3.4937743900183627</v>
      </c>
      <c r="AI687" s="68">
        <f t="shared" si="349"/>
        <v>14.642262875011866</v>
      </c>
      <c r="AJ687" s="68">
        <f t="shared" si="350"/>
        <v>40.608082852287652</v>
      </c>
      <c r="AK687" s="68">
        <f t="shared" si="351"/>
        <v>100.66175094675131</v>
      </c>
      <c r="AL687" s="68">
        <f t="shared" si="352"/>
        <v>86.949018635492422</v>
      </c>
      <c r="AM687" s="68">
        <f t="shared" si="353"/>
        <v>21.590300224492559</v>
      </c>
      <c r="AN687" s="68">
        <f t="shared" si="354"/>
        <v>2.7283060566908244</v>
      </c>
      <c r="AO687" s="68">
        <f t="shared" si="357"/>
        <v>46.696128931740205</v>
      </c>
      <c r="AP687" s="6"/>
      <c r="AQ687" s="6">
        <f>RANK(AI687,AI646:AI724)</f>
        <v>65</v>
      </c>
      <c r="AR687" s="94">
        <f>RANK(AO687,AO646:AO724)</f>
        <v>57</v>
      </c>
      <c r="AS687" s="8"/>
      <c r="AT687" s="8"/>
      <c r="AU687" s="66">
        <f t="shared" si="358"/>
        <v>-9.1915873294208161</v>
      </c>
      <c r="AV687" s="66">
        <f t="shared" si="359"/>
        <v>-36.959932507319358</v>
      </c>
      <c r="AW687" s="66">
        <f t="shared" si="360"/>
        <v>-57.453035582385311</v>
      </c>
      <c r="AX687" s="66">
        <f t="shared" si="361"/>
        <v>7.2668942967385846</v>
      </c>
      <c r="AY687" s="66">
        <f t="shared" si="362"/>
        <v>25.784980519307716</v>
      </c>
      <c r="AZ687" s="66">
        <f t="shared" si="363"/>
        <v>10.302243913226691</v>
      </c>
      <c r="BA687" s="66">
        <f t="shared" si="364"/>
        <v>1.1261275319929256</v>
      </c>
      <c r="BB687" s="66">
        <f t="shared" si="365"/>
        <v>-6.9766527155038673</v>
      </c>
      <c r="BC687" s="8"/>
      <c r="BD687" s="8"/>
      <c r="BE687" s="8"/>
      <c r="BF687" s="8"/>
    </row>
    <row r="688" spans="1:58" s="5" customFormat="1" ht="15" customHeight="1">
      <c r="A688" s="6">
        <v>643</v>
      </c>
      <c r="B688" s="44" t="s">
        <v>62</v>
      </c>
      <c r="C688" s="104">
        <v>7838.5625734443411</v>
      </c>
      <c r="D688" s="105">
        <v>7588.8867650685916</v>
      </c>
      <c r="E688" s="104">
        <v>6915.7520215548584</v>
      </c>
      <c r="F688" s="104">
        <v>6986.7982555565013</v>
      </c>
      <c r="G688" s="105">
        <v>7256.9097752685766</v>
      </c>
      <c r="H688" s="104">
        <v>7916.7836835246399</v>
      </c>
      <c r="I688" s="104">
        <v>8809.9213348383182</v>
      </c>
      <c r="J688" s="105">
        <v>8487.9361857044587</v>
      </c>
      <c r="K688" s="104">
        <v>8149.0567577728589</v>
      </c>
      <c r="L688" s="104">
        <v>7954.9996163038304</v>
      </c>
      <c r="M688" s="105">
        <v>7665.2298884648262</v>
      </c>
      <c r="N688" s="104">
        <v>7036.6432756594577</v>
      </c>
      <c r="O688" s="104">
        <v>6286.0840530095629</v>
      </c>
      <c r="P688" s="105">
        <v>5528.7430599430527</v>
      </c>
      <c r="Q688" s="104">
        <v>4615.8554230109276</v>
      </c>
      <c r="R688" s="104">
        <v>3403.1139978708165</v>
      </c>
      <c r="S688" s="105">
        <v>2460.716504112364</v>
      </c>
      <c r="T688" s="104">
        <v>2759.7810607175957</v>
      </c>
      <c r="U688" s="104">
        <v>117661.77423182558</v>
      </c>
      <c r="V688" s="6"/>
      <c r="W688" s="8"/>
      <c r="X688" s="104">
        <v>8</v>
      </c>
      <c r="Y688" s="104">
        <v>64</v>
      </c>
      <c r="Z688" s="104">
        <v>369</v>
      </c>
      <c r="AA688" s="104">
        <v>651</v>
      </c>
      <c r="AB688" s="104">
        <v>338</v>
      </c>
      <c r="AC688" s="104">
        <v>61</v>
      </c>
      <c r="AD688" s="104">
        <v>7</v>
      </c>
      <c r="AE688" s="104">
        <v>1498</v>
      </c>
      <c r="AF688" s="8"/>
      <c r="AG688" s="44" t="s">
        <v>62</v>
      </c>
      <c r="AH688" s="68">
        <f t="shared" si="356"/>
        <v>2.2900332047337173</v>
      </c>
      <c r="AI688" s="68">
        <f t="shared" si="349"/>
        <v>17.638361777105427</v>
      </c>
      <c r="AJ688" s="68">
        <f t="shared" si="350"/>
        <v>93.219674744407598</v>
      </c>
      <c r="AK688" s="68">
        <f t="shared" si="351"/>
        <v>147.7879257390548</v>
      </c>
      <c r="AL688" s="68">
        <f t="shared" si="352"/>
        <v>79.642446079947192</v>
      </c>
      <c r="AM688" s="68">
        <f t="shared" si="353"/>
        <v>14.971057832384354</v>
      </c>
      <c r="AN688" s="68">
        <f t="shared" si="354"/>
        <v>1.7598995192038598</v>
      </c>
      <c r="AO688" s="68">
        <f t="shared" si="357"/>
        <v>53.921351445524337</v>
      </c>
      <c r="AP688" s="6"/>
      <c r="AQ688" s="6">
        <f>RANK(AI688,AI646:AI724)</f>
        <v>61</v>
      </c>
      <c r="AR688" s="94">
        <f>RANK(AO688,AO646:AO724)</f>
        <v>37</v>
      </c>
      <c r="AS688" s="8"/>
      <c r="AT688" s="8"/>
      <c r="AU688" s="66">
        <f t="shared" si="358"/>
        <v>-5.2827100818927599</v>
      </c>
      <c r="AV688" s="66">
        <f t="shared" si="359"/>
        <v>-19.286944633665453</v>
      </c>
      <c r="AW688" s="66">
        <f t="shared" si="360"/>
        <v>-24.608697524509893</v>
      </c>
      <c r="AX688" s="66">
        <f t="shared" si="361"/>
        <v>29.557675673208834</v>
      </c>
      <c r="AY688" s="66">
        <f t="shared" si="362"/>
        <v>28.73145406252484</v>
      </c>
      <c r="AZ688" s="66">
        <f t="shared" si="363"/>
        <v>8.490645812819329</v>
      </c>
      <c r="BA688" s="66">
        <f t="shared" si="364"/>
        <v>1.7598995192038598</v>
      </c>
      <c r="BB688" s="66">
        <f t="shared" si="365"/>
        <v>3.1592245031201571</v>
      </c>
      <c r="BC688" s="8"/>
      <c r="BD688" s="8"/>
      <c r="BE688" s="8"/>
      <c r="BF688" s="8"/>
    </row>
    <row r="689" spans="1:58" s="5" customFormat="1" ht="15" customHeight="1">
      <c r="A689" s="6">
        <v>644</v>
      </c>
      <c r="B689" s="44" t="s">
        <v>63</v>
      </c>
      <c r="C689" s="104">
        <v>6100.5679879105937</v>
      </c>
      <c r="D689" s="105">
        <v>3617.8184753685355</v>
      </c>
      <c r="E689" s="104">
        <v>2697.5570198042237</v>
      </c>
      <c r="F689" s="104">
        <v>11754.790826739361</v>
      </c>
      <c r="G689" s="105">
        <v>33795.593663071442</v>
      </c>
      <c r="H689" s="104">
        <v>34034.527415575372</v>
      </c>
      <c r="I689" s="104">
        <v>23215.576663146945</v>
      </c>
      <c r="J689" s="105">
        <v>13423.994249103551</v>
      </c>
      <c r="K689" s="104">
        <v>8250.3468173702331</v>
      </c>
      <c r="L689" s="104">
        <v>6334.4956866671528</v>
      </c>
      <c r="M689" s="105">
        <v>5611.2345593669661</v>
      </c>
      <c r="N689" s="104">
        <v>5174.7812792469795</v>
      </c>
      <c r="O689" s="104">
        <v>4249.2430889801399</v>
      </c>
      <c r="P689" s="105">
        <v>3670.3844147083655</v>
      </c>
      <c r="Q689" s="104">
        <v>2727.3703198198591</v>
      </c>
      <c r="R689" s="104">
        <v>1836.2338815024325</v>
      </c>
      <c r="S689" s="105">
        <v>1169.3245564435131</v>
      </c>
      <c r="T689" s="104">
        <v>1362.3486383753309</v>
      </c>
      <c r="U689" s="104">
        <v>169026.18954320101</v>
      </c>
      <c r="V689" s="6"/>
      <c r="W689" s="8"/>
      <c r="X689" s="104">
        <v>14</v>
      </c>
      <c r="Y689" s="104">
        <v>78</v>
      </c>
      <c r="Z689" s="104">
        <v>294</v>
      </c>
      <c r="AA689" s="104">
        <v>567</v>
      </c>
      <c r="AB689" s="104">
        <v>365</v>
      </c>
      <c r="AC689" s="104">
        <v>55</v>
      </c>
      <c r="AD689" s="104">
        <v>13</v>
      </c>
      <c r="AE689" s="104">
        <v>1386</v>
      </c>
      <c r="AF689" s="8"/>
      <c r="AG689" s="44" t="s">
        <v>63</v>
      </c>
      <c r="AH689" s="68">
        <f t="shared" si="356"/>
        <v>2.3820075076373661</v>
      </c>
      <c r="AI689" s="68">
        <f t="shared" si="349"/>
        <v>4.615986378439084</v>
      </c>
      <c r="AJ689" s="68">
        <f t="shared" si="350"/>
        <v>17.276573075932028</v>
      </c>
      <c r="AK689" s="68">
        <f t="shared" si="351"/>
        <v>48.84651440944576</v>
      </c>
      <c r="AL689" s="68">
        <f t="shared" si="352"/>
        <v>54.380237837836468</v>
      </c>
      <c r="AM689" s="68">
        <f t="shared" si="353"/>
        <v>13.33277284397386</v>
      </c>
      <c r="AN689" s="68">
        <f t="shared" si="354"/>
        <v>4.1045098593602019</v>
      </c>
      <c r="AO689" s="68">
        <f t="shared" si="357"/>
        <v>21.191149737859721</v>
      </c>
      <c r="AP689" s="6"/>
      <c r="AQ689" s="6">
        <f>RANK(AI689,AI646:AI724)</f>
        <v>74</v>
      </c>
      <c r="AR689" s="94">
        <f>RANK(AO689,AO646:AO724)</f>
        <v>79</v>
      </c>
      <c r="AS689" s="8"/>
      <c r="AT689" s="8"/>
      <c r="AU689" s="66">
        <f t="shared" si="358"/>
        <v>-2.7133349299619973</v>
      </c>
      <c r="AV689" s="66">
        <f t="shared" si="359"/>
        <v>-3.5629761830492193</v>
      </c>
      <c r="AW689" s="66">
        <f t="shared" si="360"/>
        <v>-16.323510475262573</v>
      </c>
      <c r="AX689" s="66">
        <f t="shared" si="361"/>
        <v>-25.602392652843704</v>
      </c>
      <c r="AY689" s="66">
        <f t="shared" si="362"/>
        <v>-6.8865255712779501</v>
      </c>
      <c r="AZ689" s="66">
        <f t="shared" si="363"/>
        <v>-3.2496824573000325</v>
      </c>
      <c r="BA689" s="66">
        <f t="shared" si="364"/>
        <v>1.5140189345433073</v>
      </c>
      <c r="BB689" s="66">
        <f t="shared" si="365"/>
        <v>-6.1777343553860575</v>
      </c>
      <c r="BC689" s="8"/>
      <c r="BD689" s="8"/>
      <c r="BE689" s="8"/>
      <c r="BF689" s="8"/>
    </row>
    <row r="690" spans="1:58" s="5" customFormat="1" ht="15" customHeight="1">
      <c r="A690" s="6">
        <v>645</v>
      </c>
      <c r="B690" s="44" t="s">
        <v>64</v>
      </c>
      <c r="C690" s="104">
        <v>13202.647058308454</v>
      </c>
      <c r="D690" s="105">
        <v>13228.48946700037</v>
      </c>
      <c r="E690" s="104">
        <v>11873.757745823023</v>
      </c>
      <c r="F690" s="104">
        <v>10431.376768893348</v>
      </c>
      <c r="G690" s="105">
        <v>10122.203876789707</v>
      </c>
      <c r="H690" s="104">
        <v>11720.530456998504</v>
      </c>
      <c r="I690" s="104">
        <v>13249.226032373415</v>
      </c>
      <c r="J690" s="105">
        <v>13443.837717143984</v>
      </c>
      <c r="K690" s="104">
        <v>12436.571966509517</v>
      </c>
      <c r="L690" s="104">
        <v>10794.905255038308</v>
      </c>
      <c r="M690" s="105">
        <v>8671.5031389883861</v>
      </c>
      <c r="N690" s="104">
        <v>7328.0807755775131</v>
      </c>
      <c r="O690" s="104">
        <v>6358.7103970172275</v>
      </c>
      <c r="P690" s="105">
        <v>5306.5915753414292</v>
      </c>
      <c r="Q690" s="104">
        <v>3758.5069696960818</v>
      </c>
      <c r="R690" s="104">
        <v>2272.4528794133157</v>
      </c>
      <c r="S690" s="105">
        <v>1374.8932366867498</v>
      </c>
      <c r="T690" s="104">
        <v>1073.3674924553486</v>
      </c>
      <c r="U690" s="104">
        <v>156647.65281005466</v>
      </c>
      <c r="V690" s="6"/>
      <c r="W690" s="8"/>
      <c r="X690" s="104">
        <v>22</v>
      </c>
      <c r="Y690" s="104">
        <v>258</v>
      </c>
      <c r="Z690" s="104">
        <v>753</v>
      </c>
      <c r="AA690" s="104">
        <v>896</v>
      </c>
      <c r="AB690" s="104">
        <v>439</v>
      </c>
      <c r="AC690" s="104">
        <v>96</v>
      </c>
      <c r="AD690" s="104">
        <v>5</v>
      </c>
      <c r="AE690" s="104">
        <v>2469</v>
      </c>
      <c r="AF690" s="8"/>
      <c r="AG690" s="44" t="s">
        <v>64</v>
      </c>
      <c r="AH690" s="68">
        <f t="shared" si="356"/>
        <v>4.2180434064283068</v>
      </c>
      <c r="AI690" s="68">
        <f t="shared" si="349"/>
        <v>50.97704079871302</v>
      </c>
      <c r="AJ690" s="68">
        <f t="shared" si="350"/>
        <v>128.49247783838527</v>
      </c>
      <c r="AK690" s="68">
        <f t="shared" si="351"/>
        <v>135.2531835158818</v>
      </c>
      <c r="AL690" s="68">
        <f t="shared" si="352"/>
        <v>65.308732407588366</v>
      </c>
      <c r="AM690" s="68">
        <f t="shared" si="353"/>
        <v>15.438337872931335</v>
      </c>
      <c r="AN690" s="68">
        <f t="shared" si="354"/>
        <v>0.92636292433717271</v>
      </c>
      <c r="AO690" s="68">
        <f t="shared" si="357"/>
        <v>60.073977801603576</v>
      </c>
      <c r="AP690" s="6"/>
      <c r="AQ690" s="6">
        <f>RANK(AI690,AI646:AI724)</f>
        <v>37</v>
      </c>
      <c r="AR690" s="94">
        <f>RANK(AO690,AO646:AO724)</f>
        <v>14</v>
      </c>
      <c r="AS690" s="8"/>
      <c r="AT690" s="8"/>
      <c r="AU690" s="66">
        <f t="shared" si="358"/>
        <v>-8.2929217209715844</v>
      </c>
      <c r="AV690" s="66">
        <f t="shared" si="359"/>
        <v>-25.612578875881837</v>
      </c>
      <c r="AW690" s="66">
        <f t="shared" si="360"/>
        <v>-15.213569196996872</v>
      </c>
      <c r="AX690" s="66">
        <f t="shared" si="361"/>
        <v>24.144084302659778</v>
      </c>
      <c r="AY690" s="66">
        <f t="shared" si="362"/>
        <v>28.874279950206095</v>
      </c>
      <c r="AZ690" s="66">
        <f t="shared" si="363"/>
        <v>12.358209124401895</v>
      </c>
      <c r="BA690" s="66">
        <f t="shared" si="364"/>
        <v>0.92636292433717271</v>
      </c>
      <c r="BB690" s="66">
        <f t="shared" si="365"/>
        <v>6.2612781905188797</v>
      </c>
      <c r="BC690" s="8"/>
      <c r="BD690" s="8"/>
      <c r="BE690" s="8"/>
      <c r="BF690" s="8"/>
    </row>
    <row r="691" spans="1:58" s="5" customFormat="1" ht="15" customHeight="1">
      <c r="A691" s="6">
        <v>646</v>
      </c>
      <c r="B691" s="44" t="s">
        <v>65</v>
      </c>
      <c r="C691" s="104">
        <v>3564.4014129638672</v>
      </c>
      <c r="D691" s="105">
        <v>3632.299710083008</v>
      </c>
      <c r="E691" s="104">
        <v>3521.6164611816407</v>
      </c>
      <c r="F691" s="104">
        <v>3487.6520416259764</v>
      </c>
      <c r="G691" s="105">
        <v>3382.8074829101561</v>
      </c>
      <c r="H691" s="104">
        <v>3707.473876953125</v>
      </c>
      <c r="I691" s="104">
        <v>3461.9406341552735</v>
      </c>
      <c r="J691" s="105">
        <v>3099.7471954345701</v>
      </c>
      <c r="K691" s="104">
        <v>3201.7348327636719</v>
      </c>
      <c r="L691" s="104">
        <v>3462.7424957275389</v>
      </c>
      <c r="M691" s="105">
        <v>3517.5201416015625</v>
      </c>
      <c r="N691" s="104">
        <v>3627.6346618652342</v>
      </c>
      <c r="O691" s="104">
        <v>3474.4827697753908</v>
      </c>
      <c r="P691" s="105">
        <v>3188.6348632812501</v>
      </c>
      <c r="Q691" s="104">
        <v>2497.4736267089843</v>
      </c>
      <c r="R691" s="104">
        <v>1861.9892517089843</v>
      </c>
      <c r="S691" s="105">
        <v>1349.4944770812988</v>
      </c>
      <c r="T691" s="104">
        <v>1427.1593322753906</v>
      </c>
      <c r="U691" s="104">
        <v>55466.805268096927</v>
      </c>
      <c r="V691" s="6"/>
      <c r="W691" s="8"/>
      <c r="X691" s="104">
        <v>21</v>
      </c>
      <c r="Y691" s="104">
        <v>140</v>
      </c>
      <c r="Z691" s="104">
        <v>235</v>
      </c>
      <c r="AA691" s="104">
        <v>200</v>
      </c>
      <c r="AB691" s="104">
        <v>115</v>
      </c>
      <c r="AC691" s="104">
        <v>16</v>
      </c>
      <c r="AD691" s="104">
        <v>4</v>
      </c>
      <c r="AE691" s="104">
        <v>731</v>
      </c>
      <c r="AF691" s="8"/>
      <c r="AG691" s="44" t="s">
        <v>65</v>
      </c>
      <c r="AH691" s="68">
        <f t="shared" si="356"/>
        <v>12.042485746490698</v>
      </c>
      <c r="AI691" s="68">
        <f t="shared" si="349"/>
        <v>82.771485345989021</v>
      </c>
      <c r="AJ691" s="68">
        <f t="shared" si="350"/>
        <v>126.77095391600041</v>
      </c>
      <c r="AK691" s="68">
        <f t="shared" si="351"/>
        <v>115.54213150093531</v>
      </c>
      <c r="AL691" s="68">
        <f t="shared" si="352"/>
        <v>74.19959935402251</v>
      </c>
      <c r="AM691" s="68">
        <f t="shared" si="353"/>
        <v>9.9945815851271664</v>
      </c>
      <c r="AN691" s="68">
        <f t="shared" si="354"/>
        <v>2.3103075119997225</v>
      </c>
      <c r="AO691" s="68">
        <f t="shared" si="357"/>
        <v>61.417994734869332</v>
      </c>
      <c r="AP691" s="6"/>
      <c r="AQ691" s="6">
        <f>RANK(AI691,AI646:AI724)</f>
        <v>10</v>
      </c>
      <c r="AR691" s="94">
        <f>RANK(AO691,AO646:AO724)</f>
        <v>12</v>
      </c>
      <c r="AS691" s="8"/>
      <c r="AT691" s="8"/>
      <c r="AU691" s="66">
        <f t="shared" si="358"/>
        <v>-15.166782561501435</v>
      </c>
      <c r="AV691" s="66">
        <f t="shared" si="359"/>
        <v>-14.294433737391884</v>
      </c>
      <c r="AW691" s="66">
        <f t="shared" si="360"/>
        <v>-7.8974178114638818</v>
      </c>
      <c r="AX691" s="66">
        <f t="shared" si="361"/>
        <v>2.5107932488317033</v>
      </c>
      <c r="AY691" s="66">
        <f t="shared" si="362"/>
        <v>31.291932645831736</v>
      </c>
      <c r="AZ691" s="66">
        <f t="shared" si="363"/>
        <v>8.4004244473680032</v>
      </c>
      <c r="BA691" s="66">
        <f t="shared" si="364"/>
        <v>2.3103075119997225</v>
      </c>
      <c r="BB691" s="66">
        <f t="shared" si="365"/>
        <v>3.7951641485853003</v>
      </c>
      <c r="BC691" s="8"/>
      <c r="BD691" s="8"/>
      <c r="BE691" s="8"/>
      <c r="BF691" s="8"/>
    </row>
    <row r="692" spans="1:58" s="5" customFormat="1" ht="15" customHeight="1">
      <c r="A692" s="6">
        <v>647</v>
      </c>
      <c r="B692" s="44" t="s">
        <v>66</v>
      </c>
      <c r="C692" s="104">
        <v>3321.5389754475841</v>
      </c>
      <c r="D692" s="105">
        <v>3243.0278750567886</v>
      </c>
      <c r="E692" s="104">
        <v>3034.5779324715941</v>
      </c>
      <c r="F692" s="104">
        <v>3042.2388157074911</v>
      </c>
      <c r="G692" s="105">
        <v>2859.035847045961</v>
      </c>
      <c r="H692" s="104">
        <v>2999.2081395415357</v>
      </c>
      <c r="I692" s="104">
        <v>3307.4581103545302</v>
      </c>
      <c r="J692" s="105">
        <v>3017.0270372372511</v>
      </c>
      <c r="K692" s="104">
        <v>2859.4949127420196</v>
      </c>
      <c r="L692" s="104">
        <v>2978.1647048359628</v>
      </c>
      <c r="M692" s="105">
        <v>2945.0971524221131</v>
      </c>
      <c r="N692" s="104">
        <v>2750.0101266934485</v>
      </c>
      <c r="O692" s="104">
        <v>2477.3841432386653</v>
      </c>
      <c r="P692" s="105">
        <v>2185.3665015518732</v>
      </c>
      <c r="Q692" s="104">
        <v>1660.9411460596125</v>
      </c>
      <c r="R692" s="104">
        <v>1104.5260487384389</v>
      </c>
      <c r="S692" s="105">
        <v>695.83402498886994</v>
      </c>
      <c r="T692" s="104">
        <v>624.47906945359978</v>
      </c>
      <c r="U692" s="104">
        <v>45105.410563587335</v>
      </c>
      <c r="V692" s="6"/>
      <c r="W692" s="8"/>
      <c r="X692" s="104">
        <v>12</v>
      </c>
      <c r="Y692" s="104">
        <v>83</v>
      </c>
      <c r="Z692" s="104">
        <v>175</v>
      </c>
      <c r="AA692" s="104">
        <v>205</v>
      </c>
      <c r="AB692" s="104">
        <v>85</v>
      </c>
      <c r="AC692" s="104">
        <v>25</v>
      </c>
      <c r="AD692" s="104">
        <v>0</v>
      </c>
      <c r="AE692" s="104">
        <v>585</v>
      </c>
      <c r="AF692" s="8"/>
      <c r="AG692" s="44" t="s">
        <v>66</v>
      </c>
      <c r="AH692" s="68">
        <f t="shared" si="356"/>
        <v>7.8889270217987972</v>
      </c>
      <c r="AI692" s="68">
        <f t="shared" si="349"/>
        <v>58.061531537464298</v>
      </c>
      <c r="AJ692" s="68">
        <f t="shared" si="350"/>
        <v>116.69746937053245</v>
      </c>
      <c r="AK692" s="68">
        <f t="shared" si="351"/>
        <v>123.96226537727838</v>
      </c>
      <c r="AL692" s="68">
        <f t="shared" si="352"/>
        <v>56.346859972349549</v>
      </c>
      <c r="AM692" s="68">
        <f t="shared" si="353"/>
        <v>17.485605509280006</v>
      </c>
      <c r="AN692" s="68">
        <f t="shared" si="354"/>
        <v>0</v>
      </c>
      <c r="AO692" s="68">
        <f t="shared" si="357"/>
        <v>55.548624987667175</v>
      </c>
      <c r="AP692" s="6"/>
      <c r="AQ692" s="6">
        <f>RANK(AI692,AI646:AI724)</f>
        <v>30</v>
      </c>
      <c r="AR692" s="94">
        <f>RANK(AO692,AO646:AO724)</f>
        <v>27</v>
      </c>
      <c r="AS692" s="8"/>
      <c r="AT692" s="8"/>
      <c r="AU692" s="66">
        <f t="shared" si="358"/>
        <v>-6.9760767293685442</v>
      </c>
      <c r="AV692" s="66">
        <f t="shared" si="359"/>
        <v>-25.118303430823737</v>
      </c>
      <c r="AW692" s="66">
        <f t="shared" si="360"/>
        <v>-33.97497340813328</v>
      </c>
      <c r="AX692" s="66">
        <f t="shared" si="361"/>
        <v>25.898107267697668</v>
      </c>
      <c r="AY692" s="66">
        <f t="shared" si="362"/>
        <v>8.8852391597368978</v>
      </c>
      <c r="AZ692" s="66">
        <f t="shared" si="363"/>
        <v>12.100337604157851</v>
      </c>
      <c r="BA692" s="66">
        <f t="shared" si="364"/>
        <v>0</v>
      </c>
      <c r="BB692" s="66">
        <f t="shared" si="365"/>
        <v>2.9652406878179178</v>
      </c>
      <c r="BC692" s="8"/>
      <c r="BD692" s="8"/>
      <c r="BE692" s="8"/>
      <c r="BF692" s="8"/>
    </row>
    <row r="693" spans="1:58" s="5" customFormat="1" ht="15" customHeight="1">
      <c r="A693" s="6">
        <v>648</v>
      </c>
      <c r="B693" s="44" t="s">
        <v>67</v>
      </c>
      <c r="C693" s="104">
        <v>1635.3970520019532</v>
      </c>
      <c r="D693" s="105">
        <v>1777.348910522461</v>
      </c>
      <c r="E693" s="104">
        <v>1827.2427490234375</v>
      </c>
      <c r="F693" s="104">
        <v>1759.7373596191405</v>
      </c>
      <c r="G693" s="105">
        <v>1520.3121063232422</v>
      </c>
      <c r="H693" s="104">
        <v>1533.2889739990235</v>
      </c>
      <c r="I693" s="104">
        <v>1456.1565948486327</v>
      </c>
      <c r="J693" s="105">
        <v>1418.0658782958985</v>
      </c>
      <c r="K693" s="104">
        <v>1524.8758102416991</v>
      </c>
      <c r="L693" s="104">
        <v>1786.9073425292968</v>
      </c>
      <c r="M693" s="105">
        <v>1915.6384857177734</v>
      </c>
      <c r="N693" s="104">
        <v>2052.8158172607423</v>
      </c>
      <c r="O693" s="104">
        <v>2157.7821044921875</v>
      </c>
      <c r="P693" s="105">
        <v>2191.7597534179686</v>
      </c>
      <c r="Q693" s="104">
        <v>1853.327703857422</v>
      </c>
      <c r="R693" s="104">
        <v>1404.247021484375</v>
      </c>
      <c r="S693" s="105">
        <v>1009.5337585449219</v>
      </c>
      <c r="T693" s="104">
        <v>934.92902984619138</v>
      </c>
      <c r="U693" s="104">
        <v>29759.366452026366</v>
      </c>
      <c r="V693" s="6"/>
      <c r="W693" s="8"/>
      <c r="X693" s="104">
        <v>11</v>
      </c>
      <c r="Y693" s="104">
        <v>76</v>
      </c>
      <c r="Z693" s="104">
        <v>91</v>
      </c>
      <c r="AA693" s="104">
        <v>84</v>
      </c>
      <c r="AB693" s="104">
        <v>49</v>
      </c>
      <c r="AC693" s="104">
        <v>11</v>
      </c>
      <c r="AD693" s="104">
        <v>0</v>
      </c>
      <c r="AE693" s="104">
        <v>322</v>
      </c>
      <c r="AF693" s="8"/>
      <c r="AG693" s="44" t="s">
        <v>67</v>
      </c>
      <c r="AH693" s="68">
        <f t="shared" si="356"/>
        <v>12.501865622016147</v>
      </c>
      <c r="AI693" s="68">
        <f t="shared" si="349"/>
        <v>99.979470904563343</v>
      </c>
      <c r="AJ693" s="68">
        <f t="shared" si="350"/>
        <v>118.69908613855063</v>
      </c>
      <c r="AK693" s="68">
        <f t="shared" si="351"/>
        <v>115.37220694142691</v>
      </c>
      <c r="AL693" s="68">
        <f t="shared" si="352"/>
        <v>69.108213870689426</v>
      </c>
      <c r="AM693" s="68">
        <f t="shared" si="353"/>
        <v>14.427404416962263</v>
      </c>
      <c r="AN693" s="68">
        <f t="shared" si="354"/>
        <v>0</v>
      </c>
      <c r="AO693" s="68">
        <f t="shared" si="357"/>
        <v>58.548945841147066</v>
      </c>
      <c r="AP693" s="6"/>
      <c r="AQ693" s="6">
        <f>RANK(AI693,AI646:AI724)</f>
        <v>4</v>
      </c>
      <c r="AR693" s="94">
        <f>RANK(AO693,AO646:AO724)</f>
        <v>22</v>
      </c>
      <c r="AS693" s="8"/>
      <c r="AT693" s="8"/>
      <c r="AU693" s="66">
        <f t="shared" si="358"/>
        <v>-5.6586350518144641</v>
      </c>
      <c r="AV693" s="66">
        <f t="shared" si="359"/>
        <v>6.5367586645228926</v>
      </c>
      <c r="AW693" s="66">
        <f t="shared" si="360"/>
        <v>-41.057718855586018</v>
      </c>
      <c r="AX693" s="66">
        <f t="shared" si="361"/>
        <v>-19.455678623313091</v>
      </c>
      <c r="AY693" s="66">
        <f t="shared" si="362"/>
        <v>27.02244801423317</v>
      </c>
      <c r="AZ693" s="66">
        <f t="shared" si="363"/>
        <v>3.7884056233723893</v>
      </c>
      <c r="BA693" s="66">
        <f t="shared" si="364"/>
        <v>0</v>
      </c>
      <c r="BB693" s="66">
        <f t="shared" si="365"/>
        <v>-1.7211378921399003</v>
      </c>
      <c r="BC693" s="8"/>
      <c r="BD693" s="8"/>
      <c r="BE693" s="8"/>
      <c r="BF693" s="8"/>
    </row>
    <row r="694" spans="1:58" s="5" customFormat="1" ht="15" customHeight="1">
      <c r="A694" s="6">
        <v>649</v>
      </c>
      <c r="B694" s="44" t="s">
        <v>68</v>
      </c>
      <c r="C694" s="104">
        <v>10055.467797851563</v>
      </c>
      <c r="D694" s="105">
        <v>10691.436090087891</v>
      </c>
      <c r="E694" s="104">
        <v>10546.163385009766</v>
      </c>
      <c r="F694" s="104">
        <v>13261.044421386719</v>
      </c>
      <c r="G694" s="105">
        <v>19674.532299804687</v>
      </c>
      <c r="H694" s="104">
        <v>16826.740771484376</v>
      </c>
      <c r="I694" s="104">
        <v>14612.642431640625</v>
      </c>
      <c r="J694" s="105">
        <v>13101.301342773437</v>
      </c>
      <c r="K694" s="104">
        <v>12629.430371093749</v>
      </c>
      <c r="L694" s="104">
        <v>12669.977722167969</v>
      </c>
      <c r="M694" s="105">
        <v>11775.575842285156</v>
      </c>
      <c r="N694" s="104">
        <v>10478.698913574219</v>
      </c>
      <c r="O694" s="104">
        <v>9250.9732421874996</v>
      </c>
      <c r="P694" s="105">
        <v>8432.6306335449226</v>
      </c>
      <c r="Q694" s="104">
        <v>7452.4904693603512</v>
      </c>
      <c r="R694" s="104">
        <v>6511.6924987792972</v>
      </c>
      <c r="S694" s="105">
        <v>5105.592095947266</v>
      </c>
      <c r="T694" s="104">
        <v>5508.9309997558594</v>
      </c>
      <c r="U694" s="104">
        <v>198585.32132873536</v>
      </c>
      <c r="V694" s="6"/>
      <c r="W694" s="8"/>
      <c r="X694" s="104">
        <v>5</v>
      </c>
      <c r="Y694" s="104">
        <v>45</v>
      </c>
      <c r="Z694" s="104">
        <v>335</v>
      </c>
      <c r="AA694" s="104">
        <v>697</v>
      </c>
      <c r="AB694" s="104">
        <v>500</v>
      </c>
      <c r="AC694" s="104">
        <v>98</v>
      </c>
      <c r="AD694" s="104">
        <v>12</v>
      </c>
      <c r="AE694" s="104">
        <v>1692</v>
      </c>
      <c r="AF694" s="8"/>
      <c r="AG694" s="44" t="s">
        <v>68</v>
      </c>
      <c r="AH694" s="68">
        <f t="shared" si="356"/>
        <v>0.75408841734007936</v>
      </c>
      <c r="AI694" s="68">
        <f t="shared" si="349"/>
        <v>4.5744416501780547</v>
      </c>
      <c r="AJ694" s="68">
        <f t="shared" si="350"/>
        <v>39.817574246785981</v>
      </c>
      <c r="AK694" s="68">
        <f t="shared" si="351"/>
        <v>95.39684602023685</v>
      </c>
      <c r="AL694" s="68">
        <f t="shared" si="352"/>
        <v>76.328295475135477</v>
      </c>
      <c r="AM694" s="68">
        <f t="shared" si="353"/>
        <v>15.519306432743393</v>
      </c>
      <c r="AN694" s="68">
        <f t="shared" si="354"/>
        <v>1.894241688997488</v>
      </c>
      <c r="AO694" s="68">
        <f t="shared" si="357"/>
        <v>32.926080861950261</v>
      </c>
      <c r="AP694" s="6"/>
      <c r="AQ694" s="6">
        <f>RANK(AI694,AI646:AI724)</f>
        <v>75</v>
      </c>
      <c r="AR694" s="94">
        <f>RANK(AO694,AO646:AO724)</f>
        <v>76</v>
      </c>
      <c r="AS694" s="8"/>
      <c r="AT694" s="8"/>
      <c r="AU694" s="66">
        <f t="shared" si="358"/>
        <v>-2.636960467208695</v>
      </c>
      <c r="AV694" s="66">
        <f t="shared" si="359"/>
        <v>-8.5309417846462594</v>
      </c>
      <c r="AW694" s="66">
        <f t="shared" si="360"/>
        <v>-34.716685362423277</v>
      </c>
      <c r="AX694" s="66">
        <f t="shared" si="361"/>
        <v>-9.3247242618551098</v>
      </c>
      <c r="AY694" s="66">
        <f t="shared" si="362"/>
        <v>17.292419465142238</v>
      </c>
      <c r="AZ694" s="66">
        <f t="shared" si="363"/>
        <v>7.2331562765022568</v>
      </c>
      <c r="BA694" s="66">
        <f t="shared" si="364"/>
        <v>1.894241688997488</v>
      </c>
      <c r="BB694" s="66">
        <f t="shared" si="365"/>
        <v>-5.3369453916955649</v>
      </c>
      <c r="BC694" s="8"/>
      <c r="BD694" s="8"/>
      <c r="BE694" s="8"/>
      <c r="BF694" s="8"/>
    </row>
    <row r="695" spans="1:58" s="5" customFormat="1" ht="15" customHeight="1">
      <c r="A695" s="6">
        <v>650</v>
      </c>
      <c r="B695" s="44" t="s">
        <v>69</v>
      </c>
      <c r="C695" s="104">
        <v>7303.4585741585734</v>
      </c>
      <c r="D695" s="105">
        <v>7244.8717939107592</v>
      </c>
      <c r="E695" s="104">
        <v>6873.7038388344863</v>
      </c>
      <c r="F695" s="104">
        <v>6975.824144197135</v>
      </c>
      <c r="G695" s="105">
        <v>8985.4312069743974</v>
      </c>
      <c r="H695" s="104">
        <v>10554.176571551914</v>
      </c>
      <c r="I695" s="104">
        <v>10614.5028706881</v>
      </c>
      <c r="J695" s="105">
        <v>9366.4705541789372</v>
      </c>
      <c r="K695" s="104">
        <v>8862.2057699923316</v>
      </c>
      <c r="L695" s="104">
        <v>8875.5787297843453</v>
      </c>
      <c r="M695" s="105">
        <v>8122.5342680093481</v>
      </c>
      <c r="N695" s="104">
        <v>7334.524552482344</v>
      </c>
      <c r="O695" s="104">
        <v>6425.0456199530754</v>
      </c>
      <c r="P695" s="105">
        <v>5603.3515475330905</v>
      </c>
      <c r="Q695" s="104">
        <v>4622.5444543439926</v>
      </c>
      <c r="R695" s="104">
        <v>3735.5528236655141</v>
      </c>
      <c r="S695" s="105">
        <v>2919.6239434744816</v>
      </c>
      <c r="T695" s="104">
        <v>3147.8638954970706</v>
      </c>
      <c r="U695" s="104">
        <v>127567.26515922989</v>
      </c>
      <c r="V695" s="6"/>
      <c r="W695" s="8"/>
      <c r="X695" s="104">
        <v>4</v>
      </c>
      <c r="Y695" s="104">
        <v>47</v>
      </c>
      <c r="Z695" s="104">
        <v>246</v>
      </c>
      <c r="AA695" s="104">
        <v>558</v>
      </c>
      <c r="AB695" s="104">
        <v>422</v>
      </c>
      <c r="AC695" s="104">
        <v>104</v>
      </c>
      <c r="AD695" s="104">
        <v>7</v>
      </c>
      <c r="AE695" s="104">
        <v>1388</v>
      </c>
      <c r="AF695" s="8"/>
      <c r="AG695" s="44" t="s">
        <v>69</v>
      </c>
      <c r="AH695" s="68">
        <f t="shared" si="356"/>
        <v>1.1468179005995771</v>
      </c>
      <c r="AI695" s="68">
        <f t="shared" si="349"/>
        <v>10.461378851472169</v>
      </c>
      <c r="AJ695" s="68">
        <f t="shared" si="350"/>
        <v>46.616616338043222</v>
      </c>
      <c r="AK695" s="68">
        <f t="shared" si="351"/>
        <v>105.13916794745317</v>
      </c>
      <c r="AL695" s="68">
        <f t="shared" si="352"/>
        <v>90.108648195497892</v>
      </c>
      <c r="AM695" s="68">
        <f t="shared" si="353"/>
        <v>23.470454805314226</v>
      </c>
      <c r="AN695" s="68">
        <f t="shared" si="354"/>
        <v>1.5773619305543771</v>
      </c>
      <c r="AO695" s="68">
        <f t="shared" si="357"/>
        <v>43.216860158060875</v>
      </c>
      <c r="AP695" s="6"/>
      <c r="AQ695" s="6">
        <f>RANK(AI695,AI646:AI724)</f>
        <v>69</v>
      </c>
      <c r="AR695" s="94">
        <f>RANK(AO695,AO646:AO724)</f>
        <v>65</v>
      </c>
      <c r="AS695" s="8"/>
      <c r="AT695" s="8"/>
      <c r="AU695" s="66">
        <f t="shared" si="358"/>
        <v>-3.2971614594164014</v>
      </c>
      <c r="AV695" s="66">
        <f t="shared" si="359"/>
        <v>-14.38775172264031</v>
      </c>
      <c r="AW695" s="66">
        <f t="shared" si="360"/>
        <v>-32.543747354227584</v>
      </c>
      <c r="AX695" s="66">
        <f t="shared" si="361"/>
        <v>-7.229992077715707</v>
      </c>
      <c r="AY695" s="66">
        <f t="shared" si="362"/>
        <v>27.117872139889734</v>
      </c>
      <c r="AZ695" s="66">
        <f t="shared" si="363"/>
        <v>11.966990736618362</v>
      </c>
      <c r="BA695" s="66">
        <f t="shared" si="364"/>
        <v>1.5773619305543771</v>
      </c>
      <c r="BB695" s="66">
        <f t="shared" si="365"/>
        <v>-3.7844439333321134</v>
      </c>
      <c r="BC695" s="8"/>
      <c r="BD695" s="8"/>
      <c r="BE695" s="8"/>
      <c r="BF695" s="8"/>
    </row>
    <row r="696" spans="1:58" s="5" customFormat="1" ht="15" customHeight="1">
      <c r="A696" s="6">
        <v>651</v>
      </c>
      <c r="B696" s="44" t="s">
        <v>70</v>
      </c>
      <c r="C696" s="104">
        <v>2219.4521597439398</v>
      </c>
      <c r="D696" s="105">
        <v>2472.191136170612</v>
      </c>
      <c r="E696" s="104">
        <v>2379.8801167920665</v>
      </c>
      <c r="F696" s="104">
        <v>2176.2512297911644</v>
      </c>
      <c r="G696" s="105">
        <v>1874.5321787815756</v>
      </c>
      <c r="H696" s="104">
        <v>1964.8534999190156</v>
      </c>
      <c r="I696" s="104">
        <v>2138.6094990730303</v>
      </c>
      <c r="J696" s="105">
        <v>2308.5447934696363</v>
      </c>
      <c r="K696" s="104">
        <v>2374.0971405539576</v>
      </c>
      <c r="L696" s="104">
        <v>2434.2135610143055</v>
      </c>
      <c r="M696" s="105">
        <v>2425.1251866798102</v>
      </c>
      <c r="N696" s="104">
        <v>2260.4371836567689</v>
      </c>
      <c r="O696" s="104">
        <v>2002.8903294818792</v>
      </c>
      <c r="P696" s="105">
        <v>1906.5471032719231</v>
      </c>
      <c r="Q696" s="104">
        <v>1511.5104117924798</v>
      </c>
      <c r="R696" s="104">
        <v>937.57267649981543</v>
      </c>
      <c r="S696" s="105">
        <v>534.14419912029859</v>
      </c>
      <c r="T696" s="104">
        <v>503.3221735474238</v>
      </c>
      <c r="U696" s="104">
        <v>34424.174579359707</v>
      </c>
      <c r="V696" s="6"/>
      <c r="W696" s="8"/>
      <c r="X696" s="104">
        <v>7</v>
      </c>
      <c r="Y696" s="104">
        <v>46</v>
      </c>
      <c r="Z696" s="104">
        <v>113</v>
      </c>
      <c r="AA696" s="104">
        <v>167</v>
      </c>
      <c r="AB696" s="104">
        <v>73</v>
      </c>
      <c r="AC696" s="104">
        <v>17</v>
      </c>
      <c r="AD696" s="104">
        <v>0</v>
      </c>
      <c r="AE696" s="104">
        <v>423</v>
      </c>
      <c r="AF696" s="8"/>
      <c r="AG696" s="44" t="s">
        <v>70</v>
      </c>
      <c r="AH696" s="68">
        <f t="shared" si="356"/>
        <v>6.4330807989220329</v>
      </c>
      <c r="AI696" s="68">
        <f t="shared" si="349"/>
        <v>49.078912083439903</v>
      </c>
      <c r="AJ696" s="68">
        <f t="shared" si="350"/>
        <v>115.02129803026787</v>
      </c>
      <c r="AK696" s="68">
        <f t="shared" si="351"/>
        <v>156.17624449193303</v>
      </c>
      <c r="AL696" s="68">
        <f t="shared" si="352"/>
        <v>63.243303925919811</v>
      </c>
      <c r="AM696" s="68">
        <f t="shared" si="353"/>
        <v>14.32123370995116</v>
      </c>
      <c r="AN696" s="68">
        <f t="shared" si="354"/>
        <v>0</v>
      </c>
      <c r="AO696" s="68">
        <f t="shared" si="357"/>
        <v>55.398752846761802</v>
      </c>
      <c r="AP696" s="6"/>
      <c r="AQ696" s="6">
        <f>RANK(AI696,AI646:AI724)</f>
        <v>39</v>
      </c>
      <c r="AR696" s="94">
        <f>RANK(AO696,AO646:AO724)</f>
        <v>29</v>
      </c>
      <c r="AS696" s="8"/>
      <c r="AT696" s="8"/>
      <c r="AU696" s="66">
        <f t="shared" si="358"/>
        <v>-7.5439722718935833</v>
      </c>
      <c r="AV696" s="66">
        <f t="shared" si="359"/>
        <v>-14.14260632388612</v>
      </c>
      <c r="AW696" s="66">
        <f t="shared" si="360"/>
        <v>-49.129936930057028</v>
      </c>
      <c r="AX696" s="66">
        <f t="shared" si="361"/>
        <v>27.982715366819548</v>
      </c>
      <c r="AY696" s="66">
        <f t="shared" si="362"/>
        <v>8.0494440272325321</v>
      </c>
      <c r="AZ696" s="66">
        <f t="shared" si="363"/>
        <v>8.3682130314188949</v>
      </c>
      <c r="BA696" s="66">
        <f t="shared" si="364"/>
        <v>0</v>
      </c>
      <c r="BB696" s="66">
        <f t="shared" si="365"/>
        <v>-7.419232222157035E-2</v>
      </c>
      <c r="BC696" s="8"/>
      <c r="BD696" s="8"/>
      <c r="BE696" s="8"/>
      <c r="BF696" s="8"/>
    </row>
    <row r="697" spans="1:58" s="5" customFormat="1" ht="15" customHeight="1">
      <c r="A697" s="6">
        <v>652</v>
      </c>
      <c r="B697" s="44" t="s">
        <v>71</v>
      </c>
      <c r="C697" s="104">
        <v>11550.617137061845</v>
      </c>
      <c r="D697" s="105">
        <v>9846.2871625035405</v>
      </c>
      <c r="E697" s="104">
        <v>8032.4785520466303</v>
      </c>
      <c r="F697" s="104">
        <v>7885.335037406604</v>
      </c>
      <c r="G697" s="105">
        <v>14099.540693591522</v>
      </c>
      <c r="H697" s="104">
        <v>20413.384637972431</v>
      </c>
      <c r="I697" s="104">
        <v>19837.906978677627</v>
      </c>
      <c r="J697" s="105">
        <v>16224.044509705835</v>
      </c>
      <c r="K697" s="104">
        <v>12876.414748254587</v>
      </c>
      <c r="L697" s="104">
        <v>11079.689260156836</v>
      </c>
      <c r="M697" s="105">
        <v>9807.1653208071366</v>
      </c>
      <c r="N697" s="104">
        <v>8519.5564273872806</v>
      </c>
      <c r="O697" s="104">
        <v>7018.9740154985866</v>
      </c>
      <c r="P697" s="105">
        <v>5837.3027236376365</v>
      </c>
      <c r="Q697" s="104">
        <v>4809.5474097797351</v>
      </c>
      <c r="R697" s="104">
        <v>4416.3412408236218</v>
      </c>
      <c r="S697" s="105">
        <v>3969.9321788704042</v>
      </c>
      <c r="T697" s="104">
        <v>4599.4026835359637</v>
      </c>
      <c r="U697" s="104">
        <v>180823.92071771782</v>
      </c>
      <c r="V697" s="6"/>
      <c r="W697" s="8"/>
      <c r="X697" s="104">
        <v>11</v>
      </c>
      <c r="Y697" s="104">
        <v>143</v>
      </c>
      <c r="Z697" s="104">
        <v>481</v>
      </c>
      <c r="AA697" s="104">
        <v>1025</v>
      </c>
      <c r="AB697" s="104">
        <v>699</v>
      </c>
      <c r="AC697" s="104">
        <v>155</v>
      </c>
      <c r="AD697" s="104">
        <v>9</v>
      </c>
      <c r="AE697" s="104">
        <v>2523</v>
      </c>
      <c r="AF697" s="8"/>
      <c r="AG697" s="44" t="s">
        <v>71</v>
      </c>
      <c r="AH697" s="68">
        <f t="shared" si="356"/>
        <v>2.7899892516470102</v>
      </c>
      <c r="AI697" s="68">
        <f t="shared" si="349"/>
        <v>20.284348704351185</v>
      </c>
      <c r="AJ697" s="68">
        <f t="shared" si="350"/>
        <v>47.12594295658905</v>
      </c>
      <c r="AK697" s="68">
        <f t="shared" si="351"/>
        <v>103.33751449703847</v>
      </c>
      <c r="AL697" s="68">
        <f t="shared" si="352"/>
        <v>86.168402654693381</v>
      </c>
      <c r="AM697" s="68">
        <f t="shared" si="353"/>
        <v>24.075024458343179</v>
      </c>
      <c r="AN697" s="68">
        <f t="shared" si="354"/>
        <v>1.6245942983914701</v>
      </c>
      <c r="AO697" s="68">
        <f t="shared" si="357"/>
        <v>49.26949341366339</v>
      </c>
      <c r="AP697" s="6"/>
      <c r="AQ697" s="6">
        <f>RANK(AI697,AI646:AI724)</f>
        <v>58</v>
      </c>
      <c r="AR697" s="94">
        <f>RANK(AO697,AO646:AO724)</f>
        <v>51</v>
      </c>
      <c r="AS697" s="8"/>
      <c r="AT697" s="8"/>
      <c r="AU697" s="66">
        <f t="shared" si="358"/>
        <v>-8.6169945780214867</v>
      </c>
      <c r="AV697" s="66">
        <f t="shared" si="359"/>
        <v>-22.780811850316145</v>
      </c>
      <c r="AW697" s="66">
        <f t="shared" si="360"/>
        <v>-32.490726281016244</v>
      </c>
      <c r="AX697" s="66">
        <f t="shared" si="361"/>
        <v>4.4479533871450343</v>
      </c>
      <c r="AY697" s="66">
        <f t="shared" si="362"/>
        <v>26.072523454285381</v>
      </c>
      <c r="AZ697" s="66">
        <f t="shared" si="363"/>
        <v>12.940600144824282</v>
      </c>
      <c r="BA697" s="66">
        <f t="shared" si="364"/>
        <v>1.6245942983914701</v>
      </c>
      <c r="BB697" s="66">
        <f t="shared" si="365"/>
        <v>-1.3210648803454177</v>
      </c>
      <c r="BC697" s="8"/>
      <c r="BD697" s="8"/>
      <c r="BE697" s="8"/>
      <c r="BF697" s="8"/>
    </row>
    <row r="698" spans="1:58" s="5" customFormat="1" ht="15" customHeight="1">
      <c r="A698" s="6">
        <v>653</v>
      </c>
      <c r="B698" s="44" t="s">
        <v>72</v>
      </c>
      <c r="C698" s="104">
        <v>8615.313839721679</v>
      </c>
      <c r="D698" s="105">
        <v>9987.7288421630856</v>
      </c>
      <c r="E698" s="104">
        <v>9908.709039306641</v>
      </c>
      <c r="F698" s="104">
        <v>9456.6944213867191</v>
      </c>
      <c r="G698" s="105">
        <v>8282.8804473876953</v>
      </c>
      <c r="H698" s="104">
        <v>7648.4481536865233</v>
      </c>
      <c r="I698" s="104">
        <v>8006.3992370605465</v>
      </c>
      <c r="J698" s="105">
        <v>8611.6668762207028</v>
      </c>
      <c r="K698" s="104">
        <v>10032.867376708984</v>
      </c>
      <c r="L698" s="104">
        <v>11104.893817138673</v>
      </c>
      <c r="M698" s="105">
        <v>10928.476037597657</v>
      </c>
      <c r="N698" s="104">
        <v>10791.119421386718</v>
      </c>
      <c r="O698" s="104">
        <v>11187.316918945313</v>
      </c>
      <c r="P698" s="105">
        <v>11533.841442871093</v>
      </c>
      <c r="Q698" s="104">
        <v>10406.340222167968</v>
      </c>
      <c r="R698" s="104">
        <v>7892.5416015624996</v>
      </c>
      <c r="S698" s="105">
        <v>5452.0311401367189</v>
      </c>
      <c r="T698" s="104">
        <v>5438.4737884521483</v>
      </c>
      <c r="U698" s="104">
        <v>165285.74262390137</v>
      </c>
      <c r="V698" s="6"/>
      <c r="W698" s="8"/>
      <c r="X698" s="104">
        <v>24</v>
      </c>
      <c r="Y698" s="104">
        <v>131</v>
      </c>
      <c r="Z698" s="104">
        <v>371</v>
      </c>
      <c r="AA698" s="104">
        <v>557</v>
      </c>
      <c r="AB698" s="104">
        <v>325</v>
      </c>
      <c r="AC698" s="104">
        <v>84</v>
      </c>
      <c r="AD698" s="104">
        <v>7</v>
      </c>
      <c r="AE698" s="104">
        <v>1499</v>
      </c>
      <c r="AF698" s="8"/>
      <c r="AG698" s="44" t="s">
        <v>72</v>
      </c>
      <c r="AH698" s="68">
        <f t="shared" si="356"/>
        <v>5.0757693821052259</v>
      </c>
      <c r="AI698" s="68">
        <f t="shared" si="349"/>
        <v>31.63150810448208</v>
      </c>
      <c r="AJ698" s="68">
        <f t="shared" si="350"/>
        <v>97.013143724110719</v>
      </c>
      <c r="AK698" s="68">
        <f t="shared" si="351"/>
        <v>139.13870230745474</v>
      </c>
      <c r="AL698" s="68">
        <f t="shared" si="352"/>
        <v>75.478999518065152</v>
      </c>
      <c r="AM698" s="68">
        <f t="shared" si="353"/>
        <v>16.74496369701918</v>
      </c>
      <c r="AN698" s="68">
        <f t="shared" si="354"/>
        <v>1.2607054358676697</v>
      </c>
      <c r="AO698" s="68">
        <f t="shared" si="357"/>
        <v>47.478891203995957</v>
      </c>
      <c r="AP698" s="6"/>
      <c r="AQ698" s="6">
        <f>RANK(AI698,AI646:AI724)</f>
        <v>54</v>
      </c>
      <c r="AR698" s="94">
        <f>RANK(AO698,AO646:AO724)</f>
        <v>55</v>
      </c>
      <c r="AS698" s="8"/>
      <c r="AT698" s="8"/>
      <c r="AU698" s="66">
        <f t="shared" si="358"/>
        <v>-5.7328149665796806</v>
      </c>
      <c r="AV698" s="66">
        <f t="shared" si="359"/>
        <v>-24.637640391218397</v>
      </c>
      <c r="AW698" s="66">
        <f t="shared" si="360"/>
        <v>-34.15701064520745</v>
      </c>
      <c r="AX698" s="66">
        <f t="shared" si="361"/>
        <v>19.958221499826323</v>
      </c>
      <c r="AY698" s="66">
        <f t="shared" si="362"/>
        <v>26.670236197126805</v>
      </c>
      <c r="AZ698" s="66">
        <f t="shared" si="363"/>
        <v>9.0823121924271035</v>
      </c>
      <c r="BA698" s="66">
        <f t="shared" si="364"/>
        <v>1.2607054358676697</v>
      </c>
      <c r="BB698" s="66">
        <f t="shared" si="365"/>
        <v>-2.5683157708619007</v>
      </c>
      <c r="BC698" s="8"/>
      <c r="BD698" s="8"/>
      <c r="BE698" s="8"/>
      <c r="BF698" s="8"/>
    </row>
    <row r="699" spans="1:58" s="5" customFormat="1" ht="15" customHeight="1">
      <c r="A699" s="6">
        <v>654</v>
      </c>
      <c r="B699" s="44" t="s">
        <v>73</v>
      </c>
      <c r="C699" s="104">
        <v>890.23167015008482</v>
      </c>
      <c r="D699" s="105">
        <v>1036.1594681305482</v>
      </c>
      <c r="E699" s="104">
        <v>1035.1406138599098</v>
      </c>
      <c r="F699" s="104">
        <v>935.06038072994693</v>
      </c>
      <c r="G699" s="105">
        <v>764.6044852039139</v>
      </c>
      <c r="H699" s="104">
        <v>875.29990510351593</v>
      </c>
      <c r="I699" s="104">
        <v>911.84301342763001</v>
      </c>
      <c r="J699" s="105">
        <v>1036.4853672247077</v>
      </c>
      <c r="K699" s="104">
        <v>1187.109134117575</v>
      </c>
      <c r="L699" s="104">
        <v>1391.3111579652343</v>
      </c>
      <c r="M699" s="105">
        <v>1448.266944839148</v>
      </c>
      <c r="N699" s="104">
        <v>1562.6677703896796</v>
      </c>
      <c r="O699" s="104">
        <v>1659.420189453333</v>
      </c>
      <c r="P699" s="105">
        <v>1568.4917089098542</v>
      </c>
      <c r="Q699" s="104">
        <v>1206.5579982101399</v>
      </c>
      <c r="R699" s="104">
        <v>862.36974487763302</v>
      </c>
      <c r="S699" s="105">
        <v>534.64296051063639</v>
      </c>
      <c r="T699" s="104">
        <v>556.7205133289126</v>
      </c>
      <c r="U699" s="104">
        <v>19462.383026432406</v>
      </c>
      <c r="V699" s="6"/>
      <c r="W699" s="8"/>
      <c r="X699" s="104">
        <v>3</v>
      </c>
      <c r="Y699" s="104">
        <v>12</v>
      </c>
      <c r="Z699" s="104">
        <v>37</v>
      </c>
      <c r="AA699" s="104">
        <v>47</v>
      </c>
      <c r="AB699" s="104">
        <v>24</v>
      </c>
      <c r="AC699" s="104">
        <v>12</v>
      </c>
      <c r="AD699" s="104">
        <v>0</v>
      </c>
      <c r="AE699" s="104">
        <v>135</v>
      </c>
      <c r="AF699" s="8"/>
      <c r="AG699" s="44" t="s">
        <v>73</v>
      </c>
      <c r="AH699" s="68">
        <f t="shared" si="356"/>
        <v>6.4166979198885015</v>
      </c>
      <c r="AI699" s="68">
        <f t="shared" si="349"/>
        <v>31.388777419477723</v>
      </c>
      <c r="AJ699" s="68">
        <f t="shared" si="350"/>
        <v>84.542451756862135</v>
      </c>
      <c r="AK699" s="68">
        <f t="shared" si="351"/>
        <v>103.08792041587591</v>
      </c>
      <c r="AL699" s="68">
        <f t="shared" si="352"/>
        <v>46.31034987838251</v>
      </c>
      <c r="AM699" s="68">
        <f t="shared" si="353"/>
        <v>20.217180805234175</v>
      </c>
      <c r="AN699" s="68">
        <f t="shared" si="354"/>
        <v>0</v>
      </c>
      <c r="AO699" s="68">
        <f t="shared" si="357"/>
        <v>38.018993886153261</v>
      </c>
      <c r="AP699" s="6"/>
      <c r="AQ699" s="6">
        <f>RANK(AI699,AI646:AI724)</f>
        <v>55</v>
      </c>
      <c r="AR699" s="94">
        <f>RANK(AO699,AO646:AO724)</f>
        <v>72</v>
      </c>
      <c r="AS699" s="8"/>
      <c r="AT699" s="8"/>
      <c r="AU699" s="66">
        <f t="shared" si="358"/>
        <v>-10.971502842299252</v>
      </c>
      <c r="AV699" s="66">
        <f t="shared" si="359"/>
        <v>-26.06438085978748</v>
      </c>
      <c r="AW699" s="66">
        <f t="shared" si="360"/>
        <v>-31.686133039809675</v>
      </c>
      <c r="AX699" s="66">
        <f t="shared" si="361"/>
        <v>27.342638659501048</v>
      </c>
      <c r="AY699" s="66">
        <f t="shared" si="362"/>
        <v>-4.5093877384209975</v>
      </c>
      <c r="AZ699" s="66">
        <f t="shared" si="363"/>
        <v>5.8981064522869602</v>
      </c>
      <c r="BA699" s="66">
        <f t="shared" si="364"/>
        <v>0</v>
      </c>
      <c r="BB699" s="66">
        <f t="shared" si="365"/>
        <v>-2.3715859039266078</v>
      </c>
      <c r="BC699" s="8"/>
      <c r="BD699" s="8"/>
      <c r="BE699" s="8"/>
      <c r="BF699" s="8"/>
    </row>
    <row r="700" spans="1:58" s="5" customFormat="1" ht="15" customHeight="1">
      <c r="A700" s="6">
        <v>655</v>
      </c>
      <c r="B700" s="44" t="s">
        <v>74</v>
      </c>
      <c r="C700" s="104">
        <v>973.09950563001894</v>
      </c>
      <c r="D700" s="105">
        <v>1194.1131122334614</v>
      </c>
      <c r="E700" s="104">
        <v>1244.6586286171105</v>
      </c>
      <c r="F700" s="104">
        <v>1047.1497728021143</v>
      </c>
      <c r="G700" s="105">
        <v>766.64498485466424</v>
      </c>
      <c r="H700" s="104">
        <v>823.96705180412164</v>
      </c>
      <c r="I700" s="104">
        <v>877.03857743954472</v>
      </c>
      <c r="J700" s="105">
        <v>936.54388129949018</v>
      </c>
      <c r="K700" s="104">
        <v>1075.8961438680285</v>
      </c>
      <c r="L700" s="104">
        <v>1141.3074030298974</v>
      </c>
      <c r="M700" s="105">
        <v>1208.1370646303969</v>
      </c>
      <c r="N700" s="104">
        <v>1240.3744040238746</v>
      </c>
      <c r="O700" s="104">
        <v>1229.1124659963623</v>
      </c>
      <c r="P700" s="105">
        <v>1111.163826047632</v>
      </c>
      <c r="Q700" s="104">
        <v>790.07125068982418</v>
      </c>
      <c r="R700" s="104">
        <v>549.48834094720462</v>
      </c>
      <c r="S700" s="105">
        <v>342.95531967706052</v>
      </c>
      <c r="T700" s="104">
        <v>372.69991746864929</v>
      </c>
      <c r="U700" s="104">
        <v>16924.421651059456</v>
      </c>
      <c r="V700" s="6"/>
      <c r="W700" s="8"/>
      <c r="X700" s="104">
        <v>3</v>
      </c>
      <c r="Y700" s="104">
        <v>17</v>
      </c>
      <c r="Z700" s="104">
        <v>71</v>
      </c>
      <c r="AA700" s="104">
        <v>71</v>
      </c>
      <c r="AB700" s="104">
        <v>20</v>
      </c>
      <c r="AC700" s="104">
        <v>6</v>
      </c>
      <c r="AD700" s="104">
        <v>4</v>
      </c>
      <c r="AE700" s="104">
        <v>192</v>
      </c>
      <c r="AF700" s="8"/>
      <c r="AG700" s="44" t="s">
        <v>74</v>
      </c>
      <c r="AH700" s="68">
        <f t="shared" si="356"/>
        <v>5.7298393752637073</v>
      </c>
      <c r="AI700" s="68">
        <f t="shared" si="349"/>
        <v>44.349080306636985</v>
      </c>
      <c r="AJ700" s="68">
        <f t="shared" si="350"/>
        <v>172.33698809810792</v>
      </c>
      <c r="AK700" s="68">
        <f t="shared" si="351"/>
        <v>161.90849941237417</v>
      </c>
      <c r="AL700" s="68">
        <f t="shared" si="352"/>
        <v>42.710225114597385</v>
      </c>
      <c r="AM700" s="68">
        <f t="shared" si="353"/>
        <v>11.153492898355386</v>
      </c>
      <c r="AN700" s="68">
        <f t="shared" si="354"/>
        <v>7.009505045495998</v>
      </c>
      <c r="AO700" s="68">
        <f t="shared" si="357"/>
        <v>57.583751462441114</v>
      </c>
      <c r="AP700" s="6"/>
      <c r="AQ700" s="6">
        <f>RANK(AI700,AI646:AI724)</f>
        <v>43</v>
      </c>
      <c r="AR700" s="94">
        <f>RANK(AO700,AO646:AO724)</f>
        <v>24</v>
      </c>
      <c r="AS700" s="8"/>
      <c r="AT700" s="8"/>
      <c r="AU700" s="66">
        <f t="shared" si="358"/>
        <v>-0.31077817366428651</v>
      </c>
      <c r="AV700" s="66">
        <f t="shared" si="359"/>
        <v>-8.4889788699125077</v>
      </c>
      <c r="AW700" s="66">
        <f t="shared" si="360"/>
        <v>47.735756650406969</v>
      </c>
      <c r="AX700" s="66">
        <f t="shared" si="361"/>
        <v>28.181136354534118</v>
      </c>
      <c r="AY700" s="66">
        <f t="shared" si="362"/>
        <v>0.1100602451470607</v>
      </c>
      <c r="AZ700" s="66">
        <f t="shared" si="363"/>
        <v>6.2636095177389581</v>
      </c>
      <c r="BA700" s="66">
        <f t="shared" si="364"/>
        <v>7.009505045495998</v>
      </c>
      <c r="BB700" s="66">
        <f t="shared" si="365"/>
        <v>10.610441844626337</v>
      </c>
      <c r="BC700" s="8"/>
      <c r="BD700" s="8"/>
      <c r="BE700" s="8"/>
      <c r="BF700" s="8"/>
    </row>
    <row r="701" spans="1:58" s="5" customFormat="1" ht="15" customHeight="1">
      <c r="A701" s="6">
        <v>656</v>
      </c>
      <c r="B701" s="44" t="s">
        <v>75</v>
      </c>
      <c r="C701" s="104">
        <v>673.93782630697274</v>
      </c>
      <c r="D701" s="105">
        <v>785.30046244005496</v>
      </c>
      <c r="E701" s="104">
        <v>842.48300512542357</v>
      </c>
      <c r="F701" s="104">
        <v>736.64636001497502</v>
      </c>
      <c r="G701" s="105">
        <v>599.69361412299531</v>
      </c>
      <c r="H701" s="104">
        <v>575.46700234357968</v>
      </c>
      <c r="I701" s="104">
        <v>673.27978706766419</v>
      </c>
      <c r="J701" s="105">
        <v>777.16510737315309</v>
      </c>
      <c r="K701" s="104">
        <v>862.57689796869386</v>
      </c>
      <c r="L701" s="104">
        <v>964.95217621634094</v>
      </c>
      <c r="M701" s="105">
        <v>1017.1025602341284</v>
      </c>
      <c r="N701" s="104">
        <v>1209.3233886588105</v>
      </c>
      <c r="O701" s="104">
        <v>1238.0209619068908</v>
      </c>
      <c r="P701" s="105">
        <v>1191.8772821395739</v>
      </c>
      <c r="Q701" s="104">
        <v>975.68878292319698</v>
      </c>
      <c r="R701" s="104">
        <v>631.2550366854083</v>
      </c>
      <c r="S701" s="105">
        <v>357.31754136874758</v>
      </c>
      <c r="T701" s="104">
        <v>310.85278528034303</v>
      </c>
      <c r="U701" s="104">
        <v>14422.940578176953</v>
      </c>
      <c r="V701" s="6"/>
      <c r="W701" s="8"/>
      <c r="X701" s="104">
        <v>0</v>
      </c>
      <c r="Y701" s="104">
        <v>18</v>
      </c>
      <c r="Z701" s="104">
        <v>27</v>
      </c>
      <c r="AA701" s="104">
        <v>43</v>
      </c>
      <c r="AB701" s="104">
        <v>25</v>
      </c>
      <c r="AC701" s="104">
        <v>10</v>
      </c>
      <c r="AD701" s="104">
        <v>0</v>
      </c>
      <c r="AE701" s="104">
        <v>123</v>
      </c>
      <c r="AF701" s="8"/>
      <c r="AG701" s="44" t="s">
        <v>75</v>
      </c>
      <c r="AH701" s="68">
        <f t="shared" si="356"/>
        <v>0</v>
      </c>
      <c r="AI701" s="68">
        <f t="shared" si="349"/>
        <v>60.030654241078025</v>
      </c>
      <c r="AJ701" s="68">
        <f t="shared" si="350"/>
        <v>93.836831269361952</v>
      </c>
      <c r="AK701" s="68">
        <f t="shared" si="351"/>
        <v>127.73293013080914</v>
      </c>
      <c r="AL701" s="68">
        <f t="shared" si="352"/>
        <v>64.336393290998174</v>
      </c>
      <c r="AM701" s="68">
        <f t="shared" si="353"/>
        <v>23.186338571202814</v>
      </c>
      <c r="AN701" s="68">
        <f t="shared" si="354"/>
        <v>0</v>
      </c>
      <c r="AO701" s="68">
        <f t="shared" si="357"/>
        <v>47.400844583221428</v>
      </c>
      <c r="AP701" s="6"/>
      <c r="AQ701" s="6">
        <f>RANK(AI701,AI646:AI724)</f>
        <v>27</v>
      </c>
      <c r="AR701" s="94">
        <f>RANK(AO701,AO646:AO724)</f>
        <v>56</v>
      </c>
      <c r="AS701" s="8"/>
      <c r="AT701" s="8"/>
      <c r="AU701" s="66">
        <f t="shared" si="358"/>
        <v>-15.155555113600755</v>
      </c>
      <c r="AV701" s="66">
        <f t="shared" si="359"/>
        <v>-0.58828066079080799</v>
      </c>
      <c r="AW701" s="66">
        <f t="shared" si="360"/>
        <v>-45.776463253225202</v>
      </c>
      <c r="AX701" s="66">
        <f t="shared" si="361"/>
        <v>21.713155611587112</v>
      </c>
      <c r="AY701" s="66">
        <f t="shared" si="362"/>
        <v>26.97880932184146</v>
      </c>
      <c r="AZ701" s="66">
        <f t="shared" si="363"/>
        <v>23.186338571202814</v>
      </c>
      <c r="BA701" s="66">
        <f t="shared" si="364"/>
        <v>0</v>
      </c>
      <c r="BB701" s="66">
        <f t="shared" si="365"/>
        <v>1.9067295070829786</v>
      </c>
      <c r="BC701" s="8"/>
      <c r="BD701" s="8"/>
      <c r="BE701" s="8"/>
      <c r="BF701" s="8"/>
    </row>
    <row r="702" spans="1:58" s="5" customFormat="1" ht="15" customHeight="1">
      <c r="A702" s="6">
        <v>657</v>
      </c>
      <c r="B702" s="44" t="s">
        <v>76</v>
      </c>
      <c r="C702" s="104">
        <v>3482.3058074951173</v>
      </c>
      <c r="D702" s="105">
        <v>4371.573541259766</v>
      </c>
      <c r="E702" s="104">
        <v>4721.6663940429689</v>
      </c>
      <c r="F702" s="104">
        <v>4797.1863250732422</v>
      </c>
      <c r="G702" s="105">
        <v>4242.3342926025389</v>
      </c>
      <c r="H702" s="104">
        <v>3262.0570678710938</v>
      </c>
      <c r="I702" s="104">
        <v>3174.2084533691404</v>
      </c>
      <c r="J702" s="105">
        <v>3693.1923278808595</v>
      </c>
      <c r="K702" s="104">
        <v>4532.4016906738279</v>
      </c>
      <c r="L702" s="104">
        <v>5124.7357482910156</v>
      </c>
      <c r="M702" s="105">
        <v>5067.5434326171871</v>
      </c>
      <c r="N702" s="104">
        <v>4803.4032348632809</v>
      </c>
      <c r="O702" s="104">
        <v>4276.7586181640627</v>
      </c>
      <c r="P702" s="105">
        <v>3480.9896392822266</v>
      </c>
      <c r="Q702" s="104">
        <v>2531.3651031494142</v>
      </c>
      <c r="R702" s="104">
        <v>1526.6511932373046</v>
      </c>
      <c r="S702" s="105">
        <v>843.22454643249512</v>
      </c>
      <c r="T702" s="104">
        <v>720.62955474853516</v>
      </c>
      <c r="U702" s="104">
        <v>64652.226971054079</v>
      </c>
      <c r="V702" s="6"/>
      <c r="W702" s="8"/>
      <c r="X702" s="104">
        <v>3</v>
      </c>
      <c r="Y702" s="104">
        <v>13</v>
      </c>
      <c r="Z702" s="104">
        <v>112</v>
      </c>
      <c r="AA702" s="104">
        <v>281</v>
      </c>
      <c r="AB702" s="104">
        <v>160</v>
      </c>
      <c r="AC702" s="104">
        <v>40</v>
      </c>
      <c r="AD702" s="104">
        <v>3</v>
      </c>
      <c r="AE702" s="104">
        <v>612</v>
      </c>
      <c r="AF702" s="8"/>
      <c r="AG702" s="44" t="s">
        <v>76</v>
      </c>
      <c r="AH702" s="68">
        <f t="shared" si="356"/>
        <v>1.2507331576095064</v>
      </c>
      <c r="AI702" s="68">
        <f t="shared" si="349"/>
        <v>6.1287013721046995</v>
      </c>
      <c r="AJ702" s="68">
        <f t="shared" si="350"/>
        <v>68.668326561861292</v>
      </c>
      <c r="AK702" s="68">
        <f t="shared" si="351"/>
        <v>177.05201414969673</v>
      </c>
      <c r="AL702" s="68">
        <f t="shared" si="352"/>
        <v>86.645907277624744</v>
      </c>
      <c r="AM702" s="68">
        <f t="shared" si="353"/>
        <v>17.650686205640895</v>
      </c>
      <c r="AN702" s="68">
        <f t="shared" si="354"/>
        <v>1.1707920748891034</v>
      </c>
      <c r="AO702" s="68">
        <f t="shared" si="357"/>
        <v>42.461495818635377</v>
      </c>
      <c r="AP702" s="6"/>
      <c r="AQ702" s="6">
        <f>RANK(AI702,AI646:AI724)</f>
        <v>73</v>
      </c>
      <c r="AR702" s="94">
        <f>RANK(AO702,AO646:AO724)</f>
        <v>67</v>
      </c>
      <c r="AS702" s="8"/>
      <c r="AT702" s="8"/>
      <c r="AU702" s="66">
        <f t="shared" si="358"/>
        <v>-0.67029247722653174</v>
      </c>
      <c r="AV702" s="66">
        <f t="shared" si="359"/>
        <v>-12.677819694622794</v>
      </c>
      <c r="AW702" s="66">
        <f t="shared" si="360"/>
        <v>-70.244840682356866</v>
      </c>
      <c r="AX702" s="66">
        <f t="shared" si="361"/>
        <v>14.585425457208657</v>
      </c>
      <c r="AY702" s="66">
        <f t="shared" si="362"/>
        <v>28.056996760637247</v>
      </c>
      <c r="AZ702" s="66">
        <f t="shared" si="363"/>
        <v>13.570474830071431</v>
      </c>
      <c r="BA702" s="66">
        <f t="shared" si="364"/>
        <v>1.1707920748891034</v>
      </c>
      <c r="BB702" s="66">
        <f t="shared" si="365"/>
        <v>-5.2020876124178344</v>
      </c>
      <c r="BC702" s="8"/>
      <c r="BD702" s="8"/>
      <c r="BE702" s="8"/>
      <c r="BF702" s="8"/>
    </row>
    <row r="703" spans="1:58" s="5" customFormat="1" ht="15" customHeight="1">
      <c r="A703" s="6">
        <v>658</v>
      </c>
      <c r="B703" s="44" t="s">
        <v>77</v>
      </c>
      <c r="C703" s="104">
        <v>545.21828271657716</v>
      </c>
      <c r="D703" s="105">
        <v>565.32799161797482</v>
      </c>
      <c r="E703" s="104">
        <v>623.53688767291749</v>
      </c>
      <c r="F703" s="104">
        <v>654.91304311844965</v>
      </c>
      <c r="G703" s="105">
        <v>543.32198391070006</v>
      </c>
      <c r="H703" s="104">
        <v>602.30928339197749</v>
      </c>
      <c r="I703" s="104">
        <v>554.43628738070561</v>
      </c>
      <c r="J703" s="105">
        <v>532.00186615607913</v>
      </c>
      <c r="K703" s="104">
        <v>614.52802074000795</v>
      </c>
      <c r="L703" s="104">
        <v>718.42524630917364</v>
      </c>
      <c r="M703" s="105">
        <v>836.20841095763183</v>
      </c>
      <c r="N703" s="104">
        <v>878.99271835039065</v>
      </c>
      <c r="O703" s="104">
        <v>885.06807107340092</v>
      </c>
      <c r="P703" s="105">
        <v>880.70479694040046</v>
      </c>
      <c r="Q703" s="104">
        <v>713.07601508923335</v>
      </c>
      <c r="R703" s="104">
        <v>543.50628232479494</v>
      </c>
      <c r="S703" s="105">
        <v>354.44914919377197</v>
      </c>
      <c r="T703" s="104">
        <v>378.14006334818299</v>
      </c>
      <c r="U703" s="104">
        <v>11424.164400292369</v>
      </c>
      <c r="V703" s="6"/>
      <c r="W703" s="8"/>
      <c r="X703" s="104">
        <v>3</v>
      </c>
      <c r="Y703" s="104">
        <v>31</v>
      </c>
      <c r="Z703" s="104">
        <v>37</v>
      </c>
      <c r="AA703" s="104">
        <v>36</v>
      </c>
      <c r="AB703" s="104">
        <v>8</v>
      </c>
      <c r="AC703" s="104">
        <v>0</v>
      </c>
      <c r="AD703" s="104">
        <v>0</v>
      </c>
      <c r="AE703" s="104">
        <v>115</v>
      </c>
      <c r="AF703" s="8"/>
      <c r="AG703" s="44" t="s">
        <v>77</v>
      </c>
      <c r="AH703" s="68">
        <f t="shared" si="356"/>
        <v>9.1615216142745552</v>
      </c>
      <c r="AI703" s="68">
        <f t="shared" si="349"/>
        <v>114.11281309425218</v>
      </c>
      <c r="AJ703" s="68">
        <f t="shared" si="350"/>
        <v>122.86046727232902</v>
      </c>
      <c r="AK703" s="68">
        <f t="shared" si="351"/>
        <v>129.86162998122984</v>
      </c>
      <c r="AL703" s="68">
        <f t="shared" si="352"/>
        <v>30.075082472184235</v>
      </c>
      <c r="AM703" s="68">
        <f t="shared" si="353"/>
        <v>0</v>
      </c>
      <c r="AN703" s="68">
        <f t="shared" si="354"/>
        <v>0</v>
      </c>
      <c r="AO703" s="68">
        <f t="shared" si="357"/>
        <v>54.503199731222018</v>
      </c>
      <c r="AP703" s="6"/>
      <c r="AQ703" s="6">
        <f>RANK(AI703,AI646:AI724)</f>
        <v>1</v>
      </c>
      <c r="AR703" s="94">
        <f>RANK(AO703,AO646:AO724)</f>
        <v>35</v>
      </c>
      <c r="AS703" s="8"/>
      <c r="AT703" s="8"/>
      <c r="AU703" s="66">
        <f t="shared" si="358"/>
        <v>-3.7450724843105476</v>
      </c>
      <c r="AV703" s="66">
        <f t="shared" si="359"/>
        <v>36.785438338920414</v>
      </c>
      <c r="AW703" s="66">
        <f t="shared" si="360"/>
        <v>-37.492815324164198</v>
      </c>
      <c r="AX703" s="66">
        <f t="shared" si="361"/>
        <v>6.9216662197198389</v>
      </c>
      <c r="AY703" s="66">
        <f t="shared" si="362"/>
        <v>-7.6282095388164706</v>
      </c>
      <c r="AZ703" s="66">
        <f t="shared" si="363"/>
        <v>-13.241065584127659</v>
      </c>
      <c r="BA703" s="66">
        <f t="shared" si="364"/>
        <v>0</v>
      </c>
      <c r="BB703" s="66">
        <f t="shared" si="365"/>
        <v>-1.9017549928292183</v>
      </c>
      <c r="BC703" s="8"/>
      <c r="BD703" s="8"/>
      <c r="BE703" s="8"/>
      <c r="BF703" s="8"/>
    </row>
    <row r="704" spans="1:58" s="5" customFormat="1" ht="15" customHeight="1">
      <c r="A704" s="6">
        <v>659</v>
      </c>
      <c r="B704" s="44" t="s">
        <v>78</v>
      </c>
      <c r="C704" s="104">
        <v>5516.6838602379912</v>
      </c>
      <c r="D704" s="105">
        <v>4435.9066040039061</v>
      </c>
      <c r="E704" s="104">
        <v>3648.177001953125</v>
      </c>
      <c r="F704" s="104">
        <v>3491.3183343564824</v>
      </c>
      <c r="G704" s="105">
        <v>7599.0737802321901</v>
      </c>
      <c r="H704" s="104">
        <v>14657.973815662532</v>
      </c>
      <c r="I704" s="104">
        <v>14467.332147527886</v>
      </c>
      <c r="J704" s="105">
        <v>10990.908719654366</v>
      </c>
      <c r="K704" s="104">
        <v>8667.1946777343746</v>
      </c>
      <c r="L704" s="104">
        <v>7864.9948974609379</v>
      </c>
      <c r="M704" s="105">
        <v>7045.8782104492184</v>
      </c>
      <c r="N704" s="104">
        <v>6362.6955322265621</v>
      </c>
      <c r="O704" s="104">
        <v>5368.7301879882816</v>
      </c>
      <c r="P704" s="105">
        <v>4590.1641235351563</v>
      </c>
      <c r="Q704" s="104">
        <v>3515.667791748047</v>
      </c>
      <c r="R704" s="104">
        <v>2342.9084005997838</v>
      </c>
      <c r="S704" s="105">
        <v>1505.9469198218039</v>
      </c>
      <c r="T704" s="104">
        <v>1569.3222534179688</v>
      </c>
      <c r="U704" s="104">
        <v>113640.87725861062</v>
      </c>
      <c r="V704" s="6"/>
      <c r="W704" s="8"/>
      <c r="X704" s="104">
        <v>4</v>
      </c>
      <c r="Y704" s="104">
        <v>30</v>
      </c>
      <c r="Z704" s="104">
        <v>154</v>
      </c>
      <c r="AA704" s="104">
        <v>505</v>
      </c>
      <c r="AB704" s="104">
        <v>473</v>
      </c>
      <c r="AC704" s="104">
        <v>128</v>
      </c>
      <c r="AD704" s="104">
        <v>20</v>
      </c>
      <c r="AE704" s="104">
        <v>1314</v>
      </c>
      <c r="AF704" s="8"/>
      <c r="AG704" s="44" t="s">
        <v>78</v>
      </c>
      <c r="AH704" s="68">
        <f t="shared" si="356"/>
        <v>2.2913980433338388</v>
      </c>
      <c r="AI704" s="68">
        <f t="shared" si="349"/>
        <v>7.8956990990244993</v>
      </c>
      <c r="AJ704" s="68">
        <f t="shared" si="350"/>
        <v>21.012453963513824</v>
      </c>
      <c r="AK704" s="68">
        <f t="shared" si="351"/>
        <v>69.812456761254651</v>
      </c>
      <c r="AL704" s="68">
        <f t="shared" si="352"/>
        <v>86.071136075247935</v>
      </c>
      <c r="AM704" s="68">
        <f t="shared" si="353"/>
        <v>29.53666203640865</v>
      </c>
      <c r="AN704" s="68">
        <f t="shared" si="354"/>
        <v>5.0858265671492333</v>
      </c>
      <c r="AO704" s="68">
        <f t="shared" si="357"/>
        <v>38.796083496132155</v>
      </c>
      <c r="AP704" s="6"/>
      <c r="AQ704" s="6">
        <f>RANK(AI704,AI646:AI724)</f>
        <v>71</v>
      </c>
      <c r="AR704" s="94">
        <f>RANK(AO704,AO646:AO724)</f>
        <v>71</v>
      </c>
      <c r="AS704" s="8"/>
      <c r="AT704" s="8"/>
      <c r="AU704" s="66">
        <f t="shared" si="358"/>
        <v>-2.3795540356049587</v>
      </c>
      <c r="AV704" s="66">
        <f t="shared" si="359"/>
        <v>-3.306275668865867</v>
      </c>
      <c r="AW704" s="66">
        <f t="shared" si="360"/>
        <v>-9.3952924733304179</v>
      </c>
      <c r="AX704" s="66">
        <f t="shared" si="361"/>
        <v>1.3955640256394446</v>
      </c>
      <c r="AY704" s="66">
        <f t="shared" si="362"/>
        <v>24.771396755385105</v>
      </c>
      <c r="AZ704" s="66">
        <f t="shared" si="363"/>
        <v>9.6496572942273495</v>
      </c>
      <c r="BA704" s="66">
        <f t="shared" si="364"/>
        <v>3.8630210289148765</v>
      </c>
      <c r="BB704" s="66">
        <f t="shared" si="365"/>
        <v>3.3425587769266514</v>
      </c>
      <c r="BC704" s="8"/>
      <c r="BD704" s="8"/>
      <c r="BE704" s="8"/>
      <c r="BF704" s="8"/>
    </row>
    <row r="705" spans="1:58" s="5" customFormat="1" ht="15" customHeight="1">
      <c r="A705" s="6">
        <v>660</v>
      </c>
      <c r="B705" s="44" t="s">
        <v>79</v>
      </c>
      <c r="C705" s="104">
        <v>351.07386425407867</v>
      </c>
      <c r="D705" s="105">
        <v>393.42517938095369</v>
      </c>
      <c r="E705" s="104">
        <v>409.47076207922242</v>
      </c>
      <c r="F705" s="104">
        <v>309.69183656613967</v>
      </c>
      <c r="G705" s="105">
        <v>260.9463509969504</v>
      </c>
      <c r="H705" s="104">
        <v>293.88056328898426</v>
      </c>
      <c r="I705" s="104">
        <v>328.2739779079576</v>
      </c>
      <c r="J705" s="105">
        <v>372.80955501546936</v>
      </c>
      <c r="K705" s="104">
        <v>425.35991270808779</v>
      </c>
      <c r="L705" s="104">
        <v>495.44267296927342</v>
      </c>
      <c r="M705" s="105">
        <v>536.55601236361781</v>
      </c>
      <c r="N705" s="104">
        <v>632.3967071045779</v>
      </c>
      <c r="O705" s="104">
        <v>706.6831441330811</v>
      </c>
      <c r="P705" s="105">
        <v>653.88698280344977</v>
      </c>
      <c r="Q705" s="104">
        <v>535.18948192996243</v>
      </c>
      <c r="R705" s="104">
        <v>325.86855898989944</v>
      </c>
      <c r="S705" s="105">
        <v>172.63207381289857</v>
      </c>
      <c r="T705" s="104">
        <v>136.7202337438018</v>
      </c>
      <c r="U705" s="104">
        <v>7340.3078700484066</v>
      </c>
      <c r="V705" s="6"/>
      <c r="W705" s="8"/>
      <c r="X705" s="104">
        <v>3</v>
      </c>
      <c r="Y705" s="104">
        <v>9</v>
      </c>
      <c r="Z705" s="104">
        <v>11</v>
      </c>
      <c r="AA705" s="104">
        <v>22</v>
      </c>
      <c r="AB705" s="104">
        <v>12</v>
      </c>
      <c r="AC705" s="104">
        <v>0</v>
      </c>
      <c r="AD705" s="104">
        <v>0</v>
      </c>
      <c r="AE705" s="104">
        <v>57</v>
      </c>
      <c r="AF705" s="8"/>
      <c r="AG705" s="44" t="s">
        <v>79</v>
      </c>
      <c r="AH705" s="68">
        <f t="shared" si="356"/>
        <v>19.374098027665006</v>
      </c>
      <c r="AI705" s="68">
        <f t="shared" si="349"/>
        <v>68.979696137656887</v>
      </c>
      <c r="AJ705" s="68">
        <f t="shared" si="350"/>
        <v>74.860343786555688</v>
      </c>
      <c r="AK705" s="68">
        <f t="shared" si="351"/>
        <v>134.03438274457699</v>
      </c>
      <c r="AL705" s="68">
        <f t="shared" si="352"/>
        <v>64.376032419566457</v>
      </c>
      <c r="AM705" s="68">
        <f t="shared" si="353"/>
        <v>0</v>
      </c>
      <c r="AN705" s="68">
        <f t="shared" si="354"/>
        <v>0</v>
      </c>
      <c r="AO705" s="68">
        <f t="shared" si="357"/>
        <v>45.849331056484729</v>
      </c>
      <c r="AP705" s="6"/>
      <c r="AQ705" s="6">
        <f>RANK(AI705,AI646:AI724)</f>
        <v>16</v>
      </c>
      <c r="AR705" s="94">
        <f>RANK(AO705,AO646:AO724)</f>
        <v>60</v>
      </c>
      <c r="AS705" s="8"/>
      <c r="AT705" s="8"/>
      <c r="AU705" s="66">
        <f t="shared" si="358"/>
        <v>5.7233949193902998</v>
      </c>
      <c r="AV705" s="66">
        <f t="shared" si="359"/>
        <v>-3.3055145497166052</v>
      </c>
      <c r="AW705" s="66">
        <f t="shared" si="360"/>
        <v>-89.698546758612594</v>
      </c>
      <c r="AX705" s="66">
        <f t="shared" si="361"/>
        <v>38.014636496304732</v>
      </c>
      <c r="AY705" s="66">
        <f t="shared" si="362"/>
        <v>8.4154040153926459</v>
      </c>
      <c r="AZ705" s="66">
        <f t="shared" si="363"/>
        <v>-12.146160628205001</v>
      </c>
      <c r="BA705" s="66">
        <f t="shared" si="364"/>
        <v>0</v>
      </c>
      <c r="BB705" s="66">
        <f t="shared" si="365"/>
        <v>-4.2124437900380087</v>
      </c>
      <c r="BC705" s="8"/>
      <c r="BD705" s="8"/>
      <c r="BE705" s="8"/>
      <c r="BF705" s="8"/>
    </row>
    <row r="706" spans="1:58" s="5" customFormat="1" ht="15" customHeight="1">
      <c r="A706" s="6">
        <v>661</v>
      </c>
      <c r="B706" s="44" t="s">
        <v>80</v>
      </c>
      <c r="C706" s="104">
        <v>108.56654736837058</v>
      </c>
      <c r="D706" s="105">
        <v>120.32507352722949</v>
      </c>
      <c r="E706" s="104">
        <v>138.0710712456023</v>
      </c>
      <c r="F706" s="104">
        <v>133.8866713238387</v>
      </c>
      <c r="G706" s="105">
        <v>96.131090755171314</v>
      </c>
      <c r="H706" s="104">
        <v>68.801097961947761</v>
      </c>
      <c r="I706" s="104">
        <v>94.697747280640257</v>
      </c>
      <c r="J706" s="105">
        <v>99.976709018549698</v>
      </c>
      <c r="K706" s="104">
        <v>135.08265816025886</v>
      </c>
      <c r="L706" s="104">
        <v>148.18731350849853</v>
      </c>
      <c r="M706" s="105">
        <v>173.29074087309544</v>
      </c>
      <c r="N706" s="104">
        <v>206.4212973945624</v>
      </c>
      <c r="O706" s="104">
        <v>272.80177578026638</v>
      </c>
      <c r="P706" s="105">
        <v>317.38806048223887</v>
      </c>
      <c r="Q706" s="104">
        <v>298.57368641914758</v>
      </c>
      <c r="R706" s="104">
        <v>236.38292888285599</v>
      </c>
      <c r="S706" s="105">
        <v>164.63283518171636</v>
      </c>
      <c r="T706" s="104">
        <v>158.83540223427599</v>
      </c>
      <c r="U706" s="104">
        <v>2972.0527073982666</v>
      </c>
      <c r="V706" s="6"/>
      <c r="W706" s="8"/>
      <c r="X706" s="104">
        <v>0</v>
      </c>
      <c r="Y706" s="104">
        <v>0</v>
      </c>
      <c r="Z706" s="104">
        <v>3</v>
      </c>
      <c r="AA706" s="104">
        <v>9</v>
      </c>
      <c r="AB706" s="104">
        <v>6</v>
      </c>
      <c r="AC706" s="104">
        <v>0</v>
      </c>
      <c r="AD706" s="104">
        <v>0</v>
      </c>
      <c r="AE706" s="104">
        <v>18</v>
      </c>
      <c r="AF706" s="8"/>
      <c r="AG706" s="44" t="s">
        <v>80</v>
      </c>
      <c r="AH706" s="68">
        <f t="shared" si="356"/>
        <v>0</v>
      </c>
      <c r="AI706" s="68">
        <f t="shared" si="349"/>
        <v>0</v>
      </c>
      <c r="AJ706" s="68">
        <f t="shared" si="350"/>
        <v>87.207910596404389</v>
      </c>
      <c r="AK706" s="68">
        <f t="shared" si="351"/>
        <v>190.07843921203676</v>
      </c>
      <c r="AL706" s="68">
        <f t="shared" si="352"/>
        <v>120.02795568889468</v>
      </c>
      <c r="AM706" s="68">
        <f t="shared" si="353"/>
        <v>0</v>
      </c>
      <c r="AN706" s="68">
        <f t="shared" si="354"/>
        <v>0</v>
      </c>
      <c r="AO706" s="68">
        <f t="shared" si="357"/>
        <v>46.346165628243853</v>
      </c>
      <c r="AP706" s="6"/>
      <c r="AQ706" s="6">
        <f>RANK(AI706,AI646:AI724)</f>
        <v>79</v>
      </c>
      <c r="AR706" s="94">
        <f>RANK(AO706,AO646:AO724)</f>
        <v>59</v>
      </c>
      <c r="AS706" s="8"/>
      <c r="AT706" s="8"/>
      <c r="AU706" s="66">
        <f t="shared" si="358"/>
        <v>0</v>
      </c>
      <c r="AV706" s="66">
        <f t="shared" si="359"/>
        <v>-62.40047047913319</v>
      </c>
      <c r="AW706" s="66">
        <f t="shared" si="360"/>
        <v>21.604701749020464</v>
      </c>
      <c r="AX706" s="66">
        <f t="shared" si="361"/>
        <v>-17.536985099942342</v>
      </c>
      <c r="AY706" s="66">
        <f t="shared" si="362"/>
        <v>69.536492529792469</v>
      </c>
      <c r="AZ706" s="66">
        <f t="shared" si="363"/>
        <v>-27.035472527518767</v>
      </c>
      <c r="BA706" s="66">
        <f t="shared" si="364"/>
        <v>0</v>
      </c>
      <c r="BB706" s="66">
        <f t="shared" si="365"/>
        <v>-5.6179636848342795</v>
      </c>
      <c r="BC706" s="8"/>
      <c r="BD706" s="8"/>
      <c r="BE706" s="8"/>
      <c r="BF706" s="8"/>
    </row>
    <row r="707" spans="1:58" s="5" customFormat="1" ht="15" customHeight="1">
      <c r="A707" s="6">
        <v>662</v>
      </c>
      <c r="B707" s="44" t="s">
        <v>81</v>
      </c>
      <c r="C707" s="104">
        <v>1645.4378158190586</v>
      </c>
      <c r="D707" s="105">
        <v>1891.6616562951135</v>
      </c>
      <c r="E707" s="104">
        <v>1846.8720762830542</v>
      </c>
      <c r="F707" s="104">
        <v>1629.9975236711505</v>
      </c>
      <c r="G707" s="105">
        <v>1248.6399984791426</v>
      </c>
      <c r="H707" s="104">
        <v>1311.8706917367676</v>
      </c>
      <c r="I707" s="104">
        <v>1409.9883232363416</v>
      </c>
      <c r="J707" s="105">
        <v>1463.9160194264596</v>
      </c>
      <c r="K707" s="104">
        <v>1635.2819460112314</v>
      </c>
      <c r="L707" s="104">
        <v>1880.7199070556685</v>
      </c>
      <c r="M707" s="105">
        <v>2057.3527645340027</v>
      </c>
      <c r="N707" s="104">
        <v>2229.3868780204803</v>
      </c>
      <c r="O707" s="104">
        <v>2339.2095586612827</v>
      </c>
      <c r="P707" s="105">
        <v>2321.4050950654355</v>
      </c>
      <c r="Q707" s="104">
        <v>1856.6710805112562</v>
      </c>
      <c r="R707" s="104">
        <v>1233.9053330830982</v>
      </c>
      <c r="S707" s="105">
        <v>804.3584179261444</v>
      </c>
      <c r="T707" s="104">
        <v>771.66467069696716</v>
      </c>
      <c r="U707" s="104">
        <v>29578.339756512654</v>
      </c>
      <c r="V707" s="6"/>
      <c r="W707" s="8"/>
      <c r="X707" s="104">
        <v>7</v>
      </c>
      <c r="Y707" s="104">
        <v>36</v>
      </c>
      <c r="Z707" s="104">
        <v>90</v>
      </c>
      <c r="AA707" s="104">
        <v>111</v>
      </c>
      <c r="AB707" s="104">
        <v>31</v>
      </c>
      <c r="AC707" s="104">
        <v>14</v>
      </c>
      <c r="AD707" s="104">
        <v>0</v>
      </c>
      <c r="AE707" s="104">
        <v>289</v>
      </c>
      <c r="AF707" s="8"/>
      <c r="AG707" s="44" t="s">
        <v>81</v>
      </c>
      <c r="AH707" s="68">
        <f t="shared" si="356"/>
        <v>8.5889701037511994</v>
      </c>
      <c r="AI707" s="68">
        <f t="shared" si="349"/>
        <v>57.66273712815287</v>
      </c>
      <c r="AJ707" s="68">
        <f t="shared" si="350"/>
        <v>137.2086449783404</v>
      </c>
      <c r="AK707" s="68">
        <f t="shared" si="351"/>
        <v>157.44811240028153</v>
      </c>
      <c r="AL707" s="68">
        <f t="shared" si="352"/>
        <v>42.352156255719279</v>
      </c>
      <c r="AM707" s="68">
        <f t="shared" si="353"/>
        <v>17.122429602000686</v>
      </c>
      <c r="AN707" s="68">
        <f t="shared" si="354"/>
        <v>0</v>
      </c>
      <c r="AO707" s="68">
        <f t="shared" si="357"/>
        <v>54.629240181239368</v>
      </c>
      <c r="AP707" s="6"/>
      <c r="AQ707" s="6">
        <f>RANK(AI707,AI646:AI724)</f>
        <v>31</v>
      </c>
      <c r="AR707" s="94">
        <f>RANK(AO707,AO646:AO724)</f>
        <v>34</v>
      </c>
      <c r="AS707" s="8"/>
      <c r="AT707" s="8"/>
      <c r="AU707" s="66">
        <f t="shared" si="358"/>
        <v>1.9522428046591527</v>
      </c>
      <c r="AV707" s="66">
        <f t="shared" si="359"/>
        <v>-47.46412633041983</v>
      </c>
      <c r="AW707" s="66">
        <f t="shared" si="360"/>
        <v>-19.403246938717956</v>
      </c>
      <c r="AX707" s="66">
        <f t="shared" si="361"/>
        <v>31.868335483620413</v>
      </c>
      <c r="AY707" s="66">
        <f t="shared" si="362"/>
        <v>6.1273108043600288</v>
      </c>
      <c r="AZ707" s="66">
        <f t="shared" si="363"/>
        <v>14.147639846697993</v>
      </c>
      <c r="BA707" s="66">
        <f t="shared" si="364"/>
        <v>0</v>
      </c>
      <c r="BB707" s="66">
        <f t="shared" si="365"/>
        <v>3.4239295964565102</v>
      </c>
      <c r="BC707" s="8"/>
      <c r="BD707" s="8"/>
      <c r="BE707" s="8"/>
      <c r="BF707" s="8"/>
    </row>
    <row r="708" spans="1:58" s="5" customFormat="1" ht="15" customHeight="1">
      <c r="A708" s="6">
        <v>663</v>
      </c>
      <c r="B708" s="44" t="s">
        <v>82</v>
      </c>
      <c r="C708" s="104">
        <v>885.27192882681277</v>
      </c>
      <c r="D708" s="105">
        <v>950.48269826971796</v>
      </c>
      <c r="E708" s="104">
        <v>986.81665964365425</v>
      </c>
      <c r="F708" s="104">
        <v>1010.4328244861974</v>
      </c>
      <c r="G708" s="105">
        <v>760.84581916703462</v>
      </c>
      <c r="H708" s="104">
        <v>750.92800711239011</v>
      </c>
      <c r="I708" s="104">
        <v>774.88671003799993</v>
      </c>
      <c r="J708" s="105">
        <v>794.73995356049136</v>
      </c>
      <c r="K708" s="104">
        <v>890.55349714341742</v>
      </c>
      <c r="L708" s="104">
        <v>1023.3451897214466</v>
      </c>
      <c r="M708" s="105">
        <v>1118.9698058292065</v>
      </c>
      <c r="N708" s="104">
        <v>1151.4823139498444</v>
      </c>
      <c r="O708" s="104">
        <v>1204.7806964522865</v>
      </c>
      <c r="P708" s="105">
        <v>1115.3477973487818</v>
      </c>
      <c r="Q708" s="104">
        <v>932.87470661380746</v>
      </c>
      <c r="R708" s="104">
        <v>665.49026756432829</v>
      </c>
      <c r="S708" s="105">
        <v>490.80575245588443</v>
      </c>
      <c r="T708" s="104">
        <v>607.12632570002199</v>
      </c>
      <c r="U708" s="104">
        <v>16115.180953883322</v>
      </c>
      <c r="V708" s="6"/>
      <c r="W708" s="8"/>
      <c r="X708" s="104">
        <v>3</v>
      </c>
      <c r="Y708" s="104">
        <v>26</v>
      </c>
      <c r="Z708" s="104">
        <v>60</v>
      </c>
      <c r="AA708" s="104">
        <v>55</v>
      </c>
      <c r="AB708" s="104">
        <v>29</v>
      </c>
      <c r="AC708" s="104">
        <v>4</v>
      </c>
      <c r="AD708" s="104">
        <v>0</v>
      </c>
      <c r="AE708" s="104">
        <v>177</v>
      </c>
      <c r="AF708" s="8"/>
      <c r="AG708" s="44" t="s">
        <v>82</v>
      </c>
      <c r="AH708" s="68">
        <f t="shared" si="356"/>
        <v>5.9380493731000721</v>
      </c>
      <c r="AI708" s="68">
        <f t="shared" si="349"/>
        <v>68.344990128130036</v>
      </c>
      <c r="AJ708" s="68">
        <f t="shared" si="350"/>
        <v>159.80226980938775</v>
      </c>
      <c r="AK708" s="68">
        <f t="shared" si="351"/>
        <v>141.95623511804155</v>
      </c>
      <c r="AL708" s="68">
        <f t="shared" si="352"/>
        <v>72.979846728676335</v>
      </c>
      <c r="AM708" s="68">
        <f t="shared" si="353"/>
        <v>8.983177344944675</v>
      </c>
      <c r="AN708" s="68">
        <f t="shared" si="354"/>
        <v>0</v>
      </c>
      <c r="AO708" s="68">
        <f t="shared" si="357"/>
        <v>58.943689116923565</v>
      </c>
      <c r="AP708" s="6"/>
      <c r="AQ708" s="6">
        <f>RANK(AI708,AI646:AI724)</f>
        <v>17</v>
      </c>
      <c r="AR708" s="94">
        <f>RANK(AO708,AO646:AO724)</f>
        <v>20</v>
      </c>
      <c r="AS708" s="8"/>
      <c r="AT708" s="8"/>
      <c r="AU708" s="66">
        <f t="shared" si="358"/>
        <v>-8.4563943839096609</v>
      </c>
      <c r="AV708" s="66">
        <f t="shared" si="359"/>
        <v>2.3846791887926315</v>
      </c>
      <c r="AW708" s="66">
        <f t="shared" si="360"/>
        <v>59.732155639642286</v>
      </c>
      <c r="AX708" s="66">
        <f t="shared" si="361"/>
        <v>2.6444729759667496</v>
      </c>
      <c r="AY708" s="66">
        <f t="shared" si="362"/>
        <v>33.126721262472103</v>
      </c>
      <c r="AZ708" s="66">
        <f t="shared" si="363"/>
        <v>4.1519141654214931</v>
      </c>
      <c r="BA708" s="66">
        <f t="shared" si="364"/>
        <v>0</v>
      </c>
      <c r="BB708" s="66">
        <f t="shared" si="365"/>
        <v>12.986319306584591</v>
      </c>
      <c r="BC708" s="8"/>
      <c r="BD708" s="8"/>
      <c r="BE708" s="8"/>
      <c r="BF708" s="8"/>
    </row>
    <row r="709" spans="1:58" s="5" customFormat="1" ht="15" customHeight="1">
      <c r="A709" s="6">
        <v>664</v>
      </c>
      <c r="B709" s="44" t="s">
        <v>83</v>
      </c>
      <c r="C709" s="104">
        <v>4889.9734191894531</v>
      </c>
      <c r="D709" s="105">
        <v>4649.6112182617189</v>
      </c>
      <c r="E709" s="104">
        <v>4549.4601989746097</v>
      </c>
      <c r="F709" s="104">
        <v>5179.1869445800785</v>
      </c>
      <c r="G709" s="105">
        <v>10607.175280761719</v>
      </c>
      <c r="H709" s="104">
        <v>15324.908203125</v>
      </c>
      <c r="I709" s="104">
        <v>12987.601892089844</v>
      </c>
      <c r="J709" s="105">
        <v>9135.8974365234371</v>
      </c>
      <c r="K709" s="104">
        <v>7115.0447509765627</v>
      </c>
      <c r="L709" s="104">
        <v>6609.30517578125</v>
      </c>
      <c r="M709" s="105">
        <v>6302.2215942382809</v>
      </c>
      <c r="N709" s="104">
        <v>5724.9431030273436</v>
      </c>
      <c r="O709" s="104">
        <v>5121.3946289062496</v>
      </c>
      <c r="P709" s="105">
        <v>4815.9472045898438</v>
      </c>
      <c r="Q709" s="104">
        <v>4024.3133056640627</v>
      </c>
      <c r="R709" s="104">
        <v>3189.8237182617186</v>
      </c>
      <c r="S709" s="105">
        <v>2340.6787963867187</v>
      </c>
      <c r="T709" s="104">
        <v>2618.804293823242</v>
      </c>
      <c r="U709" s="104">
        <v>115186.29116516114</v>
      </c>
      <c r="V709" s="6"/>
      <c r="W709" s="8"/>
      <c r="X709" s="104">
        <v>0</v>
      </c>
      <c r="Y709" s="104">
        <v>14</v>
      </c>
      <c r="Z709" s="104">
        <v>99</v>
      </c>
      <c r="AA709" s="104">
        <v>464</v>
      </c>
      <c r="AB709" s="104">
        <v>354</v>
      </c>
      <c r="AC709" s="104">
        <v>93</v>
      </c>
      <c r="AD709" s="104">
        <v>10</v>
      </c>
      <c r="AE709" s="104">
        <v>1034</v>
      </c>
      <c r="AF709" s="8"/>
      <c r="AG709" s="44" t="s">
        <v>83</v>
      </c>
      <c r="AH709" s="68">
        <f t="shared" si="356"/>
        <v>0</v>
      </c>
      <c r="AI709" s="68">
        <f t="shared" si="349"/>
        <v>2.6397225707002057</v>
      </c>
      <c r="AJ709" s="68">
        <f t="shared" si="350"/>
        <v>12.920142644614639</v>
      </c>
      <c r="AK709" s="68">
        <f t="shared" si="351"/>
        <v>71.452759925233181</v>
      </c>
      <c r="AL709" s="68">
        <f t="shared" si="352"/>
        <v>77.496491715150142</v>
      </c>
      <c r="AM709" s="68">
        <f t="shared" si="353"/>
        <v>26.141789195980937</v>
      </c>
      <c r="AN709" s="68">
        <f t="shared" si="354"/>
        <v>3.0260366964574166</v>
      </c>
      <c r="AO709" s="68">
        <f t="shared" si="357"/>
        <v>30.884515951889952</v>
      </c>
      <c r="AP709" s="6"/>
      <c r="AQ709" s="6">
        <f>RANK(AI709,AI646:AI724)</f>
        <v>78</v>
      </c>
      <c r="AR709" s="94">
        <f>RANK(AO709,AO646:AO724)</f>
        <v>78</v>
      </c>
      <c r="AS709" s="8"/>
      <c r="AT709" s="8"/>
      <c r="AU709" s="66">
        <f t="shared" si="358"/>
        <v>0</v>
      </c>
      <c r="AV709" s="66">
        <f t="shared" si="359"/>
        <v>-2.7499649925592577</v>
      </c>
      <c r="AW709" s="66">
        <f t="shared" si="360"/>
        <v>-21.100324854989832</v>
      </c>
      <c r="AX709" s="66">
        <f t="shared" si="361"/>
        <v>-28.479754394343374</v>
      </c>
      <c r="AY709" s="66">
        <f t="shared" si="362"/>
        <v>-0.84320712343799187</v>
      </c>
      <c r="AZ709" s="66">
        <f t="shared" si="363"/>
        <v>10.586093131454232</v>
      </c>
      <c r="BA709" s="66">
        <f t="shared" si="364"/>
        <v>0.92808469533017712</v>
      </c>
      <c r="BB709" s="66">
        <f t="shared" si="365"/>
        <v>-7.1001024864077991</v>
      </c>
      <c r="BC709" s="8"/>
      <c r="BD709" s="8"/>
      <c r="BE709" s="8"/>
      <c r="BF709" s="8"/>
    </row>
    <row r="710" spans="1:58" s="5" customFormat="1" ht="15" customHeight="1">
      <c r="A710" s="6">
        <v>665</v>
      </c>
      <c r="B710" s="44" t="s">
        <v>84</v>
      </c>
      <c r="C710" s="104">
        <v>498.63659513688691</v>
      </c>
      <c r="D710" s="105">
        <v>546.97339019804747</v>
      </c>
      <c r="E710" s="104">
        <v>551.28442957959987</v>
      </c>
      <c r="F710" s="104">
        <v>498.34302532965086</v>
      </c>
      <c r="G710" s="105">
        <v>412.33218850403807</v>
      </c>
      <c r="H710" s="104">
        <v>447.32327942546067</v>
      </c>
      <c r="I710" s="104">
        <v>463.51601762260162</v>
      </c>
      <c r="J710" s="105">
        <v>522.46912682516268</v>
      </c>
      <c r="K710" s="104">
        <v>516.72930042183225</v>
      </c>
      <c r="L710" s="104">
        <v>583.22071263171597</v>
      </c>
      <c r="M710" s="105">
        <v>727.94422408901949</v>
      </c>
      <c r="N710" s="104">
        <v>884.38035969474981</v>
      </c>
      <c r="O710" s="104">
        <v>960.38512402777894</v>
      </c>
      <c r="P710" s="105">
        <v>948.48624102825136</v>
      </c>
      <c r="Q710" s="104">
        <v>750.92463741205165</v>
      </c>
      <c r="R710" s="104">
        <v>536.1256708024996</v>
      </c>
      <c r="S710" s="105">
        <v>380.58239805416099</v>
      </c>
      <c r="T710" s="104">
        <v>369.61060521929835</v>
      </c>
      <c r="U710" s="104">
        <v>10599.267326002806</v>
      </c>
      <c r="V710" s="6"/>
      <c r="W710" s="8"/>
      <c r="X710" s="104">
        <v>0</v>
      </c>
      <c r="Y710" s="104">
        <v>13</v>
      </c>
      <c r="Z710" s="104">
        <v>33</v>
      </c>
      <c r="AA710" s="104">
        <v>31</v>
      </c>
      <c r="AB710" s="104">
        <v>13</v>
      </c>
      <c r="AC710" s="104">
        <v>5</v>
      </c>
      <c r="AD710" s="104">
        <v>0</v>
      </c>
      <c r="AE710" s="104">
        <v>95</v>
      </c>
      <c r="AF710" s="8"/>
      <c r="AG710" s="44" t="s">
        <v>84</v>
      </c>
      <c r="AH710" s="68">
        <f t="shared" si="356"/>
        <v>0</v>
      </c>
      <c r="AI710" s="68">
        <f t="shared" ref="AI710:AI730" si="366">Y710/(G710/2)*1000</f>
        <v>63.055955185864363</v>
      </c>
      <c r="AJ710" s="68">
        <f t="shared" ref="AJ710:AJ730" si="367">Z710/(H710/2)*1000</f>
        <v>147.54429969477556</v>
      </c>
      <c r="AK710" s="68">
        <f t="shared" ref="AK710:AK730" si="368">AA710/(I710/2)*1000</f>
        <v>133.7602103116119</v>
      </c>
      <c r="AL710" s="68">
        <f t="shared" ref="AL710:AL730" si="369">AB710/(J710/2)*1000</f>
        <v>49.763705959032777</v>
      </c>
      <c r="AM710" s="68">
        <f t="shared" ref="AM710:AM730" si="370">AC710/(K710/2)*1000</f>
        <v>19.352492672346031</v>
      </c>
      <c r="AN710" s="68">
        <f t="shared" ref="AN710:AN730" si="371">AD710/(L710/2)*1000</f>
        <v>0</v>
      </c>
      <c r="AO710" s="68">
        <f t="shared" si="357"/>
        <v>55.169471676100876</v>
      </c>
      <c r="AP710" s="6"/>
      <c r="AQ710" s="6">
        <f>RANK(AI710,AI646:AI724)</f>
        <v>23</v>
      </c>
      <c r="AR710" s="94">
        <f>RANK(AO710,AO646:AO724)</f>
        <v>31</v>
      </c>
      <c r="AS710" s="8"/>
      <c r="AT710" s="8"/>
      <c r="AU710" s="66">
        <f t="shared" si="358"/>
        <v>0</v>
      </c>
      <c r="AV710" s="66">
        <f t="shared" si="359"/>
        <v>-12.331950286999657</v>
      </c>
      <c r="AW710" s="66">
        <f t="shared" si="360"/>
        <v>-8.8758231404651724</v>
      </c>
      <c r="AX710" s="66">
        <f t="shared" si="361"/>
        <v>55.034507124255043</v>
      </c>
      <c r="AY710" s="66">
        <f t="shared" si="362"/>
        <v>-4.9378558652517057</v>
      </c>
      <c r="AZ710" s="66">
        <f t="shared" si="363"/>
        <v>2.851327939788689</v>
      </c>
      <c r="BA710" s="66">
        <f t="shared" si="364"/>
        <v>0</v>
      </c>
      <c r="BB710" s="66">
        <f t="shared" si="365"/>
        <v>11.040889620509446</v>
      </c>
      <c r="BC710" s="8"/>
      <c r="BD710" s="8"/>
      <c r="BE710" s="8"/>
      <c r="BF710" s="8"/>
    </row>
    <row r="711" spans="1:58" s="5" customFormat="1" ht="15" customHeight="1">
      <c r="A711" s="6">
        <v>666</v>
      </c>
      <c r="B711" s="44" t="s">
        <v>85</v>
      </c>
      <c r="C711" s="104">
        <v>2037.8124123207215</v>
      </c>
      <c r="D711" s="105">
        <v>2250.9049272906859</v>
      </c>
      <c r="E711" s="104">
        <v>2220.6366432845484</v>
      </c>
      <c r="F711" s="104">
        <v>1843.9770264501465</v>
      </c>
      <c r="G711" s="105">
        <v>1428.0359565687988</v>
      </c>
      <c r="H711" s="104">
        <v>1510.6771315785559</v>
      </c>
      <c r="I711" s="104">
        <v>1884.0712275365454</v>
      </c>
      <c r="J711" s="105">
        <v>2171.4916521533473</v>
      </c>
      <c r="K711" s="104">
        <v>2292.9949546061548</v>
      </c>
      <c r="L711" s="104">
        <v>2301.9876463221412</v>
      </c>
      <c r="M711" s="105">
        <v>2195.1074915665722</v>
      </c>
      <c r="N711" s="104">
        <v>2172.6583845978539</v>
      </c>
      <c r="O711" s="104">
        <v>2160.5389318271509</v>
      </c>
      <c r="P711" s="105">
        <v>2005.4017986225049</v>
      </c>
      <c r="Q711" s="104">
        <v>1567.3941846544458</v>
      </c>
      <c r="R711" s="104">
        <v>989.24799831663199</v>
      </c>
      <c r="S711" s="105">
        <v>605.10143636540158</v>
      </c>
      <c r="T711" s="104">
        <v>573.18891987509858</v>
      </c>
      <c r="U711" s="104">
        <v>32211.228723937307</v>
      </c>
      <c r="V711" s="6"/>
      <c r="W711" s="8"/>
      <c r="X711" s="104">
        <v>0</v>
      </c>
      <c r="Y711" s="104">
        <v>11</v>
      </c>
      <c r="Z711" s="104">
        <v>55</v>
      </c>
      <c r="AA711" s="104">
        <v>185</v>
      </c>
      <c r="AB711" s="104">
        <v>112</v>
      </c>
      <c r="AC711" s="104">
        <v>24</v>
      </c>
      <c r="AD711" s="104">
        <v>3</v>
      </c>
      <c r="AE711" s="104">
        <v>390</v>
      </c>
      <c r="AF711" s="8"/>
      <c r="AG711" s="44" t="s">
        <v>85</v>
      </c>
      <c r="AH711" s="68">
        <f t="shared" ref="AH711:AH730" si="372">X711/(F711/2)*1000</f>
        <v>0</v>
      </c>
      <c r="AI711" s="68">
        <f t="shared" si="366"/>
        <v>15.405774552666244</v>
      </c>
      <c r="AJ711" s="68">
        <f t="shared" si="367"/>
        <v>72.815029565620961</v>
      </c>
      <c r="AK711" s="68">
        <f t="shared" si="368"/>
        <v>196.38323360193826</v>
      </c>
      <c r="AL711" s="68">
        <f t="shared" si="369"/>
        <v>103.1548980526228</v>
      </c>
      <c r="AM711" s="68">
        <f t="shared" si="370"/>
        <v>20.93332124590064</v>
      </c>
      <c r="AN711" s="68">
        <f t="shared" si="371"/>
        <v>2.6064431794784522</v>
      </c>
      <c r="AO711" s="68">
        <f t="shared" ref="AO711:AO730" si="373">AE711/(SUM(F711:L711)/2)*1000</f>
        <v>58.064938597354818</v>
      </c>
      <c r="AP711" s="6"/>
      <c r="AQ711" s="6">
        <f>RANK(AI711,AI646:AI724)</f>
        <v>64</v>
      </c>
      <c r="AR711" s="94">
        <f>RANK(AO711,AO646:AO724)</f>
        <v>23</v>
      </c>
      <c r="AS711" s="8"/>
      <c r="AT711" s="8"/>
      <c r="AU711" s="66">
        <f t="shared" ref="AU711:AU730" si="374">AH711-AH2511</f>
        <v>-5.0791803470648205</v>
      </c>
      <c r="AV711" s="66">
        <f t="shared" ref="AV711:AV730" si="375">AI711-AI2511</f>
        <v>-33.627747351376001</v>
      </c>
      <c r="AW711" s="66">
        <f t="shared" ref="AW711:AW730" si="376">AJ711-AJ2511</f>
        <v>-40.535750874387773</v>
      </c>
      <c r="AX711" s="66">
        <f t="shared" ref="AX711:AX730" si="377">AK711-AK2511</f>
        <v>67.366231395698861</v>
      </c>
      <c r="AY711" s="66">
        <f t="shared" ref="AY711:AY730" si="378">AL711-AL2511</f>
        <v>46.78757180425864</v>
      </c>
      <c r="AZ711" s="66">
        <f t="shared" ref="AZ711:AZ730" si="379">AM711-AM2511</f>
        <v>7.6079365493615914</v>
      </c>
      <c r="BA711" s="66">
        <f t="shared" ref="BA711:BA730" si="380">AN711-AN2511</f>
        <v>2.6064431794784522</v>
      </c>
      <c r="BB711" s="66">
        <f t="shared" ref="BB711:BB730" si="381">AO711-AO2511</f>
        <v>7.4509421652103001</v>
      </c>
      <c r="BC711" s="8"/>
      <c r="BD711" s="8"/>
      <c r="BE711" s="8"/>
      <c r="BF711" s="8"/>
    </row>
    <row r="712" spans="1:58" s="5" customFormat="1" ht="15" customHeight="1">
      <c r="A712" s="6">
        <v>667</v>
      </c>
      <c r="B712" s="44" t="s">
        <v>86</v>
      </c>
      <c r="C712" s="104">
        <v>1339.797838367776</v>
      </c>
      <c r="D712" s="105">
        <v>1355.7490521838263</v>
      </c>
      <c r="E712" s="104">
        <v>1302.0921976514576</v>
      </c>
      <c r="F712" s="104">
        <v>1259.5335366520794</v>
      </c>
      <c r="G712" s="105">
        <v>1233.6915328328839</v>
      </c>
      <c r="H712" s="104">
        <v>1319.2539963890852</v>
      </c>
      <c r="I712" s="104">
        <v>1298.3335380537262</v>
      </c>
      <c r="J712" s="105">
        <v>1211.7227362069202</v>
      </c>
      <c r="K712" s="104">
        <v>1179.6070191806739</v>
      </c>
      <c r="L712" s="104">
        <v>1242.5512168781347</v>
      </c>
      <c r="M712" s="105">
        <v>1363.2499872085041</v>
      </c>
      <c r="N712" s="104">
        <v>1441.0044486132069</v>
      </c>
      <c r="O712" s="104">
        <v>1333.2776831855945</v>
      </c>
      <c r="P712" s="105">
        <v>1188.9889946500666</v>
      </c>
      <c r="Q712" s="104">
        <v>906.4915908116742</v>
      </c>
      <c r="R712" s="104">
        <v>734.68039367553069</v>
      </c>
      <c r="S712" s="105">
        <v>539.07609112896182</v>
      </c>
      <c r="T712" s="104">
        <v>561.49740665453305</v>
      </c>
      <c r="U712" s="104">
        <v>20810.599260324634</v>
      </c>
      <c r="V712" s="6"/>
      <c r="W712" s="8"/>
      <c r="X712" s="104">
        <v>9</v>
      </c>
      <c r="Y712" s="104">
        <v>61</v>
      </c>
      <c r="Z712" s="104">
        <v>98</v>
      </c>
      <c r="AA712" s="104">
        <v>91</v>
      </c>
      <c r="AB712" s="104">
        <v>36</v>
      </c>
      <c r="AC712" s="104">
        <v>12</v>
      </c>
      <c r="AD712" s="104">
        <v>0</v>
      </c>
      <c r="AE712" s="104">
        <v>307</v>
      </c>
      <c r="AF712" s="8"/>
      <c r="AG712" s="44" t="s">
        <v>86</v>
      </c>
      <c r="AH712" s="68">
        <f t="shared" si="372"/>
        <v>14.291004944453604</v>
      </c>
      <c r="AI712" s="68">
        <f t="shared" si="366"/>
        <v>98.89019803828559</v>
      </c>
      <c r="AJ712" s="68">
        <f t="shared" si="367"/>
        <v>148.56881278091205</v>
      </c>
      <c r="AK712" s="68">
        <f t="shared" si="368"/>
        <v>140.17969548320229</v>
      </c>
      <c r="AL712" s="68">
        <f t="shared" si="369"/>
        <v>59.419533733750868</v>
      </c>
      <c r="AM712" s="68">
        <f t="shared" si="370"/>
        <v>20.34575889237232</v>
      </c>
      <c r="AN712" s="68">
        <f t="shared" si="371"/>
        <v>0</v>
      </c>
      <c r="AO712" s="68">
        <f t="shared" si="373"/>
        <v>70.21400974775716</v>
      </c>
      <c r="AP712" s="6"/>
      <c r="AQ712" s="6">
        <f>RANK(AI712,AI646:AI724)</f>
        <v>6</v>
      </c>
      <c r="AR712" s="94">
        <f>RANK(AO712,AO646:AO724)</f>
        <v>3</v>
      </c>
      <c r="AS712" s="8"/>
      <c r="AT712" s="8"/>
      <c r="AU712" s="66">
        <f t="shared" si="374"/>
        <v>-12.899983918339775</v>
      </c>
      <c r="AV712" s="66">
        <f t="shared" si="375"/>
        <v>3.3291799766920889</v>
      </c>
      <c r="AW712" s="66">
        <f t="shared" si="376"/>
        <v>13.052526189120272</v>
      </c>
      <c r="AX712" s="66">
        <f t="shared" si="377"/>
        <v>18.150371590621432</v>
      </c>
      <c r="AY712" s="66">
        <f t="shared" si="378"/>
        <v>15.10803605009643</v>
      </c>
      <c r="AZ712" s="66">
        <f t="shared" si="379"/>
        <v>16.465360175009412</v>
      </c>
      <c r="BA712" s="66">
        <f t="shared" si="380"/>
        <v>0</v>
      </c>
      <c r="BB712" s="66">
        <f t="shared" si="381"/>
        <v>12.553331626914456</v>
      </c>
      <c r="BC712" s="8"/>
      <c r="BD712" s="8"/>
      <c r="BE712" s="8"/>
      <c r="BF712" s="8"/>
    </row>
    <row r="713" spans="1:58" s="5" customFormat="1" ht="15" customHeight="1">
      <c r="A713" s="6">
        <v>668</v>
      </c>
      <c r="B713" s="44" t="s">
        <v>87</v>
      </c>
      <c r="C713" s="104">
        <v>285.54964349578125</v>
      </c>
      <c r="D713" s="105">
        <v>334.18391492425292</v>
      </c>
      <c r="E713" s="104">
        <v>353.6317838416748</v>
      </c>
      <c r="F713" s="104">
        <v>304.97035251883301</v>
      </c>
      <c r="G713" s="105">
        <v>235.71884054881104</v>
      </c>
      <c r="H713" s="104">
        <v>253.63068179257078</v>
      </c>
      <c r="I713" s="104">
        <v>268.6087315900171</v>
      </c>
      <c r="J713" s="105">
        <v>282.97082266831785</v>
      </c>
      <c r="K713" s="104">
        <v>309.98346500006346</v>
      </c>
      <c r="L713" s="104">
        <v>368.42417800104494</v>
      </c>
      <c r="M713" s="105">
        <v>454.83496522413088</v>
      </c>
      <c r="N713" s="104">
        <v>510.5713715270947</v>
      </c>
      <c r="O713" s="104">
        <v>507.57917771699215</v>
      </c>
      <c r="P713" s="105">
        <v>490.95709369980955</v>
      </c>
      <c r="Q713" s="104">
        <v>430.81863662197264</v>
      </c>
      <c r="R713" s="104">
        <v>283.94934927678833</v>
      </c>
      <c r="S713" s="105">
        <v>191.25767139348511</v>
      </c>
      <c r="T713" s="104">
        <v>200.57245372605345</v>
      </c>
      <c r="U713" s="104">
        <v>6068.2131335676941</v>
      </c>
      <c r="V713" s="6"/>
      <c r="W713" s="8"/>
      <c r="X713" s="104">
        <v>3</v>
      </c>
      <c r="Y713" s="104">
        <v>8</v>
      </c>
      <c r="Z713" s="104">
        <v>17</v>
      </c>
      <c r="AA713" s="104">
        <v>10</v>
      </c>
      <c r="AB713" s="104">
        <v>4</v>
      </c>
      <c r="AC713" s="104">
        <v>0</v>
      </c>
      <c r="AD713" s="104">
        <v>0</v>
      </c>
      <c r="AE713" s="104">
        <v>42</v>
      </c>
      <c r="AF713" s="8"/>
      <c r="AG713" s="44" t="s">
        <v>87</v>
      </c>
      <c r="AH713" s="68">
        <f t="shared" si="372"/>
        <v>19.674043560117795</v>
      </c>
      <c r="AI713" s="68">
        <f t="shared" si="366"/>
        <v>67.877476245632693</v>
      </c>
      <c r="AJ713" s="68">
        <f t="shared" si="367"/>
        <v>134.05318220847803</v>
      </c>
      <c r="AK713" s="68">
        <f t="shared" si="368"/>
        <v>74.457743356334376</v>
      </c>
      <c r="AL713" s="68">
        <f t="shared" si="369"/>
        <v>28.271466028061631</v>
      </c>
      <c r="AM713" s="68">
        <f t="shared" si="370"/>
        <v>0</v>
      </c>
      <c r="AN713" s="68">
        <f t="shared" si="371"/>
        <v>0</v>
      </c>
      <c r="AO713" s="68">
        <f t="shared" si="373"/>
        <v>41.495680747705599</v>
      </c>
      <c r="AP713" s="6"/>
      <c r="AQ713" s="6">
        <f>RANK(AI713,AI646:AI724)</f>
        <v>18</v>
      </c>
      <c r="AR713" s="94">
        <f>RANK(AO713,AO646:AO724)</f>
        <v>68</v>
      </c>
      <c r="AS713" s="8"/>
      <c r="AT713" s="8"/>
      <c r="AU713" s="66">
        <f t="shared" si="374"/>
        <v>19.674043560117795</v>
      </c>
      <c r="AV713" s="66">
        <f t="shared" si="375"/>
        <v>-13.462211922234985</v>
      </c>
      <c r="AW713" s="66">
        <f t="shared" si="376"/>
        <v>-29.972889992990275</v>
      </c>
      <c r="AX713" s="66">
        <f t="shared" si="377"/>
        <v>-24.551172692210784</v>
      </c>
      <c r="AY713" s="66">
        <f t="shared" si="378"/>
        <v>-15.491001865552981</v>
      </c>
      <c r="AZ713" s="66">
        <f t="shared" si="379"/>
        <v>0</v>
      </c>
      <c r="BA713" s="66">
        <f t="shared" si="380"/>
        <v>0</v>
      </c>
      <c r="BB713" s="66">
        <f t="shared" si="381"/>
        <v>-0.46271923688779992</v>
      </c>
      <c r="BC713" s="8"/>
      <c r="BD713" s="8"/>
      <c r="BE713" s="8"/>
      <c r="BF713" s="8"/>
    </row>
    <row r="714" spans="1:58" s="5" customFormat="1" ht="15" customHeight="1">
      <c r="A714" s="6">
        <v>669</v>
      </c>
      <c r="B714" s="44" t="s">
        <v>88</v>
      </c>
      <c r="C714" s="104">
        <v>1579.7048828125</v>
      </c>
      <c r="D714" s="105">
        <v>1841.4317993164063</v>
      </c>
      <c r="E714" s="104">
        <v>1862.4513305664063</v>
      </c>
      <c r="F714" s="104">
        <v>1704.8575683593749</v>
      </c>
      <c r="G714" s="105">
        <v>1419.9411560058593</v>
      </c>
      <c r="H714" s="104">
        <v>1396.9921997070312</v>
      </c>
      <c r="I714" s="104">
        <v>1464.0339538574219</v>
      </c>
      <c r="J714" s="105">
        <v>1560.5697998046876</v>
      </c>
      <c r="K714" s="104">
        <v>1780.5576416015624</v>
      </c>
      <c r="L714" s="104">
        <v>1851.1192138671875</v>
      </c>
      <c r="M714" s="105">
        <v>1958.7294067382813</v>
      </c>
      <c r="N714" s="104">
        <v>2073.7033935546874</v>
      </c>
      <c r="O714" s="104">
        <v>2012.1959838867188</v>
      </c>
      <c r="P714" s="105">
        <v>1891.7428100585937</v>
      </c>
      <c r="Q714" s="104">
        <v>1617.9348510742188</v>
      </c>
      <c r="R714" s="104">
        <v>1186.0538391113282</v>
      </c>
      <c r="S714" s="105">
        <v>834.47575988769529</v>
      </c>
      <c r="T714" s="104">
        <v>984.55408172607417</v>
      </c>
      <c r="U714" s="104">
        <v>29021.049671936034</v>
      </c>
      <c r="V714" s="6"/>
      <c r="W714" s="8"/>
      <c r="X714" s="104">
        <v>8</v>
      </c>
      <c r="Y714" s="104">
        <v>33</v>
      </c>
      <c r="Z714" s="104">
        <v>99</v>
      </c>
      <c r="AA714" s="104">
        <v>97</v>
      </c>
      <c r="AB714" s="104">
        <v>48</v>
      </c>
      <c r="AC714" s="104">
        <v>7</v>
      </c>
      <c r="AD714" s="104">
        <v>0</v>
      </c>
      <c r="AE714" s="104">
        <v>292</v>
      </c>
      <c r="AF714" s="8"/>
      <c r="AG714" s="44" t="s">
        <v>88</v>
      </c>
      <c r="AH714" s="68">
        <f t="shared" si="372"/>
        <v>9.3849482191038298</v>
      </c>
      <c r="AI714" s="68">
        <f t="shared" si="366"/>
        <v>46.480799377384663</v>
      </c>
      <c r="AJ714" s="68">
        <f t="shared" si="367"/>
        <v>141.73307484574602</v>
      </c>
      <c r="AK714" s="68">
        <f t="shared" si="368"/>
        <v>132.51058794698767</v>
      </c>
      <c r="AL714" s="68">
        <f t="shared" si="369"/>
        <v>61.51599243559297</v>
      </c>
      <c r="AM714" s="68">
        <f t="shared" si="370"/>
        <v>7.862705296868338</v>
      </c>
      <c r="AN714" s="68">
        <f t="shared" si="371"/>
        <v>0</v>
      </c>
      <c r="AO714" s="68">
        <f t="shared" si="373"/>
        <v>52.245147856255691</v>
      </c>
      <c r="AP714" s="6"/>
      <c r="AQ714" s="6">
        <f>RANK(AI714,AI646:AI724)</f>
        <v>41</v>
      </c>
      <c r="AR714" s="94">
        <f>RANK(AO714,AO646:AO724)</f>
        <v>42</v>
      </c>
      <c r="AS714" s="8"/>
      <c r="AT714" s="8"/>
      <c r="AU714" s="66">
        <f t="shared" si="374"/>
        <v>3.0172939440213495</v>
      </c>
      <c r="AV714" s="66">
        <f t="shared" si="375"/>
        <v>-17.532416994602166</v>
      </c>
      <c r="AW714" s="66">
        <f t="shared" si="376"/>
        <v>-3.4710581710202462</v>
      </c>
      <c r="AX714" s="66">
        <f t="shared" si="377"/>
        <v>48.324687836504637</v>
      </c>
      <c r="AY714" s="66">
        <f t="shared" si="378"/>
        <v>21.397381029819428</v>
      </c>
      <c r="AZ714" s="66">
        <f t="shared" si="379"/>
        <v>7.862705296868338</v>
      </c>
      <c r="BA714" s="66">
        <f t="shared" si="380"/>
        <v>0</v>
      </c>
      <c r="BB714" s="66">
        <f t="shared" si="381"/>
        <v>8.3340138034812128</v>
      </c>
      <c r="BC714" s="8"/>
      <c r="BD714" s="8"/>
      <c r="BE714" s="8"/>
      <c r="BF714" s="8"/>
    </row>
    <row r="715" spans="1:58" s="5" customFormat="1" ht="15" customHeight="1">
      <c r="A715" s="6">
        <v>670</v>
      </c>
      <c r="B715" s="44" t="s">
        <v>89</v>
      </c>
      <c r="C715" s="104">
        <v>2111.109076446377</v>
      </c>
      <c r="D715" s="105">
        <v>2193.2972561841088</v>
      </c>
      <c r="E715" s="104">
        <v>2170.4981254631825</v>
      </c>
      <c r="F715" s="104">
        <v>2232.0316672748477</v>
      </c>
      <c r="G715" s="105">
        <v>2309.4046262593288</v>
      </c>
      <c r="H715" s="104">
        <v>2332.5964216136063</v>
      </c>
      <c r="I715" s="104">
        <v>2073.0794886367494</v>
      </c>
      <c r="J715" s="105">
        <v>1991.1355487090466</v>
      </c>
      <c r="K715" s="104">
        <v>2039.2341418940941</v>
      </c>
      <c r="L715" s="104">
        <v>2232.7737184948937</v>
      </c>
      <c r="M715" s="105">
        <v>2230.1033847272438</v>
      </c>
      <c r="N715" s="104">
        <v>2202.672219650387</v>
      </c>
      <c r="O715" s="104">
        <v>2082.2941903703722</v>
      </c>
      <c r="P715" s="105">
        <v>1944.1575051510863</v>
      </c>
      <c r="Q715" s="104">
        <v>1598.7952044636866</v>
      </c>
      <c r="R715" s="104">
        <v>1185.3771024095704</v>
      </c>
      <c r="S715" s="105">
        <v>889.7848635132666</v>
      </c>
      <c r="T715" s="104">
        <v>1015.8578608344927</v>
      </c>
      <c r="U715" s="104">
        <v>34834.202402096344</v>
      </c>
      <c r="V715" s="6"/>
      <c r="W715" s="8"/>
      <c r="X715" s="104">
        <v>4</v>
      </c>
      <c r="Y715" s="104">
        <v>56</v>
      </c>
      <c r="Z715" s="104">
        <v>109</v>
      </c>
      <c r="AA715" s="104">
        <v>134</v>
      </c>
      <c r="AB715" s="104">
        <v>74</v>
      </c>
      <c r="AC715" s="104">
        <v>18</v>
      </c>
      <c r="AD715" s="104">
        <v>3</v>
      </c>
      <c r="AE715" s="104">
        <v>398</v>
      </c>
      <c r="AF715" s="8"/>
      <c r="AG715" s="44" t="s">
        <v>89</v>
      </c>
      <c r="AH715" s="68">
        <f t="shared" si="372"/>
        <v>3.5841785389037208</v>
      </c>
      <c r="AI715" s="68">
        <f t="shared" si="366"/>
        <v>48.497348072525789</v>
      </c>
      <c r="AJ715" s="68">
        <f t="shared" si="367"/>
        <v>93.458087297071074</v>
      </c>
      <c r="AK715" s="68">
        <f t="shared" si="368"/>
        <v>129.27627786054455</v>
      </c>
      <c r="AL715" s="68">
        <f t="shared" si="369"/>
        <v>74.329444871774726</v>
      </c>
      <c r="AM715" s="68">
        <f t="shared" si="370"/>
        <v>17.653686381771863</v>
      </c>
      <c r="AN715" s="68">
        <f t="shared" si="371"/>
        <v>2.6872405162689672</v>
      </c>
      <c r="AO715" s="68">
        <f t="shared" si="373"/>
        <v>52.333111307203502</v>
      </c>
      <c r="AP715" s="6"/>
      <c r="AQ715" s="6">
        <f>RANK(AI715,AI646:AI724)</f>
        <v>40</v>
      </c>
      <c r="AR715" s="94">
        <f>RANK(AO715,AO646:AO724)</f>
        <v>41</v>
      </c>
      <c r="AS715" s="8"/>
      <c r="AT715" s="8"/>
      <c r="AU715" s="66">
        <f t="shared" si="374"/>
        <v>-12.811140596541282</v>
      </c>
      <c r="AV715" s="66">
        <f t="shared" si="375"/>
        <v>-7.6803045623100559</v>
      </c>
      <c r="AW715" s="66">
        <f t="shared" si="376"/>
        <v>-36.035522610746341</v>
      </c>
      <c r="AX715" s="66">
        <f t="shared" si="377"/>
        <v>4.1935911048109347</v>
      </c>
      <c r="AY715" s="66">
        <f t="shared" si="378"/>
        <v>35.021359216240732</v>
      </c>
      <c r="AZ715" s="66">
        <f t="shared" si="379"/>
        <v>14.83225404885993</v>
      </c>
      <c r="BA715" s="66">
        <f t="shared" si="380"/>
        <v>2.6872405162689672</v>
      </c>
      <c r="BB715" s="66">
        <f t="shared" si="381"/>
        <v>0.50668772177179022</v>
      </c>
      <c r="BC715" s="8"/>
      <c r="BD715" s="8"/>
      <c r="BE715" s="8"/>
      <c r="BF715" s="8"/>
    </row>
    <row r="716" spans="1:58" s="5" customFormat="1" ht="15" customHeight="1">
      <c r="A716" s="6">
        <v>671</v>
      </c>
      <c r="B716" s="44" t="s">
        <v>90</v>
      </c>
      <c r="C716" s="104">
        <v>2569.8425627548918</v>
      </c>
      <c r="D716" s="105">
        <v>2706.1305179608762</v>
      </c>
      <c r="E716" s="104">
        <v>2679.9254772468857</v>
      </c>
      <c r="F716" s="104">
        <v>2536.796391591783</v>
      </c>
      <c r="G716" s="105">
        <v>2218.4523113987748</v>
      </c>
      <c r="H716" s="104">
        <v>2475.6851921093466</v>
      </c>
      <c r="I716" s="104">
        <v>2665.124527001823</v>
      </c>
      <c r="J716" s="105">
        <v>2602.5338873108799</v>
      </c>
      <c r="K716" s="104">
        <v>2619.180555814306</v>
      </c>
      <c r="L716" s="104">
        <v>2748.5065989113377</v>
      </c>
      <c r="M716" s="105">
        <v>2922.1727542948138</v>
      </c>
      <c r="N716" s="104">
        <v>3180.5371868110619</v>
      </c>
      <c r="O716" s="104">
        <v>3194.2749928677795</v>
      </c>
      <c r="P716" s="105">
        <v>3034.9822732372531</v>
      </c>
      <c r="Q716" s="104">
        <v>2290.4648381992256</v>
      </c>
      <c r="R716" s="104">
        <v>1576.2385251417345</v>
      </c>
      <c r="S716" s="105">
        <v>1027.1190843501672</v>
      </c>
      <c r="T716" s="104">
        <v>1007.2946969592938</v>
      </c>
      <c r="U716" s="104">
        <v>44055.262373962236</v>
      </c>
      <c r="V716" s="6"/>
      <c r="W716" s="8"/>
      <c r="X716" s="104">
        <v>13</v>
      </c>
      <c r="Y716" s="104">
        <v>72</v>
      </c>
      <c r="Z716" s="104">
        <v>154</v>
      </c>
      <c r="AA716" s="104">
        <v>156</v>
      </c>
      <c r="AB716" s="104">
        <v>69</v>
      </c>
      <c r="AC716" s="104">
        <v>11</v>
      </c>
      <c r="AD716" s="104">
        <v>0</v>
      </c>
      <c r="AE716" s="104">
        <v>475</v>
      </c>
      <c r="AF716" s="8"/>
      <c r="AG716" s="44" t="s">
        <v>90</v>
      </c>
      <c r="AH716" s="68">
        <f t="shared" si="372"/>
        <v>10.249147344334395</v>
      </c>
      <c r="AI716" s="68">
        <f t="shared" si="366"/>
        <v>64.91011740937779</v>
      </c>
      <c r="AJ716" s="68">
        <f t="shared" si="367"/>
        <v>124.41000212049423</v>
      </c>
      <c r="AK716" s="68">
        <f t="shared" si="368"/>
        <v>117.06770052917177</v>
      </c>
      <c r="AL716" s="68">
        <f t="shared" si="369"/>
        <v>53.025246154466508</v>
      </c>
      <c r="AM716" s="68">
        <f t="shared" si="370"/>
        <v>8.3995736571739226</v>
      </c>
      <c r="AN716" s="68">
        <f t="shared" si="371"/>
        <v>0</v>
      </c>
      <c r="AO716" s="68">
        <f t="shared" si="373"/>
        <v>53.172794140317208</v>
      </c>
      <c r="AP716" s="6"/>
      <c r="AQ716" s="6">
        <f>RANK(AI716,AI646:AI724)</f>
        <v>21</v>
      </c>
      <c r="AR716" s="94">
        <f>RANK(AO716,AO646:AO724)</f>
        <v>40</v>
      </c>
      <c r="AS716" s="8"/>
      <c r="AT716" s="8"/>
      <c r="AU716" s="66">
        <f t="shared" si="374"/>
        <v>-3.4259864042499384</v>
      </c>
      <c r="AV716" s="66">
        <f t="shared" si="375"/>
        <v>-11.852091362497703</v>
      </c>
      <c r="AW716" s="66">
        <f t="shared" si="376"/>
        <v>-5.084840993731973</v>
      </c>
      <c r="AX716" s="66">
        <f t="shared" si="377"/>
        <v>13.491232349937803</v>
      </c>
      <c r="AY716" s="66">
        <f t="shared" si="378"/>
        <v>10.774216482302776</v>
      </c>
      <c r="AZ716" s="66">
        <f t="shared" si="379"/>
        <v>4.8698959640100323</v>
      </c>
      <c r="BA716" s="66">
        <f t="shared" si="380"/>
        <v>0</v>
      </c>
      <c r="BB716" s="66">
        <f t="shared" si="381"/>
        <v>6.3752206851501896</v>
      </c>
      <c r="BC716" s="8"/>
      <c r="BD716" s="8"/>
      <c r="BE716" s="8"/>
      <c r="BF716" s="8"/>
    </row>
    <row r="717" spans="1:58" s="5" customFormat="1" ht="15" customHeight="1">
      <c r="A717" s="6">
        <v>672</v>
      </c>
      <c r="B717" s="44" t="s">
        <v>91</v>
      </c>
      <c r="C717" s="104">
        <v>214.35696586055604</v>
      </c>
      <c r="D717" s="105">
        <v>231.49891848010833</v>
      </c>
      <c r="E717" s="104">
        <v>228.7447653022522</v>
      </c>
      <c r="F717" s="104">
        <v>211.84039214804747</v>
      </c>
      <c r="G717" s="105">
        <v>152.66956090900544</v>
      </c>
      <c r="H717" s="104">
        <v>190.42030748158936</v>
      </c>
      <c r="I717" s="104">
        <v>189.62027234129485</v>
      </c>
      <c r="J717" s="105">
        <v>167.71500940641144</v>
      </c>
      <c r="K717" s="104">
        <v>181.72067958928466</v>
      </c>
      <c r="L717" s="104">
        <v>238.89650317671874</v>
      </c>
      <c r="M717" s="105">
        <v>299.91157769032316</v>
      </c>
      <c r="N717" s="104">
        <v>309.1135227523215</v>
      </c>
      <c r="O717" s="104">
        <v>275.82638928163999</v>
      </c>
      <c r="P717" s="105">
        <v>284.09044891869019</v>
      </c>
      <c r="Q717" s="104">
        <v>233.01280194736418</v>
      </c>
      <c r="R717" s="104">
        <v>178.02650929235077</v>
      </c>
      <c r="S717" s="105">
        <v>133.92351246841736</v>
      </c>
      <c r="T717" s="104">
        <v>127.37068907819688</v>
      </c>
      <c r="U717" s="104">
        <v>3848.7588261245728</v>
      </c>
      <c r="V717" s="6"/>
      <c r="W717" s="8"/>
      <c r="X717" s="104">
        <v>0</v>
      </c>
      <c r="Y717" s="104">
        <v>3</v>
      </c>
      <c r="Z717" s="104">
        <v>16</v>
      </c>
      <c r="AA717" s="104">
        <v>21</v>
      </c>
      <c r="AB717" s="104">
        <v>10</v>
      </c>
      <c r="AC717" s="104">
        <v>3</v>
      </c>
      <c r="AD717" s="104">
        <v>0</v>
      </c>
      <c r="AE717" s="104">
        <v>53</v>
      </c>
      <c r="AF717" s="8"/>
      <c r="AG717" s="44" t="s">
        <v>91</v>
      </c>
      <c r="AH717" s="68">
        <f t="shared" si="372"/>
        <v>0</v>
      </c>
      <c r="AI717" s="68">
        <f t="shared" si="366"/>
        <v>39.300564986730635</v>
      </c>
      <c r="AJ717" s="68">
        <f t="shared" si="367"/>
        <v>168.0493032661125</v>
      </c>
      <c r="AK717" s="68">
        <f t="shared" si="368"/>
        <v>221.49530470246765</v>
      </c>
      <c r="AL717" s="68">
        <f t="shared" si="369"/>
        <v>119.24991132746784</v>
      </c>
      <c r="AM717" s="68">
        <f t="shared" si="370"/>
        <v>33.017706149684663</v>
      </c>
      <c r="AN717" s="68">
        <f t="shared" si="371"/>
        <v>0</v>
      </c>
      <c r="AO717" s="68">
        <f t="shared" si="373"/>
        <v>79.526876601868054</v>
      </c>
      <c r="AP717" s="6"/>
      <c r="AQ717" s="6">
        <f>RANK(AI717,AI646:AI724)</f>
        <v>47</v>
      </c>
      <c r="AR717" s="94">
        <f>RANK(AO717,AO646:AO724)</f>
        <v>1</v>
      </c>
      <c r="AS717" s="8"/>
      <c r="AT717" s="8"/>
      <c r="AU717" s="66">
        <f t="shared" si="374"/>
        <v>-23.196229550858863</v>
      </c>
      <c r="AV717" s="66">
        <f t="shared" si="375"/>
        <v>-20.84815422671106</v>
      </c>
      <c r="AW717" s="66">
        <f t="shared" si="376"/>
        <v>-80.702306170899902</v>
      </c>
      <c r="AX717" s="66">
        <f t="shared" si="377"/>
        <v>95.523538305296029</v>
      </c>
      <c r="AY717" s="66">
        <f t="shared" si="378"/>
        <v>65.816365744942075</v>
      </c>
      <c r="AZ717" s="66">
        <f t="shared" si="379"/>
        <v>33.017706149684663</v>
      </c>
      <c r="BA717" s="66">
        <f t="shared" si="380"/>
        <v>0</v>
      </c>
      <c r="BB717" s="66">
        <f t="shared" si="381"/>
        <v>18.019637563987438</v>
      </c>
      <c r="BC717" s="8"/>
      <c r="BD717" s="8"/>
      <c r="BE717" s="8"/>
      <c r="BF717" s="8"/>
    </row>
    <row r="718" spans="1:58" s="5" customFormat="1" ht="15" customHeight="1">
      <c r="A718" s="6">
        <v>673</v>
      </c>
      <c r="B718" s="44" t="s">
        <v>92</v>
      </c>
      <c r="C718" s="104">
        <v>9597.9776329405231</v>
      </c>
      <c r="D718" s="105">
        <v>10013.972296404563</v>
      </c>
      <c r="E718" s="104">
        <v>9841.0126536612752</v>
      </c>
      <c r="F718" s="104">
        <v>11160.613304754583</v>
      </c>
      <c r="G718" s="105">
        <v>14709.623489024021</v>
      </c>
      <c r="H718" s="104">
        <v>13650.474742728964</v>
      </c>
      <c r="I718" s="104">
        <v>12648.693447878635</v>
      </c>
      <c r="J718" s="105">
        <v>11692.253068442649</v>
      </c>
      <c r="K718" s="104">
        <v>11656.281789696506</v>
      </c>
      <c r="L718" s="104">
        <v>11745.333483261384</v>
      </c>
      <c r="M718" s="105">
        <v>10750.151278984333</v>
      </c>
      <c r="N718" s="104">
        <v>9745.0855048735211</v>
      </c>
      <c r="O718" s="104">
        <v>8603.7018186677524</v>
      </c>
      <c r="P718" s="105">
        <v>7630.3180005858876</v>
      </c>
      <c r="Q718" s="104">
        <v>6620.6824515579638</v>
      </c>
      <c r="R718" s="104">
        <v>5522.7244810729235</v>
      </c>
      <c r="S718" s="105">
        <v>4379.7520645533641</v>
      </c>
      <c r="T718" s="104">
        <v>5069.7312895777659</v>
      </c>
      <c r="U718" s="104">
        <v>175038.3827986666</v>
      </c>
      <c r="V718" s="6"/>
      <c r="W718" s="8"/>
      <c r="X718" s="104">
        <v>12</v>
      </c>
      <c r="Y718" s="104">
        <v>51</v>
      </c>
      <c r="Z718" s="104">
        <v>277</v>
      </c>
      <c r="AA718" s="104">
        <v>755</v>
      </c>
      <c r="AB718" s="104">
        <v>453</v>
      </c>
      <c r="AC718" s="104">
        <v>87</v>
      </c>
      <c r="AD718" s="104">
        <v>10</v>
      </c>
      <c r="AE718" s="104">
        <v>1645</v>
      </c>
      <c r="AF718" s="8"/>
      <c r="AG718" s="44" t="s">
        <v>92</v>
      </c>
      <c r="AH718" s="68">
        <f t="shared" si="372"/>
        <v>2.1504194567672776</v>
      </c>
      <c r="AI718" s="68">
        <f t="shared" si="366"/>
        <v>6.9342359494184223</v>
      </c>
      <c r="AJ718" s="68">
        <f t="shared" si="367"/>
        <v>40.584669063989338</v>
      </c>
      <c r="AK718" s="68">
        <f t="shared" si="368"/>
        <v>119.37991905822086</v>
      </c>
      <c r="AL718" s="68">
        <f t="shared" si="369"/>
        <v>77.487204108273275</v>
      </c>
      <c r="AM718" s="68">
        <f t="shared" si="370"/>
        <v>14.927573229553026</v>
      </c>
      <c r="AN718" s="68">
        <f t="shared" si="371"/>
        <v>1.7028039287690369</v>
      </c>
      <c r="AO718" s="68">
        <f t="shared" si="373"/>
        <v>37.702000791526451</v>
      </c>
      <c r="AP718" s="6"/>
      <c r="AQ718" s="6">
        <f>RANK(AI718,AI646:AI724)</f>
        <v>72</v>
      </c>
      <c r="AR718" s="94">
        <f>RANK(AO718,AO646:AO724)</f>
        <v>73</v>
      </c>
      <c r="AS718" s="8"/>
      <c r="AT718" s="8"/>
      <c r="AU718" s="66">
        <f t="shared" si="374"/>
        <v>-2.8052317963982665</v>
      </c>
      <c r="AV718" s="66">
        <f t="shared" si="375"/>
        <v>-10.108795220130538</v>
      </c>
      <c r="AW718" s="66">
        <f t="shared" si="376"/>
        <v>-49.155442131963028</v>
      </c>
      <c r="AX718" s="66">
        <f t="shared" si="377"/>
        <v>-13.193204797140069</v>
      </c>
      <c r="AY718" s="66">
        <f t="shared" si="378"/>
        <v>7.0085952843738113</v>
      </c>
      <c r="AZ718" s="66">
        <f t="shared" si="379"/>
        <v>4.4894289253309374</v>
      </c>
      <c r="BA718" s="66">
        <f t="shared" si="380"/>
        <v>-0.2021818267805906</v>
      </c>
      <c r="BB718" s="66">
        <f t="shared" si="381"/>
        <v>-12.856534708153831</v>
      </c>
      <c r="BC718" s="8"/>
      <c r="BD718" s="8"/>
      <c r="BE718" s="8"/>
      <c r="BF718" s="8"/>
    </row>
    <row r="719" spans="1:58" s="5" customFormat="1" ht="15" customHeight="1">
      <c r="A719" s="6">
        <v>674</v>
      </c>
      <c r="B719" s="101" t="s">
        <v>93</v>
      </c>
      <c r="C719" s="104">
        <v>18338.369244384765</v>
      </c>
      <c r="D719" s="105">
        <v>16339.932849121094</v>
      </c>
      <c r="E719" s="104">
        <v>13780.943450927734</v>
      </c>
      <c r="F719" s="104">
        <v>12907.282244873048</v>
      </c>
      <c r="G719" s="105">
        <v>15041.863342285156</v>
      </c>
      <c r="H719" s="104">
        <v>18377.665368652342</v>
      </c>
      <c r="I719" s="104">
        <v>20388.000183105469</v>
      </c>
      <c r="J719" s="105">
        <v>18520.963641357423</v>
      </c>
      <c r="K719" s="104">
        <v>15572.016345214844</v>
      </c>
      <c r="L719" s="104">
        <v>13802.646539306641</v>
      </c>
      <c r="M719" s="105">
        <v>12453.232470703126</v>
      </c>
      <c r="N719" s="104">
        <v>11205.550122070312</v>
      </c>
      <c r="O719" s="104">
        <v>9748.7016723632805</v>
      </c>
      <c r="P719" s="105">
        <v>8404.0533050537106</v>
      </c>
      <c r="Q719" s="104">
        <v>6618.7201141357418</v>
      </c>
      <c r="R719" s="104">
        <v>4884.1333343505858</v>
      </c>
      <c r="S719" s="105">
        <v>3480.4716629028321</v>
      </c>
      <c r="T719" s="104">
        <v>2774.7682746887208</v>
      </c>
      <c r="U719" s="104">
        <v>222639.31416549682</v>
      </c>
      <c r="V719" s="6"/>
      <c r="W719" s="8"/>
      <c r="X719" s="104">
        <v>22</v>
      </c>
      <c r="Y719" s="104">
        <v>276</v>
      </c>
      <c r="Z719" s="104">
        <v>973</v>
      </c>
      <c r="AA719" s="104">
        <v>1375</v>
      </c>
      <c r="AB719" s="104">
        <v>669</v>
      </c>
      <c r="AC719" s="104">
        <v>100</v>
      </c>
      <c r="AD719" s="104">
        <v>10</v>
      </c>
      <c r="AE719" s="104">
        <v>3425</v>
      </c>
      <c r="AF719" s="8"/>
      <c r="AG719" s="44" t="s">
        <v>93</v>
      </c>
      <c r="AH719" s="68">
        <f t="shared" si="372"/>
        <v>3.408928321643963</v>
      </c>
      <c r="AI719" s="68">
        <f t="shared" si="366"/>
        <v>36.697581106739413</v>
      </c>
      <c r="AJ719" s="68">
        <f t="shared" si="367"/>
        <v>105.8894022153317</v>
      </c>
      <c r="AK719" s="68">
        <f t="shared" si="368"/>
        <v>134.88326345409735</v>
      </c>
      <c r="AL719" s="68">
        <f t="shared" si="369"/>
        <v>72.242461348622172</v>
      </c>
      <c r="AM719" s="68">
        <f t="shared" si="370"/>
        <v>12.84355189245986</v>
      </c>
      <c r="AN719" s="68">
        <f t="shared" si="371"/>
        <v>1.4489974761756577</v>
      </c>
      <c r="AO719" s="68">
        <f t="shared" si="373"/>
        <v>59.767680322750621</v>
      </c>
      <c r="AP719" s="6"/>
      <c r="AQ719" s="6">
        <f>RANK(AI719,AI646:AI724)</f>
        <v>50</v>
      </c>
      <c r="AR719" s="94">
        <f>RANK(AO719,AO646:AO724)</f>
        <v>16</v>
      </c>
      <c r="AS719" s="8"/>
      <c r="AT719" s="8"/>
      <c r="AU719" s="66">
        <f t="shared" si="374"/>
        <v>-4.5191072388666136</v>
      </c>
      <c r="AV719" s="66">
        <f t="shared" si="375"/>
        <v>-15.374406928563715</v>
      </c>
      <c r="AW719" s="66">
        <f t="shared" si="376"/>
        <v>-21.151673567809027</v>
      </c>
      <c r="AX719" s="66">
        <f t="shared" si="377"/>
        <v>19.553792280617031</v>
      </c>
      <c r="AY719" s="66">
        <f t="shared" si="378"/>
        <v>29.291225022135627</v>
      </c>
      <c r="AZ719" s="66">
        <f t="shared" si="379"/>
        <v>5.0715587672672786</v>
      </c>
      <c r="BA719" s="66">
        <f t="shared" si="380"/>
        <v>1.4489974761756577</v>
      </c>
      <c r="BB719" s="66">
        <f t="shared" si="381"/>
        <v>6.9024978366891645</v>
      </c>
      <c r="BC719" s="8"/>
      <c r="BD719" s="8"/>
      <c r="BE719" s="8"/>
      <c r="BF719" s="8"/>
    </row>
    <row r="720" spans="1:58" s="5" customFormat="1" ht="15" customHeight="1">
      <c r="A720" s="6">
        <v>675</v>
      </c>
      <c r="B720" s="101" t="s">
        <v>94</v>
      </c>
      <c r="C720" s="104">
        <v>2961.9525268554689</v>
      </c>
      <c r="D720" s="105">
        <v>2938.3168579101562</v>
      </c>
      <c r="E720" s="104">
        <v>2753.3435546874998</v>
      </c>
      <c r="F720" s="104">
        <v>2824.7718261718751</v>
      </c>
      <c r="G720" s="105">
        <v>2902.8536254882811</v>
      </c>
      <c r="H720" s="104">
        <v>2970.0033569335938</v>
      </c>
      <c r="I720" s="104">
        <v>2936.0497192382813</v>
      </c>
      <c r="J720" s="105">
        <v>2650.755126953125</v>
      </c>
      <c r="K720" s="104">
        <v>2485.8329467773438</v>
      </c>
      <c r="L720" s="104">
        <v>2567.0553222656249</v>
      </c>
      <c r="M720" s="105">
        <v>2556.1770751953127</v>
      </c>
      <c r="N720" s="104">
        <v>2503.8736450195311</v>
      </c>
      <c r="O720" s="104">
        <v>2323.5387817382812</v>
      </c>
      <c r="P720" s="105">
        <v>2062.4751464843748</v>
      </c>
      <c r="Q720" s="104">
        <v>1598.6550415039062</v>
      </c>
      <c r="R720" s="104">
        <v>1141.1197204589844</v>
      </c>
      <c r="S720" s="105">
        <v>760.6923767089844</v>
      </c>
      <c r="T720" s="104">
        <v>788.55021362304683</v>
      </c>
      <c r="U720" s="104">
        <v>41726.016864013669</v>
      </c>
      <c r="V720" s="6"/>
      <c r="W720" s="8"/>
      <c r="X720" s="104">
        <v>19</v>
      </c>
      <c r="Y720" s="104">
        <v>86</v>
      </c>
      <c r="Z720" s="104">
        <v>178</v>
      </c>
      <c r="AA720" s="104">
        <v>201</v>
      </c>
      <c r="AB720" s="104">
        <v>73</v>
      </c>
      <c r="AC720" s="104">
        <v>20</v>
      </c>
      <c r="AD720" s="104">
        <v>0</v>
      </c>
      <c r="AE720" s="104">
        <v>577</v>
      </c>
      <c r="AF720" s="8"/>
      <c r="AG720" s="44" t="s">
        <v>94</v>
      </c>
      <c r="AH720" s="68">
        <f t="shared" si="372"/>
        <v>13.452413978334498</v>
      </c>
      <c r="AI720" s="68">
        <f t="shared" si="366"/>
        <v>59.252040299161948</v>
      </c>
      <c r="AJ720" s="68">
        <f t="shared" si="367"/>
        <v>119.86518438401879</v>
      </c>
      <c r="AK720" s="68">
        <f t="shared" si="368"/>
        <v>136.91866229850271</v>
      </c>
      <c r="AL720" s="68">
        <f t="shared" si="369"/>
        <v>55.078644766337867</v>
      </c>
      <c r="AM720" s="68">
        <f t="shared" si="370"/>
        <v>16.091185874680907</v>
      </c>
      <c r="AN720" s="68">
        <f t="shared" si="371"/>
        <v>0</v>
      </c>
      <c r="AO720" s="68">
        <f t="shared" si="373"/>
        <v>59.677343354252216</v>
      </c>
      <c r="AP720" s="6"/>
      <c r="AQ720" s="6">
        <f>RANK(AI720,AI646:AI724)</f>
        <v>29</v>
      </c>
      <c r="AR720" s="94">
        <f>RANK(AO720,AO646:AO724)</f>
        <v>17</v>
      </c>
      <c r="AS720" s="8"/>
      <c r="AT720" s="8"/>
      <c r="AU720" s="66">
        <f t="shared" si="374"/>
        <v>-11.451716276265774</v>
      </c>
      <c r="AV720" s="66">
        <f t="shared" si="375"/>
        <v>-21.616537618845854</v>
      </c>
      <c r="AW720" s="66">
        <f t="shared" si="376"/>
        <v>-22.603187301944814</v>
      </c>
      <c r="AX720" s="66">
        <f t="shared" si="377"/>
        <v>39.524472982532828</v>
      </c>
      <c r="AY720" s="66">
        <f t="shared" si="378"/>
        <v>4.9153833523721886</v>
      </c>
      <c r="AZ720" s="66">
        <f t="shared" si="379"/>
        <v>11.952588742912612</v>
      </c>
      <c r="BA720" s="66">
        <f t="shared" si="380"/>
        <v>0</v>
      </c>
      <c r="BB720" s="66">
        <f t="shared" si="381"/>
        <v>2.8473125511539834</v>
      </c>
      <c r="BC720" s="8"/>
      <c r="BD720" s="8"/>
      <c r="BE720" s="8"/>
      <c r="BF720" s="8"/>
    </row>
    <row r="721" spans="1:58" s="5" customFormat="1" ht="15" customHeight="1">
      <c r="A721" s="6">
        <v>676</v>
      </c>
      <c r="B721" s="101" t="s">
        <v>95</v>
      </c>
      <c r="C721" s="104">
        <v>24413.517129810192</v>
      </c>
      <c r="D721" s="105">
        <v>21984.203741163878</v>
      </c>
      <c r="E721" s="104">
        <v>17333.016242015503</v>
      </c>
      <c r="F721" s="104">
        <v>14957.645269588553</v>
      </c>
      <c r="G721" s="105">
        <v>15784.687850779184</v>
      </c>
      <c r="H721" s="104">
        <v>20924.184013096543</v>
      </c>
      <c r="I721" s="104">
        <v>26589.474253444809</v>
      </c>
      <c r="J721" s="105">
        <v>24908.272095907174</v>
      </c>
      <c r="K721" s="104">
        <v>19390.363998221819</v>
      </c>
      <c r="L721" s="104">
        <v>15718.36040283092</v>
      </c>
      <c r="M721" s="105">
        <v>13181.494434231272</v>
      </c>
      <c r="N721" s="104">
        <v>11283.562787196901</v>
      </c>
      <c r="O721" s="104">
        <v>9144.4819340462673</v>
      </c>
      <c r="P721" s="105">
        <v>7371.4058179930953</v>
      </c>
      <c r="Q721" s="104">
        <v>5350.3515593815409</v>
      </c>
      <c r="R721" s="104">
        <v>3362.1218405898426</v>
      </c>
      <c r="S721" s="105">
        <v>2102.4791892783519</v>
      </c>
      <c r="T721" s="104">
        <v>1665.2044346111081</v>
      </c>
      <c r="U721" s="104">
        <v>255464.82699418694</v>
      </c>
      <c r="V721" s="6"/>
      <c r="W721" s="8"/>
      <c r="X721" s="104">
        <v>46</v>
      </c>
      <c r="Y721" s="104">
        <v>429</v>
      </c>
      <c r="Z721" s="104">
        <v>1366</v>
      </c>
      <c r="AA721" s="104">
        <v>2005</v>
      </c>
      <c r="AB721" s="104">
        <v>875</v>
      </c>
      <c r="AC721" s="104">
        <v>147</v>
      </c>
      <c r="AD721" s="104">
        <v>10</v>
      </c>
      <c r="AE721" s="104">
        <v>4878</v>
      </c>
      <c r="AF721" s="8"/>
      <c r="AG721" s="44" t="s">
        <v>95</v>
      </c>
      <c r="AH721" s="68">
        <f t="shared" si="372"/>
        <v>6.1507007514780225</v>
      </c>
      <c r="AI721" s="68">
        <f t="shared" si="366"/>
        <v>54.356475599081698</v>
      </c>
      <c r="AJ721" s="68">
        <f t="shared" si="367"/>
        <v>130.56662081971888</v>
      </c>
      <c r="AK721" s="68">
        <f t="shared" si="368"/>
        <v>150.81155654969308</v>
      </c>
      <c r="AL721" s="68">
        <f t="shared" si="369"/>
        <v>70.257783970793895</v>
      </c>
      <c r="AM721" s="68">
        <f t="shared" si="370"/>
        <v>15.162170242237901</v>
      </c>
      <c r="AN721" s="68">
        <f t="shared" si="371"/>
        <v>1.2723973421806734</v>
      </c>
      <c r="AO721" s="68">
        <f t="shared" si="373"/>
        <v>70.556080036353507</v>
      </c>
      <c r="AP721" s="6"/>
      <c r="AQ721" s="6">
        <f>RANK(AI721,AI646:AI724)</f>
        <v>34</v>
      </c>
      <c r="AR721" s="94">
        <f>RANK(AO721,AO646:AO724)</f>
        <v>2</v>
      </c>
      <c r="AS721" s="8"/>
      <c r="AT721" s="8"/>
      <c r="AU721" s="66">
        <f t="shared" si="374"/>
        <v>-12.832013143446975</v>
      </c>
      <c r="AV721" s="66">
        <f t="shared" si="375"/>
        <v>-17.469349460288363</v>
      </c>
      <c r="AW721" s="66">
        <f t="shared" si="376"/>
        <v>-5.6620969420053484</v>
      </c>
      <c r="AX721" s="66">
        <f t="shared" si="377"/>
        <v>32.413394925214774</v>
      </c>
      <c r="AY721" s="66">
        <f t="shared" si="378"/>
        <v>28.803277134729051</v>
      </c>
      <c r="AZ721" s="66">
        <f t="shared" si="379"/>
        <v>9.3021232264125668</v>
      </c>
      <c r="BA721" s="66">
        <f t="shared" si="380"/>
        <v>0.20365206568222183</v>
      </c>
      <c r="BB721" s="66">
        <f t="shared" si="381"/>
        <v>13.845069922493295</v>
      </c>
      <c r="BC721" s="8"/>
      <c r="BD721" s="8"/>
      <c r="BE721" s="8"/>
      <c r="BF721" s="8"/>
    </row>
    <row r="722" spans="1:58" s="5" customFormat="1" ht="15" customHeight="1">
      <c r="A722" s="6">
        <v>677</v>
      </c>
      <c r="B722" s="101" t="s">
        <v>96</v>
      </c>
      <c r="C722" s="104">
        <v>4669.7429446287997</v>
      </c>
      <c r="D722" s="105">
        <v>3521.6352959545916</v>
      </c>
      <c r="E722" s="104">
        <v>2893.9481137287212</v>
      </c>
      <c r="F722" s="104">
        <v>3049.3811361692769</v>
      </c>
      <c r="G722" s="105">
        <v>7807.5669671844607</v>
      </c>
      <c r="H722" s="104">
        <v>15969.239395649767</v>
      </c>
      <c r="I722" s="104">
        <v>14076.06511872854</v>
      </c>
      <c r="J722" s="105">
        <v>9394.7378593479716</v>
      </c>
      <c r="K722" s="104">
        <v>6583.8949883345686</v>
      </c>
      <c r="L722" s="104">
        <v>5673.5088588111303</v>
      </c>
      <c r="M722" s="105">
        <v>5087.4569620460416</v>
      </c>
      <c r="N722" s="104">
        <v>4653.8594539494979</v>
      </c>
      <c r="O722" s="104">
        <v>3994.4108214310495</v>
      </c>
      <c r="P722" s="105">
        <v>3426.4613141209074</v>
      </c>
      <c r="Q722" s="104">
        <v>2626.933983048601</v>
      </c>
      <c r="R722" s="104">
        <v>1824.4021217039838</v>
      </c>
      <c r="S722" s="105">
        <v>1275.0648943114475</v>
      </c>
      <c r="T722" s="104">
        <v>1170.0858629139009</v>
      </c>
      <c r="U722" s="104">
        <v>97698.396092063253</v>
      </c>
      <c r="V722" s="6"/>
      <c r="W722" s="8"/>
      <c r="X722" s="104">
        <v>3</v>
      </c>
      <c r="Y722" s="104">
        <v>45</v>
      </c>
      <c r="Z722" s="104">
        <v>113</v>
      </c>
      <c r="AA722" s="104">
        <v>470</v>
      </c>
      <c r="AB722" s="104">
        <v>394</v>
      </c>
      <c r="AC722" s="104">
        <v>99</v>
      </c>
      <c r="AD722" s="104">
        <v>3</v>
      </c>
      <c r="AE722" s="104">
        <v>1127</v>
      </c>
      <c r="AF722" s="8"/>
      <c r="AG722" s="44" t="s">
        <v>96</v>
      </c>
      <c r="AH722" s="68">
        <f t="shared" si="372"/>
        <v>1.9676123554490725</v>
      </c>
      <c r="AI722" s="68">
        <f t="shared" si="366"/>
        <v>11.527278648812603</v>
      </c>
      <c r="AJ722" s="68">
        <f t="shared" si="367"/>
        <v>14.152208154733119</v>
      </c>
      <c r="AK722" s="68">
        <f t="shared" si="368"/>
        <v>66.780026383176335</v>
      </c>
      <c r="AL722" s="68">
        <f t="shared" si="369"/>
        <v>83.876741618279709</v>
      </c>
      <c r="AM722" s="68">
        <f t="shared" si="370"/>
        <v>30.073383665872406</v>
      </c>
      <c r="AN722" s="68">
        <f t="shared" si="371"/>
        <v>1.0575465993468609</v>
      </c>
      <c r="AO722" s="68">
        <f t="shared" si="373"/>
        <v>36.032640461952056</v>
      </c>
      <c r="AP722" s="6"/>
      <c r="AQ722" s="6">
        <f>RANK(AI722,AI646:AI724)</f>
        <v>66</v>
      </c>
      <c r="AR722" s="94">
        <f>RANK(AO722,AO646:AO724)</f>
        <v>75</v>
      </c>
      <c r="AS722" s="8"/>
      <c r="AT722" s="8"/>
      <c r="AU722" s="66">
        <f t="shared" si="374"/>
        <v>-10.656996026052113</v>
      </c>
      <c r="AV722" s="66">
        <f t="shared" si="375"/>
        <v>-6.2384717042263329</v>
      </c>
      <c r="AW722" s="66">
        <f t="shared" si="376"/>
        <v>-19.174783824592872</v>
      </c>
      <c r="AX722" s="66">
        <f t="shared" si="377"/>
        <v>-9.5703251175048933</v>
      </c>
      <c r="AY722" s="66">
        <f t="shared" si="378"/>
        <v>12.422205877581789</v>
      </c>
      <c r="AZ722" s="66">
        <f t="shared" si="379"/>
        <v>17.130945842539681</v>
      </c>
      <c r="BA722" s="66">
        <f t="shared" si="380"/>
        <v>1.0575465993468609</v>
      </c>
      <c r="BB722" s="66">
        <f t="shared" si="381"/>
        <v>-2.2613597255956108</v>
      </c>
      <c r="BC722" s="8"/>
      <c r="BD722" s="8"/>
      <c r="BE722" s="8"/>
      <c r="BF722" s="8"/>
    </row>
    <row r="723" spans="1:58" s="5" customFormat="1" ht="15" customHeight="1">
      <c r="A723" s="6">
        <v>678</v>
      </c>
      <c r="B723" s="101" t="s">
        <v>97</v>
      </c>
      <c r="C723" s="104">
        <v>9817.7259529956373</v>
      </c>
      <c r="D723" s="105">
        <v>10338.803459760424</v>
      </c>
      <c r="E723" s="104">
        <v>10180.772526819535</v>
      </c>
      <c r="F723" s="104">
        <v>10096.527066732393</v>
      </c>
      <c r="G723" s="105">
        <v>9537.3271965962849</v>
      </c>
      <c r="H723" s="104">
        <v>9650.928174944569</v>
      </c>
      <c r="I723" s="104">
        <v>10106.239475588489</v>
      </c>
      <c r="J723" s="105">
        <v>9997.9635260554369</v>
      </c>
      <c r="K723" s="104">
        <v>10588.602843157722</v>
      </c>
      <c r="L723" s="104">
        <v>11068.678852840745</v>
      </c>
      <c r="M723" s="105">
        <v>10980.461766746632</v>
      </c>
      <c r="N723" s="104">
        <v>10511.131636100961</v>
      </c>
      <c r="O723" s="104">
        <v>9609.7912197208025</v>
      </c>
      <c r="P723" s="105">
        <v>8500.6862637407194</v>
      </c>
      <c r="Q723" s="104">
        <v>6798.2612353658305</v>
      </c>
      <c r="R723" s="104">
        <v>4550.5603066227359</v>
      </c>
      <c r="S723" s="105">
        <v>2761.2766492533897</v>
      </c>
      <c r="T723" s="104">
        <v>2638.7368185904224</v>
      </c>
      <c r="U723" s="104">
        <v>157734.47497163274</v>
      </c>
      <c r="V723" s="6"/>
      <c r="W723" s="8"/>
      <c r="X723" s="104">
        <v>22</v>
      </c>
      <c r="Y723" s="104">
        <v>126</v>
      </c>
      <c r="Z723" s="104">
        <v>555</v>
      </c>
      <c r="AA723" s="104">
        <v>796</v>
      </c>
      <c r="AB723" s="104">
        <v>331</v>
      </c>
      <c r="AC723" s="104">
        <v>75</v>
      </c>
      <c r="AD723" s="104">
        <v>4</v>
      </c>
      <c r="AE723" s="104">
        <v>1909</v>
      </c>
      <c r="AF723" s="8"/>
      <c r="AG723" s="44" t="s">
        <v>97</v>
      </c>
      <c r="AH723" s="68">
        <f t="shared" si="372"/>
        <v>4.3579341400448515</v>
      </c>
      <c r="AI723" s="68">
        <f t="shared" si="366"/>
        <v>26.422497079678113</v>
      </c>
      <c r="AJ723" s="68">
        <f t="shared" si="367"/>
        <v>115.01484415579286</v>
      </c>
      <c r="AK723" s="68">
        <f t="shared" si="368"/>
        <v>157.5264472849133</v>
      </c>
      <c r="AL723" s="68">
        <f t="shared" si="369"/>
        <v>66.213484203535927</v>
      </c>
      <c r="AM723" s="68">
        <f t="shared" si="370"/>
        <v>14.166174916734072</v>
      </c>
      <c r="AN723" s="68">
        <f t="shared" si="371"/>
        <v>0.72276015108585634</v>
      </c>
      <c r="AO723" s="68">
        <f t="shared" si="373"/>
        <v>53.739628469092459</v>
      </c>
      <c r="AP723" s="6"/>
      <c r="AQ723" s="6">
        <f>RANK(AI723,AI646:AI724)</f>
        <v>56</v>
      </c>
      <c r="AR723" s="94">
        <f>RANK(AO723,AO646:AO724)</f>
        <v>38</v>
      </c>
      <c r="AS723" s="8"/>
      <c r="AT723" s="8"/>
      <c r="AU723" s="66">
        <f t="shared" si="374"/>
        <v>-5.5875695026814762</v>
      </c>
      <c r="AV723" s="66">
        <f t="shared" si="375"/>
        <v>-25.915151986239866</v>
      </c>
      <c r="AW723" s="66">
        <f t="shared" si="376"/>
        <v>-20.49551042997787</v>
      </c>
      <c r="AX723" s="66">
        <f t="shared" si="377"/>
        <v>38.319013056326583</v>
      </c>
      <c r="AY723" s="66">
        <f t="shared" si="378"/>
        <v>18.494509414728924</v>
      </c>
      <c r="AZ723" s="66">
        <f t="shared" si="379"/>
        <v>8.1784270887933666</v>
      </c>
      <c r="BA723" s="66">
        <f t="shared" si="380"/>
        <v>0.72276015108585634</v>
      </c>
      <c r="BB723" s="66">
        <f t="shared" si="381"/>
        <v>3.8853881196796323</v>
      </c>
      <c r="BC723" s="8"/>
      <c r="BD723" s="8"/>
      <c r="BE723" s="8"/>
      <c r="BF723" s="8"/>
    </row>
    <row r="724" spans="1:58" s="5" customFormat="1" ht="15" customHeight="1">
      <c r="A724" s="6">
        <v>679</v>
      </c>
      <c r="B724" s="101" t="s">
        <v>98</v>
      </c>
      <c r="C724" s="104">
        <v>311.78764269325563</v>
      </c>
      <c r="D724" s="105">
        <v>388.37344491978087</v>
      </c>
      <c r="E724" s="104">
        <v>392.74443887431153</v>
      </c>
      <c r="F724" s="104">
        <v>356.72690763230344</v>
      </c>
      <c r="G724" s="105">
        <v>279.22013329010377</v>
      </c>
      <c r="H724" s="104">
        <v>320.05340410859378</v>
      </c>
      <c r="I724" s="104">
        <v>302.38649394346129</v>
      </c>
      <c r="J724" s="105">
        <v>291.11802699651423</v>
      </c>
      <c r="K724" s="104">
        <v>294.43853582816098</v>
      </c>
      <c r="L724" s="104">
        <v>381.5905131127405</v>
      </c>
      <c r="M724" s="105">
        <v>475.92594653747739</v>
      </c>
      <c r="N724" s="104">
        <v>522.26407393830993</v>
      </c>
      <c r="O724" s="104">
        <v>519.55846172972292</v>
      </c>
      <c r="P724" s="105">
        <v>498.98074058927489</v>
      </c>
      <c r="Q724" s="104">
        <v>426.06568661820984</v>
      </c>
      <c r="R724" s="104">
        <v>330.58708374705992</v>
      </c>
      <c r="S724" s="105">
        <v>227.52396595177368</v>
      </c>
      <c r="T724" s="104">
        <v>328.40510241761751</v>
      </c>
      <c r="U724" s="104">
        <v>6647.7506029286724</v>
      </c>
      <c r="V724" s="6"/>
      <c r="W724" s="8"/>
      <c r="X724" s="104">
        <v>3</v>
      </c>
      <c r="Y724" s="104">
        <v>11</v>
      </c>
      <c r="Z724" s="104">
        <v>16</v>
      </c>
      <c r="AA724" s="104">
        <v>24</v>
      </c>
      <c r="AB724" s="104">
        <v>6</v>
      </c>
      <c r="AC724" s="104">
        <v>3</v>
      </c>
      <c r="AD724" s="104">
        <v>0</v>
      </c>
      <c r="AE724" s="104">
        <v>63</v>
      </c>
      <c r="AF724" s="8"/>
      <c r="AG724" s="44" t="s">
        <v>98</v>
      </c>
      <c r="AH724" s="68">
        <f t="shared" si="372"/>
        <v>16.81958907956701</v>
      </c>
      <c r="AI724" s="68">
        <f t="shared" si="366"/>
        <v>78.790879943970481</v>
      </c>
      <c r="AJ724" s="68">
        <f t="shared" si="367"/>
        <v>99.983314000754802</v>
      </c>
      <c r="AK724" s="68">
        <f t="shared" si="368"/>
        <v>158.73724839368916</v>
      </c>
      <c r="AL724" s="68">
        <f t="shared" si="369"/>
        <v>41.220394778725556</v>
      </c>
      <c r="AM724" s="68">
        <f t="shared" si="370"/>
        <v>20.377767411198157</v>
      </c>
      <c r="AN724" s="68">
        <f t="shared" si="371"/>
        <v>0</v>
      </c>
      <c r="AO724" s="68">
        <f t="shared" si="373"/>
        <v>56.615625353625099</v>
      </c>
      <c r="AP724" s="6"/>
      <c r="AQ724" s="6">
        <f>RANK(AI724,AI646:AI724)</f>
        <v>12</v>
      </c>
      <c r="AR724" s="94">
        <f>RANK(AO724,AO646:AO724)</f>
        <v>25</v>
      </c>
      <c r="AS724" s="8"/>
      <c r="AT724" s="8"/>
      <c r="AU724" s="66">
        <f t="shared" si="374"/>
        <v>-9.4067389166689601</v>
      </c>
      <c r="AV724" s="66">
        <f t="shared" si="375"/>
        <v>-0.32999652352673081</v>
      </c>
      <c r="AW724" s="66">
        <f t="shared" si="376"/>
        <v>-85.126018094697088</v>
      </c>
      <c r="AX724" s="66">
        <f t="shared" si="377"/>
        <v>31.343618648283666</v>
      </c>
      <c r="AY724" s="66">
        <f t="shared" si="378"/>
        <v>-2.4093524549767196</v>
      </c>
      <c r="AZ724" s="66">
        <f t="shared" si="379"/>
        <v>20.377767411198157</v>
      </c>
      <c r="BA724" s="66">
        <f t="shared" si="380"/>
        <v>0</v>
      </c>
      <c r="BB724" s="66">
        <f t="shared" si="381"/>
        <v>0.89297479251223422</v>
      </c>
      <c r="BC724" s="8"/>
      <c r="BD724" s="8"/>
      <c r="BE724" s="8"/>
      <c r="BF724" s="8"/>
    </row>
    <row r="725" spans="1:58" s="5" customFormat="1" ht="15" customHeight="1">
      <c r="A725" s="6">
        <v>680</v>
      </c>
      <c r="B725" s="102" t="s">
        <v>99</v>
      </c>
      <c r="C725" s="104">
        <v>38.525283049858402</v>
      </c>
      <c r="D725" s="105">
        <v>47.298982406176151</v>
      </c>
      <c r="E725" s="104">
        <v>60.298987049982301</v>
      </c>
      <c r="F725" s="104">
        <v>48.533174748996586</v>
      </c>
      <c r="G725" s="105">
        <v>75.892875539236144</v>
      </c>
      <c r="H725" s="104">
        <v>86.68086993086493</v>
      </c>
      <c r="I725" s="104">
        <v>69.649643489764102</v>
      </c>
      <c r="J725" s="105">
        <v>53.388445720591434</v>
      </c>
      <c r="K725" s="104">
        <v>57.820450418684082</v>
      </c>
      <c r="L725" s="104">
        <v>61.382387112783206</v>
      </c>
      <c r="M725" s="105">
        <v>36.895743201489871</v>
      </c>
      <c r="N725" s="104">
        <v>43.759690092493898</v>
      </c>
      <c r="O725" s="104">
        <v>76.287255799239503</v>
      </c>
      <c r="P725" s="105">
        <v>58.878980723525395</v>
      </c>
      <c r="Q725" s="104">
        <v>49.32518548833557</v>
      </c>
      <c r="R725" s="104">
        <v>22.860672441381837</v>
      </c>
      <c r="S725" s="105">
        <v>10.211603939731141</v>
      </c>
      <c r="T725" s="104">
        <v>6.6262841704478461</v>
      </c>
      <c r="U725" s="104">
        <v>904.31651532358239</v>
      </c>
      <c r="V725" s="6"/>
      <c r="W725" s="8"/>
      <c r="X725" s="104">
        <v>0</v>
      </c>
      <c r="Y725" s="104">
        <v>0</v>
      </c>
      <c r="Z725" s="104">
        <v>0</v>
      </c>
      <c r="AA725" s="104">
        <v>0</v>
      </c>
      <c r="AB725" s="104">
        <v>0</v>
      </c>
      <c r="AC725" s="104">
        <v>0</v>
      </c>
      <c r="AD725" s="104">
        <v>0</v>
      </c>
      <c r="AE725" s="104">
        <v>0</v>
      </c>
      <c r="AF725" s="8"/>
      <c r="AG725" s="45" t="s">
        <v>99</v>
      </c>
      <c r="AH725" s="68">
        <f t="shared" si="372"/>
        <v>0</v>
      </c>
      <c r="AI725" s="68">
        <f t="shared" si="366"/>
        <v>0</v>
      </c>
      <c r="AJ725" s="68">
        <f t="shared" si="367"/>
        <v>0</v>
      </c>
      <c r="AK725" s="68">
        <f t="shared" si="368"/>
        <v>0</v>
      </c>
      <c r="AL725" s="68">
        <f t="shared" si="369"/>
        <v>0</v>
      </c>
      <c r="AM725" s="68">
        <f t="shared" si="370"/>
        <v>0</v>
      </c>
      <c r="AN725" s="68">
        <f t="shared" si="371"/>
        <v>0</v>
      </c>
      <c r="AO725" s="68">
        <f t="shared" si="373"/>
        <v>0</v>
      </c>
      <c r="AP725" s="6"/>
      <c r="AQ725" s="6" t="s">
        <v>138</v>
      </c>
      <c r="AR725" s="6" t="s">
        <v>138</v>
      </c>
      <c r="AS725" s="8"/>
      <c r="AT725" s="8"/>
      <c r="AU725" s="66">
        <f t="shared" si="374"/>
        <v>0</v>
      </c>
      <c r="AV725" s="66">
        <f>AI725-AI2525</f>
        <v>-3452.3061829117032</v>
      </c>
      <c r="AW725" s="66">
        <f t="shared" si="376"/>
        <v>-5813.0715980658133</v>
      </c>
      <c r="AX725" s="66">
        <f t="shared" si="377"/>
        <v>-1552.997211587304</v>
      </c>
      <c r="AY725" s="66">
        <f t="shared" si="378"/>
        <v>-1480.3444256039638</v>
      </c>
      <c r="AZ725" s="66">
        <f t="shared" si="379"/>
        <v>0</v>
      </c>
      <c r="BA725" s="66">
        <f t="shared" si="380"/>
        <v>0</v>
      </c>
      <c r="BB725" s="66">
        <f t="shared" si="381"/>
        <v>-1040.7998701009835</v>
      </c>
      <c r="BC725" s="8"/>
      <c r="BD725" s="8"/>
      <c r="BE725" s="8"/>
      <c r="BF725" s="8"/>
    </row>
    <row r="726" spans="1:58" s="5" customFormat="1" ht="15" customHeight="1">
      <c r="A726" s="6">
        <v>681</v>
      </c>
      <c r="B726" s="102" t="s">
        <v>100</v>
      </c>
      <c r="C726" s="102">
        <f>SUM(C649,C652,C654:C655,C658:C659,C663,C665,C667,C671,C676,C678,C680:C681,C685,C687:C690,C694:C695,C697:C698,C702,C704,C709,C718:C719,C721:C723)</f>
        <v>313725.81510028837</v>
      </c>
      <c r="D726" s="102">
        <f>SUM(D649,D652,D654:D655,D658:D659,D663,D665,D667,D671,D676,D678,D680:D681,D685,D687:D690,D694:D695,D697:D698,D702,D704,D709,D718:D719,D721:D723)</f>
        <v>303250.5215914846</v>
      </c>
      <c r="E726" s="102">
        <f t="shared" ref="E726:U726" si="382">SUM(E649,E652,E654:E655,E658:E659,E663,E665,E667,E671,E676,E678,E680:E681,E685,E687:E690,E694:E695,E697:E698,E702,E704,E709,E718:E719,E721:E723)</f>
        <v>277101.6767949796</v>
      </c>
      <c r="F726" s="102">
        <f t="shared" si="382"/>
        <v>287367.05844664987</v>
      </c>
      <c r="G726" s="102">
        <f t="shared" si="382"/>
        <v>368161.49978811241</v>
      </c>
      <c r="H726" s="102">
        <f t="shared" si="382"/>
        <v>419624.313187461</v>
      </c>
      <c r="I726" s="102">
        <f t="shared" si="382"/>
        <v>412108.62200370466</v>
      </c>
      <c r="J726" s="102">
        <f t="shared" si="382"/>
        <v>366943.64258117677</v>
      </c>
      <c r="K726" s="102">
        <f t="shared" si="382"/>
        <v>332307.66013755795</v>
      </c>
      <c r="L726" s="102">
        <f t="shared" si="382"/>
        <v>318008.41378889082</v>
      </c>
      <c r="M726" s="102">
        <f t="shared" si="382"/>
        <v>295022.79692463874</v>
      </c>
      <c r="N726" s="102">
        <f t="shared" si="382"/>
        <v>268412.77361316682</v>
      </c>
      <c r="O726" s="102">
        <f t="shared" si="382"/>
        <v>235499.03436961331</v>
      </c>
      <c r="P726" s="102">
        <f t="shared" si="382"/>
        <v>205006.55140202041</v>
      </c>
      <c r="Q726" s="102">
        <f t="shared" si="382"/>
        <v>165264.97114620204</v>
      </c>
      <c r="R726" s="102">
        <f t="shared" si="382"/>
        <v>123169.94792187809</v>
      </c>
      <c r="S726" s="102">
        <f t="shared" si="382"/>
        <v>88805.695469053084</v>
      </c>
      <c r="T726" s="102">
        <f t="shared" si="382"/>
        <v>93845.026016890988</v>
      </c>
      <c r="U726" s="102">
        <f t="shared" si="382"/>
        <v>4873626.0202837689</v>
      </c>
      <c r="V726" s="6"/>
      <c r="W726" s="8"/>
      <c r="X726" s="104">
        <f>SUM(X649,X652,X654:X655,X658:X659,X663,X665,X667,X671,X676,X678,X680:X681,X685,X687:X690,X694:X695,X697:X698,X702,X704,X709,X718:X719,X721:X723)</f>
        <v>534</v>
      </c>
      <c r="Y726" s="104">
        <f t="shared" ref="Y726:AE726" si="383">SUM(Y649,Y652,Y654:Y655,Y658:Y659,Y663,Y665,Y667,Y671,Y676,Y678,Y680:Y681,Y685,Y687:Y690,Y694:Y695,Y697:Y698,Y702,Y704,Y709,Y718:Y719,Y721:Y723)</f>
        <v>4298</v>
      </c>
      <c r="Z726" s="104">
        <f t="shared" si="383"/>
        <v>14262</v>
      </c>
      <c r="AA726" s="104">
        <f t="shared" si="383"/>
        <v>24060</v>
      </c>
      <c r="AB726" s="104">
        <f t="shared" si="383"/>
        <v>14154</v>
      </c>
      <c r="AC726" s="104">
        <f t="shared" si="383"/>
        <v>3018</v>
      </c>
      <c r="AD726" s="104">
        <f t="shared" si="383"/>
        <v>268</v>
      </c>
      <c r="AE726" s="104">
        <f t="shared" si="383"/>
        <v>60594</v>
      </c>
      <c r="AF726" s="8"/>
      <c r="AG726" s="45" t="s">
        <v>100</v>
      </c>
      <c r="AH726" s="68">
        <f t="shared" si="372"/>
        <v>3.7165011389023763</v>
      </c>
      <c r="AI726" s="68">
        <f t="shared" si="366"/>
        <v>23.348448995745745</v>
      </c>
      <c r="AJ726" s="68">
        <f t="shared" si="367"/>
        <v>67.975088915444516</v>
      </c>
      <c r="AK726" s="68">
        <f t="shared" si="368"/>
        <v>116.76533183420614</v>
      </c>
      <c r="AL726" s="68">
        <f t="shared" si="369"/>
        <v>77.145361617043378</v>
      </c>
      <c r="AM726" s="68">
        <f t="shared" si="370"/>
        <v>18.163890647303802</v>
      </c>
      <c r="AN726" s="68">
        <f t="shared" si="371"/>
        <v>1.685489995732699</v>
      </c>
      <c r="AO726" s="68">
        <f t="shared" si="373"/>
        <v>48.387691635166938</v>
      </c>
      <c r="AP726" s="6"/>
      <c r="AQ726" s="6" t="s">
        <v>138</v>
      </c>
      <c r="AR726" s="6" t="s">
        <v>138</v>
      </c>
      <c r="AS726" s="8"/>
      <c r="AT726" s="8"/>
      <c r="AU726" s="66">
        <f t="shared" si="374"/>
        <v>-5.0793991628502351</v>
      </c>
      <c r="AV726" s="66">
        <f t="shared" si="375"/>
        <v>-14.489847500525354</v>
      </c>
      <c r="AW726" s="66">
        <f t="shared" si="376"/>
        <v>-29.979822112588408</v>
      </c>
      <c r="AX726" s="66">
        <f t="shared" si="377"/>
        <v>3.0257064626103585</v>
      </c>
      <c r="AY726" s="66">
        <f t="shared" si="378"/>
        <v>18.43586977830455</v>
      </c>
      <c r="AZ726" s="66">
        <f t="shared" si="379"/>
        <v>8.0705498580773156</v>
      </c>
      <c r="BA726" s="66">
        <f t="shared" si="380"/>
        <v>1.2854251155425018</v>
      </c>
      <c r="BB726" s="66">
        <f t="shared" si="381"/>
        <v>-1.4616474413987177</v>
      </c>
      <c r="BC726" s="8"/>
      <c r="BD726" s="8"/>
      <c r="BE726" s="8"/>
      <c r="BF726" s="8"/>
    </row>
    <row r="727" spans="1:58" s="5" customFormat="1" ht="15" customHeight="1">
      <c r="A727" s="6">
        <v>682</v>
      </c>
      <c r="B727" s="102" t="s">
        <v>101</v>
      </c>
      <c r="C727" s="102">
        <f>C728-C726</f>
        <v>94418.032413457986</v>
      </c>
      <c r="D727" s="102">
        <f>D728-D726</f>
        <v>100330.97414045437</v>
      </c>
      <c r="E727" s="102">
        <f t="shared" ref="E727:U727" si="384">E728-E726</f>
        <v>98025.156028620142</v>
      </c>
      <c r="F727" s="102">
        <f t="shared" si="384"/>
        <v>94851.425329782185</v>
      </c>
      <c r="G727" s="102">
        <f t="shared" si="384"/>
        <v>90404.929562051257</v>
      </c>
      <c r="H727" s="102">
        <f t="shared" si="384"/>
        <v>92168.986344036122</v>
      </c>
      <c r="I727" s="102">
        <f t="shared" si="384"/>
        <v>91629.892817420769</v>
      </c>
      <c r="J727" s="102">
        <f t="shared" si="384"/>
        <v>89888.616051441815</v>
      </c>
      <c r="K727" s="102">
        <f t="shared" si="384"/>
        <v>93731.894214777218</v>
      </c>
      <c r="L727" s="102">
        <f t="shared" si="384"/>
        <v>99891.521040950727</v>
      </c>
      <c r="M727" s="102">
        <f t="shared" si="384"/>
        <v>103522.35866561986</v>
      </c>
      <c r="N727" s="102">
        <f t="shared" si="384"/>
        <v>106775.3269805513</v>
      </c>
      <c r="O727" s="102">
        <f t="shared" si="384"/>
        <v>104562.21419093097</v>
      </c>
      <c r="P727" s="102">
        <f t="shared" si="384"/>
        <v>98998.805016093393</v>
      </c>
      <c r="Q727" s="102">
        <f t="shared" si="384"/>
        <v>79757.454162129492</v>
      </c>
      <c r="R727" s="102">
        <f t="shared" si="384"/>
        <v>57367.391721899054</v>
      </c>
      <c r="S727" s="102">
        <f t="shared" si="384"/>
        <v>38817.105449056457</v>
      </c>
      <c r="T727" s="102">
        <f t="shared" si="384"/>
        <v>39904.903467532611</v>
      </c>
      <c r="U727" s="102">
        <f t="shared" si="384"/>
        <v>1575046.9875968071</v>
      </c>
      <c r="V727" s="6"/>
      <c r="W727" s="8"/>
      <c r="X727" s="104">
        <f>X728-X726</f>
        <v>465</v>
      </c>
      <c r="Y727" s="104">
        <f t="shared" ref="Y727:AD727" si="385">Y728-Y726</f>
        <v>2593</v>
      </c>
      <c r="Z727" s="104">
        <f t="shared" si="385"/>
        <v>5182</v>
      </c>
      <c r="AA727" s="104">
        <f t="shared" si="385"/>
        <v>6059</v>
      </c>
      <c r="AB727" s="104">
        <f t="shared" si="385"/>
        <v>2928</v>
      </c>
      <c r="AC727" s="104">
        <f t="shared" si="385"/>
        <v>622</v>
      </c>
      <c r="AD727" s="104">
        <f t="shared" si="385"/>
        <v>42</v>
      </c>
      <c r="AE727" s="104">
        <f>AE728-AE726</f>
        <v>17891</v>
      </c>
      <c r="AF727" s="8"/>
      <c r="AG727" s="45" t="s">
        <v>101</v>
      </c>
      <c r="AH727" s="68">
        <f t="shared" si="372"/>
        <v>9.8048078536147347</v>
      </c>
      <c r="AI727" s="68">
        <f t="shared" si="366"/>
        <v>57.364128539478415</v>
      </c>
      <c r="AJ727" s="68">
        <f t="shared" si="367"/>
        <v>112.44563286520956</v>
      </c>
      <c r="AK727" s="68">
        <f t="shared" si="368"/>
        <v>132.24941803812865</v>
      </c>
      <c r="AL727" s="68">
        <f t="shared" si="369"/>
        <v>65.147292919146793</v>
      </c>
      <c r="AM727" s="68">
        <f t="shared" si="370"/>
        <v>13.271896513149505</v>
      </c>
      <c r="AN727" s="68">
        <f t="shared" si="371"/>
        <v>0.84091221281497996</v>
      </c>
      <c r="AO727" s="68">
        <f t="shared" si="373"/>
        <v>54.832661549817409</v>
      </c>
      <c r="AP727" s="6"/>
      <c r="AQ727" s="6" t="s">
        <v>138</v>
      </c>
      <c r="AR727" s="6" t="s">
        <v>138</v>
      </c>
      <c r="AS727" s="8"/>
      <c r="AT727" s="8"/>
      <c r="AU727" s="66">
        <f t="shared" si="374"/>
        <v>-4.8290035301053287</v>
      </c>
      <c r="AV727" s="66">
        <f t="shared" si="375"/>
        <v>-5.419872509193425</v>
      </c>
      <c r="AW727" s="66">
        <f t="shared" si="376"/>
        <v>-9.0691696451807218</v>
      </c>
      <c r="AX727" s="66">
        <f t="shared" si="377"/>
        <v>31.55930670304862</v>
      </c>
      <c r="AY727" s="66">
        <f t="shared" si="378"/>
        <v>26.404209718053025</v>
      </c>
      <c r="AZ727" s="66">
        <f t="shared" si="379"/>
        <v>7.9624590614004305</v>
      </c>
      <c r="BA727" s="66">
        <f t="shared" si="380"/>
        <v>0.78212493647231329</v>
      </c>
      <c r="BB727" s="66">
        <f t="shared" si="381"/>
        <v>9.1936639452572706</v>
      </c>
      <c r="BC727" s="8"/>
      <c r="BD727" s="8"/>
      <c r="BE727" s="8"/>
      <c r="BF727" s="8"/>
    </row>
    <row r="728" spans="1:58" s="5" customFormat="1" ht="15" customHeight="1">
      <c r="A728" s="6">
        <v>683</v>
      </c>
      <c r="B728" s="102" t="s">
        <v>102</v>
      </c>
      <c r="C728" s="106">
        <f>SUM(C646:C725)</f>
        <v>408143.84751374635</v>
      </c>
      <c r="D728" s="106">
        <f>SUM(D646:D725)</f>
        <v>403581.49573193898</v>
      </c>
      <c r="E728" s="106">
        <f t="shared" ref="E728:U728" si="386">SUM(E646:E725)</f>
        <v>375126.83282359975</v>
      </c>
      <c r="F728" s="106">
        <f t="shared" si="386"/>
        <v>382218.48377643205</v>
      </c>
      <c r="G728" s="106">
        <f t="shared" si="386"/>
        <v>458566.42935016367</v>
      </c>
      <c r="H728" s="106">
        <f t="shared" si="386"/>
        <v>511793.29953149712</v>
      </c>
      <c r="I728" s="106">
        <f t="shared" si="386"/>
        <v>503738.51482112543</v>
      </c>
      <c r="J728" s="106">
        <f t="shared" si="386"/>
        <v>456832.25863261858</v>
      </c>
      <c r="K728" s="106">
        <f t="shared" si="386"/>
        <v>426039.55435233517</v>
      </c>
      <c r="L728" s="106">
        <f t="shared" si="386"/>
        <v>417899.93482984154</v>
      </c>
      <c r="M728" s="106">
        <f t="shared" si="386"/>
        <v>398545.1555902586</v>
      </c>
      <c r="N728" s="106">
        <f t="shared" si="386"/>
        <v>375188.10059371812</v>
      </c>
      <c r="O728" s="106">
        <f t="shared" si="386"/>
        <v>340061.24856054428</v>
      </c>
      <c r="P728" s="106">
        <f t="shared" si="386"/>
        <v>304005.35641811381</v>
      </c>
      <c r="Q728" s="106">
        <f t="shared" si="386"/>
        <v>245022.42530833153</v>
      </c>
      <c r="R728" s="106">
        <f t="shared" si="386"/>
        <v>180537.33964377714</v>
      </c>
      <c r="S728" s="106">
        <f t="shared" si="386"/>
        <v>127622.80091810954</v>
      </c>
      <c r="T728" s="106">
        <f t="shared" si="386"/>
        <v>133749.9294844236</v>
      </c>
      <c r="U728" s="106">
        <f t="shared" si="386"/>
        <v>6448673.007880576</v>
      </c>
      <c r="V728" s="6"/>
      <c r="W728" s="8"/>
      <c r="X728" s="104">
        <f t="shared" ref="X728:AE728" si="387">SUM(X646:X725)</f>
        <v>999</v>
      </c>
      <c r="Y728" s="104">
        <f t="shared" si="387"/>
        <v>6891</v>
      </c>
      <c r="Z728" s="104">
        <f t="shared" si="387"/>
        <v>19444</v>
      </c>
      <c r="AA728" s="104">
        <f t="shared" si="387"/>
        <v>30119</v>
      </c>
      <c r="AB728" s="104">
        <f t="shared" si="387"/>
        <v>17082</v>
      </c>
      <c r="AC728" s="104">
        <f t="shared" si="387"/>
        <v>3640</v>
      </c>
      <c r="AD728" s="104">
        <f t="shared" si="387"/>
        <v>310</v>
      </c>
      <c r="AE728" s="104">
        <f t="shared" si="387"/>
        <v>78485</v>
      </c>
      <c r="AF728" s="8"/>
      <c r="AG728" s="45" t="s">
        <v>102</v>
      </c>
      <c r="AH728" s="68">
        <f t="shared" si="372"/>
        <v>5.2273767094128125</v>
      </c>
      <c r="AI728" s="68">
        <f t="shared" si="366"/>
        <v>30.054533253841822</v>
      </c>
      <c r="AJ728" s="68">
        <f t="shared" si="367"/>
        <v>75.983800560887829</v>
      </c>
      <c r="AK728" s="68">
        <f t="shared" si="368"/>
        <v>119.58188271823956</v>
      </c>
      <c r="AL728" s="68">
        <f t="shared" si="369"/>
        <v>74.784561191582711</v>
      </c>
      <c r="AM728" s="68">
        <f t="shared" si="370"/>
        <v>17.087615282733658</v>
      </c>
      <c r="AN728" s="68">
        <f t="shared" si="371"/>
        <v>1.4836087501484023</v>
      </c>
      <c r="AO728" s="68">
        <f t="shared" si="373"/>
        <v>49.719860950485938</v>
      </c>
      <c r="AP728" s="6"/>
      <c r="AQ728" s="6" t="s">
        <v>138</v>
      </c>
      <c r="AR728" s="6" t="s">
        <v>138</v>
      </c>
      <c r="AS728" s="8"/>
      <c r="AT728" s="8"/>
      <c r="AU728" s="66">
        <f t="shared" si="374"/>
        <v>-5.3943825929622342</v>
      </c>
      <c r="AV728" s="66">
        <f t="shared" si="375"/>
        <v>-13.803020935048469</v>
      </c>
      <c r="AW728" s="66">
        <f t="shared" si="376"/>
        <v>-27.610459560719931</v>
      </c>
      <c r="AX728" s="66">
        <f t="shared" si="377"/>
        <v>9.1582510221361275</v>
      </c>
      <c r="AY728" s="66">
        <f t="shared" si="378"/>
        <v>21.765818348315598</v>
      </c>
      <c r="AZ728" s="66">
        <f t="shared" si="379"/>
        <v>8.4586055493929422</v>
      </c>
      <c r="BA728" s="66">
        <f t="shared" si="380"/>
        <v>1.1900544794228836</v>
      </c>
      <c r="BB728" s="66">
        <f t="shared" si="381"/>
        <v>1.042450048176093</v>
      </c>
      <c r="BC728" s="8"/>
      <c r="BD728" s="8"/>
      <c r="BE728" s="8"/>
      <c r="BF728" s="8"/>
    </row>
    <row r="729" spans="1:58" s="5" customFormat="1" ht="15" customHeight="1">
      <c r="A729" s="6">
        <v>684</v>
      </c>
      <c r="B729" s="103" t="s">
        <v>139</v>
      </c>
      <c r="C729" s="104">
        <f>SUM(C654,C652,C685,C702,C709)</f>
        <v>28479.161645863067</v>
      </c>
      <c r="D729" s="104">
        <f t="shared" ref="D729:U729" si="388">SUM(D654,D652,D685,D702,D709)</f>
        <v>33264.747201039689</v>
      </c>
      <c r="E729" s="104">
        <f t="shared" si="388"/>
        <v>35428.292516784772</v>
      </c>
      <c r="F729" s="104">
        <f t="shared" si="388"/>
        <v>37708.220487997016</v>
      </c>
      <c r="G729" s="104">
        <f t="shared" si="388"/>
        <v>43645.685894907409</v>
      </c>
      <c r="H729" s="104">
        <f t="shared" si="388"/>
        <v>45160.644878483319</v>
      </c>
      <c r="I729" s="104">
        <f t="shared" si="388"/>
        <v>40474.011689513754</v>
      </c>
      <c r="J729" s="104">
        <f t="shared" si="388"/>
        <v>37309.07229508907</v>
      </c>
      <c r="K729" s="104">
        <f t="shared" si="388"/>
        <v>38297.862536544031</v>
      </c>
      <c r="L729" s="104">
        <f t="shared" si="388"/>
        <v>41186.0311432206</v>
      </c>
      <c r="M729" s="104">
        <f t="shared" si="388"/>
        <v>40591.595931522745</v>
      </c>
      <c r="N729" s="104">
        <f t="shared" si="388"/>
        <v>37018.628359418202</v>
      </c>
      <c r="O729" s="104">
        <f t="shared" si="388"/>
        <v>32465.291463634283</v>
      </c>
      <c r="P729" s="104">
        <f t="shared" si="388"/>
        <v>28935.327225902798</v>
      </c>
      <c r="Q729" s="104">
        <f t="shared" si="388"/>
        <v>24265.467068634618</v>
      </c>
      <c r="R729" s="104">
        <f t="shared" si="388"/>
        <v>18593.813453453993</v>
      </c>
      <c r="S729" s="104">
        <f t="shared" si="388"/>
        <v>13390.700186631264</v>
      </c>
      <c r="T729" s="104">
        <f t="shared" si="388"/>
        <v>15843.386957322917</v>
      </c>
      <c r="U729" s="104">
        <f t="shared" si="388"/>
        <v>592057.94093596365</v>
      </c>
      <c r="V729" s="6"/>
      <c r="W729" s="8"/>
      <c r="X729" s="104">
        <f t="shared" ref="X729:AE729" si="389">SUM(X654,X652,X685,X702,X709)</f>
        <v>9</v>
      </c>
      <c r="Y729" s="104">
        <f t="shared" si="389"/>
        <v>92</v>
      </c>
      <c r="Z729" s="104">
        <f t="shared" si="389"/>
        <v>647</v>
      </c>
      <c r="AA729" s="104">
        <f t="shared" si="389"/>
        <v>2127</v>
      </c>
      <c r="AB729" s="104">
        <f t="shared" si="389"/>
        <v>1638</v>
      </c>
      <c r="AC729" s="104">
        <f t="shared" si="389"/>
        <v>392</v>
      </c>
      <c r="AD729" s="104">
        <f t="shared" si="389"/>
        <v>41</v>
      </c>
      <c r="AE729" s="104">
        <f t="shared" si="389"/>
        <v>4946</v>
      </c>
      <c r="AF729" s="8"/>
      <c r="AG729" s="8" t="s">
        <v>136</v>
      </c>
      <c r="AH729" s="68">
        <f t="shared" si="372"/>
        <v>0.47734949480656663</v>
      </c>
      <c r="AI729" s="68">
        <f t="shared" si="366"/>
        <v>4.2157660311043292</v>
      </c>
      <c r="AJ729" s="68">
        <f t="shared" si="367"/>
        <v>28.653266654669125</v>
      </c>
      <c r="AK729" s="68">
        <f t="shared" si="368"/>
        <v>105.10448118248064</v>
      </c>
      <c r="AL729" s="68">
        <f t="shared" si="369"/>
        <v>87.807061351970802</v>
      </c>
      <c r="AM729" s="68">
        <f t="shared" si="370"/>
        <v>20.471116351517082</v>
      </c>
      <c r="AN729" s="68">
        <f t="shared" si="371"/>
        <v>1.990966299104</v>
      </c>
      <c r="AO729" s="68">
        <f t="shared" si="373"/>
        <v>34.857800778809711</v>
      </c>
      <c r="AP729" s="6"/>
      <c r="AQ729" s="6" t="s">
        <v>138</v>
      </c>
      <c r="AR729" s="6" t="s">
        <v>138</v>
      </c>
      <c r="AS729" s="8"/>
      <c r="AT729" s="8"/>
      <c r="AU729" s="66">
        <f t="shared" si="374"/>
        <v>-0.85805480454432304</v>
      </c>
      <c r="AV729" s="66">
        <f t="shared" si="375"/>
        <v>-6.3545171481610128</v>
      </c>
      <c r="AW729" s="66">
        <f t="shared" si="376"/>
        <v>-31.144510857486551</v>
      </c>
      <c r="AX729" s="66">
        <f t="shared" si="377"/>
        <v>-20.363619483670462</v>
      </c>
      <c r="AY729" s="66">
        <f t="shared" si="378"/>
        <v>12.217556315385181</v>
      </c>
      <c r="AZ729" s="66">
        <f t="shared" si="379"/>
        <v>7.7164299468601349</v>
      </c>
      <c r="BA729" s="66">
        <f t="shared" si="380"/>
        <v>1.6699951085085327</v>
      </c>
      <c r="BB729" s="66">
        <f t="shared" si="381"/>
        <v>-6.463619870579528</v>
      </c>
      <c r="BC729" s="8"/>
      <c r="BD729" s="8"/>
      <c r="BE729" s="8"/>
      <c r="BF729" s="8"/>
    </row>
    <row r="730" spans="1:58" s="5" customFormat="1" ht="15" customHeight="1">
      <c r="A730" s="6">
        <v>685</v>
      </c>
      <c r="B730" s="103" t="s">
        <v>140</v>
      </c>
      <c r="C730" s="104">
        <f>SUM(C655,C671,C678,C660,C687)</f>
        <v>49756.701776883732</v>
      </c>
      <c r="D730" s="104">
        <f t="shared" ref="D730:U730" si="390">SUM(D655,D671,D678,D660,D687)</f>
        <v>45493.227329441193</v>
      </c>
      <c r="E730" s="104">
        <f t="shared" si="390"/>
        <v>40501.737054648293</v>
      </c>
      <c r="F730" s="104">
        <f t="shared" si="390"/>
        <v>42301.9141646274</v>
      </c>
      <c r="G730" s="104">
        <f t="shared" si="390"/>
        <v>54655.63060599639</v>
      </c>
      <c r="H730" s="104">
        <f t="shared" si="390"/>
        <v>63552.682838705936</v>
      </c>
      <c r="I730" s="104">
        <f t="shared" si="390"/>
        <v>61563.645518083824</v>
      </c>
      <c r="J730" s="104">
        <f t="shared" si="390"/>
        <v>53565.032002903252</v>
      </c>
      <c r="K730" s="104">
        <f t="shared" si="390"/>
        <v>46494.024224518042</v>
      </c>
      <c r="L730" s="104">
        <f t="shared" si="390"/>
        <v>43640.215397104468</v>
      </c>
      <c r="M730" s="104">
        <f t="shared" si="390"/>
        <v>41320.054779253849</v>
      </c>
      <c r="N730" s="104">
        <f t="shared" si="390"/>
        <v>38180.798262250617</v>
      </c>
      <c r="O730" s="104">
        <f t="shared" si="390"/>
        <v>33694.010557288719</v>
      </c>
      <c r="P730" s="104">
        <f t="shared" si="390"/>
        <v>28832.892377128202</v>
      </c>
      <c r="Q730" s="104">
        <f t="shared" si="390"/>
        <v>22514.410635029672</v>
      </c>
      <c r="R730" s="104">
        <f t="shared" si="390"/>
        <v>15956.828566000202</v>
      </c>
      <c r="S730" s="104">
        <f t="shared" si="390"/>
        <v>11137.112450727151</v>
      </c>
      <c r="T730" s="104">
        <f t="shared" si="390"/>
        <v>10412.291129216783</v>
      </c>
      <c r="U730" s="104">
        <f t="shared" si="390"/>
        <v>703573.20966980781</v>
      </c>
      <c r="V730" s="6"/>
      <c r="W730" s="8"/>
      <c r="X730" s="104">
        <f t="shared" ref="X730:AE730" si="391">SUM(X655,X671,X678,X660,X687)</f>
        <v>139</v>
      </c>
      <c r="Y730" s="104">
        <f t="shared" si="391"/>
        <v>1099</v>
      </c>
      <c r="Z730" s="104">
        <f t="shared" si="391"/>
        <v>2971</v>
      </c>
      <c r="AA730" s="104">
        <f t="shared" si="391"/>
        <v>3681</v>
      </c>
      <c r="AB730" s="104">
        <f t="shared" si="391"/>
        <v>1918</v>
      </c>
      <c r="AC730" s="104">
        <f t="shared" si="391"/>
        <v>395</v>
      </c>
      <c r="AD730" s="104">
        <f t="shared" si="391"/>
        <v>36</v>
      </c>
      <c r="AE730" s="104">
        <f t="shared" si="391"/>
        <v>10239</v>
      </c>
      <c r="AF730" s="8"/>
      <c r="AG730" s="8" t="s">
        <v>137</v>
      </c>
      <c r="AH730" s="68">
        <f t="shared" si="372"/>
        <v>6.5718066307378091</v>
      </c>
      <c r="AI730" s="68">
        <f t="shared" si="366"/>
        <v>40.215435731499042</v>
      </c>
      <c r="AJ730" s="68">
        <f t="shared" si="367"/>
        <v>93.49723307638402</v>
      </c>
      <c r="AK730" s="68">
        <f t="shared" si="368"/>
        <v>119.58356166282374</v>
      </c>
      <c r="AL730" s="68">
        <f t="shared" si="369"/>
        <v>71.613884218198294</v>
      </c>
      <c r="AM730" s="68">
        <f t="shared" si="370"/>
        <v>16.991430902713802</v>
      </c>
      <c r="AN730" s="68">
        <f t="shared" si="371"/>
        <v>1.6498543681518403</v>
      </c>
      <c r="AO730" s="68">
        <f t="shared" si="373"/>
        <v>55.985520790182143</v>
      </c>
      <c r="AP730" s="6"/>
      <c r="AQ730" s="6" t="s">
        <v>138</v>
      </c>
      <c r="AR730" s="6" t="s">
        <v>138</v>
      </c>
      <c r="AS730" s="8"/>
      <c r="AT730" s="8"/>
      <c r="AU730" s="66">
        <f t="shared" si="374"/>
        <v>-6.3706993589588237</v>
      </c>
      <c r="AV730" s="66">
        <f t="shared" si="375"/>
        <v>-18.536827780558369</v>
      </c>
      <c r="AW730" s="66">
        <f t="shared" si="376"/>
        <v>-27.739475464956513</v>
      </c>
      <c r="AX730" s="66">
        <f t="shared" si="377"/>
        <v>12.178401366100175</v>
      </c>
      <c r="AY730" s="66">
        <f t="shared" si="378"/>
        <v>22.521815513473243</v>
      </c>
      <c r="AZ730" s="66">
        <f t="shared" si="379"/>
        <v>8.9986282332260821</v>
      </c>
      <c r="BA730" s="66">
        <f t="shared" si="380"/>
        <v>0.95596655002567876</v>
      </c>
      <c r="BB730" s="66">
        <f t="shared" si="381"/>
        <v>2.9187491979237379</v>
      </c>
      <c r="BC730" s="8"/>
      <c r="BD730" s="8"/>
      <c r="BE730" s="8"/>
      <c r="BF730" s="8"/>
    </row>
    <row r="731" spans="1:58" s="5" customFormat="1" ht="15" customHeight="1">
      <c r="A731" s="6">
        <v>686</v>
      </c>
      <c r="B731" s="8"/>
      <c r="C731" s="8"/>
      <c r="D731" s="6"/>
      <c r="E731" s="8"/>
      <c r="F731" s="8"/>
      <c r="G731" s="6"/>
      <c r="H731" s="8"/>
      <c r="I731" s="8"/>
      <c r="J731" s="6"/>
      <c r="K731" s="8"/>
      <c r="L731" s="8"/>
      <c r="M731" s="6"/>
      <c r="N731" s="8"/>
      <c r="O731" s="8"/>
      <c r="P731" s="6"/>
      <c r="Q731" s="8"/>
      <c r="R731" s="8"/>
      <c r="S731" s="6"/>
      <c r="T731" s="8"/>
      <c r="U731" s="8"/>
      <c r="V731" s="6"/>
      <c r="W731" s="8"/>
      <c r="X731" s="8"/>
      <c r="Y731" s="6"/>
      <c r="Z731" s="8"/>
      <c r="AA731" s="8"/>
      <c r="AB731" s="6"/>
      <c r="AC731" s="8"/>
      <c r="AD731" s="8"/>
      <c r="AE731" s="6"/>
      <c r="AF731" s="8"/>
      <c r="AG731" s="8"/>
      <c r="AH731" s="6"/>
      <c r="AI731" s="8"/>
      <c r="AJ731" s="8"/>
      <c r="AK731" s="6"/>
      <c r="AL731" s="8"/>
      <c r="AM731" s="8"/>
      <c r="AN731" s="6"/>
      <c r="AO731" s="8"/>
      <c r="AP731" s="6"/>
      <c r="AQ731" s="8"/>
      <c r="AR731" s="6"/>
      <c r="AS731" s="8"/>
      <c r="AT731" s="6"/>
      <c r="AU731" s="8"/>
      <c r="AV731" s="6"/>
      <c r="AW731" s="8"/>
      <c r="AX731" s="6"/>
      <c r="AY731" s="8"/>
      <c r="AZ731" s="6"/>
      <c r="BA731" s="8"/>
      <c r="BB731" s="6"/>
      <c r="BC731" s="8"/>
      <c r="BD731" s="8"/>
      <c r="BE731" s="8"/>
      <c r="BF731" s="8"/>
    </row>
    <row r="732" spans="1:58" s="5" customFormat="1" ht="15" customHeight="1">
      <c r="A732" s="6">
        <v>687</v>
      </c>
      <c r="B732" s="8"/>
      <c r="C732" s="8"/>
      <c r="D732" s="6"/>
      <c r="E732" s="8"/>
      <c r="F732" s="8"/>
      <c r="G732" s="6"/>
      <c r="H732" s="8"/>
      <c r="I732" s="8"/>
      <c r="J732" s="6"/>
      <c r="K732" s="8"/>
      <c r="L732" s="8"/>
      <c r="M732" s="6"/>
      <c r="N732" s="8"/>
      <c r="O732" s="8"/>
      <c r="P732" s="6"/>
      <c r="Q732" s="8"/>
      <c r="R732" s="8"/>
      <c r="S732" s="6"/>
      <c r="T732" s="8"/>
      <c r="U732" s="8"/>
      <c r="V732" s="6"/>
      <c r="W732" s="8"/>
      <c r="X732" s="8"/>
      <c r="Y732" s="6"/>
      <c r="Z732" s="8"/>
      <c r="AA732" s="8"/>
      <c r="AB732" s="6"/>
      <c r="AC732" s="8"/>
      <c r="AD732" s="8"/>
      <c r="AE732" s="6"/>
      <c r="AF732" s="8"/>
      <c r="AG732" s="8"/>
      <c r="AH732" s="6"/>
      <c r="AI732" s="8"/>
      <c r="AJ732" s="8"/>
      <c r="AK732" s="6"/>
      <c r="AL732" s="8"/>
      <c r="AM732" s="8"/>
      <c r="AN732" s="6"/>
      <c r="AO732" s="8"/>
      <c r="AP732" s="6"/>
      <c r="AQ732" s="8"/>
      <c r="AR732" s="6"/>
      <c r="AS732" s="8"/>
      <c r="AT732" s="6"/>
      <c r="AU732" s="8"/>
      <c r="AV732" s="6"/>
      <c r="AW732" s="8"/>
      <c r="AX732" s="6"/>
      <c r="AY732" s="8"/>
      <c r="AZ732" s="6"/>
      <c r="BA732" s="8"/>
      <c r="BB732" s="6"/>
      <c r="BC732" s="8"/>
      <c r="BD732" s="8"/>
      <c r="BE732" s="8"/>
      <c r="BF732" s="8"/>
    </row>
    <row r="733" spans="1:58" s="5" customFormat="1" ht="15" customHeight="1">
      <c r="A733" s="6">
        <v>688</v>
      </c>
      <c r="B733" s="8"/>
      <c r="C733" s="8"/>
      <c r="D733" s="6"/>
      <c r="E733" s="8"/>
      <c r="F733" s="8"/>
      <c r="G733" s="6"/>
      <c r="H733" s="8"/>
      <c r="I733" s="8"/>
      <c r="J733" s="6"/>
      <c r="K733" s="8"/>
      <c r="L733" s="8"/>
      <c r="M733" s="6"/>
      <c r="N733" s="8"/>
      <c r="O733" s="8"/>
      <c r="P733" s="6"/>
      <c r="Q733" s="8"/>
      <c r="R733" s="8"/>
      <c r="S733" s="6"/>
      <c r="T733" s="8"/>
      <c r="U733" s="8"/>
      <c r="V733" s="6"/>
      <c r="W733" s="8"/>
      <c r="X733" s="8"/>
      <c r="Y733" s="6"/>
      <c r="Z733" s="8"/>
      <c r="AA733" s="8"/>
      <c r="AB733" s="6"/>
      <c r="AC733" s="8"/>
      <c r="AD733" s="8"/>
      <c r="AE733" s="6"/>
      <c r="AF733" s="8"/>
      <c r="AG733" s="8"/>
      <c r="AH733" s="6"/>
      <c r="AI733" s="8"/>
      <c r="AJ733" s="8"/>
      <c r="AK733" s="6"/>
      <c r="AL733" s="8"/>
      <c r="AM733" s="8"/>
      <c r="AN733" s="6"/>
      <c r="AO733" s="8"/>
      <c r="AP733" s="6"/>
      <c r="AQ733" s="8"/>
      <c r="AR733" s="6"/>
      <c r="AS733" s="8"/>
      <c r="AT733" s="6"/>
      <c r="AU733" s="8"/>
      <c r="AV733" s="6"/>
      <c r="AW733" s="8"/>
      <c r="AX733" s="6"/>
      <c r="AY733" s="8"/>
      <c r="AZ733" s="6"/>
      <c r="BA733" s="8"/>
      <c r="BB733" s="6"/>
      <c r="BC733" s="8"/>
      <c r="BD733" s="8"/>
      <c r="BE733" s="8"/>
      <c r="BF733" s="8"/>
    </row>
    <row r="734" spans="1:58" s="5" customFormat="1" ht="15" customHeight="1">
      <c r="A734" s="6">
        <v>689</v>
      </c>
      <c r="B734" s="8"/>
      <c r="C734" s="8"/>
      <c r="D734" s="6"/>
      <c r="E734" s="8"/>
      <c r="F734" s="8"/>
      <c r="G734" s="6"/>
      <c r="H734" s="8"/>
      <c r="I734" s="8"/>
      <c r="J734" s="6"/>
      <c r="K734" s="8"/>
      <c r="L734" s="8"/>
      <c r="M734" s="6"/>
      <c r="N734" s="8"/>
      <c r="O734" s="8"/>
      <c r="P734" s="6"/>
      <c r="Q734" s="8"/>
      <c r="R734" s="8"/>
      <c r="S734" s="6"/>
      <c r="T734" s="8"/>
      <c r="U734" s="8"/>
      <c r="V734" s="6"/>
      <c r="W734" s="8"/>
      <c r="X734" s="8"/>
      <c r="Y734" s="6"/>
      <c r="Z734" s="8"/>
      <c r="AA734" s="8"/>
      <c r="AB734" s="6"/>
      <c r="AC734" s="8"/>
      <c r="AD734" s="8"/>
      <c r="AE734" s="6"/>
      <c r="AF734" s="8"/>
      <c r="AG734" s="8"/>
      <c r="AH734" s="6"/>
      <c r="AI734" s="8"/>
      <c r="AJ734" s="8"/>
      <c r="AK734" s="6"/>
      <c r="AL734" s="8"/>
      <c r="AM734" s="8"/>
      <c r="AN734" s="6"/>
      <c r="AO734" s="8"/>
      <c r="AP734" s="6"/>
      <c r="AQ734" s="8"/>
      <c r="AR734" s="6"/>
      <c r="AS734" s="8"/>
      <c r="AT734" s="6"/>
      <c r="AU734" s="8"/>
      <c r="AV734" s="6"/>
      <c r="AW734" s="8"/>
      <c r="AX734" s="6"/>
      <c r="AY734" s="8"/>
      <c r="AZ734" s="6"/>
      <c r="BA734" s="8"/>
      <c r="BB734" s="6"/>
      <c r="BC734" s="8"/>
      <c r="BD734" s="8"/>
      <c r="BE734" s="8"/>
      <c r="BF734" s="8"/>
    </row>
    <row r="735" spans="1:58" s="5" customFormat="1" ht="15" customHeight="1">
      <c r="A735" s="6">
        <v>690</v>
      </c>
      <c r="B735" s="8"/>
      <c r="C735" s="8"/>
      <c r="D735" s="6"/>
      <c r="E735" s="8"/>
      <c r="F735" s="8"/>
      <c r="G735" s="6"/>
      <c r="H735" s="8"/>
      <c r="I735" s="8"/>
      <c r="J735" s="6"/>
      <c r="K735" s="8"/>
      <c r="L735" s="8"/>
      <c r="M735" s="6"/>
      <c r="N735" s="8"/>
      <c r="O735" s="8"/>
      <c r="P735" s="6"/>
      <c r="Q735" s="8"/>
      <c r="R735" s="8"/>
      <c r="S735" s="6"/>
      <c r="T735" s="8"/>
      <c r="U735" s="8"/>
      <c r="V735" s="6"/>
      <c r="W735" s="8"/>
      <c r="X735" s="8"/>
      <c r="Y735" s="6"/>
      <c r="Z735" s="8"/>
      <c r="AA735" s="8"/>
      <c r="AB735" s="6"/>
      <c r="AC735" s="8"/>
      <c r="AD735" s="8"/>
      <c r="AE735" s="6"/>
      <c r="AF735" s="8"/>
      <c r="AG735" s="8"/>
      <c r="AH735" s="6"/>
      <c r="AI735" s="8"/>
      <c r="AJ735" s="8"/>
      <c r="AK735" s="6"/>
      <c r="AL735" s="8"/>
      <c r="AM735" s="8"/>
      <c r="AN735" s="6"/>
      <c r="AO735" s="8"/>
      <c r="AP735" s="6"/>
      <c r="AQ735" s="8"/>
      <c r="AR735" s="6"/>
      <c r="AS735" s="8"/>
      <c r="AT735" s="6"/>
      <c r="AU735" s="8"/>
      <c r="AV735" s="6"/>
      <c r="AW735" s="8"/>
      <c r="AX735" s="6"/>
      <c r="AY735" s="8"/>
      <c r="AZ735" s="6"/>
      <c r="BA735" s="8"/>
      <c r="BB735" s="6"/>
      <c r="BC735" s="8"/>
      <c r="BD735" s="8"/>
      <c r="BE735" s="8"/>
      <c r="BF735" s="8"/>
    </row>
    <row r="736" spans="1:58" s="5" customFormat="1" ht="15" customHeight="1">
      <c r="A736" s="6">
        <v>691</v>
      </c>
      <c r="B736" s="8"/>
      <c r="C736" s="8"/>
      <c r="D736" s="6"/>
      <c r="E736" s="8"/>
      <c r="F736" s="8"/>
      <c r="G736" s="6"/>
      <c r="H736" s="8"/>
      <c r="I736" s="8"/>
      <c r="J736" s="6"/>
      <c r="K736" s="8"/>
      <c r="L736" s="8"/>
      <c r="M736" s="6"/>
      <c r="N736" s="8"/>
      <c r="O736" s="8"/>
      <c r="P736" s="6"/>
      <c r="Q736" s="8"/>
      <c r="R736" s="8"/>
      <c r="S736" s="6"/>
      <c r="T736" s="8"/>
      <c r="U736" s="8"/>
      <c r="V736" s="6"/>
      <c r="W736" s="8"/>
      <c r="X736" s="8"/>
      <c r="Y736" s="6"/>
      <c r="Z736" s="8"/>
      <c r="AA736" s="8"/>
      <c r="AB736" s="6"/>
      <c r="AC736" s="8"/>
      <c r="AD736" s="8"/>
      <c r="AE736" s="6"/>
      <c r="AF736" s="8"/>
      <c r="AG736" s="8"/>
      <c r="AH736" s="6"/>
      <c r="AI736" s="8"/>
      <c r="AJ736" s="8"/>
      <c r="AK736" s="6"/>
      <c r="AL736" s="8"/>
      <c r="AM736" s="8"/>
      <c r="AN736" s="6"/>
      <c r="AO736" s="8"/>
      <c r="AP736" s="6"/>
      <c r="AQ736" s="8"/>
      <c r="AR736" s="6"/>
      <c r="AS736" s="8"/>
      <c r="AT736" s="6"/>
      <c r="AU736" s="8"/>
      <c r="AV736" s="6"/>
      <c r="AW736" s="8"/>
      <c r="AX736" s="6"/>
      <c r="AY736" s="8"/>
      <c r="AZ736" s="6"/>
      <c r="BA736" s="8"/>
      <c r="BB736" s="6"/>
      <c r="BC736" s="8"/>
      <c r="BD736" s="8"/>
      <c r="BE736" s="8"/>
      <c r="BF736" s="8"/>
    </row>
    <row r="737" spans="1:58" s="5" customFormat="1" ht="15" customHeight="1">
      <c r="A737" s="6">
        <v>692</v>
      </c>
      <c r="B737" s="8"/>
      <c r="C737" s="8"/>
      <c r="D737" s="6"/>
      <c r="E737" s="8"/>
      <c r="F737" s="8"/>
      <c r="G737" s="6"/>
      <c r="H737" s="8"/>
      <c r="I737" s="8"/>
      <c r="J737" s="6"/>
      <c r="K737" s="8"/>
      <c r="L737" s="8"/>
      <c r="M737" s="6"/>
      <c r="N737" s="8"/>
      <c r="O737" s="8"/>
      <c r="P737" s="6"/>
      <c r="Q737" s="8"/>
      <c r="R737" s="8"/>
      <c r="S737" s="6"/>
      <c r="T737" s="8"/>
      <c r="U737" s="8"/>
      <c r="V737" s="6"/>
      <c r="W737" s="8"/>
      <c r="X737" s="8"/>
      <c r="Y737" s="6"/>
      <c r="Z737" s="8"/>
      <c r="AA737" s="8"/>
      <c r="AB737" s="6"/>
      <c r="AC737" s="8"/>
      <c r="AD737" s="8"/>
      <c r="AE737" s="6"/>
      <c r="AF737" s="8"/>
      <c r="AG737" s="8"/>
      <c r="AH737" s="6"/>
      <c r="AI737" s="8"/>
      <c r="AJ737" s="8"/>
      <c r="AK737" s="6"/>
      <c r="AL737" s="8"/>
      <c r="AM737" s="8"/>
      <c r="AN737" s="6"/>
      <c r="AO737" s="8"/>
      <c r="AP737" s="6"/>
      <c r="AQ737" s="8"/>
      <c r="AR737" s="6"/>
      <c r="AS737" s="8"/>
      <c r="AT737" s="6"/>
      <c r="AU737" s="8"/>
      <c r="AV737" s="6"/>
      <c r="AW737" s="8"/>
      <c r="AX737" s="6"/>
      <c r="AY737" s="8"/>
      <c r="AZ737" s="6"/>
      <c r="BA737" s="8"/>
      <c r="BB737" s="6"/>
      <c r="BC737" s="8"/>
      <c r="BD737" s="8"/>
      <c r="BE737" s="8"/>
      <c r="BF737" s="8"/>
    </row>
    <row r="738" spans="1:58" s="5" customFormat="1" ht="15" customHeight="1">
      <c r="A738" s="6">
        <v>693</v>
      </c>
      <c r="B738" s="8"/>
      <c r="C738" s="8"/>
      <c r="D738" s="6"/>
      <c r="E738" s="8"/>
      <c r="F738" s="8"/>
      <c r="G738" s="6"/>
      <c r="H738" s="8"/>
      <c r="I738" s="8"/>
      <c r="J738" s="6"/>
      <c r="K738" s="8"/>
      <c r="L738" s="8"/>
      <c r="M738" s="6"/>
      <c r="N738" s="8"/>
      <c r="O738" s="8"/>
      <c r="P738" s="6"/>
      <c r="Q738" s="8"/>
      <c r="R738" s="8"/>
      <c r="S738" s="6"/>
      <c r="T738" s="8"/>
      <c r="U738" s="8"/>
      <c r="V738" s="6"/>
      <c r="W738" s="8"/>
      <c r="X738" s="8"/>
      <c r="Y738" s="6"/>
      <c r="Z738" s="8"/>
      <c r="AA738" s="8"/>
      <c r="AB738" s="6"/>
      <c r="AC738" s="8"/>
      <c r="AD738" s="8"/>
      <c r="AE738" s="6"/>
      <c r="AF738" s="8"/>
      <c r="AG738" s="8"/>
      <c r="AH738" s="6"/>
      <c r="AI738" s="8"/>
      <c r="AJ738" s="8"/>
      <c r="AK738" s="6"/>
      <c r="AL738" s="8"/>
      <c r="AM738" s="8"/>
      <c r="AN738" s="6"/>
      <c r="AO738" s="8"/>
      <c r="AP738" s="6"/>
      <c r="AQ738" s="8"/>
      <c r="AR738" s="6"/>
      <c r="AS738" s="8"/>
      <c r="AT738" s="6"/>
      <c r="AU738" s="8"/>
      <c r="AV738" s="6"/>
      <c r="AW738" s="8"/>
      <c r="AX738" s="6"/>
      <c r="AY738" s="8"/>
      <c r="AZ738" s="6"/>
      <c r="BA738" s="8"/>
      <c r="BB738" s="6"/>
      <c r="BC738" s="8"/>
      <c r="BD738" s="8"/>
      <c r="BE738" s="8"/>
      <c r="BF738" s="8"/>
    </row>
    <row r="739" spans="1:58" s="5" customFormat="1" ht="15" customHeight="1">
      <c r="A739" s="6">
        <v>694</v>
      </c>
      <c r="B739" s="8"/>
      <c r="C739" s="8"/>
      <c r="D739" s="6"/>
      <c r="E739" s="8"/>
      <c r="F739" s="8"/>
      <c r="G739" s="6"/>
      <c r="H739" s="8"/>
      <c r="I739" s="8"/>
      <c r="J739" s="6"/>
      <c r="K739" s="8"/>
      <c r="L739" s="8"/>
      <c r="M739" s="6"/>
      <c r="N739" s="8"/>
      <c r="O739" s="8"/>
      <c r="P739" s="6"/>
      <c r="Q739" s="8"/>
      <c r="R739" s="8"/>
      <c r="S739" s="6"/>
      <c r="T739" s="8"/>
      <c r="U739" s="8"/>
      <c r="V739" s="6"/>
      <c r="W739" s="8"/>
      <c r="X739" s="8"/>
      <c r="Y739" s="6"/>
      <c r="Z739" s="8"/>
      <c r="AA739" s="8"/>
      <c r="AB739" s="6"/>
      <c r="AC739" s="8"/>
      <c r="AD739" s="8"/>
      <c r="AE739" s="6"/>
      <c r="AF739" s="8"/>
      <c r="AG739" s="8"/>
      <c r="AH739" s="6"/>
      <c r="AI739" s="8"/>
      <c r="AJ739" s="8"/>
      <c r="AK739" s="6"/>
      <c r="AL739" s="8"/>
      <c r="AM739" s="8"/>
      <c r="AN739" s="6"/>
      <c r="AO739" s="8"/>
      <c r="AP739" s="6"/>
      <c r="AQ739" s="8"/>
      <c r="AR739" s="6"/>
      <c r="AS739" s="8"/>
      <c r="AT739" s="6"/>
      <c r="AU739" s="8"/>
      <c r="AV739" s="6"/>
      <c r="AW739" s="8"/>
      <c r="AX739" s="6"/>
      <c r="AY739" s="8"/>
      <c r="AZ739" s="6"/>
      <c r="BA739" s="8"/>
      <c r="BB739" s="6"/>
      <c r="BC739" s="8"/>
      <c r="BD739" s="8"/>
      <c r="BE739" s="8"/>
      <c r="BF739" s="8"/>
    </row>
    <row r="740" spans="1:58" s="5" customFormat="1" ht="15" customHeight="1">
      <c r="A740" s="6">
        <v>695</v>
      </c>
      <c r="B740" s="8"/>
      <c r="C740" s="8"/>
      <c r="D740" s="6"/>
      <c r="E740" s="8"/>
      <c r="F740" s="8"/>
      <c r="G740" s="6"/>
      <c r="H740" s="8"/>
      <c r="I740" s="8"/>
      <c r="J740" s="6"/>
      <c r="K740" s="8"/>
      <c r="L740" s="8"/>
      <c r="M740" s="6"/>
      <c r="N740" s="8"/>
      <c r="O740" s="8"/>
      <c r="P740" s="6"/>
      <c r="Q740" s="8"/>
      <c r="R740" s="8"/>
      <c r="S740" s="6"/>
      <c r="T740" s="8"/>
      <c r="U740" s="8"/>
      <c r="V740" s="6"/>
      <c r="W740" s="8"/>
      <c r="X740" s="8"/>
      <c r="Y740" s="6"/>
      <c r="Z740" s="8"/>
      <c r="AA740" s="8"/>
      <c r="AB740" s="6"/>
      <c r="AC740" s="8"/>
      <c r="AD740" s="8"/>
      <c r="AE740" s="6"/>
      <c r="AF740" s="8"/>
      <c r="AG740" s="8"/>
      <c r="AH740" s="6"/>
      <c r="AI740" s="8"/>
      <c r="AJ740" s="8"/>
      <c r="AK740" s="6"/>
      <c r="AL740" s="8"/>
      <c r="AM740" s="8"/>
      <c r="AN740" s="6"/>
      <c r="AO740" s="8"/>
      <c r="AP740" s="6"/>
      <c r="AQ740" s="8"/>
      <c r="AR740" s="6"/>
      <c r="AS740" s="8"/>
      <c r="AT740" s="6"/>
      <c r="AU740" s="8"/>
      <c r="AV740" s="6"/>
      <c r="AW740" s="8"/>
      <c r="AX740" s="6"/>
      <c r="AY740" s="8"/>
      <c r="AZ740" s="6"/>
      <c r="BA740" s="8"/>
      <c r="BB740" s="6"/>
      <c r="BC740" s="8"/>
      <c r="BD740" s="8"/>
      <c r="BE740" s="8"/>
      <c r="BF740" s="8"/>
    </row>
    <row r="741" spans="1:58" s="5" customFormat="1" ht="15" customHeight="1">
      <c r="A741" s="6">
        <v>696</v>
      </c>
      <c r="B741" s="8"/>
      <c r="C741" s="8"/>
      <c r="D741" s="6"/>
      <c r="E741" s="8"/>
      <c r="F741" s="8"/>
      <c r="G741" s="6"/>
      <c r="H741" s="8"/>
      <c r="I741" s="8"/>
      <c r="J741" s="6"/>
      <c r="K741" s="8"/>
      <c r="L741" s="8"/>
      <c r="M741" s="6"/>
      <c r="N741" s="8"/>
      <c r="O741" s="8"/>
      <c r="P741" s="6"/>
      <c r="Q741" s="8"/>
      <c r="R741" s="8"/>
      <c r="S741" s="6"/>
      <c r="T741" s="8"/>
      <c r="U741" s="8"/>
      <c r="V741" s="6"/>
      <c r="W741" s="8"/>
      <c r="X741" s="8"/>
      <c r="Y741" s="6"/>
      <c r="Z741" s="8"/>
      <c r="AA741" s="8"/>
      <c r="AB741" s="6"/>
      <c r="AC741" s="8"/>
      <c r="AD741" s="8"/>
      <c r="AE741" s="6"/>
      <c r="AF741" s="8"/>
      <c r="AG741" s="8"/>
      <c r="AH741" s="6"/>
      <c r="AI741" s="8"/>
      <c r="AJ741" s="8"/>
      <c r="AK741" s="6"/>
      <c r="AL741" s="8"/>
      <c r="AM741" s="8"/>
      <c r="AN741" s="6"/>
      <c r="AO741" s="8"/>
      <c r="AP741" s="6"/>
      <c r="AQ741" s="8"/>
      <c r="AR741" s="6"/>
      <c r="AS741" s="8"/>
      <c r="AT741" s="6"/>
      <c r="AU741" s="8"/>
      <c r="AV741" s="6"/>
      <c r="AW741" s="8"/>
      <c r="AX741" s="6"/>
      <c r="AY741" s="8"/>
      <c r="AZ741" s="6"/>
      <c r="BA741" s="8"/>
      <c r="BB741" s="6"/>
      <c r="BC741" s="8"/>
      <c r="BD741" s="8"/>
      <c r="BE741" s="8"/>
      <c r="BF741" s="8"/>
    </row>
    <row r="742" spans="1:58" s="5" customFormat="1" ht="15" customHeight="1">
      <c r="A742" s="6">
        <v>697</v>
      </c>
      <c r="B742" s="8"/>
      <c r="C742" s="8"/>
      <c r="D742" s="6"/>
      <c r="E742" s="8"/>
      <c r="F742" s="8"/>
      <c r="G742" s="6"/>
      <c r="H742" s="8"/>
      <c r="I742" s="8"/>
      <c r="J742" s="6"/>
      <c r="K742" s="8"/>
      <c r="L742" s="8"/>
      <c r="M742" s="6"/>
      <c r="N742" s="8"/>
      <c r="O742" s="8"/>
      <c r="P742" s="6"/>
      <c r="Q742" s="8"/>
      <c r="R742" s="8"/>
      <c r="S742" s="6"/>
      <c r="T742" s="8"/>
      <c r="U742" s="8"/>
      <c r="V742" s="6"/>
      <c r="W742" s="8"/>
      <c r="X742" s="8"/>
      <c r="Y742" s="6"/>
      <c r="Z742" s="8"/>
      <c r="AA742" s="8"/>
      <c r="AB742" s="6"/>
      <c r="AC742" s="8"/>
      <c r="AD742" s="8"/>
      <c r="AE742" s="6"/>
      <c r="AF742" s="8"/>
      <c r="AG742" s="8"/>
      <c r="AH742" s="6"/>
      <c r="AI742" s="8"/>
      <c r="AJ742" s="8"/>
      <c r="AK742" s="6"/>
      <c r="AL742" s="8"/>
      <c r="AM742" s="8"/>
      <c r="AN742" s="6"/>
      <c r="AO742" s="8"/>
      <c r="AP742" s="6"/>
      <c r="AQ742" s="8"/>
      <c r="AR742" s="6"/>
      <c r="AS742" s="8"/>
      <c r="AT742" s="6"/>
      <c r="AU742" s="8"/>
      <c r="AV742" s="6"/>
      <c r="AW742" s="8"/>
      <c r="AX742" s="6"/>
      <c r="AY742" s="8"/>
      <c r="AZ742" s="6"/>
      <c r="BA742" s="8"/>
      <c r="BB742" s="6"/>
      <c r="BC742" s="8"/>
      <c r="BD742" s="8"/>
      <c r="BE742" s="8"/>
      <c r="BF742" s="8"/>
    </row>
    <row r="743" spans="1:58" s="5" customFormat="1" ht="15" customHeight="1">
      <c r="A743" s="6">
        <v>698</v>
      </c>
      <c r="B743" s="8"/>
      <c r="C743" s="8"/>
      <c r="D743" s="6"/>
      <c r="E743" s="8"/>
      <c r="F743" s="8"/>
      <c r="G743" s="6"/>
      <c r="H743" s="8"/>
      <c r="I743" s="8"/>
      <c r="J743" s="6"/>
      <c r="K743" s="8"/>
      <c r="L743" s="8"/>
      <c r="M743" s="6"/>
      <c r="N743" s="8"/>
      <c r="O743" s="8"/>
      <c r="P743" s="6"/>
      <c r="Q743" s="8"/>
      <c r="R743" s="8"/>
      <c r="S743" s="6"/>
      <c r="T743" s="8"/>
      <c r="U743" s="8"/>
      <c r="V743" s="6"/>
      <c r="W743" s="8"/>
      <c r="X743" s="8"/>
      <c r="Y743" s="6"/>
      <c r="Z743" s="8"/>
      <c r="AA743" s="8"/>
      <c r="AB743" s="6"/>
      <c r="AC743" s="8"/>
      <c r="AD743" s="8"/>
      <c r="AE743" s="6"/>
      <c r="AF743" s="8"/>
      <c r="AG743" s="8"/>
      <c r="AH743" s="6"/>
      <c r="AI743" s="8"/>
      <c r="AJ743" s="8"/>
      <c r="AK743" s="6"/>
      <c r="AL743" s="8"/>
      <c r="AM743" s="8"/>
      <c r="AN743" s="6"/>
      <c r="AO743" s="8"/>
      <c r="AP743" s="6"/>
      <c r="AQ743" s="8"/>
      <c r="AR743" s="6"/>
      <c r="AS743" s="8"/>
      <c r="AT743" s="6"/>
      <c r="AU743" s="8"/>
      <c r="AV743" s="6"/>
      <c r="AW743" s="8"/>
      <c r="AX743" s="6"/>
      <c r="AY743" s="8"/>
      <c r="AZ743" s="6"/>
      <c r="BA743" s="8"/>
      <c r="BB743" s="6"/>
      <c r="BC743" s="8"/>
      <c r="BD743" s="8"/>
      <c r="BE743" s="8"/>
      <c r="BF743" s="8"/>
    </row>
    <row r="744" spans="1:58" s="5" customFormat="1" ht="15" customHeight="1">
      <c r="A744" s="6">
        <v>699</v>
      </c>
      <c r="B744" s="42" t="s">
        <v>189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42" t="s">
        <v>193</v>
      </c>
      <c r="X744" s="8"/>
      <c r="Y744" s="8"/>
      <c r="Z744" s="8"/>
      <c r="AA744" s="8"/>
      <c r="AB744" s="8"/>
      <c r="AC744" s="8"/>
      <c r="AD744" s="8"/>
      <c r="AE744" s="13"/>
      <c r="AF744" s="8"/>
      <c r="AG744" s="42" t="s">
        <v>196</v>
      </c>
      <c r="AH744" s="8"/>
      <c r="AI744" s="8"/>
      <c r="AJ744" s="8"/>
      <c r="AK744" s="8"/>
      <c r="AL744" s="8"/>
      <c r="AM744" s="8"/>
      <c r="AN744" s="8"/>
      <c r="AO744" s="8"/>
      <c r="AP744" s="8"/>
      <c r="AQ744" s="63" t="s">
        <v>133</v>
      </c>
      <c r="AR744" s="93" t="s">
        <v>133</v>
      </c>
      <c r="AS744" s="8"/>
      <c r="AT744" s="42" t="s">
        <v>217</v>
      </c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</row>
    <row r="745" spans="1:58" s="5" customFormat="1" ht="21">
      <c r="A745" s="6">
        <v>700</v>
      </c>
      <c r="B745" s="43" t="s">
        <v>0</v>
      </c>
      <c r="C745" s="41" t="s">
        <v>1</v>
      </c>
      <c r="D745" s="41" t="s">
        <v>2</v>
      </c>
      <c r="E745" s="41" t="s">
        <v>3</v>
      </c>
      <c r="F745" s="41" t="s">
        <v>4</v>
      </c>
      <c r="G745" s="41" t="s">
        <v>5</v>
      </c>
      <c r="H745" s="41" t="s">
        <v>6</v>
      </c>
      <c r="I745" s="41" t="s">
        <v>7</v>
      </c>
      <c r="J745" s="41" t="s">
        <v>8</v>
      </c>
      <c r="K745" s="41" t="s">
        <v>9</v>
      </c>
      <c r="L745" s="41" t="s">
        <v>10</v>
      </c>
      <c r="M745" s="41" t="s">
        <v>11</v>
      </c>
      <c r="N745" s="41" t="s">
        <v>12</v>
      </c>
      <c r="O745" s="41" t="s">
        <v>13</v>
      </c>
      <c r="P745" s="41" t="s">
        <v>14</v>
      </c>
      <c r="Q745" s="41" t="s">
        <v>15</v>
      </c>
      <c r="R745" s="41" t="s">
        <v>16</v>
      </c>
      <c r="S745" s="41" t="s">
        <v>17</v>
      </c>
      <c r="T745" s="41" t="s">
        <v>18</v>
      </c>
      <c r="U745" s="41" t="s">
        <v>19</v>
      </c>
      <c r="V745" s="49"/>
      <c r="W745" s="43" t="s">
        <v>0</v>
      </c>
      <c r="X745" s="41" t="s">
        <v>4</v>
      </c>
      <c r="Y745" s="41" t="s">
        <v>5</v>
      </c>
      <c r="Z745" s="41" t="s">
        <v>6</v>
      </c>
      <c r="AA745" s="41" t="s">
        <v>7</v>
      </c>
      <c r="AB745" s="41" t="s">
        <v>8</v>
      </c>
      <c r="AC745" s="41" t="s">
        <v>9</v>
      </c>
      <c r="AD745" s="41" t="s">
        <v>10</v>
      </c>
      <c r="AE745" s="67" t="s">
        <v>19</v>
      </c>
      <c r="AF745" s="49"/>
      <c r="AG745" s="43" t="s">
        <v>0</v>
      </c>
      <c r="AH745" s="41" t="s">
        <v>4</v>
      </c>
      <c r="AI745" s="41" t="s">
        <v>5</v>
      </c>
      <c r="AJ745" s="41" t="s">
        <v>6</v>
      </c>
      <c r="AK745" s="41" t="s">
        <v>7</v>
      </c>
      <c r="AL745" s="41" t="s">
        <v>8</v>
      </c>
      <c r="AM745" s="41" t="s">
        <v>9</v>
      </c>
      <c r="AN745" s="41" t="s">
        <v>10</v>
      </c>
      <c r="AO745" s="41" t="s">
        <v>19</v>
      </c>
      <c r="AP745" s="49"/>
      <c r="AQ745" s="94" t="s">
        <v>135</v>
      </c>
      <c r="AR745" s="6" t="s">
        <v>134</v>
      </c>
      <c r="AS745" s="8"/>
      <c r="AT745" s="43" t="s">
        <v>0</v>
      </c>
      <c r="AU745" s="41" t="s">
        <v>4</v>
      </c>
      <c r="AV745" s="41" t="s">
        <v>5</v>
      </c>
      <c r="AW745" s="41" t="s">
        <v>6</v>
      </c>
      <c r="AX745" s="41" t="s">
        <v>7</v>
      </c>
      <c r="AY745" s="41" t="s">
        <v>8</v>
      </c>
      <c r="AZ745" s="41" t="s">
        <v>9</v>
      </c>
      <c r="BA745" s="41" t="s">
        <v>10</v>
      </c>
      <c r="BB745" s="41" t="s">
        <v>19</v>
      </c>
      <c r="BC745" s="8"/>
      <c r="BD745" s="8"/>
      <c r="BE745" s="8"/>
      <c r="BF745" s="8"/>
    </row>
    <row r="746" spans="1:58" s="5" customFormat="1" ht="15" customHeight="1">
      <c r="A746" s="6">
        <v>701</v>
      </c>
      <c r="B746" s="44" t="s">
        <v>20</v>
      </c>
      <c r="C746" s="104">
        <v>557.02190326392576</v>
      </c>
      <c r="D746" s="105">
        <v>649.49686057419524</v>
      </c>
      <c r="E746" s="104">
        <v>659.14189647295018</v>
      </c>
      <c r="F746" s="104">
        <v>690.83246417615692</v>
      </c>
      <c r="G746" s="105">
        <v>455.1966688082822</v>
      </c>
      <c r="H746" s="104">
        <v>512.37879811718938</v>
      </c>
      <c r="I746" s="104">
        <v>476.75067750026886</v>
      </c>
      <c r="J746" s="105">
        <v>521.27594109863003</v>
      </c>
      <c r="K746" s="104">
        <v>683.76546036178718</v>
      </c>
      <c r="L746" s="104">
        <v>786.86788802050728</v>
      </c>
      <c r="M746" s="105">
        <v>900.90786598898899</v>
      </c>
      <c r="N746" s="104">
        <v>1016.0886715701879</v>
      </c>
      <c r="O746" s="104">
        <v>1020.5424369381335</v>
      </c>
      <c r="P746" s="105">
        <v>895.32446735211181</v>
      </c>
      <c r="Q746" s="104">
        <v>741.34362027009411</v>
      </c>
      <c r="R746" s="104">
        <v>561.87632331435361</v>
      </c>
      <c r="S746" s="105">
        <v>358.88917827313901</v>
      </c>
      <c r="T746" s="104">
        <v>340.43593480558093</v>
      </c>
      <c r="U746" s="104">
        <v>11828.137056906482</v>
      </c>
      <c r="V746" s="6"/>
      <c r="W746" s="8"/>
      <c r="X746" s="8">
        <v>3</v>
      </c>
      <c r="Y746" s="6">
        <v>15</v>
      </c>
      <c r="Z746" s="8">
        <v>25</v>
      </c>
      <c r="AA746" s="8">
        <v>37</v>
      </c>
      <c r="AB746" s="6">
        <v>28</v>
      </c>
      <c r="AC746" s="8">
        <v>9</v>
      </c>
      <c r="AD746" s="8">
        <v>0</v>
      </c>
      <c r="AE746" s="6">
        <v>117</v>
      </c>
      <c r="AF746" s="8"/>
      <c r="AG746" s="44" t="s">
        <v>20</v>
      </c>
      <c r="AH746" s="68">
        <f>X746/(F746/2)*1000</f>
        <v>8.6851737738689234</v>
      </c>
      <c r="AI746" s="68">
        <f t="shared" ref="AI746:AI777" si="392">Y746/(G746/2)*1000</f>
        <v>65.905578963354131</v>
      </c>
      <c r="AJ746" s="68">
        <f t="shared" ref="AJ746:AJ777" si="393">Z746/(H746/2)*1000</f>
        <v>97.584053406839416</v>
      </c>
      <c r="AK746" s="68">
        <f t="shared" ref="AK746:AK777" si="394">AA746/(I746/2)*1000</f>
        <v>155.21739872086133</v>
      </c>
      <c r="AL746" s="68">
        <f t="shared" ref="AL746:AL809" si="395">AB746/(J746/2)*1000</f>
        <v>107.428706343085</v>
      </c>
      <c r="AM746" s="68">
        <f t="shared" ref="AM746:AM809" si="396">AC746/(K746/2)*1000</f>
        <v>26.32481610064951</v>
      </c>
      <c r="AN746" s="68">
        <f t="shared" ref="AN746:AN809" si="397">AD746/(L746/2)*1000</f>
        <v>0</v>
      </c>
      <c r="AO746" s="68">
        <f>AE746/(SUM(F746:L746)/2)*1000</f>
        <v>56.698849105124197</v>
      </c>
      <c r="AP746" s="6"/>
      <c r="AQ746" s="6">
        <f>RANK(AI746,AI746:AI824)</f>
        <v>30</v>
      </c>
      <c r="AR746" s="94">
        <f>RANK(AO746,AO746:AO824)</f>
        <v>39</v>
      </c>
      <c r="AS746" s="8"/>
      <c r="AT746" s="8"/>
      <c r="AU746" s="66">
        <f>AH746-AH2446</f>
        <v>-6.8244165886839241</v>
      </c>
      <c r="AV746" s="66">
        <f>AI746-AI2446</f>
        <v>9.1809435578903305</v>
      </c>
      <c r="AW746" s="66">
        <f t="shared" ref="AV746:BB761" si="398">AJ746-AJ2446</f>
        <v>-22.385057597453951</v>
      </c>
      <c r="AX746" s="66">
        <f t="shared" si="398"/>
        <v>44.781229481379754</v>
      </c>
      <c r="AY746" s="66">
        <f t="shared" si="398"/>
        <v>65.80041829525149</v>
      </c>
      <c r="AZ746" s="66">
        <f t="shared" si="398"/>
        <v>20.906566520676293</v>
      </c>
      <c r="BA746" s="66">
        <f t="shared" si="398"/>
        <v>0</v>
      </c>
      <c r="BB746" s="66">
        <f t="shared" si="398"/>
        <v>12.527889846542102</v>
      </c>
      <c r="BC746" s="8"/>
      <c r="BD746" s="8"/>
      <c r="BE746" s="8"/>
      <c r="BF746" s="8"/>
    </row>
    <row r="747" spans="1:58" s="5" customFormat="1" ht="15" customHeight="1">
      <c r="A747" s="6">
        <v>702</v>
      </c>
      <c r="B747" s="44" t="s">
        <v>21</v>
      </c>
      <c r="C747" s="104">
        <v>552.19596909377537</v>
      </c>
      <c r="D747" s="105">
        <v>644.60391792450696</v>
      </c>
      <c r="E747" s="104">
        <v>629.20979435533707</v>
      </c>
      <c r="F747" s="104">
        <v>565.01442420512615</v>
      </c>
      <c r="G747" s="105">
        <v>430.62809898499438</v>
      </c>
      <c r="H747" s="104">
        <v>489.63100469785235</v>
      </c>
      <c r="I747" s="104">
        <v>590.90110339743762</v>
      </c>
      <c r="J747" s="105">
        <v>666.60949570311368</v>
      </c>
      <c r="K747" s="104">
        <v>694.83242662849204</v>
      </c>
      <c r="L747" s="104">
        <v>740.07881341884138</v>
      </c>
      <c r="M747" s="105">
        <v>752.39023935983687</v>
      </c>
      <c r="N747" s="104">
        <v>746.44709279659753</v>
      </c>
      <c r="O747" s="104">
        <v>823.22394418700492</v>
      </c>
      <c r="P747" s="105">
        <v>759.56807253124498</v>
      </c>
      <c r="Q747" s="104">
        <v>630.23541763915193</v>
      </c>
      <c r="R747" s="104">
        <v>476.01503004037977</v>
      </c>
      <c r="S747" s="105">
        <v>364.99317277939519</v>
      </c>
      <c r="T747" s="104">
        <v>346.66675619425166</v>
      </c>
      <c r="U747" s="104">
        <v>10903.244773937342</v>
      </c>
      <c r="V747" s="6"/>
      <c r="W747" s="8"/>
      <c r="X747" s="8">
        <v>8</v>
      </c>
      <c r="Y747" s="6">
        <v>28</v>
      </c>
      <c r="Z747" s="8">
        <v>40</v>
      </c>
      <c r="AA747" s="8">
        <v>23</v>
      </c>
      <c r="AB747" s="6">
        <v>20</v>
      </c>
      <c r="AC747" s="8">
        <v>3</v>
      </c>
      <c r="AD747" s="8">
        <v>0</v>
      </c>
      <c r="AE747" s="6">
        <v>122</v>
      </c>
      <c r="AF747" s="8"/>
      <c r="AG747" s="44" t="s">
        <v>21</v>
      </c>
      <c r="AH747" s="68">
        <f t="shared" ref="AH747:AH777" si="399">X747/(F747/2)*1000</f>
        <v>28.317861128074963</v>
      </c>
      <c r="AI747" s="68">
        <f t="shared" si="392"/>
        <v>130.04260551504646</v>
      </c>
      <c r="AJ747" s="68">
        <f t="shared" si="393"/>
        <v>163.38834598386472</v>
      </c>
      <c r="AK747" s="68">
        <f t="shared" si="394"/>
        <v>77.847206132327344</v>
      </c>
      <c r="AL747" s="68">
        <f t="shared" si="395"/>
        <v>60.005145828007684</v>
      </c>
      <c r="AM747" s="68">
        <f t="shared" si="396"/>
        <v>8.6351755762372289</v>
      </c>
      <c r="AN747" s="68">
        <f t="shared" si="397"/>
        <v>0</v>
      </c>
      <c r="AO747" s="68">
        <f t="shared" ref="AO747:AO810" si="400">AE747/(SUM(F747:L747)/2)*1000</f>
        <v>58.40540742278246</v>
      </c>
      <c r="AP747" s="6"/>
      <c r="AQ747" s="6">
        <f>RANK(AI747,AI746:AI824)</f>
        <v>1</v>
      </c>
      <c r="AR747" s="94">
        <f>RANK(AO747,AO746:AO824)</f>
        <v>29</v>
      </c>
      <c r="AS747" s="8"/>
      <c r="AT747" s="8"/>
      <c r="AU747" s="66">
        <f t="shared" ref="AU747:AU791" si="401">AH747-AH2447</f>
        <v>13.059178020971974</v>
      </c>
      <c r="AV747" s="66">
        <f t="shared" si="398"/>
        <v>54.268639846619479</v>
      </c>
      <c r="AW747" s="66">
        <f t="shared" si="398"/>
        <v>17.895009429975772</v>
      </c>
      <c r="AX747" s="66">
        <f t="shared" si="398"/>
        <v>-3.0977146052428992</v>
      </c>
      <c r="AY747" s="66">
        <f t="shared" si="398"/>
        <v>45.464649023114859</v>
      </c>
      <c r="AZ747" s="66">
        <f t="shared" si="398"/>
        <v>1.8388565976595928</v>
      </c>
      <c r="BA747" s="66">
        <f t="shared" si="398"/>
        <v>0</v>
      </c>
      <c r="BB747" s="66">
        <f t="shared" si="398"/>
        <v>16.658043775224641</v>
      </c>
      <c r="BC747" s="8"/>
      <c r="BD747" s="8"/>
      <c r="BE747" s="8"/>
      <c r="BF747" s="8"/>
    </row>
    <row r="748" spans="1:58" s="5" customFormat="1" ht="15" customHeight="1">
      <c r="A748" s="6">
        <v>703</v>
      </c>
      <c r="B748" s="44" t="s">
        <v>22</v>
      </c>
      <c r="C748" s="104">
        <v>7242.1621001715575</v>
      </c>
      <c r="D748" s="105">
        <v>6920.7889344987843</v>
      </c>
      <c r="E748" s="104">
        <v>6473.6196544139375</v>
      </c>
      <c r="F748" s="104">
        <v>7306.5462385087621</v>
      </c>
      <c r="G748" s="105">
        <v>8240.1578961102496</v>
      </c>
      <c r="H748" s="104">
        <v>7372.6694450059313</v>
      </c>
      <c r="I748" s="104">
        <v>6794.3140340346054</v>
      </c>
      <c r="J748" s="105">
        <v>6530.9433808489775</v>
      </c>
      <c r="K748" s="104">
        <v>6491.2033514631648</v>
      </c>
      <c r="L748" s="104">
        <v>6421.3171533710101</v>
      </c>
      <c r="M748" s="105">
        <v>6362.9961120726248</v>
      </c>
      <c r="N748" s="104">
        <v>6215.2365079266901</v>
      </c>
      <c r="O748" s="104">
        <v>5764.9292686453173</v>
      </c>
      <c r="P748" s="105">
        <v>5292.358927923603</v>
      </c>
      <c r="Q748" s="104">
        <v>4108.5146404314983</v>
      </c>
      <c r="R748" s="104">
        <v>3180.6686724301826</v>
      </c>
      <c r="S748" s="105">
        <v>2326.9942549238394</v>
      </c>
      <c r="T748" s="104">
        <v>2314.0320423306371</v>
      </c>
      <c r="U748" s="104">
        <v>105359.45261511138</v>
      </c>
      <c r="V748" s="6"/>
      <c r="W748" s="8"/>
      <c r="X748" s="8">
        <v>50</v>
      </c>
      <c r="Y748" s="6">
        <v>203</v>
      </c>
      <c r="Z748" s="8">
        <v>411</v>
      </c>
      <c r="AA748" s="8">
        <v>476</v>
      </c>
      <c r="AB748" s="6">
        <v>223</v>
      </c>
      <c r="AC748" s="8">
        <v>42</v>
      </c>
      <c r="AD748" s="8">
        <v>4</v>
      </c>
      <c r="AE748" s="6">
        <v>1409</v>
      </c>
      <c r="AF748" s="8"/>
      <c r="AG748" s="44" t="s">
        <v>22</v>
      </c>
      <c r="AH748" s="68">
        <f t="shared" si="399"/>
        <v>13.686356964793479</v>
      </c>
      <c r="AI748" s="68">
        <f t="shared" si="392"/>
        <v>49.270900523842087</v>
      </c>
      <c r="AJ748" s="68">
        <f t="shared" si="393"/>
        <v>111.49285969368978</v>
      </c>
      <c r="AK748" s="68">
        <f t="shared" si="394"/>
        <v>140.11716197266827</v>
      </c>
      <c r="AL748" s="68">
        <f t="shared" si="395"/>
        <v>68.290287327835188</v>
      </c>
      <c r="AM748" s="68">
        <f t="shared" si="396"/>
        <v>12.940589818537388</v>
      </c>
      <c r="AN748" s="68">
        <f t="shared" si="397"/>
        <v>1.2458503152737483</v>
      </c>
      <c r="AO748" s="68">
        <f t="shared" si="400"/>
        <v>57.326348538272818</v>
      </c>
      <c r="AP748" s="6"/>
      <c r="AQ748" s="6">
        <f>RANK(AI748,AI746:AI824)</f>
        <v>44</v>
      </c>
      <c r="AR748" s="94">
        <f>RANK(AO748,AO746:AO824)</f>
        <v>35</v>
      </c>
      <c r="AS748" s="8"/>
      <c r="AT748" s="8"/>
      <c r="AU748" s="66">
        <f t="shared" si="401"/>
        <v>-3.2769694417444732</v>
      </c>
      <c r="AV748" s="66">
        <f t="shared" si="398"/>
        <v>-2.8255895691864339</v>
      </c>
      <c r="AW748" s="66">
        <f t="shared" si="398"/>
        <v>-0.91605948306241203</v>
      </c>
      <c r="AX748" s="66">
        <f t="shared" si="398"/>
        <v>30.170536846651999</v>
      </c>
      <c r="AY748" s="66">
        <f t="shared" si="398"/>
        <v>28.353720451695608</v>
      </c>
      <c r="AZ748" s="66">
        <f t="shared" si="398"/>
        <v>9.5666153232832816</v>
      </c>
      <c r="BA748" s="66">
        <f t="shared" si="398"/>
        <v>1.2458503152737483</v>
      </c>
      <c r="BB748" s="66">
        <f t="shared" si="398"/>
        <v>10.13425754949845</v>
      </c>
      <c r="BC748" s="8"/>
      <c r="BD748" s="8"/>
      <c r="BE748" s="8"/>
      <c r="BF748" s="8"/>
    </row>
    <row r="749" spans="1:58" s="5" customFormat="1" ht="15" customHeight="1">
      <c r="A749" s="6">
        <v>704</v>
      </c>
      <c r="B749" s="44" t="s">
        <v>23</v>
      </c>
      <c r="C749" s="104">
        <v>7913.0362405136639</v>
      </c>
      <c r="D749" s="105">
        <v>7767.4706965852856</v>
      </c>
      <c r="E749" s="104">
        <v>6989.9854729419903</v>
      </c>
      <c r="F749" s="104">
        <v>7160.0813105193483</v>
      </c>
      <c r="G749" s="105">
        <v>8394.8865134079115</v>
      </c>
      <c r="H749" s="104">
        <v>8967.3618778563232</v>
      </c>
      <c r="I749" s="104">
        <v>9316.3673422548945</v>
      </c>
      <c r="J749" s="105">
        <v>9180.4740815759124</v>
      </c>
      <c r="K749" s="104">
        <v>9013.6260878171051</v>
      </c>
      <c r="L749" s="104">
        <v>8600.3098230859723</v>
      </c>
      <c r="M749" s="105">
        <v>8110.9538254766094</v>
      </c>
      <c r="N749" s="104">
        <v>7722.499601918953</v>
      </c>
      <c r="O749" s="104">
        <v>7165.1105952723919</v>
      </c>
      <c r="P749" s="105">
        <v>6745.6621270517371</v>
      </c>
      <c r="Q749" s="104">
        <v>5455.9376757506507</v>
      </c>
      <c r="R749" s="104">
        <v>3949.4911194137721</v>
      </c>
      <c r="S749" s="105">
        <v>2922.3576099949732</v>
      </c>
      <c r="T749" s="104">
        <v>3190.955285556804</v>
      </c>
      <c r="U749" s="104">
        <v>128566.56728699428</v>
      </c>
      <c r="V749" s="6"/>
      <c r="W749" s="8"/>
      <c r="X749" s="8">
        <v>8</v>
      </c>
      <c r="Y749" s="6">
        <v>70</v>
      </c>
      <c r="Z749" s="8">
        <v>281</v>
      </c>
      <c r="AA749" s="8">
        <v>692</v>
      </c>
      <c r="AB749" s="6">
        <v>459</v>
      </c>
      <c r="AC749" s="8">
        <v>105</v>
      </c>
      <c r="AD749" s="8">
        <v>12</v>
      </c>
      <c r="AE749" s="6">
        <v>1627</v>
      </c>
      <c r="AF749" s="8"/>
      <c r="AG749" s="44" t="s">
        <v>23</v>
      </c>
      <c r="AH749" s="68">
        <f t="shared" si="399"/>
        <v>2.2346114947735782</v>
      </c>
      <c r="AI749" s="68">
        <f t="shared" si="392"/>
        <v>16.676818653402723</v>
      </c>
      <c r="AJ749" s="68">
        <f t="shared" si="393"/>
        <v>62.671720808745583</v>
      </c>
      <c r="AK749" s="68">
        <f t="shared" si="394"/>
        <v>148.55575667597307</v>
      </c>
      <c r="AL749" s="68">
        <f t="shared" si="395"/>
        <v>99.994835979365547</v>
      </c>
      <c r="AM749" s="68">
        <f t="shared" si="396"/>
        <v>23.298059843400626</v>
      </c>
      <c r="AN749" s="68">
        <f t="shared" si="397"/>
        <v>2.7905971405328156</v>
      </c>
      <c r="AO749" s="68">
        <f t="shared" si="400"/>
        <v>53.667050214665977</v>
      </c>
      <c r="AP749" s="6"/>
      <c r="AQ749" s="6">
        <f>RANK(AI749,AI746:AI824)</f>
        <v>65</v>
      </c>
      <c r="AR749" s="94">
        <f>RANK(AO749,AO746:AO824)</f>
        <v>50</v>
      </c>
      <c r="AS749" s="8"/>
      <c r="AT749" s="8"/>
      <c r="AU749" s="66">
        <f t="shared" si="401"/>
        <v>-2.901207530943712</v>
      </c>
      <c r="AV749" s="66">
        <f t="shared" si="398"/>
        <v>-9.8632975575053656</v>
      </c>
      <c r="AW749" s="66">
        <f t="shared" si="398"/>
        <v>-28.019720056574108</v>
      </c>
      <c r="AX749" s="66">
        <f t="shared" si="398"/>
        <v>29.659799818960906</v>
      </c>
      <c r="AY749" s="66">
        <f t="shared" si="398"/>
        <v>37.502268595222858</v>
      </c>
      <c r="AZ749" s="66">
        <f t="shared" si="398"/>
        <v>11.042985008290126</v>
      </c>
      <c r="BA749" s="66">
        <f t="shared" si="398"/>
        <v>2.0832080911778075</v>
      </c>
      <c r="BB749" s="66">
        <f t="shared" si="398"/>
        <v>7.8608796466162403</v>
      </c>
      <c r="BC749" s="8"/>
      <c r="BD749" s="8"/>
      <c r="BE749" s="8"/>
      <c r="BF749" s="8"/>
    </row>
    <row r="750" spans="1:58" s="5" customFormat="1" ht="15" customHeight="1">
      <c r="A750" s="6">
        <v>705</v>
      </c>
      <c r="B750" s="44" t="s">
        <v>24</v>
      </c>
      <c r="C750" s="104">
        <v>1893.1031814254181</v>
      </c>
      <c r="D750" s="105">
        <v>2005.6850079935436</v>
      </c>
      <c r="E750" s="104">
        <v>1834.342581036577</v>
      </c>
      <c r="F750" s="104">
        <v>1609.6575018664373</v>
      </c>
      <c r="G750" s="105">
        <v>1324.1172234323069</v>
      </c>
      <c r="H750" s="104">
        <v>1559.0326032583225</v>
      </c>
      <c r="I750" s="104">
        <v>1768.1903148487463</v>
      </c>
      <c r="J750" s="105">
        <v>1954.0056266134056</v>
      </c>
      <c r="K750" s="104">
        <v>2120.1320939245652</v>
      </c>
      <c r="L750" s="104">
        <v>2113.9997434396569</v>
      </c>
      <c r="M750" s="105">
        <v>2189.7329189494908</v>
      </c>
      <c r="N750" s="104">
        <v>2378.5408380664039</v>
      </c>
      <c r="O750" s="104">
        <v>2530.8796464113743</v>
      </c>
      <c r="P750" s="105">
        <v>2644.0256092379223</v>
      </c>
      <c r="Q750" s="104">
        <v>2208.6076935239271</v>
      </c>
      <c r="R750" s="104">
        <v>1501.1490658882476</v>
      </c>
      <c r="S750" s="105">
        <v>1027.6777941958196</v>
      </c>
      <c r="T750" s="104">
        <v>995.38856134335333</v>
      </c>
      <c r="U750" s="104">
        <v>33658.268005455517</v>
      </c>
      <c r="V750" s="6"/>
      <c r="W750" s="8"/>
      <c r="X750" s="8">
        <v>15</v>
      </c>
      <c r="Y750" s="6">
        <v>46</v>
      </c>
      <c r="Z750" s="8">
        <v>96</v>
      </c>
      <c r="AA750" s="8">
        <v>132</v>
      </c>
      <c r="AB750" s="6">
        <v>56</v>
      </c>
      <c r="AC750" s="8">
        <v>18</v>
      </c>
      <c r="AD750" s="8">
        <v>3</v>
      </c>
      <c r="AE750" s="6">
        <v>366</v>
      </c>
      <c r="AF750" s="8"/>
      <c r="AG750" s="44" t="s">
        <v>24</v>
      </c>
      <c r="AH750" s="68">
        <f t="shared" si="399"/>
        <v>18.637505161945487</v>
      </c>
      <c r="AI750" s="68">
        <f t="shared" si="392"/>
        <v>69.480253237339852</v>
      </c>
      <c r="AJ750" s="68">
        <f t="shared" si="393"/>
        <v>123.1532936506439</v>
      </c>
      <c r="AK750" s="68">
        <f t="shared" si="394"/>
        <v>149.30519513821847</v>
      </c>
      <c r="AL750" s="68">
        <f t="shared" si="395"/>
        <v>57.318156342319924</v>
      </c>
      <c r="AM750" s="68">
        <f t="shared" si="396"/>
        <v>16.980074073290684</v>
      </c>
      <c r="AN750" s="68">
        <f t="shared" si="397"/>
        <v>2.8382217257214477</v>
      </c>
      <c r="AO750" s="68">
        <f t="shared" si="400"/>
        <v>58.799265465908476</v>
      </c>
      <c r="AP750" s="6"/>
      <c r="AQ750" s="6">
        <f>RANK(AI750,AI746:AI824)</f>
        <v>26</v>
      </c>
      <c r="AR750" s="94">
        <f>RANK(AO750,AO746:AO824)</f>
        <v>28</v>
      </c>
      <c r="AS750" s="8"/>
      <c r="AT750" s="8"/>
      <c r="AU750" s="66">
        <f t="shared" si="401"/>
        <v>2.7876132351069014</v>
      </c>
      <c r="AV750" s="66">
        <f t="shared" si="398"/>
        <v>-42.511928979654527</v>
      </c>
      <c r="AW750" s="66">
        <f t="shared" si="398"/>
        <v>-3.2467247127441965</v>
      </c>
      <c r="AX750" s="66">
        <f t="shared" si="398"/>
        <v>59.283572675015549</v>
      </c>
      <c r="AY750" s="66">
        <f t="shared" si="398"/>
        <v>15.38023616428233</v>
      </c>
      <c r="AZ750" s="66">
        <f t="shared" si="398"/>
        <v>6.4673503292390482</v>
      </c>
      <c r="BA750" s="66">
        <f t="shared" si="398"/>
        <v>2.8382217257214477</v>
      </c>
      <c r="BB750" s="66">
        <f t="shared" si="398"/>
        <v>9.1623018701812811</v>
      </c>
      <c r="BC750" s="8"/>
      <c r="BD750" s="8"/>
      <c r="BE750" s="8"/>
      <c r="BF750" s="8"/>
    </row>
    <row r="751" spans="1:58" s="5" customFormat="1" ht="15" customHeight="1">
      <c r="A751" s="6">
        <v>706</v>
      </c>
      <c r="B751" s="44" t="s">
        <v>25</v>
      </c>
      <c r="C751" s="104">
        <v>3112.3532693271954</v>
      </c>
      <c r="D751" s="105">
        <v>3249.6202202103996</v>
      </c>
      <c r="E751" s="104">
        <v>3064.6273845600153</v>
      </c>
      <c r="F751" s="104">
        <v>3133.4944297262114</v>
      </c>
      <c r="G751" s="105">
        <v>2664.4587926860499</v>
      </c>
      <c r="H751" s="104">
        <v>2777.6915859624314</v>
      </c>
      <c r="I751" s="104">
        <v>2740.0747273025895</v>
      </c>
      <c r="J751" s="105">
        <v>2669.5749500334396</v>
      </c>
      <c r="K751" s="104">
        <v>2850.4440508621456</v>
      </c>
      <c r="L751" s="104">
        <v>3243.0280634873534</v>
      </c>
      <c r="M751" s="105">
        <v>3340.131156499363</v>
      </c>
      <c r="N751" s="104">
        <v>3524.267070714403</v>
      </c>
      <c r="O751" s="104">
        <v>3218.3603242760837</v>
      </c>
      <c r="P751" s="105">
        <v>3052.764502997105</v>
      </c>
      <c r="Q751" s="104">
        <v>2418.5721669249347</v>
      </c>
      <c r="R751" s="104">
        <v>1719.7818709000981</v>
      </c>
      <c r="S751" s="105">
        <v>1103.8548948211892</v>
      </c>
      <c r="T751" s="104">
        <v>1043.2669948808098</v>
      </c>
      <c r="U751" s="104">
        <v>48926.366456171825</v>
      </c>
      <c r="V751" s="6"/>
      <c r="W751" s="8"/>
      <c r="X751" s="8">
        <v>12</v>
      </c>
      <c r="Y751" s="6">
        <v>98</v>
      </c>
      <c r="Z751" s="8">
        <v>220</v>
      </c>
      <c r="AA751" s="8">
        <v>186</v>
      </c>
      <c r="AB751" s="6">
        <v>88</v>
      </c>
      <c r="AC751" s="8">
        <v>20</v>
      </c>
      <c r="AD751" s="8">
        <v>0</v>
      </c>
      <c r="AE751" s="6">
        <v>624</v>
      </c>
      <c r="AF751" s="8"/>
      <c r="AG751" s="44" t="s">
        <v>25</v>
      </c>
      <c r="AH751" s="68">
        <f t="shared" si="399"/>
        <v>7.6591806809425211</v>
      </c>
      <c r="AI751" s="68">
        <f t="shared" si="392"/>
        <v>73.560904953013633</v>
      </c>
      <c r="AJ751" s="68">
        <f t="shared" si="393"/>
        <v>158.4049151545909</v>
      </c>
      <c r="AK751" s="68">
        <f t="shared" si="394"/>
        <v>135.76272073652814</v>
      </c>
      <c r="AL751" s="68">
        <f t="shared" si="395"/>
        <v>65.928098403004341</v>
      </c>
      <c r="AM751" s="68">
        <f t="shared" si="396"/>
        <v>14.032901290555623</v>
      </c>
      <c r="AN751" s="68">
        <f t="shared" si="397"/>
        <v>0</v>
      </c>
      <c r="AO751" s="68">
        <f t="shared" si="400"/>
        <v>62.155212262702285</v>
      </c>
      <c r="AP751" s="6"/>
      <c r="AQ751" s="6">
        <f>RANK(AI751,AI746:AI824)</f>
        <v>24</v>
      </c>
      <c r="AR751" s="94">
        <f>RANK(AO751,AO746:AO824)</f>
        <v>18</v>
      </c>
      <c r="AS751" s="8"/>
      <c r="AT751" s="8"/>
      <c r="AU751" s="66">
        <f t="shared" si="401"/>
        <v>-2.0402843160917676</v>
      </c>
      <c r="AV751" s="66">
        <f t="shared" si="398"/>
        <v>-6.9946180512286276</v>
      </c>
      <c r="AW751" s="66">
        <f t="shared" si="398"/>
        <v>6.8498899791049723</v>
      </c>
      <c r="AX751" s="66">
        <f t="shared" si="398"/>
        <v>19.666719267039156</v>
      </c>
      <c r="AY751" s="66">
        <f t="shared" si="398"/>
        <v>27.767437751178505</v>
      </c>
      <c r="AZ751" s="66">
        <f t="shared" si="398"/>
        <v>12.003996190362146</v>
      </c>
      <c r="BA751" s="66">
        <f t="shared" si="398"/>
        <v>0</v>
      </c>
      <c r="BB751" s="66">
        <f t="shared" si="398"/>
        <v>12.559210170415845</v>
      </c>
      <c r="BC751" s="8"/>
      <c r="BD751" s="8"/>
      <c r="BE751" s="8"/>
      <c r="BF751" s="8"/>
    </row>
    <row r="752" spans="1:58" s="5" customFormat="1" ht="15" customHeight="1">
      <c r="A752" s="6">
        <v>707</v>
      </c>
      <c r="B752" s="44" t="s">
        <v>26</v>
      </c>
      <c r="C752" s="104">
        <v>5071.3228027343748</v>
      </c>
      <c r="D752" s="105">
        <v>6619.2618164062496</v>
      </c>
      <c r="E752" s="104">
        <v>7141.8013610839844</v>
      </c>
      <c r="F752" s="104">
        <v>6730.8688659667969</v>
      </c>
      <c r="G752" s="105">
        <v>5869.8755676269529</v>
      </c>
      <c r="H752" s="104">
        <v>4844.4280273437498</v>
      </c>
      <c r="I752" s="104">
        <v>4519.7380249023436</v>
      </c>
      <c r="J752" s="105">
        <v>5738.7399963378903</v>
      </c>
      <c r="K752" s="104">
        <v>7425.6397705078125</v>
      </c>
      <c r="L752" s="104">
        <v>8248.7876464843757</v>
      </c>
      <c r="M752" s="105">
        <v>7774.86767578125</v>
      </c>
      <c r="N752" s="104">
        <v>7205.96923828125</v>
      </c>
      <c r="O752" s="104">
        <v>6285.9403320312504</v>
      </c>
      <c r="P752" s="105">
        <v>5786.5542358398434</v>
      </c>
      <c r="Q752" s="104">
        <v>4754.3671295166014</v>
      </c>
      <c r="R752" s="104">
        <v>3438.8765075683596</v>
      </c>
      <c r="S752" s="105">
        <v>2631.9004760742187</v>
      </c>
      <c r="T752" s="104">
        <v>3366.123500061035</v>
      </c>
      <c r="U752" s="104">
        <v>103455.06297454835</v>
      </c>
      <c r="V752" s="6"/>
      <c r="W752" s="8"/>
      <c r="X752" s="8">
        <v>5</v>
      </c>
      <c r="Y752" s="6">
        <v>16</v>
      </c>
      <c r="Z752" s="8">
        <v>119</v>
      </c>
      <c r="AA752" s="8">
        <v>378</v>
      </c>
      <c r="AB752" s="6">
        <v>322</v>
      </c>
      <c r="AC752" s="8">
        <v>107</v>
      </c>
      <c r="AD752" s="8">
        <v>8</v>
      </c>
      <c r="AE752" s="6">
        <v>955</v>
      </c>
      <c r="AF752" s="8"/>
      <c r="AG752" s="44" t="s">
        <v>26</v>
      </c>
      <c r="AH752" s="68">
        <f t="shared" si="399"/>
        <v>1.4856922930950072</v>
      </c>
      <c r="AI752" s="68">
        <f t="shared" si="392"/>
        <v>5.4515636032361101</v>
      </c>
      <c r="AJ752" s="68">
        <f t="shared" si="393"/>
        <v>49.128606856503943</v>
      </c>
      <c r="AK752" s="68">
        <f t="shared" si="394"/>
        <v>167.26633177292055</v>
      </c>
      <c r="AL752" s="68">
        <f t="shared" si="395"/>
        <v>112.2197556277094</v>
      </c>
      <c r="AM752" s="68">
        <f t="shared" si="396"/>
        <v>28.819065644678496</v>
      </c>
      <c r="AN752" s="68">
        <f t="shared" si="397"/>
        <v>1.9396789789853766</v>
      </c>
      <c r="AO752" s="68">
        <f t="shared" si="400"/>
        <v>44.031457651021228</v>
      </c>
      <c r="AP752" s="6"/>
      <c r="AQ752" s="6">
        <f>RANK(AI752,AI746:AI824)</f>
        <v>75</v>
      </c>
      <c r="AR752" s="94">
        <f>RANK(AO752,AO746:AO824)</f>
        <v>70</v>
      </c>
      <c r="AS752" s="8"/>
      <c r="AT752" s="8"/>
      <c r="AU752" s="66">
        <f t="shared" si="401"/>
        <v>-1.5253734885154557</v>
      </c>
      <c r="AV752" s="66">
        <f t="shared" si="398"/>
        <v>-10.790149753187457</v>
      </c>
      <c r="AW752" s="66">
        <f t="shared" si="398"/>
        <v>-22.500716176030132</v>
      </c>
      <c r="AX752" s="66">
        <f t="shared" si="398"/>
        <v>35.548408425391585</v>
      </c>
      <c r="AY752" s="66">
        <f t="shared" si="398"/>
        <v>25.550656075719047</v>
      </c>
      <c r="AZ752" s="66">
        <f t="shared" si="398"/>
        <v>12.740929458226457</v>
      </c>
      <c r="BA752" s="66">
        <f t="shared" si="398"/>
        <v>1.9396789789853766</v>
      </c>
      <c r="BB752" s="66">
        <f t="shared" si="398"/>
        <v>-2.2169165890065159</v>
      </c>
      <c r="BC752" s="8"/>
      <c r="BD752" s="8"/>
      <c r="BE752" s="8"/>
      <c r="BF752" s="8"/>
    </row>
    <row r="753" spans="1:58" s="5" customFormat="1" ht="15" customHeight="1">
      <c r="A753" s="6">
        <v>708</v>
      </c>
      <c r="B753" s="44" t="s">
        <v>27</v>
      </c>
      <c r="C753" s="104">
        <v>709.34211507049599</v>
      </c>
      <c r="D753" s="105">
        <v>803.18327901451664</v>
      </c>
      <c r="E753" s="104">
        <v>765.67906261883707</v>
      </c>
      <c r="F753" s="104">
        <v>771.04278190752063</v>
      </c>
      <c r="G753" s="105">
        <v>661.77213067408559</v>
      </c>
      <c r="H753" s="104">
        <v>544.21455351169766</v>
      </c>
      <c r="I753" s="104">
        <v>595.30220473268423</v>
      </c>
      <c r="J753" s="105">
        <v>632.13527455944381</v>
      </c>
      <c r="K753" s="104">
        <v>665.25984318655071</v>
      </c>
      <c r="L753" s="104">
        <v>778.95439728907968</v>
      </c>
      <c r="M753" s="105">
        <v>956.91273569119312</v>
      </c>
      <c r="N753" s="104">
        <v>1107.8665687361224</v>
      </c>
      <c r="O753" s="104">
        <v>1081.8740670878492</v>
      </c>
      <c r="P753" s="105">
        <v>981.09057635412069</v>
      </c>
      <c r="Q753" s="104">
        <v>754.10020308456228</v>
      </c>
      <c r="R753" s="104">
        <v>619.37531110711075</v>
      </c>
      <c r="S753" s="105">
        <v>458.51062130382678</v>
      </c>
      <c r="T753" s="104">
        <v>475.78368934506443</v>
      </c>
      <c r="U753" s="104">
        <v>13362.399415274762</v>
      </c>
      <c r="V753" s="6"/>
      <c r="W753" s="8"/>
      <c r="X753" s="8">
        <v>8</v>
      </c>
      <c r="Y753" s="6">
        <v>22</v>
      </c>
      <c r="Z753" s="8">
        <v>42</v>
      </c>
      <c r="AA753" s="8">
        <v>41</v>
      </c>
      <c r="AB753" s="6">
        <v>18</v>
      </c>
      <c r="AC753" s="8">
        <v>4</v>
      </c>
      <c r="AD753" s="8">
        <v>0</v>
      </c>
      <c r="AE753" s="6">
        <v>135</v>
      </c>
      <c r="AF753" s="8"/>
      <c r="AG753" s="44" t="s">
        <v>27</v>
      </c>
      <c r="AH753" s="68">
        <f t="shared" si="399"/>
        <v>20.751118323702887</v>
      </c>
      <c r="AI753" s="68">
        <f t="shared" si="392"/>
        <v>66.488142912850222</v>
      </c>
      <c r="AJ753" s="68">
        <f t="shared" si="393"/>
        <v>154.35088874041745</v>
      </c>
      <c r="AK753" s="68">
        <f t="shared" si="394"/>
        <v>137.74516430158604</v>
      </c>
      <c r="AL753" s="68">
        <f t="shared" si="395"/>
        <v>56.949835658340071</v>
      </c>
      <c r="AM753" s="68">
        <f t="shared" si="396"/>
        <v>12.025376372757639</v>
      </c>
      <c r="AN753" s="68">
        <f t="shared" si="397"/>
        <v>0</v>
      </c>
      <c r="AO753" s="68">
        <f t="shared" si="400"/>
        <v>58.080988823497613</v>
      </c>
      <c r="AP753" s="6"/>
      <c r="AQ753" s="6">
        <f>RANK(AI753,AI746:AI824)</f>
        <v>28</v>
      </c>
      <c r="AR753" s="94">
        <f>RANK(AO753,AO746:AO824)</f>
        <v>30</v>
      </c>
      <c r="AS753" s="8"/>
      <c r="AT753" s="8"/>
      <c r="AU753" s="66">
        <f t="shared" si="401"/>
        <v>12.74600162548519</v>
      </c>
      <c r="AV753" s="66">
        <f t="shared" si="398"/>
        <v>-4.3494192815877568</v>
      </c>
      <c r="AW753" s="66">
        <f t="shared" si="398"/>
        <v>48.512083504477857</v>
      </c>
      <c r="AX753" s="66">
        <f t="shared" si="398"/>
        <v>61.13443403109062</v>
      </c>
      <c r="AY753" s="66">
        <f t="shared" si="398"/>
        <v>16.550224223499313</v>
      </c>
      <c r="AZ753" s="66">
        <f t="shared" si="398"/>
        <v>12.025376372757639</v>
      </c>
      <c r="BA753" s="66">
        <f t="shared" si="398"/>
        <v>0</v>
      </c>
      <c r="BB753" s="66">
        <f t="shared" si="398"/>
        <v>23.660591761792602</v>
      </c>
      <c r="BC753" s="8"/>
      <c r="BD753" s="8"/>
      <c r="BE753" s="8"/>
      <c r="BF753" s="8"/>
    </row>
    <row r="754" spans="1:58" s="5" customFormat="1" ht="15" customHeight="1">
      <c r="A754" s="6">
        <v>709</v>
      </c>
      <c r="B754" s="44" t="s">
        <v>28</v>
      </c>
      <c r="C754" s="104">
        <v>8262.2307220458988</v>
      </c>
      <c r="D754" s="105">
        <v>9641.0106109619137</v>
      </c>
      <c r="E754" s="104">
        <v>10940.522811889648</v>
      </c>
      <c r="F754" s="104">
        <v>12494.886322021484</v>
      </c>
      <c r="G754" s="105">
        <v>15042.179623413085</v>
      </c>
      <c r="H754" s="104">
        <v>14077.855767822266</v>
      </c>
      <c r="I754" s="104">
        <v>12426.08879699707</v>
      </c>
      <c r="J754" s="105">
        <v>10867.729925537109</v>
      </c>
      <c r="K754" s="104">
        <v>11379.033126831055</v>
      </c>
      <c r="L754" s="104">
        <v>12372.676248168946</v>
      </c>
      <c r="M754" s="105">
        <v>12250.969500732423</v>
      </c>
      <c r="N754" s="104">
        <v>11043.164843750001</v>
      </c>
      <c r="O754" s="104">
        <v>9348.3605041503906</v>
      </c>
      <c r="P754" s="105">
        <v>8525.3495239257809</v>
      </c>
      <c r="Q754" s="104">
        <v>6857.1022109985352</v>
      </c>
      <c r="R754" s="104">
        <v>4962.8194488525387</v>
      </c>
      <c r="S754" s="105">
        <v>3755.6079696655274</v>
      </c>
      <c r="T754" s="104">
        <v>4582.2646842956547</v>
      </c>
      <c r="U754" s="104">
        <v>178829.85264205933</v>
      </c>
      <c r="V754" s="6"/>
      <c r="W754" s="8"/>
      <c r="X754" s="8">
        <v>3</v>
      </c>
      <c r="Y754" s="6">
        <v>25</v>
      </c>
      <c r="Z754" s="8">
        <v>232</v>
      </c>
      <c r="AA754" s="8">
        <v>592</v>
      </c>
      <c r="AB754" s="6">
        <v>527</v>
      </c>
      <c r="AC754" s="8">
        <v>132</v>
      </c>
      <c r="AD754" s="8">
        <v>8</v>
      </c>
      <c r="AE754" s="6">
        <v>1519</v>
      </c>
      <c r="AF754" s="8"/>
      <c r="AG754" s="44" t="s">
        <v>28</v>
      </c>
      <c r="AH754" s="68">
        <f t="shared" si="399"/>
        <v>0.48019644559913771</v>
      </c>
      <c r="AI754" s="68">
        <f t="shared" si="392"/>
        <v>3.3239863671203089</v>
      </c>
      <c r="AJ754" s="68">
        <f t="shared" si="393"/>
        <v>32.959564840873291</v>
      </c>
      <c r="AK754" s="68">
        <f t="shared" si="394"/>
        <v>95.283400862717912</v>
      </c>
      <c r="AL754" s="68">
        <f t="shared" si="395"/>
        <v>96.984375506360294</v>
      </c>
      <c r="AM754" s="68">
        <f t="shared" si="396"/>
        <v>23.200565202460336</v>
      </c>
      <c r="AN754" s="68">
        <f t="shared" si="397"/>
        <v>1.2931721221080095</v>
      </c>
      <c r="AO754" s="68">
        <f t="shared" si="400"/>
        <v>34.265560421623753</v>
      </c>
      <c r="AP754" s="6"/>
      <c r="AQ754" s="6">
        <f>RANK(AI754,AI746:AI824)</f>
        <v>78</v>
      </c>
      <c r="AR754" s="94">
        <f>RANK(AO754,AO746:AO824)</f>
        <v>78</v>
      </c>
      <c r="AS754" s="8"/>
      <c r="AT754" s="8"/>
      <c r="AU754" s="66">
        <f t="shared" si="401"/>
        <v>-5.9468357471628763E-2</v>
      </c>
      <c r="AV754" s="66">
        <f t="shared" si="398"/>
        <v>-4.4637833455252167</v>
      </c>
      <c r="AW754" s="66">
        <f t="shared" si="398"/>
        <v>-12.194947887660632</v>
      </c>
      <c r="AX754" s="66">
        <f t="shared" si="398"/>
        <v>-33.691964862478727</v>
      </c>
      <c r="AY754" s="66">
        <f t="shared" si="398"/>
        <v>12.786623432952041</v>
      </c>
      <c r="AZ754" s="66">
        <f t="shared" si="398"/>
        <v>9.2199823184029892</v>
      </c>
      <c r="BA754" s="66">
        <f t="shared" si="398"/>
        <v>1.2931721221080095</v>
      </c>
      <c r="BB754" s="66">
        <f t="shared" si="398"/>
        <v>-4.6709666051241427</v>
      </c>
      <c r="BC754" s="8"/>
      <c r="BD754" s="8"/>
      <c r="BE754" s="8"/>
      <c r="BF754" s="8"/>
    </row>
    <row r="755" spans="1:58" s="5" customFormat="1" ht="15" customHeight="1">
      <c r="A755" s="6">
        <v>710</v>
      </c>
      <c r="B755" s="44" t="s">
        <v>29</v>
      </c>
      <c r="C755" s="104">
        <v>13309.18311150841</v>
      </c>
      <c r="D755" s="105">
        <v>12158.923931186795</v>
      </c>
      <c r="E755" s="104">
        <v>11292.352315378468</v>
      </c>
      <c r="F755" s="104">
        <v>11907.575354312949</v>
      </c>
      <c r="G755" s="105">
        <v>14797.15567057925</v>
      </c>
      <c r="H755" s="104">
        <v>17111.365422554081</v>
      </c>
      <c r="I755" s="104">
        <v>17156.463972462803</v>
      </c>
      <c r="J755" s="105">
        <v>14737.497453077376</v>
      </c>
      <c r="K755" s="104">
        <v>13482.407197158807</v>
      </c>
      <c r="L755" s="104">
        <v>12985.596582916422</v>
      </c>
      <c r="M755" s="105">
        <v>12422.703111661458</v>
      </c>
      <c r="N755" s="104">
        <v>11885.855816072155</v>
      </c>
      <c r="O755" s="104">
        <v>11049.331160312498</v>
      </c>
      <c r="P755" s="105">
        <v>9809.0410009281095</v>
      </c>
      <c r="Q755" s="104">
        <v>7413.4767211999588</v>
      </c>
      <c r="R755" s="104">
        <v>5270.5506384421378</v>
      </c>
      <c r="S755" s="105">
        <v>3411.5948376914139</v>
      </c>
      <c r="T755" s="104">
        <v>3126.4574483395954</v>
      </c>
      <c r="U755" s="104">
        <v>203327.5317457827</v>
      </c>
      <c r="V755" s="6"/>
      <c r="W755" s="8"/>
      <c r="X755" s="8">
        <v>47</v>
      </c>
      <c r="Y755" s="6">
        <v>351</v>
      </c>
      <c r="Z755" s="8">
        <v>869</v>
      </c>
      <c r="AA755" s="8">
        <v>1044</v>
      </c>
      <c r="AB755" s="6">
        <v>543</v>
      </c>
      <c r="AC755" s="8">
        <v>102</v>
      </c>
      <c r="AD755" s="8">
        <v>7</v>
      </c>
      <c r="AE755" s="6">
        <v>2963</v>
      </c>
      <c r="AF755" s="8"/>
      <c r="AG755" s="44" t="s">
        <v>29</v>
      </c>
      <c r="AH755" s="68">
        <f t="shared" si="399"/>
        <v>7.8941343810982474</v>
      </c>
      <c r="AI755" s="68">
        <f t="shared" si="392"/>
        <v>47.441549959210469</v>
      </c>
      <c r="AJ755" s="68">
        <f t="shared" si="393"/>
        <v>101.56991900302613</v>
      </c>
      <c r="AK755" s="68">
        <f t="shared" si="394"/>
        <v>121.70340015001754</v>
      </c>
      <c r="AL755" s="68">
        <f t="shared" si="395"/>
        <v>73.689580164998063</v>
      </c>
      <c r="AM755" s="68">
        <f t="shared" si="396"/>
        <v>15.130829162539282</v>
      </c>
      <c r="AN755" s="68">
        <f t="shared" si="397"/>
        <v>1.0781175828623928</v>
      </c>
      <c r="AO755" s="68">
        <f t="shared" si="400"/>
        <v>57.996794068391203</v>
      </c>
      <c r="AP755" s="6"/>
      <c r="AQ755" s="6">
        <f>RANK(AI755,AI746:AI824)</f>
        <v>45</v>
      </c>
      <c r="AR755" s="94">
        <f>RANK(AO755,AO746:AO824)</f>
        <v>31</v>
      </c>
      <c r="AS755" s="8"/>
      <c r="AT755" s="8"/>
      <c r="AU755" s="66">
        <f t="shared" si="401"/>
        <v>-3.4608156264072107</v>
      </c>
      <c r="AV755" s="66">
        <f t="shared" si="398"/>
        <v>-0.72409974552316214</v>
      </c>
      <c r="AW755" s="66">
        <f t="shared" si="398"/>
        <v>-24.05779273786122</v>
      </c>
      <c r="AX755" s="66">
        <f t="shared" si="398"/>
        <v>10.922975455200458</v>
      </c>
      <c r="AY755" s="66">
        <f t="shared" si="398"/>
        <v>27.865989049953654</v>
      </c>
      <c r="AZ755" s="66">
        <f t="shared" si="398"/>
        <v>8.7028607387705641</v>
      </c>
      <c r="BA755" s="66">
        <f t="shared" si="398"/>
        <v>0.58465135799310297</v>
      </c>
      <c r="BB755" s="66">
        <f t="shared" si="398"/>
        <v>6.7277756509975362</v>
      </c>
      <c r="BC755" s="8"/>
      <c r="BD755" s="8"/>
      <c r="BE755" s="8"/>
      <c r="BF755" s="8"/>
    </row>
    <row r="756" spans="1:58" s="5" customFormat="1" ht="15" customHeight="1">
      <c r="A756" s="6">
        <v>711</v>
      </c>
      <c r="B756" s="44" t="s">
        <v>30</v>
      </c>
      <c r="C756" s="104">
        <v>273.48491492395476</v>
      </c>
      <c r="D756" s="105">
        <v>324.57762993724975</v>
      </c>
      <c r="E756" s="104">
        <v>364.92136599829922</v>
      </c>
      <c r="F756" s="104">
        <v>333.90952634987366</v>
      </c>
      <c r="G756" s="105">
        <v>219.88700303553435</v>
      </c>
      <c r="H756" s="104">
        <v>252.06825575804945</v>
      </c>
      <c r="I756" s="104">
        <v>237.66239075943312</v>
      </c>
      <c r="J756" s="105">
        <v>226.82666671656204</v>
      </c>
      <c r="K756" s="104">
        <v>274.92120992413282</v>
      </c>
      <c r="L756" s="104">
        <v>380.96135318184571</v>
      </c>
      <c r="M756" s="105">
        <v>402.084038976329</v>
      </c>
      <c r="N756" s="104">
        <v>482.88729221541502</v>
      </c>
      <c r="O756" s="104">
        <v>456.64450779747068</v>
      </c>
      <c r="P756" s="105">
        <v>430.49505106757692</v>
      </c>
      <c r="Q756" s="104">
        <v>328.06361552675014</v>
      </c>
      <c r="R756" s="104">
        <v>293.44047996221929</v>
      </c>
      <c r="S756" s="105">
        <v>240.92331892914336</v>
      </c>
      <c r="T756" s="104">
        <v>266.36905847533734</v>
      </c>
      <c r="U756" s="104">
        <v>5790.1276795351778</v>
      </c>
      <c r="V756" s="6"/>
      <c r="W756" s="8"/>
      <c r="X756" s="8">
        <v>0</v>
      </c>
      <c r="Y756" s="6">
        <v>10</v>
      </c>
      <c r="Z756" s="8">
        <v>18</v>
      </c>
      <c r="AA756" s="8">
        <v>17</v>
      </c>
      <c r="AB756" s="6">
        <v>7</v>
      </c>
      <c r="AC756" s="8">
        <v>0</v>
      </c>
      <c r="AD756" s="8">
        <v>0</v>
      </c>
      <c r="AE756" s="6">
        <v>52</v>
      </c>
      <c r="AF756" s="8"/>
      <c r="AG756" s="44" t="s">
        <v>30</v>
      </c>
      <c r="AH756" s="68">
        <f t="shared" si="399"/>
        <v>0</v>
      </c>
      <c r="AI756" s="68">
        <f t="shared" si="392"/>
        <v>90.955807864496407</v>
      </c>
      <c r="AJ756" s="68">
        <f t="shared" si="393"/>
        <v>142.8184595943529</v>
      </c>
      <c r="AK756" s="68">
        <f t="shared" si="394"/>
        <v>143.06007732799219</v>
      </c>
      <c r="AL756" s="68">
        <f t="shared" si="395"/>
        <v>61.721138006644139</v>
      </c>
      <c r="AM756" s="68">
        <f t="shared" si="396"/>
        <v>0</v>
      </c>
      <c r="AN756" s="68">
        <f t="shared" si="397"/>
        <v>0</v>
      </c>
      <c r="AO756" s="68">
        <f t="shared" si="400"/>
        <v>53.99129602725634</v>
      </c>
      <c r="AP756" s="6"/>
      <c r="AQ756" s="6">
        <f>RANK(AI756,AI746:AI824)</f>
        <v>9</v>
      </c>
      <c r="AR756" s="94">
        <f>RANK(AO756,AO746:AO824)</f>
        <v>49</v>
      </c>
      <c r="AS756" s="8"/>
      <c r="AT756" s="8"/>
      <c r="AU756" s="66">
        <f t="shared" si="401"/>
        <v>-12.433037285629579</v>
      </c>
      <c r="AV756" s="66">
        <f t="shared" si="398"/>
        <v>-13.525390607781986</v>
      </c>
      <c r="AW756" s="66">
        <f t="shared" si="398"/>
        <v>-33.209612952485429</v>
      </c>
      <c r="AX756" s="66">
        <f t="shared" si="398"/>
        <v>15.243184724292831</v>
      </c>
      <c r="AY756" s="66">
        <f t="shared" si="398"/>
        <v>16.816847293145599</v>
      </c>
      <c r="AZ756" s="66">
        <f t="shared" si="398"/>
        <v>-21.643452943827143</v>
      </c>
      <c r="BA756" s="66">
        <f t="shared" si="398"/>
        <v>0</v>
      </c>
      <c r="BB756" s="66">
        <f t="shared" si="398"/>
        <v>-3.3448320223770764</v>
      </c>
      <c r="BC756" s="8"/>
      <c r="BD756" s="8"/>
      <c r="BE756" s="8"/>
      <c r="BF756" s="8"/>
    </row>
    <row r="757" spans="1:58" s="5" customFormat="1" ht="15" customHeight="1">
      <c r="A757" s="6">
        <v>712</v>
      </c>
      <c r="B757" s="44" t="s">
        <v>31</v>
      </c>
      <c r="C757" s="104">
        <v>2125.7579525247475</v>
      </c>
      <c r="D757" s="105">
        <v>2265.3984345993395</v>
      </c>
      <c r="E757" s="104">
        <v>2381.0613161798656</v>
      </c>
      <c r="F757" s="104">
        <v>2407.2576455010271</v>
      </c>
      <c r="G757" s="105">
        <v>1804.3197600309416</v>
      </c>
      <c r="H757" s="104">
        <v>1825.752202234773</v>
      </c>
      <c r="I757" s="104">
        <v>1791.936436815603</v>
      </c>
      <c r="J757" s="105">
        <v>1761.1141852001606</v>
      </c>
      <c r="K757" s="104">
        <v>2032.483636174733</v>
      </c>
      <c r="L757" s="104">
        <v>2406.2979343155516</v>
      </c>
      <c r="M757" s="105">
        <v>2628.6845624990742</v>
      </c>
      <c r="N757" s="104">
        <v>2648.6550803581385</v>
      </c>
      <c r="O757" s="104">
        <v>2534.0300873185943</v>
      </c>
      <c r="P757" s="105">
        <v>2337.5054178531859</v>
      </c>
      <c r="Q757" s="104">
        <v>2130.0704097277558</v>
      </c>
      <c r="R757" s="104">
        <v>1600.7352963224212</v>
      </c>
      <c r="S757" s="105">
        <v>1137.4852176608965</v>
      </c>
      <c r="T757" s="104">
        <v>1106.6578513884067</v>
      </c>
      <c r="U757" s="104">
        <v>36925.203426705222</v>
      </c>
      <c r="V757" s="6"/>
      <c r="W757" s="8"/>
      <c r="X757" s="8">
        <v>18</v>
      </c>
      <c r="Y757" s="6">
        <v>70</v>
      </c>
      <c r="Z757" s="8">
        <v>122</v>
      </c>
      <c r="AA757" s="8">
        <v>112</v>
      </c>
      <c r="AB757" s="6">
        <v>64</v>
      </c>
      <c r="AC757" s="8">
        <v>13</v>
      </c>
      <c r="AD757" s="8">
        <v>0</v>
      </c>
      <c r="AE757" s="6">
        <v>399</v>
      </c>
      <c r="AF757" s="8"/>
      <c r="AG757" s="44" t="s">
        <v>31</v>
      </c>
      <c r="AH757" s="68">
        <f t="shared" si="399"/>
        <v>14.954776472423355</v>
      </c>
      <c r="AI757" s="68">
        <f t="shared" si="392"/>
        <v>77.591568357927429</v>
      </c>
      <c r="AJ757" s="68">
        <f t="shared" si="393"/>
        <v>133.64354686322545</v>
      </c>
      <c r="AK757" s="68">
        <f t="shared" si="394"/>
        <v>125.00443397315128</v>
      </c>
      <c r="AL757" s="68">
        <f t="shared" si="395"/>
        <v>72.681261144604363</v>
      </c>
      <c r="AM757" s="68">
        <f t="shared" si="396"/>
        <v>12.792230912586188</v>
      </c>
      <c r="AN757" s="68">
        <f t="shared" si="397"/>
        <v>0</v>
      </c>
      <c r="AO757" s="68">
        <f t="shared" si="400"/>
        <v>56.881516612381169</v>
      </c>
      <c r="AP757" s="6"/>
      <c r="AQ757" s="6">
        <f>RANK(AI757,AI746:AI824)</f>
        <v>19</v>
      </c>
      <c r="AR757" s="94">
        <f>RANK(AO757,AO746:AO824)</f>
        <v>37</v>
      </c>
      <c r="AS757" s="8"/>
      <c r="AT757" s="8"/>
      <c r="AU757" s="66">
        <f t="shared" si="401"/>
        <v>-5.2128572089316059</v>
      </c>
      <c r="AV757" s="66">
        <f t="shared" si="398"/>
        <v>-36.663501613697377</v>
      </c>
      <c r="AW757" s="66">
        <f t="shared" si="398"/>
        <v>-31.183486500729373</v>
      </c>
      <c r="AX757" s="66">
        <f t="shared" si="398"/>
        <v>21.081026457657643</v>
      </c>
      <c r="AY757" s="66">
        <f t="shared" si="398"/>
        <v>34.838371783794685</v>
      </c>
      <c r="AZ757" s="66">
        <f t="shared" si="398"/>
        <v>8.1574009346382343</v>
      </c>
      <c r="BA757" s="66">
        <f t="shared" si="398"/>
        <v>-2.4478948770788742</v>
      </c>
      <c r="BB757" s="66">
        <f t="shared" si="398"/>
        <v>-1.0364193451446582</v>
      </c>
      <c r="BC757" s="8"/>
      <c r="BD757" s="8"/>
      <c r="BE757" s="8"/>
      <c r="BF757" s="8"/>
    </row>
    <row r="758" spans="1:58" s="5" customFormat="1" ht="15" customHeight="1">
      <c r="A758" s="6">
        <v>713</v>
      </c>
      <c r="B758" s="44" t="s">
        <v>32</v>
      </c>
      <c r="C758" s="104">
        <v>8805.5264804366798</v>
      </c>
      <c r="D758" s="105">
        <v>7937.0728929655907</v>
      </c>
      <c r="E758" s="104">
        <v>7155.5992569549217</v>
      </c>
      <c r="F758" s="104">
        <v>6518.3124612758857</v>
      </c>
      <c r="G758" s="105">
        <v>6356.0456362038931</v>
      </c>
      <c r="H758" s="104">
        <v>7012.8266815299776</v>
      </c>
      <c r="I758" s="104">
        <v>7684.7980333057021</v>
      </c>
      <c r="J758" s="105">
        <v>7179.4625960073936</v>
      </c>
      <c r="K758" s="104">
        <v>6811.4928075968382</v>
      </c>
      <c r="L758" s="104">
        <v>6701.4858292271256</v>
      </c>
      <c r="M758" s="105">
        <v>6157.3419878875575</v>
      </c>
      <c r="N758" s="104">
        <v>5353.3225992376274</v>
      </c>
      <c r="O758" s="104">
        <v>4692.3125561901397</v>
      </c>
      <c r="P758" s="105">
        <v>4015.7217675170077</v>
      </c>
      <c r="Q758" s="104">
        <v>3044.045984448599</v>
      </c>
      <c r="R758" s="104">
        <v>2037.5786788768644</v>
      </c>
      <c r="S758" s="105">
        <v>1344.9936420387478</v>
      </c>
      <c r="T758" s="104">
        <v>1205.8025786861267</v>
      </c>
      <c r="U758" s="104">
        <v>100013.74247038669</v>
      </c>
      <c r="V758" s="6"/>
      <c r="W758" s="8"/>
      <c r="X758" s="8">
        <v>36</v>
      </c>
      <c r="Y758" s="6">
        <v>187</v>
      </c>
      <c r="Z758" s="8">
        <v>535</v>
      </c>
      <c r="AA758" s="8">
        <v>631</v>
      </c>
      <c r="AB758" s="6">
        <v>259</v>
      </c>
      <c r="AC758" s="8">
        <v>50</v>
      </c>
      <c r="AD758" s="8">
        <v>4</v>
      </c>
      <c r="AE758" s="6">
        <v>1702</v>
      </c>
      <c r="AF758" s="8"/>
      <c r="AG758" s="44" t="s">
        <v>32</v>
      </c>
      <c r="AH758" s="68">
        <f t="shared" si="399"/>
        <v>11.045803714955207</v>
      </c>
      <c r="AI758" s="68">
        <f t="shared" si="392"/>
        <v>58.841616534296797</v>
      </c>
      <c r="AJ758" s="68">
        <f t="shared" si="393"/>
        <v>152.57756231422502</v>
      </c>
      <c r="AK758" s="68">
        <f t="shared" si="394"/>
        <v>164.22032101956708</v>
      </c>
      <c r="AL758" s="68">
        <f t="shared" si="395"/>
        <v>72.150247051648066</v>
      </c>
      <c r="AM758" s="68">
        <f t="shared" si="396"/>
        <v>14.681069601728169</v>
      </c>
      <c r="AN758" s="68">
        <f t="shared" si="397"/>
        <v>1.1937651147615169</v>
      </c>
      <c r="AO758" s="68">
        <f t="shared" si="400"/>
        <v>70.528138838161212</v>
      </c>
      <c r="AP758" s="6"/>
      <c r="AQ758" s="6">
        <f>RANK(AI758,AI746:AI824)</f>
        <v>36</v>
      </c>
      <c r="AR758" s="94">
        <f>RANK(AO758,AO746:AO824)</f>
        <v>3</v>
      </c>
      <c r="AS758" s="8"/>
      <c r="AT758" s="8"/>
      <c r="AU758" s="66">
        <f t="shared" si="401"/>
        <v>0.12417482551066428</v>
      </c>
      <c r="AV758" s="66">
        <f t="shared" si="398"/>
        <v>-8.3552879264765565</v>
      </c>
      <c r="AW758" s="66">
        <f t="shared" si="398"/>
        <v>-33.614109281605806</v>
      </c>
      <c r="AX758" s="66">
        <f t="shared" si="398"/>
        <v>46.935798582097462</v>
      </c>
      <c r="AY758" s="66">
        <f t="shared" si="398"/>
        <v>20.843886354322962</v>
      </c>
      <c r="AZ758" s="66">
        <f t="shared" si="398"/>
        <v>8.1320328013871972</v>
      </c>
      <c r="BA758" s="66">
        <f t="shared" si="398"/>
        <v>1.1937651147615169</v>
      </c>
      <c r="BB758" s="66">
        <f t="shared" si="398"/>
        <v>13.349921338758826</v>
      </c>
      <c r="BC758" s="8"/>
      <c r="BD758" s="8"/>
      <c r="BE758" s="8"/>
      <c r="BF758" s="8"/>
    </row>
    <row r="759" spans="1:58" s="5" customFormat="1" ht="15" customHeight="1">
      <c r="A759" s="6">
        <v>714</v>
      </c>
      <c r="B759" s="44" t="s">
        <v>33</v>
      </c>
      <c r="C759" s="104">
        <v>23874.241105651854</v>
      </c>
      <c r="D759" s="105">
        <v>22876.149301147459</v>
      </c>
      <c r="E759" s="104">
        <v>21641.487078857423</v>
      </c>
      <c r="F759" s="104">
        <v>21759.683248901369</v>
      </c>
      <c r="G759" s="105">
        <v>22025.573324584962</v>
      </c>
      <c r="H759" s="104">
        <v>21783.112698364257</v>
      </c>
      <c r="I759" s="104">
        <v>23047.691583251952</v>
      </c>
      <c r="J759" s="105">
        <v>22966.852880859376</v>
      </c>
      <c r="K759" s="104">
        <v>22472.924908447265</v>
      </c>
      <c r="L759" s="104">
        <v>21825.825854492188</v>
      </c>
      <c r="M759" s="105">
        <v>20001.947534179686</v>
      </c>
      <c r="N759" s="104">
        <v>17790.963092041016</v>
      </c>
      <c r="O759" s="104">
        <v>14985.868817138671</v>
      </c>
      <c r="P759" s="105">
        <v>11918.485330200196</v>
      </c>
      <c r="Q759" s="104">
        <v>8479.8663146972649</v>
      </c>
      <c r="R759" s="104">
        <v>5897.7867019653322</v>
      </c>
      <c r="S759" s="105">
        <v>4142.8122852325441</v>
      </c>
      <c r="T759" s="104">
        <v>3993.2814416885376</v>
      </c>
      <c r="U759" s="104">
        <v>311484.55350170133</v>
      </c>
      <c r="V759" s="6"/>
      <c r="W759" s="8"/>
      <c r="X759" s="8">
        <v>80</v>
      </c>
      <c r="Y759" s="6">
        <v>640</v>
      </c>
      <c r="Z759" s="8">
        <v>1520</v>
      </c>
      <c r="AA759" s="8">
        <v>1983</v>
      </c>
      <c r="AB759" s="6">
        <v>979</v>
      </c>
      <c r="AC759" s="8">
        <v>196</v>
      </c>
      <c r="AD759" s="8">
        <v>18</v>
      </c>
      <c r="AE759" s="6">
        <v>5416</v>
      </c>
      <c r="AF759" s="8"/>
      <c r="AG759" s="44" t="s">
        <v>33</v>
      </c>
      <c r="AH759" s="68">
        <f t="shared" si="399"/>
        <v>7.3530482116773594</v>
      </c>
      <c r="AI759" s="68">
        <f t="shared" si="392"/>
        <v>58.114264774722706</v>
      </c>
      <c r="AJ759" s="68">
        <f t="shared" si="393"/>
        <v>139.5576491796914</v>
      </c>
      <c r="AK759" s="68">
        <f t="shared" si="394"/>
        <v>172.07797083166327</v>
      </c>
      <c r="AL759" s="68">
        <f t="shared" si="395"/>
        <v>85.253300056265047</v>
      </c>
      <c r="AM759" s="68">
        <f t="shared" si="396"/>
        <v>17.443212291990196</v>
      </c>
      <c r="AN759" s="68">
        <f t="shared" si="397"/>
        <v>1.649422122214472</v>
      </c>
      <c r="AO759" s="68">
        <f t="shared" si="400"/>
        <v>69.48860877782289</v>
      </c>
      <c r="AP759" s="6"/>
      <c r="AQ759" s="6">
        <f>RANK(AI759,AI746:AI824)</f>
        <v>38</v>
      </c>
      <c r="AR759" s="94">
        <f>RANK(AO759,AO746:AO824)</f>
        <v>7</v>
      </c>
      <c r="AS759" s="8"/>
      <c r="AT759" s="8"/>
      <c r="AU759" s="66">
        <f t="shared" si="401"/>
        <v>-5.3429408714889099</v>
      </c>
      <c r="AV759" s="66">
        <f t="shared" si="398"/>
        <v>-14.168176189132161</v>
      </c>
      <c r="AW759" s="66">
        <f t="shared" si="398"/>
        <v>-17.914183493764341</v>
      </c>
      <c r="AX759" s="66">
        <f t="shared" si="398"/>
        <v>59.812160935431393</v>
      </c>
      <c r="AY759" s="66">
        <f t="shared" si="398"/>
        <v>41.187956600737351</v>
      </c>
      <c r="AZ759" s="66">
        <f t="shared" si="398"/>
        <v>9.174529791454308</v>
      </c>
      <c r="BA759" s="66">
        <f t="shared" si="398"/>
        <v>1.1393409556422398</v>
      </c>
      <c r="BB759" s="66">
        <f t="shared" si="398"/>
        <v>10.195187055191539</v>
      </c>
      <c r="BC759" s="8"/>
      <c r="BD759" s="8"/>
      <c r="BE759" s="8"/>
      <c r="BF759" s="8"/>
    </row>
    <row r="760" spans="1:58" s="5" customFormat="1" ht="15" customHeight="1">
      <c r="A760" s="6">
        <v>715</v>
      </c>
      <c r="B760" s="44" t="s">
        <v>34</v>
      </c>
      <c r="C760" s="104">
        <v>595.97951064299309</v>
      </c>
      <c r="D760" s="105">
        <v>695.78786927025408</v>
      </c>
      <c r="E760" s="104">
        <v>637.03062787304953</v>
      </c>
      <c r="F760" s="104">
        <v>620.99827670899629</v>
      </c>
      <c r="G760" s="105">
        <v>582.25750990409176</v>
      </c>
      <c r="H760" s="104">
        <v>492.61456538280152</v>
      </c>
      <c r="I760" s="104">
        <v>472.35172020767669</v>
      </c>
      <c r="J760" s="105">
        <v>537.64322194798501</v>
      </c>
      <c r="K760" s="104">
        <v>661.30933296508783</v>
      </c>
      <c r="L760" s="104">
        <v>794.73197303320467</v>
      </c>
      <c r="M760" s="105">
        <v>876.79236852191104</v>
      </c>
      <c r="N760" s="104">
        <v>992.14755218041864</v>
      </c>
      <c r="O760" s="104">
        <v>1011.8254778760053</v>
      </c>
      <c r="P760" s="105">
        <v>1038.2308542934306</v>
      </c>
      <c r="Q760" s="104">
        <v>931.59205907751868</v>
      </c>
      <c r="R760" s="104">
        <v>732.98617088473361</v>
      </c>
      <c r="S760" s="105">
        <v>486.5829293790959</v>
      </c>
      <c r="T760" s="104">
        <v>430.21607220226758</v>
      </c>
      <c r="U760" s="104">
        <v>12591.078092351523</v>
      </c>
      <c r="V760" s="6"/>
      <c r="W760" s="8"/>
      <c r="X760" s="8">
        <v>3</v>
      </c>
      <c r="Y760" s="6">
        <v>37</v>
      </c>
      <c r="Z760" s="8">
        <v>46</v>
      </c>
      <c r="AA760" s="8">
        <v>36</v>
      </c>
      <c r="AB760" s="6">
        <v>6</v>
      </c>
      <c r="AC760" s="8">
        <v>0</v>
      </c>
      <c r="AD760" s="8">
        <v>0</v>
      </c>
      <c r="AE760" s="6">
        <v>128</v>
      </c>
      <c r="AF760" s="8"/>
      <c r="AG760" s="44" t="s">
        <v>34</v>
      </c>
      <c r="AH760" s="68">
        <f t="shared" si="399"/>
        <v>9.6618625607098707</v>
      </c>
      <c r="AI760" s="68">
        <f t="shared" si="392"/>
        <v>127.0915337995196</v>
      </c>
      <c r="AJ760" s="68">
        <f t="shared" si="393"/>
        <v>186.75858666198496</v>
      </c>
      <c r="AK760" s="68">
        <f t="shared" si="394"/>
        <v>152.42878753218915</v>
      </c>
      <c r="AL760" s="68">
        <f t="shared" si="395"/>
        <v>22.319634118182851</v>
      </c>
      <c r="AM760" s="68">
        <f t="shared" si="396"/>
        <v>0</v>
      </c>
      <c r="AN760" s="68">
        <f t="shared" si="397"/>
        <v>0</v>
      </c>
      <c r="AO760" s="68">
        <f t="shared" si="400"/>
        <v>61.510270314759858</v>
      </c>
      <c r="AP760" s="6"/>
      <c r="AQ760" s="6">
        <f>RANK(AI760,AI746:AI824)</f>
        <v>2</v>
      </c>
      <c r="AR760" s="94">
        <f>RANK(AO760,AO746:AO824)</f>
        <v>21</v>
      </c>
      <c r="AS760" s="8"/>
      <c r="AT760" s="8"/>
      <c r="AU760" s="66">
        <f t="shared" si="401"/>
        <v>-20.809985304008226</v>
      </c>
      <c r="AV760" s="66">
        <f t="shared" si="398"/>
        <v>34.887055611538131</v>
      </c>
      <c r="AW760" s="66">
        <f t="shared" si="398"/>
        <v>89.773078830297408</v>
      </c>
      <c r="AX760" s="66">
        <f t="shared" si="398"/>
        <v>68.872722893873032</v>
      </c>
      <c r="AY760" s="66">
        <f t="shared" si="398"/>
        <v>-11.210199506850234</v>
      </c>
      <c r="AZ760" s="66">
        <f t="shared" si="398"/>
        <v>-6.740661998505896</v>
      </c>
      <c r="BA760" s="66">
        <f t="shared" si="398"/>
        <v>0</v>
      </c>
      <c r="BB760" s="66">
        <f t="shared" si="398"/>
        <v>17.846422667509472</v>
      </c>
      <c r="BC760" s="8"/>
      <c r="BD760" s="8"/>
      <c r="BE760" s="8"/>
      <c r="BF760" s="8"/>
    </row>
    <row r="761" spans="1:58" s="5" customFormat="1" ht="15" customHeight="1">
      <c r="A761" s="6">
        <v>716</v>
      </c>
      <c r="B761" s="44" t="s">
        <v>35</v>
      </c>
      <c r="C761" s="104">
        <v>1058.0592200292663</v>
      </c>
      <c r="D761" s="105">
        <v>1233.5093784791961</v>
      </c>
      <c r="E761" s="104">
        <v>1297.8643053571609</v>
      </c>
      <c r="F761" s="104">
        <v>1188.2346222363449</v>
      </c>
      <c r="G761" s="105">
        <v>940.54027889298254</v>
      </c>
      <c r="H761" s="104">
        <v>1068.9155975970086</v>
      </c>
      <c r="I761" s="104">
        <v>1074.9670706748298</v>
      </c>
      <c r="J761" s="105">
        <v>1075.3766880650223</v>
      </c>
      <c r="K761" s="104">
        <v>1205.8521637041656</v>
      </c>
      <c r="L761" s="104">
        <v>1313.288202620369</v>
      </c>
      <c r="M761" s="105">
        <v>1343.3203543503753</v>
      </c>
      <c r="N761" s="104">
        <v>1440.4022908088393</v>
      </c>
      <c r="O761" s="104">
        <v>1428.9526689427551</v>
      </c>
      <c r="P761" s="105">
        <v>1350.8184562270067</v>
      </c>
      <c r="Q761" s="104">
        <v>1093.6472806185668</v>
      </c>
      <c r="R761" s="104">
        <v>773.93636433748554</v>
      </c>
      <c r="S761" s="105">
        <v>577.50855641318628</v>
      </c>
      <c r="T761" s="104">
        <v>636.95138925237995</v>
      </c>
      <c r="U761" s="104">
        <v>20102.144888606945</v>
      </c>
      <c r="V761" s="6"/>
      <c r="W761" s="8"/>
      <c r="X761" s="8">
        <v>9</v>
      </c>
      <c r="Y761" s="6">
        <v>27</v>
      </c>
      <c r="Z761" s="8">
        <v>76</v>
      </c>
      <c r="AA761" s="8">
        <v>78</v>
      </c>
      <c r="AB761" s="6">
        <v>47</v>
      </c>
      <c r="AC761" s="8">
        <v>6</v>
      </c>
      <c r="AD761" s="8">
        <v>0</v>
      </c>
      <c r="AE761" s="6">
        <v>243</v>
      </c>
      <c r="AF761" s="8"/>
      <c r="AG761" s="44" t="s">
        <v>35</v>
      </c>
      <c r="AH761" s="68">
        <f t="shared" si="399"/>
        <v>15.148523417136825</v>
      </c>
      <c r="AI761" s="68">
        <f t="shared" si="392"/>
        <v>57.413809075309452</v>
      </c>
      <c r="AJ761" s="68">
        <f t="shared" si="393"/>
        <v>142.20018899687292</v>
      </c>
      <c r="AK761" s="68">
        <f t="shared" si="394"/>
        <v>145.12072439769545</v>
      </c>
      <c r="AL761" s="68">
        <f t="shared" si="395"/>
        <v>87.411230914014681</v>
      </c>
      <c r="AM761" s="68">
        <f t="shared" si="396"/>
        <v>9.9514686469841482</v>
      </c>
      <c r="AN761" s="68">
        <f t="shared" si="397"/>
        <v>0</v>
      </c>
      <c r="AO761" s="68">
        <f t="shared" si="400"/>
        <v>61.775672111092099</v>
      </c>
      <c r="AP761" s="6"/>
      <c r="AQ761" s="6">
        <f>RANK(AI761,AI746:AI824)</f>
        <v>40</v>
      </c>
      <c r="AR761" s="94">
        <f>RANK(AO761,AO746:AO824)</f>
        <v>19</v>
      </c>
      <c r="AS761" s="8"/>
      <c r="AT761" s="8"/>
      <c r="AU761" s="66">
        <f t="shared" si="401"/>
        <v>-5.7702682192402825</v>
      </c>
      <c r="AV761" s="66">
        <f t="shared" si="398"/>
        <v>-4.9866799400584725</v>
      </c>
      <c r="AW761" s="66">
        <f t="shared" si="398"/>
        <v>-18.34625786184148</v>
      </c>
      <c r="AX761" s="66">
        <f t="shared" si="398"/>
        <v>17.364785133815602</v>
      </c>
      <c r="AY761" s="66">
        <f t="shared" si="398"/>
        <v>49.960110201759242</v>
      </c>
      <c r="AZ761" s="66">
        <f t="shared" si="398"/>
        <v>2.3296724194441536</v>
      </c>
      <c r="BA761" s="66">
        <f t="shared" si="398"/>
        <v>0</v>
      </c>
      <c r="BB761" s="66">
        <f t="shared" si="398"/>
        <v>7.4155700224304226</v>
      </c>
      <c r="BC761" s="8"/>
      <c r="BD761" s="8"/>
      <c r="BE761" s="8"/>
      <c r="BF761" s="8"/>
    </row>
    <row r="762" spans="1:58" s="5" customFormat="1" ht="15" customHeight="1">
      <c r="A762" s="6">
        <v>717</v>
      </c>
      <c r="B762" s="44" t="s">
        <v>36</v>
      </c>
      <c r="C762" s="104">
        <v>802.01784446307681</v>
      </c>
      <c r="D762" s="105">
        <v>995.14574288739993</v>
      </c>
      <c r="E762" s="104">
        <v>1048.3712565674882</v>
      </c>
      <c r="F762" s="104">
        <v>1056.4150259457751</v>
      </c>
      <c r="G762" s="105">
        <v>758.37739329889905</v>
      </c>
      <c r="H762" s="104">
        <v>710.57120303207944</v>
      </c>
      <c r="I762" s="104">
        <v>677.89427850872278</v>
      </c>
      <c r="J762" s="105">
        <v>761.35248627828071</v>
      </c>
      <c r="K762" s="104">
        <v>818.85473462757921</v>
      </c>
      <c r="L762" s="104">
        <v>1018.9397003469543</v>
      </c>
      <c r="M762" s="105">
        <v>1209.1480127131349</v>
      </c>
      <c r="N762" s="104">
        <v>1157.5649815360678</v>
      </c>
      <c r="O762" s="104">
        <v>1040.8902467022472</v>
      </c>
      <c r="P762" s="105">
        <v>948.68246930254304</v>
      </c>
      <c r="Q762" s="104">
        <v>825.14991815475435</v>
      </c>
      <c r="R762" s="104">
        <v>670.61061090332919</v>
      </c>
      <c r="S762" s="105">
        <v>481.82033704797016</v>
      </c>
      <c r="T762" s="104">
        <v>476.10212880503718</v>
      </c>
      <c r="U762" s="104">
        <v>15457.908371121339</v>
      </c>
      <c r="V762" s="6"/>
      <c r="W762" s="8"/>
      <c r="X762" s="8">
        <v>4</v>
      </c>
      <c r="Y762" s="6">
        <v>29</v>
      </c>
      <c r="Z762" s="8">
        <v>40</v>
      </c>
      <c r="AA762" s="8">
        <v>58</v>
      </c>
      <c r="AB762" s="6">
        <v>17</v>
      </c>
      <c r="AC762" s="8">
        <v>6</v>
      </c>
      <c r="AD762" s="8">
        <v>0</v>
      </c>
      <c r="AE762" s="6">
        <v>154</v>
      </c>
      <c r="AF762" s="8"/>
      <c r="AG762" s="44" t="s">
        <v>36</v>
      </c>
      <c r="AH762" s="68">
        <f t="shared" si="399"/>
        <v>7.5727813439967413</v>
      </c>
      <c r="AI762" s="68">
        <f t="shared" si="392"/>
        <v>76.479072968806804</v>
      </c>
      <c r="AJ762" s="68">
        <f t="shared" si="393"/>
        <v>112.58548004567575</v>
      </c>
      <c r="AK762" s="68">
        <f t="shared" si="394"/>
        <v>171.11812811753563</v>
      </c>
      <c r="AL762" s="68">
        <f t="shared" si="395"/>
        <v>44.657370420108826</v>
      </c>
      <c r="AM762" s="68">
        <f t="shared" si="396"/>
        <v>14.654613929120998</v>
      </c>
      <c r="AN762" s="68">
        <f t="shared" si="397"/>
        <v>0</v>
      </c>
      <c r="AO762" s="68">
        <f t="shared" si="400"/>
        <v>53.081439411151706</v>
      </c>
      <c r="AP762" s="6"/>
      <c r="AQ762" s="6">
        <f>RANK(AI762,AI746:AI824)</f>
        <v>22</v>
      </c>
      <c r="AR762" s="94">
        <f>RANK(AO762,AO746:AO824)</f>
        <v>53</v>
      </c>
      <c r="AS762" s="8"/>
      <c r="AT762" s="8"/>
      <c r="AU762" s="66">
        <f t="shared" si="401"/>
        <v>-7.6276987319564853</v>
      </c>
      <c r="AV762" s="66">
        <f t="shared" ref="AV762:AV791" si="402">AI762-AI2462</f>
        <v>-9.9586642061245101</v>
      </c>
      <c r="AW762" s="66">
        <f t="shared" ref="AW762:AW791" si="403">AJ762-AJ2462</f>
        <v>-16.58855091654118</v>
      </c>
      <c r="AX762" s="66">
        <f t="shared" ref="AX762:AX791" si="404">AK762-AK2462</f>
        <v>20.034337179101215</v>
      </c>
      <c r="AY762" s="66">
        <f t="shared" ref="AY762:AY791" si="405">AL762-AL2462</f>
        <v>6.3983143913278582</v>
      </c>
      <c r="AZ762" s="66">
        <f t="shared" ref="AZ762:AZ791" si="406">AM762-AM2462</f>
        <v>6.9688786533237774</v>
      </c>
      <c r="BA762" s="66">
        <f t="shared" ref="BA762:BA791" si="407">AN762-AN2462</f>
        <v>0</v>
      </c>
      <c r="BB762" s="66">
        <f t="shared" ref="BB762:BB791" si="408">AO762-AO2462</f>
        <v>-3.9046721823969648</v>
      </c>
      <c r="BC762" s="8"/>
      <c r="BD762" s="8"/>
      <c r="BE762" s="8"/>
      <c r="BF762" s="8"/>
    </row>
    <row r="763" spans="1:58" s="5" customFormat="1" ht="15" customHeight="1">
      <c r="A763" s="6">
        <v>718</v>
      </c>
      <c r="B763" s="44" t="s">
        <v>37</v>
      </c>
      <c r="C763" s="104">
        <v>9805.5499023437496</v>
      </c>
      <c r="D763" s="105">
        <v>8315.3278350830078</v>
      </c>
      <c r="E763" s="104">
        <v>7097.3233093261715</v>
      </c>
      <c r="F763" s="104">
        <v>6973.3440185546879</v>
      </c>
      <c r="G763" s="105">
        <v>11203.993292236328</v>
      </c>
      <c r="H763" s="104">
        <v>15310.037701416015</v>
      </c>
      <c r="I763" s="104">
        <v>16259.878021240234</v>
      </c>
      <c r="J763" s="105">
        <v>13665.856494140626</v>
      </c>
      <c r="K763" s="104">
        <v>11747.925274658202</v>
      </c>
      <c r="L763" s="104">
        <v>10752.602801513673</v>
      </c>
      <c r="M763" s="105">
        <v>9114.9446716308594</v>
      </c>
      <c r="N763" s="104">
        <v>7964.9143737792965</v>
      </c>
      <c r="O763" s="104">
        <v>6482.9739227294922</v>
      </c>
      <c r="P763" s="105">
        <v>5503.9847656250004</v>
      </c>
      <c r="Q763" s="104">
        <v>4564.0869720458986</v>
      </c>
      <c r="R763" s="104">
        <v>4174.3759765625</v>
      </c>
      <c r="S763" s="105">
        <v>3439.8067558288576</v>
      </c>
      <c r="T763" s="104">
        <v>3613.6407638549804</v>
      </c>
      <c r="U763" s="104">
        <v>155990.56685256958</v>
      </c>
      <c r="V763" s="6"/>
      <c r="W763" s="8"/>
      <c r="X763" s="8">
        <v>18</v>
      </c>
      <c r="Y763" s="6">
        <v>95</v>
      </c>
      <c r="Z763" s="8">
        <v>415</v>
      </c>
      <c r="AA763" s="8">
        <v>817</v>
      </c>
      <c r="AB763" s="6">
        <v>618</v>
      </c>
      <c r="AC763" s="8">
        <v>142</v>
      </c>
      <c r="AD763" s="8">
        <v>20</v>
      </c>
      <c r="AE763" s="6">
        <v>2125</v>
      </c>
      <c r="AF763" s="8"/>
      <c r="AG763" s="44" t="s">
        <v>37</v>
      </c>
      <c r="AH763" s="68">
        <f t="shared" si="399"/>
        <v>5.1625159900631781</v>
      </c>
      <c r="AI763" s="68">
        <f t="shared" si="392"/>
        <v>16.958239356646011</v>
      </c>
      <c r="AJ763" s="68">
        <f t="shared" si="393"/>
        <v>54.212799222776169</v>
      </c>
      <c r="AK763" s="68">
        <f t="shared" si="394"/>
        <v>100.49275879348605</v>
      </c>
      <c r="AL763" s="68">
        <f t="shared" si="395"/>
        <v>90.444386016342818</v>
      </c>
      <c r="AM763" s="68">
        <f t="shared" si="396"/>
        <v>24.174481311404389</v>
      </c>
      <c r="AN763" s="68">
        <f t="shared" si="397"/>
        <v>3.7200295350228219</v>
      </c>
      <c r="AO763" s="68">
        <f t="shared" si="400"/>
        <v>49.468281387424469</v>
      </c>
      <c r="AP763" s="6"/>
      <c r="AQ763" s="6">
        <f>RANK(AI763,AI746:AI824)</f>
        <v>64</v>
      </c>
      <c r="AR763" s="94">
        <f>RANK(AO763,AO746:AO824)</f>
        <v>58</v>
      </c>
      <c r="AS763" s="8"/>
      <c r="AT763" s="8"/>
      <c r="AU763" s="66">
        <f t="shared" si="401"/>
        <v>-6.0181774390363847</v>
      </c>
      <c r="AV763" s="66">
        <f t="shared" si="402"/>
        <v>-24.996042445568243</v>
      </c>
      <c r="AW763" s="66">
        <f t="shared" si="403"/>
        <v>-22.991788003059227</v>
      </c>
      <c r="AX763" s="66">
        <f t="shared" si="404"/>
        <v>3.660590315089479</v>
      </c>
      <c r="AY763" s="66">
        <f t="shared" si="405"/>
        <v>32.092112548715193</v>
      </c>
      <c r="AZ763" s="66">
        <f t="shared" si="406"/>
        <v>12.462304064072001</v>
      </c>
      <c r="BA763" s="66">
        <f t="shared" si="407"/>
        <v>3.7200295350228219</v>
      </c>
      <c r="BB763" s="66">
        <f t="shared" si="408"/>
        <v>0.36961233535169669</v>
      </c>
      <c r="BC763" s="8"/>
      <c r="BD763" s="8"/>
      <c r="BE763" s="8"/>
      <c r="BF763" s="8"/>
    </row>
    <row r="764" spans="1:58" s="5" customFormat="1" ht="15" customHeight="1">
      <c r="A764" s="6">
        <v>719</v>
      </c>
      <c r="B764" s="44" t="s">
        <v>38</v>
      </c>
      <c r="C764" s="104">
        <v>2118.8117040297066</v>
      </c>
      <c r="D764" s="105">
        <v>2502.1532486231972</v>
      </c>
      <c r="E764" s="104">
        <v>2601.8966117713935</v>
      </c>
      <c r="F764" s="104">
        <v>2560.2832301665053</v>
      </c>
      <c r="G764" s="105">
        <v>1831.4778799169469</v>
      </c>
      <c r="H764" s="104">
        <v>1896.3639513239159</v>
      </c>
      <c r="I764" s="104">
        <v>1963.7627076107665</v>
      </c>
      <c r="J764" s="105">
        <v>2122.5485546613399</v>
      </c>
      <c r="K764" s="104">
        <v>2409.5872775420971</v>
      </c>
      <c r="L764" s="104">
        <v>2760.0308889203884</v>
      </c>
      <c r="M764" s="105">
        <v>3074.1932594600448</v>
      </c>
      <c r="N764" s="104">
        <v>3423.1403573970274</v>
      </c>
      <c r="O764" s="104">
        <v>3604.2499582901005</v>
      </c>
      <c r="P764" s="105">
        <v>3767.1130831094233</v>
      </c>
      <c r="Q764" s="104">
        <v>3179.8544598247249</v>
      </c>
      <c r="R764" s="104">
        <v>2272.6034778922553</v>
      </c>
      <c r="S764" s="105">
        <v>1497.6184325837714</v>
      </c>
      <c r="T764" s="104">
        <v>1370.0752224976534</v>
      </c>
      <c r="U764" s="104">
        <v>44955.764305621255</v>
      </c>
      <c r="V764" s="6"/>
      <c r="W764" s="8"/>
      <c r="X764" s="8">
        <v>24</v>
      </c>
      <c r="Y764" s="6">
        <v>71</v>
      </c>
      <c r="Z764" s="8">
        <v>152</v>
      </c>
      <c r="AA764" s="8">
        <v>116</v>
      </c>
      <c r="AB764" s="6">
        <v>63</v>
      </c>
      <c r="AC764" s="8">
        <v>15</v>
      </c>
      <c r="AD764" s="8">
        <v>0</v>
      </c>
      <c r="AE764" s="6">
        <v>441</v>
      </c>
      <c r="AF764" s="8"/>
      <c r="AG764" s="44" t="s">
        <v>38</v>
      </c>
      <c r="AH764" s="68">
        <f t="shared" si="399"/>
        <v>18.747925789787864</v>
      </c>
      <c r="AI764" s="68">
        <f t="shared" si="392"/>
        <v>77.533013943056389</v>
      </c>
      <c r="AJ764" s="68">
        <f t="shared" si="393"/>
        <v>160.30678066189105</v>
      </c>
      <c r="AK764" s="68">
        <f t="shared" si="394"/>
        <v>118.14054676813032</v>
      </c>
      <c r="AL764" s="68">
        <f t="shared" si="395"/>
        <v>59.362599608518138</v>
      </c>
      <c r="AM764" s="68">
        <f t="shared" si="396"/>
        <v>12.450264939397233</v>
      </c>
      <c r="AN764" s="68">
        <f t="shared" si="397"/>
        <v>0</v>
      </c>
      <c r="AO764" s="68">
        <f t="shared" si="400"/>
        <v>56.741952401116734</v>
      </c>
      <c r="AP764" s="6"/>
      <c r="AQ764" s="6">
        <f>RANK(AI764,AI746:AI824)</f>
        <v>20</v>
      </c>
      <c r="AR764" s="94">
        <f>RANK(AO764,AO746:AO824)</f>
        <v>38</v>
      </c>
      <c r="AS764" s="8"/>
      <c r="AT764" s="8"/>
      <c r="AU764" s="66">
        <f t="shared" si="401"/>
        <v>-4.1053857498911768</v>
      </c>
      <c r="AV764" s="66">
        <f t="shared" si="402"/>
        <v>-3.4191310847546674E-3</v>
      </c>
      <c r="AW764" s="66">
        <f t="shared" si="403"/>
        <v>18.491414353693585</v>
      </c>
      <c r="AX764" s="66">
        <f t="shared" si="404"/>
        <v>24.293035912633243</v>
      </c>
      <c r="AY764" s="66">
        <f t="shared" si="405"/>
        <v>23.110029328918579</v>
      </c>
      <c r="AZ764" s="66">
        <f t="shared" si="406"/>
        <v>1.9931379863182972</v>
      </c>
      <c r="BA764" s="66">
        <f t="shared" si="407"/>
        <v>0</v>
      </c>
      <c r="BB764" s="66">
        <f t="shared" si="408"/>
        <v>10.291064459208364</v>
      </c>
      <c r="BC764" s="8"/>
      <c r="BD764" s="8"/>
      <c r="BE764" s="8"/>
      <c r="BF764" s="8"/>
    </row>
    <row r="765" spans="1:58" s="5" customFormat="1" ht="15" customHeight="1">
      <c r="A765" s="6">
        <v>720</v>
      </c>
      <c r="B765" s="44" t="s">
        <v>39</v>
      </c>
      <c r="C765" s="104">
        <v>9372.295599365234</v>
      </c>
      <c r="D765" s="105">
        <v>8840.1437072753906</v>
      </c>
      <c r="E765" s="104">
        <v>7942.5777404785158</v>
      </c>
      <c r="F765" s="104">
        <v>7978.426568603516</v>
      </c>
      <c r="G765" s="105">
        <v>9076.8361328124993</v>
      </c>
      <c r="H765" s="104">
        <v>9746.2138732910153</v>
      </c>
      <c r="I765" s="104">
        <v>10063.291058349609</v>
      </c>
      <c r="J765" s="105">
        <v>9512.0428466796875</v>
      </c>
      <c r="K765" s="104">
        <v>9504.3191528320313</v>
      </c>
      <c r="L765" s="104">
        <v>9653.6377685546868</v>
      </c>
      <c r="M765" s="105">
        <v>9273.7794494628906</v>
      </c>
      <c r="N765" s="104">
        <v>8622.8228820800778</v>
      </c>
      <c r="O765" s="104">
        <v>7431.6868652343746</v>
      </c>
      <c r="P765" s="105">
        <v>6609.8738098144531</v>
      </c>
      <c r="Q765" s="104">
        <v>5262.927096557617</v>
      </c>
      <c r="R765" s="104">
        <v>3990.6974700927735</v>
      </c>
      <c r="S765" s="105">
        <v>2631.6739044189453</v>
      </c>
      <c r="T765" s="104">
        <v>2671.8528686523437</v>
      </c>
      <c r="U765" s="104">
        <v>138185.09879455567</v>
      </c>
      <c r="V765" s="6"/>
      <c r="W765" s="8"/>
      <c r="X765" s="8">
        <v>31</v>
      </c>
      <c r="Y765" s="6">
        <v>208</v>
      </c>
      <c r="Z765" s="8">
        <v>543</v>
      </c>
      <c r="AA765" s="8">
        <v>795</v>
      </c>
      <c r="AB765" s="6">
        <v>396</v>
      </c>
      <c r="AC765" s="8">
        <v>100</v>
      </c>
      <c r="AD765" s="8">
        <v>3</v>
      </c>
      <c r="AE765" s="6">
        <v>2076</v>
      </c>
      <c r="AF765" s="8"/>
      <c r="AG765" s="44" t="s">
        <v>39</v>
      </c>
      <c r="AH765" s="68">
        <f t="shared" si="399"/>
        <v>7.7709557726558129</v>
      </c>
      <c r="AI765" s="68">
        <f t="shared" si="392"/>
        <v>45.830947470360528</v>
      </c>
      <c r="AJ765" s="68">
        <f t="shared" si="393"/>
        <v>111.42788513764567</v>
      </c>
      <c r="AK765" s="68">
        <f t="shared" si="394"/>
        <v>158.00000127003796</v>
      </c>
      <c r="AL765" s="68">
        <f t="shared" si="395"/>
        <v>83.262871369051794</v>
      </c>
      <c r="AM765" s="68">
        <f t="shared" si="396"/>
        <v>21.043064398821812</v>
      </c>
      <c r="AN765" s="68">
        <f t="shared" si="397"/>
        <v>0.62152736034328149</v>
      </c>
      <c r="AO765" s="68">
        <f t="shared" si="400"/>
        <v>63.355683779063021</v>
      </c>
      <c r="AP765" s="6"/>
      <c r="AQ765" s="6">
        <f>RANK(AI765,AI746:AI824)</f>
        <v>46</v>
      </c>
      <c r="AR765" s="94">
        <f>RANK(AO765,AO746:AO824)</f>
        <v>13</v>
      </c>
      <c r="AS765" s="8"/>
      <c r="AT765" s="8"/>
      <c r="AU765" s="66">
        <f t="shared" si="401"/>
        <v>-9.1290077042785889</v>
      </c>
      <c r="AV765" s="66">
        <f t="shared" si="402"/>
        <v>-21.137109985620043</v>
      </c>
      <c r="AW765" s="66">
        <f t="shared" si="403"/>
        <v>-15.904639342180005</v>
      </c>
      <c r="AX765" s="66">
        <f t="shared" si="404"/>
        <v>56.556080956325374</v>
      </c>
      <c r="AY765" s="66">
        <f t="shared" si="405"/>
        <v>37.621296149977006</v>
      </c>
      <c r="AZ765" s="66">
        <f t="shared" si="406"/>
        <v>15.169003692463775</v>
      </c>
      <c r="BA765" s="66">
        <f t="shared" si="407"/>
        <v>0.62152736034328149</v>
      </c>
      <c r="BB765" s="66">
        <f t="shared" si="408"/>
        <v>10.457981495197416</v>
      </c>
      <c r="BC765" s="8"/>
      <c r="BD765" s="8"/>
      <c r="BE765" s="8"/>
      <c r="BF765" s="8"/>
    </row>
    <row r="766" spans="1:58" s="5" customFormat="1" ht="15" customHeight="1">
      <c r="A766" s="6">
        <v>721</v>
      </c>
      <c r="B766" s="44" t="s">
        <v>40</v>
      </c>
      <c r="C766" s="104">
        <v>473.74211299918051</v>
      </c>
      <c r="D766" s="105">
        <v>555.37440672118817</v>
      </c>
      <c r="E766" s="104">
        <v>601.66961176400821</v>
      </c>
      <c r="F766" s="104">
        <v>626.23087521752291</v>
      </c>
      <c r="G766" s="105">
        <v>358.90283706993745</v>
      </c>
      <c r="H766" s="104">
        <v>308.66961500658033</v>
      </c>
      <c r="I766" s="104">
        <v>376.15785694236024</v>
      </c>
      <c r="J766" s="105">
        <v>416.80544513364782</v>
      </c>
      <c r="K766" s="104">
        <v>483.2517172808295</v>
      </c>
      <c r="L766" s="104">
        <v>623.89995476488332</v>
      </c>
      <c r="M766" s="105">
        <v>678.53775230325107</v>
      </c>
      <c r="N766" s="104">
        <v>717.01090597088535</v>
      </c>
      <c r="O766" s="104">
        <v>760.06625443421751</v>
      </c>
      <c r="P766" s="105">
        <v>769.36064202604223</v>
      </c>
      <c r="Q766" s="104">
        <v>700.3857967644559</v>
      </c>
      <c r="R766" s="104">
        <v>569.65970979718907</v>
      </c>
      <c r="S766" s="105">
        <v>404.68621013777135</v>
      </c>
      <c r="T766" s="104">
        <v>410.3218663229506</v>
      </c>
      <c r="U766" s="104">
        <v>9834.7335706569029</v>
      </c>
      <c r="V766" s="6"/>
      <c r="W766" s="8"/>
      <c r="X766" s="8">
        <v>4</v>
      </c>
      <c r="Y766" s="6">
        <v>20</v>
      </c>
      <c r="Z766" s="8">
        <v>36</v>
      </c>
      <c r="AA766" s="8">
        <v>26</v>
      </c>
      <c r="AB766" s="6">
        <v>15</v>
      </c>
      <c r="AC766" s="8">
        <v>0</v>
      </c>
      <c r="AD766" s="8">
        <v>0</v>
      </c>
      <c r="AE766" s="6">
        <v>101</v>
      </c>
      <c r="AF766" s="8"/>
      <c r="AG766" s="44" t="s">
        <v>40</v>
      </c>
      <c r="AH766" s="68">
        <f t="shared" si="399"/>
        <v>12.774841223248821</v>
      </c>
      <c r="AI766" s="68">
        <f t="shared" si="392"/>
        <v>111.45077683575239</v>
      </c>
      <c r="AJ766" s="68">
        <f t="shared" si="393"/>
        <v>233.25911103515998</v>
      </c>
      <c r="AK766" s="68">
        <f t="shared" si="394"/>
        <v>138.23983479352955</v>
      </c>
      <c r="AL766" s="68">
        <f t="shared" si="395"/>
        <v>71.976027065530687</v>
      </c>
      <c r="AM766" s="68">
        <f t="shared" si="396"/>
        <v>0</v>
      </c>
      <c r="AN766" s="68">
        <f t="shared" si="397"/>
        <v>0</v>
      </c>
      <c r="AO766" s="68">
        <f t="shared" si="400"/>
        <v>63.245199449985897</v>
      </c>
      <c r="AP766" s="6"/>
      <c r="AQ766" s="6">
        <f>RANK(AI766,AI746:AI824)</f>
        <v>4</v>
      </c>
      <c r="AR766" s="94">
        <f>RANK(AO766,AO746:AO824)</f>
        <v>14</v>
      </c>
      <c r="AS766" s="8"/>
      <c r="AT766" s="8"/>
      <c r="AU766" s="66">
        <f t="shared" si="401"/>
        <v>4.9547467975814721</v>
      </c>
      <c r="AV766" s="66">
        <f t="shared" si="402"/>
        <v>13.472598759947275</v>
      </c>
      <c r="AW766" s="66">
        <f t="shared" si="403"/>
        <v>64.801714863262788</v>
      </c>
      <c r="AX766" s="66">
        <f t="shared" si="404"/>
        <v>12.608768852325724</v>
      </c>
      <c r="AY766" s="66">
        <f t="shared" si="405"/>
        <v>33.663840393267265</v>
      </c>
      <c r="AZ766" s="66">
        <f t="shared" si="406"/>
        <v>0</v>
      </c>
      <c r="BA766" s="66">
        <f t="shared" si="407"/>
        <v>0</v>
      </c>
      <c r="BB766" s="66">
        <f t="shared" si="408"/>
        <v>9.0834008517984444</v>
      </c>
      <c r="BC766" s="8"/>
      <c r="BD766" s="8"/>
      <c r="BE766" s="8"/>
      <c r="BF766" s="8"/>
    </row>
    <row r="767" spans="1:58" s="5" customFormat="1" ht="15" customHeight="1">
      <c r="A767" s="6">
        <v>722</v>
      </c>
      <c r="B767" s="44" t="s">
        <v>41</v>
      </c>
      <c r="C767" s="104">
        <v>9224.934680175782</v>
      </c>
      <c r="D767" s="105">
        <v>9006.9696594238285</v>
      </c>
      <c r="E767" s="104">
        <v>8443.8241363525394</v>
      </c>
      <c r="F767" s="104">
        <v>8310.5681518554684</v>
      </c>
      <c r="G767" s="105">
        <v>10589.905712890624</v>
      </c>
      <c r="H767" s="104">
        <v>12659.799224853516</v>
      </c>
      <c r="I767" s="104">
        <v>12438.782525634766</v>
      </c>
      <c r="J767" s="105">
        <v>10771.581939697266</v>
      </c>
      <c r="K767" s="104">
        <v>10659.589709472657</v>
      </c>
      <c r="L767" s="104">
        <v>10454.192645263673</v>
      </c>
      <c r="M767" s="105">
        <v>9382.7981872558594</v>
      </c>
      <c r="N767" s="104">
        <v>8454.1894897460934</v>
      </c>
      <c r="O767" s="104">
        <v>7421.8111389160158</v>
      </c>
      <c r="P767" s="105">
        <v>6626.1885070800781</v>
      </c>
      <c r="Q767" s="104">
        <v>4773.7750610351559</v>
      </c>
      <c r="R767" s="104">
        <v>3751.1652450561523</v>
      </c>
      <c r="S767" s="105">
        <v>2977.3033020019529</v>
      </c>
      <c r="T767" s="104">
        <v>3958.0666297912599</v>
      </c>
      <c r="U767" s="104">
        <v>149905.44594650267</v>
      </c>
      <c r="V767" s="6"/>
      <c r="W767" s="8"/>
      <c r="X767" s="8">
        <v>3</v>
      </c>
      <c r="Y767" s="6">
        <v>36</v>
      </c>
      <c r="Z767" s="8">
        <v>329</v>
      </c>
      <c r="AA767" s="8">
        <v>838</v>
      </c>
      <c r="AB767" s="6">
        <v>542</v>
      </c>
      <c r="AC767" s="8">
        <v>117</v>
      </c>
      <c r="AD767" s="8">
        <v>9</v>
      </c>
      <c r="AE767" s="6">
        <v>1874</v>
      </c>
      <c r="AF767" s="8"/>
      <c r="AG767" s="44" t="s">
        <v>41</v>
      </c>
      <c r="AH767" s="68">
        <f t="shared" si="399"/>
        <v>0.7219722996508251</v>
      </c>
      <c r="AI767" s="68">
        <f t="shared" si="392"/>
        <v>6.798927389160565</v>
      </c>
      <c r="AJ767" s="68">
        <f t="shared" si="393"/>
        <v>51.975547819765175</v>
      </c>
      <c r="AK767" s="68">
        <f t="shared" si="394"/>
        <v>134.73987478645719</v>
      </c>
      <c r="AL767" s="68">
        <f t="shared" si="395"/>
        <v>100.63517188733987</v>
      </c>
      <c r="AM767" s="68">
        <f t="shared" si="396"/>
        <v>21.952064420646099</v>
      </c>
      <c r="AN767" s="68">
        <f t="shared" si="397"/>
        <v>1.7217972358826767</v>
      </c>
      <c r="AO767" s="68">
        <f t="shared" si="400"/>
        <v>49.390902697307048</v>
      </c>
      <c r="AP767" s="6"/>
      <c r="AQ767" s="6">
        <f>RANK(AI767,AI746:AI824)</f>
        <v>72</v>
      </c>
      <c r="AR767" s="94">
        <f>RANK(AO767,AO746:AO824)</f>
        <v>59</v>
      </c>
      <c r="AS767" s="8"/>
      <c r="AT767" s="8"/>
      <c r="AU767" s="66">
        <f t="shared" si="401"/>
        <v>-2.5226561240524661</v>
      </c>
      <c r="AV767" s="66">
        <f t="shared" si="402"/>
        <v>-14.936173069020871</v>
      </c>
      <c r="AW767" s="66">
        <f t="shared" si="403"/>
        <v>-19.579083177906348</v>
      </c>
      <c r="AX767" s="66">
        <f t="shared" si="404"/>
        <v>17.036106384677055</v>
      </c>
      <c r="AY767" s="66">
        <f t="shared" si="405"/>
        <v>26.003644653918656</v>
      </c>
      <c r="AZ767" s="66">
        <f t="shared" si="406"/>
        <v>9.2281733031491342</v>
      </c>
      <c r="BA767" s="66">
        <f t="shared" si="407"/>
        <v>1.0233601290173175</v>
      </c>
      <c r="BB767" s="66">
        <f t="shared" si="408"/>
        <v>1.827903024992672</v>
      </c>
      <c r="BC767" s="8"/>
      <c r="BD767" s="8"/>
      <c r="BE767" s="8"/>
      <c r="BF767" s="8"/>
    </row>
    <row r="768" spans="1:58" s="5" customFormat="1" ht="15" customHeight="1">
      <c r="A768" s="6">
        <v>723</v>
      </c>
      <c r="B768" s="44" t="s">
        <v>42</v>
      </c>
      <c r="C768" s="104">
        <v>1004.9384482218951</v>
      </c>
      <c r="D768" s="105">
        <v>1071.6202134791185</v>
      </c>
      <c r="E768" s="104">
        <v>1181.59553592473</v>
      </c>
      <c r="F768" s="104">
        <v>1208.2167970511928</v>
      </c>
      <c r="G768" s="105">
        <v>793.44930807606534</v>
      </c>
      <c r="H768" s="104">
        <v>775.4619870692735</v>
      </c>
      <c r="I768" s="104">
        <v>935.83498474800717</v>
      </c>
      <c r="J768" s="105">
        <v>1047.869607595971</v>
      </c>
      <c r="K768" s="104">
        <v>1153.2679433440733</v>
      </c>
      <c r="L768" s="104">
        <v>1272.0422866173005</v>
      </c>
      <c r="M768" s="105">
        <v>1444.898859863918</v>
      </c>
      <c r="N768" s="104">
        <v>1495.8509572930438</v>
      </c>
      <c r="O768" s="104">
        <v>1479.3364797243826</v>
      </c>
      <c r="P768" s="105">
        <v>1355.5275446443311</v>
      </c>
      <c r="Q768" s="104">
        <v>1035.7035359075744</v>
      </c>
      <c r="R768" s="104">
        <v>768.77956421548492</v>
      </c>
      <c r="S768" s="105">
        <v>469.1884926550162</v>
      </c>
      <c r="T768" s="104">
        <v>486.20481240581682</v>
      </c>
      <c r="U768" s="104">
        <v>18979.787358837195</v>
      </c>
      <c r="V768" s="6"/>
      <c r="W768" s="8"/>
      <c r="X768" s="8">
        <v>6</v>
      </c>
      <c r="Y768" s="6">
        <v>35</v>
      </c>
      <c r="Z768" s="8">
        <v>54</v>
      </c>
      <c r="AA768" s="8">
        <v>60</v>
      </c>
      <c r="AB768" s="6">
        <v>20</v>
      </c>
      <c r="AC768" s="8">
        <v>5</v>
      </c>
      <c r="AD768" s="8">
        <v>0</v>
      </c>
      <c r="AE768" s="6">
        <v>180</v>
      </c>
      <c r="AF768" s="8"/>
      <c r="AG768" s="44" t="s">
        <v>42</v>
      </c>
      <c r="AH768" s="68">
        <f t="shared" si="399"/>
        <v>9.9319923620392725</v>
      </c>
      <c r="AI768" s="68">
        <f t="shared" si="392"/>
        <v>88.222397180903883</v>
      </c>
      <c r="AJ768" s="68">
        <f t="shared" si="393"/>
        <v>139.27181705987627</v>
      </c>
      <c r="AK768" s="68">
        <f t="shared" si="394"/>
        <v>128.22773454265814</v>
      </c>
      <c r="AL768" s="68">
        <f t="shared" si="395"/>
        <v>38.172688386075293</v>
      </c>
      <c r="AM768" s="68">
        <f t="shared" si="396"/>
        <v>8.6710118474320037</v>
      </c>
      <c r="AN768" s="68">
        <f t="shared" si="397"/>
        <v>0</v>
      </c>
      <c r="AO768" s="68">
        <f t="shared" si="400"/>
        <v>50.096415320868118</v>
      </c>
      <c r="AP768" s="6"/>
      <c r="AQ768" s="6">
        <f>RANK(AI768,AI746:AI824)</f>
        <v>11</v>
      </c>
      <c r="AR768" s="94">
        <f>RANK(AO768,AO746:AO824)</f>
        <v>57</v>
      </c>
      <c r="AS768" s="8"/>
      <c r="AT768" s="8"/>
      <c r="AU768" s="66">
        <f t="shared" si="401"/>
        <v>0.91518907251307091</v>
      </c>
      <c r="AV768" s="66">
        <f t="shared" si="402"/>
        <v>-0.30645239725944862</v>
      </c>
      <c r="AW768" s="66">
        <f t="shared" si="403"/>
        <v>-2.4201764172919127</v>
      </c>
      <c r="AX768" s="66">
        <f t="shared" si="404"/>
        <v>15.84769111529755</v>
      </c>
      <c r="AY768" s="66">
        <f t="shared" si="405"/>
        <v>3.6658382335775883</v>
      </c>
      <c r="AZ768" s="66">
        <f t="shared" si="406"/>
        <v>8.6710118474320037</v>
      </c>
      <c r="BA768" s="66">
        <f t="shared" si="407"/>
        <v>0</v>
      </c>
      <c r="BB768" s="66">
        <f t="shared" si="408"/>
        <v>0.55945798956817328</v>
      </c>
      <c r="BC768" s="8"/>
      <c r="BD768" s="8"/>
      <c r="BE768" s="8"/>
      <c r="BF768" s="8"/>
    </row>
    <row r="769" spans="1:58" s="5" customFormat="1" ht="15" customHeight="1">
      <c r="A769" s="6">
        <v>724</v>
      </c>
      <c r="B769" s="44" t="s">
        <v>43</v>
      </c>
      <c r="C769" s="104">
        <v>1355.3009155273437</v>
      </c>
      <c r="D769" s="105">
        <v>1722.859619140625</v>
      </c>
      <c r="E769" s="104">
        <v>1820.3475250244142</v>
      </c>
      <c r="F769" s="104">
        <v>1521.4257659912109</v>
      </c>
      <c r="G769" s="105">
        <v>1111.9964065551758</v>
      </c>
      <c r="H769" s="104">
        <v>980.87677307128911</v>
      </c>
      <c r="I769" s="104">
        <v>1137.9500793457032</v>
      </c>
      <c r="J769" s="105">
        <v>1353.3718765258789</v>
      </c>
      <c r="K769" s="104">
        <v>1548.9253723144532</v>
      </c>
      <c r="L769" s="104">
        <v>1699.2084930419921</v>
      </c>
      <c r="M769" s="105">
        <v>1654.5920196533202</v>
      </c>
      <c r="N769" s="104">
        <v>1487.565219116211</v>
      </c>
      <c r="O769" s="104">
        <v>1383.8779815673829</v>
      </c>
      <c r="P769" s="105">
        <v>1227.3161209106445</v>
      </c>
      <c r="Q769" s="104">
        <v>793.60487213134763</v>
      </c>
      <c r="R769" s="104">
        <v>419.54449081420898</v>
      </c>
      <c r="S769" s="105">
        <v>194.89598960876464</v>
      </c>
      <c r="T769" s="104">
        <v>288.04934682846067</v>
      </c>
      <c r="U769" s="104">
        <v>21701.708867168425</v>
      </c>
      <c r="V769" s="6"/>
      <c r="W769" s="8"/>
      <c r="X769" s="8">
        <v>5</v>
      </c>
      <c r="Y769" s="6">
        <v>24</v>
      </c>
      <c r="Z769" s="8">
        <v>83</v>
      </c>
      <c r="AA769" s="8">
        <v>94</v>
      </c>
      <c r="AB769" s="6">
        <v>44</v>
      </c>
      <c r="AC769" s="8">
        <v>13</v>
      </c>
      <c r="AD769" s="8">
        <v>0</v>
      </c>
      <c r="AE769" s="6">
        <v>263</v>
      </c>
      <c r="AF769" s="8"/>
      <c r="AG769" s="44" t="s">
        <v>43</v>
      </c>
      <c r="AH769" s="68">
        <f t="shared" si="399"/>
        <v>6.5727820729294582</v>
      </c>
      <c r="AI769" s="68">
        <f t="shared" si="392"/>
        <v>43.16560711621176</v>
      </c>
      <c r="AJ769" s="68">
        <f t="shared" si="393"/>
        <v>169.23634503060589</v>
      </c>
      <c r="AK769" s="68">
        <f t="shared" si="394"/>
        <v>165.20935620312619</v>
      </c>
      <c r="AL769" s="68">
        <f t="shared" si="395"/>
        <v>65.022778680680887</v>
      </c>
      <c r="AM769" s="68">
        <f t="shared" si="396"/>
        <v>16.785831302608194</v>
      </c>
      <c r="AN769" s="68">
        <f t="shared" si="397"/>
        <v>0</v>
      </c>
      <c r="AO769" s="68">
        <f t="shared" si="400"/>
        <v>56.234102038296122</v>
      </c>
      <c r="AP769" s="6"/>
      <c r="AQ769" s="6">
        <f>RANK(AI769,AI746:AI824)</f>
        <v>49</v>
      </c>
      <c r="AR769" s="94">
        <f>RANK(AO769,AO746:AO824)</f>
        <v>41</v>
      </c>
      <c r="AS769" s="8"/>
      <c r="AT769" s="8"/>
      <c r="AU769" s="66">
        <f t="shared" si="401"/>
        <v>-4.0884617733402742</v>
      </c>
      <c r="AV769" s="66">
        <f t="shared" si="402"/>
        <v>-18.151768193051602</v>
      </c>
      <c r="AW769" s="66">
        <f t="shared" si="403"/>
        <v>-2.9159013026632294</v>
      </c>
      <c r="AX769" s="66">
        <f t="shared" si="404"/>
        <v>48.739866482671985</v>
      </c>
      <c r="AY769" s="66">
        <f t="shared" si="405"/>
        <v>22.087314462870935</v>
      </c>
      <c r="AZ769" s="66">
        <f t="shared" si="406"/>
        <v>12.315684971887865</v>
      </c>
      <c r="BA769" s="66">
        <f t="shared" si="407"/>
        <v>0</v>
      </c>
      <c r="BB769" s="66">
        <f t="shared" si="408"/>
        <v>7.5142742850885185</v>
      </c>
      <c r="BC769" s="8"/>
      <c r="BD769" s="8"/>
      <c r="BE769" s="8"/>
      <c r="BF769" s="8"/>
    </row>
    <row r="770" spans="1:58" s="5" customFormat="1" ht="15" customHeight="1">
      <c r="A770" s="6">
        <v>725</v>
      </c>
      <c r="B770" s="44" t="s">
        <v>44</v>
      </c>
      <c r="C770" s="104">
        <v>7463.4005586633248</v>
      </c>
      <c r="D770" s="105">
        <v>7380.5095012021202</v>
      </c>
      <c r="E770" s="104">
        <v>7061.3925297986507</v>
      </c>
      <c r="F770" s="104">
        <v>7437.2309396935134</v>
      </c>
      <c r="G770" s="105">
        <v>8006.4347085251393</v>
      </c>
      <c r="H770" s="104">
        <v>7306.6650716948097</v>
      </c>
      <c r="I770" s="104">
        <v>7041.0351066715612</v>
      </c>
      <c r="J770" s="105">
        <v>6797.0344756916784</v>
      </c>
      <c r="K770" s="104">
        <v>6791.9664607501118</v>
      </c>
      <c r="L770" s="104">
        <v>6934.8015367335875</v>
      </c>
      <c r="M770" s="105">
        <v>7163.9189401602407</v>
      </c>
      <c r="N770" s="104">
        <v>7100.4593035103899</v>
      </c>
      <c r="O770" s="104">
        <v>6810.4746160590821</v>
      </c>
      <c r="P770" s="105">
        <v>6041.0794865451098</v>
      </c>
      <c r="Q770" s="104">
        <v>4661.7851899512425</v>
      </c>
      <c r="R770" s="104">
        <v>3532.86315894158</v>
      </c>
      <c r="S770" s="105">
        <v>2527.1404174084328</v>
      </c>
      <c r="T770" s="104">
        <v>2635.7685475523053</v>
      </c>
      <c r="U770" s="104">
        <v>112693.96054955288</v>
      </c>
      <c r="V770" s="6"/>
      <c r="W770" s="8"/>
      <c r="X770" s="8">
        <v>50</v>
      </c>
      <c r="Y770" s="6">
        <v>230</v>
      </c>
      <c r="Z770" s="8">
        <v>470</v>
      </c>
      <c r="AA770" s="8">
        <v>487</v>
      </c>
      <c r="AB770" s="6">
        <v>225</v>
      </c>
      <c r="AC770" s="8">
        <v>30</v>
      </c>
      <c r="AD770" s="8">
        <v>4</v>
      </c>
      <c r="AE770" s="6">
        <v>1496</v>
      </c>
      <c r="AF770" s="8"/>
      <c r="AG770" s="44" t="s">
        <v>44</v>
      </c>
      <c r="AH770" s="68">
        <f t="shared" si="399"/>
        <v>13.445864571219161</v>
      </c>
      <c r="AI770" s="68">
        <f t="shared" si="392"/>
        <v>57.453787702808398</v>
      </c>
      <c r="AJ770" s="68">
        <f t="shared" si="393"/>
        <v>128.6496631194241</v>
      </c>
      <c r="AK770" s="68">
        <f t="shared" si="394"/>
        <v>138.33193347908608</v>
      </c>
      <c r="AL770" s="68">
        <f t="shared" si="395"/>
        <v>66.205343169780988</v>
      </c>
      <c r="AM770" s="68">
        <f t="shared" si="396"/>
        <v>8.8339658840679167</v>
      </c>
      <c r="AN770" s="68">
        <f t="shared" si="397"/>
        <v>1.1536018669927417</v>
      </c>
      <c r="AO770" s="68">
        <f t="shared" si="400"/>
        <v>59.465169274098358</v>
      </c>
      <c r="AP770" s="6"/>
      <c r="AQ770" s="6">
        <f>RANK(AI770,AI746:AI824)</f>
        <v>39</v>
      </c>
      <c r="AR770" s="94">
        <f>RANK(AO770,AO746:AO824)</f>
        <v>27</v>
      </c>
      <c r="AS770" s="8"/>
      <c r="AT770" s="8"/>
      <c r="AU770" s="66">
        <f t="shared" si="401"/>
        <v>-6.756666536120342</v>
      </c>
      <c r="AV770" s="66">
        <f t="shared" si="402"/>
        <v>-1.5123774344248417</v>
      </c>
      <c r="AW770" s="66">
        <f t="shared" si="403"/>
        <v>-0.64362313919954772</v>
      </c>
      <c r="AX770" s="66">
        <f t="shared" si="404"/>
        <v>30.675905348478111</v>
      </c>
      <c r="AY770" s="66">
        <f t="shared" si="405"/>
        <v>22.548576205725688</v>
      </c>
      <c r="AZ770" s="66">
        <f t="shared" si="406"/>
        <v>1.6781264412136094</v>
      </c>
      <c r="BA770" s="66">
        <f t="shared" si="407"/>
        <v>1.1536018669927417</v>
      </c>
      <c r="BB770" s="66">
        <f t="shared" si="408"/>
        <v>10.060737047709644</v>
      </c>
      <c r="BC770" s="8"/>
      <c r="BD770" s="8"/>
      <c r="BE770" s="8"/>
      <c r="BF770" s="8"/>
    </row>
    <row r="771" spans="1:58" s="5" customFormat="1" ht="15" customHeight="1">
      <c r="A771" s="6">
        <v>726</v>
      </c>
      <c r="B771" s="44" t="s">
        <v>45</v>
      </c>
      <c r="C771" s="104">
        <v>11638.507894897461</v>
      </c>
      <c r="D771" s="105">
        <v>9596.9363372802727</v>
      </c>
      <c r="E771" s="104">
        <v>8463.7658294677731</v>
      </c>
      <c r="F771" s="104">
        <v>8747.1357208251957</v>
      </c>
      <c r="G771" s="105">
        <v>11558.10009765625</v>
      </c>
      <c r="H771" s="104">
        <v>14666.353689575195</v>
      </c>
      <c r="I771" s="104">
        <v>15308.248733520508</v>
      </c>
      <c r="J771" s="105">
        <v>12424.116992187501</v>
      </c>
      <c r="K771" s="104">
        <v>10214.408734130859</v>
      </c>
      <c r="L771" s="104">
        <v>9172.2908874511722</v>
      </c>
      <c r="M771" s="105">
        <v>8361.393365478516</v>
      </c>
      <c r="N771" s="104">
        <v>8228.3719970703132</v>
      </c>
      <c r="O771" s="104">
        <v>7508.7046722412106</v>
      </c>
      <c r="P771" s="105">
        <v>6683.0927703857424</v>
      </c>
      <c r="Q771" s="104">
        <v>5524.6706512451174</v>
      </c>
      <c r="R771" s="104">
        <v>4236.3072326660158</v>
      </c>
      <c r="S771" s="105">
        <v>3020.2728500366211</v>
      </c>
      <c r="T771" s="104">
        <v>3197.1127029418944</v>
      </c>
      <c r="U771" s="104">
        <v>158549.79115905761</v>
      </c>
      <c r="V771" s="6"/>
      <c r="W771" s="8"/>
      <c r="X771" s="8">
        <v>44</v>
      </c>
      <c r="Y771" s="6">
        <v>297</v>
      </c>
      <c r="Z771" s="8">
        <v>825</v>
      </c>
      <c r="AA771" s="8">
        <v>872</v>
      </c>
      <c r="AB771" s="6">
        <v>414</v>
      </c>
      <c r="AC771" s="8">
        <v>90</v>
      </c>
      <c r="AD771" s="8">
        <v>10</v>
      </c>
      <c r="AE771" s="6">
        <v>2552</v>
      </c>
      <c r="AF771" s="8"/>
      <c r="AG771" s="44" t="s">
        <v>45</v>
      </c>
      <c r="AH771" s="68">
        <f t="shared" si="399"/>
        <v>10.060436102584925</v>
      </c>
      <c r="AI771" s="68">
        <f t="shared" si="392"/>
        <v>51.392529479862461</v>
      </c>
      <c r="AJ771" s="68">
        <f t="shared" si="393"/>
        <v>112.50240072778386</v>
      </c>
      <c r="AK771" s="68">
        <f t="shared" si="394"/>
        <v>113.9255071144199</v>
      </c>
      <c r="AL771" s="68">
        <f t="shared" si="395"/>
        <v>66.644575266045919</v>
      </c>
      <c r="AM771" s="68">
        <f t="shared" si="396"/>
        <v>17.622165382763701</v>
      </c>
      <c r="AN771" s="68">
        <f t="shared" si="397"/>
        <v>2.1804803451406531</v>
      </c>
      <c r="AO771" s="68">
        <f t="shared" si="400"/>
        <v>62.175164871005641</v>
      </c>
      <c r="AP771" s="6"/>
      <c r="AQ771" s="6">
        <f>RANK(AI771,AI746:AI824)</f>
        <v>43</v>
      </c>
      <c r="AR771" s="94">
        <f>RANK(AO771,AO746:AO824)</f>
        <v>17</v>
      </c>
      <c r="AS771" s="8"/>
      <c r="AT771" s="8"/>
      <c r="AU771" s="66">
        <f t="shared" si="401"/>
        <v>-1.3227757038856787</v>
      </c>
      <c r="AV771" s="66">
        <f t="shared" si="402"/>
        <v>-10.271392406393296</v>
      </c>
      <c r="AW771" s="66">
        <f t="shared" si="403"/>
        <v>0.38636316539312077</v>
      </c>
      <c r="AX771" s="66">
        <f t="shared" si="404"/>
        <v>13.641457095878991</v>
      </c>
      <c r="AY771" s="66">
        <f t="shared" si="405"/>
        <v>16.930392781327555</v>
      </c>
      <c r="AZ771" s="66">
        <f t="shared" si="406"/>
        <v>10.491427291031295</v>
      </c>
      <c r="BA771" s="66">
        <f t="shared" si="407"/>
        <v>1.5284130648579008</v>
      </c>
      <c r="BB771" s="66">
        <f t="shared" si="408"/>
        <v>12.811035616876147</v>
      </c>
      <c r="BC771" s="8"/>
      <c r="BD771" s="8"/>
      <c r="BE771" s="8"/>
      <c r="BF771" s="8"/>
    </row>
    <row r="772" spans="1:58" s="5" customFormat="1" ht="15" customHeight="1">
      <c r="A772" s="6">
        <v>727</v>
      </c>
      <c r="B772" s="44" t="s">
        <v>46</v>
      </c>
      <c r="C772" s="104">
        <v>14809.15639030242</v>
      </c>
      <c r="D772" s="105">
        <v>14435.422217840458</v>
      </c>
      <c r="E772" s="104">
        <v>13938.403345390105</v>
      </c>
      <c r="F772" s="104">
        <v>14687.514079649791</v>
      </c>
      <c r="G772" s="105">
        <v>15625.924888221116</v>
      </c>
      <c r="H772" s="104">
        <v>15119.963491579983</v>
      </c>
      <c r="I772" s="104">
        <v>15120.874847144849</v>
      </c>
      <c r="J772" s="105">
        <v>14842.186973424232</v>
      </c>
      <c r="K772" s="104">
        <v>15233.675342322305</v>
      </c>
      <c r="L772" s="104">
        <v>15177.001575788303</v>
      </c>
      <c r="M772" s="105">
        <v>15266.288970324933</v>
      </c>
      <c r="N772" s="104">
        <v>15170.048850094903</v>
      </c>
      <c r="O772" s="104">
        <v>14141.423499173046</v>
      </c>
      <c r="P772" s="105">
        <v>13235.071619497556</v>
      </c>
      <c r="Q772" s="104">
        <v>10538.651685366278</v>
      </c>
      <c r="R772" s="104">
        <v>7873.3902347680141</v>
      </c>
      <c r="S772" s="105">
        <v>5836.0099097958946</v>
      </c>
      <c r="T772" s="104">
        <v>6277.2784155544141</v>
      </c>
      <c r="U772" s="104">
        <v>237328.28633623858</v>
      </c>
      <c r="V772" s="6"/>
      <c r="W772" s="8"/>
      <c r="X772" s="8">
        <v>50</v>
      </c>
      <c r="Y772" s="6">
        <v>342</v>
      </c>
      <c r="Z772" s="8">
        <v>818</v>
      </c>
      <c r="AA772" s="8">
        <v>1184</v>
      </c>
      <c r="AB772" s="6">
        <v>537</v>
      </c>
      <c r="AC772" s="8">
        <v>103</v>
      </c>
      <c r="AD772" s="8">
        <v>3</v>
      </c>
      <c r="AE772" s="6">
        <v>3037</v>
      </c>
      <c r="AF772" s="8"/>
      <c r="AG772" s="44" t="s">
        <v>46</v>
      </c>
      <c r="AH772" s="68">
        <f t="shared" si="399"/>
        <v>6.8085041115674221</v>
      </c>
      <c r="AI772" s="68">
        <f t="shared" si="392"/>
        <v>43.773408927339844</v>
      </c>
      <c r="AJ772" s="68">
        <f t="shared" si="393"/>
        <v>108.20131946158844</v>
      </c>
      <c r="AK772" s="68">
        <f t="shared" si="394"/>
        <v>156.60469542522071</v>
      </c>
      <c r="AL772" s="68">
        <f t="shared" si="395"/>
        <v>72.361303756855861</v>
      </c>
      <c r="AM772" s="68">
        <f t="shared" si="396"/>
        <v>13.522672327648294</v>
      </c>
      <c r="AN772" s="68">
        <f t="shared" si="397"/>
        <v>0.39533500540526606</v>
      </c>
      <c r="AO772" s="68">
        <f t="shared" si="400"/>
        <v>57.406333175811355</v>
      </c>
      <c r="AP772" s="6"/>
      <c r="AQ772" s="6">
        <f>RANK(AI772,AI746:AI824)</f>
        <v>48</v>
      </c>
      <c r="AR772" s="94">
        <f>RANK(AO772,AO746:AO824)</f>
        <v>33</v>
      </c>
      <c r="AS772" s="8"/>
      <c r="AT772" s="8"/>
      <c r="AU772" s="66">
        <f t="shared" si="401"/>
        <v>-7.1952601322099108</v>
      </c>
      <c r="AV772" s="66">
        <f t="shared" si="402"/>
        <v>-3.6127245073057921</v>
      </c>
      <c r="AW772" s="66">
        <f t="shared" si="403"/>
        <v>-4.5548391038792175</v>
      </c>
      <c r="AX772" s="66">
        <f t="shared" si="404"/>
        <v>52.861688067362479</v>
      </c>
      <c r="AY772" s="66">
        <f t="shared" si="405"/>
        <v>28.481587522448585</v>
      </c>
      <c r="AZ772" s="66">
        <f t="shared" si="406"/>
        <v>5.574829762949153</v>
      </c>
      <c r="BA772" s="66">
        <f t="shared" si="407"/>
        <v>0.39533500540526606</v>
      </c>
      <c r="BB772" s="66">
        <f t="shared" si="408"/>
        <v>10.798517148787838</v>
      </c>
      <c r="BC772" s="8"/>
      <c r="BD772" s="8"/>
      <c r="BE772" s="8"/>
      <c r="BF772" s="8"/>
    </row>
    <row r="773" spans="1:58" s="5" customFormat="1" ht="15" customHeight="1">
      <c r="A773" s="6">
        <v>728</v>
      </c>
      <c r="B773" s="44" t="s">
        <v>47</v>
      </c>
      <c r="C773" s="104">
        <v>4426.4535974380115</v>
      </c>
      <c r="D773" s="105">
        <v>4491.3133845244083</v>
      </c>
      <c r="E773" s="104">
        <v>4400.4055919426428</v>
      </c>
      <c r="F773" s="104">
        <v>4482.4729263250329</v>
      </c>
      <c r="G773" s="105">
        <v>3944.1779609123746</v>
      </c>
      <c r="H773" s="104">
        <v>3864.4793305382336</v>
      </c>
      <c r="I773" s="104">
        <v>3922.0886890519882</v>
      </c>
      <c r="J773" s="105">
        <v>3815.3916431983153</v>
      </c>
      <c r="K773" s="104">
        <v>4237.4331795790285</v>
      </c>
      <c r="L773" s="104">
        <v>4326.9915573147691</v>
      </c>
      <c r="M773" s="105">
        <v>4224.9489283291141</v>
      </c>
      <c r="N773" s="104">
        <v>4034.8108714016939</v>
      </c>
      <c r="O773" s="104">
        <v>3662.2205515268506</v>
      </c>
      <c r="P773" s="105">
        <v>3311.0221569052787</v>
      </c>
      <c r="Q773" s="104">
        <v>2563.4519279840019</v>
      </c>
      <c r="R773" s="104">
        <v>1918.3077146886603</v>
      </c>
      <c r="S773" s="105">
        <v>1374.6820017936693</v>
      </c>
      <c r="T773" s="104">
        <v>1454.3700200881112</v>
      </c>
      <c r="U773" s="104">
        <v>64455.022033542176</v>
      </c>
      <c r="V773" s="6"/>
      <c r="W773" s="8"/>
      <c r="X773" s="8">
        <v>35</v>
      </c>
      <c r="Y773" s="6">
        <v>156</v>
      </c>
      <c r="Z773" s="8">
        <v>282</v>
      </c>
      <c r="AA773" s="8">
        <v>276</v>
      </c>
      <c r="AB773" s="6">
        <v>126</v>
      </c>
      <c r="AC773" s="8">
        <v>23</v>
      </c>
      <c r="AD773" s="8">
        <v>5</v>
      </c>
      <c r="AE773" s="6">
        <v>903</v>
      </c>
      <c r="AF773" s="8"/>
      <c r="AG773" s="44" t="s">
        <v>47</v>
      </c>
      <c r="AH773" s="68">
        <f t="shared" si="399"/>
        <v>15.616379875692788</v>
      </c>
      <c r="AI773" s="68">
        <f t="shared" si="392"/>
        <v>79.103935748332106</v>
      </c>
      <c r="AJ773" s="68">
        <f t="shared" si="393"/>
        <v>145.94462843755144</v>
      </c>
      <c r="AK773" s="68">
        <f t="shared" si="394"/>
        <v>140.74133548811321</v>
      </c>
      <c r="AL773" s="68">
        <f t="shared" si="395"/>
        <v>66.048265438029006</v>
      </c>
      <c r="AM773" s="68">
        <f t="shared" si="396"/>
        <v>10.855628407707401</v>
      </c>
      <c r="AN773" s="68">
        <f t="shared" si="397"/>
        <v>2.3110745347064579</v>
      </c>
      <c r="AO773" s="68">
        <f t="shared" si="400"/>
        <v>63.162234504924292</v>
      </c>
      <c r="AP773" s="6"/>
      <c r="AQ773" s="6">
        <f>RANK(AI773,AI746:AI824)</f>
        <v>17</v>
      </c>
      <c r="AR773" s="94">
        <f>RANK(AO773,AO746:AO824)</f>
        <v>15</v>
      </c>
      <c r="AS773" s="8"/>
      <c r="AT773" s="8"/>
      <c r="AU773" s="66">
        <f t="shared" si="401"/>
        <v>-3.6663500596147092</v>
      </c>
      <c r="AV773" s="66">
        <f t="shared" si="402"/>
        <v>3.7035278622882544</v>
      </c>
      <c r="AW773" s="66">
        <f t="shared" si="403"/>
        <v>18.641073492470611</v>
      </c>
      <c r="AX773" s="66">
        <f t="shared" si="404"/>
        <v>21.908761537438579</v>
      </c>
      <c r="AY773" s="66">
        <f t="shared" si="405"/>
        <v>24.887014664664143</v>
      </c>
      <c r="AZ773" s="66">
        <f t="shared" si="406"/>
        <v>5.2404760873329854</v>
      </c>
      <c r="BA773" s="66">
        <f t="shared" si="407"/>
        <v>2.3110745347064579</v>
      </c>
      <c r="BB773" s="66">
        <f t="shared" si="408"/>
        <v>8.2750094981220101</v>
      </c>
      <c r="BC773" s="8"/>
      <c r="BD773" s="8"/>
      <c r="BE773" s="8"/>
      <c r="BF773" s="8"/>
    </row>
    <row r="774" spans="1:58" s="5" customFormat="1" ht="15" customHeight="1">
      <c r="A774" s="6">
        <v>729</v>
      </c>
      <c r="B774" s="44" t="s">
        <v>48</v>
      </c>
      <c r="C774" s="104">
        <v>689.34164255674875</v>
      </c>
      <c r="D774" s="105">
        <v>906.62637835411408</v>
      </c>
      <c r="E774" s="104">
        <v>838.55011092011205</v>
      </c>
      <c r="F774" s="104">
        <v>644.30945731585325</v>
      </c>
      <c r="G774" s="105">
        <v>469.76358225034608</v>
      </c>
      <c r="H774" s="104">
        <v>543.2836920170929</v>
      </c>
      <c r="I774" s="104">
        <v>691.23079280953402</v>
      </c>
      <c r="J774" s="105">
        <v>796.61340960384416</v>
      </c>
      <c r="K774" s="104">
        <v>943.6544712329362</v>
      </c>
      <c r="L774" s="104">
        <v>1017.6907966698798</v>
      </c>
      <c r="M774" s="105">
        <v>1167.7316170537515</v>
      </c>
      <c r="N774" s="104">
        <v>1246.9309652468096</v>
      </c>
      <c r="O774" s="104">
        <v>1413.2349674013747</v>
      </c>
      <c r="P774" s="105">
        <v>1294.2317486655725</v>
      </c>
      <c r="Q774" s="104">
        <v>941.12897964941715</v>
      </c>
      <c r="R774" s="104">
        <v>635.09261785972546</v>
      </c>
      <c r="S774" s="105">
        <v>369.20306610884433</v>
      </c>
      <c r="T774" s="104">
        <v>337.45509462162482</v>
      </c>
      <c r="U774" s="104">
        <v>14946.073390337584</v>
      </c>
      <c r="V774" s="6"/>
      <c r="W774" s="8"/>
      <c r="X774" s="8">
        <v>3</v>
      </c>
      <c r="Y774" s="6">
        <v>14</v>
      </c>
      <c r="Z774" s="8">
        <v>38</v>
      </c>
      <c r="AA774" s="8">
        <v>32</v>
      </c>
      <c r="AB774" s="6">
        <v>25</v>
      </c>
      <c r="AC774" s="8">
        <v>11</v>
      </c>
      <c r="AD774" s="8">
        <v>0</v>
      </c>
      <c r="AE774" s="6">
        <v>123</v>
      </c>
      <c r="AF774" s="8"/>
      <c r="AG774" s="44" t="s">
        <v>48</v>
      </c>
      <c r="AH774" s="68">
        <f t="shared" si="399"/>
        <v>9.3122954069238215</v>
      </c>
      <c r="AI774" s="68">
        <f t="shared" si="392"/>
        <v>59.6044501063053</v>
      </c>
      <c r="AJ774" s="68">
        <f t="shared" si="393"/>
        <v>139.89008158486908</v>
      </c>
      <c r="AK774" s="68">
        <f t="shared" si="394"/>
        <v>92.588467796507658</v>
      </c>
      <c r="AL774" s="68">
        <f t="shared" si="395"/>
        <v>62.765702155158294</v>
      </c>
      <c r="AM774" s="68">
        <f t="shared" si="396"/>
        <v>23.313618141665554</v>
      </c>
      <c r="AN774" s="68">
        <f t="shared" si="397"/>
        <v>0</v>
      </c>
      <c r="AO774" s="68">
        <f t="shared" si="400"/>
        <v>48.173460157570915</v>
      </c>
      <c r="AP774" s="6"/>
      <c r="AQ774" s="6">
        <f>RANK(AI774,AI746:AI824)</f>
        <v>34</v>
      </c>
      <c r="AR774" s="94">
        <f>RANK(AO774,AO746:AO824)</f>
        <v>63</v>
      </c>
      <c r="AS774" s="8"/>
      <c r="AT774" s="8"/>
      <c r="AU774" s="66">
        <f t="shared" si="401"/>
        <v>2.6723070109627871</v>
      </c>
      <c r="AV774" s="66">
        <f t="shared" si="402"/>
        <v>-16.401056185270157</v>
      </c>
      <c r="AW774" s="66">
        <f t="shared" si="403"/>
        <v>12.995717185896154</v>
      </c>
      <c r="AX774" s="66">
        <f t="shared" si="404"/>
        <v>14.49932888659724</v>
      </c>
      <c r="AY774" s="66">
        <f t="shared" si="405"/>
        <v>0.68585365844665347</v>
      </c>
      <c r="AZ774" s="66">
        <f t="shared" si="406"/>
        <v>14.531942850203674</v>
      </c>
      <c r="BA774" s="66">
        <f t="shared" si="407"/>
        <v>0</v>
      </c>
      <c r="BB774" s="66">
        <f t="shared" si="408"/>
        <v>4.4650164343002032</v>
      </c>
      <c r="BC774" s="8"/>
      <c r="BD774" s="8"/>
      <c r="BE774" s="8"/>
      <c r="BF774" s="8"/>
    </row>
    <row r="775" spans="1:58" s="5" customFormat="1" ht="15" customHeight="1">
      <c r="A775" s="6">
        <v>730</v>
      </c>
      <c r="B775" s="44" t="s">
        <v>49</v>
      </c>
      <c r="C775" s="104">
        <v>264.53886883566281</v>
      </c>
      <c r="D775" s="105">
        <v>318.7082068246292</v>
      </c>
      <c r="E775" s="104">
        <v>352.67314089457852</v>
      </c>
      <c r="F775" s="104">
        <v>333.18266975576472</v>
      </c>
      <c r="G775" s="105">
        <v>230.94470734179839</v>
      </c>
      <c r="H775" s="104">
        <v>227.25321749827424</v>
      </c>
      <c r="I775" s="104">
        <v>217.4403109599144</v>
      </c>
      <c r="J775" s="105">
        <v>228.66715145134276</v>
      </c>
      <c r="K775" s="104">
        <v>279.9804779658798</v>
      </c>
      <c r="L775" s="104">
        <v>326.04639633260496</v>
      </c>
      <c r="M775" s="105">
        <v>404.80994467603756</v>
      </c>
      <c r="N775" s="104">
        <v>446.10563150540315</v>
      </c>
      <c r="O775" s="104">
        <v>385.6531754956543</v>
      </c>
      <c r="P775" s="105">
        <v>383.17793833553463</v>
      </c>
      <c r="Q775" s="104">
        <v>298.51820668746183</v>
      </c>
      <c r="R775" s="104">
        <v>241.85669719625244</v>
      </c>
      <c r="S775" s="105">
        <v>159.32146188994977</v>
      </c>
      <c r="T775" s="104">
        <v>241.33007260190885</v>
      </c>
      <c r="U775" s="104">
        <v>5340.2082762486525</v>
      </c>
      <c r="V775" s="6"/>
      <c r="W775" s="8"/>
      <c r="X775" s="8">
        <v>3</v>
      </c>
      <c r="Y775" s="6">
        <v>11</v>
      </c>
      <c r="Z775" s="8">
        <v>18</v>
      </c>
      <c r="AA775" s="8">
        <v>14</v>
      </c>
      <c r="AB775" s="6">
        <v>12</v>
      </c>
      <c r="AC775" s="8">
        <v>3</v>
      </c>
      <c r="AD775" s="8">
        <v>0</v>
      </c>
      <c r="AE775" s="6">
        <v>61</v>
      </c>
      <c r="AF775" s="8"/>
      <c r="AG775" s="44" t="s">
        <v>49</v>
      </c>
      <c r="AH775" s="68">
        <f t="shared" si="399"/>
        <v>18.008139512172775</v>
      </c>
      <c r="AI775" s="68">
        <f t="shared" si="392"/>
        <v>95.260897091873943</v>
      </c>
      <c r="AJ775" s="68">
        <f t="shared" si="393"/>
        <v>158.41359869975608</v>
      </c>
      <c r="AK775" s="68">
        <f t="shared" si="394"/>
        <v>128.77097110646545</v>
      </c>
      <c r="AL775" s="68">
        <f t="shared" si="395"/>
        <v>104.9560457095512</v>
      </c>
      <c r="AM775" s="68">
        <f t="shared" si="396"/>
        <v>21.430065565968491</v>
      </c>
      <c r="AN775" s="68">
        <f t="shared" si="397"/>
        <v>0</v>
      </c>
      <c r="AO775" s="68">
        <f t="shared" si="400"/>
        <v>66.177928872862168</v>
      </c>
      <c r="AP775" s="6"/>
      <c r="AQ775" s="6">
        <f>RANK(AI775,AI746:AI824)</f>
        <v>6</v>
      </c>
      <c r="AR775" s="94">
        <f>RANK(AO775,AO746:AO824)</f>
        <v>11</v>
      </c>
      <c r="AS775" s="8"/>
      <c r="AT775" s="8"/>
      <c r="AU775" s="66">
        <f t="shared" si="401"/>
        <v>1.0471059271040062</v>
      </c>
      <c r="AV775" s="66">
        <f t="shared" si="402"/>
        <v>28.018691116036152</v>
      </c>
      <c r="AW775" s="66">
        <f t="shared" si="403"/>
        <v>-0.55120575369699054</v>
      </c>
      <c r="AX775" s="66">
        <f t="shared" si="404"/>
        <v>30.375128426908361</v>
      </c>
      <c r="AY775" s="66">
        <f t="shared" si="405"/>
        <v>87.729963766591311</v>
      </c>
      <c r="AZ775" s="66">
        <f t="shared" si="406"/>
        <v>21.430065565968491</v>
      </c>
      <c r="BA775" s="66">
        <f t="shared" si="407"/>
        <v>0</v>
      </c>
      <c r="BB775" s="66">
        <f t="shared" si="408"/>
        <v>23.315509480038912</v>
      </c>
      <c r="BC775" s="8"/>
      <c r="BD775" s="8"/>
      <c r="BE775" s="8"/>
      <c r="BF775" s="8"/>
    </row>
    <row r="776" spans="1:58" s="5" customFormat="1" ht="15" customHeight="1">
      <c r="A776" s="6">
        <v>731</v>
      </c>
      <c r="B776" s="44" t="s">
        <v>50</v>
      </c>
      <c r="C776" s="104">
        <v>6637.6685385949459</v>
      </c>
      <c r="D776" s="105">
        <v>5702.1455124935228</v>
      </c>
      <c r="E776" s="104">
        <v>4762.50533605497</v>
      </c>
      <c r="F776" s="104">
        <v>4647.9290510262072</v>
      </c>
      <c r="G776" s="105">
        <v>5732.8117222565961</v>
      </c>
      <c r="H776" s="104">
        <v>7067.3195066259323</v>
      </c>
      <c r="I776" s="104">
        <v>7986.9377134757542</v>
      </c>
      <c r="J776" s="105">
        <v>7330.1843817148274</v>
      </c>
      <c r="K776" s="104">
        <v>6943.4745731195981</v>
      </c>
      <c r="L776" s="104">
        <v>6676.7466877858806</v>
      </c>
      <c r="M776" s="105">
        <v>6323.5304927371717</v>
      </c>
      <c r="N776" s="104">
        <v>5938.4143419789398</v>
      </c>
      <c r="O776" s="104">
        <v>4891.0264639640236</v>
      </c>
      <c r="P776" s="105">
        <v>4160.184289861968</v>
      </c>
      <c r="Q776" s="104">
        <v>3116.1292106184428</v>
      </c>
      <c r="R776" s="104">
        <v>2534.3123737702222</v>
      </c>
      <c r="S776" s="105">
        <v>2051.2200694023795</v>
      </c>
      <c r="T776" s="104">
        <v>2075.6817464090159</v>
      </c>
      <c r="U776" s="104">
        <v>94578.222011890393</v>
      </c>
      <c r="V776" s="6"/>
      <c r="W776" s="8"/>
      <c r="X776" s="8">
        <v>7</v>
      </c>
      <c r="Y776" s="6">
        <v>93</v>
      </c>
      <c r="Z776" s="8">
        <v>277</v>
      </c>
      <c r="AA776" s="8">
        <v>513</v>
      </c>
      <c r="AB776" s="6">
        <v>375</v>
      </c>
      <c r="AC776" s="8">
        <v>56</v>
      </c>
      <c r="AD776" s="8">
        <v>10</v>
      </c>
      <c r="AE776" s="6">
        <v>1331</v>
      </c>
      <c r="AF776" s="8"/>
      <c r="AG776" s="44" t="s">
        <v>50</v>
      </c>
      <c r="AH776" s="68">
        <f t="shared" si="399"/>
        <v>3.0120941706089441</v>
      </c>
      <c r="AI776" s="68">
        <f t="shared" si="392"/>
        <v>32.444812251183642</v>
      </c>
      <c r="AJ776" s="68">
        <f t="shared" si="393"/>
        <v>78.38898460450244</v>
      </c>
      <c r="AK776" s="68">
        <f t="shared" si="394"/>
        <v>128.45974725318166</v>
      </c>
      <c r="AL776" s="68">
        <f t="shared" si="395"/>
        <v>102.31666230263974</v>
      </c>
      <c r="AM776" s="68">
        <f t="shared" si="396"/>
        <v>16.130252774826552</v>
      </c>
      <c r="AN776" s="68">
        <f t="shared" si="397"/>
        <v>2.995470838602734</v>
      </c>
      <c r="AO776" s="68">
        <f t="shared" si="400"/>
        <v>57.3887428228334</v>
      </c>
      <c r="AP776" s="6"/>
      <c r="AQ776" s="6">
        <f>RANK(AI776,AI746:AI824)</f>
        <v>57</v>
      </c>
      <c r="AR776" s="94">
        <f>RANK(AO776,AO746:AO824)</f>
        <v>34</v>
      </c>
      <c r="AS776" s="8"/>
      <c r="AT776" s="8"/>
      <c r="AU776" s="66">
        <f t="shared" si="401"/>
        <v>-13.196303426424883</v>
      </c>
      <c r="AV776" s="66">
        <f t="shared" si="402"/>
        <v>-23.814341464817019</v>
      </c>
      <c r="AW776" s="66">
        <f t="shared" si="403"/>
        <v>-26.74773225691635</v>
      </c>
      <c r="AX776" s="66">
        <f t="shared" si="404"/>
        <v>19.136531156451838</v>
      </c>
      <c r="AY776" s="66">
        <f t="shared" si="405"/>
        <v>49.144866902453032</v>
      </c>
      <c r="AZ776" s="66">
        <f t="shared" si="406"/>
        <v>3.6451024412991799</v>
      </c>
      <c r="BA776" s="66">
        <f t="shared" si="407"/>
        <v>2.995470838602734</v>
      </c>
      <c r="BB776" s="66">
        <f t="shared" si="408"/>
        <v>3.3362448065867696</v>
      </c>
      <c r="BC776" s="8"/>
      <c r="BD776" s="8"/>
      <c r="BE776" s="8"/>
      <c r="BF776" s="8"/>
    </row>
    <row r="777" spans="1:58" s="5" customFormat="1" ht="15" customHeight="1">
      <c r="A777" s="6">
        <v>732</v>
      </c>
      <c r="B777" s="44" t="s">
        <v>51</v>
      </c>
      <c r="C777" s="104">
        <v>1310.3314249565969</v>
      </c>
      <c r="D777" s="105">
        <v>1308.4378538097378</v>
      </c>
      <c r="E777" s="104">
        <v>1242.321329404876</v>
      </c>
      <c r="F777" s="104">
        <v>1256.9165508095307</v>
      </c>
      <c r="G777" s="105">
        <v>1277.0771356016394</v>
      </c>
      <c r="H777" s="104">
        <v>1209.1992252328296</v>
      </c>
      <c r="I777" s="104">
        <v>1168.046157767179</v>
      </c>
      <c r="J777" s="105">
        <v>1115.5175737603608</v>
      </c>
      <c r="K777" s="104">
        <v>1192.5822711050866</v>
      </c>
      <c r="L777" s="104">
        <v>1300.1551333587256</v>
      </c>
      <c r="M777" s="105">
        <v>1305.9528956279628</v>
      </c>
      <c r="N777" s="104">
        <v>1321.5556702451233</v>
      </c>
      <c r="O777" s="104">
        <v>1195.953798980451</v>
      </c>
      <c r="P777" s="105">
        <v>1047.4406212605809</v>
      </c>
      <c r="Q777" s="104">
        <v>851.09155621884895</v>
      </c>
      <c r="R777" s="104">
        <v>721.85216933686195</v>
      </c>
      <c r="S777" s="105">
        <v>577.91789605702877</v>
      </c>
      <c r="T777" s="104">
        <v>605.69426756825169</v>
      </c>
      <c r="U777" s="104">
        <v>20008.043531101677</v>
      </c>
      <c r="V777" s="6"/>
      <c r="W777" s="8"/>
      <c r="X777" s="8">
        <v>15</v>
      </c>
      <c r="Y777" s="6">
        <v>35</v>
      </c>
      <c r="Z777" s="8">
        <v>68</v>
      </c>
      <c r="AA777" s="8">
        <v>83</v>
      </c>
      <c r="AB777" s="6">
        <v>33</v>
      </c>
      <c r="AC777" s="8">
        <v>6</v>
      </c>
      <c r="AD777" s="8">
        <v>0</v>
      </c>
      <c r="AE777" s="6">
        <v>240</v>
      </c>
      <c r="AF777" s="8"/>
      <c r="AG777" s="44" t="s">
        <v>51</v>
      </c>
      <c r="AH777" s="68">
        <f t="shared" si="399"/>
        <v>23.867932983043445</v>
      </c>
      <c r="AI777" s="68">
        <f t="shared" si="392"/>
        <v>54.812664050259222</v>
      </c>
      <c r="AJ777" s="68">
        <f t="shared" si="393"/>
        <v>112.47112730643158</v>
      </c>
      <c r="AK777" s="68">
        <f t="shared" si="394"/>
        <v>142.11767137466839</v>
      </c>
      <c r="AL777" s="68">
        <f t="shared" si="395"/>
        <v>59.165361041795954</v>
      </c>
      <c r="AM777" s="68">
        <f t="shared" si="396"/>
        <v>10.062198886187028</v>
      </c>
      <c r="AN777" s="68">
        <f t="shared" si="397"/>
        <v>0</v>
      </c>
      <c r="AO777" s="68">
        <f t="shared" si="400"/>
        <v>56.341373949692183</v>
      </c>
      <c r="AP777" s="6"/>
      <c r="AQ777" s="6">
        <f>RANK(AI777,AI746:AI824)</f>
        <v>42</v>
      </c>
      <c r="AR777" s="94">
        <f>RANK(AO777,AO746:AO824)</f>
        <v>40</v>
      </c>
      <c r="AS777" s="8"/>
      <c r="AT777" s="8"/>
      <c r="AU777" s="66">
        <f t="shared" si="401"/>
        <v>-3.9420422198418272</v>
      </c>
      <c r="AV777" s="66">
        <f t="shared" si="402"/>
        <v>-9.4028630549871153</v>
      </c>
      <c r="AW777" s="66">
        <f t="shared" si="403"/>
        <v>-1.8033562345167695</v>
      </c>
      <c r="AX777" s="66">
        <f t="shared" si="404"/>
        <v>3.1286777771802292</v>
      </c>
      <c r="AY777" s="66">
        <f t="shared" si="405"/>
        <v>29.61839263104256</v>
      </c>
      <c r="AZ777" s="66">
        <f t="shared" si="406"/>
        <v>10.062198886187028</v>
      </c>
      <c r="BA777" s="66">
        <f t="shared" si="407"/>
        <v>0</v>
      </c>
      <c r="BB777" s="66">
        <f t="shared" si="408"/>
        <v>5.9440758101329862</v>
      </c>
      <c r="BC777" s="8"/>
      <c r="BD777" s="8"/>
      <c r="BE777" s="8"/>
      <c r="BF777" s="8"/>
    </row>
    <row r="778" spans="1:58" s="5" customFormat="1" ht="15" customHeight="1">
      <c r="A778" s="6">
        <v>733</v>
      </c>
      <c r="B778" s="44" t="s">
        <v>52</v>
      </c>
      <c r="C778" s="104">
        <v>16875.818136528829</v>
      </c>
      <c r="D778" s="105">
        <v>15014.453728440447</v>
      </c>
      <c r="E778" s="104">
        <v>14033.922984155801</v>
      </c>
      <c r="F778" s="104">
        <v>14346.394083768912</v>
      </c>
      <c r="G778" s="105">
        <v>15114.773910490359</v>
      </c>
      <c r="H778" s="104">
        <v>16291.48933112779</v>
      </c>
      <c r="I778" s="104">
        <v>16372.044491889195</v>
      </c>
      <c r="J778" s="105">
        <v>14594.684910606848</v>
      </c>
      <c r="K778" s="104">
        <v>13287.08791708301</v>
      </c>
      <c r="L778" s="104">
        <v>13681.916437691798</v>
      </c>
      <c r="M778" s="105">
        <v>13122.064301942492</v>
      </c>
      <c r="N778" s="104">
        <v>11647.907828505668</v>
      </c>
      <c r="O778" s="104">
        <v>9769.7835531144428</v>
      </c>
      <c r="P778" s="105">
        <v>7913.6959766902628</v>
      </c>
      <c r="Q778" s="104">
        <v>5724.7167472254587</v>
      </c>
      <c r="R778" s="104">
        <v>3795.4855765107382</v>
      </c>
      <c r="S778" s="105">
        <v>2284.7654086396496</v>
      </c>
      <c r="T778" s="104">
        <v>2025.00935663873</v>
      </c>
      <c r="U778" s="104">
        <v>205896.01468105041</v>
      </c>
      <c r="V778" s="6"/>
      <c r="W778" s="8"/>
      <c r="X778" s="8">
        <v>44</v>
      </c>
      <c r="Y778" s="6">
        <v>464</v>
      </c>
      <c r="Z778" s="8">
        <v>1156</v>
      </c>
      <c r="AA778" s="8">
        <v>1247</v>
      </c>
      <c r="AB778" s="6">
        <v>612</v>
      </c>
      <c r="AC778" s="8">
        <v>96</v>
      </c>
      <c r="AD778" s="8">
        <v>9</v>
      </c>
      <c r="AE778" s="6">
        <v>3628</v>
      </c>
      <c r="AF778" s="8"/>
      <c r="AG778" s="44" t="s">
        <v>52</v>
      </c>
      <c r="AH778" s="68">
        <f t="shared" ref="AH778:AH809" si="409">X778/(F778/2)*1000</f>
        <v>6.1339455396363753</v>
      </c>
      <c r="AI778" s="68">
        <f t="shared" ref="AI778:AI809" si="410">Y778/(G778/2)*1000</f>
        <v>61.396882645788345</v>
      </c>
      <c r="AJ778" s="68">
        <f t="shared" ref="AJ778:AJ809" si="411">Z778/(H778/2)*1000</f>
        <v>141.91458822506257</v>
      </c>
      <c r="AK778" s="68">
        <f t="shared" ref="AK778:AK809" si="412">AA778/(I778/2)*1000</f>
        <v>152.33283791987873</v>
      </c>
      <c r="AL778" s="68">
        <f t="shared" si="395"/>
        <v>83.866147676161518</v>
      </c>
      <c r="AM778" s="68">
        <f t="shared" si="396"/>
        <v>14.450118882193024</v>
      </c>
      <c r="AN778" s="68">
        <f t="shared" si="397"/>
        <v>1.3156051699316387</v>
      </c>
      <c r="AO778" s="68">
        <f t="shared" si="400"/>
        <v>69.978904332845602</v>
      </c>
      <c r="AP778" s="6"/>
      <c r="AQ778" s="6">
        <f>RANK(AI778,AI746:AI824)</f>
        <v>33</v>
      </c>
      <c r="AR778" s="94">
        <f>RANK(AO778,AO746:AO824)</f>
        <v>5</v>
      </c>
      <c r="AS778" s="8"/>
      <c r="AT778" s="8"/>
      <c r="AU778" s="66">
        <f t="shared" si="401"/>
        <v>-9.0306839352899164</v>
      </c>
      <c r="AV778" s="66">
        <f t="shared" si="402"/>
        <v>-10.720489893958735</v>
      </c>
      <c r="AW778" s="66">
        <f t="shared" si="403"/>
        <v>2.1348046872227826</v>
      </c>
      <c r="AX778" s="66">
        <f t="shared" si="404"/>
        <v>34.042714676829675</v>
      </c>
      <c r="AY778" s="66">
        <f t="shared" si="405"/>
        <v>36.135681165994484</v>
      </c>
      <c r="AZ778" s="66">
        <f t="shared" si="406"/>
        <v>5.1456057318944168</v>
      </c>
      <c r="BA778" s="66">
        <f t="shared" si="407"/>
        <v>0.6164159273131935</v>
      </c>
      <c r="BB778" s="66">
        <f t="shared" si="408"/>
        <v>10.734942423563666</v>
      </c>
      <c r="BC778" s="8"/>
      <c r="BD778" s="8"/>
      <c r="BE778" s="8"/>
      <c r="BF778" s="8"/>
    </row>
    <row r="779" spans="1:58" s="5" customFormat="1" ht="15" customHeight="1">
      <c r="A779" s="6">
        <v>734</v>
      </c>
      <c r="B779" s="44" t="s">
        <v>53</v>
      </c>
      <c r="C779" s="104">
        <v>766.16979865989344</v>
      </c>
      <c r="D779" s="105">
        <v>949.13067953462701</v>
      </c>
      <c r="E779" s="104">
        <v>1053.9128108062109</v>
      </c>
      <c r="F779" s="104">
        <v>987.85181735532956</v>
      </c>
      <c r="G779" s="105">
        <v>611.39707950587842</v>
      </c>
      <c r="H779" s="104">
        <v>524.9812444825003</v>
      </c>
      <c r="I779" s="104">
        <v>659.3647025021022</v>
      </c>
      <c r="J779" s="105">
        <v>826.95626238808075</v>
      </c>
      <c r="K779" s="104">
        <v>996.30411128232743</v>
      </c>
      <c r="L779" s="104">
        <v>1100.3302374997563</v>
      </c>
      <c r="M779" s="105">
        <v>1225.5977295833216</v>
      </c>
      <c r="N779" s="104">
        <v>1297.1734287125212</v>
      </c>
      <c r="O779" s="104">
        <v>1240.7356650186753</v>
      </c>
      <c r="P779" s="105">
        <v>1176.6094459465239</v>
      </c>
      <c r="Q779" s="104">
        <v>854.64557057344359</v>
      </c>
      <c r="R779" s="104">
        <v>554.73808372826932</v>
      </c>
      <c r="S779" s="105">
        <v>298.30974735602047</v>
      </c>
      <c r="T779" s="104">
        <v>385.49648213258382</v>
      </c>
      <c r="U779" s="104">
        <v>15509.704897068064</v>
      </c>
      <c r="V779" s="6"/>
      <c r="W779" s="8"/>
      <c r="X779" s="8">
        <v>0</v>
      </c>
      <c r="Y779" s="6">
        <v>11</v>
      </c>
      <c r="Z779" s="8">
        <v>38</v>
      </c>
      <c r="AA779" s="8">
        <v>47</v>
      </c>
      <c r="AB779" s="6">
        <v>34</v>
      </c>
      <c r="AC779" s="8">
        <v>4</v>
      </c>
      <c r="AD779" s="8">
        <v>0</v>
      </c>
      <c r="AE779" s="6">
        <v>134</v>
      </c>
      <c r="AF779" s="8"/>
      <c r="AG779" s="44" t="s">
        <v>53</v>
      </c>
      <c r="AH779" s="68">
        <f t="shared" si="409"/>
        <v>0</v>
      </c>
      <c r="AI779" s="68">
        <f t="shared" si="410"/>
        <v>35.983161741269775</v>
      </c>
      <c r="AJ779" s="68">
        <f t="shared" si="411"/>
        <v>144.76707653607116</v>
      </c>
      <c r="AK779" s="68">
        <f t="shared" si="412"/>
        <v>142.56146809693732</v>
      </c>
      <c r="AL779" s="68">
        <f t="shared" si="395"/>
        <v>82.229258175795039</v>
      </c>
      <c r="AM779" s="68">
        <f t="shared" si="396"/>
        <v>8.0296767918615988</v>
      </c>
      <c r="AN779" s="68">
        <f t="shared" si="397"/>
        <v>0</v>
      </c>
      <c r="AO779" s="68">
        <f t="shared" si="400"/>
        <v>46.95834787784198</v>
      </c>
      <c r="AP779" s="6"/>
      <c r="AQ779" s="6">
        <f>RANK(AI779,AI746:AI824)</f>
        <v>54</v>
      </c>
      <c r="AR779" s="94">
        <f>RANK(AO779,AO746:AO824)</f>
        <v>65</v>
      </c>
      <c r="AS779" s="8"/>
      <c r="AT779" s="8"/>
      <c r="AU779" s="66">
        <f t="shared" si="401"/>
        <v>-7.8077205842494815</v>
      </c>
      <c r="AV779" s="66">
        <f t="shared" si="402"/>
        <v>-12.309810860611542</v>
      </c>
      <c r="AW779" s="66">
        <f t="shared" si="403"/>
        <v>12.535006430130409</v>
      </c>
      <c r="AX779" s="66">
        <f t="shared" si="404"/>
        <v>40.91461130587831</v>
      </c>
      <c r="AY779" s="66">
        <f t="shared" si="405"/>
        <v>38.075315092111438</v>
      </c>
      <c r="AZ779" s="66">
        <f t="shared" si="406"/>
        <v>-2.7421159776178232</v>
      </c>
      <c r="BA779" s="66">
        <f t="shared" si="407"/>
        <v>0</v>
      </c>
      <c r="BB779" s="66">
        <f t="shared" si="408"/>
        <v>6.1786246798736144</v>
      </c>
      <c r="BC779" s="8"/>
      <c r="BD779" s="8"/>
      <c r="BE779" s="8"/>
      <c r="BF779" s="8"/>
    </row>
    <row r="780" spans="1:58" s="5" customFormat="1" ht="15" customHeight="1">
      <c r="A780" s="6">
        <v>735</v>
      </c>
      <c r="B780" s="44" t="s">
        <v>54</v>
      </c>
      <c r="C780" s="104">
        <v>9207.3948243802879</v>
      </c>
      <c r="D780" s="105">
        <v>9382.4578655408059</v>
      </c>
      <c r="E780" s="104">
        <v>8713.7723048710577</v>
      </c>
      <c r="F780" s="104">
        <v>8345.6114063811874</v>
      </c>
      <c r="G780" s="105">
        <v>9620.0868214753282</v>
      </c>
      <c r="H780" s="104">
        <v>10728.715101388007</v>
      </c>
      <c r="I780" s="104">
        <v>11476.518128767895</v>
      </c>
      <c r="J780" s="105">
        <v>11244.713345451759</v>
      </c>
      <c r="K780" s="104">
        <v>11731.902746928074</v>
      </c>
      <c r="L780" s="104">
        <v>11691.977942779153</v>
      </c>
      <c r="M780" s="105">
        <v>10678.82241507043</v>
      </c>
      <c r="N780" s="104">
        <v>9845.6614300938327</v>
      </c>
      <c r="O780" s="104">
        <v>8414.427145286083</v>
      </c>
      <c r="P780" s="105">
        <v>7682.6339243098455</v>
      </c>
      <c r="Q780" s="104">
        <v>6324.058495561907</v>
      </c>
      <c r="R780" s="104">
        <v>4999.3127430123359</v>
      </c>
      <c r="S780" s="105">
        <v>3756.1289674022796</v>
      </c>
      <c r="T780" s="104">
        <v>4076.5300515657946</v>
      </c>
      <c r="U780" s="104">
        <v>157920.72566026603</v>
      </c>
      <c r="V780" s="6"/>
      <c r="W780" s="8"/>
      <c r="X780" s="8">
        <v>11</v>
      </c>
      <c r="Y780" s="6">
        <v>64</v>
      </c>
      <c r="Z780" s="8">
        <v>354</v>
      </c>
      <c r="AA780" s="8">
        <v>786</v>
      </c>
      <c r="AB780" s="6">
        <v>537</v>
      </c>
      <c r="AC780" s="8">
        <v>141</v>
      </c>
      <c r="AD780" s="8">
        <v>14</v>
      </c>
      <c r="AE780" s="6">
        <v>1907</v>
      </c>
      <c r="AF780" s="8"/>
      <c r="AG780" s="44" t="s">
        <v>54</v>
      </c>
      <c r="AH780" s="68">
        <f t="shared" si="409"/>
        <v>2.6361160289800276</v>
      </c>
      <c r="AI780" s="68">
        <f t="shared" si="410"/>
        <v>13.305493222187991</v>
      </c>
      <c r="AJ780" s="68">
        <f t="shared" si="411"/>
        <v>65.991126925199438</v>
      </c>
      <c r="AK780" s="68">
        <f t="shared" si="412"/>
        <v>136.97534237840898</v>
      </c>
      <c r="AL780" s="68">
        <f t="shared" si="395"/>
        <v>95.511549917313772</v>
      </c>
      <c r="AM780" s="68">
        <f t="shared" si="396"/>
        <v>24.037021622416699</v>
      </c>
      <c r="AN780" s="68">
        <f t="shared" si="397"/>
        <v>2.3948043810065958</v>
      </c>
      <c r="AO780" s="68">
        <f t="shared" si="400"/>
        <v>50.962375494323538</v>
      </c>
      <c r="AP780" s="6"/>
      <c r="AQ780" s="6">
        <f>RANK(AI780,AI746:AI824)</f>
        <v>66</v>
      </c>
      <c r="AR780" s="94">
        <f>RANK(AO780,AO746:AO824)</f>
        <v>55</v>
      </c>
      <c r="AS780" s="8"/>
      <c r="AT780" s="8"/>
      <c r="AU780" s="66">
        <f t="shared" si="401"/>
        <v>-5.8551298872517856</v>
      </c>
      <c r="AV780" s="66">
        <f t="shared" si="402"/>
        <v>-21.709492006009519</v>
      </c>
      <c r="AW780" s="66">
        <f t="shared" si="403"/>
        <v>-32.996656254946998</v>
      </c>
      <c r="AX780" s="66">
        <f t="shared" si="404"/>
        <v>27.93017313495038</v>
      </c>
      <c r="AY780" s="66">
        <f t="shared" si="405"/>
        <v>41.707382781961023</v>
      </c>
      <c r="AZ780" s="66">
        <f t="shared" si="406"/>
        <v>14.884951856381612</v>
      </c>
      <c r="BA780" s="66">
        <f t="shared" si="407"/>
        <v>2.3948043810065958</v>
      </c>
      <c r="BB780" s="66">
        <f t="shared" si="408"/>
        <v>2.9208364526560757</v>
      </c>
      <c r="BC780" s="8"/>
      <c r="BD780" s="8"/>
      <c r="BE780" s="8"/>
      <c r="BF780" s="8"/>
    </row>
    <row r="781" spans="1:58" s="5" customFormat="1" ht="15" customHeight="1">
      <c r="A781" s="6">
        <v>736</v>
      </c>
      <c r="B781" s="44" t="s">
        <v>55</v>
      </c>
      <c r="C781" s="104">
        <v>8862.0861206978734</v>
      </c>
      <c r="D781" s="105">
        <v>9082.8201514242246</v>
      </c>
      <c r="E781" s="104">
        <v>9073.1897247892921</v>
      </c>
      <c r="F781" s="104">
        <v>9835.6144861668308</v>
      </c>
      <c r="G781" s="105">
        <v>10694.092486654486</v>
      </c>
      <c r="H781" s="104">
        <v>10777.863672451405</v>
      </c>
      <c r="I781" s="104">
        <v>10685.704613103473</v>
      </c>
      <c r="J781" s="105">
        <v>10510.881496553457</v>
      </c>
      <c r="K781" s="104">
        <v>10678.032679041498</v>
      </c>
      <c r="L781" s="104">
        <v>11299.036986064712</v>
      </c>
      <c r="M781" s="105">
        <v>11217.210199491194</v>
      </c>
      <c r="N781" s="104">
        <v>10804.813388539316</v>
      </c>
      <c r="O781" s="104">
        <v>9748.3493950732009</v>
      </c>
      <c r="P781" s="105">
        <v>8292.7415670647042</v>
      </c>
      <c r="Q781" s="104">
        <v>6205.0383030959983</v>
      </c>
      <c r="R781" s="104">
        <v>4515.0380134451052</v>
      </c>
      <c r="S781" s="105">
        <v>3016.5769991594238</v>
      </c>
      <c r="T781" s="104">
        <v>3198.9326362148572</v>
      </c>
      <c r="U781" s="104">
        <v>158498.02291903106</v>
      </c>
      <c r="V781" s="6"/>
      <c r="W781" s="8"/>
      <c r="X781" s="8">
        <v>10</v>
      </c>
      <c r="Y781" s="6">
        <v>122</v>
      </c>
      <c r="Z781" s="8">
        <v>472</v>
      </c>
      <c r="AA781" s="8">
        <v>821</v>
      </c>
      <c r="AB781" s="6">
        <v>416</v>
      </c>
      <c r="AC781" s="8">
        <v>69</v>
      </c>
      <c r="AD781" s="8">
        <v>7</v>
      </c>
      <c r="AE781" s="6">
        <v>1917</v>
      </c>
      <c r="AF781" s="8"/>
      <c r="AG781" s="44" t="s">
        <v>55</v>
      </c>
      <c r="AH781" s="68">
        <f t="shared" si="409"/>
        <v>2.0334265874418662</v>
      </c>
      <c r="AI781" s="68">
        <f t="shared" si="410"/>
        <v>22.816335308909633</v>
      </c>
      <c r="AJ781" s="68">
        <f t="shared" si="411"/>
        <v>87.586930832396476</v>
      </c>
      <c r="AK781" s="68">
        <f t="shared" si="412"/>
        <v>153.66324069883777</v>
      </c>
      <c r="AL781" s="68">
        <f t="shared" si="395"/>
        <v>79.156063197250859</v>
      </c>
      <c r="AM781" s="68">
        <f t="shared" si="396"/>
        <v>12.923728944083678</v>
      </c>
      <c r="AN781" s="68">
        <f t="shared" si="397"/>
        <v>1.2390436474600828</v>
      </c>
      <c r="AO781" s="68">
        <f t="shared" si="400"/>
        <v>51.476058924945853</v>
      </c>
      <c r="AP781" s="6"/>
      <c r="AQ781" s="6">
        <f>RANK(AI781,AI746:AI824)</f>
        <v>62</v>
      </c>
      <c r="AR781" s="94">
        <f>RANK(AO781,AO746:AO824)</f>
        <v>54</v>
      </c>
      <c r="AS781" s="8"/>
      <c r="AT781" s="8"/>
      <c r="AU781" s="66">
        <f t="shared" si="401"/>
        <v>-4.9480529865142868</v>
      </c>
      <c r="AV781" s="66">
        <f t="shared" si="402"/>
        <v>-10.516982009852246</v>
      </c>
      <c r="AW781" s="66">
        <f t="shared" si="403"/>
        <v>-46.306566452834559</v>
      </c>
      <c r="AX781" s="66">
        <f t="shared" si="404"/>
        <v>26.594503519796007</v>
      </c>
      <c r="AY781" s="66">
        <f t="shared" si="405"/>
        <v>35.121317938541182</v>
      </c>
      <c r="AZ781" s="66">
        <f t="shared" si="406"/>
        <v>5.6017645573735182</v>
      </c>
      <c r="BA781" s="66">
        <f t="shared" si="407"/>
        <v>1.2390436474600828</v>
      </c>
      <c r="BB781" s="66">
        <f t="shared" si="408"/>
        <v>1.9379556729107676</v>
      </c>
      <c r="BC781" s="8"/>
      <c r="BD781" s="8"/>
      <c r="BE781" s="8"/>
      <c r="BF781" s="8"/>
    </row>
    <row r="782" spans="1:58" s="5" customFormat="1" ht="15" customHeight="1">
      <c r="A782" s="6">
        <v>737</v>
      </c>
      <c r="B782" s="44" t="s">
        <v>56</v>
      </c>
      <c r="C782" s="104">
        <v>4901.9190867515954</v>
      </c>
      <c r="D782" s="105">
        <v>4778.6118966897548</v>
      </c>
      <c r="E782" s="104">
        <v>4464.2240791538097</v>
      </c>
      <c r="F782" s="104">
        <v>4661.2724100421592</v>
      </c>
      <c r="G782" s="105">
        <v>4864.2698831457637</v>
      </c>
      <c r="H782" s="104">
        <v>4624.0663265966041</v>
      </c>
      <c r="I782" s="104">
        <v>4665.7451246733608</v>
      </c>
      <c r="J782" s="105">
        <v>4209.3765828293263</v>
      </c>
      <c r="K782" s="104">
        <v>4263.0223122432817</v>
      </c>
      <c r="L782" s="104">
        <v>4528.665183143783</v>
      </c>
      <c r="M782" s="105">
        <v>4878.3689989108498</v>
      </c>
      <c r="N782" s="104">
        <v>4925.570699083949</v>
      </c>
      <c r="O782" s="104">
        <v>4736.5569022988429</v>
      </c>
      <c r="P782" s="105">
        <v>4240.7209365499148</v>
      </c>
      <c r="Q782" s="104">
        <v>3343.4943279803665</v>
      </c>
      <c r="R782" s="104">
        <v>2507.7236965735151</v>
      </c>
      <c r="S782" s="105">
        <v>1691.6237597607985</v>
      </c>
      <c r="T782" s="104">
        <v>1639.3434052570624</v>
      </c>
      <c r="U782" s="104">
        <v>73924.575611684748</v>
      </c>
      <c r="V782" s="6"/>
      <c r="W782" s="8"/>
      <c r="X782" s="8">
        <v>62</v>
      </c>
      <c r="Y782" s="6">
        <v>192</v>
      </c>
      <c r="Z782" s="8">
        <v>311</v>
      </c>
      <c r="AA782" s="8">
        <v>272</v>
      </c>
      <c r="AB782" s="6">
        <v>111</v>
      </c>
      <c r="AC782" s="8">
        <v>30</v>
      </c>
      <c r="AD782" s="8">
        <v>0</v>
      </c>
      <c r="AE782" s="6">
        <v>978</v>
      </c>
      <c r="AF782" s="8"/>
      <c r="AG782" s="44" t="s">
        <v>56</v>
      </c>
      <c r="AH782" s="68">
        <f t="shared" si="409"/>
        <v>26.602178352171972</v>
      </c>
      <c r="AI782" s="68">
        <f t="shared" si="410"/>
        <v>78.942988202715426</v>
      </c>
      <c r="AJ782" s="68">
        <f t="shared" si="411"/>
        <v>134.51364147231064</v>
      </c>
      <c r="AK782" s="68">
        <f t="shared" si="412"/>
        <v>116.59445286096383</v>
      </c>
      <c r="AL782" s="68">
        <f t="shared" si="395"/>
        <v>52.739401104090106</v>
      </c>
      <c r="AM782" s="68">
        <f t="shared" si="396"/>
        <v>14.074521690323239</v>
      </c>
      <c r="AN782" s="68">
        <f t="shared" si="397"/>
        <v>0</v>
      </c>
      <c r="AO782" s="68">
        <f t="shared" si="400"/>
        <v>61.477694028962539</v>
      </c>
      <c r="AP782" s="6"/>
      <c r="AQ782" s="6">
        <f>RANK(AI782,AI746:AI824)</f>
        <v>18</v>
      </c>
      <c r="AR782" s="94">
        <f>RANK(AO782,AO746:AO824)</f>
        <v>22</v>
      </c>
      <c r="AS782" s="8"/>
      <c r="AT782" s="8"/>
      <c r="AU782" s="66">
        <f t="shared" si="401"/>
        <v>6.6868536930943314</v>
      </c>
      <c r="AV782" s="66">
        <f t="shared" si="402"/>
        <v>5.1713923594453064</v>
      </c>
      <c r="AW782" s="66">
        <f t="shared" si="403"/>
        <v>8.9763911017758033</v>
      </c>
      <c r="AX782" s="66">
        <f t="shared" si="404"/>
        <v>24.544294773186166</v>
      </c>
      <c r="AY782" s="66">
        <f t="shared" si="405"/>
        <v>19.029063296339437</v>
      </c>
      <c r="AZ782" s="66">
        <f t="shared" si="406"/>
        <v>10.103425079388817</v>
      </c>
      <c r="BA782" s="66">
        <f t="shared" si="407"/>
        <v>0</v>
      </c>
      <c r="BB782" s="66">
        <f t="shared" si="408"/>
        <v>14.814539986178232</v>
      </c>
      <c r="BC782" s="8"/>
      <c r="BD782" s="8"/>
      <c r="BE782" s="8"/>
      <c r="BF782" s="8"/>
    </row>
    <row r="783" spans="1:58" s="5" customFormat="1" ht="15" customHeight="1">
      <c r="A783" s="6">
        <v>738</v>
      </c>
      <c r="B783" s="44" t="s">
        <v>57</v>
      </c>
      <c r="C783" s="104">
        <v>299.04595889058805</v>
      </c>
      <c r="D783" s="105">
        <v>415.6200234665082</v>
      </c>
      <c r="E783" s="104">
        <v>398.46301112640401</v>
      </c>
      <c r="F783" s="104">
        <v>362.23317128226165</v>
      </c>
      <c r="G783" s="105">
        <v>229.59445593547545</v>
      </c>
      <c r="H783" s="104">
        <v>226.50780332788378</v>
      </c>
      <c r="I783" s="104">
        <v>259.14556114004665</v>
      </c>
      <c r="J783" s="105">
        <v>290.81441214489655</v>
      </c>
      <c r="K783" s="104">
        <v>392.08798889817871</v>
      </c>
      <c r="L783" s="104">
        <v>471.95361256199737</v>
      </c>
      <c r="M783" s="105">
        <v>522.731890998003</v>
      </c>
      <c r="N783" s="104">
        <v>639.45310880945738</v>
      </c>
      <c r="O783" s="104">
        <v>647.39435586437901</v>
      </c>
      <c r="P783" s="105">
        <v>647.58573934324977</v>
      </c>
      <c r="Q783" s="104">
        <v>524.04680972059759</v>
      </c>
      <c r="R783" s="104">
        <v>381.09351012927186</v>
      </c>
      <c r="S783" s="105">
        <v>266.13401289423371</v>
      </c>
      <c r="T783" s="104">
        <v>253.57830193307012</v>
      </c>
      <c r="U783" s="104">
        <v>7227.4837284665009</v>
      </c>
      <c r="V783" s="6"/>
      <c r="W783" s="8"/>
      <c r="X783" s="8">
        <v>3</v>
      </c>
      <c r="Y783" s="6">
        <v>12</v>
      </c>
      <c r="Z783" s="8">
        <v>12</v>
      </c>
      <c r="AA783" s="8">
        <v>14</v>
      </c>
      <c r="AB783" s="6">
        <v>14</v>
      </c>
      <c r="AC783" s="8">
        <v>0</v>
      </c>
      <c r="AD783" s="8">
        <v>0</v>
      </c>
      <c r="AE783" s="6">
        <v>55</v>
      </c>
      <c r="AF783" s="8"/>
      <c r="AG783" s="44" t="s">
        <v>57</v>
      </c>
      <c r="AH783" s="68">
        <f t="shared" si="409"/>
        <v>16.563916492685429</v>
      </c>
      <c r="AI783" s="68">
        <f t="shared" si="410"/>
        <v>104.53214082288157</v>
      </c>
      <c r="AJ783" s="68">
        <f t="shared" si="411"/>
        <v>105.95661450682361</v>
      </c>
      <c r="AK783" s="68">
        <f t="shared" si="412"/>
        <v>108.04738416826798</v>
      </c>
      <c r="AL783" s="68">
        <f t="shared" si="395"/>
        <v>96.281335555162116</v>
      </c>
      <c r="AM783" s="68">
        <f t="shared" si="396"/>
        <v>0</v>
      </c>
      <c r="AN783" s="68">
        <f t="shared" si="397"/>
        <v>0</v>
      </c>
      <c r="AO783" s="68">
        <f t="shared" si="400"/>
        <v>49.275714078696453</v>
      </c>
      <c r="AP783" s="6"/>
      <c r="AQ783" s="6">
        <f>RANK(AI783,AI746:AI824)</f>
        <v>5</v>
      </c>
      <c r="AR783" s="94">
        <f>RANK(AO783,AO746:AO824)</f>
        <v>61</v>
      </c>
      <c r="AS783" s="8"/>
      <c r="AT783" s="8"/>
      <c r="AU783" s="66">
        <f t="shared" si="401"/>
        <v>4.6301859174483315</v>
      </c>
      <c r="AV783" s="66">
        <f t="shared" si="402"/>
        <v>16.389170866382599</v>
      </c>
      <c r="AW783" s="66">
        <f t="shared" si="403"/>
        <v>-20.825086687535418</v>
      </c>
      <c r="AX783" s="66">
        <f t="shared" si="404"/>
        <v>-34.606430855906623</v>
      </c>
      <c r="AY783" s="66">
        <f t="shared" si="405"/>
        <v>33.131243184622029</v>
      </c>
      <c r="AZ783" s="66">
        <f t="shared" si="406"/>
        <v>-8.7601961403852258</v>
      </c>
      <c r="BA783" s="66">
        <f t="shared" si="407"/>
        <v>0</v>
      </c>
      <c r="BB783" s="66">
        <f t="shared" si="408"/>
        <v>-3.6228997622682826</v>
      </c>
      <c r="BC783" s="8"/>
      <c r="BD783" s="8"/>
      <c r="BE783" s="8"/>
      <c r="BF783" s="8"/>
    </row>
    <row r="784" spans="1:58" s="5" customFormat="1" ht="15" customHeight="1">
      <c r="A784" s="6">
        <v>739</v>
      </c>
      <c r="B784" s="44" t="s">
        <v>58</v>
      </c>
      <c r="C784" s="104">
        <v>2691.9454203419573</v>
      </c>
      <c r="D784" s="105">
        <v>3212.1528007917468</v>
      </c>
      <c r="E784" s="104">
        <v>3263.0819163844249</v>
      </c>
      <c r="F784" s="104">
        <v>2968.9132960527409</v>
      </c>
      <c r="G784" s="105">
        <v>2443.7858460694638</v>
      </c>
      <c r="H784" s="104">
        <v>2058.6062570013514</v>
      </c>
      <c r="I784" s="104">
        <v>2286.8799110006712</v>
      </c>
      <c r="J784" s="105">
        <v>2803.1869410830827</v>
      </c>
      <c r="K784" s="104">
        <v>3439.8492668516437</v>
      </c>
      <c r="L784" s="104">
        <v>3724.1057779680073</v>
      </c>
      <c r="M784" s="105">
        <v>3436.1917734199242</v>
      </c>
      <c r="N784" s="104">
        <v>3286.7766496222462</v>
      </c>
      <c r="O784" s="104">
        <v>3084.6881903995454</v>
      </c>
      <c r="P784" s="105">
        <v>2915.38437502944</v>
      </c>
      <c r="Q784" s="104">
        <v>2270.1356386031202</v>
      </c>
      <c r="R784" s="104">
        <v>1304.1623274320925</v>
      </c>
      <c r="S784" s="105">
        <v>705.76057101015749</v>
      </c>
      <c r="T784" s="104">
        <v>842.58666438883961</v>
      </c>
      <c r="U784" s="104">
        <v>46738.193623450468</v>
      </c>
      <c r="V784" s="6"/>
      <c r="W784" s="8"/>
      <c r="X784" s="8">
        <v>5</v>
      </c>
      <c r="Y784" s="6">
        <v>34</v>
      </c>
      <c r="Z784" s="8">
        <v>130</v>
      </c>
      <c r="AA784" s="8">
        <v>184</v>
      </c>
      <c r="AB784" s="6">
        <v>129</v>
      </c>
      <c r="AC784" s="8">
        <v>45</v>
      </c>
      <c r="AD784" s="8">
        <v>0</v>
      </c>
      <c r="AE784" s="6">
        <v>527</v>
      </c>
      <c r="AF784" s="8"/>
      <c r="AG784" s="44" t="s">
        <v>58</v>
      </c>
      <c r="AH784" s="68">
        <f t="shared" si="409"/>
        <v>3.3682357828688696</v>
      </c>
      <c r="AI784" s="68">
        <f t="shared" si="410"/>
        <v>27.825678796433756</v>
      </c>
      <c r="AJ784" s="68">
        <f t="shared" si="411"/>
        <v>126.29904291592237</v>
      </c>
      <c r="AK784" s="68">
        <f t="shared" si="412"/>
        <v>160.91793811725515</v>
      </c>
      <c r="AL784" s="68">
        <f t="shared" si="395"/>
        <v>92.038099999251244</v>
      </c>
      <c r="AM784" s="68">
        <f t="shared" si="396"/>
        <v>26.163937143203196</v>
      </c>
      <c r="AN784" s="68">
        <f t="shared" si="397"/>
        <v>0</v>
      </c>
      <c r="AO784" s="68">
        <f t="shared" si="400"/>
        <v>53.433840877879618</v>
      </c>
      <c r="AP784" s="6"/>
      <c r="AQ784" s="6">
        <f>RANK(AI784,AI746:AI824)</f>
        <v>58</v>
      </c>
      <c r="AR784" s="94">
        <f>RANK(AO784,AO746:AO824)</f>
        <v>52</v>
      </c>
      <c r="AS784" s="8"/>
      <c r="AT784" s="8"/>
      <c r="AU784" s="66">
        <f t="shared" si="401"/>
        <v>0.53728052689725914</v>
      </c>
      <c r="AV784" s="66">
        <f t="shared" si="402"/>
        <v>-22.707287551727845</v>
      </c>
      <c r="AW784" s="66">
        <f t="shared" si="403"/>
        <v>-35.91198120571363</v>
      </c>
      <c r="AX784" s="66">
        <f t="shared" si="404"/>
        <v>27.865055727544217</v>
      </c>
      <c r="AY784" s="66">
        <f t="shared" si="405"/>
        <v>43.09201335205519</v>
      </c>
      <c r="AZ784" s="66">
        <f t="shared" si="406"/>
        <v>18.326984135167301</v>
      </c>
      <c r="BA784" s="66">
        <f t="shared" si="407"/>
        <v>0</v>
      </c>
      <c r="BB784" s="66">
        <f t="shared" si="408"/>
        <v>4.2680207828824237</v>
      </c>
      <c r="BC784" s="8"/>
      <c r="BD784" s="8"/>
      <c r="BE784" s="8"/>
      <c r="BF784" s="8"/>
    </row>
    <row r="785" spans="1:58" s="5" customFormat="1" ht="15" customHeight="1">
      <c r="A785" s="6">
        <v>740</v>
      </c>
      <c r="B785" s="44" t="s">
        <v>59</v>
      </c>
      <c r="C785" s="104">
        <v>5427.494421593221</v>
      </c>
      <c r="D785" s="105">
        <v>6342.0452005703964</v>
      </c>
      <c r="E785" s="104">
        <v>7053.3801000890126</v>
      </c>
      <c r="F785" s="104">
        <v>7716.5874990708671</v>
      </c>
      <c r="G785" s="105">
        <v>7865.5977907939869</v>
      </c>
      <c r="H785" s="104">
        <v>7233.0158655280557</v>
      </c>
      <c r="I785" s="104">
        <v>6834.1811989974212</v>
      </c>
      <c r="J785" s="105">
        <v>6885.9239496278606</v>
      </c>
      <c r="K785" s="104">
        <v>7679.6343356320767</v>
      </c>
      <c r="L785" s="104">
        <v>8775.0898487235427</v>
      </c>
      <c r="M785" s="105">
        <v>8766.4645543293245</v>
      </c>
      <c r="N785" s="104">
        <v>8272.0215913244265</v>
      </c>
      <c r="O785" s="104">
        <v>7268.7434642960779</v>
      </c>
      <c r="P785" s="105">
        <v>6881.2081424094258</v>
      </c>
      <c r="Q785" s="104">
        <v>6422.2741642859337</v>
      </c>
      <c r="R785" s="104">
        <v>5480.1909535624291</v>
      </c>
      <c r="S785" s="105">
        <v>3776.15839395376</v>
      </c>
      <c r="T785" s="104">
        <v>3553.8692245200136</v>
      </c>
      <c r="U785" s="104">
        <v>122233.88069930783</v>
      </c>
      <c r="V785" s="6"/>
      <c r="W785" s="8"/>
      <c r="X785" s="8">
        <v>0</v>
      </c>
      <c r="Y785" s="6">
        <v>39</v>
      </c>
      <c r="Z785" s="8">
        <v>240</v>
      </c>
      <c r="AA785" s="8">
        <v>477</v>
      </c>
      <c r="AB785" s="6">
        <v>303</v>
      </c>
      <c r="AC785" s="8">
        <v>59</v>
      </c>
      <c r="AD785" s="8">
        <v>12</v>
      </c>
      <c r="AE785" s="6">
        <v>1130</v>
      </c>
      <c r="AF785" s="8"/>
      <c r="AG785" s="44" t="s">
        <v>59</v>
      </c>
      <c r="AH785" s="68">
        <f t="shared" si="409"/>
        <v>0</v>
      </c>
      <c r="AI785" s="68">
        <f t="shared" si="410"/>
        <v>9.9166016461320172</v>
      </c>
      <c r="AJ785" s="68">
        <f t="shared" si="411"/>
        <v>66.362359619261937</v>
      </c>
      <c r="AK785" s="68">
        <f t="shared" si="412"/>
        <v>139.59243576098805</v>
      </c>
      <c r="AL785" s="68">
        <f t="shared" si="395"/>
        <v>88.005619061876274</v>
      </c>
      <c r="AM785" s="68">
        <f t="shared" si="396"/>
        <v>15.365314915125831</v>
      </c>
      <c r="AN785" s="68">
        <f t="shared" si="397"/>
        <v>2.7350147307598371</v>
      </c>
      <c r="AO785" s="68">
        <f t="shared" si="400"/>
        <v>42.649531981225252</v>
      </c>
      <c r="AP785" s="6"/>
      <c r="AQ785" s="6">
        <f>RANK(AI785,AI746:AI824)</f>
        <v>71</v>
      </c>
      <c r="AR785" s="94">
        <f>RANK(AO785,AO746:AO824)</f>
        <v>72</v>
      </c>
      <c r="AS785" s="8"/>
      <c r="AT785" s="8"/>
      <c r="AU785" s="66">
        <f t="shared" si="401"/>
        <v>-1.7427786667157552</v>
      </c>
      <c r="AV785" s="66">
        <f t="shared" si="402"/>
        <v>-3.3421700704370387</v>
      </c>
      <c r="AW785" s="66">
        <f t="shared" si="403"/>
        <v>-7.4231791769538944</v>
      </c>
      <c r="AX785" s="66">
        <f t="shared" si="404"/>
        <v>14.657242712280123</v>
      </c>
      <c r="AY785" s="66">
        <f t="shared" si="405"/>
        <v>26.011372960470744</v>
      </c>
      <c r="AZ785" s="66">
        <f t="shared" si="406"/>
        <v>3.262361699100353</v>
      </c>
      <c r="BA785" s="66">
        <f t="shared" si="407"/>
        <v>2.7350147307598371</v>
      </c>
      <c r="BB785" s="66">
        <f t="shared" si="408"/>
        <v>2.2108511580778583</v>
      </c>
      <c r="BC785" s="8"/>
      <c r="BD785" s="8"/>
      <c r="BE785" s="8"/>
      <c r="BF785" s="8"/>
    </row>
    <row r="786" spans="1:58" s="5" customFormat="1" ht="15" customHeight="1">
      <c r="A786" s="6">
        <v>741</v>
      </c>
      <c r="B786" s="44" t="s">
        <v>60</v>
      </c>
      <c r="C786" s="104">
        <v>452.07044339701355</v>
      </c>
      <c r="D786" s="105">
        <v>526.86942239949826</v>
      </c>
      <c r="E786" s="104">
        <v>594.53258132443364</v>
      </c>
      <c r="F786" s="104">
        <v>543.16004517762997</v>
      </c>
      <c r="G786" s="105">
        <v>401.53473987725278</v>
      </c>
      <c r="H786" s="104">
        <v>362.47239642420317</v>
      </c>
      <c r="I786" s="104">
        <v>406.30924208529325</v>
      </c>
      <c r="J786" s="105">
        <v>416.03227063736568</v>
      </c>
      <c r="K786" s="104">
        <v>482.05366917647552</v>
      </c>
      <c r="L786" s="104">
        <v>493.93289345152039</v>
      </c>
      <c r="M786" s="105">
        <v>568.71024984944825</v>
      </c>
      <c r="N786" s="104">
        <v>691.89186359180792</v>
      </c>
      <c r="O786" s="104">
        <v>656.68619066282781</v>
      </c>
      <c r="P786" s="105">
        <v>667.36082365751952</v>
      </c>
      <c r="Q786" s="104">
        <v>483.39024819251767</v>
      </c>
      <c r="R786" s="104">
        <v>300.45344956960145</v>
      </c>
      <c r="S786" s="105">
        <v>175.52026447080277</v>
      </c>
      <c r="T786" s="104">
        <v>180.68773298582568</v>
      </c>
      <c r="U786" s="104">
        <v>8403.6685269310365</v>
      </c>
      <c r="V786" s="6"/>
      <c r="W786" s="8"/>
      <c r="X786" s="8">
        <v>0</v>
      </c>
      <c r="Y786" s="6">
        <v>7</v>
      </c>
      <c r="Z786" s="8">
        <v>19</v>
      </c>
      <c r="AA786" s="8">
        <v>24</v>
      </c>
      <c r="AB786" s="6">
        <v>17</v>
      </c>
      <c r="AC786" s="8">
        <v>7</v>
      </c>
      <c r="AD786" s="8">
        <v>0</v>
      </c>
      <c r="AE786" s="6">
        <v>74</v>
      </c>
      <c r="AF786" s="8"/>
      <c r="AG786" s="44" t="s">
        <v>60</v>
      </c>
      <c r="AH786" s="68">
        <f t="shared" si="409"/>
        <v>0</v>
      </c>
      <c r="AI786" s="68">
        <f t="shared" si="410"/>
        <v>34.866223540906404</v>
      </c>
      <c r="AJ786" s="68">
        <f t="shared" si="411"/>
        <v>104.83556920436065</v>
      </c>
      <c r="AK786" s="68">
        <f t="shared" si="412"/>
        <v>118.13661868396225</v>
      </c>
      <c r="AL786" s="68">
        <f t="shared" si="395"/>
        <v>81.724429568676626</v>
      </c>
      <c r="AM786" s="68">
        <f t="shared" si="396"/>
        <v>29.042409373041668</v>
      </c>
      <c r="AN786" s="68">
        <f t="shared" si="397"/>
        <v>0</v>
      </c>
      <c r="AO786" s="68">
        <f t="shared" si="400"/>
        <v>47.657454853460784</v>
      </c>
      <c r="AP786" s="6"/>
      <c r="AQ786" s="6">
        <f>RANK(AI786,AI746:AI824)</f>
        <v>56</v>
      </c>
      <c r="AR786" s="94">
        <f>RANK(AO786,AO746:AO824)</f>
        <v>64</v>
      </c>
      <c r="AS786" s="8"/>
      <c r="AT786" s="8"/>
      <c r="AU786" s="66">
        <f t="shared" si="401"/>
        <v>-15.574374512209111</v>
      </c>
      <c r="AV786" s="66">
        <f t="shared" si="402"/>
        <v>-89.098568293480014</v>
      </c>
      <c r="AW786" s="66">
        <f t="shared" si="403"/>
        <v>-81.556007346022014</v>
      </c>
      <c r="AX786" s="66">
        <f t="shared" si="404"/>
        <v>-26.303274503974606</v>
      </c>
      <c r="AY786" s="66">
        <f t="shared" si="405"/>
        <v>-1.1420249807212599</v>
      </c>
      <c r="AZ786" s="66">
        <f t="shared" si="406"/>
        <v>29.042409373041668</v>
      </c>
      <c r="BA786" s="66">
        <f t="shared" si="407"/>
        <v>0</v>
      </c>
      <c r="BB786" s="66">
        <f t="shared" si="408"/>
        <v>-18.626650117329127</v>
      </c>
      <c r="BC786" s="8"/>
      <c r="BD786" s="8"/>
      <c r="BE786" s="8"/>
      <c r="BF786" s="8"/>
    </row>
    <row r="787" spans="1:58" s="5" customFormat="1" ht="15" customHeight="1">
      <c r="A787" s="6">
        <v>742</v>
      </c>
      <c r="B787" s="44" t="s">
        <v>61</v>
      </c>
      <c r="C787" s="104">
        <v>6603.86181640625</v>
      </c>
      <c r="D787" s="105">
        <v>5127.3993286132809</v>
      </c>
      <c r="E787" s="104">
        <v>3846.252618408203</v>
      </c>
      <c r="F787" s="104">
        <v>3798.5026641845702</v>
      </c>
      <c r="G787" s="105">
        <v>7038.403863525391</v>
      </c>
      <c r="H787" s="104">
        <v>9688.2568298339847</v>
      </c>
      <c r="I787" s="104">
        <v>10360.814331054688</v>
      </c>
      <c r="J787" s="105">
        <v>8668.3497802734382</v>
      </c>
      <c r="K787" s="104">
        <v>7187.8387390136722</v>
      </c>
      <c r="L787" s="104">
        <v>5841.0886108398436</v>
      </c>
      <c r="M787" s="105">
        <v>4762.5731506347656</v>
      </c>
      <c r="N787" s="104">
        <v>4241.4004516601563</v>
      </c>
      <c r="O787" s="104">
        <v>3479.7331420898436</v>
      </c>
      <c r="P787" s="105">
        <v>2506.0211944580078</v>
      </c>
      <c r="Q787" s="104">
        <v>1712.4252777099609</v>
      </c>
      <c r="R787" s="104">
        <v>1409.508800125122</v>
      </c>
      <c r="S787" s="105">
        <v>997.75093803405764</v>
      </c>
      <c r="T787" s="104">
        <v>1375.0266571044922</v>
      </c>
      <c r="U787" s="104">
        <v>88645.208193969724</v>
      </c>
      <c r="V787" s="6"/>
      <c r="W787" s="8"/>
      <c r="X787" s="8">
        <v>5</v>
      </c>
      <c r="Y787" s="6">
        <v>85</v>
      </c>
      <c r="Z787" s="8">
        <v>277</v>
      </c>
      <c r="AA787" s="8">
        <v>580</v>
      </c>
      <c r="AB787" s="6">
        <v>405</v>
      </c>
      <c r="AC787" s="8">
        <v>79</v>
      </c>
      <c r="AD787" s="8">
        <v>6</v>
      </c>
      <c r="AE787" s="6">
        <v>1437</v>
      </c>
      <c r="AF787" s="8"/>
      <c r="AG787" s="44" t="s">
        <v>61</v>
      </c>
      <c r="AH787" s="68">
        <f t="shared" si="409"/>
        <v>2.6326162922796619</v>
      </c>
      <c r="AI787" s="68">
        <f t="shared" si="410"/>
        <v>24.153203381945534</v>
      </c>
      <c r="AJ787" s="68">
        <f t="shared" si="411"/>
        <v>57.182629417297683</v>
      </c>
      <c r="AK787" s="68">
        <f t="shared" si="412"/>
        <v>111.96031150979199</v>
      </c>
      <c r="AL787" s="68">
        <f t="shared" si="395"/>
        <v>93.443391248853018</v>
      </c>
      <c r="AM787" s="68">
        <f t="shared" si="396"/>
        <v>21.981572728171841</v>
      </c>
      <c r="AN787" s="68">
        <f t="shared" si="397"/>
        <v>2.0544115659759896</v>
      </c>
      <c r="AO787" s="68">
        <f t="shared" si="400"/>
        <v>54.656183035982991</v>
      </c>
      <c r="AP787" s="6"/>
      <c r="AQ787" s="6">
        <f>RANK(AI787,AI746:AI824)</f>
        <v>60</v>
      </c>
      <c r="AR787" s="94">
        <f>RANK(AO787,AO746:AO824)</f>
        <v>45</v>
      </c>
      <c r="AS787" s="8"/>
      <c r="AT787" s="8"/>
      <c r="AU787" s="66">
        <f t="shared" si="401"/>
        <v>-10.052745427159516</v>
      </c>
      <c r="AV787" s="66">
        <f t="shared" si="402"/>
        <v>-27.44899200038569</v>
      </c>
      <c r="AW787" s="66">
        <f t="shared" si="403"/>
        <v>-40.87848901737528</v>
      </c>
      <c r="AX787" s="66">
        <f t="shared" si="404"/>
        <v>18.565454859779265</v>
      </c>
      <c r="AY787" s="66">
        <f t="shared" si="405"/>
        <v>32.279353132668312</v>
      </c>
      <c r="AZ787" s="66">
        <f t="shared" si="406"/>
        <v>10.693516416905974</v>
      </c>
      <c r="BA787" s="66">
        <f t="shared" si="407"/>
        <v>0.45223304127809083</v>
      </c>
      <c r="BB787" s="66">
        <f t="shared" si="408"/>
        <v>0.98340138873891902</v>
      </c>
      <c r="BC787" s="8"/>
      <c r="BD787" s="8"/>
      <c r="BE787" s="8"/>
      <c r="BF787" s="8"/>
    </row>
    <row r="788" spans="1:58" s="5" customFormat="1" ht="15" customHeight="1">
      <c r="A788" s="6">
        <v>743</v>
      </c>
      <c r="B788" s="44" t="s">
        <v>62</v>
      </c>
      <c r="C788" s="104">
        <v>7028.9769903128372</v>
      </c>
      <c r="D788" s="105">
        <v>6980.5315809645508</v>
      </c>
      <c r="E788" s="104">
        <v>6665.6701397186262</v>
      </c>
      <c r="F788" s="104">
        <v>6879.1579808351462</v>
      </c>
      <c r="G788" s="105">
        <v>7318.2688499806818</v>
      </c>
      <c r="H788" s="104">
        <v>7793.847611947378</v>
      </c>
      <c r="I788" s="104">
        <v>8717.4654625588319</v>
      </c>
      <c r="J788" s="105">
        <v>8298.8531965427374</v>
      </c>
      <c r="K788" s="104">
        <v>8053.9531516405614</v>
      </c>
      <c r="L788" s="104">
        <v>7956.0320046966408</v>
      </c>
      <c r="M788" s="105">
        <v>7487.4511187165172</v>
      </c>
      <c r="N788" s="104">
        <v>7013.1209457085843</v>
      </c>
      <c r="O788" s="104">
        <v>5993.7779292963887</v>
      </c>
      <c r="P788" s="105">
        <v>5431.8738266415057</v>
      </c>
      <c r="Q788" s="104">
        <v>4582.0383343356307</v>
      </c>
      <c r="R788" s="104">
        <v>3279.8960348770515</v>
      </c>
      <c r="S788" s="105">
        <v>2495.7391977623197</v>
      </c>
      <c r="T788" s="104">
        <v>2925.9898478735768</v>
      </c>
      <c r="U788" s="104">
        <v>114902.64420440956</v>
      </c>
      <c r="V788" s="6"/>
      <c r="W788" s="8"/>
      <c r="X788" s="8">
        <v>11</v>
      </c>
      <c r="Y788" s="6">
        <v>89</v>
      </c>
      <c r="Z788" s="8">
        <v>326</v>
      </c>
      <c r="AA788" s="8">
        <v>647</v>
      </c>
      <c r="AB788" s="6">
        <v>352</v>
      </c>
      <c r="AC788" s="8">
        <v>75</v>
      </c>
      <c r="AD788" s="8">
        <v>11</v>
      </c>
      <c r="AE788" s="6">
        <v>1511</v>
      </c>
      <c r="AF788" s="8"/>
      <c r="AG788" s="44" t="s">
        <v>62</v>
      </c>
      <c r="AH788" s="68">
        <f t="shared" si="409"/>
        <v>3.1980658187078221</v>
      </c>
      <c r="AI788" s="68">
        <f t="shared" si="410"/>
        <v>24.322692107774898</v>
      </c>
      <c r="AJ788" s="68">
        <f t="shared" si="411"/>
        <v>83.655728526245937</v>
      </c>
      <c r="AK788" s="68">
        <f t="shared" si="412"/>
        <v>148.43763999498233</v>
      </c>
      <c r="AL788" s="68">
        <f t="shared" si="395"/>
        <v>84.830998130354089</v>
      </c>
      <c r="AM788" s="68">
        <f t="shared" si="396"/>
        <v>18.624394403069694</v>
      </c>
      <c r="AN788" s="68">
        <f t="shared" si="397"/>
        <v>2.7651975239683377</v>
      </c>
      <c r="AO788" s="68">
        <f t="shared" si="400"/>
        <v>54.927899330964877</v>
      </c>
      <c r="AP788" s="6"/>
      <c r="AQ788" s="6">
        <f>RANK(AI788,AI746:AI824)</f>
        <v>59</v>
      </c>
      <c r="AR788" s="94">
        <f>RANK(AO788,AO746:AO824)</f>
        <v>43</v>
      </c>
      <c r="AS788" s="8"/>
      <c r="AT788" s="8"/>
      <c r="AU788" s="66">
        <f t="shared" si="401"/>
        <v>-4.3746774679186551</v>
      </c>
      <c r="AV788" s="66">
        <f t="shared" si="402"/>
        <v>-12.602614302995981</v>
      </c>
      <c r="AW788" s="66">
        <f t="shared" si="403"/>
        <v>-34.172643742671553</v>
      </c>
      <c r="AX788" s="66">
        <f t="shared" si="404"/>
        <v>30.207389929136369</v>
      </c>
      <c r="AY788" s="66">
        <f t="shared" si="405"/>
        <v>33.920006112931738</v>
      </c>
      <c r="AZ788" s="66">
        <f t="shared" si="406"/>
        <v>12.143982383504669</v>
      </c>
      <c r="BA788" s="66">
        <f t="shared" si="407"/>
        <v>2.7651975239683377</v>
      </c>
      <c r="BB788" s="66">
        <f t="shared" si="408"/>
        <v>4.165772388560697</v>
      </c>
      <c r="BC788" s="8"/>
      <c r="BD788" s="8"/>
      <c r="BE788" s="8"/>
      <c r="BF788" s="8"/>
    </row>
    <row r="789" spans="1:58" s="5" customFormat="1" ht="15" customHeight="1">
      <c r="A789" s="6">
        <v>744</v>
      </c>
      <c r="B789" s="44" t="s">
        <v>63</v>
      </c>
      <c r="C789" s="104">
        <v>5528.1327624197247</v>
      </c>
      <c r="D789" s="105">
        <v>3982.6463831069327</v>
      </c>
      <c r="E789" s="104">
        <v>3185.9910757760726</v>
      </c>
      <c r="F789" s="104">
        <v>8992.4051248530268</v>
      </c>
      <c r="G789" s="105">
        <v>24336.21328210799</v>
      </c>
      <c r="H789" s="104">
        <v>25292.39778278051</v>
      </c>
      <c r="I789" s="104">
        <v>18734.259622508798</v>
      </c>
      <c r="J789" s="105">
        <v>11738.999218519963</v>
      </c>
      <c r="K789" s="104">
        <v>7608.1401866272263</v>
      </c>
      <c r="L789" s="104">
        <v>6705.7667883014574</v>
      </c>
      <c r="M789" s="105">
        <v>5888.4952976027971</v>
      </c>
      <c r="N789" s="104">
        <v>5306.0664347891952</v>
      </c>
      <c r="O789" s="104">
        <v>4855.7278260900239</v>
      </c>
      <c r="P789" s="105">
        <v>4020.6036084855332</v>
      </c>
      <c r="Q789" s="104">
        <v>3008.2237979307793</v>
      </c>
      <c r="R789" s="104">
        <v>2010.5767685251005</v>
      </c>
      <c r="S789" s="105">
        <v>1428.5190141765049</v>
      </c>
      <c r="T789" s="104">
        <v>1355.2953236082785</v>
      </c>
      <c r="U789" s="104">
        <v>143978.46029820989</v>
      </c>
      <c r="V789" s="6"/>
      <c r="W789" s="8"/>
      <c r="X789" s="8">
        <v>4</v>
      </c>
      <c r="Y789" s="6">
        <v>53</v>
      </c>
      <c r="Z789" s="8">
        <v>254</v>
      </c>
      <c r="AA789" s="8">
        <v>554</v>
      </c>
      <c r="AB789" s="6">
        <v>325</v>
      </c>
      <c r="AC789" s="8">
        <v>61</v>
      </c>
      <c r="AD789" s="8">
        <v>5</v>
      </c>
      <c r="AE789" s="6">
        <v>1256</v>
      </c>
      <c r="AF789" s="8"/>
      <c r="AG789" s="44" t="s">
        <v>63</v>
      </c>
      <c r="AH789" s="68">
        <f t="shared" si="409"/>
        <v>0.8896396335491783</v>
      </c>
      <c r="AI789" s="68">
        <f t="shared" si="410"/>
        <v>4.3556488748367155</v>
      </c>
      <c r="AJ789" s="68">
        <f t="shared" si="411"/>
        <v>20.085086608350551</v>
      </c>
      <c r="AK789" s="68">
        <f t="shared" si="412"/>
        <v>59.142983086919678</v>
      </c>
      <c r="AL789" s="68">
        <f t="shared" si="395"/>
        <v>55.370989289660344</v>
      </c>
      <c r="AM789" s="68">
        <f t="shared" si="396"/>
        <v>16.03545636743636</v>
      </c>
      <c r="AN789" s="68">
        <f t="shared" si="397"/>
        <v>1.4912537694340187</v>
      </c>
      <c r="AO789" s="68">
        <f t="shared" si="400"/>
        <v>24.292081644579735</v>
      </c>
      <c r="AP789" s="6"/>
      <c r="AQ789" s="6">
        <f>RANK(AI789,AI746:AI824)</f>
        <v>77</v>
      </c>
      <c r="AR789" s="94">
        <f>RANK(AO789,AO746:AO824)</f>
        <v>79</v>
      </c>
      <c r="AS789" s="8"/>
      <c r="AT789" s="8"/>
      <c r="AU789" s="66">
        <f t="shared" si="401"/>
        <v>-4.2057028040501852</v>
      </c>
      <c r="AV789" s="66">
        <f t="shared" si="402"/>
        <v>-3.8233136866515878</v>
      </c>
      <c r="AW789" s="66">
        <f t="shared" si="403"/>
        <v>-13.51499694284405</v>
      </c>
      <c r="AX789" s="66">
        <f t="shared" si="404"/>
        <v>-15.305923975369787</v>
      </c>
      <c r="AY789" s="66">
        <f t="shared" si="405"/>
        <v>-5.8957741194540745</v>
      </c>
      <c r="AZ789" s="66">
        <f t="shared" si="406"/>
        <v>-0.54699893383753206</v>
      </c>
      <c r="BA789" s="66">
        <f t="shared" si="407"/>
        <v>-1.0992371553828759</v>
      </c>
      <c r="BB789" s="66">
        <f t="shared" si="408"/>
        <v>-3.0768024486660437</v>
      </c>
      <c r="BC789" s="8"/>
      <c r="BD789" s="8"/>
      <c r="BE789" s="8"/>
      <c r="BF789" s="8"/>
    </row>
    <row r="790" spans="1:58" s="5" customFormat="1" ht="15" customHeight="1">
      <c r="A790" s="6">
        <v>745</v>
      </c>
      <c r="B790" s="44" t="s">
        <v>64</v>
      </c>
      <c r="C790" s="104">
        <v>11783.091822136756</v>
      </c>
      <c r="D790" s="105">
        <v>11674.471679105774</v>
      </c>
      <c r="E790" s="104">
        <v>10507.55494591489</v>
      </c>
      <c r="F790" s="104">
        <v>9456.087873989627</v>
      </c>
      <c r="G790" s="105">
        <v>9032.9842802218063</v>
      </c>
      <c r="H790" s="104">
        <v>9863.9053489387115</v>
      </c>
      <c r="I790" s="104">
        <v>11185.085826887071</v>
      </c>
      <c r="J790" s="105">
        <v>12014.799445591927</v>
      </c>
      <c r="K790" s="104">
        <v>11669.419906256337</v>
      </c>
      <c r="L790" s="104">
        <v>10151.881028402697</v>
      </c>
      <c r="M790" s="105">
        <v>8138.7335432926066</v>
      </c>
      <c r="N790" s="104">
        <v>7262.5766528988361</v>
      </c>
      <c r="O790" s="104">
        <v>6649.9735208667489</v>
      </c>
      <c r="P790" s="105">
        <v>5496.4329962896854</v>
      </c>
      <c r="Q790" s="104">
        <v>3853.0972676284537</v>
      </c>
      <c r="R790" s="104">
        <v>2618.8631170675862</v>
      </c>
      <c r="S790" s="105">
        <v>1879.2755073126391</v>
      </c>
      <c r="T790" s="104">
        <v>1513.2897489150896</v>
      </c>
      <c r="U790" s="104">
        <v>144751.52451171726</v>
      </c>
      <c r="V790" s="6"/>
      <c r="W790" s="8"/>
      <c r="X790" s="8">
        <v>58</v>
      </c>
      <c r="Y790" s="6">
        <v>264</v>
      </c>
      <c r="Z790" s="8">
        <v>765</v>
      </c>
      <c r="AA790" s="8">
        <v>868</v>
      </c>
      <c r="AB790" s="6">
        <v>418</v>
      </c>
      <c r="AC790" s="8">
        <v>87</v>
      </c>
      <c r="AD790" s="8">
        <v>6</v>
      </c>
      <c r="AE790" s="6">
        <v>2466</v>
      </c>
      <c r="AF790" s="8"/>
      <c r="AG790" s="44" t="s">
        <v>64</v>
      </c>
      <c r="AH790" s="68">
        <f t="shared" si="409"/>
        <v>12.267229487056186</v>
      </c>
      <c r="AI790" s="68">
        <f t="shared" si="410"/>
        <v>58.452443137323257</v>
      </c>
      <c r="AJ790" s="68">
        <f t="shared" si="411"/>
        <v>155.11097743497891</v>
      </c>
      <c r="AK790" s="68">
        <f t="shared" si="412"/>
        <v>155.20667671829099</v>
      </c>
      <c r="AL790" s="68">
        <f t="shared" si="395"/>
        <v>69.580853495371286</v>
      </c>
      <c r="AM790" s="68">
        <f t="shared" si="396"/>
        <v>14.910766893109503</v>
      </c>
      <c r="AN790" s="68">
        <f t="shared" si="397"/>
        <v>1.1820469493709274</v>
      </c>
      <c r="AO790" s="68">
        <f t="shared" si="400"/>
        <v>67.217120449557626</v>
      </c>
      <c r="AP790" s="6"/>
      <c r="AQ790" s="6">
        <f>RANK(AI790,AI746:AI824)</f>
        <v>37</v>
      </c>
      <c r="AR790" s="94">
        <f>RANK(AO790,AO746:AO824)</f>
        <v>9</v>
      </c>
      <c r="AS790" s="8"/>
      <c r="AT790" s="8"/>
      <c r="AU790" s="66">
        <f t="shared" si="401"/>
        <v>-0.24373564034370432</v>
      </c>
      <c r="AV790" s="66">
        <f t="shared" si="402"/>
        <v>-18.1371765372716</v>
      </c>
      <c r="AW790" s="66">
        <f t="shared" si="403"/>
        <v>11.404930399596765</v>
      </c>
      <c r="AX790" s="66">
        <f t="shared" si="404"/>
        <v>44.097577505068969</v>
      </c>
      <c r="AY790" s="66">
        <f t="shared" si="405"/>
        <v>33.146401037989015</v>
      </c>
      <c r="AZ790" s="66">
        <f t="shared" si="406"/>
        <v>11.830638144580064</v>
      </c>
      <c r="BA790" s="66">
        <f t="shared" si="407"/>
        <v>1.1820469493709274</v>
      </c>
      <c r="BB790" s="66">
        <f t="shared" si="408"/>
        <v>13.40442083847293</v>
      </c>
      <c r="BC790" s="8"/>
      <c r="BD790" s="8"/>
      <c r="BE790" s="8"/>
      <c r="BF790" s="8"/>
    </row>
    <row r="791" spans="1:58" s="5" customFormat="1" ht="15" customHeight="1">
      <c r="A791" s="6">
        <v>746</v>
      </c>
      <c r="B791" s="44" t="s">
        <v>65</v>
      </c>
      <c r="C791" s="104">
        <v>3422.1974990844728</v>
      </c>
      <c r="D791" s="105">
        <v>3497.4928359985352</v>
      </c>
      <c r="E791" s="104">
        <v>3602.507453918457</v>
      </c>
      <c r="F791" s="104">
        <v>3684.1696548461914</v>
      </c>
      <c r="G791" s="105">
        <v>3177.8222671508788</v>
      </c>
      <c r="H791" s="104">
        <v>2949.0744934082031</v>
      </c>
      <c r="I791" s="104">
        <v>3056.0349731445313</v>
      </c>
      <c r="J791" s="105">
        <v>3033.1906631469728</v>
      </c>
      <c r="K791" s="104">
        <v>3281.9131622314453</v>
      </c>
      <c r="L791" s="104">
        <v>3491.0320129394531</v>
      </c>
      <c r="M791" s="105">
        <v>3576.502291870117</v>
      </c>
      <c r="N791" s="104">
        <v>3633.1952728271485</v>
      </c>
      <c r="O791" s="104">
        <v>3315.7460845947267</v>
      </c>
      <c r="P791" s="105">
        <v>3011.1079010009767</v>
      </c>
      <c r="Q791" s="104">
        <v>2442.8095443725588</v>
      </c>
      <c r="R791" s="104">
        <v>1841.6278686523438</v>
      </c>
      <c r="S791" s="105">
        <v>1342.1702354431152</v>
      </c>
      <c r="T791" s="104">
        <v>1377.5849250793458</v>
      </c>
      <c r="U791" s="104">
        <v>53736.179139709471</v>
      </c>
      <c r="V791" s="6"/>
      <c r="W791" s="8"/>
      <c r="X791" s="8">
        <v>32</v>
      </c>
      <c r="Y791" s="6">
        <v>134</v>
      </c>
      <c r="Z791" s="8">
        <v>261</v>
      </c>
      <c r="AA791" s="8">
        <v>243</v>
      </c>
      <c r="AB791" s="6">
        <v>96</v>
      </c>
      <c r="AC791" s="8">
        <v>25</v>
      </c>
      <c r="AD791" s="8">
        <v>3</v>
      </c>
      <c r="AE791" s="6">
        <v>794</v>
      </c>
      <c r="AF791" s="8"/>
      <c r="AG791" s="44" t="s">
        <v>65</v>
      </c>
      <c r="AH791" s="68">
        <f t="shared" si="409"/>
        <v>17.371621286716206</v>
      </c>
      <c r="AI791" s="68">
        <f t="shared" si="410"/>
        <v>84.334483640042947</v>
      </c>
      <c r="AJ791" s="68">
        <f t="shared" si="411"/>
        <v>177.00468440752479</v>
      </c>
      <c r="AK791" s="68">
        <f t="shared" si="412"/>
        <v>159.02959366329713</v>
      </c>
      <c r="AL791" s="68">
        <f t="shared" si="395"/>
        <v>63.299680541940489</v>
      </c>
      <c r="AM791" s="68">
        <f t="shared" si="396"/>
        <v>15.235016141013277</v>
      </c>
      <c r="AN791" s="68">
        <f t="shared" si="397"/>
        <v>1.7186894814373224</v>
      </c>
      <c r="AO791" s="68">
        <f t="shared" si="400"/>
        <v>70.038520927140809</v>
      </c>
      <c r="AP791" s="6"/>
      <c r="AQ791" s="6">
        <f>RANK(AI791,AI746:AI824)</f>
        <v>13</v>
      </c>
      <c r="AR791" s="94">
        <f>RANK(AO791,AO746:AO824)</f>
        <v>4</v>
      </c>
      <c r="AS791" s="8"/>
      <c r="AT791" s="8"/>
      <c r="AU791" s="66">
        <f t="shared" si="401"/>
        <v>-9.8376470212759273</v>
      </c>
      <c r="AV791" s="66">
        <f t="shared" si="402"/>
        <v>-12.731435443337958</v>
      </c>
      <c r="AW791" s="66">
        <f t="shared" si="403"/>
        <v>42.336312680060502</v>
      </c>
      <c r="AX791" s="66">
        <f t="shared" si="404"/>
        <v>45.998255411193526</v>
      </c>
      <c r="AY791" s="66">
        <f t="shared" si="405"/>
        <v>20.392013833749715</v>
      </c>
      <c r="AZ791" s="66">
        <f t="shared" si="406"/>
        <v>13.640859003254114</v>
      </c>
      <c r="BA791" s="66">
        <f t="shared" si="407"/>
        <v>1.7186894814373224</v>
      </c>
      <c r="BB791" s="66">
        <f t="shared" si="408"/>
        <v>12.415690340856777</v>
      </c>
      <c r="BC791" s="8"/>
      <c r="BD791" s="8"/>
      <c r="BE791" s="8"/>
      <c r="BF791" s="8"/>
    </row>
    <row r="792" spans="1:58" s="5" customFormat="1" ht="15" customHeight="1">
      <c r="A792" s="6">
        <v>747</v>
      </c>
      <c r="B792" s="44" t="s">
        <v>66</v>
      </c>
      <c r="C792" s="104">
        <v>3008.4831376789866</v>
      </c>
      <c r="D792" s="105">
        <v>2793.8496502493099</v>
      </c>
      <c r="E792" s="104">
        <v>2832.319446183421</v>
      </c>
      <c r="F792" s="104">
        <v>2903.6742651527525</v>
      </c>
      <c r="G792" s="105">
        <v>2523.7360483142638</v>
      </c>
      <c r="H792" s="104">
        <v>2646.6755956719799</v>
      </c>
      <c r="I792" s="104">
        <v>2652.9574046318594</v>
      </c>
      <c r="J792" s="105">
        <v>2529.6075701179288</v>
      </c>
      <c r="K792" s="104">
        <v>2682.9405739455169</v>
      </c>
      <c r="L792" s="104">
        <v>2870.9567443208371</v>
      </c>
      <c r="M792" s="105">
        <v>3002.2938622769893</v>
      </c>
      <c r="N792" s="104">
        <v>2712.9736169814305</v>
      </c>
      <c r="O792" s="104">
        <v>2375.4315813850662</v>
      </c>
      <c r="P792" s="105">
        <v>2030.2492541668637</v>
      </c>
      <c r="Q792" s="104">
        <v>1470.1596234452898</v>
      </c>
      <c r="R792" s="104">
        <v>997.83642823760772</v>
      </c>
      <c r="S792" s="105">
        <v>684.26313749042265</v>
      </c>
      <c r="T792" s="104">
        <v>632.5312332173196</v>
      </c>
      <c r="U792" s="104">
        <v>41350.939173467843</v>
      </c>
      <c r="V792" s="6"/>
      <c r="W792" s="8"/>
      <c r="X792" s="8">
        <v>13</v>
      </c>
      <c r="Y792" s="6">
        <v>75</v>
      </c>
      <c r="Z792" s="8">
        <v>186</v>
      </c>
      <c r="AA792" s="8">
        <v>195</v>
      </c>
      <c r="AB792" s="6">
        <v>89</v>
      </c>
      <c r="AC792" s="8">
        <v>23</v>
      </c>
      <c r="AD792" s="8">
        <v>0</v>
      </c>
      <c r="AE792" s="6">
        <v>581</v>
      </c>
      <c r="AF792" s="8"/>
      <c r="AG792" s="44" t="s">
        <v>66</v>
      </c>
      <c r="AH792" s="68">
        <f t="shared" si="409"/>
        <v>8.9541724125285889</v>
      </c>
      <c r="AI792" s="68">
        <f t="shared" si="410"/>
        <v>59.435692611433311</v>
      </c>
      <c r="AJ792" s="68">
        <f t="shared" si="411"/>
        <v>140.5536819881965</v>
      </c>
      <c r="AK792" s="68">
        <f t="shared" si="412"/>
        <v>147.00575264385702</v>
      </c>
      <c r="AL792" s="68">
        <f t="shared" si="395"/>
        <v>70.36664583973463</v>
      </c>
      <c r="AM792" s="68">
        <f t="shared" si="396"/>
        <v>17.145366709465602</v>
      </c>
      <c r="AN792" s="68">
        <f t="shared" si="397"/>
        <v>0</v>
      </c>
      <c r="AO792" s="68">
        <f t="shared" si="400"/>
        <v>61.773850900680749</v>
      </c>
      <c r="AP792" s="6"/>
      <c r="AQ792" s="6">
        <f>RANK(AI792,AI746:AI824)</f>
        <v>35</v>
      </c>
      <c r="AR792" s="94">
        <f>RANK(AO792,AO746:AO824)</f>
        <v>20</v>
      </c>
      <c r="AS792" s="8"/>
      <c r="AT792" s="8"/>
      <c r="AU792" s="66">
        <f t="shared" ref="AU792:BB823" si="413">AH792-AH2492</f>
        <v>-5.9108313386387525</v>
      </c>
      <c r="AV792" s="66">
        <f t="shared" si="413"/>
        <v>-23.744142356854724</v>
      </c>
      <c r="AW792" s="66">
        <f t="shared" si="413"/>
        <v>-10.118760790469224</v>
      </c>
      <c r="AX792" s="66">
        <f t="shared" si="413"/>
        <v>48.941594534276305</v>
      </c>
      <c r="AY792" s="66">
        <f t="shared" si="413"/>
        <v>22.90502502712198</v>
      </c>
      <c r="AZ792" s="66">
        <f t="shared" si="413"/>
        <v>11.760098804343446</v>
      </c>
      <c r="BA792" s="66">
        <f t="shared" si="413"/>
        <v>0</v>
      </c>
      <c r="BB792" s="66">
        <f t="shared" si="413"/>
        <v>9.1904666008314919</v>
      </c>
      <c r="BC792" s="8"/>
      <c r="BD792" s="8"/>
      <c r="BE792" s="8"/>
      <c r="BF792" s="8"/>
    </row>
    <row r="793" spans="1:58" s="5" customFormat="1" ht="15" customHeight="1">
      <c r="A793" s="6">
        <v>748</v>
      </c>
      <c r="B793" s="44" t="s">
        <v>67</v>
      </c>
      <c r="C793" s="104">
        <v>1629.3270553588868</v>
      </c>
      <c r="D793" s="105">
        <v>1804.9244499206543</v>
      </c>
      <c r="E793" s="104">
        <v>1818.3152404785155</v>
      </c>
      <c r="F793" s="104">
        <v>1794.4189430236815</v>
      </c>
      <c r="G793" s="105">
        <v>1098.5297012329102</v>
      </c>
      <c r="H793" s="104">
        <v>1278.6545394897462</v>
      </c>
      <c r="I793" s="104">
        <v>1460.7550094604492</v>
      </c>
      <c r="J793" s="105">
        <v>1456.5627784729004</v>
      </c>
      <c r="K793" s="104">
        <v>1640.6383003234864</v>
      </c>
      <c r="L793" s="104">
        <v>1808.9453216552733</v>
      </c>
      <c r="M793" s="105">
        <v>1970.7901092529296</v>
      </c>
      <c r="N793" s="104">
        <v>2035.695509338379</v>
      </c>
      <c r="O793" s="104">
        <v>2107.4629058837891</v>
      </c>
      <c r="P793" s="105">
        <v>2177.620211791992</v>
      </c>
      <c r="Q793" s="104">
        <v>1759.5501525878906</v>
      </c>
      <c r="R793" s="104">
        <v>1348.7683517456055</v>
      </c>
      <c r="S793" s="105">
        <v>968.87933654785161</v>
      </c>
      <c r="T793" s="104">
        <v>973.39302520751949</v>
      </c>
      <c r="U793" s="104">
        <v>29133.230941772461</v>
      </c>
      <c r="V793" s="6"/>
      <c r="W793" s="8"/>
      <c r="X793" s="8">
        <v>15</v>
      </c>
      <c r="Y793" s="6">
        <v>50</v>
      </c>
      <c r="Z793" s="8">
        <v>117</v>
      </c>
      <c r="AA793" s="8">
        <v>116</v>
      </c>
      <c r="AB793" s="6">
        <v>44</v>
      </c>
      <c r="AC793" s="8">
        <v>7</v>
      </c>
      <c r="AD793" s="8">
        <v>0</v>
      </c>
      <c r="AE793" s="6">
        <v>349</v>
      </c>
      <c r="AF793" s="8"/>
      <c r="AG793" s="44" t="s">
        <v>67</v>
      </c>
      <c r="AH793" s="68">
        <f t="shared" si="409"/>
        <v>16.718503845845813</v>
      </c>
      <c r="AI793" s="68">
        <f t="shared" si="410"/>
        <v>91.030765838891057</v>
      </c>
      <c r="AJ793" s="68">
        <f t="shared" si="411"/>
        <v>183.00486391999118</v>
      </c>
      <c r="AK793" s="68">
        <f t="shared" si="412"/>
        <v>158.8219780164865</v>
      </c>
      <c r="AL793" s="68">
        <f t="shared" si="395"/>
        <v>60.416208144671643</v>
      </c>
      <c r="AM793" s="68">
        <f t="shared" si="396"/>
        <v>8.5332641553227209</v>
      </c>
      <c r="AN793" s="68">
        <f t="shared" si="397"/>
        <v>0</v>
      </c>
      <c r="AO793" s="68">
        <f t="shared" si="400"/>
        <v>66.233306044201171</v>
      </c>
      <c r="AP793" s="6"/>
      <c r="AQ793" s="6">
        <f>RANK(AI793,AI746:AI824)</f>
        <v>8</v>
      </c>
      <c r="AR793" s="94">
        <f>RANK(AO793,AO746:AO824)</f>
        <v>10</v>
      </c>
      <c r="AS793" s="8"/>
      <c r="AT793" s="8"/>
      <c r="AU793" s="66">
        <f t="shared" si="413"/>
        <v>-1.4419968279847986</v>
      </c>
      <c r="AV793" s="66">
        <f t="shared" si="413"/>
        <v>-2.4119464011493932</v>
      </c>
      <c r="AW793" s="66">
        <f t="shared" si="413"/>
        <v>23.248058925854536</v>
      </c>
      <c r="AX793" s="66">
        <f t="shared" si="413"/>
        <v>23.994092451746496</v>
      </c>
      <c r="AY793" s="66">
        <f t="shared" si="413"/>
        <v>18.330442288215387</v>
      </c>
      <c r="AZ793" s="66">
        <f t="shared" si="413"/>
        <v>-2.1057346382671529</v>
      </c>
      <c r="BA793" s="66">
        <f t="shared" si="413"/>
        <v>0</v>
      </c>
      <c r="BB793" s="66">
        <f t="shared" si="413"/>
        <v>5.9632223109142046</v>
      </c>
      <c r="BC793" s="8"/>
      <c r="BD793" s="8"/>
      <c r="BE793" s="8"/>
      <c r="BF793" s="8"/>
    </row>
    <row r="794" spans="1:58" s="5" customFormat="1" ht="15" customHeight="1">
      <c r="A794" s="6">
        <v>749</v>
      </c>
      <c r="B794" s="44" t="s">
        <v>68</v>
      </c>
      <c r="C794" s="104">
        <v>9872.3715209960938</v>
      </c>
      <c r="D794" s="105">
        <v>9877.2093872070309</v>
      </c>
      <c r="E794" s="104">
        <v>10010.103448486328</v>
      </c>
      <c r="F794" s="104">
        <v>11781.115148925781</v>
      </c>
      <c r="G794" s="105">
        <v>17657.349499511718</v>
      </c>
      <c r="H794" s="104">
        <v>16827.7822265625</v>
      </c>
      <c r="I794" s="104">
        <v>14467.535687255859</v>
      </c>
      <c r="J794" s="105">
        <v>12371.131915283204</v>
      </c>
      <c r="K794" s="104">
        <v>12171.366198730469</v>
      </c>
      <c r="L794" s="104">
        <v>12296.172311401368</v>
      </c>
      <c r="M794" s="105">
        <v>11436.153952026367</v>
      </c>
      <c r="N794" s="104">
        <v>10462.792465209961</v>
      </c>
      <c r="O794" s="104">
        <v>9091.5890624999993</v>
      </c>
      <c r="P794" s="105">
        <v>8607.6288742065426</v>
      </c>
      <c r="Q794" s="104">
        <v>7751.0555007934572</v>
      </c>
      <c r="R794" s="104">
        <v>6743.8989768981937</v>
      </c>
      <c r="S794" s="105">
        <v>5033.4060943603517</v>
      </c>
      <c r="T794" s="104">
        <v>5182.1855415344235</v>
      </c>
      <c r="U794" s="104">
        <v>191640.84781188966</v>
      </c>
      <c r="V794" s="6"/>
      <c r="W794" s="8"/>
      <c r="X794" s="8">
        <v>9</v>
      </c>
      <c r="Y794" s="6">
        <v>57</v>
      </c>
      <c r="Z794" s="8">
        <v>404</v>
      </c>
      <c r="AA794" s="8">
        <v>874</v>
      </c>
      <c r="AB794" s="6">
        <v>488</v>
      </c>
      <c r="AC794" s="8">
        <v>94</v>
      </c>
      <c r="AD794" s="8">
        <v>10</v>
      </c>
      <c r="AE794" s="6">
        <v>1936</v>
      </c>
      <c r="AF794" s="8"/>
      <c r="AG794" s="44" t="s">
        <v>68</v>
      </c>
      <c r="AH794" s="68">
        <f t="shared" si="409"/>
        <v>1.5278689472482805</v>
      </c>
      <c r="AI794" s="68">
        <f t="shared" si="410"/>
        <v>6.4562351219899936</v>
      </c>
      <c r="AJ794" s="68">
        <f t="shared" si="411"/>
        <v>48.015834120112359</v>
      </c>
      <c r="AK794" s="68">
        <f t="shared" si="412"/>
        <v>120.82223522972028</v>
      </c>
      <c r="AL794" s="68">
        <f t="shared" si="395"/>
        <v>78.893346759503629</v>
      </c>
      <c r="AM794" s="68">
        <f t="shared" si="396"/>
        <v>15.446088543421633</v>
      </c>
      <c r="AN794" s="68">
        <f t="shared" si="397"/>
        <v>1.6265224244991607</v>
      </c>
      <c r="AO794" s="68">
        <f t="shared" si="400"/>
        <v>39.683331528923027</v>
      </c>
      <c r="AP794" s="6"/>
      <c r="AQ794" s="6">
        <f>RANK(AI794,AI746:AI824)</f>
        <v>73</v>
      </c>
      <c r="AR794" s="94">
        <f>RANK(AO794,AO746:AO824)</f>
        <v>75</v>
      </c>
      <c r="AS794" s="8"/>
      <c r="AT794" s="8"/>
      <c r="AU794" s="66">
        <f t="shared" si="413"/>
        <v>-1.8631799373004938</v>
      </c>
      <c r="AV794" s="66">
        <f t="shared" si="413"/>
        <v>-6.6491483128343214</v>
      </c>
      <c r="AW794" s="66">
        <f t="shared" si="413"/>
        <v>-26.518425489096899</v>
      </c>
      <c r="AX794" s="66">
        <f t="shared" si="413"/>
        <v>16.100664947628317</v>
      </c>
      <c r="AY794" s="66">
        <f t="shared" si="413"/>
        <v>19.857470749510391</v>
      </c>
      <c r="AZ794" s="66">
        <f t="shared" si="413"/>
        <v>7.159938387180496</v>
      </c>
      <c r="BA794" s="66">
        <f t="shared" si="413"/>
        <v>1.6265224244991607</v>
      </c>
      <c r="BB794" s="66">
        <f t="shared" si="413"/>
        <v>1.420305275277201</v>
      </c>
      <c r="BC794" s="8"/>
      <c r="BD794" s="8"/>
      <c r="BE794" s="8"/>
      <c r="BF794" s="8"/>
    </row>
    <row r="795" spans="1:58" s="5" customFormat="1" ht="15" customHeight="1">
      <c r="A795" s="6">
        <v>750</v>
      </c>
      <c r="B795" s="44" t="s">
        <v>69</v>
      </c>
      <c r="C795" s="104">
        <v>7347.844990260669</v>
      </c>
      <c r="D795" s="105">
        <v>7127.1526428994139</v>
      </c>
      <c r="E795" s="104">
        <v>6713.8154661799081</v>
      </c>
      <c r="F795" s="104">
        <v>6428.7089264789056</v>
      </c>
      <c r="G795" s="105">
        <v>8524.5925769117803</v>
      </c>
      <c r="H795" s="104">
        <v>10004.60478658081</v>
      </c>
      <c r="I795" s="104">
        <v>10069.68236857527</v>
      </c>
      <c r="J795" s="105">
        <v>9138.5436702981697</v>
      </c>
      <c r="K795" s="104">
        <v>8630.1791516259782</v>
      </c>
      <c r="L795" s="104">
        <v>8583.0134810830677</v>
      </c>
      <c r="M795" s="105">
        <v>7769.3086550627922</v>
      </c>
      <c r="N795" s="104">
        <v>7149.3244273228884</v>
      </c>
      <c r="O795" s="104">
        <v>6295.4373338086853</v>
      </c>
      <c r="P795" s="105">
        <v>5500.4324967599332</v>
      </c>
      <c r="Q795" s="104">
        <v>4382.595866464444</v>
      </c>
      <c r="R795" s="104">
        <v>3720.6546551039946</v>
      </c>
      <c r="S795" s="105">
        <v>2968.5738225899231</v>
      </c>
      <c r="T795" s="104">
        <v>3100.2240502142486</v>
      </c>
      <c r="U795" s="104">
        <v>123454.68936822089</v>
      </c>
      <c r="V795" s="6"/>
      <c r="W795" s="8"/>
      <c r="X795" s="8">
        <v>5</v>
      </c>
      <c r="Y795" s="6">
        <v>55</v>
      </c>
      <c r="Z795" s="8">
        <v>264</v>
      </c>
      <c r="AA795" s="8">
        <v>670</v>
      </c>
      <c r="AB795" s="6">
        <v>410</v>
      </c>
      <c r="AC795" s="8">
        <v>92</v>
      </c>
      <c r="AD795" s="8">
        <v>10</v>
      </c>
      <c r="AE795" s="6">
        <v>1506</v>
      </c>
      <c r="AF795" s="8"/>
      <c r="AG795" s="44" t="s">
        <v>69</v>
      </c>
      <c r="AH795" s="68">
        <f t="shared" si="409"/>
        <v>1.5555222851685619</v>
      </c>
      <c r="AI795" s="68">
        <f t="shared" si="410"/>
        <v>12.903842501274108</v>
      </c>
      <c r="AJ795" s="68">
        <f t="shared" si="411"/>
        <v>52.775697917443686</v>
      </c>
      <c r="AK795" s="68">
        <f t="shared" si="412"/>
        <v>133.07271778321174</v>
      </c>
      <c r="AL795" s="68">
        <f t="shared" si="395"/>
        <v>89.729833284611885</v>
      </c>
      <c r="AM795" s="68">
        <f t="shared" si="396"/>
        <v>21.320530752288413</v>
      </c>
      <c r="AN795" s="68">
        <f t="shared" si="397"/>
        <v>2.330183920144123</v>
      </c>
      <c r="AO795" s="68">
        <f t="shared" si="400"/>
        <v>49.071898426491643</v>
      </c>
      <c r="AP795" s="6"/>
      <c r="AQ795" s="6">
        <f>RANK(AI795,AI746:AI824)</f>
        <v>67</v>
      </c>
      <c r="AR795" s="94">
        <f>RANK(AO795,AO746:AO824)</f>
        <v>62</v>
      </c>
      <c r="AS795" s="8"/>
      <c r="AT795" s="8"/>
      <c r="AU795" s="66">
        <f t="shared" si="413"/>
        <v>-2.8884570748474165</v>
      </c>
      <c r="AV795" s="66">
        <f t="shared" si="413"/>
        <v>-11.945288072838371</v>
      </c>
      <c r="AW795" s="66">
        <f t="shared" si="413"/>
        <v>-26.38466577482712</v>
      </c>
      <c r="AX795" s="66">
        <f t="shared" si="413"/>
        <v>20.703557758042862</v>
      </c>
      <c r="AY795" s="66">
        <f t="shared" si="413"/>
        <v>26.739057229003727</v>
      </c>
      <c r="AZ795" s="66">
        <f t="shared" si="413"/>
        <v>9.8170666835925484</v>
      </c>
      <c r="BA795" s="66">
        <f t="shared" si="413"/>
        <v>2.330183920144123</v>
      </c>
      <c r="BB795" s="66">
        <f t="shared" si="413"/>
        <v>2.0705943350986544</v>
      </c>
      <c r="BC795" s="8"/>
      <c r="BD795" s="8"/>
      <c r="BE795" s="8"/>
      <c r="BF795" s="8"/>
    </row>
    <row r="796" spans="1:58" s="5" customFormat="1" ht="15" customHeight="1">
      <c r="A796" s="6">
        <v>751</v>
      </c>
      <c r="B796" s="44" t="s">
        <v>70</v>
      </c>
      <c r="C796" s="104">
        <v>2107.8259244198134</v>
      </c>
      <c r="D796" s="105">
        <v>2243.8212106209598</v>
      </c>
      <c r="E796" s="104">
        <v>2170.452483502947</v>
      </c>
      <c r="F796" s="104">
        <v>2199.9455151771576</v>
      </c>
      <c r="G796" s="105">
        <v>1899.6813146320956</v>
      </c>
      <c r="H796" s="104">
        <v>1692.2884912099032</v>
      </c>
      <c r="I796" s="104">
        <v>1897.1889383062123</v>
      </c>
      <c r="J796" s="105">
        <v>2027.1553645753272</v>
      </c>
      <c r="K796" s="104">
        <v>2209.6821983603813</v>
      </c>
      <c r="L796" s="104">
        <v>2498.6224897243574</v>
      </c>
      <c r="M796" s="105">
        <v>2495.5296843322831</v>
      </c>
      <c r="N796" s="104">
        <v>2226.0671443934175</v>
      </c>
      <c r="O796" s="104">
        <v>2066.7220548794085</v>
      </c>
      <c r="P796" s="105">
        <v>1828.3429296351676</v>
      </c>
      <c r="Q796" s="104">
        <v>1407.5198166125333</v>
      </c>
      <c r="R796" s="104">
        <v>862.93292253436653</v>
      </c>
      <c r="S796" s="105">
        <v>572.34931418653082</v>
      </c>
      <c r="T796" s="104">
        <v>521.36708947511249</v>
      </c>
      <c r="U796" s="104">
        <v>32927.494886577973</v>
      </c>
      <c r="V796" s="6"/>
      <c r="W796" s="8"/>
      <c r="X796" s="8">
        <v>6</v>
      </c>
      <c r="Y796" s="6">
        <v>54</v>
      </c>
      <c r="Z796" s="8">
        <v>111</v>
      </c>
      <c r="AA796" s="8">
        <v>133</v>
      </c>
      <c r="AB796" s="6">
        <v>94</v>
      </c>
      <c r="AC796" s="8">
        <v>11</v>
      </c>
      <c r="AD796" s="8">
        <v>3</v>
      </c>
      <c r="AE796" s="6">
        <v>412</v>
      </c>
      <c r="AF796" s="8"/>
      <c r="AG796" s="44" t="s">
        <v>70</v>
      </c>
      <c r="AH796" s="68">
        <f t="shared" si="409"/>
        <v>5.4546805442286885</v>
      </c>
      <c r="AI796" s="68">
        <f t="shared" si="410"/>
        <v>56.851640940057344</v>
      </c>
      <c r="AJ796" s="68">
        <f t="shared" si="411"/>
        <v>131.18330660115814</v>
      </c>
      <c r="AK796" s="68">
        <f t="shared" si="412"/>
        <v>140.20743776710066</v>
      </c>
      <c r="AL796" s="68">
        <f t="shared" si="395"/>
        <v>92.740794951049295</v>
      </c>
      <c r="AM796" s="68">
        <f t="shared" si="396"/>
        <v>9.9561828467117781</v>
      </c>
      <c r="AN796" s="68">
        <f t="shared" si="397"/>
        <v>2.4013231389195999</v>
      </c>
      <c r="AO796" s="68">
        <f t="shared" si="400"/>
        <v>57.124775638133819</v>
      </c>
      <c r="AP796" s="6"/>
      <c r="AQ796" s="6">
        <f>RANK(AI796,AI746:AI824)</f>
        <v>41</v>
      </c>
      <c r="AR796" s="94">
        <f>RANK(AO796,AO746:AO824)</f>
        <v>36</v>
      </c>
      <c r="AS796" s="8"/>
      <c r="AT796" s="8"/>
      <c r="AU796" s="66">
        <f t="shared" si="413"/>
        <v>-8.5223725265869277</v>
      </c>
      <c r="AV796" s="66">
        <f t="shared" si="413"/>
        <v>-6.3698774672686795</v>
      </c>
      <c r="AW796" s="66">
        <f t="shared" si="413"/>
        <v>-32.967928359166763</v>
      </c>
      <c r="AX796" s="66">
        <f t="shared" si="413"/>
        <v>12.013908641987172</v>
      </c>
      <c r="AY796" s="66">
        <f t="shared" si="413"/>
        <v>37.546935052362016</v>
      </c>
      <c r="AZ796" s="66">
        <f t="shared" si="413"/>
        <v>4.0031621681795126</v>
      </c>
      <c r="BA796" s="66">
        <f t="shared" si="413"/>
        <v>2.4013231389195999</v>
      </c>
      <c r="BB796" s="66">
        <f t="shared" si="413"/>
        <v>1.6518304691504468</v>
      </c>
      <c r="BC796" s="8"/>
      <c r="BD796" s="8"/>
      <c r="BE796" s="8"/>
      <c r="BF796" s="8"/>
    </row>
    <row r="797" spans="1:58" s="5" customFormat="1" ht="15" customHeight="1">
      <c r="A797" s="6">
        <v>752</v>
      </c>
      <c r="B797" s="44" t="s">
        <v>71</v>
      </c>
      <c r="C797" s="104">
        <v>11206.274698547093</v>
      </c>
      <c r="D797" s="105">
        <v>9342.5990280798978</v>
      </c>
      <c r="E797" s="104">
        <v>7798.384381393711</v>
      </c>
      <c r="F797" s="104">
        <v>7590.6130427148782</v>
      </c>
      <c r="G797" s="105">
        <v>13234.344794050945</v>
      </c>
      <c r="H797" s="104">
        <v>18272.085813337315</v>
      </c>
      <c r="I797" s="104">
        <v>19190.066600343082</v>
      </c>
      <c r="J797" s="105">
        <v>15724.363016623574</v>
      </c>
      <c r="K797" s="104">
        <v>12679.835286501166</v>
      </c>
      <c r="L797" s="104">
        <v>11083.868320942638</v>
      </c>
      <c r="M797" s="105">
        <v>9574.7025972422707</v>
      </c>
      <c r="N797" s="104">
        <v>8234.3035259717672</v>
      </c>
      <c r="O797" s="104">
        <v>6731.849363990601</v>
      </c>
      <c r="P797" s="105">
        <v>5664.8100512511455</v>
      </c>
      <c r="Q797" s="104">
        <v>4697.2715989798726</v>
      </c>
      <c r="R797" s="104">
        <v>4588.9121769604208</v>
      </c>
      <c r="S797" s="105">
        <v>4297.7447901889709</v>
      </c>
      <c r="T797" s="104">
        <v>4430.8623740760941</v>
      </c>
      <c r="U797" s="104">
        <v>174342.89146119545</v>
      </c>
      <c r="V797" s="6"/>
      <c r="W797" s="8"/>
      <c r="X797" s="8">
        <v>22</v>
      </c>
      <c r="Y797" s="6">
        <v>151</v>
      </c>
      <c r="Z797" s="8">
        <v>552</v>
      </c>
      <c r="AA797" s="8">
        <v>1046</v>
      </c>
      <c r="AB797" s="6">
        <v>766</v>
      </c>
      <c r="AC797" s="8">
        <v>163</v>
      </c>
      <c r="AD797" s="8">
        <v>17</v>
      </c>
      <c r="AE797" s="6">
        <v>2717</v>
      </c>
      <c r="AF797" s="8"/>
      <c r="AG797" s="44" t="s">
        <v>71</v>
      </c>
      <c r="AH797" s="68">
        <f t="shared" si="409"/>
        <v>5.79663325641783</v>
      </c>
      <c r="AI797" s="68">
        <f t="shared" si="410"/>
        <v>22.819414538432909</v>
      </c>
      <c r="AJ797" s="68">
        <f t="shared" si="411"/>
        <v>60.420031477422192</v>
      </c>
      <c r="AK797" s="68">
        <f t="shared" si="412"/>
        <v>109.01473369365998</v>
      </c>
      <c r="AL797" s="68">
        <f t="shared" si="395"/>
        <v>97.428429907169615</v>
      </c>
      <c r="AM797" s="68">
        <f t="shared" si="396"/>
        <v>25.710113154786526</v>
      </c>
      <c r="AN797" s="68">
        <f t="shared" si="397"/>
        <v>3.0675211050421827</v>
      </c>
      <c r="AO797" s="68">
        <f t="shared" si="400"/>
        <v>55.576478342494767</v>
      </c>
      <c r="AP797" s="6"/>
      <c r="AQ797" s="6">
        <f>RANK(AI797,AI746:AI824)</f>
        <v>61</v>
      </c>
      <c r="AR797" s="94">
        <f>RANK(AO797,AO746:AO824)</f>
        <v>42</v>
      </c>
      <c r="AS797" s="8"/>
      <c r="AT797" s="8"/>
      <c r="AU797" s="66">
        <f t="shared" si="413"/>
        <v>-5.610350573250666</v>
      </c>
      <c r="AV797" s="66">
        <f t="shared" si="413"/>
        <v>-20.24574601623442</v>
      </c>
      <c r="AW797" s="66">
        <f t="shared" si="413"/>
        <v>-19.196637760183101</v>
      </c>
      <c r="AX797" s="66">
        <f t="shared" si="413"/>
        <v>10.125172583766542</v>
      </c>
      <c r="AY797" s="66">
        <f t="shared" si="413"/>
        <v>37.332550706761616</v>
      </c>
      <c r="AZ797" s="66">
        <f t="shared" si="413"/>
        <v>14.575688841267629</v>
      </c>
      <c r="BA797" s="66">
        <f t="shared" si="413"/>
        <v>3.0675211050421827</v>
      </c>
      <c r="BB797" s="66">
        <f t="shared" si="413"/>
        <v>4.9859200484859585</v>
      </c>
      <c r="BC797" s="8"/>
      <c r="BD797" s="8"/>
      <c r="BE797" s="8"/>
      <c r="BF797" s="8"/>
    </row>
    <row r="798" spans="1:58" s="5" customFormat="1" ht="15" customHeight="1">
      <c r="A798" s="6">
        <v>753</v>
      </c>
      <c r="B798" s="44" t="s">
        <v>72</v>
      </c>
      <c r="C798" s="104">
        <v>8788.5980117797844</v>
      </c>
      <c r="D798" s="105">
        <v>9762.7652084350593</v>
      </c>
      <c r="E798" s="104">
        <v>9682.5573165893547</v>
      </c>
      <c r="F798" s="104">
        <v>9278.4037017822266</v>
      </c>
      <c r="G798" s="105">
        <v>7935.3718765258791</v>
      </c>
      <c r="H798" s="104">
        <v>7462.3067611694332</v>
      </c>
      <c r="I798" s="104">
        <v>7365.4798889160156</v>
      </c>
      <c r="J798" s="105">
        <v>8395.0964111328121</v>
      </c>
      <c r="K798" s="104">
        <v>10296.597171020509</v>
      </c>
      <c r="L798" s="104">
        <v>10802.636035156251</v>
      </c>
      <c r="M798" s="105">
        <v>10282.22903137207</v>
      </c>
      <c r="N798" s="104">
        <v>10466.509344482422</v>
      </c>
      <c r="O798" s="104">
        <v>10466.046026611328</v>
      </c>
      <c r="P798" s="105">
        <v>10671.473663330078</v>
      </c>
      <c r="Q798" s="104">
        <v>9447.6902618408203</v>
      </c>
      <c r="R798" s="104">
        <v>7197.0482177734375</v>
      </c>
      <c r="S798" s="105">
        <v>4930.0362548828125</v>
      </c>
      <c r="T798" s="104">
        <v>5003.8673812866209</v>
      </c>
      <c r="U798" s="104">
        <v>158234.71256408692</v>
      </c>
      <c r="V798" s="6"/>
      <c r="W798" s="8"/>
      <c r="X798" s="8">
        <v>18</v>
      </c>
      <c r="Y798" s="6">
        <v>161</v>
      </c>
      <c r="Z798" s="8">
        <v>421</v>
      </c>
      <c r="AA798" s="8">
        <v>638</v>
      </c>
      <c r="AB798" s="6">
        <v>348</v>
      </c>
      <c r="AC798" s="8">
        <v>88</v>
      </c>
      <c r="AD798" s="8">
        <v>3</v>
      </c>
      <c r="AE798" s="6">
        <v>1677</v>
      </c>
      <c r="AF798" s="8"/>
      <c r="AG798" s="44" t="s">
        <v>72</v>
      </c>
      <c r="AH798" s="68">
        <f t="shared" si="409"/>
        <v>3.8799777587910946</v>
      </c>
      <c r="AI798" s="68">
        <f t="shared" si="410"/>
        <v>40.577808451867064</v>
      </c>
      <c r="AJ798" s="68">
        <f t="shared" si="411"/>
        <v>112.83374256086579</v>
      </c>
      <c r="AK798" s="68">
        <f t="shared" si="412"/>
        <v>173.24057892279305</v>
      </c>
      <c r="AL798" s="68">
        <f t="shared" si="395"/>
        <v>82.905539843119399</v>
      </c>
      <c r="AM798" s="68">
        <f t="shared" si="396"/>
        <v>17.093025693512338</v>
      </c>
      <c r="AN798" s="68">
        <f t="shared" si="397"/>
        <v>0.55541999012773502</v>
      </c>
      <c r="AO798" s="68">
        <f t="shared" si="400"/>
        <v>54.504775983582341</v>
      </c>
      <c r="AP798" s="6"/>
      <c r="AQ798" s="6">
        <f>RANK(AI798,AI746:AI824)</f>
        <v>51</v>
      </c>
      <c r="AR798" s="94">
        <f>RANK(AO798,AO746:AO824)</f>
        <v>47</v>
      </c>
      <c r="AS798" s="8"/>
      <c r="AT798" s="8"/>
      <c r="AU798" s="66">
        <f t="shared" si="413"/>
        <v>-6.9286065898938123</v>
      </c>
      <c r="AV798" s="66">
        <f t="shared" si="413"/>
        <v>-15.691340043833414</v>
      </c>
      <c r="AW798" s="66">
        <f t="shared" si="413"/>
        <v>-18.336411808452382</v>
      </c>
      <c r="AX798" s="66">
        <f t="shared" si="413"/>
        <v>54.060098115164635</v>
      </c>
      <c r="AY798" s="66">
        <f t="shared" si="413"/>
        <v>34.096776522181052</v>
      </c>
      <c r="AZ798" s="66">
        <f t="shared" si="413"/>
        <v>9.4303741889202612</v>
      </c>
      <c r="BA798" s="66">
        <f t="shared" si="413"/>
        <v>0.55541999012773502</v>
      </c>
      <c r="BB798" s="66">
        <f t="shared" si="413"/>
        <v>4.4575690087244837</v>
      </c>
      <c r="BC798" s="8"/>
      <c r="BD798" s="8"/>
      <c r="BE798" s="8"/>
      <c r="BF798" s="8"/>
    </row>
    <row r="799" spans="1:58" s="5" customFormat="1" ht="15" customHeight="1">
      <c r="A799" s="6">
        <v>754</v>
      </c>
      <c r="B799" s="44" t="s">
        <v>73</v>
      </c>
      <c r="C799" s="104">
        <v>794.81444486403836</v>
      </c>
      <c r="D799" s="105">
        <v>885.36515570438814</v>
      </c>
      <c r="E799" s="104">
        <v>1025.3689838704581</v>
      </c>
      <c r="F799" s="104">
        <v>958.78906271018366</v>
      </c>
      <c r="G799" s="105">
        <v>766.22231246529236</v>
      </c>
      <c r="H799" s="104">
        <v>698.96185645864716</v>
      </c>
      <c r="I799" s="104">
        <v>774.48244361116019</v>
      </c>
      <c r="J799" s="105">
        <v>961.94686444332388</v>
      </c>
      <c r="K799" s="104">
        <v>1158.0253764045062</v>
      </c>
      <c r="L799" s="104">
        <v>1320.7842942640193</v>
      </c>
      <c r="M799" s="105">
        <v>1438.9879154870148</v>
      </c>
      <c r="N799" s="104">
        <v>1542.8755359596007</v>
      </c>
      <c r="O799" s="104">
        <v>1586.9832569379168</v>
      </c>
      <c r="P799" s="105">
        <v>1455.1297969876389</v>
      </c>
      <c r="Q799" s="104">
        <v>1152.5377031769426</v>
      </c>
      <c r="R799" s="104">
        <v>817.47154399781334</v>
      </c>
      <c r="S799" s="105">
        <v>513.19784386219499</v>
      </c>
      <c r="T799" s="104">
        <v>484.83597092559393</v>
      </c>
      <c r="U799" s="104">
        <v>18336.780362130736</v>
      </c>
      <c r="V799" s="6"/>
      <c r="W799" s="8"/>
      <c r="X799" s="8">
        <v>3</v>
      </c>
      <c r="Y799" s="6">
        <v>14</v>
      </c>
      <c r="Z799" s="8">
        <v>35</v>
      </c>
      <c r="AA799" s="8">
        <v>35</v>
      </c>
      <c r="AB799" s="6">
        <v>43</v>
      </c>
      <c r="AC799" s="8">
        <v>10</v>
      </c>
      <c r="AD799" s="8">
        <v>3</v>
      </c>
      <c r="AE799" s="6">
        <v>143</v>
      </c>
      <c r="AF799" s="8"/>
      <c r="AG799" s="44" t="s">
        <v>73</v>
      </c>
      <c r="AH799" s="68">
        <f t="shared" si="409"/>
        <v>6.2578936633256523</v>
      </c>
      <c r="AI799" s="68">
        <f t="shared" si="410"/>
        <v>36.542919129972894</v>
      </c>
      <c r="AJ799" s="68">
        <f t="shared" si="411"/>
        <v>100.14852649422284</v>
      </c>
      <c r="AK799" s="68">
        <f t="shared" si="412"/>
        <v>90.382939700495626</v>
      </c>
      <c r="AL799" s="68">
        <f t="shared" si="395"/>
        <v>89.402027470371735</v>
      </c>
      <c r="AM799" s="68">
        <f t="shared" si="396"/>
        <v>17.270778695797649</v>
      </c>
      <c r="AN799" s="68">
        <f t="shared" si="397"/>
        <v>4.5427554113545705</v>
      </c>
      <c r="AO799" s="68">
        <f t="shared" si="400"/>
        <v>43.077399989390557</v>
      </c>
      <c r="AP799" s="6"/>
      <c r="AQ799" s="6">
        <f>RANK(AI799,AI746:AI824)</f>
        <v>53</v>
      </c>
      <c r="AR799" s="94">
        <f>RANK(AO799,AO746:AO824)</f>
        <v>71</v>
      </c>
      <c r="AS799" s="8"/>
      <c r="AT799" s="8"/>
      <c r="AU799" s="66">
        <f t="shared" si="413"/>
        <v>-11.130307098862101</v>
      </c>
      <c r="AV799" s="66">
        <f t="shared" si="413"/>
        <v>-20.910239149292309</v>
      </c>
      <c r="AW799" s="66">
        <f t="shared" si="413"/>
        <v>-16.080058302448975</v>
      </c>
      <c r="AX799" s="66">
        <f t="shared" si="413"/>
        <v>14.637657944120761</v>
      </c>
      <c r="AY799" s="66">
        <f t="shared" si="413"/>
        <v>38.582289853568227</v>
      </c>
      <c r="AZ799" s="66">
        <f t="shared" si="413"/>
        <v>2.9517043428504337</v>
      </c>
      <c r="BA799" s="66">
        <f t="shared" si="413"/>
        <v>4.5427554113545705</v>
      </c>
      <c r="BB799" s="66">
        <f t="shared" si="413"/>
        <v>2.6868201993106879</v>
      </c>
      <c r="BC799" s="8"/>
      <c r="BD799" s="8"/>
      <c r="BE799" s="8"/>
      <c r="BF799" s="8"/>
    </row>
    <row r="800" spans="1:58" s="5" customFormat="1" ht="15" customHeight="1">
      <c r="A800" s="6">
        <v>755</v>
      </c>
      <c r="B800" s="44" t="s">
        <v>74</v>
      </c>
      <c r="C800" s="104">
        <v>918.19330577330811</v>
      </c>
      <c r="D800" s="105">
        <v>1118.0980292483616</v>
      </c>
      <c r="E800" s="104">
        <v>1189.0905596713346</v>
      </c>
      <c r="F800" s="104">
        <v>992.50831265590193</v>
      </c>
      <c r="G800" s="105">
        <v>695.47632299012503</v>
      </c>
      <c r="H800" s="104">
        <v>746.76041400599729</v>
      </c>
      <c r="I800" s="104">
        <v>842.4574241495161</v>
      </c>
      <c r="J800" s="105">
        <v>914.48340660796839</v>
      </c>
      <c r="K800" s="104">
        <v>1001.2383777948987</v>
      </c>
      <c r="L800" s="104">
        <v>1148.0319224317479</v>
      </c>
      <c r="M800" s="105">
        <v>1213.2321808084364</v>
      </c>
      <c r="N800" s="104">
        <v>1232.844768050096</v>
      </c>
      <c r="O800" s="104">
        <v>1177.4907532958489</v>
      </c>
      <c r="P800" s="105">
        <v>1045.3853081775035</v>
      </c>
      <c r="Q800" s="104">
        <v>799.73957597150581</v>
      </c>
      <c r="R800" s="104">
        <v>554.6447349109618</v>
      </c>
      <c r="S800" s="105">
        <v>372.91536115799579</v>
      </c>
      <c r="T800" s="104">
        <v>374.89108463668646</v>
      </c>
      <c r="U800" s="104">
        <v>16337.481842338197</v>
      </c>
      <c r="V800" s="6"/>
      <c r="W800" s="8"/>
      <c r="X800" s="8">
        <v>3</v>
      </c>
      <c r="Y800" s="6">
        <v>23</v>
      </c>
      <c r="Z800" s="8">
        <v>37</v>
      </c>
      <c r="AA800" s="8">
        <v>67</v>
      </c>
      <c r="AB800" s="6">
        <v>31</v>
      </c>
      <c r="AC800" s="8">
        <v>11</v>
      </c>
      <c r="AD800" s="8">
        <v>0</v>
      </c>
      <c r="AE800" s="6">
        <v>172</v>
      </c>
      <c r="AF800" s="8"/>
      <c r="AG800" s="44" t="s">
        <v>74</v>
      </c>
      <c r="AH800" s="68">
        <f t="shared" si="409"/>
        <v>6.0452894182259334</v>
      </c>
      <c r="AI800" s="68">
        <f t="shared" si="410"/>
        <v>66.141719681020888</v>
      </c>
      <c r="AJ800" s="68">
        <f t="shared" si="411"/>
        <v>99.094701074239993</v>
      </c>
      <c r="AK800" s="68">
        <f t="shared" si="412"/>
        <v>159.05848314563394</v>
      </c>
      <c r="AL800" s="68">
        <f t="shared" si="395"/>
        <v>67.797840345701204</v>
      </c>
      <c r="AM800" s="68">
        <f t="shared" si="396"/>
        <v>21.97278938553297</v>
      </c>
      <c r="AN800" s="68">
        <f t="shared" si="397"/>
        <v>0</v>
      </c>
      <c r="AO800" s="68">
        <f t="shared" si="400"/>
        <v>54.250493174909195</v>
      </c>
      <c r="AP800" s="6"/>
      <c r="AQ800" s="6">
        <f>RANK(AI800,AI746:AI824)</f>
        <v>29</v>
      </c>
      <c r="AR800" s="94">
        <f>RANK(AO800,AO746:AO824)</f>
        <v>48</v>
      </c>
      <c r="AS800" s="8"/>
      <c r="AT800" s="8"/>
      <c r="AU800" s="66">
        <f t="shared" si="413"/>
        <v>4.6718692979395016E-3</v>
      </c>
      <c r="AV800" s="66">
        <f t="shared" si="413"/>
        <v>13.303660504471395</v>
      </c>
      <c r="AW800" s="66">
        <f t="shared" si="413"/>
        <v>-25.506530373460961</v>
      </c>
      <c r="AX800" s="66">
        <f t="shared" si="413"/>
        <v>25.331120087793892</v>
      </c>
      <c r="AY800" s="66">
        <f t="shared" si="413"/>
        <v>25.197675476250879</v>
      </c>
      <c r="AZ800" s="66">
        <f t="shared" si="413"/>
        <v>17.082906004916541</v>
      </c>
      <c r="BA800" s="66">
        <f t="shared" si="413"/>
        <v>0</v>
      </c>
      <c r="BB800" s="66">
        <f t="shared" si="413"/>
        <v>7.2771835570944177</v>
      </c>
      <c r="BC800" s="8"/>
      <c r="BD800" s="8"/>
      <c r="BE800" s="8"/>
      <c r="BF800" s="8"/>
    </row>
    <row r="801" spans="1:58" s="5" customFormat="1" ht="15" customHeight="1">
      <c r="A801" s="6">
        <v>756</v>
      </c>
      <c r="B801" s="44" t="s">
        <v>75</v>
      </c>
      <c r="C801" s="104">
        <v>688.24076409441363</v>
      </c>
      <c r="D801" s="105">
        <v>740.53325258384427</v>
      </c>
      <c r="E801" s="104">
        <v>735.99866633101692</v>
      </c>
      <c r="F801" s="104">
        <v>763.00706203670086</v>
      </c>
      <c r="G801" s="105">
        <v>618.4088157368526</v>
      </c>
      <c r="H801" s="104">
        <v>628.91622828181266</v>
      </c>
      <c r="I801" s="104">
        <v>656.92817880483869</v>
      </c>
      <c r="J801" s="105">
        <v>686.62418950713391</v>
      </c>
      <c r="K801" s="104">
        <v>876.67916600777608</v>
      </c>
      <c r="L801" s="104">
        <v>1008.9364661817126</v>
      </c>
      <c r="M801" s="105">
        <v>1028.5604537529255</v>
      </c>
      <c r="N801" s="104">
        <v>1073.8429340867215</v>
      </c>
      <c r="O801" s="104">
        <v>1065.1175538853031</v>
      </c>
      <c r="P801" s="105">
        <v>1101.5213656519682</v>
      </c>
      <c r="Q801" s="104">
        <v>924.98153325982082</v>
      </c>
      <c r="R801" s="104">
        <v>591.03397154549532</v>
      </c>
      <c r="S801" s="105">
        <v>362.44951842738169</v>
      </c>
      <c r="T801" s="104">
        <v>315.73178928676907</v>
      </c>
      <c r="U801" s="104">
        <v>13867.511909462486</v>
      </c>
      <c r="V801" s="6"/>
      <c r="W801" s="8"/>
      <c r="X801" s="8">
        <v>3</v>
      </c>
      <c r="Y801" s="6">
        <v>12</v>
      </c>
      <c r="Z801" s="8">
        <v>36</v>
      </c>
      <c r="AA801" s="8">
        <v>46</v>
      </c>
      <c r="AB801" s="6">
        <v>18</v>
      </c>
      <c r="AC801" s="8">
        <v>5</v>
      </c>
      <c r="AD801" s="8">
        <v>3</v>
      </c>
      <c r="AE801" s="6">
        <v>123</v>
      </c>
      <c r="AF801" s="8"/>
      <c r="AG801" s="44" t="s">
        <v>75</v>
      </c>
      <c r="AH801" s="68">
        <f t="shared" si="409"/>
        <v>7.8636231543967003</v>
      </c>
      <c r="AI801" s="68">
        <f t="shared" si="410"/>
        <v>38.809278569878217</v>
      </c>
      <c r="AJ801" s="68">
        <f t="shared" si="411"/>
        <v>114.48265565781733</v>
      </c>
      <c r="AK801" s="68">
        <f t="shared" si="412"/>
        <v>140.04575076590149</v>
      </c>
      <c r="AL801" s="68">
        <f t="shared" si="395"/>
        <v>52.430427809193816</v>
      </c>
      <c r="AM801" s="68">
        <f t="shared" si="396"/>
        <v>11.406681472240326</v>
      </c>
      <c r="AN801" s="68">
        <f t="shared" si="397"/>
        <v>5.9468561213837434</v>
      </c>
      <c r="AO801" s="68">
        <f t="shared" si="400"/>
        <v>46.951043992183557</v>
      </c>
      <c r="AP801" s="6"/>
      <c r="AQ801" s="6">
        <f>RANK(AI801,AI746:AI824)</f>
        <v>52</v>
      </c>
      <c r="AR801" s="94">
        <f>RANK(AO801,AO746:AO824)</f>
        <v>66</v>
      </c>
      <c r="AS801" s="8"/>
      <c r="AT801" s="8"/>
      <c r="AU801" s="66">
        <f t="shared" si="413"/>
        <v>-7.2919319592040548</v>
      </c>
      <c r="AV801" s="66">
        <f t="shared" si="413"/>
        <v>-21.809656331990617</v>
      </c>
      <c r="AW801" s="66">
        <f t="shared" si="413"/>
        <v>-25.130638864769821</v>
      </c>
      <c r="AX801" s="66">
        <f t="shared" si="413"/>
        <v>34.025976246679463</v>
      </c>
      <c r="AY801" s="66">
        <f t="shared" si="413"/>
        <v>15.072843840037102</v>
      </c>
      <c r="AZ801" s="66">
        <f t="shared" si="413"/>
        <v>11.406681472240326</v>
      </c>
      <c r="BA801" s="66">
        <f t="shared" si="413"/>
        <v>5.9468561213837434</v>
      </c>
      <c r="BB801" s="66">
        <f t="shared" si="413"/>
        <v>1.4569289160451078</v>
      </c>
      <c r="BC801" s="8"/>
      <c r="BD801" s="8"/>
      <c r="BE801" s="8"/>
      <c r="BF801" s="8"/>
    </row>
    <row r="802" spans="1:58" s="5" customFormat="1" ht="15" customHeight="1">
      <c r="A802" s="6">
        <v>757</v>
      </c>
      <c r="B802" s="44" t="s">
        <v>76</v>
      </c>
      <c r="C802" s="104">
        <v>3117.9902496337891</v>
      </c>
      <c r="D802" s="105">
        <v>3962.2762863159178</v>
      </c>
      <c r="E802" s="104">
        <v>4535.2447875976559</v>
      </c>
      <c r="F802" s="104">
        <v>4742.7688354492184</v>
      </c>
      <c r="G802" s="105">
        <v>4393.4974502563473</v>
      </c>
      <c r="H802" s="104">
        <v>3487.8175872802735</v>
      </c>
      <c r="I802" s="104">
        <v>3145.7072799682619</v>
      </c>
      <c r="J802" s="105">
        <v>3405.9163238525389</v>
      </c>
      <c r="K802" s="104">
        <v>4319.3131271362308</v>
      </c>
      <c r="L802" s="104">
        <v>4923.6366012573244</v>
      </c>
      <c r="M802" s="105">
        <v>5029.3541503906254</v>
      </c>
      <c r="N802" s="104">
        <v>5070.0346847534183</v>
      </c>
      <c r="O802" s="104">
        <v>4299.9867034912113</v>
      </c>
      <c r="P802" s="105">
        <v>3471.5285095214845</v>
      </c>
      <c r="Q802" s="104">
        <v>2361.5552856445311</v>
      </c>
      <c r="R802" s="104">
        <v>1397.288899230957</v>
      </c>
      <c r="S802" s="105">
        <v>685.10573120117192</v>
      </c>
      <c r="T802" s="104">
        <v>725.47942857742305</v>
      </c>
      <c r="U802" s="104">
        <v>63074.501921558382</v>
      </c>
      <c r="V802" s="6"/>
      <c r="W802" s="8"/>
      <c r="X802" s="8">
        <v>0</v>
      </c>
      <c r="Y802" s="6">
        <v>28</v>
      </c>
      <c r="Z802" s="8">
        <v>130</v>
      </c>
      <c r="AA802" s="8">
        <v>261</v>
      </c>
      <c r="AB802" s="6">
        <v>185</v>
      </c>
      <c r="AC802" s="8">
        <v>37</v>
      </c>
      <c r="AD802" s="8">
        <v>3</v>
      </c>
      <c r="AE802" s="6">
        <v>644</v>
      </c>
      <c r="AF802" s="8"/>
      <c r="AG802" s="44" t="s">
        <v>76</v>
      </c>
      <c r="AH802" s="68">
        <f t="shared" si="409"/>
        <v>0</v>
      </c>
      <c r="AI802" s="68">
        <f t="shared" si="410"/>
        <v>12.746109593561405</v>
      </c>
      <c r="AJ802" s="68">
        <f t="shared" si="411"/>
        <v>74.545182909850084</v>
      </c>
      <c r="AK802" s="68">
        <f t="shared" si="412"/>
        <v>165.94042405791382</v>
      </c>
      <c r="AL802" s="68">
        <f t="shared" si="395"/>
        <v>108.63449504287333</v>
      </c>
      <c r="AM802" s="68">
        <f t="shared" si="396"/>
        <v>17.132353645558247</v>
      </c>
      <c r="AN802" s="68">
        <f t="shared" si="397"/>
        <v>1.2186114626062798</v>
      </c>
      <c r="AO802" s="68">
        <f t="shared" si="400"/>
        <v>45.32233844477053</v>
      </c>
      <c r="AP802" s="6"/>
      <c r="AQ802" s="6">
        <f>RANK(AI802,AI746:AI824)</f>
        <v>68</v>
      </c>
      <c r="AR802" s="94">
        <f>RANK(AO802,AO746:AO824)</f>
        <v>67</v>
      </c>
      <c r="AS802" s="8"/>
      <c r="AT802" s="8"/>
      <c r="AU802" s="66">
        <f t="shared" si="413"/>
        <v>-1.9210256348360382</v>
      </c>
      <c r="AV802" s="66">
        <f t="shared" si="413"/>
        <v>-6.0604114731660896</v>
      </c>
      <c r="AW802" s="66">
        <f t="shared" si="413"/>
        <v>-64.367984334368074</v>
      </c>
      <c r="AX802" s="66">
        <f t="shared" si="413"/>
        <v>3.4738353654257423</v>
      </c>
      <c r="AY802" s="66">
        <f t="shared" si="413"/>
        <v>50.045584525885829</v>
      </c>
      <c r="AZ802" s="66">
        <f t="shared" si="413"/>
        <v>13.052142269988783</v>
      </c>
      <c r="BA802" s="66">
        <f t="shared" si="413"/>
        <v>1.2186114626062798</v>
      </c>
      <c r="BB802" s="66">
        <f t="shared" si="413"/>
        <v>-2.3412449862826819</v>
      </c>
      <c r="BC802" s="8"/>
      <c r="BD802" s="8"/>
      <c r="BE802" s="8"/>
      <c r="BF802" s="8"/>
    </row>
    <row r="803" spans="1:58" s="5" customFormat="1" ht="15" customHeight="1">
      <c r="A803" s="6">
        <v>758</v>
      </c>
      <c r="B803" s="44" t="s">
        <v>77</v>
      </c>
      <c r="C803" s="104">
        <v>575.92794135716133</v>
      </c>
      <c r="D803" s="105">
        <v>597.50500945059503</v>
      </c>
      <c r="E803" s="104">
        <v>654.4017955822402</v>
      </c>
      <c r="F803" s="104">
        <v>658.54007784610008</v>
      </c>
      <c r="G803" s="105">
        <v>457.7191763193901</v>
      </c>
      <c r="H803" s="104">
        <v>568.12492043490465</v>
      </c>
      <c r="I803" s="104">
        <v>527.68357214786488</v>
      </c>
      <c r="J803" s="105">
        <v>538.22395606049554</v>
      </c>
      <c r="K803" s="104">
        <v>638.77689975103328</v>
      </c>
      <c r="L803" s="104">
        <v>740.30503228997736</v>
      </c>
      <c r="M803" s="105">
        <v>785.85138890685414</v>
      </c>
      <c r="N803" s="104">
        <v>876.11689932341096</v>
      </c>
      <c r="O803" s="104">
        <v>935.80112727148526</v>
      </c>
      <c r="P803" s="105">
        <v>905.62138675682036</v>
      </c>
      <c r="Q803" s="104">
        <v>708.98871019110277</v>
      </c>
      <c r="R803" s="104">
        <v>468.12237748202517</v>
      </c>
      <c r="S803" s="105">
        <v>341.48455684050873</v>
      </c>
      <c r="T803" s="104">
        <v>380.72285757971815</v>
      </c>
      <c r="U803" s="104">
        <v>11359.91768559169</v>
      </c>
      <c r="V803" s="6"/>
      <c r="W803" s="8"/>
      <c r="X803" s="8">
        <v>4</v>
      </c>
      <c r="Y803" s="6">
        <v>20</v>
      </c>
      <c r="Z803" s="8">
        <v>40</v>
      </c>
      <c r="AA803" s="8">
        <v>30</v>
      </c>
      <c r="AB803" s="6">
        <v>11</v>
      </c>
      <c r="AC803" s="8">
        <v>0</v>
      </c>
      <c r="AD803" s="8">
        <v>0</v>
      </c>
      <c r="AE803" s="6">
        <v>105</v>
      </c>
      <c r="AF803" s="8"/>
      <c r="AG803" s="44" t="s">
        <v>77</v>
      </c>
      <c r="AH803" s="68">
        <f t="shared" si="409"/>
        <v>12.148083722050382</v>
      </c>
      <c r="AI803" s="68">
        <f t="shared" si="410"/>
        <v>87.389827801508915</v>
      </c>
      <c r="AJ803" s="68">
        <f t="shared" si="411"/>
        <v>140.81410112895469</v>
      </c>
      <c r="AK803" s="68">
        <f t="shared" si="412"/>
        <v>113.70450619824696</v>
      </c>
      <c r="AL803" s="68">
        <f t="shared" si="395"/>
        <v>40.875177985439272</v>
      </c>
      <c r="AM803" s="68">
        <f t="shared" si="396"/>
        <v>0</v>
      </c>
      <c r="AN803" s="68">
        <f t="shared" si="397"/>
        <v>0</v>
      </c>
      <c r="AO803" s="68">
        <f t="shared" si="400"/>
        <v>50.855170437402229</v>
      </c>
      <c r="AP803" s="6"/>
      <c r="AQ803" s="6">
        <f>RANK(AI803,AI746:AI824)</f>
        <v>12</v>
      </c>
      <c r="AR803" s="94">
        <f>RANK(AO803,AO746:AO824)</f>
        <v>56</v>
      </c>
      <c r="AS803" s="8"/>
      <c r="AT803" s="8"/>
      <c r="AU803" s="66">
        <f t="shared" si="413"/>
        <v>-0.75851037653472098</v>
      </c>
      <c r="AV803" s="66">
        <f t="shared" si="413"/>
        <v>10.062453046177154</v>
      </c>
      <c r="AW803" s="66">
        <f t="shared" si="413"/>
        <v>-19.539181467538526</v>
      </c>
      <c r="AX803" s="66">
        <f t="shared" si="413"/>
        <v>-9.23545756326304</v>
      </c>
      <c r="AY803" s="66">
        <f t="shared" si="413"/>
        <v>3.1718859744385668</v>
      </c>
      <c r="AZ803" s="66">
        <f t="shared" si="413"/>
        <v>-13.241065584127659</v>
      </c>
      <c r="BA803" s="66">
        <f t="shared" si="413"/>
        <v>0</v>
      </c>
      <c r="BB803" s="66">
        <f t="shared" si="413"/>
        <v>-5.5497842866490075</v>
      </c>
      <c r="BC803" s="8"/>
      <c r="BD803" s="8"/>
      <c r="BE803" s="8"/>
      <c r="BF803" s="8"/>
    </row>
    <row r="804" spans="1:58" s="5" customFormat="1" ht="15" customHeight="1">
      <c r="A804" s="6">
        <v>759</v>
      </c>
      <c r="B804" s="44" t="s">
        <v>78</v>
      </c>
      <c r="C804" s="104">
        <v>5542.7162970007212</v>
      </c>
      <c r="D804" s="105">
        <v>4251.762570149077</v>
      </c>
      <c r="E804" s="104">
        <v>3466.2733924385834</v>
      </c>
      <c r="F804" s="104">
        <v>3363.2366610972354</v>
      </c>
      <c r="G804" s="105">
        <v>7451.6774468415761</v>
      </c>
      <c r="H804" s="104">
        <v>14311.840801165637</v>
      </c>
      <c r="I804" s="104">
        <v>15211.208942449241</v>
      </c>
      <c r="J804" s="105">
        <v>11455.893834402035</v>
      </c>
      <c r="K804" s="104">
        <v>8966.2678147880524</v>
      </c>
      <c r="L804" s="104">
        <v>7814.2879998977769</v>
      </c>
      <c r="M804" s="105">
        <v>6442.9165248244144</v>
      </c>
      <c r="N804" s="104">
        <v>5826.1631145853653</v>
      </c>
      <c r="O804" s="104">
        <v>5034.0896450072241</v>
      </c>
      <c r="P804" s="105">
        <v>4252.7115176807365</v>
      </c>
      <c r="Q804" s="104">
        <v>2997.851869840109</v>
      </c>
      <c r="R804" s="104">
        <v>2000.4359047475486</v>
      </c>
      <c r="S804" s="105">
        <v>1294.6844484973467</v>
      </c>
      <c r="T804" s="104">
        <v>1379.2306905870839</v>
      </c>
      <c r="U804" s="104">
        <v>111063.24947599978</v>
      </c>
      <c r="V804" s="6"/>
      <c r="W804" s="8"/>
      <c r="X804" s="8">
        <v>5</v>
      </c>
      <c r="Y804" s="6">
        <v>43</v>
      </c>
      <c r="Z804" s="8">
        <v>202</v>
      </c>
      <c r="AA804" s="8">
        <v>534</v>
      </c>
      <c r="AB804" s="6">
        <v>434</v>
      </c>
      <c r="AC804" s="8">
        <v>118</v>
      </c>
      <c r="AD804" s="8">
        <v>16</v>
      </c>
      <c r="AE804" s="6">
        <v>1352</v>
      </c>
      <c r="AF804" s="8"/>
      <c r="AG804" s="44" t="s">
        <v>78</v>
      </c>
      <c r="AH804" s="68">
        <f t="shared" si="409"/>
        <v>2.9733262947774719</v>
      </c>
      <c r="AI804" s="68">
        <f t="shared" si="410"/>
        <v>11.541025576254841</v>
      </c>
      <c r="AJ804" s="68">
        <f t="shared" si="411"/>
        <v>28.228374365867456</v>
      </c>
      <c r="AK804" s="68">
        <f t="shared" si="412"/>
        <v>70.211381885602805</v>
      </c>
      <c r="AL804" s="68">
        <f t="shared" si="395"/>
        <v>75.768858593416525</v>
      </c>
      <c r="AM804" s="68">
        <f t="shared" si="396"/>
        <v>26.32087339737561</v>
      </c>
      <c r="AN804" s="68">
        <f t="shared" si="397"/>
        <v>4.0950627876037604</v>
      </c>
      <c r="AO804" s="68">
        <f t="shared" si="400"/>
        <v>39.431616866467287</v>
      </c>
      <c r="AP804" s="6"/>
      <c r="AQ804" s="6">
        <f>RANK(AI804,AI746:AI824)</f>
        <v>70</v>
      </c>
      <c r="AR804" s="94">
        <f>RANK(AO804,AO746:AO824)</f>
        <v>76</v>
      </c>
      <c r="AS804" s="8"/>
      <c r="AT804" s="8"/>
      <c r="AU804" s="66">
        <f t="shared" si="413"/>
        <v>-1.6976257841613256</v>
      </c>
      <c r="AV804" s="66">
        <f t="shared" si="413"/>
        <v>0.33905080836447432</v>
      </c>
      <c r="AW804" s="66">
        <f t="shared" si="413"/>
        <v>-2.1793720709767861</v>
      </c>
      <c r="AX804" s="66">
        <f t="shared" si="413"/>
        <v>1.7944891499875979</v>
      </c>
      <c r="AY804" s="66">
        <f t="shared" si="413"/>
        <v>14.469119273553694</v>
      </c>
      <c r="AZ804" s="66">
        <f t="shared" si="413"/>
        <v>6.4338686551943098</v>
      </c>
      <c r="BA804" s="66">
        <f t="shared" si="413"/>
        <v>2.8722572493694036</v>
      </c>
      <c r="BB804" s="66">
        <f t="shared" si="413"/>
        <v>3.9780921472617834</v>
      </c>
      <c r="BC804" s="8"/>
      <c r="BD804" s="8"/>
      <c r="BE804" s="8"/>
      <c r="BF804" s="8"/>
    </row>
    <row r="805" spans="1:58" s="5" customFormat="1" ht="15" customHeight="1">
      <c r="A805" s="6">
        <v>760</v>
      </c>
      <c r="B805" s="44" t="s">
        <v>79</v>
      </c>
      <c r="C805" s="104">
        <v>280.63713839588615</v>
      </c>
      <c r="D805" s="105">
        <v>372.33499635984793</v>
      </c>
      <c r="E805" s="104">
        <v>398.83723647047469</v>
      </c>
      <c r="F805" s="104">
        <v>332.57115977284411</v>
      </c>
      <c r="G805" s="105">
        <v>226.4692778827949</v>
      </c>
      <c r="H805" s="104">
        <v>242.51847223869859</v>
      </c>
      <c r="I805" s="104">
        <v>260.4217098095076</v>
      </c>
      <c r="J805" s="105">
        <v>331.5971963621655</v>
      </c>
      <c r="K805" s="104">
        <v>424.166656354753</v>
      </c>
      <c r="L805" s="104">
        <v>492.11798756619311</v>
      </c>
      <c r="M805" s="105">
        <v>541.38189645542082</v>
      </c>
      <c r="N805" s="104">
        <v>574.61384680753577</v>
      </c>
      <c r="O805" s="104">
        <v>631.27916933813981</v>
      </c>
      <c r="P805" s="105">
        <v>625.7010992630843</v>
      </c>
      <c r="Q805" s="104">
        <v>513.32777930052703</v>
      </c>
      <c r="R805" s="104">
        <v>283.7406733589803</v>
      </c>
      <c r="S805" s="105">
        <v>182.02568730846974</v>
      </c>
      <c r="T805" s="104">
        <v>188.58865225633627</v>
      </c>
      <c r="U805" s="104">
        <v>6902.3306353016605</v>
      </c>
      <c r="V805" s="6"/>
      <c r="W805" s="8"/>
      <c r="X805" s="8">
        <v>0</v>
      </c>
      <c r="Y805" s="6">
        <v>10</v>
      </c>
      <c r="Z805" s="8">
        <v>19</v>
      </c>
      <c r="AA805" s="8">
        <v>20</v>
      </c>
      <c r="AB805" s="6">
        <v>4</v>
      </c>
      <c r="AC805" s="8">
        <v>4</v>
      </c>
      <c r="AD805" s="8">
        <v>0</v>
      </c>
      <c r="AE805" s="6">
        <v>57</v>
      </c>
      <c r="AF805" s="8"/>
      <c r="AG805" s="44" t="s">
        <v>79</v>
      </c>
      <c r="AH805" s="68">
        <f t="shared" si="409"/>
        <v>0</v>
      </c>
      <c r="AI805" s="68">
        <f t="shared" si="410"/>
        <v>88.3121992836072</v>
      </c>
      <c r="AJ805" s="68">
        <f t="shared" si="411"/>
        <v>156.68909526445694</v>
      </c>
      <c r="AK805" s="68">
        <f t="shared" si="412"/>
        <v>153.59702549092032</v>
      </c>
      <c r="AL805" s="68">
        <f t="shared" si="395"/>
        <v>24.125656331733637</v>
      </c>
      <c r="AM805" s="68">
        <f t="shared" si="396"/>
        <v>18.860511264018776</v>
      </c>
      <c r="AN805" s="68">
        <f t="shared" si="397"/>
        <v>0</v>
      </c>
      <c r="AO805" s="68">
        <f t="shared" si="400"/>
        <v>49.353587919102218</v>
      </c>
      <c r="AP805" s="6"/>
      <c r="AQ805" s="6">
        <f>RANK(AI805,AI746:AI824)</f>
        <v>10</v>
      </c>
      <c r="AR805" s="94">
        <f>RANK(AO805,AO746:AO824)</f>
        <v>60</v>
      </c>
      <c r="AS805" s="8"/>
      <c r="AT805" s="8"/>
      <c r="AU805" s="66">
        <f t="shared" si="413"/>
        <v>-13.650703108274707</v>
      </c>
      <c r="AV805" s="66">
        <f t="shared" si="413"/>
        <v>16.026988596233707</v>
      </c>
      <c r="AW805" s="66">
        <f t="shared" si="413"/>
        <v>-7.8697952807113438</v>
      </c>
      <c r="AX805" s="66">
        <f t="shared" si="413"/>
        <v>57.577279242648061</v>
      </c>
      <c r="AY805" s="66">
        <f t="shared" si="413"/>
        <v>-31.834972072440173</v>
      </c>
      <c r="AZ805" s="66">
        <f t="shared" si="413"/>
        <v>6.7143506358137746</v>
      </c>
      <c r="BA805" s="66">
        <f t="shared" si="413"/>
        <v>0</v>
      </c>
      <c r="BB805" s="66">
        <f t="shared" si="413"/>
        <v>-0.70818692742052036</v>
      </c>
      <c r="BC805" s="8"/>
      <c r="BD805" s="8"/>
      <c r="BE805" s="8"/>
      <c r="BF805" s="8"/>
    </row>
    <row r="806" spans="1:58" s="5" customFormat="1" ht="15" customHeight="1">
      <c r="A806" s="6">
        <v>761</v>
      </c>
      <c r="B806" s="44" t="s">
        <v>80</v>
      </c>
      <c r="C806" s="104">
        <v>113.0021564337268</v>
      </c>
      <c r="D806" s="105">
        <v>140.42257736489958</v>
      </c>
      <c r="E806" s="104">
        <v>145.40207744860609</v>
      </c>
      <c r="F806" s="104">
        <v>148.01951994189466</v>
      </c>
      <c r="G806" s="105">
        <v>92.341446602260419</v>
      </c>
      <c r="H806" s="104">
        <v>83.750352587004073</v>
      </c>
      <c r="I806" s="104">
        <v>98.318364619079816</v>
      </c>
      <c r="J806" s="105">
        <v>106.68526035067107</v>
      </c>
      <c r="K806" s="104">
        <v>137.57313782445877</v>
      </c>
      <c r="L806" s="104">
        <v>180.07516510776077</v>
      </c>
      <c r="M806" s="105">
        <v>186.40583568864486</v>
      </c>
      <c r="N806" s="104">
        <v>213.06870085065671</v>
      </c>
      <c r="O806" s="104">
        <v>279.17166345762905</v>
      </c>
      <c r="P806" s="105">
        <v>302.1710936322537</v>
      </c>
      <c r="Q806" s="104">
        <v>286.45381804755249</v>
      </c>
      <c r="R806" s="104">
        <v>215.45187791321044</v>
      </c>
      <c r="S806" s="105">
        <v>161.66774741651824</v>
      </c>
      <c r="T806" s="104">
        <v>123.29124352527947</v>
      </c>
      <c r="U806" s="104">
        <v>3013.2720388121079</v>
      </c>
      <c r="V806" s="6"/>
      <c r="W806" s="8"/>
      <c r="X806" s="8">
        <v>0</v>
      </c>
      <c r="Y806" s="6">
        <v>0</v>
      </c>
      <c r="Z806" s="8">
        <v>4</v>
      </c>
      <c r="AA806" s="8">
        <v>8</v>
      </c>
      <c r="AB806" s="6">
        <v>5</v>
      </c>
      <c r="AC806" s="8">
        <v>0</v>
      </c>
      <c r="AD806" s="8">
        <v>0</v>
      </c>
      <c r="AE806" s="6">
        <v>17</v>
      </c>
      <c r="AF806" s="8"/>
      <c r="AG806" s="44" t="s">
        <v>80</v>
      </c>
      <c r="AH806" s="68">
        <f t="shared" si="409"/>
        <v>0</v>
      </c>
      <c r="AI806" s="68">
        <f t="shared" si="410"/>
        <v>0</v>
      </c>
      <c r="AJ806" s="68">
        <f t="shared" si="411"/>
        <v>95.521985912706427</v>
      </c>
      <c r="AK806" s="68">
        <f t="shared" si="412"/>
        <v>162.73663686321134</v>
      </c>
      <c r="AL806" s="68">
        <f t="shared" si="395"/>
        <v>93.73366074310843</v>
      </c>
      <c r="AM806" s="68">
        <f t="shared" si="396"/>
        <v>0</v>
      </c>
      <c r="AN806" s="68">
        <f t="shared" si="397"/>
        <v>0</v>
      </c>
      <c r="AO806" s="68">
        <f t="shared" si="400"/>
        <v>40.152900021497686</v>
      </c>
      <c r="AP806" s="6"/>
      <c r="AQ806" s="6">
        <f>RANK(AI806,AI746:AI824)</f>
        <v>79</v>
      </c>
      <c r="AR806" s="94">
        <f>RANK(AO806,AO746:AO824)</f>
        <v>73</v>
      </c>
      <c r="AS806" s="8"/>
      <c r="AT806" s="8"/>
      <c r="AU806" s="66">
        <f t="shared" si="413"/>
        <v>0</v>
      </c>
      <c r="AV806" s="66">
        <f t="shared" si="413"/>
        <v>-62.40047047913319</v>
      </c>
      <c r="AW806" s="66">
        <f t="shared" si="413"/>
        <v>29.918777065322502</v>
      </c>
      <c r="AX806" s="66">
        <f t="shared" si="413"/>
        <v>-44.878787448767753</v>
      </c>
      <c r="AY806" s="66">
        <f t="shared" si="413"/>
        <v>43.242197584006213</v>
      </c>
      <c r="AZ806" s="66">
        <f t="shared" si="413"/>
        <v>-27.035472527518767</v>
      </c>
      <c r="BA806" s="66">
        <f t="shared" si="413"/>
        <v>0</v>
      </c>
      <c r="BB806" s="66">
        <f t="shared" si="413"/>
        <v>-11.811229291580446</v>
      </c>
      <c r="BC806" s="8"/>
      <c r="BD806" s="8"/>
      <c r="BE806" s="8"/>
      <c r="BF806" s="8"/>
    </row>
    <row r="807" spans="1:58" s="5" customFormat="1" ht="15" customHeight="1">
      <c r="A807" s="6">
        <v>762</v>
      </c>
      <c r="B807" s="44" t="s">
        <v>81</v>
      </c>
      <c r="C807" s="104">
        <v>1475.6129183861319</v>
      </c>
      <c r="D807" s="105">
        <v>1681.7382351073768</v>
      </c>
      <c r="E807" s="104">
        <v>1787.7791031761806</v>
      </c>
      <c r="F807" s="104">
        <v>1729.2903757873669</v>
      </c>
      <c r="G807" s="105">
        <v>1063.8462173908867</v>
      </c>
      <c r="H807" s="104">
        <v>1283.5208196616225</v>
      </c>
      <c r="I807" s="104">
        <v>1413.0317882617819</v>
      </c>
      <c r="J807" s="105">
        <v>1408.6164671245608</v>
      </c>
      <c r="K807" s="104">
        <v>1638.1309124324498</v>
      </c>
      <c r="L807" s="104">
        <v>1792.8824433019579</v>
      </c>
      <c r="M807" s="105">
        <v>1960.3813490411289</v>
      </c>
      <c r="N807" s="104">
        <v>2110.3219102707944</v>
      </c>
      <c r="O807" s="104">
        <v>2087.5089008032996</v>
      </c>
      <c r="P807" s="105">
        <v>2112.4706420999773</v>
      </c>
      <c r="Q807" s="104">
        <v>1664.8034174881898</v>
      </c>
      <c r="R807" s="104">
        <v>1169.0453889485598</v>
      </c>
      <c r="S807" s="105">
        <v>760.05943778688925</v>
      </c>
      <c r="T807" s="104">
        <v>757.32131663574182</v>
      </c>
      <c r="U807" s="104">
        <v>27896.361643704899</v>
      </c>
      <c r="V807" s="6"/>
      <c r="W807" s="8"/>
      <c r="X807" s="8">
        <v>6</v>
      </c>
      <c r="Y807" s="6">
        <v>37</v>
      </c>
      <c r="Z807" s="8">
        <v>103</v>
      </c>
      <c r="AA807" s="8">
        <v>83</v>
      </c>
      <c r="AB807" s="6">
        <v>39</v>
      </c>
      <c r="AC807" s="8">
        <v>11</v>
      </c>
      <c r="AD807" s="8">
        <v>3</v>
      </c>
      <c r="AE807" s="6">
        <v>282</v>
      </c>
      <c r="AF807" s="8"/>
      <c r="AG807" s="44" t="s">
        <v>81</v>
      </c>
      <c r="AH807" s="68">
        <f t="shared" si="409"/>
        <v>6.939262583090624</v>
      </c>
      <c r="AI807" s="68">
        <f t="shared" si="410"/>
        <v>69.558925707784269</v>
      </c>
      <c r="AJ807" s="68">
        <f t="shared" si="411"/>
        <v>160.49603313353987</v>
      </c>
      <c r="AK807" s="68">
        <f t="shared" si="412"/>
        <v>117.47789496243549</v>
      </c>
      <c r="AL807" s="68">
        <f t="shared" si="395"/>
        <v>55.373483002951886</v>
      </c>
      <c r="AM807" s="68">
        <f t="shared" si="396"/>
        <v>13.429940081731528</v>
      </c>
      <c r="AN807" s="68">
        <f t="shared" si="397"/>
        <v>3.3465663197358211</v>
      </c>
      <c r="AO807" s="68">
        <f t="shared" si="400"/>
        <v>54.601856975441002</v>
      </c>
      <c r="AP807" s="6"/>
      <c r="AQ807" s="6">
        <f>RANK(AI807,AI746:AI824)</f>
        <v>25</v>
      </c>
      <c r="AR807" s="94">
        <f>RANK(AO807,AO746:AO824)</f>
        <v>46</v>
      </c>
      <c r="AS807" s="8"/>
      <c r="AT807" s="8"/>
      <c r="AU807" s="66">
        <f t="shared" si="413"/>
        <v>0.30253528399857732</v>
      </c>
      <c r="AV807" s="66">
        <f t="shared" si="413"/>
        <v>-35.567937750788431</v>
      </c>
      <c r="AW807" s="66">
        <f t="shared" si="413"/>
        <v>3.8841412164815097</v>
      </c>
      <c r="AX807" s="66">
        <f t="shared" si="413"/>
        <v>-8.1018819542256324</v>
      </c>
      <c r="AY807" s="66">
        <f t="shared" si="413"/>
        <v>19.148637551592635</v>
      </c>
      <c r="AZ807" s="66">
        <f t="shared" si="413"/>
        <v>10.455150326428836</v>
      </c>
      <c r="BA807" s="66">
        <f t="shared" si="413"/>
        <v>3.3465663197358211</v>
      </c>
      <c r="BB807" s="66">
        <f t="shared" si="413"/>
        <v>3.3965463906581448</v>
      </c>
      <c r="BC807" s="8"/>
      <c r="BD807" s="8"/>
      <c r="BE807" s="8"/>
      <c r="BF807" s="8"/>
    </row>
    <row r="808" spans="1:58" s="5" customFormat="1" ht="15" customHeight="1">
      <c r="A808" s="6">
        <v>763</v>
      </c>
      <c r="B808" s="44" t="s">
        <v>82</v>
      </c>
      <c r="C808" s="104">
        <v>831.53327251564451</v>
      </c>
      <c r="D808" s="105">
        <v>927.05230155919276</v>
      </c>
      <c r="E808" s="104">
        <v>1019.9491170343032</v>
      </c>
      <c r="F808" s="104">
        <v>1056.4951849796282</v>
      </c>
      <c r="G808" s="105">
        <v>715.36634178955364</v>
      </c>
      <c r="H808" s="104">
        <v>704.64421948467145</v>
      </c>
      <c r="I808" s="104">
        <v>745.96455273246193</v>
      </c>
      <c r="J808" s="105">
        <v>771.08730859500236</v>
      </c>
      <c r="K808" s="104">
        <v>867.39344777393831</v>
      </c>
      <c r="L808" s="104">
        <v>985.8656431387891</v>
      </c>
      <c r="M808" s="105">
        <v>1094.3882715520326</v>
      </c>
      <c r="N808" s="104">
        <v>1148.6276033468657</v>
      </c>
      <c r="O808" s="104">
        <v>1136.2133684297594</v>
      </c>
      <c r="P808" s="105">
        <v>1031.7651713461701</v>
      </c>
      <c r="Q808" s="104">
        <v>860.23281117935426</v>
      </c>
      <c r="R808" s="104">
        <v>667.13871573223662</v>
      </c>
      <c r="S808" s="105">
        <v>483.1389346353061</v>
      </c>
      <c r="T808" s="104">
        <v>550.89264519606547</v>
      </c>
      <c r="U808" s="104">
        <v>15597.748911020975</v>
      </c>
      <c r="V808" s="6"/>
      <c r="W808" s="8"/>
      <c r="X808" s="8">
        <v>5</v>
      </c>
      <c r="Y808" s="6">
        <v>30</v>
      </c>
      <c r="Z808" s="8">
        <v>47</v>
      </c>
      <c r="AA808" s="8">
        <v>63</v>
      </c>
      <c r="AB808" s="6">
        <v>40</v>
      </c>
      <c r="AC808" s="8">
        <v>8</v>
      </c>
      <c r="AD808" s="8">
        <v>0</v>
      </c>
      <c r="AE808" s="6">
        <v>193</v>
      </c>
      <c r="AF808" s="8"/>
      <c r="AG808" s="44" t="s">
        <v>82</v>
      </c>
      <c r="AH808" s="68">
        <f t="shared" si="409"/>
        <v>9.4652584717580357</v>
      </c>
      <c r="AI808" s="68">
        <f t="shared" si="410"/>
        <v>83.873110174438125</v>
      </c>
      <c r="AJ808" s="68">
        <f t="shared" si="411"/>
        <v>133.40065440222469</v>
      </c>
      <c r="AK808" s="68">
        <f t="shared" si="412"/>
        <v>168.90883023658839</v>
      </c>
      <c r="AL808" s="68">
        <f t="shared" si="395"/>
        <v>103.74960021812309</v>
      </c>
      <c r="AM808" s="68">
        <f t="shared" si="396"/>
        <v>18.446069705808924</v>
      </c>
      <c r="AN808" s="68">
        <f t="shared" si="397"/>
        <v>0</v>
      </c>
      <c r="AO808" s="68">
        <f t="shared" si="400"/>
        <v>66.018830400382029</v>
      </c>
      <c r="AP808" s="6"/>
      <c r="AQ808" s="6">
        <f>RANK(AI808,AI746:AI824)</f>
        <v>14</v>
      </c>
      <c r="AR808" s="94">
        <f>RANK(AO808,AO746:AO824)</f>
        <v>12</v>
      </c>
      <c r="AS808" s="8"/>
      <c r="AT808" s="8"/>
      <c r="AU808" s="66">
        <f t="shared" si="413"/>
        <v>-4.9291852852516982</v>
      </c>
      <c r="AV808" s="66">
        <f t="shared" si="413"/>
        <v>17.912799235100721</v>
      </c>
      <c r="AW808" s="66">
        <f t="shared" si="413"/>
        <v>33.330540232479223</v>
      </c>
      <c r="AX808" s="66">
        <f t="shared" si="413"/>
        <v>29.597068094513588</v>
      </c>
      <c r="AY808" s="66">
        <f t="shared" si="413"/>
        <v>63.896474751918859</v>
      </c>
      <c r="AZ808" s="66">
        <f t="shared" si="413"/>
        <v>13.614806526285742</v>
      </c>
      <c r="BA808" s="66">
        <f t="shared" si="413"/>
        <v>0</v>
      </c>
      <c r="BB808" s="66">
        <f t="shared" si="413"/>
        <v>20.061460590043055</v>
      </c>
      <c r="BC808" s="8"/>
      <c r="BD808" s="8"/>
      <c r="BE808" s="8"/>
      <c r="BF808" s="8"/>
    </row>
    <row r="809" spans="1:58" s="5" customFormat="1" ht="15" customHeight="1">
      <c r="A809" s="6">
        <v>764</v>
      </c>
      <c r="B809" s="44" t="s">
        <v>83</v>
      </c>
      <c r="C809" s="104">
        <v>5599.2496368408201</v>
      </c>
      <c r="D809" s="105">
        <v>4836.0502502441404</v>
      </c>
      <c r="E809" s="104">
        <v>4669.4306060791014</v>
      </c>
      <c r="F809" s="104">
        <v>5047.2735076904301</v>
      </c>
      <c r="G809" s="105">
        <v>9533.7541931152336</v>
      </c>
      <c r="H809" s="104">
        <v>13242.005407714843</v>
      </c>
      <c r="I809" s="104">
        <v>12447.179571533203</v>
      </c>
      <c r="J809" s="105">
        <v>9002.6769409179688</v>
      </c>
      <c r="K809" s="104">
        <v>7164.4332885742188</v>
      </c>
      <c r="L809" s="104">
        <v>6849.6924682617191</v>
      </c>
      <c r="M809" s="105">
        <v>6208.1039733886719</v>
      </c>
      <c r="N809" s="104">
        <v>5731.9981567382811</v>
      </c>
      <c r="O809" s="104">
        <v>5213.1235076904295</v>
      </c>
      <c r="P809" s="105">
        <v>4804.5463378906252</v>
      </c>
      <c r="Q809" s="104">
        <v>4047.6237915039064</v>
      </c>
      <c r="R809" s="104">
        <v>3278.7891906738282</v>
      </c>
      <c r="S809" s="105">
        <v>2331.4930786132813</v>
      </c>
      <c r="T809" s="104">
        <v>2620.1661087036132</v>
      </c>
      <c r="U809" s="104">
        <v>112627.59001617432</v>
      </c>
      <c r="V809" s="6"/>
      <c r="W809" s="8"/>
      <c r="X809" s="8">
        <v>0</v>
      </c>
      <c r="Y809" s="6">
        <v>21</v>
      </c>
      <c r="Z809" s="8">
        <v>168</v>
      </c>
      <c r="AA809" s="8">
        <v>503</v>
      </c>
      <c r="AB809" s="6">
        <v>393</v>
      </c>
      <c r="AC809" s="8">
        <v>92</v>
      </c>
      <c r="AD809" s="8">
        <v>9</v>
      </c>
      <c r="AE809" s="6">
        <v>1186</v>
      </c>
      <c r="AF809" s="8"/>
      <c r="AG809" s="44" t="s">
        <v>83</v>
      </c>
      <c r="AH809" s="68">
        <f t="shared" si="409"/>
        <v>0</v>
      </c>
      <c r="AI809" s="68">
        <f t="shared" si="410"/>
        <v>4.4053999242323814</v>
      </c>
      <c r="AJ809" s="68">
        <f t="shared" si="411"/>
        <v>25.373800240577239</v>
      </c>
      <c r="AK809" s="68">
        <f t="shared" si="412"/>
        <v>80.821522194532321</v>
      </c>
      <c r="AL809" s="68">
        <f t="shared" si="395"/>
        <v>87.30736481585383</v>
      </c>
      <c r="AM809" s="68">
        <f t="shared" si="396"/>
        <v>25.682422124502398</v>
      </c>
      <c r="AN809" s="68">
        <f t="shared" si="397"/>
        <v>2.6278552042158982</v>
      </c>
      <c r="AO809" s="68">
        <f t="shared" si="400"/>
        <v>37.480042088250727</v>
      </c>
      <c r="AP809" s="6"/>
      <c r="AQ809" s="6">
        <f>RANK(AI809,AI746:AI824)</f>
        <v>76</v>
      </c>
      <c r="AR809" s="94">
        <f>RANK(AO809,AO746:AO824)</f>
        <v>77</v>
      </c>
      <c r="AS809" s="8"/>
      <c r="AT809" s="8"/>
      <c r="AU809" s="66">
        <f t="shared" si="413"/>
        <v>0</v>
      </c>
      <c r="AV809" s="66">
        <f t="shared" si="413"/>
        <v>-0.98428763902708205</v>
      </c>
      <c r="AW809" s="66">
        <f t="shared" si="413"/>
        <v>-8.6466672590272324</v>
      </c>
      <c r="AX809" s="66">
        <f t="shared" si="413"/>
        <v>-19.110992125044234</v>
      </c>
      <c r="AY809" s="66">
        <f t="shared" si="413"/>
        <v>8.9676659772656961</v>
      </c>
      <c r="AZ809" s="66">
        <f t="shared" si="413"/>
        <v>10.126726059975693</v>
      </c>
      <c r="BA809" s="66">
        <f t="shared" si="413"/>
        <v>0.52990320308865879</v>
      </c>
      <c r="BB809" s="66">
        <f t="shared" si="413"/>
        <v>-0.50457635004702439</v>
      </c>
      <c r="BC809" s="8"/>
      <c r="BD809" s="8"/>
      <c r="BE809" s="8"/>
      <c r="BF809" s="8"/>
    </row>
    <row r="810" spans="1:58" s="5" customFormat="1" ht="15" customHeight="1">
      <c r="A810" s="6">
        <v>765</v>
      </c>
      <c r="B810" s="44" t="s">
        <v>84</v>
      </c>
      <c r="C810" s="104">
        <v>477.69227809867277</v>
      </c>
      <c r="D810" s="105">
        <v>540.10017649856059</v>
      </c>
      <c r="E810" s="104">
        <v>505.24254315327209</v>
      </c>
      <c r="F810" s="104">
        <v>464.70341782645266</v>
      </c>
      <c r="G810" s="105">
        <v>363.86659021205435</v>
      </c>
      <c r="H810" s="104">
        <v>398.96088285904119</v>
      </c>
      <c r="I810" s="104">
        <v>393.22838549359358</v>
      </c>
      <c r="J810" s="105">
        <v>463.17352371740878</v>
      </c>
      <c r="K810" s="104">
        <v>498.42514039942768</v>
      </c>
      <c r="L810" s="104">
        <v>626.34265680727538</v>
      </c>
      <c r="M810" s="105">
        <v>739.58489706977514</v>
      </c>
      <c r="N810" s="104">
        <v>791.58759088227873</v>
      </c>
      <c r="O810" s="104">
        <v>848.58156170187203</v>
      </c>
      <c r="P810" s="105">
        <v>817.24885422933016</v>
      </c>
      <c r="Q810" s="104">
        <v>734.27373843212604</v>
      </c>
      <c r="R810" s="104">
        <v>538.91369887050598</v>
      </c>
      <c r="S810" s="105">
        <v>373.35064213728998</v>
      </c>
      <c r="T810" s="104">
        <v>370.23817142312981</v>
      </c>
      <c r="U810" s="104">
        <v>9945.5147498120677</v>
      </c>
      <c r="V810" s="6"/>
      <c r="W810" s="8"/>
      <c r="X810" s="8">
        <v>0</v>
      </c>
      <c r="Y810" s="6">
        <v>14</v>
      </c>
      <c r="Z810" s="8">
        <v>26</v>
      </c>
      <c r="AA810" s="8">
        <v>33</v>
      </c>
      <c r="AB810" s="6">
        <v>16</v>
      </c>
      <c r="AC810" s="8">
        <v>4</v>
      </c>
      <c r="AD810" s="8">
        <v>0</v>
      </c>
      <c r="AE810" s="6">
        <v>93</v>
      </c>
      <c r="AF810" s="8"/>
      <c r="AG810" s="44" t="s">
        <v>84</v>
      </c>
      <c r="AH810" s="68">
        <f t="shared" ref="AH810:AH830" si="414">X810/(F810/2)*1000</f>
        <v>0</v>
      </c>
      <c r="AI810" s="68">
        <f t="shared" ref="AI810:AI830" si="415">Y810/(G810/2)*1000</f>
        <v>76.951280368121033</v>
      </c>
      <c r="AJ810" s="68">
        <f t="shared" ref="AJ810:AJ830" si="416">Z810/(H810/2)*1000</f>
        <v>130.3385926644151</v>
      </c>
      <c r="AK810" s="68">
        <f t="shared" ref="AK810:AK830" si="417">AA810/(I810/2)*1000</f>
        <v>167.84139302953565</v>
      </c>
      <c r="AL810" s="68">
        <f t="shared" ref="AL810:AL830" si="418">AB810/(J810/2)*1000</f>
        <v>69.088577739007007</v>
      </c>
      <c r="AM810" s="68">
        <f t="shared" ref="AM810:AM830" si="419">AC810/(K810/2)*1000</f>
        <v>16.050554740455034</v>
      </c>
      <c r="AN810" s="68">
        <f t="shared" ref="AN810:AN830" si="420">AD810/(L810/2)*1000</f>
        <v>0</v>
      </c>
      <c r="AO810" s="68">
        <f t="shared" si="400"/>
        <v>57.967390337268533</v>
      </c>
      <c r="AP810" s="6"/>
      <c r="AQ810" s="6">
        <f>RANK(AI810,AI746:AI824)</f>
        <v>21</v>
      </c>
      <c r="AR810" s="94">
        <f>RANK(AO810,AO746:AO824)</f>
        <v>32</v>
      </c>
      <c r="AS810" s="8"/>
      <c r="AT810" s="8"/>
      <c r="AU810" s="66">
        <f t="shared" si="413"/>
        <v>0</v>
      </c>
      <c r="AV810" s="66">
        <f t="shared" si="413"/>
        <v>1.563374895257013</v>
      </c>
      <c r="AW810" s="66">
        <f t="shared" si="413"/>
        <v>-26.08153017082563</v>
      </c>
      <c r="AX810" s="66">
        <f t="shared" si="413"/>
        <v>89.115689842178796</v>
      </c>
      <c r="AY810" s="66">
        <f t="shared" si="413"/>
        <v>14.387015914722525</v>
      </c>
      <c r="AZ810" s="66">
        <f t="shared" si="413"/>
        <v>-0.4506099921023079</v>
      </c>
      <c r="BA810" s="66">
        <f t="shared" si="413"/>
        <v>0</v>
      </c>
      <c r="BB810" s="66">
        <f t="shared" si="413"/>
        <v>13.838808281677103</v>
      </c>
      <c r="BC810" s="8"/>
      <c r="BD810" s="8"/>
      <c r="BE810" s="8"/>
      <c r="BF810" s="8"/>
    </row>
    <row r="811" spans="1:58" s="5" customFormat="1" ht="15" customHeight="1">
      <c r="A811" s="6">
        <v>766</v>
      </c>
      <c r="B811" s="44" t="s">
        <v>85</v>
      </c>
      <c r="C811" s="104">
        <v>1827.7237797238647</v>
      </c>
      <c r="D811" s="105">
        <v>2228.2257758357932</v>
      </c>
      <c r="E811" s="104">
        <v>2200.9960999405766</v>
      </c>
      <c r="F811" s="104">
        <v>1911.37130080523</v>
      </c>
      <c r="G811" s="105">
        <v>1518.9523977297395</v>
      </c>
      <c r="H811" s="104">
        <v>1431.1643902505459</v>
      </c>
      <c r="I811" s="104">
        <v>1549.5433855533042</v>
      </c>
      <c r="J811" s="105">
        <v>1940.1992645344708</v>
      </c>
      <c r="K811" s="104">
        <v>2291.1066691134511</v>
      </c>
      <c r="L811" s="104">
        <v>2207.4262626937102</v>
      </c>
      <c r="M811" s="105">
        <v>2000.4905759176256</v>
      </c>
      <c r="N811" s="104">
        <v>2080.647802931463</v>
      </c>
      <c r="O811" s="104">
        <v>2023.3481500590613</v>
      </c>
      <c r="P811" s="105">
        <v>1768.1097072617001</v>
      </c>
      <c r="Q811" s="104">
        <v>1260.7685311571997</v>
      </c>
      <c r="R811" s="104">
        <v>770.83080179570345</v>
      </c>
      <c r="S811" s="105">
        <v>480.6454539389552</v>
      </c>
      <c r="T811" s="104">
        <v>479.95782395708028</v>
      </c>
      <c r="U811" s="104">
        <v>29971.508173199469</v>
      </c>
      <c r="V811" s="6"/>
      <c r="W811" s="8"/>
      <c r="X811" s="8">
        <v>3</v>
      </c>
      <c r="Y811" s="6">
        <v>14</v>
      </c>
      <c r="Z811" s="8">
        <v>61</v>
      </c>
      <c r="AA811" s="8">
        <v>154</v>
      </c>
      <c r="AB811" s="6">
        <v>87</v>
      </c>
      <c r="AC811" s="8">
        <v>25</v>
      </c>
      <c r="AD811" s="8">
        <v>0</v>
      </c>
      <c r="AE811" s="6">
        <v>344</v>
      </c>
      <c r="AF811" s="8"/>
      <c r="AG811" s="44" t="s">
        <v>85</v>
      </c>
      <c r="AH811" s="68">
        <f t="shared" si="414"/>
        <v>3.1391075075116466</v>
      </c>
      <c r="AI811" s="68">
        <f t="shared" si="415"/>
        <v>18.433757398750238</v>
      </c>
      <c r="AJ811" s="68">
        <f t="shared" si="416"/>
        <v>85.245273590577625</v>
      </c>
      <c r="AK811" s="68">
        <f t="shared" si="417"/>
        <v>198.76823254614501</v>
      </c>
      <c r="AL811" s="68">
        <f t="shared" si="418"/>
        <v>89.681510131769556</v>
      </c>
      <c r="AM811" s="68">
        <f t="shared" si="419"/>
        <v>21.823514668283693</v>
      </c>
      <c r="AN811" s="68">
        <f t="shared" si="420"/>
        <v>0</v>
      </c>
      <c r="AO811" s="68">
        <f t="shared" ref="AO811:AO830" si="421">AE811/(SUM(F811:L811)/2)*1000</f>
        <v>53.541840739827968</v>
      </c>
      <c r="AP811" s="6"/>
      <c r="AQ811" s="6">
        <f>RANK(AI811,AI746:AI824)</f>
        <v>63</v>
      </c>
      <c r="AR811" s="94">
        <f>RANK(AO811,AO746:AO824)</f>
        <v>51</v>
      </c>
      <c r="AS811" s="8"/>
      <c r="AT811" s="8"/>
      <c r="AU811" s="66">
        <f t="shared" si="413"/>
        <v>-1.9400728395531739</v>
      </c>
      <c r="AV811" s="66">
        <f t="shared" si="413"/>
        <v>-30.599764505292008</v>
      </c>
      <c r="AW811" s="66">
        <f t="shared" si="413"/>
        <v>-28.105506849431109</v>
      </c>
      <c r="AX811" s="66">
        <f t="shared" si="413"/>
        <v>69.751230339905618</v>
      </c>
      <c r="AY811" s="66">
        <f t="shared" si="413"/>
        <v>33.314183883405398</v>
      </c>
      <c r="AZ811" s="66">
        <f t="shared" si="413"/>
        <v>8.4981299717446444</v>
      </c>
      <c r="BA811" s="66">
        <f t="shared" si="413"/>
        <v>0</v>
      </c>
      <c r="BB811" s="66">
        <f t="shared" si="413"/>
        <v>2.9278443076834506</v>
      </c>
      <c r="BC811" s="8"/>
      <c r="BD811" s="8"/>
      <c r="BE811" s="8"/>
      <c r="BF811" s="8"/>
    </row>
    <row r="812" spans="1:58" s="5" customFormat="1" ht="15" customHeight="1">
      <c r="A812" s="6">
        <v>767</v>
      </c>
      <c r="B812" s="44" t="s">
        <v>86</v>
      </c>
      <c r="C812" s="104">
        <v>1275.6170855699236</v>
      </c>
      <c r="D812" s="105">
        <v>1360.1191628055974</v>
      </c>
      <c r="E812" s="104">
        <v>1358.6029289483865</v>
      </c>
      <c r="F812" s="104">
        <v>1331.7878057699015</v>
      </c>
      <c r="G812" s="105">
        <v>1213.0888670990826</v>
      </c>
      <c r="H812" s="104">
        <v>1326.0890766895504</v>
      </c>
      <c r="I812" s="104">
        <v>1295.0972481696194</v>
      </c>
      <c r="J812" s="105">
        <v>1221.0139833771275</v>
      </c>
      <c r="K812" s="104">
        <v>1210.9042609715555</v>
      </c>
      <c r="L812" s="104">
        <v>1278.5424501259649</v>
      </c>
      <c r="M812" s="105">
        <v>1325.5074193080663</v>
      </c>
      <c r="N812" s="104">
        <v>1296.6307083791667</v>
      </c>
      <c r="O812" s="104">
        <v>1249.3129869665831</v>
      </c>
      <c r="P812" s="105">
        <v>1054.5079324135654</v>
      </c>
      <c r="Q812" s="104">
        <v>873.66491505391366</v>
      </c>
      <c r="R812" s="104">
        <v>696.09414524739896</v>
      </c>
      <c r="S812" s="105">
        <v>526.38352730021916</v>
      </c>
      <c r="T812" s="104">
        <v>509.69049170777038</v>
      </c>
      <c r="U812" s="104">
        <v>20402.654995903395</v>
      </c>
      <c r="V812" s="6"/>
      <c r="W812" s="8"/>
      <c r="X812" s="8">
        <v>11</v>
      </c>
      <c r="Y812" s="6">
        <v>75</v>
      </c>
      <c r="Z812" s="8">
        <v>100</v>
      </c>
      <c r="AA812" s="8">
        <v>99</v>
      </c>
      <c r="AB812" s="6">
        <v>31</v>
      </c>
      <c r="AC812" s="8">
        <v>9</v>
      </c>
      <c r="AD812" s="8">
        <v>0</v>
      </c>
      <c r="AE812" s="6">
        <v>325</v>
      </c>
      <c r="AF812" s="8"/>
      <c r="AG812" s="44" t="s">
        <v>86</v>
      </c>
      <c r="AH812" s="68">
        <f t="shared" si="414"/>
        <v>16.5191480990336</v>
      </c>
      <c r="AI812" s="68">
        <f t="shared" si="415"/>
        <v>123.65128727848453</v>
      </c>
      <c r="AJ812" s="68">
        <f t="shared" si="416"/>
        <v>150.8194309987683</v>
      </c>
      <c r="AK812" s="68">
        <f t="shared" si="417"/>
        <v>152.88427203427111</v>
      </c>
      <c r="AL812" s="68">
        <f t="shared" si="418"/>
        <v>50.777469254297984</v>
      </c>
      <c r="AM812" s="68">
        <f t="shared" si="419"/>
        <v>14.864924156396892</v>
      </c>
      <c r="AN812" s="68">
        <f t="shared" si="420"/>
        <v>0</v>
      </c>
      <c r="AO812" s="68">
        <f t="shared" si="421"/>
        <v>73.226864765872747</v>
      </c>
      <c r="AP812" s="6"/>
      <c r="AQ812" s="6">
        <f>RANK(AI812,AI746:AI824)</f>
        <v>3</v>
      </c>
      <c r="AR812" s="94">
        <f>RANK(AO812,AO746:AO824)</f>
        <v>2</v>
      </c>
      <c r="AS812" s="8"/>
      <c r="AT812" s="8"/>
      <c r="AU812" s="66">
        <f t="shared" si="413"/>
        <v>-10.671840763759779</v>
      </c>
      <c r="AV812" s="66">
        <f t="shared" si="413"/>
        <v>28.090269216891031</v>
      </c>
      <c r="AW812" s="66">
        <f t="shared" si="413"/>
        <v>15.303144406976514</v>
      </c>
      <c r="AX812" s="66">
        <f t="shared" si="413"/>
        <v>30.854948141690244</v>
      </c>
      <c r="AY812" s="66">
        <f t="shared" si="413"/>
        <v>6.4659715706435463</v>
      </c>
      <c r="AZ812" s="66">
        <f t="shared" si="413"/>
        <v>10.984525439033984</v>
      </c>
      <c r="BA812" s="66">
        <f t="shared" si="413"/>
        <v>0</v>
      </c>
      <c r="BB812" s="66">
        <f t="shared" si="413"/>
        <v>15.566186645030044</v>
      </c>
      <c r="BC812" s="8"/>
      <c r="BD812" s="8"/>
      <c r="BE812" s="8"/>
      <c r="BF812" s="8"/>
    </row>
    <row r="813" spans="1:58" s="5" customFormat="1" ht="15" customHeight="1">
      <c r="A813" s="6">
        <v>768</v>
      </c>
      <c r="B813" s="44" t="s">
        <v>87</v>
      </c>
      <c r="C813" s="104">
        <v>260.78340179674774</v>
      </c>
      <c r="D813" s="105">
        <v>309.60941884765691</v>
      </c>
      <c r="E813" s="104">
        <v>354.35368962921876</v>
      </c>
      <c r="F813" s="104">
        <v>372.56929969328854</v>
      </c>
      <c r="G813" s="105">
        <v>200.80605191739272</v>
      </c>
      <c r="H813" s="104">
        <v>194.0816085719693</v>
      </c>
      <c r="I813" s="104">
        <v>198.32672330628495</v>
      </c>
      <c r="J813" s="105">
        <v>275.76724343103365</v>
      </c>
      <c r="K813" s="104">
        <v>321.65897724405164</v>
      </c>
      <c r="L813" s="104">
        <v>401.23605220843416</v>
      </c>
      <c r="M813" s="105">
        <v>457.87488889822873</v>
      </c>
      <c r="N813" s="104">
        <v>479.47355826667268</v>
      </c>
      <c r="O813" s="104">
        <v>458.45601906415254</v>
      </c>
      <c r="P813" s="105">
        <v>456.22374020602206</v>
      </c>
      <c r="Q813" s="104">
        <v>366.67548409631956</v>
      </c>
      <c r="R813" s="104">
        <v>273.8866123651797</v>
      </c>
      <c r="S813" s="105">
        <v>160.89820339747274</v>
      </c>
      <c r="T813" s="104">
        <v>186.40380581083633</v>
      </c>
      <c r="U813" s="104">
        <v>5729.0847787509629</v>
      </c>
      <c r="V813" s="6"/>
      <c r="W813" s="8"/>
      <c r="X813" s="8">
        <v>0</v>
      </c>
      <c r="Y813" s="6">
        <v>8</v>
      </c>
      <c r="Z813" s="8">
        <v>18</v>
      </c>
      <c r="AA813" s="8">
        <v>16</v>
      </c>
      <c r="AB813" s="6">
        <v>14</v>
      </c>
      <c r="AC813" s="8">
        <v>4</v>
      </c>
      <c r="AD813" s="8">
        <v>0</v>
      </c>
      <c r="AE813" s="6">
        <v>60</v>
      </c>
      <c r="AF813" s="8"/>
      <c r="AG813" s="44" t="s">
        <v>87</v>
      </c>
      <c r="AH813" s="68">
        <f t="shared" si="414"/>
        <v>0</v>
      </c>
      <c r="AI813" s="68">
        <f t="shared" si="415"/>
        <v>79.678873456373992</v>
      </c>
      <c r="AJ813" s="68">
        <f t="shared" si="416"/>
        <v>185.48898200547677</v>
      </c>
      <c r="AK813" s="68">
        <f t="shared" si="417"/>
        <v>161.3499152637184</v>
      </c>
      <c r="AL813" s="68">
        <f t="shared" si="418"/>
        <v>101.53490186735138</v>
      </c>
      <c r="AM813" s="68">
        <f t="shared" si="419"/>
        <v>24.87106086248038</v>
      </c>
      <c r="AN813" s="68">
        <f t="shared" si="420"/>
        <v>0</v>
      </c>
      <c r="AO813" s="68">
        <f t="shared" si="421"/>
        <v>61.085925836102895</v>
      </c>
      <c r="AP813" s="6"/>
      <c r="AQ813" s="6">
        <f>RANK(AI813,AI746:AI824)</f>
        <v>16</v>
      </c>
      <c r="AR813" s="94">
        <f>RANK(AO813,AO746:AO824)</f>
        <v>24</v>
      </c>
      <c r="AS813" s="8"/>
      <c r="AT813" s="8"/>
      <c r="AU813" s="66">
        <f t="shared" si="413"/>
        <v>0</v>
      </c>
      <c r="AV813" s="66">
        <f t="shared" si="413"/>
        <v>-1.6608147114936855</v>
      </c>
      <c r="AW813" s="66">
        <f t="shared" si="413"/>
        <v>21.462909804008461</v>
      </c>
      <c r="AX813" s="66">
        <f t="shared" si="413"/>
        <v>62.340999215173241</v>
      </c>
      <c r="AY813" s="66">
        <f t="shared" si="413"/>
        <v>57.772433973736767</v>
      </c>
      <c r="AZ813" s="66">
        <f t="shared" si="413"/>
        <v>24.87106086248038</v>
      </c>
      <c r="BA813" s="66">
        <f t="shared" si="413"/>
        <v>0</v>
      </c>
      <c r="BB813" s="66">
        <f t="shared" si="413"/>
        <v>19.127525851509496</v>
      </c>
      <c r="BC813" s="8"/>
      <c r="BD813" s="8"/>
      <c r="BE813" s="8"/>
      <c r="BF813" s="8"/>
    </row>
    <row r="814" spans="1:58" s="5" customFormat="1" ht="15" customHeight="1">
      <c r="A814" s="6">
        <v>769</v>
      </c>
      <c r="B814" s="44" t="s">
        <v>88</v>
      </c>
      <c r="C814" s="104">
        <v>1500.7813903808594</v>
      </c>
      <c r="D814" s="105">
        <v>1660.3216979980468</v>
      </c>
      <c r="E814" s="104">
        <v>1744.4584411621095</v>
      </c>
      <c r="F814" s="104">
        <v>1670.6868774414063</v>
      </c>
      <c r="G814" s="105">
        <v>1296.7874389648437</v>
      </c>
      <c r="H814" s="104">
        <v>1244.9058700561523</v>
      </c>
      <c r="I814" s="104">
        <v>1390.4155364990233</v>
      </c>
      <c r="J814" s="105">
        <v>1466.9994659423828</v>
      </c>
      <c r="K814" s="104">
        <v>1675.974432373047</v>
      </c>
      <c r="L814" s="104">
        <v>1821.2303161621094</v>
      </c>
      <c r="M814" s="105">
        <v>1866.8219848632812</v>
      </c>
      <c r="N814" s="104">
        <v>1945.796142578125</v>
      </c>
      <c r="O814" s="104">
        <v>1850.462939453125</v>
      </c>
      <c r="P814" s="105">
        <v>1734.3067932128906</v>
      </c>
      <c r="Q814" s="104">
        <v>1392.1179504394531</v>
      </c>
      <c r="R814" s="104">
        <v>1120.6182403564453</v>
      </c>
      <c r="S814" s="105">
        <v>839.02718963623045</v>
      </c>
      <c r="T814" s="104">
        <v>842.97354278564455</v>
      </c>
      <c r="U814" s="104">
        <v>27064.686250305174</v>
      </c>
      <c r="V814" s="6"/>
      <c r="W814" s="8"/>
      <c r="X814" s="8">
        <v>11</v>
      </c>
      <c r="Y814" s="6">
        <v>53</v>
      </c>
      <c r="Z814" s="8">
        <v>89</v>
      </c>
      <c r="AA814" s="8">
        <v>104</v>
      </c>
      <c r="AB814" s="6">
        <v>61</v>
      </c>
      <c r="AC814" s="8">
        <v>15</v>
      </c>
      <c r="AD814" s="8">
        <v>0</v>
      </c>
      <c r="AE814" s="6">
        <v>333</v>
      </c>
      <c r="AF814" s="8"/>
      <c r="AG814" s="44" t="s">
        <v>88</v>
      </c>
      <c r="AH814" s="68">
        <f t="shared" si="414"/>
        <v>13.16823654812694</v>
      </c>
      <c r="AI814" s="68">
        <f t="shared" si="415"/>
        <v>81.740458624903212</v>
      </c>
      <c r="AJ814" s="68">
        <f t="shared" si="416"/>
        <v>142.98269795448167</v>
      </c>
      <c r="AK814" s="68">
        <f t="shared" si="417"/>
        <v>149.59556660574333</v>
      </c>
      <c r="AL814" s="68">
        <f t="shared" si="418"/>
        <v>83.162947794005277</v>
      </c>
      <c r="AM814" s="68">
        <f t="shared" si="419"/>
        <v>17.900034404177859</v>
      </c>
      <c r="AN814" s="68">
        <f t="shared" si="420"/>
        <v>0</v>
      </c>
      <c r="AO814" s="68">
        <f t="shared" si="421"/>
        <v>63.026403325730769</v>
      </c>
      <c r="AP814" s="6"/>
      <c r="AQ814" s="6">
        <f>RANK(AI814,AI746:AI824)</f>
        <v>15</v>
      </c>
      <c r="AR814" s="94">
        <f>RANK(AO814,AO746:AO824)</f>
        <v>16</v>
      </c>
      <c r="AS814" s="8"/>
      <c r="AT814" s="8"/>
      <c r="AU814" s="66">
        <f t="shared" si="413"/>
        <v>6.8005822730444594</v>
      </c>
      <c r="AV814" s="66">
        <f t="shared" si="413"/>
        <v>17.727242252916383</v>
      </c>
      <c r="AW814" s="66">
        <f t="shared" si="413"/>
        <v>-2.2214350622845984</v>
      </c>
      <c r="AX814" s="66">
        <f t="shared" si="413"/>
        <v>65.409666495260296</v>
      </c>
      <c r="AY814" s="66">
        <f t="shared" si="413"/>
        <v>43.044336388231734</v>
      </c>
      <c r="AZ814" s="66">
        <f t="shared" si="413"/>
        <v>17.900034404177859</v>
      </c>
      <c r="BA814" s="66">
        <f t="shared" si="413"/>
        <v>0</v>
      </c>
      <c r="BB814" s="66">
        <f t="shared" si="413"/>
        <v>19.11526927295629</v>
      </c>
      <c r="BC814" s="8"/>
      <c r="BD814" s="8"/>
      <c r="BE814" s="8"/>
      <c r="BF814" s="8"/>
    </row>
    <row r="815" spans="1:58" s="5" customFormat="1" ht="15" customHeight="1">
      <c r="A815" s="6">
        <v>770</v>
      </c>
      <c r="B815" s="44" t="s">
        <v>89</v>
      </c>
      <c r="C815" s="104">
        <v>2244.9698937694047</v>
      </c>
      <c r="D815" s="105">
        <v>2131.2146880847772</v>
      </c>
      <c r="E815" s="104">
        <v>2128.6202177424311</v>
      </c>
      <c r="F815" s="104">
        <v>2380.8905846832017</v>
      </c>
      <c r="G815" s="105">
        <v>2467.4771254694042</v>
      </c>
      <c r="H815" s="104">
        <v>2073.1223063544389</v>
      </c>
      <c r="I815" s="104">
        <v>2108.396722490329</v>
      </c>
      <c r="J815" s="105">
        <v>1990.5404233710656</v>
      </c>
      <c r="K815" s="104">
        <v>2053.7588656485236</v>
      </c>
      <c r="L815" s="104">
        <v>2245.5672997744223</v>
      </c>
      <c r="M815" s="105">
        <v>2196.6657806548615</v>
      </c>
      <c r="N815" s="104">
        <v>2163.1746067377535</v>
      </c>
      <c r="O815" s="104">
        <v>2044.3523147874532</v>
      </c>
      <c r="P815" s="105">
        <v>1816.6465917255052</v>
      </c>
      <c r="Q815" s="104">
        <v>1446.3160202957831</v>
      </c>
      <c r="R815" s="104">
        <v>1050.5009691518414</v>
      </c>
      <c r="S815" s="105">
        <v>885.33312609790005</v>
      </c>
      <c r="T815" s="104">
        <v>873.04984223191764</v>
      </c>
      <c r="U815" s="104">
        <v>34300.597379071012</v>
      </c>
      <c r="V815" s="6"/>
      <c r="W815" s="8"/>
      <c r="X815" s="8">
        <v>14</v>
      </c>
      <c r="Y815" s="6">
        <v>56</v>
      </c>
      <c r="Z815" s="8">
        <v>90</v>
      </c>
      <c r="AA815" s="8">
        <v>105</v>
      </c>
      <c r="AB815" s="6">
        <v>73</v>
      </c>
      <c r="AC815" s="8">
        <v>7</v>
      </c>
      <c r="AD815" s="8">
        <v>0</v>
      </c>
      <c r="AE815" s="6">
        <v>345</v>
      </c>
      <c r="AF815" s="8"/>
      <c r="AG815" s="44" t="s">
        <v>89</v>
      </c>
      <c r="AH815" s="68">
        <f t="shared" si="414"/>
        <v>11.760305232054854</v>
      </c>
      <c r="AI815" s="68">
        <f t="shared" si="415"/>
        <v>45.390491706663141</v>
      </c>
      <c r="AJ815" s="68">
        <f t="shared" si="416"/>
        <v>86.825557492807974</v>
      </c>
      <c r="AK815" s="68">
        <f t="shared" si="417"/>
        <v>99.601748456504367</v>
      </c>
      <c r="AL815" s="68">
        <f t="shared" si="418"/>
        <v>73.346915383282052</v>
      </c>
      <c r="AM815" s="68">
        <f t="shared" si="419"/>
        <v>6.8167691125604293</v>
      </c>
      <c r="AN815" s="68">
        <f t="shared" si="420"/>
        <v>0</v>
      </c>
      <c r="AO815" s="68">
        <f t="shared" si="421"/>
        <v>45.039889692497795</v>
      </c>
      <c r="AP815" s="6"/>
      <c r="AQ815" s="6">
        <f>RANK(AI815,AI746:AI824)</f>
        <v>47</v>
      </c>
      <c r="AR815" s="94">
        <f>RANK(AO815,AO746:AO824)</f>
        <v>68</v>
      </c>
      <c r="AS815" s="8"/>
      <c r="AT815" s="8"/>
      <c r="AU815" s="66">
        <f t="shared" si="413"/>
        <v>-4.6350139033901492</v>
      </c>
      <c r="AV815" s="66">
        <f t="shared" si="413"/>
        <v>-10.787160928172703</v>
      </c>
      <c r="AW815" s="66">
        <f t="shared" si="413"/>
        <v>-42.668052415009441</v>
      </c>
      <c r="AX815" s="66">
        <f t="shared" si="413"/>
        <v>-25.480938299229251</v>
      </c>
      <c r="AY815" s="66">
        <f t="shared" si="413"/>
        <v>34.038829727748059</v>
      </c>
      <c r="AZ815" s="66">
        <f t="shared" si="413"/>
        <v>3.9953367796484969</v>
      </c>
      <c r="BA815" s="66">
        <f t="shared" si="413"/>
        <v>0</v>
      </c>
      <c r="BB815" s="66">
        <f t="shared" si="413"/>
        <v>-6.7865338929339174</v>
      </c>
      <c r="BC815" s="8"/>
      <c r="BD815" s="8"/>
      <c r="BE815" s="8"/>
      <c r="BF815" s="8"/>
    </row>
    <row r="816" spans="1:58" s="5" customFormat="1" ht="15" customHeight="1">
      <c r="A816" s="6">
        <v>771</v>
      </c>
      <c r="B816" s="44" t="s">
        <v>90</v>
      </c>
      <c r="C816" s="104">
        <v>2389.1008575934325</v>
      </c>
      <c r="D816" s="105">
        <v>2684.5471841901149</v>
      </c>
      <c r="E816" s="104">
        <v>2660.0800569225507</v>
      </c>
      <c r="F816" s="104">
        <v>2677.1587966048414</v>
      </c>
      <c r="G816" s="105">
        <v>2053.3676902062757</v>
      </c>
      <c r="H816" s="104">
        <v>2281.9731760879131</v>
      </c>
      <c r="I816" s="104">
        <v>2503.8983101556541</v>
      </c>
      <c r="J816" s="105">
        <v>2403.5800503626288</v>
      </c>
      <c r="K816" s="104">
        <v>2355.8995452375484</v>
      </c>
      <c r="L816" s="104">
        <v>2578.8399015620007</v>
      </c>
      <c r="M816" s="105">
        <v>2726.2063414221402</v>
      </c>
      <c r="N816" s="104">
        <v>3068.6255945302059</v>
      </c>
      <c r="O816" s="104">
        <v>3083.6197381064057</v>
      </c>
      <c r="P816" s="105">
        <v>2885.5442993314737</v>
      </c>
      <c r="Q816" s="104">
        <v>2096.1966727370796</v>
      </c>
      <c r="R816" s="104">
        <v>1564.1033583391331</v>
      </c>
      <c r="S816" s="105">
        <v>1016.0990974987913</v>
      </c>
      <c r="T816" s="104">
        <v>1047.0297739613454</v>
      </c>
      <c r="U816" s="104">
        <v>42075.870444849541</v>
      </c>
      <c r="V816" s="6"/>
      <c r="W816" s="8"/>
      <c r="X816" s="8">
        <v>18</v>
      </c>
      <c r="Y816" s="6">
        <v>77</v>
      </c>
      <c r="Z816" s="8">
        <v>183</v>
      </c>
      <c r="AA816" s="8">
        <v>163</v>
      </c>
      <c r="AB816" s="6">
        <v>61</v>
      </c>
      <c r="AC816" s="8">
        <v>8</v>
      </c>
      <c r="AD816" s="8">
        <v>3</v>
      </c>
      <c r="AE816" s="6">
        <v>513</v>
      </c>
      <c r="AF816" s="8"/>
      <c r="AG816" s="44" t="s">
        <v>90</v>
      </c>
      <c r="AH816" s="68">
        <f t="shared" si="414"/>
        <v>13.447091762227556</v>
      </c>
      <c r="AI816" s="68">
        <f t="shared" si="415"/>
        <v>74.998745102748543</v>
      </c>
      <c r="AJ816" s="68">
        <f t="shared" si="416"/>
        <v>160.38751192836102</v>
      </c>
      <c r="AK816" s="68">
        <f t="shared" si="417"/>
        <v>130.19698071513707</v>
      </c>
      <c r="AL816" s="68">
        <f t="shared" si="418"/>
        <v>50.75761882014033</v>
      </c>
      <c r="AM816" s="68">
        <f t="shared" si="419"/>
        <v>6.7914610503423223</v>
      </c>
      <c r="AN816" s="68">
        <f t="shared" si="420"/>
        <v>2.3266275647300967</v>
      </c>
      <c r="AO816" s="68">
        <f t="shared" si="421"/>
        <v>60.87316514281499</v>
      </c>
      <c r="AP816" s="6"/>
      <c r="AQ816" s="6">
        <f>RANK(AI816,AI746:AI824)</f>
        <v>23</v>
      </c>
      <c r="AR816" s="94">
        <f>RANK(AO816,AO746:AO824)</f>
        <v>25</v>
      </c>
      <c r="AS816" s="8"/>
      <c r="AT816" s="8"/>
      <c r="AU816" s="66">
        <f t="shared" si="413"/>
        <v>-0.22804198635677686</v>
      </c>
      <c r="AV816" s="66">
        <f t="shared" si="413"/>
        <v>-1.7634636691269492</v>
      </c>
      <c r="AW816" s="66">
        <f t="shared" si="413"/>
        <v>30.892668814134822</v>
      </c>
      <c r="AX816" s="66">
        <f t="shared" si="413"/>
        <v>26.620512535903103</v>
      </c>
      <c r="AY816" s="66">
        <f t="shared" si="413"/>
        <v>8.506589147976598</v>
      </c>
      <c r="AZ816" s="66">
        <f t="shared" si="413"/>
        <v>3.2617833571784316</v>
      </c>
      <c r="BA816" s="66">
        <f t="shared" si="413"/>
        <v>2.3266275647300967</v>
      </c>
      <c r="BB816" s="66">
        <f t="shared" si="413"/>
        <v>14.075591687647972</v>
      </c>
      <c r="BC816" s="8"/>
      <c r="BD816" s="8"/>
      <c r="BE816" s="8"/>
      <c r="BF816" s="8"/>
    </row>
    <row r="817" spans="1:58" s="5" customFormat="1" ht="15" customHeight="1">
      <c r="A817" s="6">
        <v>772</v>
      </c>
      <c r="B817" s="44" t="s">
        <v>91</v>
      </c>
      <c r="C817" s="104">
        <v>147.71228057368751</v>
      </c>
      <c r="D817" s="105">
        <v>215.90787852173622</v>
      </c>
      <c r="E817" s="104">
        <v>246.42778762392931</v>
      </c>
      <c r="F817" s="104">
        <v>232.66028828745223</v>
      </c>
      <c r="G817" s="105">
        <v>115.89488628308106</v>
      </c>
      <c r="H817" s="104">
        <v>140.04778606584688</v>
      </c>
      <c r="I817" s="104">
        <v>173.50767784538101</v>
      </c>
      <c r="J817" s="105">
        <v>173.83595406499069</v>
      </c>
      <c r="K817" s="104">
        <v>215.15259849567565</v>
      </c>
      <c r="L817" s="104">
        <v>263.70325587422485</v>
      </c>
      <c r="M817" s="105">
        <v>293.7250722242502</v>
      </c>
      <c r="N817" s="104">
        <v>322.42815577099674</v>
      </c>
      <c r="O817" s="104">
        <v>299.70633753057234</v>
      </c>
      <c r="P817" s="105">
        <v>218.18772576853635</v>
      </c>
      <c r="Q817" s="104">
        <v>227.28205943085206</v>
      </c>
      <c r="R817" s="104">
        <v>179.62154708071421</v>
      </c>
      <c r="S817" s="105">
        <v>121.59215781301438</v>
      </c>
      <c r="T817" s="104">
        <v>155.62429809695914</v>
      </c>
      <c r="U817" s="104">
        <v>3743.0177473519011</v>
      </c>
      <c r="V817" s="6"/>
      <c r="W817" s="8"/>
      <c r="X817" s="8">
        <v>0</v>
      </c>
      <c r="Y817" s="6">
        <v>4</v>
      </c>
      <c r="Z817" s="8">
        <v>19</v>
      </c>
      <c r="AA817" s="8">
        <v>16</v>
      </c>
      <c r="AB817" s="6">
        <v>4</v>
      </c>
      <c r="AC817" s="8">
        <v>3</v>
      </c>
      <c r="AD817" s="8">
        <v>0</v>
      </c>
      <c r="AE817" s="6">
        <v>46</v>
      </c>
      <c r="AF817" s="8"/>
      <c r="AG817" s="44" t="s">
        <v>91</v>
      </c>
      <c r="AH817" s="68">
        <f t="shared" si="414"/>
        <v>0</v>
      </c>
      <c r="AI817" s="68">
        <f t="shared" si="415"/>
        <v>69.028067213073243</v>
      </c>
      <c r="AJ817" s="68">
        <f t="shared" si="416"/>
        <v>271.33595658651376</v>
      </c>
      <c r="AK817" s="68">
        <f t="shared" si="417"/>
        <v>184.42987882367004</v>
      </c>
      <c r="AL817" s="68">
        <f t="shared" si="418"/>
        <v>46.020399192039996</v>
      </c>
      <c r="AM817" s="68">
        <f t="shared" si="419"/>
        <v>27.887183524397891</v>
      </c>
      <c r="AN817" s="68">
        <f t="shared" si="420"/>
        <v>0</v>
      </c>
      <c r="AO817" s="68">
        <f t="shared" si="421"/>
        <v>69.972489187063431</v>
      </c>
      <c r="AP817" s="6"/>
      <c r="AQ817" s="6">
        <f>RANK(AI817,AI746:AI824)</f>
        <v>27</v>
      </c>
      <c r="AR817" s="94">
        <f>RANK(AO817,AO746:AO824)</f>
        <v>6</v>
      </c>
      <c r="AS817" s="8"/>
      <c r="AT817" s="8"/>
      <c r="AU817" s="66">
        <f t="shared" si="413"/>
        <v>-23.196229550858863</v>
      </c>
      <c r="AV817" s="66">
        <f t="shared" si="413"/>
        <v>8.8793479996315483</v>
      </c>
      <c r="AW817" s="66">
        <f t="shared" si="413"/>
        <v>22.584347149501355</v>
      </c>
      <c r="AX817" s="66">
        <f t="shared" si="413"/>
        <v>58.458112426498417</v>
      </c>
      <c r="AY817" s="66">
        <f t="shared" si="413"/>
        <v>-7.4131463904857711</v>
      </c>
      <c r="AZ817" s="66">
        <f t="shared" si="413"/>
        <v>27.887183524397891</v>
      </c>
      <c r="BA817" s="66">
        <f t="shared" si="413"/>
        <v>0</v>
      </c>
      <c r="BB817" s="66">
        <f t="shared" si="413"/>
        <v>8.4652501491828147</v>
      </c>
      <c r="BC817" s="8"/>
      <c r="BD817" s="8"/>
      <c r="BE817" s="8"/>
      <c r="BF817" s="8"/>
    </row>
    <row r="818" spans="1:58" s="5" customFormat="1" ht="15" customHeight="1">
      <c r="A818" s="6">
        <v>773</v>
      </c>
      <c r="B818" s="44" t="s">
        <v>92</v>
      </c>
      <c r="C818" s="104">
        <v>9459.5094231417243</v>
      </c>
      <c r="D818" s="105">
        <v>9057.4475985440877</v>
      </c>
      <c r="E818" s="104">
        <v>9180.8206648321902</v>
      </c>
      <c r="F818" s="104">
        <v>10590.931870258335</v>
      </c>
      <c r="G818" s="105">
        <v>13745.582571804418</v>
      </c>
      <c r="H818" s="104">
        <v>14003.34829844629</v>
      </c>
      <c r="I818" s="104">
        <v>12472.091547764441</v>
      </c>
      <c r="J818" s="105">
        <v>10515.05435848046</v>
      </c>
      <c r="K818" s="104">
        <v>10868.12800871318</v>
      </c>
      <c r="L818" s="104">
        <v>11437.274629918322</v>
      </c>
      <c r="M818" s="105">
        <v>10682.229839572949</v>
      </c>
      <c r="N818" s="104">
        <v>9822.9516223538685</v>
      </c>
      <c r="O818" s="104">
        <v>8590.6067745630662</v>
      </c>
      <c r="P818" s="105">
        <v>7735.2201757259427</v>
      </c>
      <c r="Q818" s="104">
        <v>6770.5429272599722</v>
      </c>
      <c r="R818" s="104">
        <v>5661.6539334803047</v>
      </c>
      <c r="S818" s="105">
        <v>4520.8334443181484</v>
      </c>
      <c r="T818" s="104">
        <v>4877.078584258632</v>
      </c>
      <c r="U818" s="104">
        <v>169991.30627343629</v>
      </c>
      <c r="V818" s="6"/>
      <c r="W818" s="8"/>
      <c r="X818" s="8">
        <v>5</v>
      </c>
      <c r="Y818" s="6">
        <v>44</v>
      </c>
      <c r="Z818" s="8">
        <v>340</v>
      </c>
      <c r="AA818" s="8">
        <v>854</v>
      </c>
      <c r="AB818" s="6">
        <v>502</v>
      </c>
      <c r="AC818" s="8">
        <v>101</v>
      </c>
      <c r="AD818" s="8">
        <v>10</v>
      </c>
      <c r="AE818" s="6">
        <v>1856</v>
      </c>
      <c r="AF818" s="8"/>
      <c r="AG818" s="44" t="s">
        <v>92</v>
      </c>
      <c r="AH818" s="68">
        <f t="shared" si="414"/>
        <v>0.94420397775215592</v>
      </c>
      <c r="AI818" s="68">
        <f t="shared" si="415"/>
        <v>6.4020567728071214</v>
      </c>
      <c r="AJ818" s="68">
        <f t="shared" si="416"/>
        <v>48.559814803395838</v>
      </c>
      <c r="AK818" s="68">
        <f t="shared" si="417"/>
        <v>136.94575552615714</v>
      </c>
      <c r="AL818" s="68">
        <f t="shared" si="418"/>
        <v>95.482150236367289</v>
      </c>
      <c r="AM818" s="68">
        <f t="shared" si="419"/>
        <v>18.586457560865391</v>
      </c>
      <c r="AN818" s="68">
        <f t="shared" si="420"/>
        <v>1.7486683363956985</v>
      </c>
      <c r="AO818" s="68">
        <f t="shared" si="421"/>
        <v>44.38470615576599</v>
      </c>
      <c r="AP818" s="6"/>
      <c r="AQ818" s="6">
        <f>RANK(AI818,AI746:AI824)</f>
        <v>74</v>
      </c>
      <c r="AR818" s="94">
        <f>RANK(AO818,AO746:AO824)</f>
        <v>69</v>
      </c>
      <c r="AS818" s="8"/>
      <c r="AT818" s="8"/>
      <c r="AU818" s="66">
        <f t="shared" si="413"/>
        <v>-4.0114472754133885</v>
      </c>
      <c r="AV818" s="66">
        <f t="shared" si="413"/>
        <v>-10.640974396741839</v>
      </c>
      <c r="AW818" s="66">
        <f t="shared" si="413"/>
        <v>-41.180296392556528</v>
      </c>
      <c r="AX818" s="66">
        <f t="shared" si="413"/>
        <v>4.3726316707962098</v>
      </c>
      <c r="AY818" s="66">
        <f t="shared" si="413"/>
        <v>25.003541412467825</v>
      </c>
      <c r="AZ818" s="66">
        <f t="shared" si="413"/>
        <v>8.1483132566433021</v>
      </c>
      <c r="BA818" s="66">
        <f t="shared" si="413"/>
        <v>-0.15631741915392894</v>
      </c>
      <c r="BB818" s="66">
        <f t="shared" si="413"/>
        <v>-6.1738293439142922</v>
      </c>
      <c r="BC818" s="8"/>
      <c r="BD818" s="8"/>
      <c r="BE818" s="8"/>
      <c r="BF818" s="8"/>
    </row>
    <row r="819" spans="1:58" s="5" customFormat="1" ht="15" customHeight="1">
      <c r="A819" s="6">
        <v>774</v>
      </c>
      <c r="B819" s="101" t="s">
        <v>93</v>
      </c>
      <c r="C819" s="104">
        <v>17578.211038208006</v>
      </c>
      <c r="D819" s="105">
        <v>15226.785176086425</v>
      </c>
      <c r="E819" s="104">
        <v>12964.964717102052</v>
      </c>
      <c r="F819" s="104">
        <v>12180.850769042969</v>
      </c>
      <c r="G819" s="105">
        <v>14026.199987792968</v>
      </c>
      <c r="H819" s="104">
        <v>16641.31848754883</v>
      </c>
      <c r="I819" s="104">
        <v>18330.003253173829</v>
      </c>
      <c r="J819" s="105">
        <v>16668.884030151366</v>
      </c>
      <c r="K819" s="104">
        <v>14913.550183105468</v>
      </c>
      <c r="L819" s="104">
        <v>13653.918362426757</v>
      </c>
      <c r="M819" s="105">
        <v>12107.020376586914</v>
      </c>
      <c r="N819" s="104">
        <v>10999.507208251953</v>
      </c>
      <c r="O819" s="104">
        <v>9759.294488525391</v>
      </c>
      <c r="P819" s="105">
        <v>8394.5273834228519</v>
      </c>
      <c r="Q819" s="104">
        <v>6220.0917144775394</v>
      </c>
      <c r="R819" s="104">
        <v>4619.8675399780277</v>
      </c>
      <c r="S819" s="105">
        <v>3365.8519500732423</v>
      </c>
      <c r="T819" s="104">
        <v>3146.803155517578</v>
      </c>
      <c r="U819" s="104">
        <v>210797.64982147218</v>
      </c>
      <c r="V819" s="6"/>
      <c r="W819" s="8"/>
      <c r="X819" s="8">
        <v>28</v>
      </c>
      <c r="Y819" s="6">
        <v>300</v>
      </c>
      <c r="Z819" s="8">
        <v>1087</v>
      </c>
      <c r="AA819" s="8">
        <v>1465</v>
      </c>
      <c r="AB819" s="6">
        <v>635</v>
      </c>
      <c r="AC819" s="8">
        <v>123</v>
      </c>
      <c r="AD819" s="8">
        <v>12</v>
      </c>
      <c r="AE819" s="6">
        <v>3650</v>
      </c>
      <c r="AF819" s="8"/>
      <c r="AG819" s="44" t="s">
        <v>93</v>
      </c>
      <c r="AH819" s="68">
        <f t="shared" si="414"/>
        <v>4.5973800239242104</v>
      </c>
      <c r="AI819" s="68">
        <f t="shared" si="415"/>
        <v>42.777088628579463</v>
      </c>
      <c r="AJ819" s="68">
        <f t="shared" si="416"/>
        <v>130.63868717052708</v>
      </c>
      <c r="AK819" s="68">
        <f t="shared" si="417"/>
        <v>159.84721658424542</v>
      </c>
      <c r="AL819" s="68">
        <f t="shared" si="418"/>
        <v>76.189863562717917</v>
      </c>
      <c r="AM819" s="68">
        <f t="shared" si="419"/>
        <v>16.495066364458037</v>
      </c>
      <c r="AN819" s="68">
        <f t="shared" si="420"/>
        <v>1.7577371830524404</v>
      </c>
      <c r="AO819" s="68">
        <f t="shared" si="421"/>
        <v>68.599528824376705</v>
      </c>
      <c r="AP819" s="6"/>
      <c r="AQ819" s="6">
        <f>RANK(AI819,AI746:AI824)</f>
        <v>50</v>
      </c>
      <c r="AR819" s="94">
        <f>RANK(AO819,AO746:AO824)</f>
        <v>8</v>
      </c>
      <c r="AS819" s="8"/>
      <c r="AT819" s="8"/>
      <c r="AU819" s="66">
        <f t="shared" si="413"/>
        <v>-3.3306555365863666</v>
      </c>
      <c r="AV819" s="66">
        <f t="shared" si="413"/>
        <v>-9.2948994067236654</v>
      </c>
      <c r="AW819" s="66">
        <f t="shared" si="413"/>
        <v>3.5976113873863511</v>
      </c>
      <c r="AX819" s="66">
        <f t="shared" si="413"/>
        <v>44.517745410765102</v>
      </c>
      <c r="AY819" s="66">
        <f t="shared" si="413"/>
        <v>33.238627236231373</v>
      </c>
      <c r="AZ819" s="66">
        <f t="shared" si="413"/>
        <v>8.7230732392654549</v>
      </c>
      <c r="BA819" s="66">
        <f t="shared" si="413"/>
        <v>1.7577371830524404</v>
      </c>
      <c r="BB819" s="66">
        <f t="shared" si="413"/>
        <v>15.734346338315248</v>
      </c>
      <c r="BC819" s="8"/>
      <c r="BD819" s="8"/>
      <c r="BE819" s="8"/>
      <c r="BF819" s="8"/>
    </row>
    <row r="820" spans="1:58" s="5" customFormat="1" ht="15" customHeight="1">
      <c r="A820" s="6">
        <v>775</v>
      </c>
      <c r="B820" s="101" t="s">
        <v>94</v>
      </c>
      <c r="C820" s="104">
        <v>2892.0026000976563</v>
      </c>
      <c r="D820" s="105">
        <v>2830.7848388671873</v>
      </c>
      <c r="E820" s="104">
        <v>2626.6146972656252</v>
      </c>
      <c r="F820" s="104">
        <v>3109.396795654297</v>
      </c>
      <c r="G820" s="105">
        <v>3029.8516845703125</v>
      </c>
      <c r="H820" s="104">
        <v>2766.6762207031252</v>
      </c>
      <c r="I820" s="104">
        <v>2604.1217773437502</v>
      </c>
      <c r="J820" s="105">
        <v>2543.3507263183592</v>
      </c>
      <c r="K820" s="104">
        <v>2543.4162170410154</v>
      </c>
      <c r="L820" s="104">
        <v>2635.6712707519532</v>
      </c>
      <c r="M820" s="105">
        <v>2407.4693115234377</v>
      </c>
      <c r="N820" s="104">
        <v>2291.3431640624999</v>
      </c>
      <c r="O820" s="104">
        <v>2140.2613098144529</v>
      </c>
      <c r="P820" s="105">
        <v>1894.6430114746095</v>
      </c>
      <c r="Q820" s="104">
        <v>1397.6590881347656</v>
      </c>
      <c r="R820" s="104">
        <v>1011.661978149414</v>
      </c>
      <c r="S820" s="105">
        <v>727.23294372558598</v>
      </c>
      <c r="T820" s="104">
        <v>714.5696960449219</v>
      </c>
      <c r="U820" s="104">
        <v>40166.72733154297</v>
      </c>
      <c r="V820" s="6"/>
      <c r="W820" s="8"/>
      <c r="X820" s="8">
        <v>16</v>
      </c>
      <c r="Y820" s="6">
        <v>99</v>
      </c>
      <c r="Z820" s="8">
        <v>187</v>
      </c>
      <c r="AA820" s="8">
        <v>198</v>
      </c>
      <c r="AB820" s="6">
        <v>52</v>
      </c>
      <c r="AC820" s="8">
        <v>22</v>
      </c>
      <c r="AD820" s="8">
        <v>0</v>
      </c>
      <c r="AE820" s="6">
        <v>574</v>
      </c>
      <c r="AF820" s="8"/>
      <c r="AG820" s="44" t="s">
        <v>94</v>
      </c>
      <c r="AH820" s="68">
        <f t="shared" si="414"/>
        <v>10.291385147345396</v>
      </c>
      <c r="AI820" s="68">
        <f t="shared" si="415"/>
        <v>65.349733456698885</v>
      </c>
      <c r="AJ820" s="68">
        <f t="shared" si="416"/>
        <v>135.18025607815844</v>
      </c>
      <c r="AK820" s="68">
        <f t="shared" si="417"/>
        <v>152.06662124838377</v>
      </c>
      <c r="AL820" s="68">
        <f t="shared" si="418"/>
        <v>40.890939233750807</v>
      </c>
      <c r="AM820" s="68">
        <f t="shared" si="419"/>
        <v>17.299567292682106</v>
      </c>
      <c r="AN820" s="68">
        <f t="shared" si="420"/>
        <v>0</v>
      </c>
      <c r="AO820" s="68">
        <f t="shared" si="421"/>
        <v>59.690675352762661</v>
      </c>
      <c r="AP820" s="6"/>
      <c r="AQ820" s="6">
        <f>RANK(AI820,AI746:AI824)</f>
        <v>31</v>
      </c>
      <c r="AR820" s="94">
        <f>RANK(AO820,AO746:AO824)</f>
        <v>26</v>
      </c>
      <c r="AS820" s="8"/>
      <c r="AT820" s="8"/>
      <c r="AU820" s="66">
        <f t="shared" si="413"/>
        <v>-14.612745107254876</v>
      </c>
      <c r="AV820" s="66">
        <f t="shared" si="413"/>
        <v>-15.518844461308916</v>
      </c>
      <c r="AW820" s="66">
        <f t="shared" si="413"/>
        <v>-7.2881156078051674</v>
      </c>
      <c r="AX820" s="66">
        <f t="shared" si="413"/>
        <v>54.672431932413886</v>
      </c>
      <c r="AY820" s="66">
        <f t="shared" si="413"/>
        <v>-9.2723221802148714</v>
      </c>
      <c r="AZ820" s="66">
        <f t="shared" si="413"/>
        <v>13.160970160913811</v>
      </c>
      <c r="BA820" s="66">
        <f t="shared" si="413"/>
        <v>0</v>
      </c>
      <c r="BB820" s="66">
        <f t="shared" si="413"/>
        <v>2.8606445496644284</v>
      </c>
      <c r="BC820" s="8"/>
      <c r="BD820" s="8"/>
      <c r="BE820" s="8"/>
      <c r="BF820" s="8"/>
    </row>
    <row r="821" spans="1:58" s="5" customFormat="1" ht="15" customHeight="1">
      <c r="A821" s="6">
        <v>776</v>
      </c>
      <c r="B821" s="101" t="s">
        <v>95</v>
      </c>
      <c r="C821" s="104">
        <v>23634.854280575371</v>
      </c>
      <c r="D821" s="105">
        <v>19422.909982822355</v>
      </c>
      <c r="E821" s="104">
        <v>15559.478736642253</v>
      </c>
      <c r="F821" s="104">
        <v>13383.833533081077</v>
      </c>
      <c r="G821" s="105">
        <v>14318.809612203779</v>
      </c>
      <c r="H821" s="104">
        <v>18698.451845286774</v>
      </c>
      <c r="I821" s="104">
        <v>22750.749654203526</v>
      </c>
      <c r="J821" s="105">
        <v>21291.431988015342</v>
      </c>
      <c r="K821" s="104">
        <v>17841.9720875239</v>
      </c>
      <c r="L821" s="104">
        <v>14941.513060539924</v>
      </c>
      <c r="M821" s="105">
        <v>12374.822159488365</v>
      </c>
      <c r="N821" s="104">
        <v>10412.900519755663</v>
      </c>
      <c r="O821" s="104">
        <v>8443.3463560967757</v>
      </c>
      <c r="P821" s="105">
        <v>6524.0441888295618</v>
      </c>
      <c r="Q821" s="104">
        <v>4270.2419201937364</v>
      </c>
      <c r="R821" s="104">
        <v>2597.1794980538207</v>
      </c>
      <c r="S821" s="105">
        <v>1604.7438330956315</v>
      </c>
      <c r="T821" s="104">
        <v>1775.1986088825392</v>
      </c>
      <c r="U821" s="104">
        <v>229846.48186529044</v>
      </c>
      <c r="V821" s="6"/>
      <c r="W821" s="8"/>
      <c r="X821" s="8">
        <v>50</v>
      </c>
      <c r="Y821" s="6">
        <v>445</v>
      </c>
      <c r="Z821" s="8">
        <v>1407</v>
      </c>
      <c r="AA821" s="8">
        <v>1905</v>
      </c>
      <c r="AB821" s="6">
        <v>863</v>
      </c>
      <c r="AC821" s="8">
        <v>144</v>
      </c>
      <c r="AD821" s="8">
        <v>7</v>
      </c>
      <c r="AE821" s="6">
        <v>4821</v>
      </c>
      <c r="AF821" s="8"/>
      <c r="AG821" s="44" t="s">
        <v>95</v>
      </c>
      <c r="AH821" s="68">
        <f t="shared" si="414"/>
        <v>7.4717008212055305</v>
      </c>
      <c r="AI821" s="68">
        <f t="shared" si="415"/>
        <v>62.156004870786319</v>
      </c>
      <c r="AJ821" s="68">
        <f t="shared" si="416"/>
        <v>150.49374265224588</v>
      </c>
      <c r="AK821" s="68">
        <f t="shared" si="417"/>
        <v>167.46700912758925</v>
      </c>
      <c r="AL821" s="68">
        <f t="shared" si="418"/>
        <v>81.065472767239982</v>
      </c>
      <c r="AM821" s="68">
        <f t="shared" si="419"/>
        <v>16.14171340405726</v>
      </c>
      <c r="AN821" s="68">
        <f t="shared" si="420"/>
        <v>0.93698676588340768</v>
      </c>
      <c r="AO821" s="68">
        <f t="shared" si="421"/>
        <v>78.245990243152477</v>
      </c>
      <c r="AP821" s="6"/>
      <c r="AQ821" s="6">
        <f>RANK(AI821,AI746:AI824)</f>
        <v>32</v>
      </c>
      <c r="AR821" s="94">
        <f>RANK(AO821,AO746:AO824)</f>
        <v>1</v>
      </c>
      <c r="AS821" s="8"/>
      <c r="AT821" s="8"/>
      <c r="AU821" s="66">
        <f t="shared" si="413"/>
        <v>-11.511013073719468</v>
      </c>
      <c r="AV821" s="66">
        <f t="shared" si="413"/>
        <v>-9.669820188583742</v>
      </c>
      <c r="AW821" s="66">
        <f t="shared" si="413"/>
        <v>14.265024890521659</v>
      </c>
      <c r="AX821" s="66">
        <f t="shared" si="413"/>
        <v>49.068847503110945</v>
      </c>
      <c r="AY821" s="66">
        <f t="shared" si="413"/>
        <v>39.610965931175137</v>
      </c>
      <c r="AZ821" s="66">
        <f t="shared" si="413"/>
        <v>10.281666388231926</v>
      </c>
      <c r="BA821" s="66">
        <f t="shared" si="413"/>
        <v>-0.13175851061504384</v>
      </c>
      <c r="BB821" s="66">
        <f t="shared" si="413"/>
        <v>21.534980129292265</v>
      </c>
      <c r="BC821" s="8"/>
      <c r="BD821" s="8"/>
      <c r="BE821" s="8"/>
      <c r="BF821" s="8"/>
    </row>
    <row r="822" spans="1:58" s="5" customFormat="1" ht="15" customHeight="1">
      <c r="A822" s="6">
        <v>777</v>
      </c>
      <c r="B822" s="101" t="s">
        <v>96</v>
      </c>
      <c r="C822" s="104">
        <v>5169.2036381926764</v>
      </c>
      <c r="D822" s="105">
        <v>3958.0380087067033</v>
      </c>
      <c r="E822" s="104">
        <v>3283.4291359062049</v>
      </c>
      <c r="F822" s="104">
        <v>3470.6905512080125</v>
      </c>
      <c r="G822" s="105">
        <v>7412.4451982398459</v>
      </c>
      <c r="H822" s="104">
        <v>12356.685940626921</v>
      </c>
      <c r="I822" s="104">
        <v>12650.335564667987</v>
      </c>
      <c r="J822" s="105">
        <v>9286.9026880346446</v>
      </c>
      <c r="K822" s="104">
        <v>6857.3421668272531</v>
      </c>
      <c r="L822" s="104">
        <v>5885.7901607017675</v>
      </c>
      <c r="M822" s="105">
        <v>5144.3277151271377</v>
      </c>
      <c r="N822" s="104">
        <v>4639.4111483015076</v>
      </c>
      <c r="O822" s="104">
        <v>4109.0105377032687</v>
      </c>
      <c r="P822" s="105">
        <v>3455.9795620302384</v>
      </c>
      <c r="Q822" s="104">
        <v>2590.0936218862157</v>
      </c>
      <c r="R822" s="104">
        <v>1862.0141153719628</v>
      </c>
      <c r="S822" s="105">
        <v>1382.4303143091561</v>
      </c>
      <c r="T822" s="104">
        <v>1340.0032335368639</v>
      </c>
      <c r="U822" s="104">
        <v>94854.133301378359</v>
      </c>
      <c r="V822" s="6"/>
      <c r="W822" s="8"/>
      <c r="X822" s="8">
        <v>9</v>
      </c>
      <c r="Y822" s="6">
        <v>46</v>
      </c>
      <c r="Z822" s="8">
        <v>173</v>
      </c>
      <c r="AA822" s="8">
        <v>476</v>
      </c>
      <c r="AB822" s="6">
        <v>355</v>
      </c>
      <c r="AC822" s="8">
        <v>97</v>
      </c>
      <c r="AD822" s="8">
        <v>6</v>
      </c>
      <c r="AE822" s="6">
        <v>1162</v>
      </c>
      <c r="AF822" s="8"/>
      <c r="AG822" s="44" t="s">
        <v>96</v>
      </c>
      <c r="AH822" s="68">
        <f t="shared" si="414"/>
        <v>5.1862877817600017</v>
      </c>
      <c r="AI822" s="68">
        <f t="shared" si="415"/>
        <v>12.411558876933924</v>
      </c>
      <c r="AJ822" s="68">
        <f t="shared" si="416"/>
        <v>28.001035363568164</v>
      </c>
      <c r="AK822" s="68">
        <f t="shared" si="417"/>
        <v>75.254920719961603</v>
      </c>
      <c r="AL822" s="68">
        <f t="shared" si="418"/>
        <v>76.451754029335575</v>
      </c>
      <c r="AM822" s="68">
        <f t="shared" si="419"/>
        <v>28.29084436510767</v>
      </c>
      <c r="AN822" s="68">
        <f t="shared" si="420"/>
        <v>2.0388086683962294</v>
      </c>
      <c r="AO822" s="68">
        <f t="shared" si="421"/>
        <v>40.124176196691074</v>
      </c>
      <c r="AP822" s="6"/>
      <c r="AQ822" s="6">
        <f>RANK(AI822,AI746:AI824)</f>
        <v>69</v>
      </c>
      <c r="AR822" s="94">
        <f>RANK(AO822,AO746:AO824)</f>
        <v>74</v>
      </c>
      <c r="AS822" s="8"/>
      <c r="AT822" s="8"/>
      <c r="AU822" s="66">
        <f t="shared" si="413"/>
        <v>-7.438320599741183</v>
      </c>
      <c r="AV822" s="66">
        <f t="shared" si="413"/>
        <v>-5.3541914761050116</v>
      </c>
      <c r="AW822" s="66">
        <f t="shared" si="413"/>
        <v>-5.3259566157578249</v>
      </c>
      <c r="AX822" s="66">
        <f t="shared" si="413"/>
        <v>-1.0954307807196244</v>
      </c>
      <c r="AY822" s="66">
        <f t="shared" si="413"/>
        <v>4.9972182886376544</v>
      </c>
      <c r="AZ822" s="66">
        <f t="shared" si="413"/>
        <v>15.348406541774947</v>
      </c>
      <c r="BA822" s="66">
        <f t="shared" si="413"/>
        <v>2.0388086683962294</v>
      </c>
      <c r="BB822" s="66">
        <f t="shared" si="413"/>
        <v>1.8301760091434076</v>
      </c>
      <c r="BC822" s="8"/>
      <c r="BD822" s="8"/>
      <c r="BE822" s="8"/>
      <c r="BF822" s="8"/>
    </row>
    <row r="823" spans="1:58" s="5" customFormat="1" ht="15" customHeight="1">
      <c r="A823" s="6">
        <v>778</v>
      </c>
      <c r="B823" s="101" t="s">
        <v>97</v>
      </c>
      <c r="C823" s="104">
        <v>9250.4581801866771</v>
      </c>
      <c r="D823" s="105">
        <v>9683.4146175018905</v>
      </c>
      <c r="E823" s="104">
        <v>9662.899734336841</v>
      </c>
      <c r="F823" s="104">
        <v>9916.9066676126331</v>
      </c>
      <c r="G823" s="105">
        <v>9681.8423197676366</v>
      </c>
      <c r="H823" s="104">
        <v>9552.6365666779438</v>
      </c>
      <c r="I823" s="104">
        <v>9522.6102670111322</v>
      </c>
      <c r="J823" s="105">
        <v>9520.5049321575061</v>
      </c>
      <c r="K823" s="104">
        <v>10356.249312698892</v>
      </c>
      <c r="L823" s="104">
        <v>10782.440839891831</v>
      </c>
      <c r="M823" s="105">
        <v>10848.155816201926</v>
      </c>
      <c r="N823" s="104">
        <v>10623.169433375497</v>
      </c>
      <c r="O823" s="104">
        <v>9480.3302683254042</v>
      </c>
      <c r="P823" s="105">
        <v>8504.8879514381642</v>
      </c>
      <c r="Q823" s="104">
        <v>6255.9052921785023</v>
      </c>
      <c r="R823" s="104">
        <v>3948.1645402798326</v>
      </c>
      <c r="S823" s="105">
        <v>2272.395689739305</v>
      </c>
      <c r="T823" s="104">
        <v>2485.9475620101784</v>
      </c>
      <c r="U823" s="104">
        <v>152348.91999139177</v>
      </c>
      <c r="V823" s="6"/>
      <c r="W823" s="8"/>
      <c r="X823" s="8">
        <v>30</v>
      </c>
      <c r="Y823" s="6">
        <v>169</v>
      </c>
      <c r="Z823" s="8">
        <v>542</v>
      </c>
      <c r="AA823" s="8">
        <v>706</v>
      </c>
      <c r="AB823" s="6">
        <v>387</v>
      </c>
      <c r="AC823" s="8">
        <v>63</v>
      </c>
      <c r="AD823" s="8">
        <v>6</v>
      </c>
      <c r="AE823" s="6">
        <v>1903</v>
      </c>
      <c r="AF823" s="8"/>
      <c r="AG823" s="44" t="s">
        <v>97</v>
      </c>
      <c r="AH823" s="68">
        <f t="shared" si="414"/>
        <v>6.0502737406970297</v>
      </c>
      <c r="AI823" s="68">
        <f t="shared" si="415"/>
        <v>34.910711085419948</v>
      </c>
      <c r="AJ823" s="68">
        <f t="shared" si="416"/>
        <v>113.47652477236193</v>
      </c>
      <c r="AK823" s="68">
        <f t="shared" si="417"/>
        <v>148.27867154151477</v>
      </c>
      <c r="AL823" s="68">
        <f t="shared" si="418"/>
        <v>81.298209025201217</v>
      </c>
      <c r="AM823" s="68">
        <f t="shared" si="419"/>
        <v>12.16656689072733</v>
      </c>
      <c r="AN823" s="68">
        <f t="shared" si="420"/>
        <v>1.1129205509390381</v>
      </c>
      <c r="AO823" s="68">
        <f t="shared" si="421"/>
        <v>54.894343535552579</v>
      </c>
      <c r="AP823" s="6"/>
      <c r="AQ823" s="6">
        <f>RANK(AI823,AI746:AI824)</f>
        <v>55</v>
      </c>
      <c r="AR823" s="94">
        <f>RANK(AO823,AO746:AO824)</f>
        <v>44</v>
      </c>
      <c r="AS823" s="8"/>
      <c r="AT823" s="8"/>
      <c r="AU823" s="66">
        <f t="shared" si="413"/>
        <v>-3.895229902029298</v>
      </c>
      <c r="AV823" s="66">
        <f t="shared" si="413"/>
        <v>-17.426937980498032</v>
      </c>
      <c r="AW823" s="66">
        <f t="shared" si="413"/>
        <v>-22.033829813408801</v>
      </c>
      <c r="AX823" s="66">
        <f t="shared" si="413"/>
        <v>29.071237312928048</v>
      </c>
      <c r="AY823" s="66">
        <f t="shared" si="413"/>
        <v>33.579234236394214</v>
      </c>
      <c r="AZ823" s="66">
        <f t="shared" si="413"/>
        <v>6.1788190627866255</v>
      </c>
      <c r="BA823" s="66">
        <f t="shared" si="413"/>
        <v>1.1129205509390381</v>
      </c>
      <c r="BB823" s="66">
        <f t="shared" ref="BB823:BB829" si="422">AO823-AO2523</f>
        <v>5.0401031861397527</v>
      </c>
      <c r="BC823" s="8"/>
      <c r="BD823" s="8"/>
      <c r="BE823" s="8"/>
      <c r="BF823" s="8"/>
    </row>
    <row r="824" spans="1:58" s="5" customFormat="1" ht="15" customHeight="1">
      <c r="A824" s="6">
        <v>779</v>
      </c>
      <c r="B824" s="101" t="s">
        <v>98</v>
      </c>
      <c r="C824" s="104">
        <v>300.73258804603813</v>
      </c>
      <c r="D824" s="105">
        <v>379.20808490279245</v>
      </c>
      <c r="E824" s="104">
        <v>369.28197267624876</v>
      </c>
      <c r="F824" s="104">
        <v>383.60651056621521</v>
      </c>
      <c r="G824" s="105">
        <v>254.02326303047991</v>
      </c>
      <c r="H824" s="104">
        <v>264.44396395545516</v>
      </c>
      <c r="I824" s="104">
        <v>246.28343746325285</v>
      </c>
      <c r="J824" s="105">
        <v>252.57018614023701</v>
      </c>
      <c r="K824" s="104">
        <v>313.16716694371638</v>
      </c>
      <c r="L824" s="104">
        <v>408.06817818327823</v>
      </c>
      <c r="M824" s="105">
        <v>466.82186964412142</v>
      </c>
      <c r="N824" s="104">
        <v>577.34183608730802</v>
      </c>
      <c r="O824" s="104">
        <v>526.94155839704206</v>
      </c>
      <c r="P824" s="105">
        <v>496.47397710601041</v>
      </c>
      <c r="Q824" s="104">
        <v>409.64130924228652</v>
      </c>
      <c r="R824" s="104">
        <v>332.74479165377284</v>
      </c>
      <c r="S824" s="105">
        <v>279.35789291928057</v>
      </c>
      <c r="T824" s="104">
        <v>305.86058403845175</v>
      </c>
      <c r="U824" s="104">
        <v>6566.5691709959874</v>
      </c>
      <c r="V824" s="6"/>
      <c r="W824" s="8"/>
      <c r="X824" s="8">
        <v>3</v>
      </c>
      <c r="Y824" s="6">
        <v>12</v>
      </c>
      <c r="Z824" s="8">
        <v>20</v>
      </c>
      <c r="AA824" s="8">
        <v>20</v>
      </c>
      <c r="AB824" s="6">
        <v>10</v>
      </c>
      <c r="AC824" s="8">
        <v>0</v>
      </c>
      <c r="AD824" s="8">
        <v>0</v>
      </c>
      <c r="AE824" s="6">
        <v>65</v>
      </c>
      <c r="AF824" s="8"/>
      <c r="AG824" s="44" t="s">
        <v>98</v>
      </c>
      <c r="AH824" s="68">
        <f t="shared" si="414"/>
        <v>15.641027549672744</v>
      </c>
      <c r="AI824" s="68">
        <f t="shared" si="415"/>
        <v>94.479535904238318</v>
      </c>
      <c r="AJ824" s="68">
        <f t="shared" si="416"/>
        <v>151.26077903876032</v>
      </c>
      <c r="AK824" s="68">
        <f t="shared" si="417"/>
        <v>162.41449450277494</v>
      </c>
      <c r="AL824" s="68">
        <f t="shared" si="418"/>
        <v>79.185909887619147</v>
      </c>
      <c r="AM824" s="68">
        <f t="shared" si="419"/>
        <v>0</v>
      </c>
      <c r="AN824" s="68">
        <f t="shared" si="420"/>
        <v>0</v>
      </c>
      <c r="AO824" s="68">
        <f t="shared" si="421"/>
        <v>61.25826243913189</v>
      </c>
      <c r="AP824" s="6"/>
      <c r="AQ824" s="6">
        <f>RANK(AI824,AI746:AI824)</f>
        <v>7</v>
      </c>
      <c r="AR824" s="94">
        <f>RANK(AO824,AO746:AO824)</f>
        <v>23</v>
      </c>
      <c r="AS824" s="8"/>
      <c r="AT824" s="8"/>
      <c r="AU824" s="66">
        <f t="shared" ref="AU824:BA830" si="423">AH824-AH2524</f>
        <v>-10.585300446563226</v>
      </c>
      <c r="AV824" s="66">
        <f t="shared" si="423"/>
        <v>15.358659436741107</v>
      </c>
      <c r="AW824" s="66">
        <f t="shared" si="423"/>
        <v>-33.848553056691571</v>
      </c>
      <c r="AX824" s="66">
        <f t="shared" si="423"/>
        <v>35.020864757369452</v>
      </c>
      <c r="AY824" s="66">
        <f t="shared" si="423"/>
        <v>35.556162653916871</v>
      </c>
      <c r="AZ824" s="66">
        <f t="shared" si="423"/>
        <v>0</v>
      </c>
      <c r="BA824" s="66">
        <f t="shared" si="423"/>
        <v>0</v>
      </c>
      <c r="BB824" s="66">
        <f t="shared" si="422"/>
        <v>5.5356118780190258</v>
      </c>
      <c r="BC824" s="8"/>
      <c r="BD824" s="8"/>
      <c r="BE824" s="8"/>
      <c r="BF824" s="8"/>
    </row>
    <row r="825" spans="1:58" s="5" customFormat="1" ht="15" customHeight="1">
      <c r="A825" s="6">
        <v>780</v>
      </c>
      <c r="B825" s="102" t="s">
        <v>99</v>
      </c>
      <c r="C825" s="104">
        <v>35.226230531940303</v>
      </c>
      <c r="D825" s="105">
        <v>48.79384570597626</v>
      </c>
      <c r="E825" s="104">
        <v>56.39442704156955</v>
      </c>
      <c r="F825" s="104">
        <v>48.022597348880311</v>
      </c>
      <c r="G825" s="105">
        <v>26.929488416907425</v>
      </c>
      <c r="H825" s="104">
        <v>30.62655052456833</v>
      </c>
      <c r="I825" s="104">
        <v>29.247245631381872</v>
      </c>
      <c r="J825" s="105">
        <v>30.566039100524751</v>
      </c>
      <c r="K825" s="104">
        <v>45.757231043078008</v>
      </c>
      <c r="L825" s="104">
        <v>52.671991850086975</v>
      </c>
      <c r="M825" s="105">
        <v>62.852416158748781</v>
      </c>
      <c r="N825" s="104">
        <v>65.152159624782712</v>
      </c>
      <c r="O825" s="104">
        <v>64.888584005548694</v>
      </c>
      <c r="P825" s="105">
        <v>54.443677496979333</v>
      </c>
      <c r="Q825" s="104">
        <v>43.954109214272762</v>
      </c>
      <c r="R825" s="104">
        <v>36.948564665246884</v>
      </c>
      <c r="S825" s="105">
        <v>19.979305612862795</v>
      </c>
      <c r="T825" s="104">
        <v>24.558012101158294</v>
      </c>
      <c r="U825" s="104">
        <v>777.0124760745141</v>
      </c>
      <c r="V825" s="6"/>
      <c r="W825" s="8"/>
      <c r="X825" s="8">
        <v>0</v>
      </c>
      <c r="Y825" s="6">
        <v>0</v>
      </c>
      <c r="Z825" s="8">
        <v>0</v>
      </c>
      <c r="AA825" s="8">
        <v>0</v>
      </c>
      <c r="AB825" s="6">
        <v>4</v>
      </c>
      <c r="AC825" s="8">
        <v>0</v>
      </c>
      <c r="AD825" s="8">
        <v>0</v>
      </c>
      <c r="AE825" s="6">
        <v>4</v>
      </c>
      <c r="AF825" s="8"/>
      <c r="AG825" s="45" t="s">
        <v>99</v>
      </c>
      <c r="AH825" s="68">
        <f t="shared" si="414"/>
        <v>0</v>
      </c>
      <c r="AI825" s="68">
        <f t="shared" si="415"/>
        <v>0</v>
      </c>
      <c r="AJ825" s="68">
        <f t="shared" si="416"/>
        <v>0</v>
      </c>
      <c r="AK825" s="68">
        <f t="shared" si="417"/>
        <v>0</v>
      </c>
      <c r="AL825" s="68">
        <f t="shared" si="418"/>
        <v>261.72838337639428</v>
      </c>
      <c r="AM825" s="68">
        <f t="shared" si="419"/>
        <v>0</v>
      </c>
      <c r="AN825" s="68">
        <f t="shared" si="420"/>
        <v>0</v>
      </c>
      <c r="AO825" s="68">
        <f t="shared" si="421"/>
        <v>30.32357407473199</v>
      </c>
      <c r="AP825" s="6"/>
      <c r="AQ825" s="6" t="s">
        <v>138</v>
      </c>
      <c r="AR825" s="6" t="s">
        <v>138</v>
      </c>
      <c r="AS825" s="8"/>
      <c r="AT825" s="8"/>
      <c r="AU825" s="66">
        <f t="shared" si="423"/>
        <v>0</v>
      </c>
      <c r="AV825" s="66">
        <f t="shared" si="423"/>
        <v>-3452.3061829117032</v>
      </c>
      <c r="AW825" s="66">
        <f t="shared" si="423"/>
        <v>-5813.0715980658133</v>
      </c>
      <c r="AX825" s="66">
        <f t="shared" si="423"/>
        <v>-1552.997211587304</v>
      </c>
      <c r="AY825" s="66">
        <f t="shared" si="423"/>
        <v>-1218.6160422275696</v>
      </c>
      <c r="AZ825" s="66">
        <f t="shared" si="423"/>
        <v>0</v>
      </c>
      <c r="BA825" s="66">
        <f t="shared" si="423"/>
        <v>0</v>
      </c>
      <c r="BB825" s="66">
        <f t="shared" si="422"/>
        <v>-1010.4762960262516</v>
      </c>
      <c r="BC825" s="8"/>
      <c r="BD825" s="8"/>
      <c r="BE825" s="8"/>
      <c r="BF825" s="8"/>
    </row>
    <row r="826" spans="1:58" s="5" customFormat="1" ht="15" customHeight="1">
      <c r="A826" s="6">
        <v>781</v>
      </c>
      <c r="B826" s="102" t="s">
        <v>100</v>
      </c>
      <c r="C826" s="102">
        <f>SUM(C749,C752,C754:C755,C758:C759,C763,C765,C767,C771,C776,C778,C780:C781,C785,C787:C790,C794:C795,C797:C798,C802,C804,C809,C818:C819,C821:C823)</f>
        <v>301798.63593810721</v>
      </c>
      <c r="D826" s="102">
        <f>SUM(D749,D752,D754:D755,D758:D759,D763,D765,D767,D771,D776,D778,D780:D781,D785,D787:D790,D794:D795,D797:D798,D802,D804,D809,D818:D819,D821:D823)</f>
        <v>282556.64897556778</v>
      </c>
      <c r="E826" s="102">
        <f t="shared" ref="E826:U826" si="424">SUM(E749,E752,E754:E755,E758:E759,E763,E765,E767,E771,E776,E778,E780:E781,E785,E787:E790,E794:E795,E797:E798,E802,E804,E809,E818:E819,E821:E823)</f>
        <v>262478.88093009358</v>
      </c>
      <c r="F826" s="102">
        <f t="shared" si="424"/>
        <v>270374.50540845474</v>
      </c>
      <c r="G826" s="102">
        <f t="shared" si="424"/>
        <v>339583.25210594042</v>
      </c>
      <c r="H826" s="102">
        <f t="shared" si="424"/>
        <v>385777.05053762579</v>
      </c>
      <c r="I826" s="102">
        <f t="shared" si="424"/>
        <v>388197.01010702498</v>
      </c>
      <c r="J826" s="102">
        <f t="shared" si="424"/>
        <v>345108.14504033257</v>
      </c>
      <c r="K826" s="102">
        <f t="shared" si="424"/>
        <v>322616.08480204002</v>
      </c>
      <c r="L826" s="102">
        <f t="shared" si="424"/>
        <v>312601.18669392273</v>
      </c>
      <c r="M826" s="102">
        <f t="shared" si="424"/>
        <v>287136.36917464889</v>
      </c>
      <c r="N826" s="102">
        <f t="shared" si="424"/>
        <v>264043.12265057827</v>
      </c>
      <c r="O826" s="102">
        <f t="shared" si="424"/>
        <v>230958.35307260658</v>
      </c>
      <c r="P826" s="102">
        <f t="shared" si="424"/>
        <v>202197.14007666617</v>
      </c>
      <c r="Q826" s="102">
        <f t="shared" si="424"/>
        <v>158870.77706695109</v>
      </c>
      <c r="R826" s="102">
        <f t="shared" si="424"/>
        <v>119968.74104894447</v>
      </c>
      <c r="S826" s="102">
        <f t="shared" si="424"/>
        <v>86651.757580696139</v>
      </c>
      <c r="T826" s="102">
        <f t="shared" si="424"/>
        <v>91072.229215903382</v>
      </c>
      <c r="U826" s="102">
        <f t="shared" si="424"/>
        <v>4651989.890426104</v>
      </c>
      <c r="V826" s="6"/>
      <c r="W826" s="8"/>
      <c r="X826" s="102">
        <f>SUM(X749,X752,X754:X755,X758:X759,X763,X765,X767,X771,X776,X778,X780:X781,X785,X787:X790,X794:X795,X797:X798,X802,X804,X809,X818:X819,X821:X823)</f>
        <v>606</v>
      </c>
      <c r="Y826" s="102">
        <f t="shared" ref="Y826:AE826" si="425">SUM(Y749,Y752,Y754:Y755,Y758:Y759,Y763,Y765,Y767,Y771,Y776,Y778,Y780:Y781,Y785,Y787:Y790,Y794:Y795,Y797:Y798,Y802,Y804,Y809,Y818:Y819,Y821:Y823)</f>
        <v>4718</v>
      </c>
      <c r="Z826" s="102">
        <f t="shared" si="425"/>
        <v>15479</v>
      </c>
      <c r="AA826" s="102">
        <f t="shared" si="425"/>
        <v>25067</v>
      </c>
      <c r="AB826" s="102">
        <f t="shared" si="425"/>
        <v>14568</v>
      </c>
      <c r="AC826" s="102">
        <f t="shared" si="425"/>
        <v>3076</v>
      </c>
      <c r="AD826" s="102">
        <f t="shared" si="425"/>
        <v>288</v>
      </c>
      <c r="AE826" s="102">
        <f t="shared" si="425"/>
        <v>63802</v>
      </c>
      <c r="AF826" s="8"/>
      <c r="AG826" s="45" t="s">
        <v>100</v>
      </c>
      <c r="AH826" s="68">
        <f t="shared" si="414"/>
        <v>4.4826711681599996</v>
      </c>
      <c r="AI826" s="68">
        <f t="shared" si="415"/>
        <v>27.787000511604244</v>
      </c>
      <c r="AJ826" s="68">
        <f t="shared" si="416"/>
        <v>80.248423167879949</v>
      </c>
      <c r="AK826" s="68">
        <f t="shared" si="417"/>
        <v>129.14576540962582</v>
      </c>
      <c r="AL826" s="68">
        <f t="shared" si="418"/>
        <v>84.4257095021472</v>
      </c>
      <c r="AM826" s="68">
        <f t="shared" si="419"/>
        <v>19.069105013083643</v>
      </c>
      <c r="AN826" s="68">
        <f t="shared" si="420"/>
        <v>1.842603369781763</v>
      </c>
      <c r="AO826" s="68">
        <f t="shared" si="421"/>
        <v>53.972130497231234</v>
      </c>
      <c r="AP826" s="6"/>
      <c r="AQ826" s="6" t="s">
        <v>138</v>
      </c>
      <c r="AR826" s="6" t="s">
        <v>138</v>
      </c>
      <c r="AS826" s="8"/>
      <c r="AT826" s="8"/>
      <c r="AU826" s="66">
        <f t="shared" si="423"/>
        <v>-4.3132291335926123</v>
      </c>
      <c r="AV826" s="66">
        <f t="shared" si="423"/>
        <v>-10.051295984666854</v>
      </c>
      <c r="AW826" s="66">
        <f t="shared" si="423"/>
        <v>-17.706487860152976</v>
      </c>
      <c r="AX826" s="66">
        <f t="shared" si="423"/>
        <v>15.406140038030046</v>
      </c>
      <c r="AY826" s="66">
        <f t="shared" si="423"/>
        <v>25.716217663408372</v>
      </c>
      <c r="AZ826" s="66">
        <f t="shared" si="423"/>
        <v>8.9757642238571567</v>
      </c>
      <c r="BA826" s="66">
        <f t="shared" si="423"/>
        <v>1.4425384895915658</v>
      </c>
      <c r="BB826" s="66">
        <f t="shared" si="422"/>
        <v>4.1227914206655782</v>
      </c>
      <c r="BC826" s="8"/>
      <c r="BD826" s="8"/>
      <c r="BE826" s="8"/>
      <c r="BF826" s="8"/>
    </row>
    <row r="827" spans="1:58" s="5" customFormat="1" ht="15" customHeight="1">
      <c r="A827" s="6">
        <v>782</v>
      </c>
      <c r="B827" s="102" t="s">
        <v>101</v>
      </c>
      <c r="C827" s="102">
        <f>C828-C826</f>
        <v>91146.782297052909</v>
      </c>
      <c r="D827" s="102">
        <f>D828-D826</f>
        <v>95555.177585217287</v>
      </c>
      <c r="E827" s="102">
        <f t="shared" ref="E827:U827" si="426">E828-E826</f>
        <v>94600.834002838354</v>
      </c>
      <c r="F827" s="102">
        <f t="shared" si="426"/>
        <v>95768.90037762979</v>
      </c>
      <c r="G827" s="102">
        <f t="shared" si="426"/>
        <v>86159.108901269676</v>
      </c>
      <c r="H827" s="102">
        <f t="shared" si="426"/>
        <v>83310.372432474745</v>
      </c>
      <c r="I827" s="102">
        <f t="shared" si="426"/>
        <v>84950.501842866477</v>
      </c>
      <c r="J827" s="102">
        <f t="shared" si="426"/>
        <v>85946.608982919133</v>
      </c>
      <c r="K827" s="102">
        <f t="shared" si="426"/>
        <v>92429.079479426902</v>
      </c>
      <c r="L827" s="102">
        <f t="shared" si="426"/>
        <v>98613.176705607504</v>
      </c>
      <c r="M827" s="102">
        <f t="shared" si="426"/>
        <v>101818.89999294584</v>
      </c>
      <c r="N827" s="102">
        <f t="shared" si="426"/>
        <v>103456.89349059801</v>
      </c>
      <c r="O827" s="102">
        <f t="shared" si="426"/>
        <v>99469.565183128318</v>
      </c>
      <c r="P827" s="102">
        <f t="shared" si="426"/>
        <v>92633.289158303553</v>
      </c>
      <c r="Q827" s="102">
        <f t="shared" si="426"/>
        <v>73449.440194402152</v>
      </c>
      <c r="R827" s="102">
        <f t="shared" si="426"/>
        <v>53526.435661768133</v>
      </c>
      <c r="S827" s="102">
        <f t="shared" si="426"/>
        <v>37287.753160439461</v>
      </c>
      <c r="T827" s="102">
        <f t="shared" si="426"/>
        <v>38031.218606942755</v>
      </c>
      <c r="U827" s="102">
        <f t="shared" si="426"/>
        <v>1508154.0380558316</v>
      </c>
      <c r="V827" s="6"/>
      <c r="W827" s="8"/>
      <c r="X827" s="102">
        <f>X828-X826</f>
        <v>561</v>
      </c>
      <c r="Y827" s="102">
        <f t="shared" ref="Y827:AD827" si="427">Y828-Y826</f>
        <v>2650</v>
      </c>
      <c r="Z827" s="102">
        <f t="shared" si="427"/>
        <v>5454</v>
      </c>
      <c r="AA827" s="102">
        <f t="shared" si="427"/>
        <v>6056</v>
      </c>
      <c r="AB827" s="102">
        <f t="shared" si="427"/>
        <v>2906</v>
      </c>
      <c r="AC827" s="102">
        <f t="shared" si="427"/>
        <v>628</v>
      </c>
      <c r="AD827" s="102">
        <f t="shared" si="427"/>
        <v>37</v>
      </c>
      <c r="AE827" s="102">
        <f>AE828-AE826</f>
        <v>18292</v>
      </c>
      <c r="AF827" s="8"/>
      <c r="AG827" s="45" t="s">
        <v>101</v>
      </c>
      <c r="AH827" s="68">
        <f t="shared" si="414"/>
        <v>11.715703068280011</v>
      </c>
      <c r="AI827" s="68">
        <f t="shared" si="415"/>
        <v>61.514099525719409</v>
      </c>
      <c r="AJ827" s="68">
        <f t="shared" si="416"/>
        <v>130.93207582094558</v>
      </c>
      <c r="AK827" s="68">
        <f t="shared" si="417"/>
        <v>142.57714477547935</v>
      </c>
      <c r="AL827" s="68">
        <f t="shared" si="418"/>
        <v>67.62337768503545</v>
      </c>
      <c r="AM827" s="68">
        <f t="shared" si="419"/>
        <v>13.588797022257088</v>
      </c>
      <c r="AN827" s="68">
        <f t="shared" si="420"/>
        <v>0.75040681653440833</v>
      </c>
      <c r="AO827" s="68">
        <f t="shared" si="421"/>
        <v>58.331151056516092</v>
      </c>
      <c r="AP827" s="6"/>
      <c r="AQ827" s="6" t="s">
        <v>138</v>
      </c>
      <c r="AR827" s="6" t="s">
        <v>138</v>
      </c>
      <c r="AS827" s="8"/>
      <c r="AT827" s="8"/>
      <c r="AU827" s="66">
        <f t="shared" si="423"/>
        <v>-2.9181083154400529</v>
      </c>
      <c r="AV827" s="66">
        <f t="shared" si="423"/>
        <v>-1.2699015229524306</v>
      </c>
      <c r="AW827" s="66">
        <f t="shared" si="423"/>
        <v>9.4172733105553021</v>
      </c>
      <c r="AX827" s="66">
        <f t="shared" si="423"/>
        <v>41.887033440399321</v>
      </c>
      <c r="AY827" s="66">
        <f t="shared" si="423"/>
        <v>28.880294483941682</v>
      </c>
      <c r="AZ827" s="66">
        <f t="shared" si="423"/>
        <v>8.2793595705080136</v>
      </c>
      <c r="BA827" s="66">
        <f t="shared" si="423"/>
        <v>0.69161954019174166</v>
      </c>
      <c r="BB827" s="66">
        <f t="shared" si="422"/>
        <v>12.692153451955953</v>
      </c>
      <c r="BC827" s="8"/>
      <c r="BD827" s="8"/>
      <c r="BE827" s="8"/>
      <c r="BF827" s="8"/>
    </row>
    <row r="828" spans="1:58" s="5" customFormat="1" ht="15" customHeight="1">
      <c r="A828" s="6">
        <v>783</v>
      </c>
      <c r="B828" s="102" t="s">
        <v>102</v>
      </c>
      <c r="C828" s="106">
        <f>SUM(C746:C825)</f>
        <v>392945.41823516012</v>
      </c>
      <c r="D828" s="106">
        <f>SUM(D746:D825)</f>
        <v>378111.82656078506</v>
      </c>
      <c r="E828" s="106">
        <f t="shared" ref="E828:U828" si="428">SUM(E746:E825)</f>
        <v>357079.71493293194</v>
      </c>
      <c r="F828" s="106">
        <f t="shared" si="428"/>
        <v>366143.40578608454</v>
      </c>
      <c r="G828" s="106">
        <f t="shared" si="428"/>
        <v>425742.3610072101</v>
      </c>
      <c r="H828" s="106">
        <f t="shared" si="428"/>
        <v>469087.42297010054</v>
      </c>
      <c r="I828" s="106">
        <f t="shared" si="428"/>
        <v>473147.51194989146</v>
      </c>
      <c r="J828" s="106">
        <f t="shared" si="428"/>
        <v>431054.75402325171</v>
      </c>
      <c r="K828" s="106">
        <f t="shared" si="428"/>
        <v>415045.16428146692</v>
      </c>
      <c r="L828" s="106">
        <f t="shared" si="428"/>
        <v>411214.36339953024</v>
      </c>
      <c r="M828" s="106">
        <f t="shared" si="428"/>
        <v>388955.26916759473</v>
      </c>
      <c r="N828" s="106">
        <f t="shared" si="428"/>
        <v>367500.01614117628</v>
      </c>
      <c r="O828" s="106">
        <f t="shared" si="428"/>
        <v>330427.9182557349</v>
      </c>
      <c r="P828" s="106">
        <f t="shared" si="428"/>
        <v>294830.42923496972</v>
      </c>
      <c r="Q828" s="106">
        <f t="shared" si="428"/>
        <v>232320.21726135325</v>
      </c>
      <c r="R828" s="106">
        <f t="shared" si="428"/>
        <v>173495.17671071261</v>
      </c>
      <c r="S828" s="106">
        <f t="shared" si="428"/>
        <v>123939.5107411356</v>
      </c>
      <c r="T828" s="106">
        <f t="shared" si="428"/>
        <v>129103.44782284614</v>
      </c>
      <c r="U828" s="106">
        <f t="shared" si="428"/>
        <v>6160143.9284819355</v>
      </c>
      <c r="V828" s="6"/>
      <c r="W828" s="8"/>
      <c r="X828" s="106">
        <f t="shared" ref="X828:AE828" si="429">SUM(X746:X825)</f>
        <v>1167</v>
      </c>
      <c r="Y828" s="106">
        <f t="shared" si="429"/>
        <v>7368</v>
      </c>
      <c r="Z828" s="106">
        <f t="shared" si="429"/>
        <v>20933</v>
      </c>
      <c r="AA828" s="106">
        <f t="shared" si="429"/>
        <v>31123</v>
      </c>
      <c r="AB828" s="106">
        <f t="shared" si="429"/>
        <v>17474</v>
      </c>
      <c r="AC828" s="106">
        <f t="shared" si="429"/>
        <v>3704</v>
      </c>
      <c r="AD828" s="106">
        <f t="shared" si="429"/>
        <v>325</v>
      </c>
      <c r="AE828" s="106">
        <f t="shared" si="429"/>
        <v>82094</v>
      </c>
      <c r="AF828" s="8"/>
      <c r="AG828" s="45" t="s">
        <v>102</v>
      </c>
      <c r="AH828" s="68">
        <f t="shared" si="414"/>
        <v>6.3745515093712086</v>
      </c>
      <c r="AI828" s="68">
        <f t="shared" si="415"/>
        <v>34.612482453326841</v>
      </c>
      <c r="AJ828" s="68">
        <f t="shared" si="416"/>
        <v>89.249888080389923</v>
      </c>
      <c r="AK828" s="68">
        <f t="shared" si="417"/>
        <v>131.55728061102462</v>
      </c>
      <c r="AL828" s="68">
        <f t="shared" si="418"/>
        <v>81.0755470710221</v>
      </c>
      <c r="AM828" s="68">
        <f t="shared" si="419"/>
        <v>17.848659947224906</v>
      </c>
      <c r="AN828" s="68">
        <f t="shared" si="420"/>
        <v>1.5806840856102804</v>
      </c>
      <c r="AO828" s="68">
        <f t="shared" si="421"/>
        <v>54.886033261677319</v>
      </c>
      <c r="AP828" s="6"/>
      <c r="AQ828" s="6" t="s">
        <v>138</v>
      </c>
      <c r="AR828" s="6" t="s">
        <v>138</v>
      </c>
      <c r="AS828" s="8"/>
      <c r="AT828" s="8"/>
      <c r="AU828" s="66">
        <f t="shared" si="423"/>
        <v>-4.2472077930038381</v>
      </c>
      <c r="AV828" s="66">
        <f t="shared" si="423"/>
        <v>-9.2450717355634495</v>
      </c>
      <c r="AW828" s="66">
        <f t="shared" si="423"/>
        <v>-14.344372041217838</v>
      </c>
      <c r="AX828" s="66">
        <f t="shared" si="423"/>
        <v>21.133648914921196</v>
      </c>
      <c r="AY828" s="66">
        <f t="shared" si="423"/>
        <v>28.056804227754988</v>
      </c>
      <c r="AZ828" s="66">
        <f t="shared" si="423"/>
        <v>9.21965021388419</v>
      </c>
      <c r="BA828" s="66">
        <f t="shared" si="423"/>
        <v>1.2871298148847616</v>
      </c>
      <c r="BB828" s="66">
        <f t="shared" si="422"/>
        <v>6.2086223593674745</v>
      </c>
      <c r="BC828" s="8"/>
      <c r="BD828" s="8"/>
      <c r="BE828" s="8"/>
      <c r="BF828" s="8"/>
    </row>
    <row r="829" spans="1:58" s="5" customFormat="1" ht="15" customHeight="1">
      <c r="A829" s="6">
        <v>784</v>
      </c>
      <c r="B829" s="103" t="s">
        <v>139</v>
      </c>
      <c r="C829" s="104">
        <f>SUM(C754,C752,C785,C802,C809)</f>
        <v>27478.287832848106</v>
      </c>
      <c r="D829" s="104">
        <f t="shared" ref="D829:U829" si="430">SUM(D754,D752,D785,D802,D809)</f>
        <v>31400.644164498619</v>
      </c>
      <c r="E829" s="104">
        <f t="shared" si="430"/>
        <v>34340.379666739398</v>
      </c>
      <c r="F829" s="104">
        <f t="shared" si="430"/>
        <v>36732.385030198799</v>
      </c>
      <c r="G829" s="104">
        <f t="shared" si="430"/>
        <v>42704.904625205614</v>
      </c>
      <c r="H829" s="104">
        <f t="shared" si="430"/>
        <v>42885.122655689192</v>
      </c>
      <c r="I829" s="104">
        <f t="shared" si="430"/>
        <v>39372.894872398298</v>
      </c>
      <c r="J829" s="104">
        <f t="shared" si="430"/>
        <v>35900.987136273368</v>
      </c>
      <c r="K829" s="104">
        <f t="shared" si="430"/>
        <v>37968.053648681394</v>
      </c>
      <c r="L829" s="104">
        <f t="shared" si="430"/>
        <v>41169.882812895907</v>
      </c>
      <c r="M829" s="104">
        <f t="shared" si="430"/>
        <v>40029.759854622294</v>
      </c>
      <c r="N829" s="104">
        <f t="shared" si="430"/>
        <v>37323.188514847374</v>
      </c>
      <c r="O829" s="104">
        <f t="shared" si="430"/>
        <v>32416.154511659359</v>
      </c>
      <c r="P829" s="104">
        <f t="shared" si="430"/>
        <v>29469.186749587159</v>
      </c>
      <c r="Q829" s="104">
        <f t="shared" si="430"/>
        <v>24442.922581949508</v>
      </c>
      <c r="R829" s="104">
        <f t="shared" si="430"/>
        <v>18557.964999888114</v>
      </c>
      <c r="S829" s="104">
        <f t="shared" si="430"/>
        <v>13180.265649507959</v>
      </c>
      <c r="T829" s="104">
        <f t="shared" si="430"/>
        <v>14847.902946157739</v>
      </c>
      <c r="U829" s="104">
        <f t="shared" si="430"/>
        <v>580220.88825364818</v>
      </c>
      <c r="V829" s="6"/>
      <c r="W829" s="8"/>
      <c r="X829" s="104">
        <f t="shared" ref="X829:AE829" si="431">SUM(X754,X752,X785,X802,X809)</f>
        <v>8</v>
      </c>
      <c r="Y829" s="104">
        <f t="shared" si="431"/>
        <v>129</v>
      </c>
      <c r="Z829" s="104">
        <f t="shared" si="431"/>
        <v>889</v>
      </c>
      <c r="AA829" s="104">
        <f t="shared" si="431"/>
        <v>2211</v>
      </c>
      <c r="AB829" s="104">
        <f t="shared" si="431"/>
        <v>1730</v>
      </c>
      <c r="AC829" s="104">
        <f t="shared" si="431"/>
        <v>427</v>
      </c>
      <c r="AD829" s="104">
        <f t="shared" si="431"/>
        <v>40</v>
      </c>
      <c r="AE829" s="104">
        <f t="shared" si="431"/>
        <v>5434</v>
      </c>
      <c r="AF829" s="8"/>
      <c r="AG829" s="8" t="s">
        <v>136</v>
      </c>
      <c r="AH829" s="68">
        <f t="shared" si="414"/>
        <v>0.43558293279475097</v>
      </c>
      <c r="AI829" s="68">
        <f t="shared" si="415"/>
        <v>6.0414606299746021</v>
      </c>
      <c r="AJ829" s="68">
        <f t="shared" si="416"/>
        <v>41.459599271173552</v>
      </c>
      <c r="AK829" s="68">
        <f t="shared" si="417"/>
        <v>112.31076643795294</v>
      </c>
      <c r="AL829" s="68">
        <f t="shared" si="418"/>
        <v>96.376180043921721</v>
      </c>
      <c r="AM829" s="68">
        <f t="shared" si="419"/>
        <v>22.492593586757611</v>
      </c>
      <c r="AN829" s="68">
        <f t="shared" si="420"/>
        <v>1.9431680280358021</v>
      </c>
      <c r="AO829" s="68">
        <f t="shared" si="421"/>
        <v>39.272337105947642</v>
      </c>
      <c r="AP829" s="6"/>
      <c r="AQ829" s="6" t="s">
        <v>138</v>
      </c>
      <c r="AR829" s="6" t="s">
        <v>138</v>
      </c>
      <c r="AS829" s="8"/>
      <c r="AT829" s="8"/>
      <c r="AU829" s="66">
        <f t="shared" si="423"/>
        <v>-0.89982136655613876</v>
      </c>
      <c r="AV829" s="66">
        <f t="shared" si="423"/>
        <v>-4.5288225492907399</v>
      </c>
      <c r="AW829" s="66">
        <f t="shared" si="423"/>
        <v>-18.338178240982124</v>
      </c>
      <c r="AX829" s="66">
        <f t="shared" si="423"/>
        <v>-13.157334228198167</v>
      </c>
      <c r="AY829" s="66">
        <f t="shared" si="423"/>
        <v>20.7866750073361</v>
      </c>
      <c r="AZ829" s="66">
        <f t="shared" si="423"/>
        <v>9.7379071821006633</v>
      </c>
      <c r="BA829" s="66">
        <f t="shared" si="423"/>
        <v>1.6221968374403348</v>
      </c>
      <c r="BB829" s="66">
        <f t="shared" si="422"/>
        <v>-2.049083543441597</v>
      </c>
      <c r="BC829" s="8"/>
      <c r="BD829" s="8"/>
      <c r="BE829" s="8"/>
      <c r="BF829" s="8"/>
    </row>
    <row r="830" spans="1:58" s="5" customFormat="1" ht="15" customHeight="1">
      <c r="A830" s="6">
        <v>785</v>
      </c>
      <c r="B830" s="103" t="s">
        <v>140</v>
      </c>
      <c r="C830" s="104">
        <f>SUM(C755,C771,C778,C760,C787)</f>
        <v>49023.35046998394</v>
      </c>
      <c r="D830" s="104">
        <f t="shared" ref="D830:U830" si="432">SUM(D755,D771,D778,D760,D787)</f>
        <v>42593.501194791046</v>
      </c>
      <c r="E830" s="104">
        <f t="shared" si="432"/>
        <v>38273.324375283293</v>
      </c>
      <c r="F830" s="104">
        <f t="shared" si="432"/>
        <v>39420.606099800621</v>
      </c>
      <c r="G830" s="104">
        <f t="shared" si="432"/>
        <v>49090.691052155336</v>
      </c>
      <c r="H830" s="104">
        <f t="shared" si="432"/>
        <v>58250.079838473852</v>
      </c>
      <c r="I830" s="104">
        <f t="shared" si="432"/>
        <v>59669.923249134867</v>
      </c>
      <c r="J830" s="104">
        <f t="shared" si="432"/>
        <v>50962.292358093153</v>
      </c>
      <c r="K830" s="104">
        <f t="shared" si="432"/>
        <v>44833.051920351434</v>
      </c>
      <c r="L830" s="104">
        <f t="shared" si="432"/>
        <v>42475.624491932431</v>
      </c>
      <c r="M830" s="104">
        <f t="shared" si="432"/>
        <v>39545.526298239143</v>
      </c>
      <c r="N830" s="104">
        <f t="shared" si="432"/>
        <v>36995.683645488709</v>
      </c>
      <c r="O830" s="104">
        <f t="shared" si="432"/>
        <v>32819.378005634004</v>
      </c>
      <c r="P830" s="104">
        <f t="shared" si="432"/>
        <v>27950.081796755552</v>
      </c>
      <c r="Q830" s="104">
        <f t="shared" si="432"/>
        <v>21306.881456458017</v>
      </c>
      <c r="R830" s="104">
        <f t="shared" si="432"/>
        <v>15444.838418628748</v>
      </c>
      <c r="S830" s="104">
        <f t="shared" si="432"/>
        <v>10200.966963780838</v>
      </c>
      <c r="T830" s="104">
        <f t="shared" si="432"/>
        <v>10153.822237226979</v>
      </c>
      <c r="U830" s="104">
        <f t="shared" si="432"/>
        <v>669009.62387221202</v>
      </c>
      <c r="V830" s="6"/>
      <c r="W830" s="8"/>
      <c r="X830" s="104">
        <f t="shared" ref="X830:AE830" si="433">SUM(X755,X771,X778,X760,X787)</f>
        <v>143</v>
      </c>
      <c r="Y830" s="104">
        <f t="shared" si="433"/>
        <v>1234</v>
      </c>
      <c r="Z830" s="104">
        <f t="shared" si="433"/>
        <v>3173</v>
      </c>
      <c r="AA830" s="104">
        <f t="shared" si="433"/>
        <v>3779</v>
      </c>
      <c r="AB830" s="104">
        <f t="shared" si="433"/>
        <v>1980</v>
      </c>
      <c r="AC830" s="104">
        <f t="shared" si="433"/>
        <v>367</v>
      </c>
      <c r="AD830" s="104">
        <f t="shared" si="433"/>
        <v>32</v>
      </c>
      <c r="AE830" s="104">
        <f t="shared" si="433"/>
        <v>10708</v>
      </c>
      <c r="AF830" s="8"/>
      <c r="AG830" s="8" t="s">
        <v>137</v>
      </c>
      <c r="AH830" s="68">
        <f t="shared" si="414"/>
        <v>7.2550888557100732</v>
      </c>
      <c r="AI830" s="68">
        <f t="shared" si="415"/>
        <v>50.274297368882564</v>
      </c>
      <c r="AJ830" s="68">
        <f t="shared" si="416"/>
        <v>108.94405668794469</v>
      </c>
      <c r="AK830" s="68">
        <f t="shared" si="417"/>
        <v>126.66347782020284</v>
      </c>
      <c r="AL830" s="68">
        <f t="shared" si="418"/>
        <v>77.704510860197317</v>
      </c>
      <c r="AM830" s="68">
        <f t="shared" si="419"/>
        <v>16.371849975861434</v>
      </c>
      <c r="AN830" s="68">
        <f t="shared" si="420"/>
        <v>1.5067465344071818</v>
      </c>
      <c r="AO830" s="68">
        <f t="shared" si="421"/>
        <v>62.128978905509705</v>
      </c>
      <c r="AP830" s="6"/>
      <c r="AQ830" s="6" t="s">
        <v>138</v>
      </c>
      <c r="AR830" s="6" t="s">
        <v>138</v>
      </c>
      <c r="AS830" s="8"/>
      <c r="AT830" s="8"/>
      <c r="AU830" s="66">
        <f t="shared" si="423"/>
        <v>-5.6874171339865596</v>
      </c>
      <c r="AV830" s="66">
        <f t="shared" si="423"/>
        <v>-8.4779661431748465</v>
      </c>
      <c r="AW830" s="66">
        <f t="shared" si="423"/>
        <v>-12.292651853395839</v>
      </c>
      <c r="AX830" s="66">
        <f t="shared" si="423"/>
        <v>19.258317523479278</v>
      </c>
      <c r="AY830" s="66">
        <f t="shared" si="423"/>
        <v>28.612442155472266</v>
      </c>
      <c r="AZ830" s="66">
        <f t="shared" si="423"/>
        <v>8.3790473063737139</v>
      </c>
      <c r="BA830" s="66">
        <f t="shared" si="423"/>
        <v>0.81285871628102024</v>
      </c>
      <c r="BB830" s="66">
        <f>AO830-AO2530</f>
        <v>9.0622073132512995</v>
      </c>
      <c r="BC830" s="8"/>
      <c r="BD830" s="8"/>
      <c r="BE830" s="8"/>
      <c r="BF830" s="8"/>
    </row>
    <row r="831" spans="1:58" s="5" customFormat="1" ht="15" customHeight="1">
      <c r="A831" s="6">
        <v>786</v>
      </c>
      <c r="B831" s="8"/>
      <c r="C831" s="8"/>
      <c r="D831" s="6"/>
      <c r="E831" s="8"/>
      <c r="F831" s="8"/>
      <c r="G831" s="6"/>
      <c r="H831" s="8"/>
      <c r="I831" s="8"/>
      <c r="J831" s="6"/>
      <c r="K831" s="8"/>
      <c r="L831" s="8"/>
      <c r="M831" s="6"/>
      <c r="N831" s="8"/>
      <c r="O831" s="8"/>
      <c r="P831" s="6"/>
      <c r="Q831" s="8"/>
      <c r="R831" s="8"/>
      <c r="S831" s="6"/>
      <c r="T831" s="8"/>
      <c r="U831" s="8"/>
      <c r="V831" s="6"/>
      <c r="W831" s="8"/>
      <c r="X831" s="8"/>
      <c r="Y831" s="6"/>
      <c r="Z831" s="8"/>
      <c r="AA831" s="8"/>
      <c r="AB831" s="6"/>
      <c r="AC831" s="8"/>
      <c r="AD831" s="8"/>
      <c r="AE831" s="6"/>
      <c r="AF831" s="8"/>
      <c r="AG831" s="8"/>
      <c r="AH831" s="6"/>
      <c r="AI831" s="8"/>
      <c r="AJ831" s="8"/>
      <c r="AK831" s="6"/>
      <c r="AL831" s="8"/>
      <c r="AM831" s="8"/>
      <c r="AN831" s="6"/>
      <c r="AO831" s="8"/>
      <c r="AP831" s="6"/>
      <c r="AQ831" s="8"/>
      <c r="AR831" s="6"/>
      <c r="AS831" s="8"/>
      <c r="AT831" s="6"/>
      <c r="AU831" s="8"/>
      <c r="AV831" s="6"/>
      <c r="AW831" s="8"/>
      <c r="AX831" s="6"/>
      <c r="AY831" s="8"/>
      <c r="AZ831" s="6"/>
      <c r="BA831" s="8"/>
      <c r="BB831" s="6"/>
      <c r="BC831" s="8"/>
      <c r="BD831" s="8"/>
      <c r="BE831" s="8"/>
      <c r="BF831" s="8"/>
    </row>
    <row r="832" spans="1:58" s="5" customFormat="1" ht="15" customHeight="1">
      <c r="A832" s="6">
        <v>787</v>
      </c>
      <c r="B832" s="8"/>
      <c r="C832" s="8"/>
      <c r="D832" s="6"/>
      <c r="E832" s="8"/>
      <c r="F832" s="8"/>
      <c r="G832" s="6"/>
      <c r="H832" s="8"/>
      <c r="I832" s="8"/>
      <c r="J832" s="6"/>
      <c r="K832" s="8"/>
      <c r="L832" s="8"/>
      <c r="M832" s="6"/>
      <c r="N832" s="8"/>
      <c r="O832" s="8"/>
      <c r="P832" s="6"/>
      <c r="Q832" s="8"/>
      <c r="R832" s="8"/>
      <c r="S832" s="6"/>
      <c r="T832" s="8"/>
      <c r="U832" s="8"/>
      <c r="V832" s="6"/>
      <c r="W832" s="8"/>
      <c r="X832" s="8"/>
      <c r="Y832" s="6"/>
      <c r="Z832" s="8"/>
      <c r="AA832" s="8"/>
      <c r="AB832" s="6"/>
      <c r="AC832" s="8"/>
      <c r="AD832" s="8"/>
      <c r="AE832" s="6"/>
      <c r="AF832" s="8"/>
      <c r="AG832" s="8"/>
      <c r="AH832" s="6"/>
      <c r="AI832" s="8"/>
      <c r="AJ832" s="8"/>
      <c r="AK832" s="6"/>
      <c r="AL832" s="8"/>
      <c r="AM832" s="8"/>
      <c r="AN832" s="6"/>
      <c r="AO832" s="8"/>
      <c r="AP832" s="6"/>
      <c r="AQ832" s="8"/>
      <c r="AR832" s="6"/>
      <c r="AS832" s="8"/>
      <c r="AT832" s="6"/>
      <c r="AU832" s="8"/>
      <c r="AV832" s="6"/>
      <c r="AW832" s="8"/>
      <c r="AX832" s="6"/>
      <c r="AY832" s="8"/>
      <c r="AZ832" s="6"/>
      <c r="BA832" s="8"/>
      <c r="BB832" s="6"/>
      <c r="BC832" s="8"/>
      <c r="BD832" s="8"/>
      <c r="BE832" s="8"/>
      <c r="BF832" s="8"/>
    </row>
    <row r="833" spans="1:58" s="5" customFormat="1" ht="15" customHeight="1">
      <c r="A833" s="6">
        <v>788</v>
      </c>
      <c r="B833" s="8"/>
      <c r="C833" s="8"/>
      <c r="D833" s="6"/>
      <c r="E833" s="8"/>
      <c r="F833" s="8"/>
      <c r="G833" s="6"/>
      <c r="H833" s="8"/>
      <c r="I833" s="8"/>
      <c r="J833" s="6"/>
      <c r="K833" s="8"/>
      <c r="L833" s="8"/>
      <c r="M833" s="6"/>
      <c r="N833" s="8"/>
      <c r="O833" s="8"/>
      <c r="P833" s="6"/>
      <c r="Q833" s="8"/>
      <c r="R833" s="8"/>
      <c r="S833" s="6"/>
      <c r="T833" s="8"/>
      <c r="U833" s="8"/>
      <c r="V833" s="6"/>
      <c r="W833" s="8"/>
      <c r="X833" s="8"/>
      <c r="Y833" s="6"/>
      <c r="Z833" s="8"/>
      <c r="AA833" s="8"/>
      <c r="AB833" s="6"/>
      <c r="AC833" s="8"/>
      <c r="AD833" s="8"/>
      <c r="AE833" s="6"/>
      <c r="AF833" s="8"/>
      <c r="AG833" s="8"/>
      <c r="AH833" s="6"/>
      <c r="AI833" s="8"/>
      <c r="AJ833" s="8"/>
      <c r="AK833" s="6"/>
      <c r="AL833" s="8"/>
      <c r="AM833" s="8"/>
      <c r="AN833" s="6"/>
      <c r="AO833" s="8"/>
      <c r="AP833" s="6"/>
      <c r="AQ833" s="8"/>
      <c r="AR833" s="6"/>
      <c r="AS833" s="8"/>
      <c r="AT833" s="6"/>
      <c r="AU833" s="8"/>
      <c r="AV833" s="6"/>
      <c r="AW833" s="8"/>
      <c r="AX833" s="6"/>
      <c r="AY833" s="8"/>
      <c r="AZ833" s="6"/>
      <c r="BA833" s="8"/>
      <c r="BB833" s="6"/>
      <c r="BC833" s="8"/>
      <c r="BD833" s="8"/>
      <c r="BE833" s="8"/>
      <c r="BF833" s="8"/>
    </row>
    <row r="834" spans="1:58" s="5" customFormat="1" ht="15" customHeight="1">
      <c r="A834" s="6">
        <v>789</v>
      </c>
      <c r="B834" s="8"/>
      <c r="C834" s="8"/>
      <c r="D834" s="6"/>
      <c r="E834" s="8"/>
      <c r="F834" s="8"/>
      <c r="G834" s="6"/>
      <c r="H834" s="8"/>
      <c r="I834" s="8"/>
      <c r="J834" s="6"/>
      <c r="K834" s="8"/>
      <c r="L834" s="8"/>
      <c r="M834" s="6"/>
      <c r="N834" s="8"/>
      <c r="O834" s="8"/>
      <c r="P834" s="6"/>
      <c r="Q834" s="8"/>
      <c r="R834" s="8"/>
      <c r="S834" s="6"/>
      <c r="T834" s="8"/>
      <c r="U834" s="8"/>
      <c r="V834" s="6"/>
      <c r="W834" s="8"/>
      <c r="X834" s="8"/>
      <c r="Y834" s="6"/>
      <c r="Z834" s="8"/>
      <c r="AA834" s="8"/>
      <c r="AB834" s="6"/>
      <c r="AC834" s="8"/>
      <c r="AD834" s="8"/>
      <c r="AE834" s="6"/>
      <c r="AF834" s="8"/>
      <c r="AG834" s="8"/>
      <c r="AH834" s="6"/>
      <c r="AI834" s="8"/>
      <c r="AJ834" s="8"/>
      <c r="AK834" s="6"/>
      <c r="AL834" s="8"/>
      <c r="AM834" s="8"/>
      <c r="AN834" s="6"/>
      <c r="AO834" s="8"/>
      <c r="AP834" s="6"/>
      <c r="AQ834" s="8"/>
      <c r="AR834" s="6"/>
      <c r="AS834" s="8"/>
      <c r="AT834" s="6"/>
      <c r="AU834" s="8"/>
      <c r="AV834" s="6"/>
      <c r="AW834" s="8"/>
      <c r="AX834" s="6"/>
      <c r="AY834" s="8"/>
      <c r="AZ834" s="6"/>
      <c r="BA834" s="8"/>
      <c r="BB834" s="6"/>
      <c r="BC834" s="8"/>
      <c r="BD834" s="8"/>
      <c r="BE834" s="8"/>
      <c r="BF834" s="8"/>
    </row>
    <row r="835" spans="1:58" s="5" customFormat="1" ht="15" customHeight="1">
      <c r="A835" s="6">
        <v>790</v>
      </c>
      <c r="B835" s="8"/>
      <c r="C835" s="8"/>
      <c r="D835" s="6"/>
      <c r="E835" s="8"/>
      <c r="F835" s="8"/>
      <c r="G835" s="6"/>
      <c r="H835" s="8"/>
      <c r="I835" s="8"/>
      <c r="J835" s="6"/>
      <c r="K835" s="8"/>
      <c r="L835" s="8"/>
      <c r="M835" s="6"/>
      <c r="N835" s="8"/>
      <c r="O835" s="8"/>
      <c r="P835" s="6"/>
      <c r="Q835" s="8"/>
      <c r="R835" s="8"/>
      <c r="S835" s="6"/>
      <c r="T835" s="8"/>
      <c r="U835" s="8"/>
      <c r="V835" s="6"/>
      <c r="W835" s="8"/>
      <c r="X835" s="8"/>
      <c r="Y835" s="6"/>
      <c r="Z835" s="8"/>
      <c r="AA835" s="8"/>
      <c r="AB835" s="6"/>
      <c r="AC835" s="8"/>
      <c r="AD835" s="8"/>
      <c r="AE835" s="6"/>
      <c r="AF835" s="8"/>
      <c r="AG835" s="8"/>
      <c r="AH835" s="6"/>
      <c r="AI835" s="8"/>
      <c r="AJ835" s="8"/>
      <c r="AK835" s="6"/>
      <c r="AL835" s="8"/>
      <c r="AM835" s="8"/>
      <c r="AN835" s="6"/>
      <c r="AO835" s="8"/>
      <c r="AP835" s="6"/>
      <c r="AQ835" s="8"/>
      <c r="AR835" s="6"/>
      <c r="AS835" s="8"/>
      <c r="AT835" s="6"/>
      <c r="AU835" s="8"/>
      <c r="AV835" s="6"/>
      <c r="AW835" s="8"/>
      <c r="AX835" s="6"/>
      <c r="AY835" s="8"/>
      <c r="AZ835" s="6"/>
      <c r="BA835" s="8"/>
      <c r="BB835" s="6"/>
      <c r="BC835" s="8"/>
      <c r="BD835" s="8"/>
      <c r="BE835" s="8"/>
      <c r="BF835" s="8"/>
    </row>
    <row r="836" spans="1:58" s="5" customFormat="1" ht="15" customHeight="1">
      <c r="A836" s="6">
        <v>791</v>
      </c>
      <c r="B836" s="8"/>
      <c r="C836" s="8"/>
      <c r="D836" s="6"/>
      <c r="E836" s="8"/>
      <c r="F836" s="8"/>
      <c r="G836" s="6"/>
      <c r="H836" s="8"/>
      <c r="I836" s="8"/>
      <c r="J836" s="6"/>
      <c r="K836" s="8"/>
      <c r="L836" s="8"/>
      <c r="M836" s="6"/>
      <c r="N836" s="8"/>
      <c r="O836" s="8"/>
      <c r="P836" s="6"/>
      <c r="Q836" s="8"/>
      <c r="R836" s="8"/>
      <c r="S836" s="6"/>
      <c r="T836" s="8"/>
      <c r="U836" s="8"/>
      <c r="V836" s="6"/>
      <c r="W836" s="8"/>
      <c r="X836" s="8"/>
      <c r="Y836" s="6"/>
      <c r="Z836" s="8"/>
      <c r="AA836" s="8"/>
      <c r="AB836" s="6"/>
      <c r="AC836" s="8"/>
      <c r="AD836" s="8"/>
      <c r="AE836" s="6"/>
      <c r="AF836" s="8"/>
      <c r="AG836" s="8"/>
      <c r="AH836" s="6"/>
      <c r="AI836" s="8"/>
      <c r="AJ836" s="8"/>
      <c r="AK836" s="6"/>
      <c r="AL836" s="8"/>
      <c r="AM836" s="8"/>
      <c r="AN836" s="6"/>
      <c r="AO836" s="8"/>
      <c r="AP836" s="6"/>
      <c r="AQ836" s="8"/>
      <c r="AR836" s="6"/>
      <c r="AS836" s="8"/>
      <c r="AT836" s="6"/>
      <c r="AU836" s="8"/>
      <c r="AV836" s="6"/>
      <c r="AW836" s="8"/>
      <c r="AX836" s="6"/>
      <c r="AY836" s="8"/>
      <c r="AZ836" s="6"/>
      <c r="BA836" s="8"/>
      <c r="BB836" s="6"/>
      <c r="BC836" s="8"/>
      <c r="BD836" s="8"/>
      <c r="BE836" s="8"/>
      <c r="BF836" s="8"/>
    </row>
    <row r="837" spans="1:58" s="5" customFormat="1" ht="15" customHeight="1">
      <c r="A837" s="6">
        <v>792</v>
      </c>
      <c r="B837" s="8"/>
      <c r="C837" s="8"/>
      <c r="D837" s="6"/>
      <c r="E837" s="8"/>
      <c r="F837" s="8"/>
      <c r="G837" s="6"/>
      <c r="H837" s="8"/>
      <c r="I837" s="8"/>
      <c r="J837" s="6"/>
      <c r="K837" s="8"/>
      <c r="L837" s="8"/>
      <c r="M837" s="6"/>
      <c r="N837" s="8"/>
      <c r="O837" s="8"/>
      <c r="P837" s="6"/>
      <c r="Q837" s="8"/>
      <c r="R837" s="8"/>
      <c r="S837" s="6"/>
      <c r="T837" s="8"/>
      <c r="U837" s="8"/>
      <c r="V837" s="6"/>
      <c r="W837" s="8"/>
      <c r="X837" s="8"/>
      <c r="Y837" s="6"/>
      <c r="Z837" s="8"/>
      <c r="AA837" s="8"/>
      <c r="AB837" s="6"/>
      <c r="AC837" s="8"/>
      <c r="AD837" s="8"/>
      <c r="AE837" s="6"/>
      <c r="AF837" s="8"/>
      <c r="AG837" s="8"/>
      <c r="AH837" s="6"/>
      <c r="AI837" s="8"/>
      <c r="AJ837" s="8"/>
      <c r="AK837" s="6"/>
      <c r="AL837" s="8"/>
      <c r="AM837" s="8"/>
      <c r="AN837" s="6"/>
      <c r="AO837" s="8"/>
      <c r="AP837" s="6"/>
      <c r="AQ837" s="8"/>
      <c r="AR837" s="6"/>
      <c r="AS837" s="8"/>
      <c r="AT837" s="6"/>
      <c r="AU837" s="8"/>
      <c r="AV837" s="6"/>
      <c r="AW837" s="8"/>
      <c r="AX837" s="6"/>
      <c r="AY837" s="8"/>
      <c r="AZ837" s="6"/>
      <c r="BA837" s="8"/>
      <c r="BB837" s="6"/>
      <c r="BC837" s="8"/>
      <c r="BD837" s="8"/>
      <c r="BE837" s="8"/>
      <c r="BF837" s="8"/>
    </row>
    <row r="838" spans="1:58" s="5" customFormat="1" ht="15" customHeight="1">
      <c r="A838" s="6">
        <v>793</v>
      </c>
      <c r="B838" s="8"/>
      <c r="C838" s="8"/>
      <c r="D838" s="6"/>
      <c r="E838" s="8"/>
      <c r="F838" s="8"/>
      <c r="G838" s="6"/>
      <c r="H838" s="8"/>
      <c r="I838" s="8"/>
      <c r="J838" s="6"/>
      <c r="K838" s="8"/>
      <c r="L838" s="8"/>
      <c r="M838" s="6"/>
      <c r="N838" s="8"/>
      <c r="O838" s="8"/>
      <c r="P838" s="6"/>
      <c r="Q838" s="8"/>
      <c r="R838" s="8"/>
      <c r="S838" s="6"/>
      <c r="T838" s="8"/>
      <c r="U838" s="8"/>
      <c r="V838" s="6"/>
      <c r="W838" s="8"/>
      <c r="X838" s="8"/>
      <c r="Y838" s="6"/>
      <c r="Z838" s="8"/>
      <c r="AA838" s="8"/>
      <c r="AB838" s="6"/>
      <c r="AC838" s="8"/>
      <c r="AD838" s="8"/>
      <c r="AE838" s="6"/>
      <c r="AF838" s="8"/>
      <c r="AG838" s="8"/>
      <c r="AH838" s="6"/>
      <c r="AI838" s="8"/>
      <c r="AJ838" s="8"/>
      <c r="AK838" s="6"/>
      <c r="AL838" s="8"/>
      <c r="AM838" s="8"/>
      <c r="AN838" s="6"/>
      <c r="AO838" s="8"/>
      <c r="AP838" s="6"/>
      <c r="AQ838" s="8"/>
      <c r="AR838" s="6"/>
      <c r="AS838" s="8"/>
      <c r="AT838" s="6"/>
      <c r="AU838" s="8"/>
      <c r="AV838" s="6"/>
      <c r="AW838" s="8"/>
      <c r="AX838" s="6"/>
      <c r="AY838" s="8"/>
      <c r="AZ838" s="6"/>
      <c r="BA838" s="8"/>
      <c r="BB838" s="6"/>
      <c r="BC838" s="8"/>
      <c r="BD838" s="8"/>
      <c r="BE838" s="8"/>
      <c r="BF838" s="8"/>
    </row>
    <row r="839" spans="1:58" s="5" customFormat="1" ht="15" customHeight="1">
      <c r="A839" s="6">
        <v>794</v>
      </c>
      <c r="B839" s="8"/>
      <c r="C839" s="8"/>
      <c r="D839" s="6"/>
      <c r="E839" s="8"/>
      <c r="F839" s="8"/>
      <c r="G839" s="6"/>
      <c r="H839" s="8"/>
      <c r="I839" s="8"/>
      <c r="J839" s="6"/>
      <c r="K839" s="8"/>
      <c r="L839" s="8"/>
      <c r="M839" s="6"/>
      <c r="N839" s="8"/>
      <c r="O839" s="8"/>
      <c r="P839" s="6"/>
      <c r="Q839" s="8"/>
      <c r="R839" s="8"/>
      <c r="S839" s="6"/>
      <c r="T839" s="8"/>
      <c r="U839" s="8"/>
      <c r="V839" s="6"/>
      <c r="W839" s="8"/>
      <c r="X839" s="8"/>
      <c r="Y839" s="6"/>
      <c r="Z839" s="8"/>
      <c r="AA839" s="8"/>
      <c r="AB839" s="6"/>
      <c r="AC839" s="8"/>
      <c r="AD839" s="8"/>
      <c r="AE839" s="6"/>
      <c r="AF839" s="8"/>
      <c r="AG839" s="8"/>
      <c r="AH839" s="6"/>
      <c r="AI839" s="8"/>
      <c r="AJ839" s="8"/>
      <c r="AK839" s="6"/>
      <c r="AL839" s="8"/>
      <c r="AM839" s="8"/>
      <c r="AN839" s="6"/>
      <c r="AO839" s="8"/>
      <c r="AP839" s="6"/>
      <c r="AQ839" s="8"/>
      <c r="AR839" s="6"/>
      <c r="AS839" s="8"/>
      <c r="AT839" s="6"/>
      <c r="AU839" s="8"/>
      <c r="AV839" s="6"/>
      <c r="AW839" s="8"/>
      <c r="AX839" s="6"/>
      <c r="AY839" s="8"/>
      <c r="AZ839" s="6"/>
      <c r="BA839" s="8"/>
      <c r="BB839" s="6"/>
      <c r="BC839" s="8"/>
      <c r="BD839" s="8"/>
      <c r="BE839" s="8"/>
      <c r="BF839" s="8"/>
    </row>
    <row r="840" spans="1:58" s="5" customFormat="1" ht="15" customHeight="1">
      <c r="A840" s="6">
        <v>795</v>
      </c>
      <c r="B840" s="8"/>
      <c r="C840" s="8"/>
      <c r="D840" s="6"/>
      <c r="E840" s="8"/>
      <c r="F840" s="8"/>
      <c r="G840" s="6"/>
      <c r="H840" s="8"/>
      <c r="I840" s="8"/>
      <c r="J840" s="6"/>
      <c r="K840" s="8"/>
      <c r="L840" s="8"/>
      <c r="M840" s="6"/>
      <c r="N840" s="8"/>
      <c r="O840" s="8"/>
      <c r="P840" s="6"/>
      <c r="Q840" s="8"/>
      <c r="R840" s="8"/>
      <c r="S840" s="6"/>
      <c r="T840" s="8"/>
      <c r="U840" s="8"/>
      <c r="V840" s="6"/>
      <c r="W840" s="8"/>
      <c r="X840" s="8"/>
      <c r="Y840" s="6"/>
      <c r="Z840" s="8"/>
      <c r="AA840" s="8"/>
      <c r="AB840" s="6"/>
      <c r="AC840" s="8"/>
      <c r="AD840" s="8"/>
      <c r="AE840" s="6"/>
      <c r="AF840" s="8"/>
      <c r="AG840" s="8"/>
      <c r="AH840" s="6"/>
      <c r="AI840" s="8"/>
      <c r="AJ840" s="8"/>
      <c r="AK840" s="6"/>
      <c r="AL840" s="8"/>
      <c r="AM840" s="8"/>
      <c r="AN840" s="6"/>
      <c r="AO840" s="8"/>
      <c r="AP840" s="6"/>
      <c r="AQ840" s="8"/>
      <c r="AR840" s="6"/>
      <c r="AS840" s="8"/>
      <c r="AT840" s="6"/>
      <c r="AU840" s="8"/>
      <c r="AV840" s="6"/>
      <c r="AW840" s="8"/>
      <c r="AX840" s="6"/>
      <c r="AY840" s="8"/>
      <c r="AZ840" s="6"/>
      <c r="BA840" s="8"/>
      <c r="BB840" s="6"/>
      <c r="BC840" s="8"/>
      <c r="BD840" s="8"/>
      <c r="BE840" s="8"/>
      <c r="BF840" s="8"/>
    </row>
    <row r="841" spans="1:58" s="5" customFormat="1" ht="15" customHeight="1">
      <c r="A841" s="6">
        <v>796</v>
      </c>
      <c r="B841" s="8"/>
      <c r="C841" s="8"/>
      <c r="D841" s="6"/>
      <c r="E841" s="8"/>
      <c r="F841" s="8"/>
      <c r="G841" s="6"/>
      <c r="H841" s="8"/>
      <c r="I841" s="8"/>
      <c r="J841" s="6"/>
      <c r="K841" s="8"/>
      <c r="L841" s="8"/>
      <c r="M841" s="6"/>
      <c r="N841" s="8"/>
      <c r="O841" s="8"/>
      <c r="P841" s="6"/>
      <c r="Q841" s="8"/>
      <c r="R841" s="8"/>
      <c r="S841" s="6"/>
      <c r="T841" s="8"/>
      <c r="U841" s="8"/>
      <c r="V841" s="6"/>
      <c r="W841" s="8"/>
      <c r="X841" s="8"/>
      <c r="Y841" s="6"/>
      <c r="Z841" s="8"/>
      <c r="AA841" s="8"/>
      <c r="AB841" s="6"/>
      <c r="AC841" s="8"/>
      <c r="AD841" s="8"/>
      <c r="AE841" s="6"/>
      <c r="AF841" s="8"/>
      <c r="AG841" s="8"/>
      <c r="AH841" s="6"/>
      <c r="AI841" s="8"/>
      <c r="AJ841" s="8"/>
      <c r="AK841" s="6"/>
      <c r="AL841" s="8"/>
      <c r="AM841" s="8"/>
      <c r="AN841" s="6"/>
      <c r="AO841" s="8"/>
      <c r="AP841" s="6"/>
      <c r="AQ841" s="8"/>
      <c r="AR841" s="6"/>
      <c r="AS841" s="8"/>
      <c r="AT841" s="6"/>
      <c r="AU841" s="8"/>
      <c r="AV841" s="6"/>
      <c r="AW841" s="8"/>
      <c r="AX841" s="6"/>
      <c r="AY841" s="8"/>
      <c r="AZ841" s="6"/>
      <c r="BA841" s="8"/>
      <c r="BB841" s="6"/>
      <c r="BC841" s="8"/>
      <c r="BD841" s="8"/>
      <c r="BE841" s="8"/>
      <c r="BF841" s="8"/>
    </row>
    <row r="842" spans="1:58" s="5" customFormat="1" ht="14.25" customHeight="1">
      <c r="A842" s="6">
        <v>797</v>
      </c>
      <c r="B842" s="8"/>
      <c r="C842" s="8"/>
      <c r="D842" s="6"/>
      <c r="E842" s="8"/>
      <c r="F842" s="8"/>
      <c r="G842" s="6"/>
      <c r="H842" s="8"/>
      <c r="I842" s="8"/>
      <c r="J842" s="6"/>
      <c r="K842" s="8"/>
      <c r="L842" s="8"/>
      <c r="M842" s="6"/>
      <c r="N842" s="8"/>
      <c r="O842" s="8"/>
      <c r="P842" s="6"/>
      <c r="Q842" s="8"/>
      <c r="R842" s="8"/>
      <c r="S842" s="6"/>
      <c r="T842" s="8"/>
      <c r="U842" s="8"/>
      <c r="V842" s="6"/>
      <c r="W842" s="8"/>
      <c r="X842" s="8"/>
      <c r="Y842" s="6"/>
      <c r="Z842" s="8"/>
      <c r="AA842" s="8"/>
      <c r="AB842" s="6"/>
      <c r="AC842" s="8"/>
      <c r="AD842" s="8"/>
      <c r="AE842" s="6"/>
      <c r="AF842" s="8"/>
      <c r="AG842" s="8"/>
      <c r="AH842" s="6"/>
      <c r="AI842" s="8"/>
      <c r="AJ842" s="8"/>
      <c r="AK842" s="6"/>
      <c r="AL842" s="8"/>
      <c r="AM842" s="8"/>
      <c r="AN842" s="6"/>
      <c r="AO842" s="8"/>
      <c r="AP842" s="6"/>
      <c r="AQ842" s="8"/>
      <c r="AR842" s="6"/>
      <c r="AS842" s="8"/>
      <c r="AT842" s="6"/>
      <c r="AU842" s="8"/>
      <c r="AV842" s="6"/>
      <c r="AW842" s="8"/>
      <c r="AX842" s="6"/>
      <c r="AY842" s="8"/>
      <c r="AZ842" s="6"/>
      <c r="BA842" s="8"/>
      <c r="BB842" s="6"/>
      <c r="BC842" s="8"/>
      <c r="BD842" s="8"/>
      <c r="BE842" s="8"/>
      <c r="BF842" s="8"/>
    </row>
    <row r="843" spans="1:58" s="5" customFormat="1" ht="14.25" customHeight="1">
      <c r="A843" s="6">
        <v>798</v>
      </c>
      <c r="B843" s="8"/>
      <c r="C843" s="8"/>
      <c r="D843" s="6"/>
      <c r="E843" s="8"/>
      <c r="F843" s="8"/>
      <c r="G843" s="6"/>
      <c r="H843" s="8"/>
      <c r="I843" s="8"/>
      <c r="J843" s="6"/>
      <c r="K843" s="8"/>
      <c r="L843" s="8"/>
      <c r="M843" s="6"/>
      <c r="N843" s="8"/>
      <c r="O843" s="8"/>
      <c r="P843" s="6"/>
      <c r="Q843" s="8"/>
      <c r="R843" s="8"/>
      <c r="S843" s="6"/>
      <c r="T843" s="8"/>
      <c r="U843" s="8"/>
      <c r="V843" s="6"/>
      <c r="W843" s="8"/>
      <c r="X843" s="8"/>
      <c r="Y843" s="6"/>
      <c r="Z843" s="8"/>
      <c r="AA843" s="8"/>
      <c r="AB843" s="6"/>
      <c r="AC843" s="8"/>
      <c r="AD843" s="8"/>
      <c r="AE843" s="6"/>
      <c r="AF843" s="8"/>
      <c r="AG843" s="8"/>
      <c r="AH843" s="6"/>
      <c r="AI843" s="8"/>
      <c r="AJ843" s="8"/>
      <c r="AK843" s="6"/>
      <c r="AL843" s="8"/>
      <c r="AM843" s="8"/>
      <c r="AN843" s="6"/>
      <c r="AO843" s="8"/>
      <c r="AP843" s="6"/>
      <c r="AQ843" s="8"/>
      <c r="AR843" s="6"/>
      <c r="AS843" s="8"/>
      <c r="AT843" s="6"/>
      <c r="AU843" s="8"/>
      <c r="AV843" s="6"/>
      <c r="AW843" s="8"/>
      <c r="AX843" s="6"/>
      <c r="AY843" s="8"/>
      <c r="AZ843" s="6"/>
      <c r="BA843" s="8"/>
      <c r="BB843" s="6"/>
      <c r="BC843" s="8"/>
      <c r="BD843" s="8"/>
      <c r="BE843" s="8"/>
      <c r="BF843" s="8"/>
    </row>
    <row r="844" spans="1:58" s="5" customFormat="1" ht="14.25" customHeight="1">
      <c r="A844" s="6">
        <v>799</v>
      </c>
      <c r="B844" s="42" t="s">
        <v>188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42" t="s">
        <v>191</v>
      </c>
      <c r="X844" s="8"/>
      <c r="Y844" s="8"/>
      <c r="Z844" s="8"/>
      <c r="AA844" s="8"/>
      <c r="AB844" s="8"/>
      <c r="AC844" s="8"/>
      <c r="AD844" s="8"/>
      <c r="AE844" s="13"/>
      <c r="AF844" s="8"/>
      <c r="AG844" s="42" t="s">
        <v>197</v>
      </c>
      <c r="AH844" s="8"/>
      <c r="AI844" s="8"/>
      <c r="AJ844" s="8"/>
      <c r="AK844" s="8"/>
      <c r="AL844" s="8"/>
      <c r="AM844" s="8"/>
      <c r="AN844" s="8"/>
      <c r="AO844" s="8"/>
      <c r="AP844" s="8"/>
      <c r="AQ844" s="63" t="s">
        <v>133</v>
      </c>
      <c r="AR844" s="93" t="s">
        <v>133</v>
      </c>
      <c r="AS844" s="8"/>
      <c r="AT844" s="42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</row>
    <row r="845" spans="1:58" s="5" customFormat="1" ht="21">
      <c r="A845" s="6">
        <v>800</v>
      </c>
      <c r="B845" s="43" t="s">
        <v>0</v>
      </c>
      <c r="C845" s="41" t="s">
        <v>1</v>
      </c>
      <c r="D845" s="41" t="s">
        <v>2</v>
      </c>
      <c r="E845" s="41" t="s">
        <v>3</v>
      </c>
      <c r="F845" s="41" t="s">
        <v>4</v>
      </c>
      <c r="G845" s="41" t="s">
        <v>5</v>
      </c>
      <c r="H845" s="41" t="s">
        <v>6</v>
      </c>
      <c r="I845" s="41" t="s">
        <v>7</v>
      </c>
      <c r="J845" s="41" t="s">
        <v>8</v>
      </c>
      <c r="K845" s="41" t="s">
        <v>9</v>
      </c>
      <c r="L845" s="41" t="s">
        <v>10</v>
      </c>
      <c r="M845" s="41" t="s">
        <v>11</v>
      </c>
      <c r="N845" s="41" t="s">
        <v>12</v>
      </c>
      <c r="O845" s="41" t="s">
        <v>13</v>
      </c>
      <c r="P845" s="41" t="s">
        <v>14</v>
      </c>
      <c r="Q845" s="41" t="s">
        <v>15</v>
      </c>
      <c r="R845" s="41" t="s">
        <v>16</v>
      </c>
      <c r="S845" s="41" t="s">
        <v>17</v>
      </c>
      <c r="T845" s="41" t="s">
        <v>18</v>
      </c>
      <c r="U845" s="41" t="s">
        <v>19</v>
      </c>
      <c r="V845" s="49"/>
      <c r="W845" s="43" t="s">
        <v>0</v>
      </c>
      <c r="X845" s="41" t="s">
        <v>4</v>
      </c>
      <c r="Y845" s="41" t="s">
        <v>5</v>
      </c>
      <c r="Z845" s="41" t="s">
        <v>6</v>
      </c>
      <c r="AA845" s="41" t="s">
        <v>7</v>
      </c>
      <c r="AB845" s="41" t="s">
        <v>8</v>
      </c>
      <c r="AC845" s="41" t="s">
        <v>9</v>
      </c>
      <c r="AD845" s="41" t="s">
        <v>10</v>
      </c>
      <c r="AE845" s="67" t="s">
        <v>19</v>
      </c>
      <c r="AF845" s="49"/>
      <c r="AG845" s="43" t="s">
        <v>0</v>
      </c>
      <c r="AH845" s="41" t="s">
        <v>4</v>
      </c>
      <c r="AI845" s="41" t="s">
        <v>5</v>
      </c>
      <c r="AJ845" s="41" t="s">
        <v>6</v>
      </c>
      <c r="AK845" s="41" t="s">
        <v>7</v>
      </c>
      <c r="AL845" s="41" t="s">
        <v>8</v>
      </c>
      <c r="AM845" s="41" t="s">
        <v>9</v>
      </c>
      <c r="AN845" s="41" t="s">
        <v>10</v>
      </c>
      <c r="AO845" s="41" t="s">
        <v>19</v>
      </c>
      <c r="AP845" s="49"/>
      <c r="AQ845" s="94" t="s">
        <v>135</v>
      </c>
      <c r="AR845" s="6" t="s">
        <v>134</v>
      </c>
      <c r="AS845" s="8"/>
      <c r="AT845" s="43"/>
      <c r="AU845" s="41"/>
      <c r="AV845" s="41"/>
      <c r="AW845" s="41"/>
      <c r="AX845" s="41"/>
      <c r="AY845" s="41"/>
      <c r="AZ845" s="41"/>
      <c r="BA845" s="41"/>
      <c r="BB845" s="41"/>
      <c r="BC845" s="8"/>
      <c r="BD845" s="8"/>
      <c r="BE845" s="8"/>
      <c r="BF845" s="8"/>
    </row>
    <row r="846" spans="1:58" s="5" customFormat="1" ht="14.25" customHeight="1">
      <c r="A846" s="6">
        <v>801</v>
      </c>
      <c r="B846" s="44" t="s">
        <v>20</v>
      </c>
      <c r="C846" s="109">
        <v>564.97528375037382</v>
      </c>
      <c r="D846" s="109">
        <v>662.76624294603732</v>
      </c>
      <c r="E846" s="109">
        <v>654.66829667831576</v>
      </c>
      <c r="F846" s="109">
        <v>720.24421521071781</v>
      </c>
      <c r="G846" s="109">
        <v>423.29096010533146</v>
      </c>
      <c r="H846" s="109">
        <v>526.45665300672761</v>
      </c>
      <c r="I846" s="109">
        <v>462.70947271596833</v>
      </c>
      <c r="J846" s="109">
        <v>529.70704582988128</v>
      </c>
      <c r="K846" s="109">
        <v>712.87172649399577</v>
      </c>
      <c r="L846" s="109">
        <v>798.06912038388373</v>
      </c>
      <c r="M846" s="109">
        <v>922.46893302866829</v>
      </c>
      <c r="N846" s="109">
        <v>1031.3746736204375</v>
      </c>
      <c r="O846" s="109">
        <v>1007.4629348287598</v>
      </c>
      <c r="P846" s="109">
        <v>878.72979251506956</v>
      </c>
      <c r="Q846" s="109">
        <v>719.19973760439154</v>
      </c>
      <c r="R846" s="109">
        <v>539.09895806596603</v>
      </c>
      <c r="S846" s="109">
        <v>340.90115844962656</v>
      </c>
      <c r="T846" s="109">
        <v>339.9110763400368</v>
      </c>
      <c r="U846" s="109">
        <v>11834.906281574187</v>
      </c>
      <c r="V846" s="8"/>
      <c r="W846" s="44" t="s">
        <v>20</v>
      </c>
      <c r="X846" s="110">
        <v>0</v>
      </c>
      <c r="Y846" s="110">
        <v>8</v>
      </c>
      <c r="Z846" s="110">
        <v>20</v>
      </c>
      <c r="AA846" s="110">
        <v>41</v>
      </c>
      <c r="AB846" s="110">
        <v>20</v>
      </c>
      <c r="AC846" s="110">
        <v>7</v>
      </c>
      <c r="AD846" s="110">
        <v>1</v>
      </c>
      <c r="AE846" s="69">
        <f>SUM(X846:AD846)</f>
        <v>97</v>
      </c>
      <c r="AF846" s="8"/>
      <c r="AG846" s="44" t="s">
        <v>20</v>
      </c>
      <c r="AH846" s="68">
        <f t="shared" ref="AH846:AH877" si="434">X846/(F846/2)*1000</f>
        <v>0</v>
      </c>
      <c r="AI846" s="68">
        <f t="shared" ref="AI846:AI877" si="435">Y846/(G846/2)*1000</f>
        <v>37.799059058616727</v>
      </c>
      <c r="AJ846" s="68">
        <f t="shared" ref="AJ846:AJ877" si="436">Z846/(H846/2)*1000</f>
        <v>75.979664748369771</v>
      </c>
      <c r="AK846" s="68">
        <f t="shared" ref="AK846:AK877" si="437">AA846/(I846/2)*1000</f>
        <v>177.21703322537175</v>
      </c>
      <c r="AL846" s="68">
        <f t="shared" ref="AL846:AL909" si="438">AB846/(J846/2)*1000</f>
        <v>75.513437691456062</v>
      </c>
      <c r="AM846" s="68">
        <f t="shared" ref="AM846:AM909" si="439">AC846/(K846/2)*1000</f>
        <v>19.638876784823527</v>
      </c>
      <c r="AN846" s="68">
        <f>AD846/(L846/2)*1000</f>
        <v>2.5060485976928524</v>
      </c>
      <c r="AO846" s="68">
        <f>AE846/(SUM(F846:L846)/2)*1000</f>
        <v>46.485446339045019</v>
      </c>
      <c r="AP846" s="8"/>
      <c r="AQ846" s="6">
        <f>RANK(AI846,AI846:AI924)</f>
        <v>52</v>
      </c>
      <c r="AR846" s="94">
        <f>RANK(AO846,AO846:AO924)</f>
        <v>67</v>
      </c>
      <c r="AS846" s="8"/>
      <c r="AT846" s="8"/>
      <c r="AU846" s="66"/>
      <c r="AV846" s="66"/>
      <c r="AW846" s="66"/>
      <c r="AX846" s="66"/>
      <c r="AY846" s="66"/>
      <c r="AZ846" s="66"/>
      <c r="BA846" s="66"/>
      <c r="BB846" s="66"/>
      <c r="BC846" s="8"/>
      <c r="BD846" s="8"/>
      <c r="BE846" s="8"/>
      <c r="BF846" s="8"/>
    </row>
    <row r="847" spans="1:58" s="5" customFormat="1" ht="14.25" customHeight="1">
      <c r="A847" s="6">
        <v>802</v>
      </c>
      <c r="B847" s="44" t="s">
        <v>21</v>
      </c>
      <c r="C847" s="109">
        <v>556.02658716872713</v>
      </c>
      <c r="D847" s="109">
        <v>666.11124906822818</v>
      </c>
      <c r="E847" s="109">
        <v>629.49581539232031</v>
      </c>
      <c r="F847" s="109">
        <v>577.28840105270842</v>
      </c>
      <c r="G847" s="109">
        <v>432.5532185609884</v>
      </c>
      <c r="H847" s="109">
        <v>499.18816274761832</v>
      </c>
      <c r="I847" s="109">
        <v>596.761956474474</v>
      </c>
      <c r="J847" s="109">
        <v>665.1908340539253</v>
      </c>
      <c r="K847" s="109">
        <v>696.08535515030371</v>
      </c>
      <c r="L847" s="109">
        <v>750.54767739416354</v>
      </c>
      <c r="M847" s="109">
        <v>758.75185545413513</v>
      </c>
      <c r="N847" s="109">
        <v>753.7221732633941</v>
      </c>
      <c r="O847" s="109">
        <v>841.47125608724366</v>
      </c>
      <c r="P847" s="109">
        <v>755.88629951103667</v>
      </c>
      <c r="Q847" s="109">
        <v>614.04808559393769</v>
      </c>
      <c r="R847" s="109">
        <v>460.38926689823609</v>
      </c>
      <c r="S847" s="109">
        <v>360.31866588853222</v>
      </c>
      <c r="T847" s="109">
        <v>338.66054402894747</v>
      </c>
      <c r="U847" s="109">
        <v>10952.497403788922</v>
      </c>
      <c r="V847" s="8"/>
      <c r="W847" s="44" t="s">
        <v>21</v>
      </c>
      <c r="X847" s="110">
        <v>2</v>
      </c>
      <c r="Y847" s="110">
        <v>24</v>
      </c>
      <c r="Z847" s="110">
        <v>35</v>
      </c>
      <c r="AA847" s="110">
        <v>29</v>
      </c>
      <c r="AB847" s="110">
        <v>16</v>
      </c>
      <c r="AC847" s="110">
        <v>6</v>
      </c>
      <c r="AD847" s="110">
        <v>0</v>
      </c>
      <c r="AE847" s="69">
        <f t="shared" ref="AE847:AE910" si="440">SUM(X847:AD847)</f>
        <v>112</v>
      </c>
      <c r="AF847" s="8"/>
      <c r="AG847" s="44" t="s">
        <v>21</v>
      </c>
      <c r="AH847" s="68">
        <f t="shared" si="434"/>
        <v>6.9289457274835948</v>
      </c>
      <c r="AI847" s="68">
        <f t="shared" si="435"/>
        <v>110.96900436826175</v>
      </c>
      <c r="AJ847" s="68">
        <f t="shared" si="436"/>
        <v>140.22768411556044</v>
      </c>
      <c r="AK847" s="68">
        <f t="shared" si="437"/>
        <v>97.191182130057413</v>
      </c>
      <c r="AL847" s="68">
        <f t="shared" si="438"/>
        <v>48.106495702864486</v>
      </c>
      <c r="AM847" s="68">
        <f t="shared" si="439"/>
        <v>17.239265143581243</v>
      </c>
      <c r="AN847" s="68">
        <f t="shared" ref="AN847:AN909" si="441">AD847/(L847/2)*1000</f>
        <v>0</v>
      </c>
      <c r="AO847" s="68">
        <f t="shared" ref="AO847:AO910" si="442">AE847/(SUM(F847:L847)/2)*1000</f>
        <v>53.110577386755558</v>
      </c>
      <c r="AP847" s="8"/>
      <c r="AQ847" s="6">
        <f>RANK(AI847,AI846:AI924)</f>
        <v>4</v>
      </c>
      <c r="AR847" s="94">
        <f>RANK(AO847,AO846:AO924)</f>
        <v>55</v>
      </c>
      <c r="AS847" s="8"/>
      <c r="AT847" s="8"/>
      <c r="AU847" s="66"/>
      <c r="AV847" s="66"/>
      <c r="AW847" s="66"/>
      <c r="AX847" s="66"/>
      <c r="AY847" s="66"/>
      <c r="AZ847" s="66"/>
      <c r="BA847" s="66"/>
      <c r="BB847" s="66"/>
      <c r="BC847" s="8"/>
      <c r="BD847" s="8"/>
      <c r="BE847" s="8"/>
      <c r="BF847" s="8"/>
    </row>
    <row r="848" spans="1:58" s="5" customFormat="1" ht="14.25" customHeight="1">
      <c r="A848" s="6">
        <v>803</v>
      </c>
      <c r="B848" s="44" t="s">
        <v>22</v>
      </c>
      <c r="C848" s="109">
        <v>7102.8198302602659</v>
      </c>
      <c r="D848" s="109">
        <v>6770.1735955013428</v>
      </c>
      <c r="E848" s="109">
        <v>6296.6466930692113</v>
      </c>
      <c r="F848" s="109">
        <v>7233.0641871733151</v>
      </c>
      <c r="G848" s="109">
        <v>8128.7309279559549</v>
      </c>
      <c r="H848" s="109">
        <v>7149.8085915704141</v>
      </c>
      <c r="I848" s="109">
        <v>6628.7976044246707</v>
      </c>
      <c r="J848" s="109">
        <v>6343.2049301675379</v>
      </c>
      <c r="K848" s="109">
        <v>6415.0161058936028</v>
      </c>
      <c r="L848" s="109">
        <v>6361.429402449995</v>
      </c>
      <c r="M848" s="109">
        <v>6309.727299497632</v>
      </c>
      <c r="N848" s="109">
        <v>6160.4666768028674</v>
      </c>
      <c r="O848" s="109">
        <v>5660.3647824782693</v>
      </c>
      <c r="P848" s="109">
        <v>5189.5153593371906</v>
      </c>
      <c r="Q848" s="109">
        <v>3888.6045621703415</v>
      </c>
      <c r="R848" s="109">
        <v>3067.9103445700111</v>
      </c>
      <c r="S848" s="109">
        <v>2266.4585647636213</v>
      </c>
      <c r="T848" s="109">
        <v>2276.6990143995017</v>
      </c>
      <c r="U848" s="109">
        <v>103249.43847248575</v>
      </c>
      <c r="V848" s="8"/>
      <c r="W848" s="44" t="s">
        <v>22</v>
      </c>
      <c r="X848" s="110">
        <v>47</v>
      </c>
      <c r="Y848" s="110">
        <v>198</v>
      </c>
      <c r="Z848" s="110">
        <v>414</v>
      </c>
      <c r="AA848" s="110">
        <v>428</v>
      </c>
      <c r="AB848" s="110">
        <v>230</v>
      </c>
      <c r="AC848" s="110">
        <v>43</v>
      </c>
      <c r="AD848" s="110">
        <v>3</v>
      </c>
      <c r="AE848" s="69">
        <f t="shared" si="440"/>
        <v>1363</v>
      </c>
      <c r="AF848" s="8"/>
      <c r="AG848" s="44" t="s">
        <v>22</v>
      </c>
      <c r="AH848" s="68">
        <f t="shared" si="434"/>
        <v>12.995875270496562</v>
      </c>
      <c r="AI848" s="68">
        <f t="shared" si="435"/>
        <v>48.716091541189428</v>
      </c>
      <c r="AJ848" s="68">
        <f t="shared" si="436"/>
        <v>115.80729601296005</v>
      </c>
      <c r="AK848" s="68">
        <f t="shared" si="437"/>
        <v>129.13352482335964</v>
      </c>
      <c r="AL848" s="68">
        <f t="shared" si="438"/>
        <v>72.518546233985603</v>
      </c>
      <c r="AM848" s="68">
        <f t="shared" si="439"/>
        <v>13.406045843125803</v>
      </c>
      <c r="AN848" s="68">
        <f t="shared" si="441"/>
        <v>0.94318424687527047</v>
      </c>
      <c r="AO848" s="68">
        <f t="shared" si="442"/>
        <v>56.485641875023262</v>
      </c>
      <c r="AP848" s="8"/>
      <c r="AQ848" s="6">
        <f>RANK(AI848,AI846:AI924)</f>
        <v>47</v>
      </c>
      <c r="AR848" s="94">
        <f>RANK(AO848,AO846:AO924)</f>
        <v>41</v>
      </c>
      <c r="AS848" s="8"/>
      <c r="AT848" s="8"/>
      <c r="AU848" s="66"/>
      <c r="AV848" s="66"/>
      <c r="AW848" s="66"/>
      <c r="AX848" s="66"/>
      <c r="AY848" s="66"/>
      <c r="AZ848" s="66"/>
      <c r="BA848" s="66"/>
      <c r="BB848" s="66"/>
      <c r="BC848" s="8"/>
      <c r="BD848" s="8"/>
      <c r="BE848" s="8"/>
      <c r="BF848" s="8"/>
    </row>
    <row r="849" spans="1:58" s="5" customFormat="1" ht="14.25" customHeight="1">
      <c r="A849" s="6">
        <v>804</v>
      </c>
      <c r="B849" s="44" t="s">
        <v>23</v>
      </c>
      <c r="C849" s="109">
        <v>7827.6361562573966</v>
      </c>
      <c r="D849" s="109">
        <v>7764.6910771163803</v>
      </c>
      <c r="E849" s="109">
        <v>6779.9726742603916</v>
      </c>
      <c r="F849" s="109">
        <v>7129.324510033337</v>
      </c>
      <c r="G849" s="109">
        <v>8446.7738339445987</v>
      </c>
      <c r="H849" s="109">
        <v>9048.7584785785675</v>
      </c>
      <c r="I849" s="109">
        <v>9209.6837870402742</v>
      </c>
      <c r="J849" s="109">
        <v>8994.8771204149307</v>
      </c>
      <c r="K849" s="109">
        <v>8998.2212121117736</v>
      </c>
      <c r="L849" s="109">
        <v>8522.5062503125118</v>
      </c>
      <c r="M849" s="109">
        <v>8045.6272951408391</v>
      </c>
      <c r="N849" s="109">
        <v>7749.5761953135698</v>
      </c>
      <c r="O849" s="109">
        <v>7109.0172728383004</v>
      </c>
      <c r="P849" s="109">
        <v>6760.8395280725836</v>
      </c>
      <c r="Q849" s="109">
        <v>5236.2636637773621</v>
      </c>
      <c r="R849" s="109">
        <v>3737.733763270604</v>
      </c>
      <c r="S849" s="109">
        <v>2842.2860930104189</v>
      </c>
      <c r="T849" s="109">
        <v>3183.0163500224999</v>
      </c>
      <c r="U849" s="109">
        <v>127386.80526151632</v>
      </c>
      <c r="V849" s="8"/>
      <c r="W849" s="44" t="s">
        <v>23</v>
      </c>
      <c r="X849" s="110">
        <v>11</v>
      </c>
      <c r="Y849" s="110">
        <v>82</v>
      </c>
      <c r="Z849" s="110">
        <v>320</v>
      </c>
      <c r="AA849" s="110">
        <v>759</v>
      </c>
      <c r="AB849" s="110">
        <v>477</v>
      </c>
      <c r="AC849" s="110">
        <v>99</v>
      </c>
      <c r="AD849" s="110">
        <v>5</v>
      </c>
      <c r="AE849" s="69">
        <f t="shared" si="440"/>
        <v>1753</v>
      </c>
      <c r="AF849" s="8"/>
      <c r="AG849" s="44" t="s">
        <v>23</v>
      </c>
      <c r="AH849" s="68">
        <f t="shared" si="434"/>
        <v>3.0858463475801479</v>
      </c>
      <c r="AI849" s="68">
        <f t="shared" si="435"/>
        <v>19.415696835748339</v>
      </c>
      <c r="AJ849" s="68">
        <f t="shared" si="436"/>
        <v>70.727934833833132</v>
      </c>
      <c r="AK849" s="68">
        <f t="shared" si="437"/>
        <v>164.82650600187884</v>
      </c>
      <c r="AL849" s="68">
        <f t="shared" si="438"/>
        <v>106.06037050075813</v>
      </c>
      <c r="AM849" s="68">
        <f t="shared" si="439"/>
        <v>22.004349007722581</v>
      </c>
      <c r="AN849" s="68">
        <f t="shared" si="441"/>
        <v>1.1733637625238833</v>
      </c>
      <c r="AO849" s="68">
        <f t="shared" si="442"/>
        <v>58.094309281619196</v>
      </c>
      <c r="AP849" s="8"/>
      <c r="AQ849" s="6">
        <f>RANK(AI849,AI846:AI924)</f>
        <v>66</v>
      </c>
      <c r="AR849" s="94">
        <f>RANK(AO849,AO846:AO924)</f>
        <v>34</v>
      </c>
      <c r="AS849" s="8"/>
      <c r="AT849" s="8"/>
      <c r="AU849" s="66"/>
      <c r="AV849" s="66"/>
      <c r="AW849" s="66"/>
      <c r="AX849" s="66"/>
      <c r="AY849" s="66"/>
      <c r="AZ849" s="66"/>
      <c r="BA849" s="66"/>
      <c r="BB849" s="66"/>
      <c r="BC849" s="8"/>
      <c r="BD849" s="8"/>
      <c r="BE849" s="8"/>
      <c r="BF849" s="8"/>
    </row>
    <row r="850" spans="1:58" s="5" customFormat="1" ht="14.25" customHeight="1">
      <c r="A850" s="6">
        <v>805</v>
      </c>
      <c r="B850" s="44" t="s">
        <v>24</v>
      </c>
      <c r="C850" s="109">
        <v>1846.9604653397096</v>
      </c>
      <c r="D850" s="109">
        <v>1976.3735147589173</v>
      </c>
      <c r="E850" s="109">
        <v>1757.6988624458679</v>
      </c>
      <c r="F850" s="109">
        <v>1583.0827311541748</v>
      </c>
      <c r="G850" s="109">
        <v>1284.9610422307524</v>
      </c>
      <c r="H850" s="109">
        <v>1511.7862773143461</v>
      </c>
      <c r="I850" s="109">
        <v>1706.3986132571349</v>
      </c>
      <c r="J850" s="109">
        <v>1881.1337681055602</v>
      </c>
      <c r="K850" s="109">
        <v>2082.8826223388187</v>
      </c>
      <c r="L850" s="109">
        <v>2061.8282774781678</v>
      </c>
      <c r="M850" s="109">
        <v>2159.768818222467</v>
      </c>
      <c r="N850" s="109">
        <v>2349.7523625839171</v>
      </c>
      <c r="O850" s="109">
        <v>2486.8153817914795</v>
      </c>
      <c r="P850" s="109">
        <v>2626.5751019050049</v>
      </c>
      <c r="Q850" s="109">
        <v>2133.1210701047976</v>
      </c>
      <c r="R850" s="109">
        <v>1401.4882669425979</v>
      </c>
      <c r="S850" s="109">
        <v>992.82040068118431</v>
      </c>
      <c r="T850" s="109">
        <v>981.9205945635606</v>
      </c>
      <c r="U850" s="109">
        <v>32825.368171218455</v>
      </c>
      <c r="V850" s="8"/>
      <c r="W850" s="44" t="s">
        <v>24</v>
      </c>
      <c r="X850" s="110">
        <v>9</v>
      </c>
      <c r="Y850" s="110">
        <v>45</v>
      </c>
      <c r="Z850" s="110">
        <v>108</v>
      </c>
      <c r="AA850" s="110">
        <v>114</v>
      </c>
      <c r="AB850" s="110">
        <v>52</v>
      </c>
      <c r="AC850" s="110">
        <v>12</v>
      </c>
      <c r="AD850" s="110">
        <v>0</v>
      </c>
      <c r="AE850" s="69">
        <f t="shared" si="440"/>
        <v>340</v>
      </c>
      <c r="AF850" s="8"/>
      <c r="AG850" s="44" t="s">
        <v>24</v>
      </c>
      <c r="AH850" s="68">
        <f t="shared" si="434"/>
        <v>11.370220674997054</v>
      </c>
      <c r="AI850" s="68">
        <f t="shared" si="435"/>
        <v>70.041033962987541</v>
      </c>
      <c r="AJ850" s="68">
        <f t="shared" si="436"/>
        <v>142.87733870935719</v>
      </c>
      <c r="AK850" s="68">
        <f t="shared" si="437"/>
        <v>133.61473587041823</v>
      </c>
      <c r="AL850" s="68">
        <f t="shared" si="438"/>
        <v>55.285807826806298</v>
      </c>
      <c r="AM850" s="68">
        <f t="shared" si="439"/>
        <v>11.522492790808817</v>
      </c>
      <c r="AN850" s="68">
        <f t="shared" si="441"/>
        <v>0</v>
      </c>
      <c r="AO850" s="68">
        <f t="shared" si="442"/>
        <v>56.142328515320429</v>
      </c>
      <c r="AP850" s="8"/>
      <c r="AQ850" s="6">
        <f>RANK(AI850,AI846:AI924)</f>
        <v>25</v>
      </c>
      <c r="AR850" s="94">
        <f>RANK(AO850,AO846:AO924)</f>
        <v>43</v>
      </c>
      <c r="AS850" s="8"/>
      <c r="AT850" s="8"/>
      <c r="AU850" s="66"/>
      <c r="AV850" s="66"/>
      <c r="AW850" s="66"/>
      <c r="AX850" s="66"/>
      <c r="AY850" s="66"/>
      <c r="AZ850" s="66"/>
      <c r="BA850" s="66"/>
      <c r="BB850" s="66"/>
      <c r="BC850" s="8"/>
      <c r="BD850" s="8"/>
      <c r="BE850" s="8"/>
      <c r="BF850" s="8"/>
    </row>
    <row r="851" spans="1:58" s="5" customFormat="1" ht="14.25" customHeight="1">
      <c r="A851" s="6">
        <v>806</v>
      </c>
      <c r="B851" s="44" t="s">
        <v>25</v>
      </c>
      <c r="C851" s="109">
        <v>3039.6367929135804</v>
      </c>
      <c r="D851" s="109">
        <v>3203.5758833483169</v>
      </c>
      <c r="E851" s="109">
        <v>2942.4472183187468</v>
      </c>
      <c r="F851" s="109">
        <v>3113.516946011815</v>
      </c>
      <c r="G851" s="109">
        <v>2584.4132648179093</v>
      </c>
      <c r="H851" s="109">
        <v>2689.891939766293</v>
      </c>
      <c r="I851" s="109">
        <v>2624.2020523915376</v>
      </c>
      <c r="J851" s="109">
        <v>2553.8326977608795</v>
      </c>
      <c r="K851" s="109">
        <v>2807.2412651235045</v>
      </c>
      <c r="L851" s="109">
        <v>3240.0785368271927</v>
      </c>
      <c r="M851" s="109">
        <v>3289.4376342289734</v>
      </c>
      <c r="N851" s="109">
        <v>3491.0419554758391</v>
      </c>
      <c r="O851" s="109">
        <v>3089.4789989420656</v>
      </c>
      <c r="P851" s="109">
        <v>2996.2389846331562</v>
      </c>
      <c r="Q851" s="109">
        <v>2272.4428835498811</v>
      </c>
      <c r="R851" s="109">
        <v>1608.3645103787344</v>
      </c>
      <c r="S851" s="109">
        <v>1039.1422422403684</v>
      </c>
      <c r="T851" s="109">
        <v>993.40242285450381</v>
      </c>
      <c r="U851" s="109">
        <v>47578.386229583302</v>
      </c>
      <c r="V851" s="8"/>
      <c r="W851" s="44" t="s">
        <v>25</v>
      </c>
      <c r="X851" s="110">
        <v>14</v>
      </c>
      <c r="Y851" s="110">
        <v>94</v>
      </c>
      <c r="Z851" s="110">
        <v>200</v>
      </c>
      <c r="AA851" s="110">
        <v>215</v>
      </c>
      <c r="AB851" s="110">
        <v>98</v>
      </c>
      <c r="AC851" s="110">
        <v>30</v>
      </c>
      <c r="AD851" s="110">
        <v>0</v>
      </c>
      <c r="AE851" s="69">
        <f t="shared" si="440"/>
        <v>651</v>
      </c>
      <c r="AF851" s="8"/>
      <c r="AG851" s="44" t="s">
        <v>25</v>
      </c>
      <c r="AH851" s="68">
        <f t="shared" si="434"/>
        <v>8.9930456411569963</v>
      </c>
      <c r="AI851" s="68">
        <f t="shared" si="435"/>
        <v>72.74378388289459</v>
      </c>
      <c r="AJ851" s="68">
        <f t="shared" si="436"/>
        <v>148.70485839470317</v>
      </c>
      <c r="AK851" s="68">
        <f t="shared" si="437"/>
        <v>163.85933377657571</v>
      </c>
      <c r="AL851" s="68">
        <f t="shared" si="438"/>
        <v>76.74739232990737</v>
      </c>
      <c r="AM851" s="68">
        <f t="shared" si="439"/>
        <v>21.37329653329968</v>
      </c>
      <c r="AN851" s="68">
        <f t="shared" si="441"/>
        <v>0</v>
      </c>
      <c r="AO851" s="68">
        <f t="shared" si="442"/>
        <v>66.383942781733111</v>
      </c>
      <c r="AP851" s="8"/>
      <c r="AQ851" s="6">
        <f>RANK(AI851,AI846:AI924)</f>
        <v>23</v>
      </c>
      <c r="AR851" s="94">
        <f>RANK(AO851,AO846:AO924)</f>
        <v>12</v>
      </c>
      <c r="AS851" s="8"/>
      <c r="AT851" s="8"/>
      <c r="AU851" s="66"/>
      <c r="AV851" s="66"/>
      <c r="AW851" s="66"/>
      <c r="AX851" s="66"/>
      <c r="AY851" s="66"/>
      <c r="AZ851" s="66"/>
      <c r="BA851" s="66"/>
      <c r="BB851" s="66"/>
      <c r="BC851" s="8"/>
      <c r="BD851" s="8"/>
      <c r="BE851" s="8"/>
      <c r="BF851" s="8"/>
    </row>
    <row r="852" spans="1:58" s="5" customFormat="1" ht="14.25" customHeight="1">
      <c r="A852" s="6">
        <v>807</v>
      </c>
      <c r="B852" s="44" t="s">
        <v>26</v>
      </c>
      <c r="C852" s="109">
        <v>5042.2441101074219</v>
      </c>
      <c r="D852" s="109">
        <v>6786.9572448730469</v>
      </c>
      <c r="E852" s="109">
        <v>7126.4287109375</v>
      </c>
      <c r="F852" s="109">
        <v>6536.1875</v>
      </c>
      <c r="G852" s="109">
        <v>5808.5289001464844</v>
      </c>
      <c r="H852" s="109">
        <v>4799.7659301757813</v>
      </c>
      <c r="I852" s="109">
        <v>4344.8401794433594</v>
      </c>
      <c r="J852" s="109">
        <v>5667.1549682617188</v>
      </c>
      <c r="K852" s="109">
        <v>7547.5338439941406</v>
      </c>
      <c r="L852" s="109">
        <v>8333.7965698242188</v>
      </c>
      <c r="M852" s="109">
        <v>7651.4473876953125</v>
      </c>
      <c r="N852" s="109">
        <v>7158.1556396484375</v>
      </c>
      <c r="O852" s="109">
        <v>6144.7620239257813</v>
      </c>
      <c r="P852" s="109">
        <v>5749.0401611328125</v>
      </c>
      <c r="Q852" s="109">
        <v>4565.3247222900391</v>
      </c>
      <c r="R852" s="109">
        <v>3210.2042236328125</v>
      </c>
      <c r="S852" s="109">
        <v>2547.2758102416992</v>
      </c>
      <c r="T852" s="109">
        <v>3407.8080368041992</v>
      </c>
      <c r="U852" s="109">
        <v>102427.45596313477</v>
      </c>
      <c r="V852" s="8"/>
      <c r="W852" s="44" t="s">
        <v>26</v>
      </c>
      <c r="X852" s="110">
        <v>3</v>
      </c>
      <c r="Y852" s="110">
        <v>8</v>
      </c>
      <c r="Z852" s="110">
        <v>92</v>
      </c>
      <c r="AA852" s="110">
        <v>421</v>
      </c>
      <c r="AB852" s="110">
        <v>335</v>
      </c>
      <c r="AC852" s="110">
        <v>90</v>
      </c>
      <c r="AD852" s="110">
        <v>10</v>
      </c>
      <c r="AE852" s="69">
        <f t="shared" si="440"/>
        <v>959</v>
      </c>
      <c r="AF852" s="8"/>
      <c r="AG852" s="44" t="s">
        <v>26</v>
      </c>
      <c r="AH852" s="68">
        <f t="shared" si="434"/>
        <v>0.91796632211055762</v>
      </c>
      <c r="AI852" s="68">
        <f t="shared" si="435"/>
        <v>2.7545700942619908</v>
      </c>
      <c r="AJ852" s="68">
        <f t="shared" si="436"/>
        <v>38.335202732117686</v>
      </c>
      <c r="AK852" s="68">
        <f t="shared" si="437"/>
        <v>193.79308909536763</v>
      </c>
      <c r="AL852" s="68">
        <f t="shared" si="438"/>
        <v>118.22510655739285</v>
      </c>
      <c r="AM852" s="68">
        <f t="shared" si="439"/>
        <v>23.848849666733571</v>
      </c>
      <c r="AN852" s="68">
        <f t="shared" si="441"/>
        <v>2.3998665953063756</v>
      </c>
      <c r="AO852" s="68">
        <f t="shared" si="442"/>
        <v>44.565466829071468</v>
      </c>
      <c r="AP852" s="8"/>
      <c r="AQ852" s="6">
        <f>RANK(AI852,AI846:AI924)</f>
        <v>79</v>
      </c>
      <c r="AR852" s="94">
        <f>RANK(AO852,AO846:AO924)</f>
        <v>70</v>
      </c>
      <c r="AS852" s="8"/>
      <c r="AT852" s="8"/>
      <c r="AU852" s="66"/>
      <c r="AV852" s="66"/>
      <c r="AW852" s="66"/>
      <c r="AX852" s="66"/>
      <c r="AY852" s="66"/>
      <c r="AZ852" s="66"/>
      <c r="BA852" s="66"/>
      <c r="BB852" s="66"/>
      <c r="BC852" s="8"/>
      <c r="BD852" s="8"/>
      <c r="BE852" s="8"/>
      <c r="BF852" s="8"/>
    </row>
    <row r="853" spans="1:58" s="5" customFormat="1" ht="14.25" customHeight="1">
      <c r="A853" s="6">
        <v>808</v>
      </c>
      <c r="B853" s="44" t="s">
        <v>27</v>
      </c>
      <c r="C853" s="109">
        <v>717.68573927642058</v>
      </c>
      <c r="D853" s="109">
        <v>811.23227621843034</v>
      </c>
      <c r="E853" s="109">
        <v>759.68499790125816</v>
      </c>
      <c r="F853" s="109">
        <v>800.71145445208663</v>
      </c>
      <c r="G853" s="109">
        <v>667.96198638988915</v>
      </c>
      <c r="H853" s="109">
        <v>527.33268208377842</v>
      </c>
      <c r="I853" s="109">
        <v>606.93605682979592</v>
      </c>
      <c r="J853" s="109">
        <v>622.00904887690047</v>
      </c>
      <c r="K853" s="109">
        <v>672.97679358167647</v>
      </c>
      <c r="L853" s="109">
        <v>802.38850926416785</v>
      </c>
      <c r="M853" s="109">
        <v>987.53108724412994</v>
      </c>
      <c r="N853" s="109">
        <v>1130.0620887942337</v>
      </c>
      <c r="O853" s="109">
        <v>1066.1646575645218</v>
      </c>
      <c r="P853" s="109">
        <v>974.86060812215032</v>
      </c>
      <c r="Q853" s="109">
        <v>714.6630378254365</v>
      </c>
      <c r="R853" s="109">
        <v>606.57375734628295</v>
      </c>
      <c r="S853" s="109">
        <v>444.43483838206726</v>
      </c>
      <c r="T853" s="109">
        <v>476.70978675210057</v>
      </c>
      <c r="U853" s="109">
        <v>13389.919406905328</v>
      </c>
      <c r="V853" s="8"/>
      <c r="W853" s="44" t="s">
        <v>27</v>
      </c>
      <c r="X853" s="110">
        <v>4</v>
      </c>
      <c r="Y853" s="110">
        <v>19</v>
      </c>
      <c r="Z853" s="110">
        <v>34</v>
      </c>
      <c r="AA853" s="110">
        <v>49</v>
      </c>
      <c r="AB853" s="110">
        <v>15</v>
      </c>
      <c r="AC853" s="110">
        <v>2</v>
      </c>
      <c r="AD853" s="110">
        <v>0</v>
      </c>
      <c r="AE853" s="69">
        <f t="shared" si="440"/>
        <v>123</v>
      </c>
      <c r="AF853" s="8"/>
      <c r="AG853" s="44" t="s">
        <v>27</v>
      </c>
      <c r="AH853" s="68">
        <f t="shared" si="434"/>
        <v>9.9911147211878788</v>
      </c>
      <c r="AI853" s="68">
        <f t="shared" si="435"/>
        <v>56.889464931046867</v>
      </c>
      <c r="AJ853" s="68">
        <f t="shared" si="436"/>
        <v>128.95085457494307</v>
      </c>
      <c r="AK853" s="68">
        <f t="shared" si="437"/>
        <v>161.46676226797692</v>
      </c>
      <c r="AL853" s="68">
        <f t="shared" si="438"/>
        <v>48.230809590580719</v>
      </c>
      <c r="AM853" s="68">
        <f t="shared" si="439"/>
        <v>5.9437413565354031</v>
      </c>
      <c r="AN853" s="68">
        <f t="shared" si="441"/>
        <v>0</v>
      </c>
      <c r="AO853" s="68">
        <f t="shared" si="442"/>
        <v>52.336900792217641</v>
      </c>
      <c r="AP853" s="8"/>
      <c r="AQ853" s="6">
        <f>RANK(AI853,AI846:AI924)</f>
        <v>40</v>
      </c>
      <c r="AR853" s="94">
        <f>RANK(AO853,AO846:AO924)</f>
        <v>57</v>
      </c>
      <c r="AS853" s="8"/>
      <c r="AT853" s="8"/>
      <c r="AU853" s="66"/>
      <c r="AV853" s="66"/>
      <c r="AW853" s="66"/>
      <c r="AX853" s="66"/>
      <c r="AY853" s="66"/>
      <c r="AZ853" s="66"/>
      <c r="BA853" s="66"/>
      <c r="BB853" s="66"/>
      <c r="BC853" s="8"/>
      <c r="BD853" s="8"/>
      <c r="BE853" s="8"/>
      <c r="BF853" s="8"/>
    </row>
    <row r="854" spans="1:58" s="5" customFormat="1" ht="14.25" customHeight="1">
      <c r="A854" s="6">
        <v>809</v>
      </c>
      <c r="B854" s="44" t="s">
        <v>28</v>
      </c>
      <c r="C854" s="109">
        <v>8082.9671020507813</v>
      </c>
      <c r="D854" s="109">
        <v>9735.2963256835938</v>
      </c>
      <c r="E854" s="109">
        <v>10973.221908569336</v>
      </c>
      <c r="F854" s="109">
        <v>12283.506439208984</v>
      </c>
      <c r="G854" s="109">
        <v>15101.074600219727</v>
      </c>
      <c r="H854" s="109">
        <v>13971.939636230469</v>
      </c>
      <c r="I854" s="109">
        <v>12218.312210083008</v>
      </c>
      <c r="J854" s="109">
        <v>10371.11848449707</v>
      </c>
      <c r="K854" s="109">
        <v>11352.157989501953</v>
      </c>
      <c r="L854" s="109">
        <v>12505.276962280273</v>
      </c>
      <c r="M854" s="109">
        <v>12239.356552124023</v>
      </c>
      <c r="N854" s="109">
        <v>10961.250671386719</v>
      </c>
      <c r="O854" s="109">
        <v>9204.1323852539063</v>
      </c>
      <c r="P854" s="109">
        <v>8515.850471496582</v>
      </c>
      <c r="Q854" s="109">
        <v>6538.6199417114258</v>
      </c>
      <c r="R854" s="109">
        <v>4703.0867538452148</v>
      </c>
      <c r="S854" s="109">
        <v>3666.6877250671387</v>
      </c>
      <c r="T854" s="109">
        <v>4629.1716651916504</v>
      </c>
      <c r="U854" s="109">
        <v>177053.02782440186</v>
      </c>
      <c r="V854" s="8"/>
      <c r="W854" s="44" t="s">
        <v>28</v>
      </c>
      <c r="X854" s="110">
        <v>1</v>
      </c>
      <c r="Y854" s="110">
        <v>35</v>
      </c>
      <c r="Z854" s="110">
        <v>264</v>
      </c>
      <c r="AA854" s="110">
        <v>701</v>
      </c>
      <c r="AB854" s="110">
        <v>507</v>
      </c>
      <c r="AC854" s="110">
        <v>112</v>
      </c>
      <c r="AD854" s="110">
        <v>10</v>
      </c>
      <c r="AE854" s="69">
        <f t="shared" si="440"/>
        <v>1630</v>
      </c>
      <c r="AF854" s="8"/>
      <c r="AG854" s="44" t="s">
        <v>28</v>
      </c>
      <c r="AH854" s="68">
        <f t="shared" si="434"/>
        <v>0.16281995779446126</v>
      </c>
      <c r="AI854" s="68">
        <f t="shared" si="435"/>
        <v>4.6354317062297987</v>
      </c>
      <c r="AJ854" s="68">
        <f t="shared" si="436"/>
        <v>37.790028710892052</v>
      </c>
      <c r="AK854" s="68">
        <f t="shared" si="437"/>
        <v>114.74579924738028</v>
      </c>
      <c r="AL854" s="68">
        <f t="shared" si="438"/>
        <v>97.771518232652056</v>
      </c>
      <c r="AM854" s="68">
        <f t="shared" si="439"/>
        <v>19.731931162968902</v>
      </c>
      <c r="AN854" s="68">
        <f t="shared" si="441"/>
        <v>1.5993248338542276</v>
      </c>
      <c r="AO854" s="68">
        <f t="shared" si="442"/>
        <v>37.128408556406406</v>
      </c>
      <c r="AP854" s="8"/>
      <c r="AQ854" s="6">
        <f>RANK(AI854,AI846:AI924)</f>
        <v>77</v>
      </c>
      <c r="AR854" s="94">
        <f>RANK(AO854,AO846:AO924)</f>
        <v>77</v>
      </c>
      <c r="AS854" s="8"/>
      <c r="AT854" s="8"/>
      <c r="AU854" s="66"/>
      <c r="AV854" s="66"/>
      <c r="AW854" s="66"/>
      <c r="AX854" s="66"/>
      <c r="AY854" s="66"/>
      <c r="AZ854" s="66"/>
      <c r="BA854" s="66"/>
      <c r="BB854" s="66"/>
      <c r="BC854" s="8"/>
      <c r="BD854" s="8"/>
      <c r="BE854" s="8"/>
      <c r="BF854" s="8"/>
    </row>
    <row r="855" spans="1:58" s="5" customFormat="1" ht="14.25" customHeight="1">
      <c r="A855" s="6">
        <v>810</v>
      </c>
      <c r="B855" s="44" t="s">
        <v>29</v>
      </c>
      <c r="C855" s="109">
        <v>13150.672684911333</v>
      </c>
      <c r="D855" s="109">
        <v>11974.643130958179</v>
      </c>
      <c r="E855" s="109">
        <v>11180.914285082315</v>
      </c>
      <c r="F855" s="109">
        <v>11993.560791790638</v>
      </c>
      <c r="G855" s="109">
        <v>15059.953468390937</v>
      </c>
      <c r="H855" s="109">
        <v>17204.344291572073</v>
      </c>
      <c r="I855" s="109">
        <v>17072.40528695222</v>
      </c>
      <c r="J855" s="109">
        <v>14178.9098396353</v>
      </c>
      <c r="K855" s="109">
        <v>13362.864945847388</v>
      </c>
      <c r="L855" s="109">
        <v>12961.464845236982</v>
      </c>
      <c r="M855" s="109">
        <v>12344.392086772827</v>
      </c>
      <c r="N855" s="109">
        <v>11918.410198904498</v>
      </c>
      <c r="O855" s="109">
        <v>11003.569353490258</v>
      </c>
      <c r="P855" s="109">
        <v>9692.9610717931646</v>
      </c>
      <c r="Q855" s="109">
        <v>7024.5186040822991</v>
      </c>
      <c r="R855" s="109">
        <v>5031.0193163126405</v>
      </c>
      <c r="S855" s="109">
        <v>3269.9817809581346</v>
      </c>
      <c r="T855" s="109">
        <v>3004.4472512083175</v>
      </c>
      <c r="U855" s="109">
        <v>201429.03323389951</v>
      </c>
      <c r="V855" s="8"/>
      <c r="W855" s="44" t="s">
        <v>29</v>
      </c>
      <c r="X855" s="110">
        <v>31</v>
      </c>
      <c r="Y855" s="110">
        <v>382</v>
      </c>
      <c r="Z855" s="110">
        <v>905</v>
      </c>
      <c r="AA855" s="110">
        <v>1104</v>
      </c>
      <c r="AB855" s="110">
        <v>502</v>
      </c>
      <c r="AC855" s="110">
        <v>123</v>
      </c>
      <c r="AD855" s="110">
        <v>9</v>
      </c>
      <c r="AE855" s="69">
        <f t="shared" si="440"/>
        <v>3056</v>
      </c>
      <c r="AF855" s="8"/>
      <c r="AG855" s="44" t="s">
        <v>29</v>
      </c>
      <c r="AH855" s="68">
        <f t="shared" si="434"/>
        <v>5.1694405920248307</v>
      </c>
      <c r="AI855" s="68">
        <f t="shared" si="435"/>
        <v>50.730568431273426</v>
      </c>
      <c r="AJ855" s="68">
        <f t="shared" si="436"/>
        <v>105.20598572807383</v>
      </c>
      <c r="AK855" s="68">
        <f t="shared" si="437"/>
        <v>129.33151263035498</v>
      </c>
      <c r="AL855" s="68">
        <f t="shared" si="438"/>
        <v>70.809393060208933</v>
      </c>
      <c r="AM855" s="68">
        <f t="shared" si="439"/>
        <v>18.409225940463191</v>
      </c>
      <c r="AN855" s="68">
        <f t="shared" si="441"/>
        <v>1.3887319230445281</v>
      </c>
      <c r="AO855" s="68">
        <f t="shared" si="442"/>
        <v>60.019539658036649</v>
      </c>
      <c r="AP855" s="8"/>
      <c r="AQ855" s="6">
        <f>RANK(AI855,AI846:AI924)</f>
        <v>45</v>
      </c>
      <c r="AR855" s="94">
        <f>RANK(AO855,AO846:AO924)</f>
        <v>28</v>
      </c>
      <c r="AS855" s="8"/>
      <c r="AT855" s="8"/>
      <c r="AU855" s="66"/>
      <c r="AV855" s="66"/>
      <c r="AW855" s="66"/>
      <c r="AX855" s="66"/>
      <c r="AY855" s="66"/>
      <c r="AZ855" s="66"/>
      <c r="BA855" s="66"/>
      <c r="BB855" s="66"/>
      <c r="BC855" s="8"/>
      <c r="BD855" s="8"/>
      <c r="BE855" s="8"/>
      <c r="BF855" s="8"/>
    </row>
    <row r="856" spans="1:58" s="5" customFormat="1" ht="14.25" customHeight="1">
      <c r="A856" s="6">
        <v>811</v>
      </c>
      <c r="B856" s="44" t="s">
        <v>30</v>
      </c>
      <c r="C856" s="109">
        <v>276.05537651386413</v>
      </c>
      <c r="D856" s="109">
        <v>336.34818652544857</v>
      </c>
      <c r="E856" s="109">
        <v>374.95640155838009</v>
      </c>
      <c r="F856" s="109">
        <v>342.80012335691072</v>
      </c>
      <c r="G856" s="109">
        <v>219.6265938952362</v>
      </c>
      <c r="H856" s="109">
        <v>254.55515069408796</v>
      </c>
      <c r="I856" s="109">
        <v>230.41476339971314</v>
      </c>
      <c r="J856" s="109">
        <v>228.04728556589356</v>
      </c>
      <c r="K856" s="109">
        <v>284.81508110287473</v>
      </c>
      <c r="L856" s="109">
        <v>406.96031611695099</v>
      </c>
      <c r="M856" s="109">
        <v>404.66352952285456</v>
      </c>
      <c r="N856" s="109">
        <v>498.98028486488033</v>
      </c>
      <c r="O856" s="109">
        <v>449.69723508526761</v>
      </c>
      <c r="P856" s="109">
        <v>434.50095204201205</v>
      </c>
      <c r="Q856" s="109">
        <v>312.99332608249205</v>
      </c>
      <c r="R856" s="109">
        <v>297.1096374587479</v>
      </c>
      <c r="S856" s="109">
        <v>238.11992551015166</v>
      </c>
      <c r="T856" s="109">
        <v>267.57771243199079</v>
      </c>
      <c r="U856" s="109">
        <v>5858.221881727758</v>
      </c>
      <c r="V856" s="8"/>
      <c r="W856" s="44" t="s">
        <v>30</v>
      </c>
      <c r="X856" s="110">
        <v>0</v>
      </c>
      <c r="Y856" s="110">
        <v>12</v>
      </c>
      <c r="Z856" s="110">
        <v>16</v>
      </c>
      <c r="AA856" s="110">
        <v>14</v>
      </c>
      <c r="AB856" s="110">
        <v>7</v>
      </c>
      <c r="AC856" s="110">
        <v>0</v>
      </c>
      <c r="AD856" s="110">
        <v>0</v>
      </c>
      <c r="AE856" s="69">
        <f t="shared" si="440"/>
        <v>49</v>
      </c>
      <c r="AF856" s="8"/>
      <c r="AG856" s="44" t="s">
        <v>30</v>
      </c>
      <c r="AH856" s="68">
        <f t="shared" si="434"/>
        <v>0</v>
      </c>
      <c r="AI856" s="68">
        <f t="shared" si="435"/>
        <v>109.27638394942376</v>
      </c>
      <c r="AJ856" s="68">
        <f t="shared" si="436"/>
        <v>125.70949718654897</v>
      </c>
      <c r="AK856" s="68">
        <f t="shared" si="437"/>
        <v>121.51999111023481</v>
      </c>
      <c r="AL856" s="68">
        <f t="shared" si="438"/>
        <v>61.390776764824693</v>
      </c>
      <c r="AM856" s="68">
        <f t="shared" si="439"/>
        <v>0</v>
      </c>
      <c r="AN856" s="68">
        <f t="shared" si="441"/>
        <v>0</v>
      </c>
      <c r="AO856" s="68">
        <f t="shared" si="442"/>
        <v>49.816509677395729</v>
      </c>
      <c r="AP856" s="8"/>
      <c r="AQ856" s="6">
        <f>RANK(AI856,AI846:AI924)</f>
        <v>7</v>
      </c>
      <c r="AR856" s="94">
        <f>RANK(AO856,AO846:AO924)</f>
        <v>65</v>
      </c>
      <c r="AS856" s="8"/>
      <c r="AT856" s="8"/>
      <c r="AU856" s="66"/>
      <c r="AV856" s="66"/>
      <c r="AW856" s="66"/>
      <c r="AX856" s="66"/>
      <c r="AY856" s="66"/>
      <c r="AZ856" s="66"/>
      <c r="BA856" s="66"/>
      <c r="BB856" s="66"/>
      <c r="BC856" s="8"/>
      <c r="BD856" s="8"/>
      <c r="BE856" s="8"/>
      <c r="BF856" s="8"/>
    </row>
    <row r="857" spans="1:58" s="5" customFormat="1" ht="14.25" customHeight="1">
      <c r="A857" s="6">
        <v>812</v>
      </c>
      <c r="B857" s="44" t="s">
        <v>31</v>
      </c>
      <c r="C857" s="109">
        <v>2136.9733035464506</v>
      </c>
      <c r="D857" s="109">
        <v>2289.7794907224084</v>
      </c>
      <c r="E857" s="109">
        <v>2397.661098571723</v>
      </c>
      <c r="F857" s="109">
        <v>2457.6939211099352</v>
      </c>
      <c r="G857" s="109">
        <v>1764.1008999780261</v>
      </c>
      <c r="H857" s="109">
        <v>1830.1572980273559</v>
      </c>
      <c r="I857" s="109">
        <v>1765.1055621648147</v>
      </c>
      <c r="J857" s="109">
        <v>1732.7528999867686</v>
      </c>
      <c r="K857" s="109">
        <v>2095.6560519141976</v>
      </c>
      <c r="L857" s="109">
        <v>2470.1858780608454</v>
      </c>
      <c r="M857" s="109">
        <v>2656.3376617714584</v>
      </c>
      <c r="N857" s="109">
        <v>2632.2982194714632</v>
      </c>
      <c r="O857" s="109">
        <v>2493.5194124953978</v>
      </c>
      <c r="P857" s="109">
        <v>2299.3495613204741</v>
      </c>
      <c r="Q857" s="109">
        <v>2085.7612281136812</v>
      </c>
      <c r="R857" s="109">
        <v>1523.018967379835</v>
      </c>
      <c r="S857" s="109">
        <v>1101.8971261600609</v>
      </c>
      <c r="T857" s="109">
        <v>1081.4919012573796</v>
      </c>
      <c r="U857" s="109">
        <v>36813.740482052279</v>
      </c>
      <c r="V857" s="8"/>
      <c r="W857" s="44" t="s">
        <v>31</v>
      </c>
      <c r="X857" s="110">
        <v>10</v>
      </c>
      <c r="Y857" s="110">
        <v>86</v>
      </c>
      <c r="Z857" s="110">
        <v>123</v>
      </c>
      <c r="AA857" s="110">
        <v>145</v>
      </c>
      <c r="AB857" s="110">
        <v>55</v>
      </c>
      <c r="AC857" s="110">
        <v>8</v>
      </c>
      <c r="AD857" s="110">
        <v>2</v>
      </c>
      <c r="AE857" s="69">
        <f t="shared" si="440"/>
        <v>429</v>
      </c>
      <c r="AF857" s="8"/>
      <c r="AG857" s="44" t="s">
        <v>31</v>
      </c>
      <c r="AH857" s="68">
        <f t="shared" si="434"/>
        <v>8.1377098377521584</v>
      </c>
      <c r="AI857" s="68">
        <f t="shared" si="435"/>
        <v>97.500091974411703</v>
      </c>
      <c r="AJ857" s="68">
        <f t="shared" si="436"/>
        <v>134.41467586701555</v>
      </c>
      <c r="AK857" s="68">
        <f t="shared" si="437"/>
        <v>164.29612268873558</v>
      </c>
      <c r="AL857" s="68">
        <f t="shared" si="438"/>
        <v>63.482796653140774</v>
      </c>
      <c r="AM857" s="68">
        <f t="shared" si="439"/>
        <v>7.6348406435232565</v>
      </c>
      <c r="AN857" s="68">
        <f t="shared" si="441"/>
        <v>1.6193113382787594</v>
      </c>
      <c r="AO857" s="68">
        <f t="shared" si="442"/>
        <v>60.78358753282388</v>
      </c>
      <c r="AP857" s="8"/>
      <c r="AQ857" s="6">
        <f>RANK(AI857,AI846:AI924)</f>
        <v>14</v>
      </c>
      <c r="AR857" s="94">
        <f>RANK(AO857,AO846:AO924)</f>
        <v>24</v>
      </c>
      <c r="AS857" s="8"/>
      <c r="AT857" s="8"/>
      <c r="AU857" s="66"/>
      <c r="AV857" s="66"/>
      <c r="AW857" s="66"/>
      <c r="AX857" s="66"/>
      <c r="AY857" s="66"/>
      <c r="AZ857" s="66"/>
      <c r="BA857" s="66"/>
      <c r="BB857" s="66"/>
      <c r="BC857" s="8"/>
      <c r="BD857" s="8"/>
      <c r="BE857" s="8"/>
      <c r="BF857" s="8"/>
    </row>
    <row r="858" spans="1:58" s="5" customFormat="1" ht="14.25" customHeight="1">
      <c r="A858" s="6">
        <v>813</v>
      </c>
      <c r="B858" s="44" t="s">
        <v>32</v>
      </c>
      <c r="C858" s="109">
        <v>8500.2930841255911</v>
      </c>
      <c r="D858" s="109">
        <v>7455.4290477687073</v>
      </c>
      <c r="E858" s="109">
        <v>6775.3874871225216</v>
      </c>
      <c r="F858" s="109">
        <v>6209.0967286626646</v>
      </c>
      <c r="G858" s="109">
        <v>6285.9754370210085</v>
      </c>
      <c r="H858" s="109">
        <v>6874.7381746163446</v>
      </c>
      <c r="I858" s="109">
        <v>7414.821084344323</v>
      </c>
      <c r="J858" s="109">
        <v>6690.1245902835572</v>
      </c>
      <c r="K858" s="109">
        <v>6560.9897688806268</v>
      </c>
      <c r="L858" s="109">
        <v>6501.7375724107733</v>
      </c>
      <c r="M858" s="109">
        <v>5877.8305611341493</v>
      </c>
      <c r="N858" s="109">
        <v>5100.9597297264154</v>
      </c>
      <c r="O858" s="109">
        <v>4448.0640220097293</v>
      </c>
      <c r="P858" s="109">
        <v>3851.889623919833</v>
      </c>
      <c r="Q858" s="109">
        <v>2809.5696105716383</v>
      </c>
      <c r="R858" s="109">
        <v>1829.6903991743409</v>
      </c>
      <c r="S858" s="109">
        <v>1201.9275958954095</v>
      </c>
      <c r="T858" s="109">
        <v>1130.1568591063651</v>
      </c>
      <c r="U858" s="109">
        <v>95518.68137677401</v>
      </c>
      <c r="V858" s="8"/>
      <c r="W858" s="44" t="s">
        <v>32</v>
      </c>
      <c r="X858" s="110">
        <v>22</v>
      </c>
      <c r="Y858" s="110">
        <v>228</v>
      </c>
      <c r="Z858" s="110">
        <v>516</v>
      </c>
      <c r="AA858" s="110">
        <v>581</v>
      </c>
      <c r="AB858" s="110">
        <v>230</v>
      </c>
      <c r="AC858" s="110">
        <v>54</v>
      </c>
      <c r="AD858" s="110">
        <v>3</v>
      </c>
      <c r="AE858" s="69">
        <f t="shared" si="440"/>
        <v>1634</v>
      </c>
      <c r="AF858" s="8"/>
      <c r="AG858" s="44" t="s">
        <v>32</v>
      </c>
      <c r="AH858" s="68">
        <f t="shared" si="434"/>
        <v>7.086376959934535</v>
      </c>
      <c r="AI858" s="68">
        <f t="shared" si="435"/>
        <v>72.542440639269088</v>
      </c>
      <c r="AJ858" s="68">
        <f t="shared" si="436"/>
        <v>150.11480783522239</v>
      </c>
      <c r="AK858" s="68">
        <f t="shared" si="437"/>
        <v>156.71315420589858</v>
      </c>
      <c r="AL858" s="68">
        <f t="shared" si="438"/>
        <v>68.758061795752468</v>
      </c>
      <c r="AM858" s="68">
        <f t="shared" si="439"/>
        <v>16.460931018709079</v>
      </c>
      <c r="AN858" s="68">
        <f t="shared" si="441"/>
        <v>0.92283023317646229</v>
      </c>
      <c r="AO858" s="68">
        <f t="shared" si="442"/>
        <v>70.222963605170165</v>
      </c>
      <c r="AP858" s="8"/>
      <c r="AQ858" s="6">
        <f>RANK(AI858,AI846:AI924)</f>
        <v>24</v>
      </c>
      <c r="AR858" s="94">
        <f>RANK(AO858,AO846:AO924)</f>
        <v>4</v>
      </c>
      <c r="AS858" s="8"/>
      <c r="AT858" s="8"/>
      <c r="AU858" s="66"/>
      <c r="AV858" s="66"/>
      <c r="AW858" s="66"/>
      <c r="AX858" s="66"/>
      <c r="AY858" s="66"/>
      <c r="AZ858" s="66"/>
      <c r="BA858" s="66"/>
      <c r="BB858" s="66"/>
      <c r="BC858" s="8"/>
      <c r="BD858" s="8"/>
      <c r="BE858" s="8"/>
      <c r="BF858" s="8"/>
    </row>
    <row r="859" spans="1:58" s="5" customFormat="1" ht="14.25" customHeight="1">
      <c r="A859" s="6">
        <v>814</v>
      </c>
      <c r="B859" s="44" t="s">
        <v>33</v>
      </c>
      <c r="C859" s="109">
        <v>23193.530502319336</v>
      </c>
      <c r="D859" s="109">
        <v>22288.166320800781</v>
      </c>
      <c r="E859" s="109">
        <v>21013.495025634766</v>
      </c>
      <c r="F859" s="109">
        <v>21392.902816772461</v>
      </c>
      <c r="G859" s="109">
        <v>21810.752380371094</v>
      </c>
      <c r="H859" s="109">
        <v>21169.161315917969</v>
      </c>
      <c r="I859" s="109">
        <v>22706.756378173828</v>
      </c>
      <c r="J859" s="109">
        <v>22275.375350952148</v>
      </c>
      <c r="K859" s="109">
        <v>22107.881454467773</v>
      </c>
      <c r="L859" s="109">
        <v>21398.321746826172</v>
      </c>
      <c r="M859" s="109">
        <v>19428.523895263672</v>
      </c>
      <c r="N859" s="109">
        <v>17175.016204833984</v>
      </c>
      <c r="O859" s="109">
        <v>14228.647506713867</v>
      </c>
      <c r="P859" s="109">
        <v>11255.141372680664</v>
      </c>
      <c r="Q859" s="109">
        <v>7757.504020690918</v>
      </c>
      <c r="R859" s="109">
        <v>5397.4489288330078</v>
      </c>
      <c r="S859" s="109">
        <v>3792.0317001342773</v>
      </c>
      <c r="T859" s="109">
        <v>3688.5869922637939</v>
      </c>
      <c r="U859" s="109">
        <v>302079.24391365051</v>
      </c>
      <c r="V859" s="8"/>
      <c r="W859" s="44" t="s">
        <v>33</v>
      </c>
      <c r="X859" s="110">
        <v>82</v>
      </c>
      <c r="Y859" s="110">
        <v>621</v>
      </c>
      <c r="Z859" s="110">
        <v>1522</v>
      </c>
      <c r="AA859" s="110">
        <v>1930</v>
      </c>
      <c r="AB859" s="110">
        <v>850</v>
      </c>
      <c r="AC859" s="110">
        <v>176</v>
      </c>
      <c r="AD859" s="110">
        <v>21</v>
      </c>
      <c r="AE859" s="69">
        <f t="shared" si="440"/>
        <v>5202</v>
      </c>
      <c r="AF859" s="8"/>
      <c r="AG859" s="44" t="s">
        <v>33</v>
      </c>
      <c r="AH859" s="68">
        <f t="shared" si="434"/>
        <v>7.6660938164698589</v>
      </c>
      <c r="AI859" s="68">
        <f t="shared" si="435"/>
        <v>56.9443904703515</v>
      </c>
      <c r="AJ859" s="68">
        <f t="shared" si="436"/>
        <v>143.79407641960242</v>
      </c>
      <c r="AK859" s="68">
        <f t="shared" si="437"/>
        <v>169.9934563842111</v>
      </c>
      <c r="AL859" s="68">
        <f t="shared" si="438"/>
        <v>76.317456977322465</v>
      </c>
      <c r="AM859" s="68">
        <f t="shared" si="439"/>
        <v>15.921923623706807</v>
      </c>
      <c r="AN859" s="68">
        <f t="shared" si="441"/>
        <v>1.9627707488896646</v>
      </c>
      <c r="AO859" s="68">
        <f t="shared" si="442"/>
        <v>68.061766523110037</v>
      </c>
      <c r="AP859" s="8"/>
      <c r="AQ859" s="6">
        <f>RANK(AI859,AI846:AI924)</f>
        <v>39</v>
      </c>
      <c r="AR859" s="94">
        <f>RANK(AO859,AO846:AO924)</f>
        <v>8</v>
      </c>
      <c r="AS859" s="8"/>
      <c r="AT859" s="8"/>
      <c r="AU859" s="66"/>
      <c r="AV859" s="66"/>
      <c r="AW859" s="66"/>
      <c r="AX859" s="66"/>
      <c r="AY859" s="66"/>
      <c r="AZ859" s="66"/>
      <c r="BA859" s="66"/>
      <c r="BB859" s="66"/>
      <c r="BC859" s="8"/>
      <c r="BD859" s="8"/>
      <c r="BE859" s="8"/>
      <c r="BF859" s="8"/>
    </row>
    <row r="860" spans="1:58" s="5" customFormat="1" ht="14.25" customHeight="1">
      <c r="A860" s="6">
        <v>815</v>
      </c>
      <c r="B860" s="44" t="s">
        <v>34</v>
      </c>
      <c r="C860" s="109">
        <v>597.85587730307316</v>
      </c>
      <c r="D860" s="109">
        <v>714.63494940895839</v>
      </c>
      <c r="E860" s="109">
        <v>631.46558448489691</v>
      </c>
      <c r="F860" s="109">
        <v>629.86342924894871</v>
      </c>
      <c r="G860" s="109">
        <v>599.24632693341596</v>
      </c>
      <c r="H860" s="109">
        <v>468.67854021075055</v>
      </c>
      <c r="I860" s="109">
        <v>466.68883038711317</v>
      </c>
      <c r="J860" s="109">
        <v>538.13005039630355</v>
      </c>
      <c r="K860" s="109">
        <v>680.66586278124998</v>
      </c>
      <c r="L860" s="109">
        <v>806.18617041197206</v>
      </c>
      <c r="M860" s="109">
        <v>877.06678177311255</v>
      </c>
      <c r="N860" s="109">
        <v>1002.6239127566207</v>
      </c>
      <c r="O860" s="109">
        <v>1003.0393375252487</v>
      </c>
      <c r="P860" s="109">
        <v>1038.2092947249544</v>
      </c>
      <c r="Q860" s="109">
        <v>903.96546270826423</v>
      </c>
      <c r="R860" s="109">
        <v>713.87042557548375</v>
      </c>
      <c r="S860" s="109">
        <v>460.6802453763691</v>
      </c>
      <c r="T860" s="109">
        <v>428.12691398139805</v>
      </c>
      <c r="U860" s="109">
        <v>12560.997995988135</v>
      </c>
      <c r="V860" s="8"/>
      <c r="W860" s="44" t="s">
        <v>34</v>
      </c>
      <c r="X860" s="110">
        <v>5</v>
      </c>
      <c r="Y860" s="110">
        <v>28</v>
      </c>
      <c r="Z860" s="110">
        <v>39</v>
      </c>
      <c r="AA860" s="110">
        <v>23</v>
      </c>
      <c r="AB860" s="110">
        <v>14</v>
      </c>
      <c r="AC860" s="110">
        <v>4</v>
      </c>
      <c r="AD860" s="110">
        <v>0</v>
      </c>
      <c r="AE860" s="69">
        <f t="shared" si="440"/>
        <v>113</v>
      </c>
      <c r="AF860" s="8"/>
      <c r="AG860" s="44" t="s">
        <v>34</v>
      </c>
      <c r="AH860" s="68">
        <f t="shared" si="434"/>
        <v>15.876457555130695</v>
      </c>
      <c r="AI860" s="68">
        <f t="shared" si="435"/>
        <v>93.450718816374703</v>
      </c>
      <c r="AJ860" s="68">
        <f t="shared" si="436"/>
        <v>166.42537114015454</v>
      </c>
      <c r="AK860" s="68">
        <f t="shared" si="437"/>
        <v>98.566747273217388</v>
      </c>
      <c r="AL860" s="68">
        <f t="shared" si="438"/>
        <v>52.032031995573412</v>
      </c>
      <c r="AM860" s="68">
        <f t="shared" si="439"/>
        <v>11.753197034608759</v>
      </c>
      <c r="AN860" s="68">
        <f t="shared" si="441"/>
        <v>0</v>
      </c>
      <c r="AO860" s="68">
        <f t="shared" si="442"/>
        <v>53.944909987571798</v>
      </c>
      <c r="AP860" s="8"/>
      <c r="AQ860" s="6">
        <f>RANK(AI860,AI846:AI924)</f>
        <v>15</v>
      </c>
      <c r="AR860" s="94">
        <f>RANK(AO860,AO846:AO924)</f>
        <v>52</v>
      </c>
      <c r="AS860" s="8"/>
      <c r="AT860" s="8"/>
      <c r="AU860" s="66"/>
      <c r="AV860" s="66"/>
      <c r="AW860" s="66"/>
      <c r="AX860" s="66"/>
      <c r="AY860" s="66"/>
      <c r="AZ860" s="66"/>
      <c r="BA860" s="66"/>
      <c r="BB860" s="66"/>
      <c r="BC860" s="8"/>
      <c r="BD860" s="8"/>
      <c r="BE860" s="8"/>
      <c r="BF860" s="8"/>
    </row>
    <row r="861" spans="1:58" s="5" customFormat="1" ht="14.25" customHeight="1">
      <c r="A861" s="6">
        <v>816</v>
      </c>
      <c r="B861" s="44" t="s">
        <v>35</v>
      </c>
      <c r="C861" s="109">
        <v>1059.9346774679184</v>
      </c>
      <c r="D861" s="109">
        <v>1272.3256772408295</v>
      </c>
      <c r="E861" s="109">
        <v>1313.0052874214857</v>
      </c>
      <c r="F861" s="109">
        <v>1188.4861081317063</v>
      </c>
      <c r="G861" s="109">
        <v>942.85827105329327</v>
      </c>
      <c r="H861" s="109">
        <v>1094.1970509479142</v>
      </c>
      <c r="I861" s="109">
        <v>1070.922661569191</v>
      </c>
      <c r="J861" s="109">
        <v>1066.0556897330093</v>
      </c>
      <c r="K861" s="109">
        <v>1237.163545420723</v>
      </c>
      <c r="L861" s="109">
        <v>1335.125732622467</v>
      </c>
      <c r="M861" s="109">
        <v>1348.4295367801972</v>
      </c>
      <c r="N861" s="109">
        <v>1457.1235728376007</v>
      </c>
      <c r="O861" s="109">
        <v>1426.8020936931687</v>
      </c>
      <c r="P861" s="109">
        <v>1336.6001301741944</v>
      </c>
      <c r="Q861" s="109">
        <v>1052.9132801292876</v>
      </c>
      <c r="R861" s="109">
        <v>736.86051902630425</v>
      </c>
      <c r="S861" s="109">
        <v>567.45937315645983</v>
      </c>
      <c r="T861" s="109">
        <v>635.95328766034697</v>
      </c>
      <c r="U861" s="109">
        <v>20142.216495066103</v>
      </c>
      <c r="V861" s="8"/>
      <c r="W861" s="44" t="s">
        <v>35</v>
      </c>
      <c r="X861" s="110">
        <v>7</v>
      </c>
      <c r="Y861" s="110">
        <v>52</v>
      </c>
      <c r="Z861" s="110">
        <v>73</v>
      </c>
      <c r="AA861" s="110">
        <v>79</v>
      </c>
      <c r="AB861" s="110">
        <v>37</v>
      </c>
      <c r="AC861" s="110">
        <v>7</v>
      </c>
      <c r="AD861" s="110">
        <v>0</v>
      </c>
      <c r="AE861" s="69">
        <f t="shared" si="440"/>
        <v>255</v>
      </c>
      <c r="AF861" s="8"/>
      <c r="AG861" s="44" t="s">
        <v>35</v>
      </c>
      <c r="AH861" s="68">
        <f t="shared" si="434"/>
        <v>11.779691747518971</v>
      </c>
      <c r="AI861" s="68">
        <f t="shared" si="435"/>
        <v>110.30289831770654</v>
      </c>
      <c r="AJ861" s="68">
        <f t="shared" si="436"/>
        <v>133.43117665462424</v>
      </c>
      <c r="AK861" s="68">
        <f t="shared" si="437"/>
        <v>147.53633074538484</v>
      </c>
      <c r="AL861" s="68">
        <f t="shared" si="438"/>
        <v>69.414760141220285</v>
      </c>
      <c r="AM861" s="68">
        <f t="shared" si="439"/>
        <v>11.316207991918329</v>
      </c>
      <c r="AN861" s="68">
        <f t="shared" si="441"/>
        <v>0</v>
      </c>
      <c r="AO861" s="68">
        <f t="shared" si="442"/>
        <v>64.273758344669162</v>
      </c>
      <c r="AP861" s="8"/>
      <c r="AQ861" s="6">
        <f>RANK(AI861,AI846:AI924)</f>
        <v>5</v>
      </c>
      <c r="AR861" s="94">
        <f>RANK(AO861,AO846:AO924)</f>
        <v>17</v>
      </c>
      <c r="AS861" s="8"/>
      <c r="AT861" s="8"/>
      <c r="AU861" s="66"/>
      <c r="AV861" s="66"/>
      <c r="AW861" s="66"/>
      <c r="AX861" s="66"/>
      <c r="AY861" s="66"/>
      <c r="AZ861" s="66"/>
      <c r="BA861" s="66"/>
      <c r="BB861" s="66"/>
      <c r="BC861" s="8"/>
      <c r="BD861" s="8"/>
      <c r="BE861" s="8"/>
      <c r="BF861" s="8"/>
    </row>
    <row r="862" spans="1:58" s="5" customFormat="1" ht="14.25" customHeight="1">
      <c r="A862" s="6">
        <v>817</v>
      </c>
      <c r="B862" s="44" t="s">
        <v>36</v>
      </c>
      <c r="C862" s="109">
        <v>808.54802569312596</v>
      </c>
      <c r="D862" s="109">
        <v>1049.9546280447616</v>
      </c>
      <c r="E862" s="109">
        <v>1054.3259428907386</v>
      </c>
      <c r="F862" s="109">
        <v>1089.4846120957673</v>
      </c>
      <c r="G862" s="109">
        <v>750.55663787540584</v>
      </c>
      <c r="H862" s="109">
        <v>695.94418695008312</v>
      </c>
      <c r="I862" s="109">
        <v>668.98036116181333</v>
      </c>
      <c r="J862" s="109">
        <v>789.37439649808653</v>
      </c>
      <c r="K862" s="109">
        <v>833.63048266038516</v>
      </c>
      <c r="L862" s="109">
        <v>1067.5679462607436</v>
      </c>
      <c r="M862" s="109">
        <v>1221.8170144839294</v>
      </c>
      <c r="N862" s="109">
        <v>1152.4377332078993</v>
      </c>
      <c r="O862" s="109">
        <v>1017.2750223190872</v>
      </c>
      <c r="P862" s="109">
        <v>939.22724794031069</v>
      </c>
      <c r="Q862" s="109">
        <v>818.92124186270291</v>
      </c>
      <c r="R862" s="109">
        <v>655.25766242416159</v>
      </c>
      <c r="S862" s="109">
        <v>471.50181113849948</v>
      </c>
      <c r="T862" s="109">
        <v>468.55991082248761</v>
      </c>
      <c r="U862" s="109">
        <v>15553.364864329989</v>
      </c>
      <c r="V862" s="8"/>
      <c r="W862" s="44" t="s">
        <v>36</v>
      </c>
      <c r="X862" s="110">
        <v>8</v>
      </c>
      <c r="Y862" s="110">
        <v>28</v>
      </c>
      <c r="Z862" s="110">
        <v>54</v>
      </c>
      <c r="AA862" s="110">
        <v>46</v>
      </c>
      <c r="AB862" s="110">
        <v>22</v>
      </c>
      <c r="AC862" s="110">
        <v>10</v>
      </c>
      <c r="AD862" s="110">
        <v>1</v>
      </c>
      <c r="AE862" s="69">
        <f t="shared" si="440"/>
        <v>169</v>
      </c>
      <c r="AF862" s="8"/>
      <c r="AG862" s="44" t="s">
        <v>36</v>
      </c>
      <c r="AH862" s="68">
        <f t="shared" si="434"/>
        <v>14.685843032901484</v>
      </c>
      <c r="AI862" s="68">
        <f t="shared" si="435"/>
        <v>74.611291372385594</v>
      </c>
      <c r="AJ862" s="68">
        <f t="shared" si="436"/>
        <v>155.18485824747086</v>
      </c>
      <c r="AK862" s="68">
        <f t="shared" si="437"/>
        <v>137.52272165392759</v>
      </c>
      <c r="AL862" s="68">
        <f t="shared" si="438"/>
        <v>55.740343486180784</v>
      </c>
      <c r="AM862" s="68">
        <f t="shared" si="439"/>
        <v>23.991445149862464</v>
      </c>
      <c r="AN862" s="68">
        <f t="shared" si="441"/>
        <v>1.8734170569706468</v>
      </c>
      <c r="AO862" s="68">
        <f t="shared" si="442"/>
        <v>57.331487686736374</v>
      </c>
      <c r="AP862" s="8"/>
      <c r="AQ862" s="6">
        <f>RANK(AI862,AI846:AI924)</f>
        <v>21</v>
      </c>
      <c r="AR862" s="94">
        <f>RANK(AO862,AO846:AO924)</f>
        <v>38</v>
      </c>
      <c r="AS862" s="8"/>
      <c r="AT862" s="8"/>
      <c r="AU862" s="66"/>
      <c r="AV862" s="66"/>
      <c r="AW862" s="66"/>
      <c r="AX862" s="66"/>
      <c r="AY862" s="66"/>
      <c r="AZ862" s="66"/>
      <c r="BA862" s="66"/>
      <c r="BB862" s="66"/>
      <c r="BC862" s="8"/>
      <c r="BD862" s="8"/>
      <c r="BE862" s="8"/>
      <c r="BF862" s="8"/>
    </row>
    <row r="863" spans="1:58" s="5" customFormat="1" ht="14.25" customHeight="1">
      <c r="A863" s="6">
        <v>818</v>
      </c>
      <c r="B863" s="44" t="s">
        <v>37</v>
      </c>
      <c r="C863" s="109">
        <v>9495.4665679931641</v>
      </c>
      <c r="D863" s="109">
        <v>8192.7569122314453</v>
      </c>
      <c r="E863" s="109">
        <v>6918.5563659667969</v>
      </c>
      <c r="F863" s="109">
        <v>6745.5327453613281</v>
      </c>
      <c r="G863" s="109">
        <v>11266.319763183594</v>
      </c>
      <c r="H863" s="109">
        <v>15405.466400146484</v>
      </c>
      <c r="I863" s="109">
        <v>15989.347137451172</v>
      </c>
      <c r="J863" s="109">
        <v>13050.068969726563</v>
      </c>
      <c r="K863" s="109">
        <v>11534.166137695313</v>
      </c>
      <c r="L863" s="109">
        <v>10688.299041748047</v>
      </c>
      <c r="M863" s="109">
        <v>8813.642822265625</v>
      </c>
      <c r="N863" s="109">
        <v>7837.9943389892578</v>
      </c>
      <c r="O863" s="109">
        <v>6245.6302947998047</v>
      </c>
      <c r="P863" s="109">
        <v>5388.6336669921875</v>
      </c>
      <c r="Q863" s="109">
        <v>4462.9292221069336</v>
      </c>
      <c r="R863" s="109">
        <v>4179.0520782470703</v>
      </c>
      <c r="S863" s="109">
        <v>3407.0685958862305</v>
      </c>
      <c r="T863" s="109">
        <v>3571.2718200683594</v>
      </c>
      <c r="U863" s="109">
        <v>153192.20288085938</v>
      </c>
      <c r="V863" s="8"/>
      <c r="W863" s="44" t="s">
        <v>37</v>
      </c>
      <c r="X863" s="110">
        <v>18</v>
      </c>
      <c r="Y863" s="110">
        <v>111</v>
      </c>
      <c r="Z863" s="110">
        <v>417</v>
      </c>
      <c r="AA863" s="110">
        <v>853</v>
      </c>
      <c r="AB863" s="110">
        <v>595</v>
      </c>
      <c r="AC863" s="110">
        <v>137</v>
      </c>
      <c r="AD863" s="110">
        <v>6</v>
      </c>
      <c r="AE863" s="69">
        <f t="shared" si="440"/>
        <v>2137</v>
      </c>
      <c r="AF863" s="8"/>
      <c r="AG863" s="44" t="s">
        <v>37</v>
      </c>
      <c r="AH863" s="68">
        <f t="shared" si="434"/>
        <v>5.33686535355654</v>
      </c>
      <c r="AI863" s="68">
        <f t="shared" si="435"/>
        <v>19.704748725973324</v>
      </c>
      <c r="AJ863" s="68">
        <f t="shared" si="436"/>
        <v>54.13662776169307</v>
      </c>
      <c r="AK863" s="68">
        <f t="shared" si="437"/>
        <v>106.69603863963329</v>
      </c>
      <c r="AL863" s="68">
        <f t="shared" si="438"/>
        <v>91.187257535615458</v>
      </c>
      <c r="AM863" s="68">
        <f t="shared" si="439"/>
        <v>23.755510084472309</v>
      </c>
      <c r="AN863" s="68">
        <f t="shared" si="441"/>
        <v>1.1227230781182771</v>
      </c>
      <c r="AO863" s="68">
        <f t="shared" si="442"/>
        <v>50.47284327369676</v>
      </c>
      <c r="AP863" s="8"/>
      <c r="AQ863" s="6">
        <f>RANK(AI863,AI846:AI924)</f>
        <v>65</v>
      </c>
      <c r="AR863" s="94">
        <f>RANK(AO863,AO846:AO924)</f>
        <v>64</v>
      </c>
      <c r="AS863" s="8"/>
      <c r="AT863" s="8"/>
      <c r="AU863" s="66"/>
      <c r="AV863" s="66"/>
      <c r="AW863" s="66"/>
      <c r="AX863" s="66"/>
      <c r="AY863" s="66"/>
      <c r="AZ863" s="66"/>
      <c r="BA863" s="66"/>
      <c r="BB863" s="66"/>
      <c r="BC863" s="8"/>
      <c r="BD863" s="8"/>
      <c r="BE863" s="8"/>
      <c r="BF863" s="8"/>
    </row>
    <row r="864" spans="1:58" s="5" customFormat="1" ht="14.25" customHeight="1">
      <c r="A864" s="6">
        <v>819</v>
      </c>
      <c r="B864" s="44" t="s">
        <v>38</v>
      </c>
      <c r="C864" s="109">
        <v>2103.7309647160255</v>
      </c>
      <c r="D864" s="109">
        <v>2538.3729560745605</v>
      </c>
      <c r="E864" s="109">
        <v>2566.9924638712646</v>
      </c>
      <c r="F864" s="109">
        <v>2559.450852525657</v>
      </c>
      <c r="G864" s="109">
        <v>1752.9223099323121</v>
      </c>
      <c r="H864" s="109">
        <v>1891.402665054728</v>
      </c>
      <c r="I864" s="109">
        <v>1913.0003175562742</v>
      </c>
      <c r="J864" s="109">
        <v>2085.5415027910071</v>
      </c>
      <c r="K864" s="109">
        <v>2408.5761025824936</v>
      </c>
      <c r="L864" s="109">
        <v>2782.6727345558347</v>
      </c>
      <c r="M864" s="109">
        <v>3082.6912898635983</v>
      </c>
      <c r="N864" s="109">
        <v>3419.3423013099928</v>
      </c>
      <c r="O864" s="109">
        <v>3569.3103554166546</v>
      </c>
      <c r="P864" s="109">
        <v>3766.2360742353376</v>
      </c>
      <c r="Q864" s="109">
        <v>3066.2142628480642</v>
      </c>
      <c r="R864" s="109">
        <v>2154.8567680724473</v>
      </c>
      <c r="S864" s="109">
        <v>1431.4633481727842</v>
      </c>
      <c r="T864" s="109">
        <v>1322.5398462896173</v>
      </c>
      <c r="U864" s="109">
        <v>44415.317115868653</v>
      </c>
      <c r="V864" s="8"/>
      <c r="W864" s="44" t="s">
        <v>38</v>
      </c>
      <c r="X864" s="110">
        <v>19</v>
      </c>
      <c r="Y864" s="110">
        <v>79</v>
      </c>
      <c r="Z864" s="110">
        <v>158</v>
      </c>
      <c r="AA864" s="110">
        <v>167</v>
      </c>
      <c r="AB864" s="110">
        <v>59</v>
      </c>
      <c r="AC864" s="110">
        <v>9</v>
      </c>
      <c r="AD864" s="110">
        <v>1</v>
      </c>
      <c r="AE864" s="69">
        <f t="shared" si="440"/>
        <v>492</v>
      </c>
      <c r="AF864" s="8"/>
      <c r="AG864" s="44" t="s">
        <v>38</v>
      </c>
      <c r="AH864" s="68">
        <f t="shared" si="434"/>
        <v>14.846934826860119</v>
      </c>
      <c r="AI864" s="68">
        <f t="shared" si="435"/>
        <v>90.135198294156595</v>
      </c>
      <c r="AJ864" s="68">
        <f t="shared" si="436"/>
        <v>167.07177474070889</v>
      </c>
      <c r="AK864" s="68">
        <f t="shared" si="437"/>
        <v>174.59484817371171</v>
      </c>
      <c r="AL864" s="68">
        <f t="shared" si="438"/>
        <v>56.580029619206684</v>
      </c>
      <c r="AM864" s="68">
        <f t="shared" si="439"/>
        <v>7.4732951060588295</v>
      </c>
      <c r="AN864" s="68">
        <f t="shared" si="441"/>
        <v>0.7187334590818264</v>
      </c>
      <c r="AO864" s="68">
        <f t="shared" si="442"/>
        <v>63.922808334179749</v>
      </c>
      <c r="AP864" s="8"/>
      <c r="AQ864" s="6">
        <f>RANK(AI864,AI846:AI924)</f>
        <v>16</v>
      </c>
      <c r="AR864" s="94">
        <f>RANK(AO864,AO846:AO924)</f>
        <v>18</v>
      </c>
      <c r="AS864" s="8"/>
      <c r="AT864" s="8"/>
      <c r="AU864" s="66"/>
      <c r="AV864" s="66"/>
      <c r="AW864" s="66"/>
      <c r="AX864" s="66"/>
      <c r="AY864" s="66"/>
      <c r="AZ864" s="66"/>
      <c r="BA864" s="66"/>
      <c r="BB864" s="66"/>
      <c r="BC864" s="8"/>
      <c r="BD864" s="8"/>
      <c r="BE864" s="8"/>
      <c r="BF864" s="8"/>
    </row>
    <row r="865" spans="1:58" s="5" customFormat="1" ht="14.25" customHeight="1">
      <c r="A865" s="6">
        <v>820</v>
      </c>
      <c r="B865" s="44" t="s">
        <v>39</v>
      </c>
      <c r="C865" s="109">
        <v>9350.5440979003906</v>
      </c>
      <c r="D865" s="109">
        <v>8724.7591857910156</v>
      </c>
      <c r="E865" s="109">
        <v>7757.58740234375</v>
      </c>
      <c r="F865" s="109">
        <v>8025.4288024902344</v>
      </c>
      <c r="G865" s="109">
        <v>9283.0479736328125</v>
      </c>
      <c r="H865" s="109">
        <v>9799.0985717773438</v>
      </c>
      <c r="I865" s="109">
        <v>9984.1195678710938</v>
      </c>
      <c r="J865" s="109">
        <v>9308.3051452636719</v>
      </c>
      <c r="K865" s="109">
        <v>9546.2262573242188</v>
      </c>
      <c r="L865" s="109">
        <v>9669.2245178222656</v>
      </c>
      <c r="M865" s="109">
        <v>9228.9433898925781</v>
      </c>
      <c r="N865" s="109">
        <v>8552.605224609375</v>
      </c>
      <c r="O865" s="109">
        <v>7273.7274780273438</v>
      </c>
      <c r="P865" s="109">
        <v>6555.2885284423828</v>
      </c>
      <c r="Q865" s="109">
        <v>5064.5534210205078</v>
      </c>
      <c r="R865" s="109">
        <v>3825.5214538574219</v>
      </c>
      <c r="S865" s="109">
        <v>2511.2850914001465</v>
      </c>
      <c r="T865" s="109">
        <v>2652.2061653137207</v>
      </c>
      <c r="U865" s="109">
        <v>137112.47227478027</v>
      </c>
      <c r="V865" s="8"/>
      <c r="W865" s="44" t="s">
        <v>39</v>
      </c>
      <c r="X865" s="110">
        <v>48</v>
      </c>
      <c r="Y865" s="110">
        <v>243</v>
      </c>
      <c r="Z865" s="110">
        <v>571</v>
      </c>
      <c r="AA865" s="110">
        <v>719</v>
      </c>
      <c r="AB865" s="110">
        <v>374</v>
      </c>
      <c r="AC865" s="110">
        <v>77</v>
      </c>
      <c r="AD865" s="110">
        <v>8</v>
      </c>
      <c r="AE865" s="69">
        <f t="shared" si="440"/>
        <v>2040</v>
      </c>
      <c r="AF865" s="8"/>
      <c r="AG865" s="44" t="s">
        <v>39</v>
      </c>
      <c r="AH865" s="68">
        <f t="shared" si="434"/>
        <v>11.961977654105146</v>
      </c>
      <c r="AI865" s="68">
        <f t="shared" si="435"/>
        <v>52.353494388956562</v>
      </c>
      <c r="AJ865" s="68">
        <f t="shared" si="436"/>
        <v>116.54133200467092</v>
      </c>
      <c r="AK865" s="68">
        <f t="shared" si="437"/>
        <v>144.02872383735121</v>
      </c>
      <c r="AL865" s="68">
        <f t="shared" si="438"/>
        <v>80.358345405189425</v>
      </c>
      <c r="AM865" s="68">
        <f t="shared" si="439"/>
        <v>16.132029123219816</v>
      </c>
      <c r="AN865" s="68">
        <f t="shared" si="441"/>
        <v>1.65473456227114</v>
      </c>
      <c r="AO865" s="68">
        <f t="shared" si="442"/>
        <v>62.180476518957455</v>
      </c>
      <c r="AP865" s="8"/>
      <c r="AQ865" s="6">
        <f>RANK(AI865,AI846:AI924)</f>
        <v>43</v>
      </c>
      <c r="AR865" s="94">
        <f>RANK(AO865,AO846:AO924)</f>
        <v>22</v>
      </c>
      <c r="AS865" s="8"/>
      <c r="AT865" s="8"/>
      <c r="AU865" s="66"/>
      <c r="AV865" s="66"/>
      <c r="AW865" s="66"/>
      <c r="AX865" s="66"/>
      <c r="AY865" s="66"/>
      <c r="AZ865" s="66"/>
      <c r="BA865" s="66"/>
      <c r="BB865" s="66"/>
      <c r="BC865" s="8"/>
      <c r="BD865" s="8"/>
      <c r="BE865" s="8"/>
      <c r="BF865" s="8"/>
    </row>
    <row r="866" spans="1:58" s="5" customFormat="1" ht="14.25" customHeight="1">
      <c r="A866" s="6">
        <v>821</v>
      </c>
      <c r="B866" s="44" t="s">
        <v>40</v>
      </c>
      <c r="C866" s="109">
        <v>485.75586824731602</v>
      </c>
      <c r="D866" s="109">
        <v>573.62592802043923</v>
      </c>
      <c r="E866" s="109">
        <v>605.64626175512547</v>
      </c>
      <c r="F866" s="109">
        <v>653.11692518747407</v>
      </c>
      <c r="G866" s="109">
        <v>347.01644795411607</v>
      </c>
      <c r="H866" s="109">
        <v>308.20563206320725</v>
      </c>
      <c r="I866" s="109">
        <v>389.45407820150604</v>
      </c>
      <c r="J866" s="109">
        <v>425.8330087723038</v>
      </c>
      <c r="K866" s="109">
        <v>499.29045231420292</v>
      </c>
      <c r="L866" s="109">
        <v>647.46231644973591</v>
      </c>
      <c r="M866" s="109">
        <v>687.12655079911656</v>
      </c>
      <c r="N866" s="109">
        <v>724.30743494222872</v>
      </c>
      <c r="O866" s="109">
        <v>767.18441442125095</v>
      </c>
      <c r="P866" s="109">
        <v>765.33515801619114</v>
      </c>
      <c r="Q866" s="109">
        <v>693.39272100479127</v>
      </c>
      <c r="R866" s="109">
        <v>552.93924753664407</v>
      </c>
      <c r="S866" s="109">
        <v>390.52018480874256</v>
      </c>
      <c r="T866" s="109">
        <v>403.06412144469226</v>
      </c>
      <c r="U866" s="109">
        <v>9919.2767519390854</v>
      </c>
      <c r="V866" s="8"/>
      <c r="W866" s="44" t="s">
        <v>40</v>
      </c>
      <c r="X866" s="110">
        <v>7</v>
      </c>
      <c r="Y866" s="110">
        <v>26</v>
      </c>
      <c r="Z866" s="110">
        <v>31</v>
      </c>
      <c r="AA866" s="110">
        <v>31</v>
      </c>
      <c r="AB866" s="110">
        <v>16</v>
      </c>
      <c r="AC866" s="110">
        <v>2</v>
      </c>
      <c r="AD866" s="110">
        <v>0</v>
      </c>
      <c r="AE866" s="69">
        <f t="shared" si="440"/>
        <v>113</v>
      </c>
      <c r="AF866" s="8"/>
      <c r="AG866" s="44" t="s">
        <v>40</v>
      </c>
      <c r="AH866" s="68">
        <f t="shared" si="434"/>
        <v>21.435671715261961</v>
      </c>
      <c r="AI866" s="68">
        <f t="shared" si="435"/>
        <v>149.84880488107481</v>
      </c>
      <c r="AJ866" s="68">
        <f t="shared" si="436"/>
        <v>201.16439659118544</v>
      </c>
      <c r="AK866" s="68">
        <f t="shared" si="437"/>
        <v>159.19720313705588</v>
      </c>
      <c r="AL866" s="68">
        <f t="shared" si="438"/>
        <v>75.146828312482114</v>
      </c>
      <c r="AM866" s="68">
        <f t="shared" si="439"/>
        <v>8.0113688965211871</v>
      </c>
      <c r="AN866" s="68">
        <f t="shared" si="441"/>
        <v>0</v>
      </c>
      <c r="AO866" s="68">
        <f t="shared" si="442"/>
        <v>69.105143351759935</v>
      </c>
      <c r="AP866" s="8"/>
      <c r="AQ866" s="6">
        <f>RANK(AI866,AI846:AI924)</f>
        <v>1</v>
      </c>
      <c r="AR866" s="94">
        <f>RANK(AO866,AO846:AO924)</f>
        <v>5</v>
      </c>
      <c r="AS866" s="8"/>
      <c r="AT866" s="8"/>
      <c r="AU866" s="66"/>
      <c r="AV866" s="66"/>
      <c r="AW866" s="66"/>
      <c r="AX866" s="66"/>
      <c r="AY866" s="66"/>
      <c r="AZ866" s="66"/>
      <c r="BA866" s="66"/>
      <c r="BB866" s="66"/>
      <c r="BC866" s="8"/>
      <c r="BD866" s="8"/>
      <c r="BE866" s="8"/>
      <c r="BF866" s="8"/>
    </row>
    <row r="867" spans="1:58" s="5" customFormat="1" ht="14.25" customHeight="1">
      <c r="A867" s="6">
        <v>822</v>
      </c>
      <c r="B867" s="44" t="s">
        <v>41</v>
      </c>
      <c r="C867" s="109">
        <v>9057.5752258300781</v>
      </c>
      <c r="D867" s="109">
        <v>9000.5644989013672</v>
      </c>
      <c r="E867" s="109">
        <v>8302.5947265625</v>
      </c>
      <c r="F867" s="109">
        <v>8155.0355529785156</v>
      </c>
      <c r="G867" s="109">
        <v>10602.285583496094</v>
      </c>
      <c r="H867" s="109">
        <v>12642.129913330078</v>
      </c>
      <c r="I867" s="109">
        <v>12288.066650390625</v>
      </c>
      <c r="J867" s="109">
        <v>10335.464630126953</v>
      </c>
      <c r="K867" s="109">
        <v>10713.172332763672</v>
      </c>
      <c r="L867" s="109">
        <v>10487.252075195313</v>
      </c>
      <c r="M867" s="109">
        <v>9221.819091796875</v>
      </c>
      <c r="N867" s="109">
        <v>8421.0377502441406</v>
      </c>
      <c r="O867" s="109">
        <v>7347.5662841796875</v>
      </c>
      <c r="P867" s="109">
        <v>6582.6580352783203</v>
      </c>
      <c r="Q867" s="109">
        <v>4485.583984375</v>
      </c>
      <c r="R867" s="109">
        <v>3685.6840515136719</v>
      </c>
      <c r="S867" s="109">
        <v>2977.2033157348633</v>
      </c>
      <c r="T867" s="109">
        <v>4079.4935493469238</v>
      </c>
      <c r="U867" s="109">
        <v>148385.18725204468</v>
      </c>
      <c r="V867" s="8"/>
      <c r="W867" s="44" t="s">
        <v>41</v>
      </c>
      <c r="X867" s="110">
        <v>6</v>
      </c>
      <c r="Y867" s="110">
        <v>50</v>
      </c>
      <c r="Z867" s="110">
        <v>336</v>
      </c>
      <c r="AA867" s="110">
        <v>834</v>
      </c>
      <c r="AB867" s="110">
        <v>560</v>
      </c>
      <c r="AC867" s="110">
        <v>136</v>
      </c>
      <c r="AD867" s="110">
        <v>5</v>
      </c>
      <c r="AE867" s="69">
        <f t="shared" si="440"/>
        <v>1927</v>
      </c>
      <c r="AF867" s="8"/>
      <c r="AG867" s="44" t="s">
        <v>41</v>
      </c>
      <c r="AH867" s="68">
        <f t="shared" si="434"/>
        <v>1.4714834683482358</v>
      </c>
      <c r="AI867" s="68">
        <f t="shared" si="435"/>
        <v>9.4319285414895511</v>
      </c>
      <c r="AJ867" s="68">
        <f t="shared" si="436"/>
        <v>53.155599935057758</v>
      </c>
      <c r="AK867" s="68">
        <f t="shared" si="437"/>
        <v>135.74145123529064</v>
      </c>
      <c r="AL867" s="68">
        <f t="shared" si="438"/>
        <v>108.36474605459927</v>
      </c>
      <c r="AM867" s="68">
        <f t="shared" si="439"/>
        <v>25.38930501175204</v>
      </c>
      <c r="AN867" s="68">
        <f t="shared" si="441"/>
        <v>0.95353863226499791</v>
      </c>
      <c r="AO867" s="68">
        <f t="shared" si="442"/>
        <v>51.234052898041597</v>
      </c>
      <c r="AP867" s="8"/>
      <c r="AQ867" s="6">
        <f>RANK(AI867,AI846:AI924)</f>
        <v>73</v>
      </c>
      <c r="AR867" s="94">
        <f>RANK(AO867,AO846:AO924)</f>
        <v>59</v>
      </c>
      <c r="AS867" s="8"/>
      <c r="AT867" s="8"/>
      <c r="AU867" s="66"/>
      <c r="AV867" s="66"/>
      <c r="AW867" s="66"/>
      <c r="AX867" s="66"/>
      <c r="AY867" s="66"/>
      <c r="AZ867" s="66"/>
      <c r="BA867" s="66"/>
      <c r="BB867" s="66"/>
      <c r="BC867" s="8"/>
      <c r="BD867" s="8"/>
      <c r="BE867" s="8"/>
      <c r="BF867" s="8"/>
    </row>
    <row r="868" spans="1:58" s="5" customFormat="1" ht="14.25" customHeight="1">
      <c r="A868" s="6">
        <v>823</v>
      </c>
      <c r="B868" s="44" t="s">
        <v>42</v>
      </c>
      <c r="C868" s="109">
        <v>1020.2819463435425</v>
      </c>
      <c r="D868" s="109">
        <v>1081.8671242993837</v>
      </c>
      <c r="E868" s="109">
        <v>1200.7777991928253</v>
      </c>
      <c r="F868" s="109">
        <v>1246.7788581512971</v>
      </c>
      <c r="G868" s="109">
        <v>776.74830776334375</v>
      </c>
      <c r="H868" s="109">
        <v>772.41346455773009</v>
      </c>
      <c r="I868" s="109">
        <v>967.03637163984695</v>
      </c>
      <c r="J868" s="109">
        <v>1048.0792941114059</v>
      </c>
      <c r="K868" s="109">
        <v>1192.371957500055</v>
      </c>
      <c r="L868" s="109">
        <v>1302.5568575974946</v>
      </c>
      <c r="M868" s="109">
        <v>1483.3645245940584</v>
      </c>
      <c r="N868" s="109">
        <v>1495.9628220108093</v>
      </c>
      <c r="O868" s="109">
        <v>1477.5855887359958</v>
      </c>
      <c r="P868" s="109">
        <v>1322.2582801999847</v>
      </c>
      <c r="Q868" s="109">
        <v>982.15277385405579</v>
      </c>
      <c r="R868" s="109">
        <v>741.65731191287227</v>
      </c>
      <c r="S868" s="109">
        <v>445.43195413199697</v>
      </c>
      <c r="T868" s="109">
        <v>484.17627130070724</v>
      </c>
      <c r="U868" s="109">
        <v>19041.501507897407</v>
      </c>
      <c r="V868" s="8"/>
      <c r="W868" s="44" t="s">
        <v>42</v>
      </c>
      <c r="X868" s="110">
        <v>9</v>
      </c>
      <c r="Y868" s="110">
        <v>42</v>
      </c>
      <c r="Z868" s="110">
        <v>60</v>
      </c>
      <c r="AA868" s="110">
        <v>73</v>
      </c>
      <c r="AB868" s="110">
        <v>29</v>
      </c>
      <c r="AC868" s="110">
        <v>7</v>
      </c>
      <c r="AD868" s="110">
        <v>0</v>
      </c>
      <c r="AE868" s="69">
        <f t="shared" si="440"/>
        <v>220</v>
      </c>
      <c r="AF868" s="8"/>
      <c r="AG868" s="44" t="s">
        <v>42</v>
      </c>
      <c r="AH868" s="68">
        <f t="shared" si="434"/>
        <v>14.437203424102089</v>
      </c>
      <c r="AI868" s="68">
        <f t="shared" si="435"/>
        <v>108.14313872389246</v>
      </c>
      <c r="AJ868" s="68">
        <f t="shared" si="436"/>
        <v>155.35720893823338</v>
      </c>
      <c r="AK868" s="68">
        <f t="shared" si="437"/>
        <v>150.97674118753284</v>
      </c>
      <c r="AL868" s="68">
        <f t="shared" si="438"/>
        <v>55.339324348711799</v>
      </c>
      <c r="AM868" s="68">
        <f t="shared" si="439"/>
        <v>11.741302629552452</v>
      </c>
      <c r="AN868" s="68">
        <f t="shared" si="441"/>
        <v>0</v>
      </c>
      <c r="AO868" s="68">
        <f t="shared" si="442"/>
        <v>60.224595765762913</v>
      </c>
      <c r="AP868" s="8"/>
      <c r="AQ868" s="6">
        <f>RANK(AI868,AI846:AI924)</f>
        <v>8</v>
      </c>
      <c r="AR868" s="94">
        <f>RANK(AO868,AO846:AO924)</f>
        <v>27</v>
      </c>
      <c r="AS868" s="8"/>
      <c r="AT868" s="8"/>
      <c r="AU868" s="66"/>
      <c r="AV868" s="66"/>
      <c r="AW868" s="66"/>
      <c r="AX868" s="66"/>
      <c r="AY868" s="66"/>
      <c r="AZ868" s="66"/>
      <c r="BA868" s="66"/>
      <c r="BB868" s="66"/>
      <c r="BC868" s="8"/>
      <c r="BD868" s="8"/>
      <c r="BE868" s="8"/>
      <c r="BF868" s="8"/>
    </row>
    <row r="869" spans="1:58" s="5" customFormat="1" ht="14.25" customHeight="1">
      <c r="A869" s="6">
        <v>824</v>
      </c>
      <c r="B869" s="44" t="s">
        <v>43</v>
      </c>
      <c r="C869" s="109">
        <v>1327.4684219360352</v>
      </c>
      <c r="D869" s="109">
        <v>1722.5452270507813</v>
      </c>
      <c r="E869" s="109">
        <v>1790.3022918701172</v>
      </c>
      <c r="F869" s="109">
        <v>1473.6383514404297</v>
      </c>
      <c r="G869" s="109">
        <v>1064.7885818481445</v>
      </c>
      <c r="H869" s="109">
        <v>908.09240341186523</v>
      </c>
      <c r="I869" s="109">
        <v>1116.5473480224609</v>
      </c>
      <c r="J869" s="109">
        <v>1337.2930755615234</v>
      </c>
      <c r="K869" s="109">
        <v>1545.1495208740234</v>
      </c>
      <c r="L869" s="109">
        <v>1707.4935607910156</v>
      </c>
      <c r="M869" s="109">
        <v>1625.987060546875</v>
      </c>
      <c r="N869" s="109">
        <v>1454.8580627441406</v>
      </c>
      <c r="O869" s="109">
        <v>1359.8433227539063</v>
      </c>
      <c r="P869" s="109">
        <v>1210.8574142456055</v>
      </c>
      <c r="Q869" s="109">
        <v>722.38925170898438</v>
      </c>
      <c r="R869" s="109">
        <v>380.42638778686523</v>
      </c>
      <c r="S869" s="109">
        <v>181.97379302978516</v>
      </c>
      <c r="T869" s="109">
        <v>286.43784999847412</v>
      </c>
      <c r="U869" s="109">
        <v>21216.091925621033</v>
      </c>
      <c r="V869" s="8"/>
      <c r="W869" s="44" t="s">
        <v>43</v>
      </c>
      <c r="X869" s="110">
        <v>4</v>
      </c>
      <c r="Y869" s="110">
        <v>21</v>
      </c>
      <c r="Z869" s="110">
        <v>71</v>
      </c>
      <c r="AA869" s="110">
        <v>115</v>
      </c>
      <c r="AB869" s="110">
        <v>61</v>
      </c>
      <c r="AC869" s="110">
        <v>16</v>
      </c>
      <c r="AD869" s="110">
        <v>2</v>
      </c>
      <c r="AE869" s="69">
        <f t="shared" si="440"/>
        <v>290</v>
      </c>
      <c r="AF869" s="8"/>
      <c r="AG869" s="44" t="s">
        <v>43</v>
      </c>
      <c r="AH869" s="68">
        <f t="shared" si="434"/>
        <v>5.4287403637264742</v>
      </c>
      <c r="AI869" s="68">
        <f t="shared" si="435"/>
        <v>39.444450021337531</v>
      </c>
      <c r="AJ869" s="68">
        <f t="shared" si="436"/>
        <v>156.37175189053519</v>
      </c>
      <c r="AK869" s="68">
        <f t="shared" si="437"/>
        <v>205.99216003455433</v>
      </c>
      <c r="AL869" s="68">
        <f t="shared" si="438"/>
        <v>91.22906730730864</v>
      </c>
      <c r="AM869" s="68">
        <f t="shared" si="439"/>
        <v>20.709969855796871</v>
      </c>
      <c r="AN869" s="68">
        <f t="shared" si="441"/>
        <v>2.3426149836529717</v>
      </c>
      <c r="AO869" s="68">
        <f t="shared" si="442"/>
        <v>63.367182335154624</v>
      </c>
      <c r="AP869" s="8"/>
      <c r="AQ869" s="6">
        <f>RANK(AI869,AI846:AI924)</f>
        <v>51</v>
      </c>
      <c r="AR869" s="94">
        <f>RANK(AO869,AO846:AO924)</f>
        <v>21</v>
      </c>
      <c r="AS869" s="8"/>
      <c r="AT869" s="8"/>
      <c r="AU869" s="66"/>
      <c r="AV869" s="66"/>
      <c r="AW869" s="66"/>
      <c r="AX869" s="66"/>
      <c r="AY869" s="66"/>
      <c r="AZ869" s="66"/>
      <c r="BA869" s="66"/>
      <c r="BB869" s="66"/>
      <c r="BC869" s="8"/>
      <c r="BD869" s="8"/>
      <c r="BE869" s="8"/>
      <c r="BF869" s="8"/>
    </row>
    <row r="870" spans="1:58" s="5" customFormat="1" ht="14.25" customHeight="1">
      <c r="A870" s="6">
        <v>825</v>
      </c>
      <c r="B870" s="44" t="s">
        <v>44</v>
      </c>
      <c r="C870" s="109">
        <v>7321.7662502727599</v>
      </c>
      <c r="D870" s="109">
        <v>7274.2809723040045</v>
      </c>
      <c r="E870" s="109">
        <v>6907.6630857791843</v>
      </c>
      <c r="F870" s="109">
        <v>7367.8561274185304</v>
      </c>
      <c r="G870" s="109">
        <v>7918.7878894382984</v>
      </c>
      <c r="H870" s="109">
        <v>7012.3547954734895</v>
      </c>
      <c r="I870" s="109">
        <v>6885.6965701300196</v>
      </c>
      <c r="J870" s="109">
        <v>6575.481889104587</v>
      </c>
      <c r="K870" s="109">
        <v>6722.6870588865622</v>
      </c>
      <c r="L870" s="109">
        <v>6880.3077710249545</v>
      </c>
      <c r="M870" s="109">
        <v>7157.8318243032136</v>
      </c>
      <c r="N870" s="109">
        <v>7040.3873099684752</v>
      </c>
      <c r="O870" s="109">
        <v>6685.09808415311</v>
      </c>
      <c r="P870" s="109">
        <v>5858.0587719072773</v>
      </c>
      <c r="Q870" s="109">
        <v>4410.3748051980056</v>
      </c>
      <c r="R870" s="109">
        <v>3392.2121532286565</v>
      </c>
      <c r="S870" s="109">
        <v>2441.6551397549983</v>
      </c>
      <c r="T870" s="109">
        <v>2593.0991902348142</v>
      </c>
      <c r="U870" s="109">
        <v>110445.59968858094</v>
      </c>
      <c r="V870" s="8"/>
      <c r="W870" s="44" t="s">
        <v>44</v>
      </c>
      <c r="X870" s="110">
        <v>45</v>
      </c>
      <c r="Y870" s="110">
        <v>235</v>
      </c>
      <c r="Z870" s="110">
        <v>454</v>
      </c>
      <c r="AA870" s="110">
        <v>462</v>
      </c>
      <c r="AB870" s="110">
        <v>235</v>
      </c>
      <c r="AC870" s="110">
        <v>28</v>
      </c>
      <c r="AD870" s="110">
        <v>2</v>
      </c>
      <c r="AE870" s="69">
        <f t="shared" si="440"/>
        <v>1461</v>
      </c>
      <c r="AF870" s="8"/>
      <c r="AG870" s="44" t="s">
        <v>44</v>
      </c>
      <c r="AH870" s="68">
        <f t="shared" si="434"/>
        <v>12.215222236096137</v>
      </c>
      <c r="AI870" s="68">
        <f t="shared" si="435"/>
        <v>59.352517905784993</v>
      </c>
      <c r="AJ870" s="68">
        <f t="shared" si="436"/>
        <v>129.48574715388312</v>
      </c>
      <c r="AK870" s="68">
        <f t="shared" si="437"/>
        <v>134.19121661681825</v>
      </c>
      <c r="AL870" s="68">
        <f t="shared" si="438"/>
        <v>71.477651056841708</v>
      </c>
      <c r="AM870" s="68">
        <f t="shared" si="439"/>
        <v>8.3300024989226458</v>
      </c>
      <c r="AN870" s="68">
        <f t="shared" si="441"/>
        <v>0.5813693417677045</v>
      </c>
      <c r="AO870" s="68">
        <f t="shared" si="442"/>
        <v>59.193926881222509</v>
      </c>
      <c r="AP870" s="8"/>
      <c r="AQ870" s="6">
        <f>RANK(AI870,AI846:AI924)</f>
        <v>36</v>
      </c>
      <c r="AR870" s="94">
        <f>RANK(AO870,AO846:AO924)</f>
        <v>32</v>
      </c>
      <c r="AS870" s="8"/>
      <c r="AT870" s="8"/>
      <c r="AU870" s="66"/>
      <c r="AV870" s="66"/>
      <c r="AW870" s="66"/>
      <c r="AX870" s="66"/>
      <c r="AY870" s="66"/>
      <c r="AZ870" s="66"/>
      <c r="BA870" s="66"/>
      <c r="BB870" s="66"/>
      <c r="BC870" s="8"/>
      <c r="BD870" s="8"/>
      <c r="BE870" s="8"/>
      <c r="BF870" s="8"/>
    </row>
    <row r="871" spans="1:58" s="5" customFormat="1" ht="14.25" customHeight="1">
      <c r="A871" s="6">
        <v>826</v>
      </c>
      <c r="B871" s="44" t="s">
        <v>45</v>
      </c>
      <c r="C871" s="109">
        <v>11316.496292114258</v>
      </c>
      <c r="D871" s="109">
        <v>9178.3344573974609</v>
      </c>
      <c r="E871" s="109">
        <v>8242.6479644775391</v>
      </c>
      <c r="F871" s="109">
        <v>8707.7349395751953</v>
      </c>
      <c r="G871" s="109">
        <v>11700.755447387695</v>
      </c>
      <c r="H871" s="109">
        <v>14611.821350097656</v>
      </c>
      <c r="I871" s="109">
        <v>15134.5517578125</v>
      </c>
      <c r="J871" s="109">
        <v>11681.236480712891</v>
      </c>
      <c r="K871" s="109">
        <v>9849.09375</v>
      </c>
      <c r="L871" s="109">
        <v>9039.5220642089844</v>
      </c>
      <c r="M871" s="109">
        <v>8287.9728698730469</v>
      </c>
      <c r="N871" s="109">
        <v>8308.3394470214844</v>
      </c>
      <c r="O871" s="109">
        <v>7464.6718444824219</v>
      </c>
      <c r="P871" s="109">
        <v>6666.6449127197266</v>
      </c>
      <c r="Q871" s="109">
        <v>5380.0015258789063</v>
      </c>
      <c r="R871" s="109">
        <v>4088.9623031616211</v>
      </c>
      <c r="S871" s="109">
        <v>2965.7334976196289</v>
      </c>
      <c r="T871" s="109">
        <v>3148.7256278991699</v>
      </c>
      <c r="U871" s="109">
        <v>155773.24653244019</v>
      </c>
      <c r="V871" s="8"/>
      <c r="W871" s="44" t="s">
        <v>45</v>
      </c>
      <c r="X871" s="110">
        <v>40</v>
      </c>
      <c r="Y871" s="110">
        <v>366</v>
      </c>
      <c r="Z871" s="110">
        <v>819</v>
      </c>
      <c r="AA871" s="110">
        <v>922</v>
      </c>
      <c r="AB871" s="110">
        <v>417</v>
      </c>
      <c r="AC871" s="110">
        <v>94</v>
      </c>
      <c r="AD871" s="110">
        <v>16</v>
      </c>
      <c r="AE871" s="69">
        <f t="shared" si="440"/>
        <v>2674</v>
      </c>
      <c r="AF871" s="8"/>
      <c r="AG871" s="44" t="s">
        <v>45</v>
      </c>
      <c r="AH871" s="68">
        <f t="shared" si="434"/>
        <v>9.1872341722775026</v>
      </c>
      <c r="AI871" s="68">
        <f t="shared" si="435"/>
        <v>62.56006317638456</v>
      </c>
      <c r="AJ871" s="68">
        <f t="shared" si="436"/>
        <v>112.1010147026642</v>
      </c>
      <c r="AK871" s="68">
        <f t="shared" si="437"/>
        <v>121.84041057232645</v>
      </c>
      <c r="AL871" s="68">
        <f t="shared" si="438"/>
        <v>71.396551330591848</v>
      </c>
      <c r="AM871" s="68">
        <f t="shared" si="439"/>
        <v>19.088050613793783</v>
      </c>
      <c r="AN871" s="68">
        <f t="shared" si="441"/>
        <v>3.5400101656591514</v>
      </c>
      <c r="AO871" s="68">
        <f t="shared" si="442"/>
        <v>66.249846130472037</v>
      </c>
      <c r="AP871" s="8"/>
      <c r="AQ871" s="6">
        <f>RANK(AI871,AI846:AI924)</f>
        <v>33</v>
      </c>
      <c r="AR871" s="94">
        <f>RANK(AO871,AO846:AO924)</f>
        <v>13</v>
      </c>
      <c r="AS871" s="8"/>
      <c r="AT871" s="8"/>
      <c r="AU871" s="66"/>
      <c r="AV871" s="66"/>
      <c r="AW871" s="66"/>
      <c r="AX871" s="66"/>
      <c r="AY871" s="66"/>
      <c r="AZ871" s="66"/>
      <c r="BA871" s="66"/>
      <c r="BB871" s="66"/>
      <c r="BC871" s="8"/>
      <c r="BD871" s="8"/>
      <c r="BE871" s="8"/>
      <c r="BF871" s="8"/>
    </row>
    <row r="872" spans="1:58" s="5" customFormat="1" ht="14.25" customHeight="1">
      <c r="A872" s="6">
        <v>827</v>
      </c>
      <c r="B872" s="44" t="s">
        <v>46</v>
      </c>
      <c r="C872" s="109">
        <v>14531.484551890746</v>
      </c>
      <c r="D872" s="109">
        <v>14179.766523819717</v>
      </c>
      <c r="E872" s="109">
        <v>13703.277288400037</v>
      </c>
      <c r="F872" s="109">
        <v>14613.446394549228</v>
      </c>
      <c r="G872" s="109">
        <v>15464.31579101926</v>
      </c>
      <c r="H872" s="109">
        <v>14769.178583315141</v>
      </c>
      <c r="I872" s="109">
        <v>14911.542289940422</v>
      </c>
      <c r="J872" s="109">
        <v>14497.422989800463</v>
      </c>
      <c r="K872" s="109">
        <v>15160.229582850148</v>
      </c>
      <c r="L872" s="109">
        <v>15016.997591494744</v>
      </c>
      <c r="M872" s="109">
        <v>15239.704429891208</v>
      </c>
      <c r="N872" s="109">
        <v>15052.551584256065</v>
      </c>
      <c r="O872" s="109">
        <v>13812.483350937975</v>
      </c>
      <c r="P872" s="109">
        <v>13027.50414648902</v>
      </c>
      <c r="Q872" s="109">
        <v>9979.330440228885</v>
      </c>
      <c r="R872" s="109">
        <v>7529.6980701229095</v>
      </c>
      <c r="S872" s="109">
        <v>5676.1047550467156</v>
      </c>
      <c r="T872" s="109">
        <v>6183.6145527179324</v>
      </c>
      <c r="U872" s="109">
        <v>233348.6529167706</v>
      </c>
      <c r="V872" s="8"/>
      <c r="W872" s="44" t="s">
        <v>46</v>
      </c>
      <c r="X872" s="110">
        <v>75</v>
      </c>
      <c r="Y872" s="110">
        <v>313</v>
      </c>
      <c r="Z872" s="110">
        <v>822</v>
      </c>
      <c r="AA872" s="110">
        <v>1079</v>
      </c>
      <c r="AB872" s="110">
        <v>559</v>
      </c>
      <c r="AC872" s="110">
        <v>128</v>
      </c>
      <c r="AD872" s="110">
        <v>12</v>
      </c>
      <c r="AE872" s="69">
        <f t="shared" si="440"/>
        <v>2988</v>
      </c>
      <c r="AF872" s="8"/>
      <c r="AG872" s="44" t="s">
        <v>46</v>
      </c>
      <c r="AH872" s="68">
        <f t="shared" si="434"/>
        <v>10.264519125067551</v>
      </c>
      <c r="AI872" s="68">
        <f t="shared" si="435"/>
        <v>40.480290784254606</v>
      </c>
      <c r="AJ872" s="68">
        <f t="shared" si="436"/>
        <v>111.31289331535606</v>
      </c>
      <c r="AK872" s="68">
        <f t="shared" si="437"/>
        <v>144.72010728600642</v>
      </c>
      <c r="AL872" s="68">
        <f t="shared" si="438"/>
        <v>77.11715390980585</v>
      </c>
      <c r="AM872" s="68">
        <f t="shared" si="439"/>
        <v>16.88628780988893</v>
      </c>
      <c r="AN872" s="68">
        <f t="shared" si="441"/>
        <v>1.5981889757772223</v>
      </c>
      <c r="AO872" s="68">
        <f t="shared" si="442"/>
        <v>57.223218489873062</v>
      </c>
      <c r="AP872" s="8"/>
      <c r="AQ872" s="6">
        <f>RANK(AI872,AI846:AI924)</f>
        <v>50</v>
      </c>
      <c r="AR872" s="94">
        <f>RANK(AO872,AO846:AO924)</f>
        <v>39</v>
      </c>
      <c r="AS872" s="8"/>
      <c r="AT872" s="8"/>
      <c r="AU872" s="66"/>
      <c r="AV872" s="66"/>
      <c r="AW872" s="66"/>
      <c r="AX872" s="66"/>
      <c r="AY872" s="66"/>
      <c r="AZ872" s="66"/>
      <c r="BA872" s="66"/>
      <c r="BB872" s="66"/>
      <c r="BC872" s="8"/>
      <c r="BD872" s="8"/>
      <c r="BE872" s="8"/>
      <c r="BF872" s="8"/>
    </row>
    <row r="873" spans="1:58" s="5" customFormat="1" ht="14.25" customHeight="1">
      <c r="A873" s="6">
        <v>828</v>
      </c>
      <c r="B873" s="44" t="s">
        <v>47</v>
      </c>
      <c r="C873" s="109">
        <v>4413.4528034452442</v>
      </c>
      <c r="D873" s="109">
        <v>4489.3256034241549</v>
      </c>
      <c r="E873" s="109">
        <v>4334.4179997603433</v>
      </c>
      <c r="F873" s="109">
        <v>4514.9967510196366</v>
      </c>
      <c r="G873" s="109">
        <v>3882.6762324611523</v>
      </c>
      <c r="H873" s="109">
        <v>3807.0309537008898</v>
      </c>
      <c r="I873" s="109">
        <v>3891.9973494700025</v>
      </c>
      <c r="J873" s="109">
        <v>3742.8110070944449</v>
      </c>
      <c r="K873" s="109">
        <v>4300.118259266369</v>
      </c>
      <c r="L873" s="109">
        <v>4315.5999664030842</v>
      </c>
      <c r="M873" s="109">
        <v>4204.1407348484145</v>
      </c>
      <c r="N873" s="109">
        <v>4006.0613085186296</v>
      </c>
      <c r="O873" s="109">
        <v>3604.0909118965956</v>
      </c>
      <c r="P873" s="109">
        <v>3252.7591651665748</v>
      </c>
      <c r="Q873" s="109">
        <v>2435.8741317334566</v>
      </c>
      <c r="R873" s="109">
        <v>1847.1556646483825</v>
      </c>
      <c r="S873" s="109">
        <v>1340.8555732616801</v>
      </c>
      <c r="T873" s="109">
        <v>1444.4133923604868</v>
      </c>
      <c r="U873" s="109">
        <v>63827.777808479535</v>
      </c>
      <c r="V873" s="8"/>
      <c r="W873" s="44" t="s">
        <v>47</v>
      </c>
      <c r="X873" s="110">
        <v>34</v>
      </c>
      <c r="Y873" s="110">
        <v>193</v>
      </c>
      <c r="Z873" s="110">
        <v>302</v>
      </c>
      <c r="AA873" s="110">
        <v>274</v>
      </c>
      <c r="AB873" s="110">
        <v>134</v>
      </c>
      <c r="AC873" s="110">
        <v>32</v>
      </c>
      <c r="AD873" s="110">
        <v>0</v>
      </c>
      <c r="AE873" s="69">
        <f t="shared" si="440"/>
        <v>969</v>
      </c>
      <c r="AF873" s="8"/>
      <c r="AG873" s="44" t="s">
        <v>47</v>
      </c>
      <c r="AH873" s="68">
        <f t="shared" si="434"/>
        <v>15.060918921955667</v>
      </c>
      <c r="AI873" s="68">
        <f t="shared" si="435"/>
        <v>99.415963858341641</v>
      </c>
      <c r="AJ873" s="68">
        <f t="shared" si="436"/>
        <v>158.65381903786198</v>
      </c>
      <c r="AK873" s="68">
        <f t="shared" si="437"/>
        <v>140.80174028757355</v>
      </c>
      <c r="AL873" s="68">
        <f t="shared" si="438"/>
        <v>71.603936050206599</v>
      </c>
      <c r="AM873" s="68">
        <f t="shared" si="439"/>
        <v>14.883311607090281</v>
      </c>
      <c r="AN873" s="68">
        <f t="shared" si="441"/>
        <v>0</v>
      </c>
      <c r="AO873" s="68">
        <f t="shared" si="442"/>
        <v>68.106986470472052</v>
      </c>
      <c r="AP873" s="8"/>
      <c r="AQ873" s="6">
        <f>RANK(AI873,AI846:AI924)</f>
        <v>11</v>
      </c>
      <c r="AR873" s="94">
        <f>RANK(AO873,AO846:AO924)</f>
        <v>7</v>
      </c>
      <c r="AS873" s="8"/>
      <c r="AT873" s="8"/>
      <c r="AU873" s="66"/>
      <c r="AV873" s="66"/>
      <c r="AW873" s="66"/>
      <c r="AX873" s="66"/>
      <c r="AY873" s="66"/>
      <c r="AZ873" s="66"/>
      <c r="BA873" s="66"/>
      <c r="BB873" s="66"/>
      <c r="BC873" s="8"/>
      <c r="BD873" s="8"/>
      <c r="BE873" s="8"/>
      <c r="BF873" s="8"/>
    </row>
    <row r="874" spans="1:58" s="5" customFormat="1" ht="14.25" customHeight="1">
      <c r="A874" s="6">
        <v>829</v>
      </c>
      <c r="B874" s="44" t="s">
        <v>48</v>
      </c>
      <c r="C874" s="109">
        <v>689.99148048595885</v>
      </c>
      <c r="D874" s="109">
        <v>940.56463894434057</v>
      </c>
      <c r="E874" s="109">
        <v>822.65100421824798</v>
      </c>
      <c r="F874" s="109">
        <v>636.19780646611798</v>
      </c>
      <c r="G874" s="109">
        <v>483.82591494773715</v>
      </c>
      <c r="H874" s="109">
        <v>539.63985678134406</v>
      </c>
      <c r="I874" s="109">
        <v>685.15424853317222</v>
      </c>
      <c r="J874" s="109">
        <v>791.2216350664803</v>
      </c>
      <c r="K874" s="109">
        <v>963.67729937685624</v>
      </c>
      <c r="L874" s="109">
        <v>1025.8858106516905</v>
      </c>
      <c r="M874" s="109">
        <v>1180.897400456025</v>
      </c>
      <c r="N874" s="109">
        <v>1247.370242382849</v>
      </c>
      <c r="O874" s="109">
        <v>1430.2761747876634</v>
      </c>
      <c r="P874" s="109">
        <v>1256.3702817390579</v>
      </c>
      <c r="Q874" s="109">
        <v>883.11480709868772</v>
      </c>
      <c r="R874" s="109">
        <v>594.05881257802503</v>
      </c>
      <c r="S874" s="109">
        <v>349.17890597409672</v>
      </c>
      <c r="T874" s="109">
        <v>339.37274158223113</v>
      </c>
      <c r="U874" s="109">
        <v>14859.449062070586</v>
      </c>
      <c r="V874" s="8"/>
      <c r="W874" s="44" t="s">
        <v>48</v>
      </c>
      <c r="X874" s="110">
        <v>5</v>
      </c>
      <c r="Y874" s="110">
        <v>12</v>
      </c>
      <c r="Z874" s="110">
        <v>40</v>
      </c>
      <c r="AA874" s="110">
        <v>41</v>
      </c>
      <c r="AB874" s="110">
        <v>32</v>
      </c>
      <c r="AC874" s="110">
        <v>13</v>
      </c>
      <c r="AD874" s="110">
        <v>0</v>
      </c>
      <c r="AE874" s="69">
        <f t="shared" si="440"/>
        <v>143</v>
      </c>
      <c r="AF874" s="8"/>
      <c r="AG874" s="44" t="s">
        <v>48</v>
      </c>
      <c r="AH874" s="68">
        <f t="shared" si="434"/>
        <v>15.718381764858488</v>
      </c>
      <c r="AI874" s="68">
        <f t="shared" si="435"/>
        <v>49.604618641794914</v>
      </c>
      <c r="AJ874" s="68">
        <f t="shared" si="436"/>
        <v>148.24701881205763</v>
      </c>
      <c r="AK874" s="68">
        <f t="shared" si="437"/>
        <v>119.68107937088843</v>
      </c>
      <c r="AL874" s="68">
        <f t="shared" si="438"/>
        <v>80.887575823963118</v>
      </c>
      <c r="AM874" s="68">
        <f t="shared" si="439"/>
        <v>26.979985952571894</v>
      </c>
      <c r="AN874" s="68">
        <f t="shared" si="441"/>
        <v>0</v>
      </c>
      <c r="AO874" s="68">
        <f t="shared" si="442"/>
        <v>55.798317562154935</v>
      </c>
      <c r="AP874" s="8"/>
      <c r="AQ874" s="6">
        <f>RANK(AI874,AI846:AI924)</f>
        <v>46</v>
      </c>
      <c r="AR874" s="94">
        <f>RANK(AO874,AO846:AO924)</f>
        <v>45</v>
      </c>
      <c r="AS874" s="8"/>
      <c r="AT874" s="8"/>
      <c r="AU874" s="66"/>
      <c r="AV874" s="66"/>
      <c r="AW874" s="66"/>
      <c r="AX874" s="66"/>
      <c r="AY874" s="66"/>
      <c r="AZ874" s="66"/>
      <c r="BA874" s="66"/>
      <c r="BB874" s="66"/>
      <c r="BC874" s="8"/>
      <c r="BD874" s="8"/>
      <c r="BE874" s="8"/>
      <c r="BF874" s="8"/>
    </row>
    <row r="875" spans="1:58" s="5" customFormat="1" ht="14.25" customHeight="1">
      <c r="A875" s="6">
        <v>830</v>
      </c>
      <c r="B875" s="44" t="s">
        <v>49</v>
      </c>
      <c r="C875" s="109">
        <v>267.72854292064665</v>
      </c>
      <c r="D875" s="109">
        <v>330.4994839895935</v>
      </c>
      <c r="E875" s="109">
        <v>359.90177853810883</v>
      </c>
      <c r="F875" s="109">
        <v>340.04163902297967</v>
      </c>
      <c r="G875" s="109">
        <v>225.48191506899641</v>
      </c>
      <c r="H875" s="109">
        <v>221.36328066894532</v>
      </c>
      <c r="I875" s="109">
        <v>217.33255188306808</v>
      </c>
      <c r="J875" s="109">
        <v>229.95244859049603</v>
      </c>
      <c r="K875" s="109">
        <v>296.00880819326778</v>
      </c>
      <c r="L875" s="109">
        <v>336.49413289462279</v>
      </c>
      <c r="M875" s="109">
        <v>416.9573176593475</v>
      </c>
      <c r="N875" s="109">
        <v>452.04829448854065</v>
      </c>
      <c r="O875" s="109">
        <v>376.85886865232084</v>
      </c>
      <c r="P875" s="109">
        <v>386.32310259506221</v>
      </c>
      <c r="Q875" s="109">
        <v>289.5716432380371</v>
      </c>
      <c r="R875" s="109">
        <v>237.80618011762238</v>
      </c>
      <c r="S875" s="109">
        <v>158.27675733845518</v>
      </c>
      <c r="T875" s="109">
        <v>250.04031393783947</v>
      </c>
      <c r="U875" s="109">
        <v>5392.6870597979505</v>
      </c>
      <c r="V875" s="8"/>
      <c r="W875" s="44" t="s">
        <v>49</v>
      </c>
      <c r="X875" s="110">
        <v>0</v>
      </c>
      <c r="Y875" s="110">
        <v>4</v>
      </c>
      <c r="Z875" s="110">
        <v>13</v>
      </c>
      <c r="AA875" s="110">
        <v>26</v>
      </c>
      <c r="AB875" s="110">
        <v>5</v>
      </c>
      <c r="AC875" s="110">
        <v>1</v>
      </c>
      <c r="AD875" s="110">
        <v>0</v>
      </c>
      <c r="AE875" s="69">
        <f t="shared" si="440"/>
        <v>49</v>
      </c>
      <c r="AF875" s="8"/>
      <c r="AG875" s="44" t="s">
        <v>49</v>
      </c>
      <c r="AH875" s="68">
        <f t="shared" si="434"/>
        <v>0</v>
      </c>
      <c r="AI875" s="68">
        <f t="shared" si="435"/>
        <v>35.479563837978034</v>
      </c>
      <c r="AJ875" s="68">
        <f t="shared" si="436"/>
        <v>117.45398749706683</v>
      </c>
      <c r="AK875" s="68">
        <f t="shared" si="437"/>
        <v>239.26466398819849</v>
      </c>
      <c r="AL875" s="68">
        <f t="shared" si="438"/>
        <v>43.487251652658863</v>
      </c>
      <c r="AM875" s="68">
        <f t="shared" si="439"/>
        <v>6.7565556991607334</v>
      </c>
      <c r="AN875" s="68">
        <f t="shared" si="441"/>
        <v>0</v>
      </c>
      <c r="AO875" s="68">
        <f t="shared" si="442"/>
        <v>52.499771916924068</v>
      </c>
      <c r="AP875" s="8"/>
      <c r="AQ875" s="6">
        <f>RANK(AI875,AI846:AI924)</f>
        <v>55</v>
      </c>
      <c r="AR875" s="94">
        <f>RANK(AO875,AO846:AO924)</f>
        <v>56</v>
      </c>
      <c r="AS875" s="8"/>
      <c r="AT875" s="8"/>
      <c r="AU875" s="66"/>
      <c r="AV875" s="66"/>
      <c r="AW875" s="66"/>
      <c r="AX875" s="66"/>
      <c r="AY875" s="66"/>
      <c r="AZ875" s="66"/>
      <c r="BA875" s="66"/>
      <c r="BB875" s="66"/>
      <c r="BC875" s="8"/>
      <c r="BD875" s="8"/>
      <c r="BE875" s="8"/>
      <c r="BF875" s="8"/>
    </row>
    <row r="876" spans="1:58" s="5" customFormat="1" ht="14.25" customHeight="1">
      <c r="A876" s="6">
        <v>831</v>
      </c>
      <c r="B876" s="44" t="s">
        <v>50</v>
      </c>
      <c r="C876" s="109">
        <v>6561.1761308788746</v>
      </c>
      <c r="D876" s="109">
        <v>5599.9670468837194</v>
      </c>
      <c r="E876" s="109">
        <v>4620.5073085008644</v>
      </c>
      <c r="F876" s="109">
        <v>4673.0468660240094</v>
      </c>
      <c r="G876" s="109">
        <v>5850.5479216630883</v>
      </c>
      <c r="H876" s="109">
        <v>7095.0492345477851</v>
      </c>
      <c r="I876" s="109">
        <v>7918.7627952236799</v>
      </c>
      <c r="J876" s="109">
        <v>7108.294198687403</v>
      </c>
      <c r="K876" s="109">
        <v>6925.3948156847546</v>
      </c>
      <c r="L876" s="109">
        <v>6687.7202343780091</v>
      </c>
      <c r="M876" s="109">
        <v>6303.3872501695678</v>
      </c>
      <c r="N876" s="109">
        <v>5896.2199635147972</v>
      </c>
      <c r="O876" s="109">
        <v>4725.2421700326631</v>
      </c>
      <c r="P876" s="109">
        <v>4101.264192852811</v>
      </c>
      <c r="Q876" s="109">
        <v>2959.4500088528257</v>
      </c>
      <c r="R876" s="109">
        <v>2487.9892866597247</v>
      </c>
      <c r="S876" s="109">
        <v>2058.0246447244231</v>
      </c>
      <c r="T876" s="109">
        <v>2005.235733296116</v>
      </c>
      <c r="U876" s="109">
        <v>93577.279802575111</v>
      </c>
      <c r="V876" s="8"/>
      <c r="W876" s="44" t="s">
        <v>50</v>
      </c>
      <c r="X876" s="110">
        <v>17</v>
      </c>
      <c r="Y876" s="110">
        <v>110</v>
      </c>
      <c r="Z876" s="110">
        <v>285</v>
      </c>
      <c r="AA876" s="110">
        <v>567</v>
      </c>
      <c r="AB876" s="110">
        <v>390</v>
      </c>
      <c r="AC876" s="110">
        <v>89</v>
      </c>
      <c r="AD876" s="110">
        <v>8</v>
      </c>
      <c r="AE876" s="69">
        <f t="shared" si="440"/>
        <v>1466</v>
      </c>
      <c r="AF876" s="8"/>
      <c r="AG876" s="44" t="s">
        <v>50</v>
      </c>
      <c r="AH876" s="68">
        <f t="shared" si="434"/>
        <v>7.2757669620652408</v>
      </c>
      <c r="AI876" s="68">
        <f t="shared" si="435"/>
        <v>37.603315611755967</v>
      </c>
      <c r="AJ876" s="68">
        <f t="shared" si="436"/>
        <v>80.337708894888294</v>
      </c>
      <c r="AK876" s="68">
        <f t="shared" si="437"/>
        <v>143.20418849823221</v>
      </c>
      <c r="AL876" s="68">
        <f t="shared" si="438"/>
        <v>109.7309675426817</v>
      </c>
      <c r="AM876" s="68">
        <f t="shared" si="439"/>
        <v>25.702505739725122</v>
      </c>
      <c r="AN876" s="68">
        <f t="shared" si="441"/>
        <v>2.3924445759187889</v>
      </c>
      <c r="AO876" s="68">
        <f t="shared" si="442"/>
        <v>63.382512769101659</v>
      </c>
      <c r="AP876" s="8"/>
      <c r="AQ876" s="6">
        <f>RANK(AI876,AI846:AI924)</f>
        <v>53</v>
      </c>
      <c r="AR876" s="94">
        <f>RANK(AO876,AO846:AO924)</f>
        <v>20</v>
      </c>
      <c r="AS876" s="8"/>
      <c r="AT876" s="8"/>
      <c r="AU876" s="66"/>
      <c r="AV876" s="66"/>
      <c r="AW876" s="66"/>
      <c r="AX876" s="66"/>
      <c r="AY876" s="66"/>
      <c r="AZ876" s="66"/>
      <c r="BA876" s="66"/>
      <c r="BB876" s="66"/>
      <c r="BC876" s="8"/>
      <c r="BD876" s="8"/>
      <c r="BE876" s="8"/>
      <c r="BF876" s="8"/>
    </row>
    <row r="877" spans="1:58" s="5" customFormat="1" ht="14.25" customHeight="1">
      <c r="A877" s="6">
        <v>832</v>
      </c>
      <c r="B877" s="44" t="s">
        <v>51</v>
      </c>
      <c r="C877" s="109">
        <v>1298.1807600257112</v>
      </c>
      <c r="D877" s="109">
        <v>1308.0733873637359</v>
      </c>
      <c r="E877" s="109">
        <v>1229.5529134521362</v>
      </c>
      <c r="F877" s="109">
        <v>1261.4392408605836</v>
      </c>
      <c r="G877" s="109">
        <v>1290.8330402465272</v>
      </c>
      <c r="H877" s="109">
        <v>1177.0070192236678</v>
      </c>
      <c r="I877" s="109">
        <v>1153.1249828480532</v>
      </c>
      <c r="J877" s="109">
        <v>1095.5485179606599</v>
      </c>
      <c r="K877" s="109">
        <v>1204.309181078253</v>
      </c>
      <c r="L877" s="109">
        <v>1305.8994902887816</v>
      </c>
      <c r="M877" s="109">
        <v>1310.1578527068482</v>
      </c>
      <c r="N877" s="109">
        <v>1337.7195477827393</v>
      </c>
      <c r="O877" s="109">
        <v>1173.8698710851531</v>
      </c>
      <c r="P877" s="109">
        <v>1030.3926455180876</v>
      </c>
      <c r="Q877" s="109">
        <v>822.43764554960944</v>
      </c>
      <c r="R877" s="109">
        <v>713.99862408566287</v>
      </c>
      <c r="S877" s="109">
        <v>572.45502244184718</v>
      </c>
      <c r="T877" s="109">
        <v>602.14748806137163</v>
      </c>
      <c r="U877" s="109">
        <v>19887.147230579434</v>
      </c>
      <c r="V877" s="8"/>
      <c r="W877" s="44" t="s">
        <v>51</v>
      </c>
      <c r="X877" s="110">
        <v>18</v>
      </c>
      <c r="Y877" s="110">
        <v>43</v>
      </c>
      <c r="Z877" s="110">
        <v>79</v>
      </c>
      <c r="AA877" s="110">
        <v>85</v>
      </c>
      <c r="AB877" s="110">
        <v>31</v>
      </c>
      <c r="AC877" s="110">
        <v>5</v>
      </c>
      <c r="AD877" s="110">
        <v>1</v>
      </c>
      <c r="AE877" s="69">
        <f t="shared" si="440"/>
        <v>262</v>
      </c>
      <c r="AF877" s="8"/>
      <c r="AG877" s="44" t="s">
        <v>51</v>
      </c>
      <c r="AH877" s="68">
        <f t="shared" si="434"/>
        <v>28.538829960165145</v>
      </c>
      <c r="AI877" s="68">
        <f t="shared" si="435"/>
        <v>66.623643274249829</v>
      </c>
      <c r="AJ877" s="68">
        <f t="shared" si="436"/>
        <v>134.23879162947887</v>
      </c>
      <c r="AK877" s="68">
        <f t="shared" si="437"/>
        <v>147.42547644759583</v>
      </c>
      <c r="AL877" s="68">
        <f t="shared" si="438"/>
        <v>56.592655627348826</v>
      </c>
      <c r="AM877" s="68">
        <f t="shared" si="439"/>
        <v>8.3035155399601877</v>
      </c>
      <c r="AN877" s="68">
        <f t="shared" si="441"/>
        <v>1.5315114332097086</v>
      </c>
      <c r="AO877" s="68">
        <f t="shared" si="442"/>
        <v>61.733038620584175</v>
      </c>
      <c r="AP877" s="8"/>
      <c r="AQ877" s="6">
        <f>RANK(AI877,AI846:AI924)</f>
        <v>27</v>
      </c>
      <c r="AR877" s="94">
        <f>RANK(AO877,AO846:AO924)</f>
        <v>23</v>
      </c>
      <c r="AS877" s="8"/>
      <c r="AT877" s="8"/>
      <c r="AU877" s="66"/>
      <c r="AV877" s="66"/>
      <c r="AW877" s="66"/>
      <c r="AX877" s="66"/>
      <c r="AY877" s="66"/>
      <c r="AZ877" s="66"/>
      <c r="BA877" s="66"/>
      <c r="BB877" s="66"/>
      <c r="BC877" s="8"/>
      <c r="BD877" s="8"/>
      <c r="BE877" s="8"/>
      <c r="BF877" s="8"/>
    </row>
    <row r="878" spans="1:58" s="5" customFormat="1" ht="14.25" customHeight="1">
      <c r="A878" s="6">
        <v>833</v>
      </c>
      <c r="B878" s="44" t="s">
        <v>52</v>
      </c>
      <c r="C878" s="109">
        <v>16456.510328072174</v>
      </c>
      <c r="D878" s="109">
        <v>14293.670563986027</v>
      </c>
      <c r="E878" s="109">
        <v>13739.153525808659</v>
      </c>
      <c r="F878" s="109">
        <v>14189.407178063653</v>
      </c>
      <c r="G878" s="109">
        <v>15062.578257083711</v>
      </c>
      <c r="H878" s="109">
        <v>16059.600623220282</v>
      </c>
      <c r="I878" s="109">
        <v>15806.545846988151</v>
      </c>
      <c r="J878" s="109">
        <v>13893.967444218713</v>
      </c>
      <c r="K878" s="109">
        <v>12908.26383461383</v>
      </c>
      <c r="L878" s="109">
        <v>13715.128652565531</v>
      </c>
      <c r="M878" s="109">
        <v>12901.434748110705</v>
      </c>
      <c r="N878" s="109">
        <v>11269.796819275685</v>
      </c>
      <c r="O878" s="109">
        <v>9365.0546124370885</v>
      </c>
      <c r="P878" s="109">
        <v>7612.9702488679959</v>
      </c>
      <c r="Q878" s="109">
        <v>5349.4754279423487</v>
      </c>
      <c r="R878" s="109">
        <v>3545.4565900879788</v>
      </c>
      <c r="S878" s="109">
        <v>2140.6493787239096</v>
      </c>
      <c r="T878" s="109">
        <v>1897.5822280374894</v>
      </c>
      <c r="U878" s="109">
        <v>200207.2463081039</v>
      </c>
      <c r="V878" s="8"/>
      <c r="W878" s="44" t="s">
        <v>52</v>
      </c>
      <c r="X878" s="110">
        <v>56</v>
      </c>
      <c r="Y878" s="110">
        <v>483</v>
      </c>
      <c r="Z878" s="110">
        <v>1090</v>
      </c>
      <c r="AA878" s="110">
        <v>1145</v>
      </c>
      <c r="AB878" s="110">
        <v>536</v>
      </c>
      <c r="AC878" s="110">
        <v>129</v>
      </c>
      <c r="AD878" s="110">
        <v>9</v>
      </c>
      <c r="AE878" s="69">
        <f t="shared" si="440"/>
        <v>3448</v>
      </c>
      <c r="AF878" s="8"/>
      <c r="AG878" s="44" t="s">
        <v>52</v>
      </c>
      <c r="AH878" s="68">
        <f t="shared" ref="AH878:AH909" si="443">X878/(F878/2)*1000</f>
        <v>7.8932120697155144</v>
      </c>
      <c r="AI878" s="68">
        <f t="shared" ref="AI878:AI909" si="444">Y878/(G878/2)*1000</f>
        <v>64.132446883434739</v>
      </c>
      <c r="AJ878" s="68">
        <f t="shared" ref="AJ878:AJ909" si="445">Z878/(H878/2)*1000</f>
        <v>135.74434701993636</v>
      </c>
      <c r="AK878" s="68">
        <f t="shared" ref="AK878:AK909" si="446">AA878/(I878/2)*1000</f>
        <v>144.87668730207409</v>
      </c>
      <c r="AL878" s="68">
        <f t="shared" si="438"/>
        <v>77.155787524610886</v>
      </c>
      <c r="AM878" s="68">
        <f t="shared" si="439"/>
        <v>19.987196055612575</v>
      </c>
      <c r="AN878" s="68">
        <f t="shared" si="441"/>
        <v>1.312419333130568</v>
      </c>
      <c r="AO878" s="68">
        <f t="shared" si="442"/>
        <v>67.850313658896852</v>
      </c>
      <c r="AP878" s="8"/>
      <c r="AQ878" s="6">
        <f>RANK(AI878,AI846:AI924)</f>
        <v>29</v>
      </c>
      <c r="AR878" s="94">
        <f>RANK(AO878,AO846:AO924)</f>
        <v>9</v>
      </c>
      <c r="AS878" s="8"/>
      <c r="AT878" s="8"/>
      <c r="AU878" s="66"/>
      <c r="AV878" s="66"/>
      <c r="AW878" s="66"/>
      <c r="AX878" s="66"/>
      <c r="AY878" s="66"/>
      <c r="AZ878" s="66"/>
      <c r="BA878" s="66"/>
      <c r="BB878" s="66"/>
      <c r="BC878" s="8"/>
      <c r="BD878" s="8"/>
      <c r="BE878" s="8"/>
      <c r="BF878" s="8"/>
    </row>
    <row r="879" spans="1:58" s="5" customFormat="1" ht="14.25" customHeight="1">
      <c r="A879" s="6">
        <v>834</v>
      </c>
      <c r="B879" s="44" t="s">
        <v>53</v>
      </c>
      <c r="C879" s="109">
        <v>771.67304135333325</v>
      </c>
      <c r="D879" s="109">
        <v>964.04244573063806</v>
      </c>
      <c r="E879" s="109">
        <v>1066.135823319461</v>
      </c>
      <c r="F879" s="109">
        <v>1000.5190319848923</v>
      </c>
      <c r="G879" s="109">
        <v>586.2291984221996</v>
      </c>
      <c r="H879" s="109">
        <v>513.16339476003952</v>
      </c>
      <c r="I879" s="109">
        <v>659.94756436997</v>
      </c>
      <c r="J879" s="109">
        <v>836.53136144622192</v>
      </c>
      <c r="K879" s="109">
        <v>1017.0207054558655</v>
      </c>
      <c r="L879" s="109">
        <v>1116.6212356038805</v>
      </c>
      <c r="M879" s="109">
        <v>1247.2559604660644</v>
      </c>
      <c r="N879" s="109">
        <v>1303.878687636055</v>
      </c>
      <c r="O879" s="109">
        <v>1225.6264581643402</v>
      </c>
      <c r="P879" s="109">
        <v>1167.6821927659257</v>
      </c>
      <c r="Q879" s="109">
        <v>795.33935663326042</v>
      </c>
      <c r="R879" s="109">
        <v>522.64763491410633</v>
      </c>
      <c r="S879" s="109">
        <v>280.83895640710352</v>
      </c>
      <c r="T879" s="109">
        <v>389.6572035119118</v>
      </c>
      <c r="U879" s="109">
        <v>15464.810252945268</v>
      </c>
      <c r="V879" s="8"/>
      <c r="W879" s="44" t="s">
        <v>53</v>
      </c>
      <c r="X879" s="110">
        <v>2</v>
      </c>
      <c r="Y879" s="110">
        <v>17</v>
      </c>
      <c r="Z879" s="110">
        <v>39</v>
      </c>
      <c r="AA879" s="110">
        <v>42</v>
      </c>
      <c r="AB879" s="110">
        <v>23</v>
      </c>
      <c r="AC879" s="110">
        <v>8</v>
      </c>
      <c r="AD879" s="110">
        <v>0</v>
      </c>
      <c r="AE879" s="69">
        <f t="shared" si="440"/>
        <v>131</v>
      </c>
      <c r="AF879" s="8"/>
      <c r="AG879" s="44" t="s">
        <v>53</v>
      </c>
      <c r="AH879" s="68">
        <f t="shared" si="443"/>
        <v>3.9979249490782292</v>
      </c>
      <c r="AI879" s="68">
        <f t="shared" si="444"/>
        <v>57.997793510642154</v>
      </c>
      <c r="AJ879" s="68">
        <f t="shared" si="445"/>
        <v>151.99837088238453</v>
      </c>
      <c r="AK879" s="68">
        <f t="shared" si="446"/>
        <v>127.28283963013334</v>
      </c>
      <c r="AL879" s="68">
        <f t="shared" si="438"/>
        <v>54.988972464192784</v>
      </c>
      <c r="AM879" s="68">
        <f t="shared" si="439"/>
        <v>15.732226408142026</v>
      </c>
      <c r="AN879" s="68">
        <f t="shared" si="441"/>
        <v>0</v>
      </c>
      <c r="AO879" s="68">
        <f t="shared" si="442"/>
        <v>45.723999011143945</v>
      </c>
      <c r="AP879" s="8"/>
      <c r="AQ879" s="6">
        <f>RANK(AI879,AI846:AI924)</f>
        <v>38</v>
      </c>
      <c r="AR879" s="94">
        <f>RANK(AO879,AO846:AO924)</f>
        <v>68</v>
      </c>
      <c r="AS879" s="8"/>
      <c r="AT879" s="8"/>
      <c r="AU879" s="66"/>
      <c r="AV879" s="66"/>
      <c r="AW879" s="66"/>
      <c r="AX879" s="66"/>
      <c r="AY879" s="66"/>
      <c r="AZ879" s="66"/>
      <c r="BA879" s="66"/>
      <c r="BB879" s="66"/>
      <c r="BC879" s="8"/>
      <c r="BD879" s="8"/>
      <c r="BE879" s="8"/>
      <c r="BF879" s="8"/>
    </row>
    <row r="880" spans="1:58" s="5" customFormat="1" ht="14.25" customHeight="1">
      <c r="A880" s="6">
        <v>835</v>
      </c>
      <c r="B880" s="44" t="s">
        <v>54</v>
      </c>
      <c r="C880" s="109">
        <v>9100.1236560147336</v>
      </c>
      <c r="D880" s="109">
        <v>9421.8551427004859</v>
      </c>
      <c r="E880" s="109">
        <v>8518.5709316924349</v>
      </c>
      <c r="F880" s="109">
        <v>8173.0884263430698</v>
      </c>
      <c r="G880" s="109">
        <v>9724.9085565256537</v>
      </c>
      <c r="H880" s="109">
        <v>10710.985597487863</v>
      </c>
      <c r="I880" s="109">
        <v>11293.208444325694</v>
      </c>
      <c r="J880" s="109">
        <v>11029.659829328375</v>
      </c>
      <c r="K880" s="109">
        <v>11787.877468866889</v>
      </c>
      <c r="L880" s="109">
        <v>11662.766439493909</v>
      </c>
      <c r="M880" s="109">
        <v>10430.994048118744</v>
      </c>
      <c r="N880" s="109">
        <v>9762.9565225815604</v>
      </c>
      <c r="O880" s="109">
        <v>8200.8525644776</v>
      </c>
      <c r="P880" s="109">
        <v>7661.7194343855781</v>
      </c>
      <c r="Q880" s="109">
        <v>6104.6175345610154</v>
      </c>
      <c r="R880" s="109">
        <v>4829.6509403348082</v>
      </c>
      <c r="S880" s="109">
        <v>3671.2605835422546</v>
      </c>
      <c r="T880" s="109">
        <v>4046.5059743912821</v>
      </c>
      <c r="U880" s="109">
        <v>156131.60209517193</v>
      </c>
      <c r="V880" s="8"/>
      <c r="W880" s="44" t="s">
        <v>54</v>
      </c>
      <c r="X880" s="110">
        <v>11</v>
      </c>
      <c r="Y880" s="110">
        <v>67</v>
      </c>
      <c r="Z880" s="110">
        <v>404</v>
      </c>
      <c r="AA880" s="110">
        <v>839</v>
      </c>
      <c r="AB880" s="110">
        <v>579</v>
      </c>
      <c r="AC880" s="110">
        <v>137</v>
      </c>
      <c r="AD880" s="110">
        <v>11</v>
      </c>
      <c r="AE880" s="69">
        <f t="shared" si="440"/>
        <v>2048</v>
      </c>
      <c r="AF880" s="8"/>
      <c r="AG880" s="44" t="s">
        <v>54</v>
      </c>
      <c r="AH880" s="68">
        <f t="shared" si="443"/>
        <v>2.6917609173407149</v>
      </c>
      <c r="AI880" s="68">
        <f t="shared" si="444"/>
        <v>13.7790498718965</v>
      </c>
      <c r="AJ880" s="68">
        <f t="shared" si="445"/>
        <v>75.436568618811989</v>
      </c>
      <c r="AK880" s="68">
        <f t="shared" si="446"/>
        <v>148.58487809486206</v>
      </c>
      <c r="AL880" s="68">
        <f t="shared" si="438"/>
        <v>104.98963865783281</v>
      </c>
      <c r="AM880" s="68">
        <f t="shared" si="439"/>
        <v>23.244218539229376</v>
      </c>
      <c r="AN880" s="68">
        <f t="shared" si="441"/>
        <v>1.8863449005975859</v>
      </c>
      <c r="AO880" s="68">
        <f t="shared" si="442"/>
        <v>55.066719838927483</v>
      </c>
      <c r="AP880" s="8"/>
      <c r="AQ880" s="6">
        <f>RANK(AI880,AI846:AI924)</f>
        <v>67</v>
      </c>
      <c r="AR880" s="94">
        <f>RANK(AO880,AO846:AO924)</f>
        <v>49</v>
      </c>
      <c r="AS880" s="8"/>
      <c r="AT880" s="8"/>
      <c r="AU880" s="66"/>
      <c r="AV880" s="66"/>
      <c r="AW880" s="66"/>
      <c r="AX880" s="66"/>
      <c r="AY880" s="66"/>
      <c r="AZ880" s="66"/>
      <c r="BA880" s="66"/>
      <c r="BB880" s="66"/>
      <c r="BC880" s="8"/>
      <c r="BD880" s="8"/>
      <c r="BE880" s="8"/>
      <c r="BF880" s="8"/>
    </row>
    <row r="881" spans="1:58" s="5" customFormat="1" ht="14.25" customHeight="1">
      <c r="A881" s="6">
        <v>836</v>
      </c>
      <c r="B881" s="44" t="s">
        <v>55</v>
      </c>
      <c r="C881" s="109">
        <v>8725.276829480963</v>
      </c>
      <c r="D881" s="109">
        <v>9117.4454675409161</v>
      </c>
      <c r="E881" s="109">
        <v>9035.9595008432043</v>
      </c>
      <c r="F881" s="109">
        <v>9942.8040034463193</v>
      </c>
      <c r="G881" s="109">
        <v>10885.649091442536</v>
      </c>
      <c r="H881" s="109">
        <v>10763.350314898795</v>
      </c>
      <c r="I881" s="109">
        <v>10511.78211791711</v>
      </c>
      <c r="J881" s="109">
        <v>10338.740197469562</v>
      </c>
      <c r="K881" s="109">
        <v>10705.932156852657</v>
      </c>
      <c r="L881" s="109">
        <v>11382.733281581903</v>
      </c>
      <c r="M881" s="109">
        <v>11191.778822902474</v>
      </c>
      <c r="N881" s="109">
        <v>10808.911418284033</v>
      </c>
      <c r="O881" s="109">
        <v>9612.1029204685583</v>
      </c>
      <c r="P881" s="109">
        <v>8102.5876943947351</v>
      </c>
      <c r="Q881" s="109">
        <v>5825.1687189540298</v>
      </c>
      <c r="R881" s="109">
        <v>4252.990471286821</v>
      </c>
      <c r="S881" s="109">
        <v>2811.7060628487507</v>
      </c>
      <c r="T881" s="109">
        <v>3082.5806762451643</v>
      </c>
      <c r="U881" s="109">
        <v>157097.49974685852</v>
      </c>
      <c r="V881" s="8"/>
      <c r="W881" s="44" t="s">
        <v>55</v>
      </c>
      <c r="X881" s="110">
        <v>20</v>
      </c>
      <c r="Y881" s="110">
        <v>109</v>
      </c>
      <c r="Z881" s="110">
        <v>505</v>
      </c>
      <c r="AA881" s="110">
        <v>839</v>
      </c>
      <c r="AB881" s="110">
        <v>415</v>
      </c>
      <c r="AC881" s="110">
        <v>85</v>
      </c>
      <c r="AD881" s="110">
        <v>7</v>
      </c>
      <c r="AE881" s="69">
        <f t="shared" si="440"/>
        <v>1980</v>
      </c>
      <c r="AF881" s="8"/>
      <c r="AG881" s="44" t="s">
        <v>55</v>
      </c>
      <c r="AH881" s="68">
        <f t="shared" si="443"/>
        <v>4.0230100066475645</v>
      </c>
      <c r="AI881" s="68">
        <f t="shared" si="444"/>
        <v>20.026366656571255</v>
      </c>
      <c r="AJ881" s="68">
        <f t="shared" si="445"/>
        <v>93.836953220963409</v>
      </c>
      <c r="AK881" s="68">
        <f t="shared" si="446"/>
        <v>159.63040150346006</v>
      </c>
      <c r="AL881" s="68">
        <f t="shared" si="438"/>
        <v>80.280574242802331</v>
      </c>
      <c r="AM881" s="68">
        <f t="shared" si="439"/>
        <v>15.879047009576492</v>
      </c>
      <c r="AN881" s="68">
        <f t="shared" si="441"/>
        <v>1.2299330620926545</v>
      </c>
      <c r="AO881" s="68">
        <f t="shared" si="442"/>
        <v>53.132259992451871</v>
      </c>
      <c r="AP881" s="8"/>
      <c r="AQ881" s="6">
        <f>RANK(AI881,AI846:AI924)</f>
        <v>64</v>
      </c>
      <c r="AR881" s="94">
        <f>RANK(AO881,AO846:AO924)</f>
        <v>54</v>
      </c>
      <c r="AS881" s="8"/>
      <c r="AT881" s="8"/>
      <c r="AU881" s="66"/>
      <c r="AV881" s="66"/>
      <c r="AW881" s="66"/>
      <c r="AX881" s="66"/>
      <c r="AY881" s="66"/>
      <c r="AZ881" s="66"/>
      <c r="BA881" s="66"/>
      <c r="BB881" s="66"/>
      <c r="BC881" s="8"/>
      <c r="BD881" s="8"/>
      <c r="BE881" s="8"/>
      <c r="BF881" s="8"/>
    </row>
    <row r="882" spans="1:58" s="5" customFormat="1" ht="14.25" customHeight="1">
      <c r="A882" s="6">
        <v>837</v>
      </c>
      <c r="B882" s="44" t="s">
        <v>56</v>
      </c>
      <c r="C882" s="109">
        <v>4902.3340075522674</v>
      </c>
      <c r="D882" s="109">
        <v>4743.0441793212967</v>
      </c>
      <c r="E882" s="109">
        <v>4425.0497254670654</v>
      </c>
      <c r="F882" s="109">
        <v>4730.4707149287615</v>
      </c>
      <c r="G882" s="109">
        <v>4913.2441266345377</v>
      </c>
      <c r="H882" s="109">
        <v>4608.5711995816</v>
      </c>
      <c r="I882" s="109">
        <v>4658.5387320944856</v>
      </c>
      <c r="J882" s="109">
        <v>4096.1197324509558</v>
      </c>
      <c r="K882" s="109">
        <v>4304.0561948088898</v>
      </c>
      <c r="L882" s="109">
        <v>4611.8831996109939</v>
      </c>
      <c r="M882" s="109">
        <v>4967.3226014963684</v>
      </c>
      <c r="N882" s="109">
        <v>4964.8522657308567</v>
      </c>
      <c r="O882" s="109">
        <v>4695.7790016721065</v>
      </c>
      <c r="P882" s="109">
        <v>4175.2030524124948</v>
      </c>
      <c r="Q882" s="109">
        <v>3185.8479576245272</v>
      </c>
      <c r="R882" s="109">
        <v>2416.7122408563582</v>
      </c>
      <c r="S882" s="109">
        <v>1623.0304164147201</v>
      </c>
      <c r="T882" s="109">
        <v>1624.2512413912618</v>
      </c>
      <c r="U882" s="109">
        <v>73646.310590049558</v>
      </c>
      <c r="V882" s="8"/>
      <c r="W882" s="44" t="s">
        <v>56</v>
      </c>
      <c r="X882" s="110">
        <v>44</v>
      </c>
      <c r="Y882" s="110">
        <v>190</v>
      </c>
      <c r="Z882" s="110">
        <v>307</v>
      </c>
      <c r="AA882" s="110">
        <v>288</v>
      </c>
      <c r="AB882" s="110">
        <v>110</v>
      </c>
      <c r="AC882" s="110">
        <v>18</v>
      </c>
      <c r="AD882" s="110">
        <v>5</v>
      </c>
      <c r="AE882" s="69">
        <f t="shared" si="440"/>
        <v>962</v>
      </c>
      <c r="AF882" s="8"/>
      <c r="AG882" s="44" t="s">
        <v>56</v>
      </c>
      <c r="AH882" s="68">
        <f t="shared" si="443"/>
        <v>18.602799869848731</v>
      </c>
      <c r="AI882" s="68">
        <f t="shared" si="444"/>
        <v>77.341974102209221</v>
      </c>
      <c r="AJ882" s="68">
        <f t="shared" si="445"/>
        <v>133.23001281953577</v>
      </c>
      <c r="AK882" s="68">
        <f t="shared" si="446"/>
        <v>123.64392208048243</v>
      </c>
      <c r="AL882" s="68">
        <f t="shared" si="438"/>
        <v>53.70936749164818</v>
      </c>
      <c r="AM882" s="68">
        <f t="shared" si="439"/>
        <v>8.36420306115415</v>
      </c>
      <c r="AN882" s="68">
        <f t="shared" si="441"/>
        <v>2.1683116347880378</v>
      </c>
      <c r="AO882" s="68">
        <f t="shared" si="442"/>
        <v>60.27024394225726</v>
      </c>
      <c r="AP882" s="8"/>
      <c r="AQ882" s="6">
        <f>RANK(AI882,AI846:AI924)</f>
        <v>20</v>
      </c>
      <c r="AR882" s="94">
        <f>RANK(AO882,AO846:AO924)</f>
        <v>25</v>
      </c>
      <c r="AS882" s="8"/>
      <c r="AT882" s="8"/>
      <c r="AU882" s="66"/>
      <c r="AV882" s="66"/>
      <c r="AW882" s="66"/>
      <c r="AX882" s="66"/>
      <c r="AY882" s="66"/>
      <c r="AZ882" s="66"/>
      <c r="BA882" s="66"/>
      <c r="BB882" s="66"/>
      <c r="BC882" s="8"/>
      <c r="BD882" s="8"/>
      <c r="BE882" s="8"/>
      <c r="BF882" s="8"/>
    </row>
    <row r="883" spans="1:58" s="5" customFormat="1" ht="14.25" customHeight="1">
      <c r="A883" s="6">
        <v>838</v>
      </c>
      <c r="B883" s="44" t="s">
        <v>57</v>
      </c>
      <c r="C883" s="109">
        <v>305.32638561564636</v>
      </c>
      <c r="D883" s="109">
        <v>439.35751740581975</v>
      </c>
      <c r="E883" s="109">
        <v>399.8668659856354</v>
      </c>
      <c r="F883" s="109">
        <v>372.20352445463408</v>
      </c>
      <c r="G883" s="109">
        <v>223.06755856156843</v>
      </c>
      <c r="H883" s="109">
        <v>224.50755968000337</v>
      </c>
      <c r="I883" s="109">
        <v>264.14934484596785</v>
      </c>
      <c r="J883" s="109">
        <v>295.56804975630189</v>
      </c>
      <c r="K883" s="109">
        <v>406.33231547925106</v>
      </c>
      <c r="L883" s="109">
        <v>482.99440782242283</v>
      </c>
      <c r="M883" s="109">
        <v>527.23851375330969</v>
      </c>
      <c r="N883" s="109">
        <v>661.47634707003328</v>
      </c>
      <c r="O883" s="109">
        <v>641.6464279594361</v>
      </c>
      <c r="P883" s="109">
        <v>647.76356071533655</v>
      </c>
      <c r="Q883" s="109">
        <v>500.04769947892464</v>
      </c>
      <c r="R883" s="109">
        <v>366.23214776848988</v>
      </c>
      <c r="S883" s="109">
        <v>257.56562895161778</v>
      </c>
      <c r="T883" s="109">
        <v>252.91626968208081</v>
      </c>
      <c r="U883" s="109">
        <v>7268.2601249864774</v>
      </c>
      <c r="V883" s="8"/>
      <c r="W883" s="44" t="s">
        <v>57</v>
      </c>
      <c r="X883" s="110">
        <v>1</v>
      </c>
      <c r="Y883" s="110">
        <v>6</v>
      </c>
      <c r="Z883" s="110">
        <v>17</v>
      </c>
      <c r="AA883" s="110">
        <v>27</v>
      </c>
      <c r="AB883" s="110">
        <v>6</v>
      </c>
      <c r="AC883" s="110">
        <v>2</v>
      </c>
      <c r="AD883" s="110">
        <v>0</v>
      </c>
      <c r="AE883" s="69">
        <f t="shared" si="440"/>
        <v>59</v>
      </c>
      <c r="AF883" s="8"/>
      <c r="AG883" s="44" t="s">
        <v>57</v>
      </c>
      <c r="AH883" s="68">
        <f t="shared" si="443"/>
        <v>5.3734042495445777</v>
      </c>
      <c r="AI883" s="68">
        <f t="shared" si="444"/>
        <v>53.795361716338071</v>
      </c>
      <c r="AJ883" s="68">
        <f t="shared" si="445"/>
        <v>151.44256188282083</v>
      </c>
      <c r="AK883" s="68">
        <f t="shared" si="446"/>
        <v>204.42980856715266</v>
      </c>
      <c r="AL883" s="68">
        <f t="shared" si="438"/>
        <v>40.599787459754502</v>
      </c>
      <c r="AM883" s="68">
        <f t="shared" si="439"/>
        <v>9.844159195859616</v>
      </c>
      <c r="AN883" s="68">
        <f t="shared" si="441"/>
        <v>0</v>
      </c>
      <c r="AO883" s="68">
        <f t="shared" si="442"/>
        <v>52.009351302869781</v>
      </c>
      <c r="AP883" s="8"/>
      <c r="AQ883" s="6">
        <f>RANK(AI883,AI846:AI924)</f>
        <v>42</v>
      </c>
      <c r="AR883" s="94">
        <f>RANK(AO883,AO846:AO924)</f>
        <v>58</v>
      </c>
      <c r="AS883" s="8"/>
      <c r="AT883" s="8"/>
      <c r="AU883" s="66"/>
      <c r="AV883" s="66"/>
      <c r="AW883" s="66"/>
      <c r="AX883" s="66"/>
      <c r="AY883" s="66"/>
      <c r="AZ883" s="66"/>
      <c r="BA883" s="66"/>
      <c r="BB883" s="66"/>
      <c r="BC883" s="8"/>
      <c r="BD883" s="8"/>
      <c r="BE883" s="8"/>
      <c r="BF883" s="8"/>
    </row>
    <row r="884" spans="1:58" s="5" customFormat="1" ht="14.25" customHeight="1">
      <c r="A884" s="6">
        <v>839</v>
      </c>
      <c r="B884" s="44" t="s">
        <v>58</v>
      </c>
      <c r="C884" s="109">
        <v>2660.5680673522338</v>
      </c>
      <c r="D884" s="109">
        <v>3232.8018221267639</v>
      </c>
      <c r="E884" s="109">
        <v>3238.8102933421796</v>
      </c>
      <c r="F884" s="109">
        <v>2938.4860312341216</v>
      </c>
      <c r="G884" s="109">
        <v>2463.0066941320329</v>
      </c>
      <c r="H884" s="109">
        <v>1975.8471087425414</v>
      </c>
      <c r="I884" s="109">
        <v>2217.2377048804733</v>
      </c>
      <c r="J884" s="109">
        <v>2741.8021382128691</v>
      </c>
      <c r="K884" s="109">
        <v>3483.8516053673065</v>
      </c>
      <c r="L884" s="109">
        <v>3739.0751652229919</v>
      </c>
      <c r="M884" s="109">
        <v>3371.0099669070432</v>
      </c>
      <c r="N884" s="109">
        <v>3272.6202678917421</v>
      </c>
      <c r="O884" s="109">
        <v>3024.6567450351258</v>
      </c>
      <c r="P884" s="109">
        <v>2890.4225666313996</v>
      </c>
      <c r="Q884" s="109">
        <v>2138.6003595430602</v>
      </c>
      <c r="R884" s="109">
        <v>1153.8754371201476</v>
      </c>
      <c r="S884" s="109">
        <v>647.76325555165249</v>
      </c>
      <c r="T884" s="109">
        <v>832.54689375204248</v>
      </c>
      <c r="U884" s="109">
        <v>46022.982123045738</v>
      </c>
      <c r="V884" s="8"/>
      <c r="W884" s="44" t="s">
        <v>58</v>
      </c>
      <c r="X884" s="110">
        <v>5</v>
      </c>
      <c r="Y884" s="110">
        <v>43</v>
      </c>
      <c r="Z884" s="110">
        <v>106</v>
      </c>
      <c r="AA884" s="110">
        <v>225</v>
      </c>
      <c r="AB884" s="110">
        <v>151</v>
      </c>
      <c r="AC884" s="110">
        <v>34</v>
      </c>
      <c r="AD884" s="110">
        <v>2</v>
      </c>
      <c r="AE884" s="69">
        <f t="shared" si="440"/>
        <v>566</v>
      </c>
      <c r="AF884" s="8"/>
      <c r="AG884" s="44" t="s">
        <v>58</v>
      </c>
      <c r="AH884" s="68">
        <f t="shared" si="443"/>
        <v>3.4031129955040638</v>
      </c>
      <c r="AI884" s="68">
        <f t="shared" si="444"/>
        <v>34.916673269662603</v>
      </c>
      <c r="AJ884" s="68">
        <f t="shared" si="445"/>
        <v>107.29575130685085</v>
      </c>
      <c r="AK884" s="68">
        <f t="shared" si="446"/>
        <v>202.95523525036688</v>
      </c>
      <c r="AL884" s="68">
        <f t="shared" si="438"/>
        <v>110.14653311082698</v>
      </c>
      <c r="AM884" s="68">
        <f t="shared" si="439"/>
        <v>19.518626997555678</v>
      </c>
      <c r="AN884" s="68">
        <f t="shared" si="441"/>
        <v>1.0697832547480886</v>
      </c>
      <c r="AO884" s="68">
        <f t="shared" si="442"/>
        <v>57.875262756454688</v>
      </c>
      <c r="AP884" s="8"/>
      <c r="AQ884" s="6">
        <f>RANK(AI884,AI846:AI924)</f>
        <v>56</v>
      </c>
      <c r="AR884" s="94">
        <f>RANK(AO884,AO846:AO924)</f>
        <v>36</v>
      </c>
      <c r="AS884" s="8"/>
      <c r="AT884" s="8"/>
      <c r="AU884" s="66"/>
      <c r="AV884" s="66"/>
      <c r="AW884" s="66"/>
      <c r="AX884" s="66"/>
      <c r="AY884" s="66"/>
      <c r="AZ884" s="66"/>
      <c r="BA884" s="66"/>
      <c r="BB884" s="66"/>
      <c r="BC884" s="8"/>
      <c r="BD884" s="8"/>
      <c r="BE884" s="8"/>
      <c r="BF884" s="8"/>
    </row>
    <row r="885" spans="1:58" s="5" customFormat="1" ht="14.25" customHeight="1">
      <c r="A885" s="6">
        <v>840</v>
      </c>
      <c r="B885" s="44" t="s">
        <v>59</v>
      </c>
      <c r="C885" s="109">
        <v>5286.8974291891618</v>
      </c>
      <c r="D885" s="109">
        <v>6353.2686953453212</v>
      </c>
      <c r="E885" s="109">
        <v>6994.7455712292758</v>
      </c>
      <c r="F885" s="109">
        <v>7590.0562396772057</v>
      </c>
      <c r="G885" s="109">
        <v>7850.3104591755891</v>
      </c>
      <c r="H885" s="109">
        <v>7240.0765591295039</v>
      </c>
      <c r="I885" s="109">
        <v>6661.1459284480388</v>
      </c>
      <c r="J885" s="109">
        <v>6679.7373378856646</v>
      </c>
      <c r="K885" s="109">
        <v>7686.4817330041224</v>
      </c>
      <c r="L885" s="109">
        <v>8874.0937542129923</v>
      </c>
      <c r="M885" s="109">
        <v>8677.9446995764119</v>
      </c>
      <c r="N885" s="109">
        <v>8151.1397504172573</v>
      </c>
      <c r="O885" s="109">
        <v>7090.410164466366</v>
      </c>
      <c r="P885" s="109">
        <v>6914.8433937224981</v>
      </c>
      <c r="Q885" s="109">
        <v>6365.3376713028892</v>
      </c>
      <c r="R885" s="109">
        <v>5342.0214208118432</v>
      </c>
      <c r="S885" s="109">
        <v>3542.9420500185661</v>
      </c>
      <c r="T885" s="109">
        <v>3363.1300274782216</v>
      </c>
      <c r="U885" s="109">
        <v>120664.58288509093</v>
      </c>
      <c r="V885" s="8"/>
      <c r="W885" s="44" t="s">
        <v>59</v>
      </c>
      <c r="X885" s="110">
        <v>4</v>
      </c>
      <c r="Y885" s="110">
        <v>29</v>
      </c>
      <c r="Z885" s="110">
        <v>229</v>
      </c>
      <c r="AA885" s="110">
        <v>481</v>
      </c>
      <c r="AB885" s="110">
        <v>298</v>
      </c>
      <c r="AC885" s="110">
        <v>69</v>
      </c>
      <c r="AD885" s="110">
        <v>8</v>
      </c>
      <c r="AE885" s="69">
        <f t="shared" si="440"/>
        <v>1118</v>
      </c>
      <c r="AF885" s="8"/>
      <c r="AG885" s="44" t="s">
        <v>59</v>
      </c>
      <c r="AH885" s="68">
        <f t="shared" si="443"/>
        <v>1.0540106354126604</v>
      </c>
      <c r="AI885" s="68">
        <f t="shared" si="444"/>
        <v>7.3882428346777704</v>
      </c>
      <c r="AJ885" s="68">
        <f t="shared" si="445"/>
        <v>63.258999578184941</v>
      </c>
      <c r="AK885" s="68">
        <f t="shared" si="446"/>
        <v>144.4195954169906</v>
      </c>
      <c r="AL885" s="68">
        <f t="shared" si="438"/>
        <v>89.225065276092394</v>
      </c>
      <c r="AM885" s="68">
        <f t="shared" si="439"/>
        <v>17.953597600766717</v>
      </c>
      <c r="AN885" s="68">
        <f t="shared" si="441"/>
        <v>1.8030010098106042</v>
      </c>
      <c r="AO885" s="68">
        <f t="shared" si="442"/>
        <v>42.524136907591597</v>
      </c>
      <c r="AP885" s="8"/>
      <c r="AQ885" s="6">
        <f>RANK(AI885,AI846:AI924)</f>
        <v>75</v>
      </c>
      <c r="AR885" s="94">
        <f>RANK(AO885,AO846:AO924)</f>
        <v>73</v>
      </c>
      <c r="AS885" s="8"/>
      <c r="AT885" s="8"/>
      <c r="AU885" s="66"/>
      <c r="AV885" s="66"/>
      <c r="AW885" s="66"/>
      <c r="AX885" s="66"/>
      <c r="AY885" s="66"/>
      <c r="AZ885" s="66"/>
      <c r="BA885" s="66"/>
      <c r="BB885" s="66"/>
      <c r="BC885" s="8"/>
      <c r="BD885" s="8"/>
      <c r="BE885" s="8"/>
      <c r="BF885" s="8"/>
    </row>
    <row r="886" spans="1:58" s="5" customFormat="1" ht="14.25" customHeight="1">
      <c r="A886" s="6">
        <v>841</v>
      </c>
      <c r="B886" s="44" t="s">
        <v>60</v>
      </c>
      <c r="C886" s="109">
        <v>453.65774532035061</v>
      </c>
      <c r="D886" s="109">
        <v>534.06515092351685</v>
      </c>
      <c r="E886" s="109">
        <v>575.0107564386567</v>
      </c>
      <c r="F886" s="109">
        <v>545.09161525933223</v>
      </c>
      <c r="G886" s="109">
        <v>388.59229584232634</v>
      </c>
      <c r="H886" s="109">
        <v>349.53130897422636</v>
      </c>
      <c r="I886" s="109">
        <v>407.00372491382905</v>
      </c>
      <c r="J886" s="109">
        <v>414.46684844906611</v>
      </c>
      <c r="K886" s="109">
        <v>486.07949017949522</v>
      </c>
      <c r="L886" s="109">
        <v>493.21230449039155</v>
      </c>
      <c r="M886" s="109">
        <v>580.49280784138182</v>
      </c>
      <c r="N886" s="109">
        <v>706.80901356320805</v>
      </c>
      <c r="O886" s="109">
        <v>635.96980258544318</v>
      </c>
      <c r="P886" s="109">
        <v>674.60989345642088</v>
      </c>
      <c r="Q886" s="109">
        <v>450.9138970947464</v>
      </c>
      <c r="R886" s="109">
        <v>280.06450977052003</v>
      </c>
      <c r="S886" s="109">
        <v>167.84651708339996</v>
      </c>
      <c r="T886" s="109">
        <v>181.49842401400224</v>
      </c>
      <c r="U886" s="109">
        <v>8324.9161062003132</v>
      </c>
      <c r="V886" s="8"/>
      <c r="W886" s="44" t="s">
        <v>60</v>
      </c>
      <c r="X886" s="110">
        <v>4</v>
      </c>
      <c r="Y886" s="110">
        <v>4</v>
      </c>
      <c r="Z886" s="110">
        <v>20</v>
      </c>
      <c r="AA886" s="110">
        <v>36</v>
      </c>
      <c r="AB886" s="110">
        <v>20</v>
      </c>
      <c r="AC886" s="110">
        <v>2</v>
      </c>
      <c r="AD886" s="110">
        <v>1</v>
      </c>
      <c r="AE886" s="69">
        <f t="shared" si="440"/>
        <v>87</v>
      </c>
      <c r="AF886" s="8"/>
      <c r="AG886" s="44" t="s">
        <v>60</v>
      </c>
      <c r="AH886" s="68">
        <f t="shared" si="443"/>
        <v>14.67643195390912</v>
      </c>
      <c r="AI886" s="68">
        <f t="shared" si="444"/>
        <v>20.587129713055475</v>
      </c>
      <c r="AJ886" s="68">
        <f t="shared" si="445"/>
        <v>114.4389614692557</v>
      </c>
      <c r="AK886" s="68">
        <f t="shared" si="446"/>
        <v>176.9025578703091</v>
      </c>
      <c r="AL886" s="68">
        <f t="shared" si="438"/>
        <v>96.509528203956236</v>
      </c>
      <c r="AM886" s="68">
        <f t="shared" si="439"/>
        <v>8.2291067218715899</v>
      </c>
      <c r="AN886" s="68">
        <f t="shared" si="441"/>
        <v>4.0550488740675021</v>
      </c>
      <c r="AO886" s="68">
        <f t="shared" si="442"/>
        <v>56.420643480327691</v>
      </c>
      <c r="AP886" s="8"/>
      <c r="AQ886" s="6">
        <f>RANK(AI886,AI846:AI924)</f>
        <v>63</v>
      </c>
      <c r="AR886" s="94">
        <f>RANK(AO886,AO846:AO924)</f>
        <v>42</v>
      </c>
      <c r="AS886" s="8"/>
      <c r="AT886" s="8"/>
      <c r="AU886" s="66"/>
      <c r="AV886" s="66"/>
      <c r="AW886" s="66"/>
      <c r="AX886" s="66"/>
      <c r="AY886" s="66"/>
      <c r="AZ886" s="66"/>
      <c r="BA886" s="66"/>
      <c r="BB886" s="66"/>
      <c r="BC886" s="8"/>
      <c r="BD886" s="8"/>
      <c r="BE886" s="8"/>
      <c r="BF886" s="8"/>
    </row>
    <row r="887" spans="1:58" s="5" customFormat="1" ht="14.25" customHeight="1">
      <c r="A887" s="6">
        <v>842</v>
      </c>
      <c r="B887" s="44" t="s">
        <v>61</v>
      </c>
      <c r="C887" s="109">
        <v>6325.5177307128906</v>
      </c>
      <c r="D887" s="109">
        <v>4878.6479797363281</v>
      </c>
      <c r="E887" s="109">
        <v>3541.7314453125</v>
      </c>
      <c r="F887" s="109">
        <v>3612.2468185424805</v>
      </c>
      <c r="G887" s="109">
        <v>7058.3812866210938</v>
      </c>
      <c r="H887" s="109">
        <v>9586.3050842285156</v>
      </c>
      <c r="I887" s="109">
        <v>10125.8505859375</v>
      </c>
      <c r="J887" s="109">
        <v>8189.3309326171875</v>
      </c>
      <c r="K887" s="109">
        <v>6909.8079528808594</v>
      </c>
      <c r="L887" s="109">
        <v>5562.5640869140625</v>
      </c>
      <c r="M887" s="109">
        <v>4552.0792541503906</v>
      </c>
      <c r="N887" s="109">
        <v>4136.8976440429688</v>
      </c>
      <c r="O887" s="109">
        <v>3298.5825958251953</v>
      </c>
      <c r="P887" s="109">
        <v>2352.1196441650391</v>
      </c>
      <c r="Q887" s="109">
        <v>1597.4970512390137</v>
      </c>
      <c r="R887" s="109">
        <v>1391.6107749938965</v>
      </c>
      <c r="S887" s="109">
        <v>982.67539596557617</v>
      </c>
      <c r="T887" s="109">
        <v>1369.1423034667969</v>
      </c>
      <c r="U887" s="109">
        <v>85470.988567352295</v>
      </c>
      <c r="V887" s="8"/>
      <c r="W887" s="44" t="s">
        <v>61</v>
      </c>
      <c r="X887" s="110">
        <v>7</v>
      </c>
      <c r="Y887" s="110">
        <v>83</v>
      </c>
      <c r="Z887" s="110">
        <v>294</v>
      </c>
      <c r="AA887" s="110">
        <v>553</v>
      </c>
      <c r="AB887" s="110">
        <v>405</v>
      </c>
      <c r="AC887" s="110">
        <v>73</v>
      </c>
      <c r="AD887" s="110">
        <v>7</v>
      </c>
      <c r="AE887" s="69">
        <f t="shared" si="440"/>
        <v>1422</v>
      </c>
      <c r="AF887" s="8"/>
      <c r="AG887" s="44" t="s">
        <v>61</v>
      </c>
      <c r="AH887" s="68">
        <f t="shared" si="443"/>
        <v>3.8757041540281332</v>
      </c>
      <c r="AI887" s="68">
        <f t="shared" si="444"/>
        <v>23.518140103120668</v>
      </c>
      <c r="AJ887" s="68">
        <f t="shared" si="445"/>
        <v>61.337501240950843</v>
      </c>
      <c r="AK887" s="68">
        <f t="shared" si="446"/>
        <v>109.22539204123572</v>
      </c>
      <c r="AL887" s="68">
        <f t="shared" si="438"/>
        <v>98.909179109353218</v>
      </c>
      <c r="AM887" s="68">
        <f t="shared" si="439"/>
        <v>21.129386083607319</v>
      </c>
      <c r="AN887" s="68">
        <f t="shared" si="441"/>
        <v>2.5168249356326542</v>
      </c>
      <c r="AO887" s="68">
        <f t="shared" si="442"/>
        <v>55.716105327003291</v>
      </c>
      <c r="AP887" s="8"/>
      <c r="AQ887" s="6">
        <f>RANK(AI887,AI846:AI924)</f>
        <v>60</v>
      </c>
      <c r="AR887" s="94">
        <f>RANK(AO887,AO846:AO924)</f>
        <v>47</v>
      </c>
      <c r="AS887" s="8"/>
      <c r="AT887" s="8"/>
      <c r="AU887" s="66"/>
      <c r="AV887" s="66"/>
      <c r="AW887" s="66"/>
      <c r="AX887" s="66"/>
      <c r="AY887" s="66"/>
      <c r="AZ887" s="66"/>
      <c r="BA887" s="66"/>
      <c r="BB887" s="66"/>
      <c r="BC887" s="8"/>
      <c r="BD887" s="8"/>
      <c r="BE887" s="8"/>
      <c r="BF887" s="8"/>
    </row>
    <row r="888" spans="1:58" s="5" customFormat="1" ht="14.25" customHeight="1">
      <c r="A888" s="6">
        <v>843</v>
      </c>
      <c r="B888" s="44" t="s">
        <v>62</v>
      </c>
      <c r="C888" s="109">
        <v>6942.6895383665469</v>
      </c>
      <c r="D888" s="109">
        <v>6981.6330683017759</v>
      </c>
      <c r="E888" s="109">
        <v>6578.0640039528989</v>
      </c>
      <c r="F888" s="109">
        <v>6871.229319532782</v>
      </c>
      <c r="G888" s="109">
        <v>7374.4732360903654</v>
      </c>
      <c r="H888" s="109">
        <v>7786.2111065364934</v>
      </c>
      <c r="I888" s="109">
        <v>8658.2841547884582</v>
      </c>
      <c r="J888" s="109">
        <v>8072.6217193659695</v>
      </c>
      <c r="K888" s="109">
        <v>8021.139550604943</v>
      </c>
      <c r="L888" s="109">
        <v>7947.3228672033056</v>
      </c>
      <c r="M888" s="109">
        <v>7429.9664592219324</v>
      </c>
      <c r="N888" s="109">
        <v>6958.8739368683746</v>
      </c>
      <c r="O888" s="109">
        <v>5892.4408977509702</v>
      </c>
      <c r="P888" s="109">
        <v>5436.040881087999</v>
      </c>
      <c r="Q888" s="109">
        <v>4463.5542630027285</v>
      </c>
      <c r="R888" s="109">
        <v>3086.7153770203631</v>
      </c>
      <c r="S888" s="109">
        <v>2451.9758053186051</v>
      </c>
      <c r="T888" s="109">
        <v>2887.9002822400271</v>
      </c>
      <c r="U888" s="109">
        <v>113841.13646725453</v>
      </c>
      <c r="V888" s="8"/>
      <c r="W888" s="44" t="s">
        <v>62</v>
      </c>
      <c r="X888" s="110">
        <v>19</v>
      </c>
      <c r="Y888" s="110">
        <v>102</v>
      </c>
      <c r="Z888" s="110">
        <v>351</v>
      </c>
      <c r="AA888" s="110">
        <v>715</v>
      </c>
      <c r="AB888" s="110">
        <v>361</v>
      </c>
      <c r="AC888" s="110">
        <v>62</v>
      </c>
      <c r="AD888" s="110">
        <v>6</v>
      </c>
      <c r="AE888" s="69">
        <f t="shared" si="440"/>
        <v>1616</v>
      </c>
      <c r="AF888" s="8"/>
      <c r="AG888" s="44" t="s">
        <v>62</v>
      </c>
      <c r="AH888" s="68">
        <f t="shared" si="443"/>
        <v>5.5303058932959406</v>
      </c>
      <c r="AI888" s="68">
        <f t="shared" si="444"/>
        <v>27.662992795421982</v>
      </c>
      <c r="AJ888" s="68">
        <f t="shared" si="445"/>
        <v>90.159384377681945</v>
      </c>
      <c r="AK888" s="68">
        <f t="shared" si="446"/>
        <v>165.15974463706408</v>
      </c>
      <c r="AL888" s="68">
        <f t="shared" si="438"/>
        <v>89.438106367345867</v>
      </c>
      <c r="AM888" s="68">
        <f t="shared" si="439"/>
        <v>15.459150064363124</v>
      </c>
      <c r="AN888" s="68">
        <f t="shared" si="441"/>
        <v>1.5099424297358197</v>
      </c>
      <c r="AO888" s="68">
        <f t="shared" si="442"/>
        <v>59.052152345146517</v>
      </c>
      <c r="AP888" s="8"/>
      <c r="AQ888" s="6">
        <f>RANK(AI888,AI846:AI924)</f>
        <v>58</v>
      </c>
      <c r="AR888" s="94">
        <f>RANK(AO888,AO846:AO924)</f>
        <v>33</v>
      </c>
      <c r="AS888" s="8"/>
      <c r="AT888" s="8"/>
      <c r="AU888" s="66"/>
      <c r="AV888" s="66"/>
      <c r="AW888" s="66"/>
      <c r="AX888" s="66"/>
      <c r="AY888" s="66"/>
      <c r="AZ888" s="66"/>
      <c r="BA888" s="66"/>
      <c r="BB888" s="66"/>
      <c r="BC888" s="8"/>
      <c r="BD888" s="8"/>
      <c r="BE888" s="8"/>
      <c r="BF888" s="8"/>
    </row>
    <row r="889" spans="1:58" s="5" customFormat="1" ht="14.25" customHeight="1">
      <c r="A889" s="6">
        <v>844</v>
      </c>
      <c r="B889" s="44" t="s">
        <v>63</v>
      </c>
      <c r="C889" s="109">
        <v>5047.7592482259424</v>
      </c>
      <c r="D889" s="109">
        <v>3591.4925599486724</v>
      </c>
      <c r="E889" s="109">
        <v>2749.5096017397168</v>
      </c>
      <c r="F889" s="109">
        <v>8466.2692094719641</v>
      </c>
      <c r="G889" s="109">
        <v>24338.80788528335</v>
      </c>
      <c r="H889" s="109">
        <v>24540.488845641179</v>
      </c>
      <c r="I889" s="109">
        <v>17635.701597117593</v>
      </c>
      <c r="J889" s="109">
        <v>10601.87208722273</v>
      </c>
      <c r="K889" s="109">
        <v>6810.0215138928288</v>
      </c>
      <c r="L889" s="109">
        <v>6267.050831771061</v>
      </c>
      <c r="M889" s="109">
        <v>5435.1203902875313</v>
      </c>
      <c r="N889" s="109">
        <v>4934.7614611167646</v>
      </c>
      <c r="O889" s="109">
        <v>4572.2311180177003</v>
      </c>
      <c r="P889" s="109">
        <v>3763.5395772002012</v>
      </c>
      <c r="Q889" s="109">
        <v>2725.4149165670424</v>
      </c>
      <c r="R889" s="109">
        <v>1772.7734952192291</v>
      </c>
      <c r="S889" s="109">
        <v>1274.2251957015083</v>
      </c>
      <c r="T889" s="109">
        <v>1193.5446986542602</v>
      </c>
      <c r="U889" s="109">
        <v>135720.58423307925</v>
      </c>
      <c r="V889" s="8"/>
      <c r="W889" s="44" t="s">
        <v>63</v>
      </c>
      <c r="X889" s="110">
        <v>8</v>
      </c>
      <c r="Y889" s="110">
        <v>49</v>
      </c>
      <c r="Z889" s="110">
        <v>286</v>
      </c>
      <c r="AA889" s="110">
        <v>568</v>
      </c>
      <c r="AB889" s="110">
        <v>367</v>
      </c>
      <c r="AC889" s="110">
        <v>66</v>
      </c>
      <c r="AD889" s="110">
        <v>7</v>
      </c>
      <c r="AE889" s="69">
        <f t="shared" si="440"/>
        <v>1351</v>
      </c>
      <c r="AF889" s="8"/>
      <c r="AG889" s="44" t="s">
        <v>63</v>
      </c>
      <c r="AH889" s="68">
        <f t="shared" si="443"/>
        <v>1.8898524963155419</v>
      </c>
      <c r="AI889" s="68">
        <f t="shared" si="444"/>
        <v>4.0264913738546939</v>
      </c>
      <c r="AJ889" s="68">
        <f t="shared" si="445"/>
        <v>23.308419143475916</v>
      </c>
      <c r="AK889" s="68">
        <f t="shared" si="446"/>
        <v>64.414789156200612</v>
      </c>
      <c r="AL889" s="68">
        <f t="shared" si="438"/>
        <v>69.233055630298495</v>
      </c>
      <c r="AM889" s="68">
        <f t="shared" si="439"/>
        <v>19.383198677230684</v>
      </c>
      <c r="AN889" s="68">
        <f t="shared" si="441"/>
        <v>2.2339056082051303</v>
      </c>
      <c r="AO889" s="68">
        <f t="shared" si="442"/>
        <v>27.386926766492593</v>
      </c>
      <c r="AP889" s="8"/>
      <c r="AQ889" s="6">
        <f>RANK(AI889,AI846:AI924)</f>
        <v>78</v>
      </c>
      <c r="AR889" s="94">
        <f>RANK(AO889,AO846:AO924)</f>
        <v>79</v>
      </c>
      <c r="AS889" s="8"/>
      <c r="AT889" s="8"/>
      <c r="AU889" s="66"/>
      <c r="AV889" s="66"/>
      <c r="AW889" s="66"/>
      <c r="AX889" s="66"/>
      <c r="AY889" s="66"/>
      <c r="AZ889" s="66"/>
      <c r="BA889" s="66"/>
      <c r="BB889" s="66"/>
      <c r="BC889" s="8"/>
      <c r="BD889" s="8"/>
      <c r="BE889" s="8"/>
      <c r="BF889" s="8"/>
    </row>
    <row r="890" spans="1:58" s="5" customFormat="1" ht="14.25" customHeight="1">
      <c r="A890" s="6">
        <v>845</v>
      </c>
      <c r="B890" s="44" t="s">
        <v>64</v>
      </c>
      <c r="C890" s="109">
        <v>11479.762100294969</v>
      </c>
      <c r="D890" s="109">
        <v>11321.108621806026</v>
      </c>
      <c r="E890" s="109">
        <v>9915.3945280596017</v>
      </c>
      <c r="F890" s="109">
        <v>8883.168307547543</v>
      </c>
      <c r="G890" s="109">
        <v>8692.6004108129237</v>
      </c>
      <c r="H890" s="109">
        <v>9647.5829322355821</v>
      </c>
      <c r="I890" s="109">
        <v>11021.381156414351</v>
      </c>
      <c r="J890" s="109">
        <v>11768.306028461149</v>
      </c>
      <c r="K890" s="109">
        <v>11233.958123780598</v>
      </c>
      <c r="L890" s="109">
        <v>9504.3538870097436</v>
      </c>
      <c r="M890" s="109">
        <v>7525.100532039256</v>
      </c>
      <c r="N890" s="109">
        <v>6920.7698706595111</v>
      </c>
      <c r="O890" s="109">
        <v>6344.3306202021504</v>
      </c>
      <c r="P890" s="109">
        <v>5165.7284238575758</v>
      </c>
      <c r="Q890" s="109">
        <v>3429.6868414074879</v>
      </c>
      <c r="R890" s="109">
        <v>2341.2915872640447</v>
      </c>
      <c r="S890" s="109">
        <v>1682.8774128647915</v>
      </c>
      <c r="T890" s="109">
        <v>1304.282754274873</v>
      </c>
      <c r="U890" s="109">
        <v>138181.68413899219</v>
      </c>
      <c r="V890" s="8"/>
      <c r="W890" s="44" t="s">
        <v>64</v>
      </c>
      <c r="X890" s="110">
        <v>40</v>
      </c>
      <c r="Y890" s="110">
        <v>268</v>
      </c>
      <c r="Z890" s="110">
        <v>735</v>
      </c>
      <c r="AA890" s="110">
        <v>909</v>
      </c>
      <c r="AB890" s="110">
        <v>402</v>
      </c>
      <c r="AC890" s="110">
        <v>83</v>
      </c>
      <c r="AD890" s="110">
        <v>6</v>
      </c>
      <c r="AE890" s="69">
        <f t="shared" si="440"/>
        <v>2443</v>
      </c>
      <c r="AF890" s="8"/>
      <c r="AG890" s="44" t="s">
        <v>64</v>
      </c>
      <c r="AH890" s="68">
        <f t="shared" si="443"/>
        <v>9.0057958185964306</v>
      </c>
      <c r="AI890" s="68">
        <f t="shared" si="444"/>
        <v>61.661640322642398</v>
      </c>
      <c r="AJ890" s="68">
        <f t="shared" si="445"/>
        <v>152.36977078354744</v>
      </c>
      <c r="AK890" s="68">
        <f t="shared" si="446"/>
        <v>164.95210302584803</v>
      </c>
      <c r="AL890" s="68">
        <f t="shared" si="438"/>
        <v>68.319093508917945</v>
      </c>
      <c r="AM890" s="68">
        <f t="shared" si="439"/>
        <v>14.776626205202152</v>
      </c>
      <c r="AN890" s="68">
        <f t="shared" si="441"/>
        <v>1.2625792497479738</v>
      </c>
      <c r="AO890" s="68">
        <f t="shared" si="442"/>
        <v>69.058752116506753</v>
      </c>
      <c r="AP890" s="8"/>
      <c r="AQ890" s="6">
        <f>RANK(AI890,AI846:AI924)</f>
        <v>34</v>
      </c>
      <c r="AR890" s="94">
        <f>RANK(AO890,AO846:AO924)</f>
        <v>6</v>
      </c>
      <c r="AS890" s="8"/>
      <c r="AT890" s="8"/>
      <c r="AU890" s="66"/>
      <c r="AV890" s="66"/>
      <c r="AW890" s="66"/>
      <c r="AX890" s="66"/>
      <c r="AY890" s="66"/>
      <c r="AZ890" s="66"/>
      <c r="BA890" s="66"/>
      <c r="BB890" s="66"/>
      <c r="BC890" s="8"/>
      <c r="BD890" s="8"/>
      <c r="BE890" s="8"/>
      <c r="BF890" s="8"/>
    </row>
    <row r="891" spans="1:58" s="5" customFormat="1" ht="14.25" customHeight="1">
      <c r="A891" s="6">
        <v>846</v>
      </c>
      <c r="B891" s="44" t="s">
        <v>65</v>
      </c>
      <c r="C891" s="109">
        <v>3422.6535491943359</v>
      </c>
      <c r="D891" s="109">
        <v>3509.5355987548828</v>
      </c>
      <c r="E891" s="109">
        <v>3596.4660110473633</v>
      </c>
      <c r="F891" s="109">
        <v>3750.543098449707</v>
      </c>
      <c r="G891" s="109">
        <v>3129.1861457824707</v>
      </c>
      <c r="H891" s="109">
        <v>2881.8947143554688</v>
      </c>
      <c r="I891" s="109">
        <v>3040.2162857055664</v>
      </c>
      <c r="J891" s="109">
        <v>3002.3701400756836</v>
      </c>
      <c r="K891" s="109">
        <v>3334.2329864501953</v>
      </c>
      <c r="L891" s="109">
        <v>3529.7323226928711</v>
      </c>
      <c r="M891" s="109">
        <v>3574.1869049072266</v>
      </c>
      <c r="N891" s="109">
        <v>3645.7419891357422</v>
      </c>
      <c r="O891" s="109">
        <v>3219.3790283203125</v>
      </c>
      <c r="P891" s="109">
        <v>2957.522087097168</v>
      </c>
      <c r="Q891" s="109">
        <v>2322.6878433227539</v>
      </c>
      <c r="R891" s="109">
        <v>1769.3675231933594</v>
      </c>
      <c r="S891" s="109">
        <v>1314.7556495666504</v>
      </c>
      <c r="T891" s="109">
        <v>1355.4306907653809</v>
      </c>
      <c r="U891" s="109">
        <v>53355.902568817139</v>
      </c>
      <c r="V891" s="8"/>
      <c r="W891" s="44" t="s">
        <v>65</v>
      </c>
      <c r="X891" s="110">
        <v>29</v>
      </c>
      <c r="Y891" s="110">
        <v>122</v>
      </c>
      <c r="Z891" s="110">
        <v>235</v>
      </c>
      <c r="AA891" s="110">
        <v>242</v>
      </c>
      <c r="AB891" s="110">
        <v>114</v>
      </c>
      <c r="AC891" s="110">
        <v>23</v>
      </c>
      <c r="AD891" s="110">
        <v>3</v>
      </c>
      <c r="AE891" s="69">
        <f t="shared" si="440"/>
        <v>768</v>
      </c>
      <c r="AF891" s="8"/>
      <c r="AG891" s="44" t="s">
        <v>65</v>
      </c>
      <c r="AH891" s="68">
        <f t="shared" si="443"/>
        <v>15.464427011643831</v>
      </c>
      <c r="AI891" s="68">
        <f t="shared" si="444"/>
        <v>77.975546558284535</v>
      </c>
      <c r="AJ891" s="68">
        <f t="shared" si="445"/>
        <v>163.08715153916191</v>
      </c>
      <c r="AK891" s="68">
        <f t="shared" si="446"/>
        <v>159.19919983182197</v>
      </c>
      <c r="AL891" s="68">
        <f t="shared" si="438"/>
        <v>75.940003851174922</v>
      </c>
      <c r="AM891" s="68">
        <f t="shared" si="439"/>
        <v>13.796276441069612</v>
      </c>
      <c r="AN891" s="68">
        <f t="shared" si="441"/>
        <v>1.6998456119251941</v>
      </c>
      <c r="AO891" s="68">
        <f t="shared" si="442"/>
        <v>67.760194766781808</v>
      </c>
      <c r="AP891" s="8"/>
      <c r="AQ891" s="6">
        <f>RANK(AI891,AI846:AI924)</f>
        <v>19</v>
      </c>
      <c r="AR891" s="94">
        <f>RANK(AO891,AO846:AO924)</f>
        <v>10</v>
      </c>
      <c r="AS891" s="8"/>
      <c r="AT891" s="8"/>
      <c r="AU891" s="66"/>
      <c r="AV891" s="66"/>
      <c r="AW891" s="66"/>
      <c r="AX891" s="66"/>
      <c r="AY891" s="66"/>
      <c r="AZ891" s="66"/>
      <c r="BA891" s="66"/>
      <c r="BB891" s="66"/>
      <c r="BC891" s="8"/>
      <c r="BD891" s="8"/>
      <c r="BE891" s="8"/>
      <c r="BF891" s="8"/>
    </row>
    <row r="892" spans="1:58" s="5" customFormat="1" ht="14.25" customHeight="1">
      <c r="A892" s="6">
        <v>847</v>
      </c>
      <c r="B892" s="44" t="s">
        <v>66</v>
      </c>
      <c r="C892" s="109">
        <v>2881.6138753302557</v>
      </c>
      <c r="D892" s="109">
        <v>2684.0588076784816</v>
      </c>
      <c r="E892" s="109">
        <v>2777.4989852522322</v>
      </c>
      <c r="F892" s="109">
        <v>2862.836449146911</v>
      </c>
      <c r="G892" s="109">
        <v>2444.5043076384527</v>
      </c>
      <c r="H892" s="109">
        <v>2560.8500091745054</v>
      </c>
      <c r="I892" s="109">
        <v>2520.0587340899228</v>
      </c>
      <c r="J892" s="109">
        <v>2393.4027358379681</v>
      </c>
      <c r="K892" s="109">
        <v>2672.3041208424083</v>
      </c>
      <c r="L892" s="109">
        <v>2844.6246645603524</v>
      </c>
      <c r="M892" s="109">
        <v>2946.4723021835007</v>
      </c>
      <c r="N892" s="109">
        <v>2600.5013887609084</v>
      </c>
      <c r="O892" s="109">
        <v>2268.9935398695916</v>
      </c>
      <c r="P892" s="109">
        <v>1956.1469170877394</v>
      </c>
      <c r="Q892" s="109">
        <v>1347.8415353020018</v>
      </c>
      <c r="R892" s="109">
        <v>919.48206310021214</v>
      </c>
      <c r="S892" s="109">
        <v>643.9762978352253</v>
      </c>
      <c r="T892" s="109">
        <v>594.6995471003205</v>
      </c>
      <c r="U892" s="109">
        <v>39919.866280790986</v>
      </c>
      <c r="V892" s="8"/>
      <c r="W892" s="44" t="s">
        <v>66</v>
      </c>
      <c r="X892" s="110">
        <v>15</v>
      </c>
      <c r="Y892" s="110">
        <v>81</v>
      </c>
      <c r="Z892" s="110">
        <v>212</v>
      </c>
      <c r="AA892" s="110">
        <v>187</v>
      </c>
      <c r="AB892" s="110">
        <v>81</v>
      </c>
      <c r="AC892" s="110">
        <v>25</v>
      </c>
      <c r="AD892" s="110">
        <v>3</v>
      </c>
      <c r="AE892" s="69">
        <f t="shared" si="440"/>
        <v>604</v>
      </c>
      <c r="AF892" s="8"/>
      <c r="AG892" s="44" t="s">
        <v>66</v>
      </c>
      <c r="AH892" s="68">
        <f t="shared" si="443"/>
        <v>10.479117662812914</v>
      </c>
      <c r="AI892" s="68">
        <f t="shared" si="444"/>
        <v>66.271104327282757</v>
      </c>
      <c r="AJ892" s="68">
        <f t="shared" si="445"/>
        <v>165.57002498427354</v>
      </c>
      <c r="AK892" s="68">
        <f t="shared" si="446"/>
        <v>148.40923941205833</v>
      </c>
      <c r="AL892" s="68">
        <f t="shared" si="438"/>
        <v>67.686059506103646</v>
      </c>
      <c r="AM892" s="68">
        <f t="shared" si="439"/>
        <v>18.710445270816766</v>
      </c>
      <c r="AN892" s="68">
        <f t="shared" si="441"/>
        <v>2.1092413613475167</v>
      </c>
      <c r="AO892" s="68">
        <f t="shared" si="442"/>
        <v>66.016047834227365</v>
      </c>
      <c r="AP892" s="8"/>
      <c r="AQ892" s="6">
        <f>RANK(AI892,AI846:AI924)</f>
        <v>28</v>
      </c>
      <c r="AR892" s="94">
        <f>RANK(AO892,AO846:AO924)</f>
        <v>15</v>
      </c>
      <c r="AS892" s="8"/>
      <c r="AT892" s="8"/>
      <c r="AU892" s="66"/>
      <c r="AV892" s="66"/>
      <c r="AW892" s="66"/>
      <c r="AX892" s="66"/>
      <c r="AY892" s="66"/>
      <c r="AZ892" s="66"/>
      <c r="BA892" s="66"/>
      <c r="BB892" s="66"/>
      <c r="BC892" s="8"/>
      <c r="BD892" s="8"/>
      <c r="BE892" s="8"/>
      <c r="BF892" s="8"/>
    </row>
    <row r="893" spans="1:58" s="5" customFormat="1" ht="14.25" customHeight="1">
      <c r="A893" s="6">
        <v>848</v>
      </c>
      <c r="B893" s="44" t="s">
        <v>67</v>
      </c>
      <c r="C893" s="109">
        <v>1637.5615653991699</v>
      </c>
      <c r="D893" s="109">
        <v>1832.897346496582</v>
      </c>
      <c r="E893" s="109">
        <v>1805.4574279785156</v>
      </c>
      <c r="F893" s="109">
        <v>1814.9291229248047</v>
      </c>
      <c r="G893" s="109">
        <v>1048.7779350280762</v>
      </c>
      <c r="H893" s="109">
        <v>1310.3723030090332</v>
      </c>
      <c r="I893" s="109">
        <v>1449.1830062866211</v>
      </c>
      <c r="J893" s="109">
        <v>1425.5251960754395</v>
      </c>
      <c r="K893" s="109">
        <v>1669.570686340332</v>
      </c>
      <c r="L893" s="109">
        <v>1824.9796905517578</v>
      </c>
      <c r="M893" s="109">
        <v>1989.0662002563477</v>
      </c>
      <c r="N893" s="109">
        <v>2021.3895034790039</v>
      </c>
      <c r="O893" s="109">
        <v>2069.2389678955078</v>
      </c>
      <c r="P893" s="109">
        <v>2166.0701065063477</v>
      </c>
      <c r="Q893" s="109">
        <v>1671.8880844116211</v>
      </c>
      <c r="R893" s="109">
        <v>1306.9047012329102</v>
      </c>
      <c r="S893" s="109">
        <v>941.1067066192627</v>
      </c>
      <c r="T893" s="109">
        <v>957.35897064208984</v>
      </c>
      <c r="U893" s="109">
        <v>28942.277521133423</v>
      </c>
      <c r="V893" s="8"/>
      <c r="W893" s="44" t="s">
        <v>67</v>
      </c>
      <c r="X893" s="110">
        <v>16</v>
      </c>
      <c r="Y893" s="110">
        <v>66</v>
      </c>
      <c r="Z893" s="110">
        <v>98</v>
      </c>
      <c r="AA893" s="110">
        <v>103</v>
      </c>
      <c r="AB893" s="110">
        <v>50</v>
      </c>
      <c r="AC893" s="110">
        <v>9</v>
      </c>
      <c r="AD893" s="110">
        <v>0</v>
      </c>
      <c r="AE893" s="69">
        <f t="shared" si="440"/>
        <v>342</v>
      </c>
      <c r="AF893" s="8"/>
      <c r="AG893" s="44" t="s">
        <v>67</v>
      </c>
      <c r="AH893" s="68">
        <f t="shared" si="443"/>
        <v>17.631542519099138</v>
      </c>
      <c r="AI893" s="68">
        <f t="shared" si="444"/>
        <v>125.86077146680846</v>
      </c>
      <c r="AJ893" s="68">
        <f t="shared" si="445"/>
        <v>149.57581104997519</v>
      </c>
      <c r="AK893" s="68">
        <f t="shared" si="446"/>
        <v>142.14905854289123</v>
      </c>
      <c r="AL893" s="68">
        <f t="shared" si="438"/>
        <v>70.149584360421187</v>
      </c>
      <c r="AM893" s="68">
        <f t="shared" si="439"/>
        <v>10.781214684270521</v>
      </c>
      <c r="AN893" s="68">
        <f t="shared" si="441"/>
        <v>0</v>
      </c>
      <c r="AO893" s="68">
        <f t="shared" si="442"/>
        <v>64.875090211324746</v>
      </c>
      <c r="AP893" s="8"/>
      <c r="AQ893" s="6">
        <f>RANK(AI893,AI846:AI924)</f>
        <v>2</v>
      </c>
      <c r="AR893" s="94">
        <f>RANK(AO893,AO846:AO924)</f>
        <v>16</v>
      </c>
      <c r="AS893" s="8"/>
      <c r="AT893" s="8"/>
      <c r="AU893" s="66"/>
      <c r="AV893" s="66"/>
      <c r="AW893" s="66"/>
      <c r="AX893" s="66"/>
      <c r="AY893" s="66"/>
      <c r="AZ893" s="66"/>
      <c r="BA893" s="66"/>
      <c r="BB893" s="66"/>
      <c r="BC893" s="8"/>
      <c r="BD893" s="8"/>
      <c r="BE893" s="8"/>
      <c r="BF893" s="8"/>
    </row>
    <row r="894" spans="1:58" s="5" customFormat="1" ht="14.25" customHeight="1">
      <c r="A894" s="6">
        <v>849</v>
      </c>
      <c r="B894" s="44" t="s">
        <v>68</v>
      </c>
      <c r="C894" s="109">
        <v>9727.3080902099609</v>
      </c>
      <c r="D894" s="109">
        <v>9757.581298828125</v>
      </c>
      <c r="E894" s="109">
        <v>9845.233642578125</v>
      </c>
      <c r="F894" s="109">
        <v>11594.677200317383</v>
      </c>
      <c r="G894" s="109">
        <v>17821.897033691406</v>
      </c>
      <c r="H894" s="109">
        <v>16861.037017822266</v>
      </c>
      <c r="I894" s="109">
        <v>13998.930908203125</v>
      </c>
      <c r="J894" s="109">
        <v>11836.266571044922</v>
      </c>
      <c r="K894" s="109">
        <v>12107.933685302734</v>
      </c>
      <c r="L894" s="109">
        <v>12342.068115234375</v>
      </c>
      <c r="M894" s="109">
        <v>11289.598602294922</v>
      </c>
      <c r="N894" s="109">
        <v>10390.184875488281</v>
      </c>
      <c r="O894" s="109">
        <v>8982.7586364746094</v>
      </c>
      <c r="P894" s="109">
        <v>8674.9780960083008</v>
      </c>
      <c r="Q894" s="109">
        <v>7703.9255981445313</v>
      </c>
      <c r="R894" s="109">
        <v>6677.5191040039063</v>
      </c>
      <c r="S894" s="109">
        <v>4915.3450965881348</v>
      </c>
      <c r="T894" s="109">
        <v>5064.6253471374512</v>
      </c>
      <c r="U894" s="109">
        <v>189591.86891937256</v>
      </c>
      <c r="V894" s="8"/>
      <c r="W894" s="44" t="s">
        <v>68</v>
      </c>
      <c r="X894" s="110">
        <v>7</v>
      </c>
      <c r="Y894" s="110">
        <v>70</v>
      </c>
      <c r="Z894" s="110">
        <v>415</v>
      </c>
      <c r="AA894" s="110">
        <v>895</v>
      </c>
      <c r="AB894" s="110">
        <v>459</v>
      </c>
      <c r="AC894" s="110">
        <v>111</v>
      </c>
      <c r="AD894" s="110">
        <v>12</v>
      </c>
      <c r="AE894" s="69">
        <f t="shared" si="440"/>
        <v>1969</v>
      </c>
      <c r="AF894" s="8"/>
      <c r="AG894" s="44" t="s">
        <v>68</v>
      </c>
      <c r="AH894" s="68">
        <f t="shared" si="443"/>
        <v>1.2074506049738734</v>
      </c>
      <c r="AI894" s="68">
        <f t="shared" si="444"/>
        <v>7.8555049294324277</v>
      </c>
      <c r="AJ894" s="68">
        <f t="shared" si="445"/>
        <v>49.22591647967338</v>
      </c>
      <c r="AK894" s="68">
        <f t="shared" si="446"/>
        <v>127.86690724725928</v>
      </c>
      <c r="AL894" s="68">
        <f t="shared" si="438"/>
        <v>77.558239710966376</v>
      </c>
      <c r="AM894" s="68">
        <f t="shared" si="439"/>
        <v>18.33508555381961</v>
      </c>
      <c r="AN894" s="68">
        <f t="shared" si="441"/>
        <v>1.9445687526530266</v>
      </c>
      <c r="AO894" s="68">
        <f t="shared" si="442"/>
        <v>40.781745874211431</v>
      </c>
      <c r="AP894" s="8"/>
      <c r="AQ894" s="6">
        <f>RANK(AI894,AI846:AI924)</f>
        <v>74</v>
      </c>
      <c r="AR894" s="94">
        <f>RANK(AO894,AO846:AO924)</f>
        <v>75</v>
      </c>
      <c r="AS894" s="8"/>
      <c r="AT894" s="8"/>
      <c r="AU894" s="66"/>
      <c r="AV894" s="66"/>
      <c r="AW894" s="66"/>
      <c r="AX894" s="66"/>
      <c r="AY894" s="66"/>
      <c r="AZ894" s="66"/>
      <c r="BA894" s="66"/>
      <c r="BB894" s="66"/>
      <c r="BC894" s="8"/>
      <c r="BD894" s="8"/>
      <c r="BE894" s="8"/>
      <c r="BF894" s="8"/>
    </row>
    <row r="895" spans="1:58" s="5" customFormat="1" ht="14.25" customHeight="1">
      <c r="A895" s="6">
        <v>850</v>
      </c>
      <c r="B895" s="44" t="s">
        <v>69</v>
      </c>
      <c r="C895" s="109">
        <v>7213.5672321041875</v>
      </c>
      <c r="D895" s="109">
        <v>7027.7574812122193</v>
      </c>
      <c r="E895" s="109">
        <v>6584.9074711641242</v>
      </c>
      <c r="F895" s="109">
        <v>6287.6788577876887</v>
      </c>
      <c r="G895" s="109">
        <v>8594.9614009509278</v>
      </c>
      <c r="H895" s="109">
        <v>10003.804037555419</v>
      </c>
      <c r="I895" s="109">
        <v>9924.5303828468022</v>
      </c>
      <c r="J895" s="109">
        <v>8854.7918044005128</v>
      </c>
      <c r="K895" s="109">
        <v>8555.9340118895889</v>
      </c>
      <c r="L895" s="109">
        <v>8593.0807794547109</v>
      </c>
      <c r="M895" s="109">
        <v>7611.6602801015924</v>
      </c>
      <c r="N895" s="109">
        <v>7106.3105970715333</v>
      </c>
      <c r="O895" s="109">
        <v>6179.5606517876895</v>
      </c>
      <c r="P895" s="109">
        <v>5430.6482601757662</v>
      </c>
      <c r="Q895" s="109">
        <v>4227.7973373686218</v>
      </c>
      <c r="R895" s="109">
        <v>3692.4601989055172</v>
      </c>
      <c r="S895" s="109">
        <v>2906.9591125312786</v>
      </c>
      <c r="T895" s="109">
        <v>3049.7827904309197</v>
      </c>
      <c r="U895" s="109">
        <v>121846.19268773911</v>
      </c>
      <c r="V895" s="8"/>
      <c r="W895" s="44" t="s">
        <v>69</v>
      </c>
      <c r="X895" s="110">
        <v>6</v>
      </c>
      <c r="Y895" s="110">
        <v>53</v>
      </c>
      <c r="Z895" s="110">
        <v>249</v>
      </c>
      <c r="AA895" s="110">
        <v>676</v>
      </c>
      <c r="AB895" s="110">
        <v>432</v>
      </c>
      <c r="AC895" s="110">
        <v>118</v>
      </c>
      <c r="AD895" s="110">
        <v>9</v>
      </c>
      <c r="AE895" s="69">
        <f t="shared" si="440"/>
        <v>1543</v>
      </c>
      <c r="AF895" s="8"/>
      <c r="AG895" s="44" t="s">
        <v>69</v>
      </c>
      <c r="AH895" s="68">
        <f t="shared" si="443"/>
        <v>1.9084944176398639</v>
      </c>
      <c r="AI895" s="68">
        <f t="shared" si="444"/>
        <v>12.332806984830949</v>
      </c>
      <c r="AJ895" s="68">
        <f t="shared" si="445"/>
        <v>49.781063096643166</v>
      </c>
      <c r="AK895" s="68">
        <f t="shared" si="446"/>
        <v>136.22810831802659</v>
      </c>
      <c r="AL895" s="68">
        <f t="shared" si="438"/>
        <v>97.57428735598539</v>
      </c>
      <c r="AM895" s="68">
        <f t="shared" si="439"/>
        <v>27.583195437464472</v>
      </c>
      <c r="AN895" s="68">
        <f t="shared" si="441"/>
        <v>2.0947085756526804</v>
      </c>
      <c r="AO895" s="68">
        <f t="shared" si="442"/>
        <v>50.744242358632121</v>
      </c>
      <c r="AP895" s="8"/>
      <c r="AQ895" s="6">
        <f>RANK(AI895,AI846:AI924)</f>
        <v>69</v>
      </c>
      <c r="AR895" s="94">
        <f>RANK(AO895,AO846:AO924)</f>
        <v>63</v>
      </c>
      <c r="AS895" s="8"/>
      <c r="AT895" s="8"/>
      <c r="AU895" s="66"/>
      <c r="AV895" s="66"/>
      <c r="AW895" s="66"/>
      <c r="AX895" s="66"/>
      <c r="AY895" s="66"/>
      <c r="AZ895" s="66"/>
      <c r="BA895" s="66"/>
      <c r="BB895" s="66"/>
      <c r="BC895" s="8"/>
      <c r="BD895" s="8"/>
      <c r="BE895" s="8"/>
      <c r="BF895" s="8"/>
    </row>
    <row r="896" spans="1:58" s="5" customFormat="1" ht="14.25" customHeight="1">
      <c r="A896" s="6">
        <v>851</v>
      </c>
      <c r="B896" s="44" t="s">
        <v>70</v>
      </c>
      <c r="C896" s="109">
        <v>2060.9986690363057</v>
      </c>
      <c r="D896" s="109">
        <v>2204.8401904853426</v>
      </c>
      <c r="E896" s="109">
        <v>2111.5120558200774</v>
      </c>
      <c r="F896" s="109">
        <v>2205.2818005501995</v>
      </c>
      <c r="G896" s="109">
        <v>1873.275026297204</v>
      </c>
      <c r="H896" s="109">
        <v>1621.5539163978333</v>
      </c>
      <c r="I896" s="109">
        <v>1849.3048373172599</v>
      </c>
      <c r="J896" s="109">
        <v>1962.705118794084</v>
      </c>
      <c r="K896" s="109">
        <v>2188.4748286833023</v>
      </c>
      <c r="L896" s="109">
        <v>2511.2541422985596</v>
      </c>
      <c r="M896" s="109">
        <v>2450.0294510002564</v>
      </c>
      <c r="N896" s="109">
        <v>2150.3359066869552</v>
      </c>
      <c r="O896" s="109">
        <v>2026.4647381182403</v>
      </c>
      <c r="P896" s="109">
        <v>1775.8410067301361</v>
      </c>
      <c r="Q896" s="109">
        <v>1324.5059300668227</v>
      </c>
      <c r="R896" s="109">
        <v>771.13304941777039</v>
      </c>
      <c r="S896" s="109">
        <v>543.86221708874552</v>
      </c>
      <c r="T896" s="109">
        <v>494.93265353215895</v>
      </c>
      <c r="U896" s="109">
        <v>32126.305538321252</v>
      </c>
      <c r="V896" s="8"/>
      <c r="W896" s="44" t="s">
        <v>70</v>
      </c>
      <c r="X896" s="110">
        <v>11</v>
      </c>
      <c r="Y896" s="110">
        <v>55</v>
      </c>
      <c r="Z896" s="110">
        <v>105</v>
      </c>
      <c r="AA896" s="110">
        <v>131</v>
      </c>
      <c r="AB896" s="110">
        <v>82</v>
      </c>
      <c r="AC896" s="110">
        <v>12</v>
      </c>
      <c r="AD896" s="110">
        <v>0</v>
      </c>
      <c r="AE896" s="69">
        <f t="shared" si="440"/>
        <v>396</v>
      </c>
      <c r="AF896" s="8"/>
      <c r="AG896" s="44" t="s">
        <v>70</v>
      </c>
      <c r="AH896" s="68">
        <f t="shared" si="443"/>
        <v>9.9760493169223015</v>
      </c>
      <c r="AI896" s="68">
        <f t="shared" si="444"/>
        <v>58.720688876865424</v>
      </c>
      <c r="AJ896" s="68">
        <f t="shared" si="445"/>
        <v>129.50540705208252</v>
      </c>
      <c r="AK896" s="68">
        <f t="shared" si="446"/>
        <v>141.67485787798881</v>
      </c>
      <c r="AL896" s="68">
        <f t="shared" si="438"/>
        <v>83.558145556151658</v>
      </c>
      <c r="AM896" s="68">
        <f t="shared" si="439"/>
        <v>10.966541486081253</v>
      </c>
      <c r="AN896" s="68">
        <f t="shared" si="441"/>
        <v>0</v>
      </c>
      <c r="AO896" s="68">
        <f t="shared" si="442"/>
        <v>55.728143652756437</v>
      </c>
      <c r="AP896" s="8"/>
      <c r="AQ896" s="6">
        <f>RANK(AI896,AI846:AI924)</f>
        <v>37</v>
      </c>
      <c r="AR896" s="94">
        <f>RANK(AO896,AO846:AO924)</f>
        <v>46</v>
      </c>
      <c r="AS896" s="8"/>
      <c r="AT896" s="8"/>
      <c r="AU896" s="66"/>
      <c r="AV896" s="66"/>
      <c r="AW896" s="66"/>
      <c r="AX896" s="66"/>
      <c r="AY896" s="66"/>
      <c r="AZ896" s="66"/>
      <c r="BA896" s="66"/>
      <c r="BB896" s="66"/>
      <c r="BC896" s="8"/>
      <c r="BD896" s="8"/>
      <c r="BE896" s="8"/>
      <c r="BF896" s="8"/>
    </row>
    <row r="897" spans="1:58" s="5" customFormat="1" ht="14.25" customHeight="1">
      <c r="A897" s="6">
        <v>852</v>
      </c>
      <c r="B897" s="44" t="s">
        <v>71</v>
      </c>
      <c r="C897" s="109">
        <v>10823.313376926064</v>
      </c>
      <c r="D897" s="109">
        <v>9137.7804721765424</v>
      </c>
      <c r="E897" s="109">
        <v>7544.2402773899385</v>
      </c>
      <c r="F897" s="109">
        <v>7435.2388287226777</v>
      </c>
      <c r="G897" s="109">
        <v>13396.746913190424</v>
      </c>
      <c r="H897" s="109">
        <v>18238.036508547331</v>
      </c>
      <c r="I897" s="109">
        <v>18895.074571615602</v>
      </c>
      <c r="J897" s="109">
        <v>14987.75342883725</v>
      </c>
      <c r="K897" s="109">
        <v>12259.940653297528</v>
      </c>
      <c r="L897" s="109">
        <v>10892.50406218143</v>
      </c>
      <c r="M897" s="109">
        <v>9338.9669277325229</v>
      </c>
      <c r="N897" s="109">
        <v>8056.7932152777285</v>
      </c>
      <c r="O897" s="109">
        <v>6503.3134991356965</v>
      </c>
      <c r="P897" s="109">
        <v>5548.758968808771</v>
      </c>
      <c r="Q897" s="109">
        <v>4561.7724989710678</v>
      </c>
      <c r="R897" s="109">
        <v>4678.1678613887862</v>
      </c>
      <c r="S897" s="109">
        <v>4339.2699514527258</v>
      </c>
      <c r="T897" s="109">
        <v>4356.5673560225914</v>
      </c>
      <c r="U897" s="109">
        <v>170994.23937167469</v>
      </c>
      <c r="V897" s="8"/>
      <c r="W897" s="44" t="s">
        <v>71</v>
      </c>
      <c r="X897" s="110">
        <v>18</v>
      </c>
      <c r="Y897" s="110">
        <v>167</v>
      </c>
      <c r="Z897" s="110">
        <v>531</v>
      </c>
      <c r="AA897" s="110">
        <v>1016</v>
      </c>
      <c r="AB897" s="110">
        <v>721</v>
      </c>
      <c r="AC897" s="110">
        <v>149</v>
      </c>
      <c r="AD897" s="110">
        <v>13</v>
      </c>
      <c r="AE897" s="69">
        <f t="shared" si="440"/>
        <v>2615</v>
      </c>
      <c r="AF897" s="8"/>
      <c r="AG897" s="44" t="s">
        <v>71</v>
      </c>
      <c r="AH897" s="68">
        <f t="shared" si="443"/>
        <v>4.8418081556345305</v>
      </c>
      <c r="AI897" s="68">
        <f t="shared" si="444"/>
        <v>24.931425678508855</v>
      </c>
      <c r="AJ897" s="68">
        <f t="shared" si="445"/>
        <v>58.229952522701076</v>
      </c>
      <c r="AK897" s="68">
        <f t="shared" si="446"/>
        <v>107.54125326673723</v>
      </c>
      <c r="AL897" s="68">
        <f t="shared" si="438"/>
        <v>96.211884379250179</v>
      </c>
      <c r="AM897" s="68">
        <f t="shared" si="439"/>
        <v>24.306806079020262</v>
      </c>
      <c r="AN897" s="68">
        <f t="shared" si="441"/>
        <v>2.3869626168211875</v>
      </c>
      <c r="AO897" s="68">
        <f t="shared" si="442"/>
        <v>54.41947815496448</v>
      </c>
      <c r="AP897" s="8"/>
      <c r="AQ897" s="6">
        <f>RANK(AI897,AI846:AI924)</f>
        <v>59</v>
      </c>
      <c r="AR897" s="94">
        <f>RANK(AO897,AO846:AO924)</f>
        <v>51</v>
      </c>
      <c r="AS897" s="8"/>
      <c r="AT897" s="8"/>
      <c r="AU897" s="66"/>
      <c r="AV897" s="66"/>
      <c r="AW897" s="66"/>
      <c r="AX897" s="66"/>
      <c r="AY897" s="66"/>
      <c r="AZ897" s="66"/>
      <c r="BA897" s="66"/>
      <c r="BB897" s="66"/>
      <c r="BC897" s="8"/>
      <c r="BD897" s="8"/>
      <c r="BE897" s="8"/>
      <c r="BF897" s="8"/>
    </row>
    <row r="898" spans="1:58" s="5" customFormat="1" ht="14.25" customHeight="1">
      <c r="A898" s="6">
        <v>853</v>
      </c>
      <c r="B898" s="44" t="s">
        <v>72</v>
      </c>
      <c r="C898" s="109">
        <v>8741.158016204834</v>
      </c>
      <c r="D898" s="109">
        <v>9741.8133544921875</v>
      </c>
      <c r="E898" s="109">
        <v>9571.1982269287109</v>
      </c>
      <c r="F898" s="109">
        <v>9142.1098480224609</v>
      </c>
      <c r="G898" s="109">
        <v>8013.9079818725586</v>
      </c>
      <c r="H898" s="109">
        <v>7446.1767425537109</v>
      </c>
      <c r="I898" s="109">
        <v>7154.3425216674805</v>
      </c>
      <c r="J898" s="109">
        <v>8262.6441345214844</v>
      </c>
      <c r="K898" s="109">
        <v>10480.378326416016</v>
      </c>
      <c r="L898" s="109">
        <v>10809.102310180664</v>
      </c>
      <c r="M898" s="109">
        <v>10134.775466918945</v>
      </c>
      <c r="N898" s="109">
        <v>10453.240814208984</v>
      </c>
      <c r="O898" s="109">
        <v>10307.422714233398</v>
      </c>
      <c r="P898" s="109">
        <v>10689.651489257813</v>
      </c>
      <c r="Q898" s="109">
        <v>9212.5846557617188</v>
      </c>
      <c r="R898" s="109">
        <v>6853.3817443847656</v>
      </c>
      <c r="S898" s="109">
        <v>4747.3983612060547</v>
      </c>
      <c r="T898" s="109">
        <v>4934.8761596679688</v>
      </c>
      <c r="U898" s="109">
        <v>156696.16286849976</v>
      </c>
      <c r="V898" s="8"/>
      <c r="W898" s="44" t="s">
        <v>72</v>
      </c>
      <c r="X898" s="110">
        <v>29</v>
      </c>
      <c r="Y898" s="110">
        <v>163</v>
      </c>
      <c r="Z898" s="110">
        <v>398</v>
      </c>
      <c r="AA898" s="110">
        <v>549</v>
      </c>
      <c r="AB898" s="110">
        <v>350</v>
      </c>
      <c r="AC898" s="110">
        <v>78</v>
      </c>
      <c r="AD898" s="110">
        <v>3</v>
      </c>
      <c r="AE898" s="69">
        <f t="shared" si="440"/>
        <v>1570</v>
      </c>
      <c r="AF898" s="8"/>
      <c r="AG898" s="44" t="s">
        <v>72</v>
      </c>
      <c r="AH898" s="68">
        <f t="shared" si="443"/>
        <v>6.3442685511535428</v>
      </c>
      <c r="AI898" s="68">
        <f t="shared" si="444"/>
        <v>40.679279165347452</v>
      </c>
      <c r="AJ898" s="68">
        <f t="shared" si="445"/>
        <v>106.90049773476194</v>
      </c>
      <c r="AK898" s="68">
        <f t="shared" si="446"/>
        <v>153.47322226670332</v>
      </c>
      <c r="AL898" s="68">
        <f t="shared" si="438"/>
        <v>84.718643161138544</v>
      </c>
      <c r="AM898" s="68">
        <f t="shared" si="439"/>
        <v>14.884958838441804</v>
      </c>
      <c r="AN898" s="68">
        <f t="shared" si="441"/>
        <v>0.55508772401467965</v>
      </c>
      <c r="AO898" s="68">
        <f t="shared" si="442"/>
        <v>51.216254024630167</v>
      </c>
      <c r="AP898" s="8"/>
      <c r="AQ898" s="6">
        <f>RANK(AI898,AI846:AI924)</f>
        <v>49</v>
      </c>
      <c r="AR898" s="94">
        <f>RANK(AO898,AO846:AO924)</f>
        <v>60</v>
      </c>
      <c r="AS898" s="8"/>
      <c r="AT898" s="8"/>
      <c r="AU898" s="66"/>
      <c r="AV898" s="66"/>
      <c r="AW898" s="66"/>
      <c r="AX898" s="66"/>
      <c r="AY898" s="66"/>
      <c r="AZ898" s="66"/>
      <c r="BA898" s="66"/>
      <c r="BB898" s="66"/>
      <c r="BC898" s="8"/>
      <c r="BD898" s="8"/>
      <c r="BE898" s="8"/>
      <c r="BF898" s="8"/>
    </row>
    <row r="899" spans="1:58" s="5" customFormat="1" ht="14.25" customHeight="1">
      <c r="A899" s="6">
        <v>854</v>
      </c>
      <c r="B899" s="44" t="s">
        <v>73</v>
      </c>
      <c r="C899" s="109">
        <v>794.10982212338104</v>
      </c>
      <c r="D899" s="109">
        <v>893.65319765645302</v>
      </c>
      <c r="E899" s="109">
        <v>1049.9609588259384</v>
      </c>
      <c r="F899" s="109">
        <v>965.07828881511375</v>
      </c>
      <c r="G899" s="109">
        <v>769.43253394257204</v>
      </c>
      <c r="H899" s="109">
        <v>689.71531012604521</v>
      </c>
      <c r="I899" s="109">
        <v>760.16730195469813</v>
      </c>
      <c r="J899" s="109">
        <v>964.75535129819173</v>
      </c>
      <c r="K899" s="109">
        <v>1169.6739411109481</v>
      </c>
      <c r="L899" s="109">
        <v>1335.3980852947816</v>
      </c>
      <c r="M899" s="109">
        <v>1447.8522279429444</v>
      </c>
      <c r="N899" s="109">
        <v>1546.1747365906401</v>
      </c>
      <c r="O899" s="109">
        <v>1579.6487187954606</v>
      </c>
      <c r="P899" s="109">
        <v>1418.6806231354203</v>
      </c>
      <c r="Q899" s="109">
        <v>1100.3261016356689</v>
      </c>
      <c r="R899" s="109">
        <v>777.83628358595729</v>
      </c>
      <c r="S899" s="109">
        <v>488.91184163958201</v>
      </c>
      <c r="T899" s="109">
        <v>487.30588256881072</v>
      </c>
      <c r="U899" s="109">
        <v>18238.681207042609</v>
      </c>
      <c r="V899" s="8"/>
      <c r="W899" s="44" t="s">
        <v>73</v>
      </c>
      <c r="X899" s="110">
        <v>2</v>
      </c>
      <c r="Y899" s="110">
        <v>20</v>
      </c>
      <c r="Z899" s="110">
        <v>33</v>
      </c>
      <c r="AA899" s="110">
        <v>60</v>
      </c>
      <c r="AB899" s="110">
        <v>33</v>
      </c>
      <c r="AC899" s="110">
        <v>11</v>
      </c>
      <c r="AD899" s="110">
        <v>0</v>
      </c>
      <c r="AE899" s="69">
        <f t="shared" si="440"/>
        <v>159</v>
      </c>
      <c r="AF899" s="8"/>
      <c r="AG899" s="44" t="s">
        <v>73</v>
      </c>
      <c r="AH899" s="68">
        <f t="shared" si="443"/>
        <v>4.1447414643541993</v>
      </c>
      <c r="AI899" s="68">
        <f t="shared" si="444"/>
        <v>51.986364282050843</v>
      </c>
      <c r="AJ899" s="68">
        <f t="shared" si="445"/>
        <v>95.69165571797808</v>
      </c>
      <c r="AK899" s="68">
        <f t="shared" si="446"/>
        <v>157.85998646802011</v>
      </c>
      <c r="AL899" s="68">
        <f t="shared" si="438"/>
        <v>68.411126106933992</v>
      </c>
      <c r="AM899" s="68">
        <f t="shared" si="439"/>
        <v>18.808660453788132</v>
      </c>
      <c r="AN899" s="68">
        <f t="shared" si="441"/>
        <v>0</v>
      </c>
      <c r="AO899" s="68">
        <f t="shared" si="442"/>
        <v>47.789216642857852</v>
      </c>
      <c r="AP899" s="8"/>
      <c r="AQ899" s="6">
        <f>RANK(AI899,AI846:AI924)</f>
        <v>44</v>
      </c>
      <c r="AR899" s="94">
        <f>RANK(AO899,AO846:AO924)</f>
        <v>66</v>
      </c>
      <c r="AS899" s="8"/>
      <c r="AT899" s="8"/>
      <c r="AU899" s="66"/>
      <c r="AV899" s="66"/>
      <c r="AW899" s="66"/>
      <c r="AX899" s="66"/>
      <c r="AY899" s="66"/>
      <c r="AZ899" s="66"/>
      <c r="BA899" s="66"/>
      <c r="BB899" s="66"/>
      <c r="BC899" s="8"/>
      <c r="BD899" s="8"/>
      <c r="BE899" s="8"/>
      <c r="BF899" s="8"/>
    </row>
    <row r="900" spans="1:58" s="5" customFormat="1" ht="14.25" customHeight="1">
      <c r="A900" s="6">
        <v>855</v>
      </c>
      <c r="B900" s="44" t="s">
        <v>74</v>
      </c>
      <c r="C900" s="109">
        <v>917.26045677196498</v>
      </c>
      <c r="D900" s="109">
        <v>1155.8796977488635</v>
      </c>
      <c r="E900" s="109">
        <v>1194.1081366881861</v>
      </c>
      <c r="F900" s="109">
        <v>985.62460057558746</v>
      </c>
      <c r="G900" s="109">
        <v>693.83485653439334</v>
      </c>
      <c r="H900" s="109">
        <v>743.21134306453018</v>
      </c>
      <c r="I900" s="109">
        <v>840.35319092290206</v>
      </c>
      <c r="J900" s="109">
        <v>913.47435999179697</v>
      </c>
      <c r="K900" s="109">
        <v>1016.8548295741439</v>
      </c>
      <c r="L900" s="109">
        <v>1166.3039907056473</v>
      </c>
      <c r="M900" s="109">
        <v>1213.1147663516053</v>
      </c>
      <c r="N900" s="109">
        <v>1226.6496334881454</v>
      </c>
      <c r="O900" s="109">
        <v>1166.3217760672183</v>
      </c>
      <c r="P900" s="109">
        <v>1017.5915420400252</v>
      </c>
      <c r="Q900" s="109">
        <v>768.59419348390054</v>
      </c>
      <c r="R900" s="109">
        <v>521.77708382799369</v>
      </c>
      <c r="S900" s="109">
        <v>360.64655745067751</v>
      </c>
      <c r="T900" s="109">
        <v>370.23960436894458</v>
      </c>
      <c r="U900" s="109">
        <v>16271.840619656528</v>
      </c>
      <c r="V900" s="8"/>
      <c r="W900" s="44" t="s">
        <v>74</v>
      </c>
      <c r="X900" s="110">
        <v>6</v>
      </c>
      <c r="Y900" s="110">
        <v>28</v>
      </c>
      <c r="Z900" s="110">
        <v>53</v>
      </c>
      <c r="AA900" s="110">
        <v>77</v>
      </c>
      <c r="AB900" s="110">
        <v>33</v>
      </c>
      <c r="AC900" s="110">
        <v>6</v>
      </c>
      <c r="AD900" s="110">
        <v>0</v>
      </c>
      <c r="AE900" s="69">
        <f t="shared" si="440"/>
        <v>203</v>
      </c>
      <c r="AF900" s="8"/>
      <c r="AG900" s="44" t="s">
        <v>74</v>
      </c>
      <c r="AH900" s="68">
        <f t="shared" si="443"/>
        <v>12.175020786810933</v>
      </c>
      <c r="AI900" s="68">
        <f t="shared" si="444"/>
        <v>80.71084851474896</v>
      </c>
      <c r="AJ900" s="68">
        <f t="shared" si="445"/>
        <v>142.62430328757299</v>
      </c>
      <c r="AK900" s="68">
        <f t="shared" si="446"/>
        <v>183.25628041094529</v>
      </c>
      <c r="AL900" s="68">
        <f t="shared" si="438"/>
        <v>72.251617440682935</v>
      </c>
      <c r="AM900" s="68">
        <f t="shared" si="439"/>
        <v>11.801094562363016</v>
      </c>
      <c r="AN900" s="68">
        <f t="shared" si="441"/>
        <v>0</v>
      </c>
      <c r="AO900" s="68">
        <f t="shared" si="442"/>
        <v>63.839919206305744</v>
      </c>
      <c r="AP900" s="8"/>
      <c r="AQ900" s="6">
        <f>RANK(AI900,AI846:AI924)</f>
        <v>18</v>
      </c>
      <c r="AR900" s="94">
        <f>RANK(AO900,AO846:AO924)</f>
        <v>19</v>
      </c>
      <c r="AS900" s="8"/>
      <c r="AT900" s="8"/>
      <c r="AU900" s="66"/>
      <c r="AV900" s="66"/>
      <c r="AW900" s="66"/>
      <c r="AX900" s="66"/>
      <c r="AY900" s="66"/>
      <c r="AZ900" s="66"/>
      <c r="BA900" s="66"/>
      <c r="BB900" s="66"/>
      <c r="BC900" s="8"/>
      <c r="BD900" s="8"/>
      <c r="BE900" s="8"/>
      <c r="BF900" s="8"/>
    </row>
    <row r="901" spans="1:58" s="5" customFormat="1" ht="14.25" customHeight="1">
      <c r="A901" s="6">
        <v>856</v>
      </c>
      <c r="B901" s="44" t="s">
        <v>75</v>
      </c>
      <c r="C901" s="109">
        <v>684.06648823329897</v>
      </c>
      <c r="D901" s="109">
        <v>754.20653856561205</v>
      </c>
      <c r="E901" s="109">
        <v>732.94289779547353</v>
      </c>
      <c r="F901" s="109">
        <v>778.75119185227049</v>
      </c>
      <c r="G901" s="109">
        <v>596.65406817576513</v>
      </c>
      <c r="H901" s="109">
        <v>614.73001540260282</v>
      </c>
      <c r="I901" s="109">
        <v>648.33609689718287</v>
      </c>
      <c r="J901" s="109">
        <v>681.62815783776546</v>
      </c>
      <c r="K901" s="109">
        <v>908.13681351613161</v>
      </c>
      <c r="L901" s="109">
        <v>1025.2040536359748</v>
      </c>
      <c r="M901" s="109">
        <v>1019.8073632025589</v>
      </c>
      <c r="N901" s="109">
        <v>1081.8691279161515</v>
      </c>
      <c r="O901" s="109">
        <v>1050.0970914193404</v>
      </c>
      <c r="P901" s="109">
        <v>1112.904703570327</v>
      </c>
      <c r="Q901" s="109">
        <v>886.83980367811046</v>
      </c>
      <c r="R901" s="109">
        <v>537.64136922731791</v>
      </c>
      <c r="S901" s="109">
        <v>336.63132379491765</v>
      </c>
      <c r="T901" s="109">
        <v>308.01074089201984</v>
      </c>
      <c r="U901" s="109">
        <v>13758.45784561282</v>
      </c>
      <c r="V901" s="8"/>
      <c r="W901" s="44" t="s">
        <v>75</v>
      </c>
      <c r="X901" s="110">
        <v>3</v>
      </c>
      <c r="Y901" s="110">
        <v>19</v>
      </c>
      <c r="Z901" s="110">
        <v>40</v>
      </c>
      <c r="AA901" s="110">
        <v>51</v>
      </c>
      <c r="AB901" s="110">
        <v>22</v>
      </c>
      <c r="AC901" s="110">
        <v>5</v>
      </c>
      <c r="AD901" s="110">
        <v>0</v>
      </c>
      <c r="AE901" s="69">
        <f t="shared" si="440"/>
        <v>140</v>
      </c>
      <c r="AF901" s="8"/>
      <c r="AG901" s="44" t="s">
        <v>75</v>
      </c>
      <c r="AH901" s="68">
        <f t="shared" si="443"/>
        <v>7.7046431039532886</v>
      </c>
      <c r="AI901" s="68">
        <f t="shared" si="444"/>
        <v>63.688495607149342</v>
      </c>
      <c r="AJ901" s="68">
        <f t="shared" si="445"/>
        <v>130.13843149924264</v>
      </c>
      <c r="AK901" s="68">
        <f t="shared" si="446"/>
        <v>157.32580753740723</v>
      </c>
      <c r="AL901" s="68">
        <f t="shared" si="438"/>
        <v>64.55132390594764</v>
      </c>
      <c r="AM901" s="68">
        <f t="shared" si="439"/>
        <v>11.011556685255293</v>
      </c>
      <c r="AN901" s="68">
        <f t="shared" si="441"/>
        <v>0</v>
      </c>
      <c r="AO901" s="68">
        <f t="shared" si="442"/>
        <v>53.298406153606059</v>
      </c>
      <c r="AP901" s="8"/>
      <c r="AQ901" s="6">
        <f>RANK(AI901,AI846:AI924)</f>
        <v>32</v>
      </c>
      <c r="AR901" s="94">
        <f>RANK(AO901,AO846:AO924)</f>
        <v>53</v>
      </c>
      <c r="AS901" s="8"/>
      <c r="AT901" s="8"/>
      <c r="AU901" s="66"/>
      <c r="AV901" s="66"/>
      <c r="AW901" s="66"/>
      <c r="AX901" s="66"/>
      <c r="AY901" s="66"/>
      <c r="AZ901" s="66"/>
      <c r="BA901" s="66"/>
      <c r="BB901" s="66"/>
      <c r="BC901" s="8"/>
      <c r="BD901" s="8"/>
      <c r="BE901" s="8"/>
      <c r="BF901" s="8"/>
    </row>
    <row r="902" spans="1:58" s="5" customFormat="1" ht="14.25" customHeight="1">
      <c r="A902" s="6">
        <v>857</v>
      </c>
      <c r="B902" s="44" t="s">
        <v>76</v>
      </c>
      <c r="C902" s="109">
        <v>3092.6759490966797</v>
      </c>
      <c r="D902" s="109">
        <v>4051.9729232788086</v>
      </c>
      <c r="E902" s="109">
        <v>4592.5364532470703</v>
      </c>
      <c r="F902" s="109">
        <v>4750.5316390991211</v>
      </c>
      <c r="G902" s="109">
        <v>4473.8726196289063</v>
      </c>
      <c r="H902" s="109">
        <v>3518.6536178588867</v>
      </c>
      <c r="I902" s="109">
        <v>3005.4268417358398</v>
      </c>
      <c r="J902" s="109">
        <v>3332.2398376464844</v>
      </c>
      <c r="K902" s="109">
        <v>4456.8394012451172</v>
      </c>
      <c r="L902" s="109">
        <v>5030.2526092529297</v>
      </c>
      <c r="M902" s="109">
        <v>5063.9625701904297</v>
      </c>
      <c r="N902" s="109">
        <v>5146.8381652832031</v>
      </c>
      <c r="O902" s="109">
        <v>4205.8611679077148</v>
      </c>
      <c r="P902" s="109">
        <v>3363.3877639770508</v>
      </c>
      <c r="Q902" s="109">
        <v>2167.0459747314453</v>
      </c>
      <c r="R902" s="109">
        <v>1245.9755392074585</v>
      </c>
      <c r="S902" s="109">
        <v>592.2881338596344</v>
      </c>
      <c r="T902" s="109">
        <v>707.73881244659424</v>
      </c>
      <c r="U902" s="109">
        <v>62798.100019693375</v>
      </c>
      <c r="V902" s="8"/>
      <c r="W902" s="44" t="s">
        <v>76</v>
      </c>
      <c r="X902" s="110">
        <v>3</v>
      </c>
      <c r="Y902" s="110">
        <v>27</v>
      </c>
      <c r="Z902" s="110">
        <v>115</v>
      </c>
      <c r="AA902" s="110">
        <v>249</v>
      </c>
      <c r="AB902" s="110">
        <v>195</v>
      </c>
      <c r="AC902" s="110">
        <v>46</v>
      </c>
      <c r="AD902" s="110">
        <v>2</v>
      </c>
      <c r="AE902" s="69">
        <f t="shared" si="440"/>
        <v>637</v>
      </c>
      <c r="AF902" s="8"/>
      <c r="AG902" s="44" t="s">
        <v>76</v>
      </c>
      <c r="AH902" s="68">
        <f t="shared" si="443"/>
        <v>1.2630165328480634</v>
      </c>
      <c r="AI902" s="68">
        <f t="shared" si="444"/>
        <v>12.070079904170166</v>
      </c>
      <c r="AJ902" s="68">
        <f t="shared" si="445"/>
        <v>65.365911220313805</v>
      </c>
      <c r="AK902" s="68">
        <f t="shared" si="446"/>
        <v>165.7002569766</v>
      </c>
      <c r="AL902" s="68">
        <f t="shared" si="438"/>
        <v>117.0383942938068</v>
      </c>
      <c r="AM902" s="68">
        <f t="shared" si="439"/>
        <v>20.642431040772472</v>
      </c>
      <c r="AN902" s="68">
        <f t="shared" si="441"/>
        <v>0.7951886934350324</v>
      </c>
      <c r="AO902" s="68">
        <f t="shared" si="442"/>
        <v>44.595637788273002</v>
      </c>
      <c r="AP902" s="8"/>
      <c r="AQ902" s="6">
        <f>RANK(AI902,AI846:AI924)</f>
        <v>71</v>
      </c>
      <c r="AR902" s="94">
        <f>RANK(AO902,AO846:AO924)</f>
        <v>69</v>
      </c>
      <c r="AS902" s="8"/>
      <c r="AT902" s="8"/>
      <c r="AU902" s="66"/>
      <c r="AV902" s="66"/>
      <c r="AW902" s="66"/>
      <c r="AX902" s="66"/>
      <c r="AY902" s="66"/>
      <c r="AZ902" s="66"/>
      <c r="BA902" s="66"/>
      <c r="BB902" s="66"/>
      <c r="BC902" s="8"/>
      <c r="BD902" s="8"/>
      <c r="BE902" s="8"/>
      <c r="BF902" s="8"/>
    </row>
    <row r="903" spans="1:58" s="5" customFormat="1" ht="14.25" customHeight="1">
      <c r="A903" s="6">
        <v>858</v>
      </c>
      <c r="B903" s="44" t="s">
        <v>77</v>
      </c>
      <c r="C903" s="109">
        <v>585.89623538543708</v>
      </c>
      <c r="D903" s="109">
        <v>599.24385635854878</v>
      </c>
      <c r="E903" s="109">
        <v>678.06279527577897</v>
      </c>
      <c r="F903" s="109">
        <v>674.32447267377552</v>
      </c>
      <c r="G903" s="109">
        <v>447.73854526410366</v>
      </c>
      <c r="H903" s="109">
        <v>594.47295302095881</v>
      </c>
      <c r="I903" s="109">
        <v>507.35781263707503</v>
      </c>
      <c r="J903" s="109">
        <v>545.06629003546823</v>
      </c>
      <c r="K903" s="109">
        <v>664.23167886594615</v>
      </c>
      <c r="L903" s="109">
        <v>763.76224393981011</v>
      </c>
      <c r="M903" s="109">
        <v>801.36436972375554</v>
      </c>
      <c r="N903" s="109">
        <v>882.82489082424695</v>
      </c>
      <c r="O903" s="109">
        <v>944.64609562679743</v>
      </c>
      <c r="P903" s="109">
        <v>898.67786244009699</v>
      </c>
      <c r="Q903" s="109">
        <v>675.6895636391198</v>
      </c>
      <c r="R903" s="109">
        <v>440.85269838385392</v>
      </c>
      <c r="S903" s="109">
        <v>336.23622304885447</v>
      </c>
      <c r="T903" s="109">
        <v>379.57858515496707</v>
      </c>
      <c r="U903" s="109">
        <v>11420.027172298596</v>
      </c>
      <c r="V903" s="8"/>
      <c r="W903" s="44" t="s">
        <v>77</v>
      </c>
      <c r="X903" s="110">
        <v>2</v>
      </c>
      <c r="Y903" s="110">
        <v>24</v>
      </c>
      <c r="Z903" s="110">
        <v>33</v>
      </c>
      <c r="AA903" s="110">
        <v>22</v>
      </c>
      <c r="AB903" s="110">
        <v>23</v>
      </c>
      <c r="AC903" s="110">
        <v>3</v>
      </c>
      <c r="AD903" s="110">
        <v>0</v>
      </c>
      <c r="AE903" s="69">
        <f t="shared" si="440"/>
        <v>107</v>
      </c>
      <c r="AF903" s="8"/>
      <c r="AG903" s="44" t="s">
        <v>77</v>
      </c>
      <c r="AH903" s="68">
        <f t="shared" si="443"/>
        <v>5.9318624224618919</v>
      </c>
      <c r="AI903" s="68">
        <f t="shared" si="444"/>
        <v>107.20542269079526</v>
      </c>
      <c r="AJ903" s="68">
        <f t="shared" si="445"/>
        <v>111.02271291671885</v>
      </c>
      <c r="AK903" s="68">
        <f t="shared" si="446"/>
        <v>86.723804983514128</v>
      </c>
      <c r="AL903" s="68">
        <f t="shared" si="438"/>
        <v>84.393404693962481</v>
      </c>
      <c r="AM903" s="68">
        <f t="shared" si="439"/>
        <v>9.0329928410579576</v>
      </c>
      <c r="AN903" s="68">
        <f t="shared" si="441"/>
        <v>0</v>
      </c>
      <c r="AO903" s="68">
        <f t="shared" si="442"/>
        <v>50.989360422265321</v>
      </c>
      <c r="AP903" s="8"/>
      <c r="AQ903" s="6">
        <f>RANK(AI903,AI846:AI924)</f>
        <v>9</v>
      </c>
      <c r="AR903" s="94">
        <f>RANK(AO903,AO846:AO924)</f>
        <v>61</v>
      </c>
      <c r="AS903" s="8"/>
      <c r="AT903" s="8"/>
      <c r="AU903" s="66"/>
      <c r="AV903" s="66"/>
      <c r="AW903" s="66"/>
      <c r="AX903" s="66"/>
      <c r="AY903" s="66"/>
      <c r="AZ903" s="66"/>
      <c r="BA903" s="66"/>
      <c r="BB903" s="66"/>
      <c r="BC903" s="8"/>
      <c r="BD903" s="8"/>
      <c r="BE903" s="8"/>
      <c r="BF903" s="8"/>
    </row>
    <row r="904" spans="1:58" s="5" customFormat="1" ht="14.25" customHeight="1">
      <c r="A904" s="6">
        <v>859</v>
      </c>
      <c r="B904" s="44" t="s">
        <v>78</v>
      </c>
      <c r="C904" s="109">
        <v>5393.6064155546883</v>
      </c>
      <c r="D904" s="109">
        <v>4148.8252727533081</v>
      </c>
      <c r="E904" s="109">
        <v>3278.4020459962894</v>
      </c>
      <c r="F904" s="109">
        <v>3174.4788327986339</v>
      </c>
      <c r="G904" s="109">
        <v>7509.5594519133065</v>
      </c>
      <c r="H904" s="109">
        <v>14281.687466834399</v>
      </c>
      <c r="I904" s="109">
        <v>15243.873235859288</v>
      </c>
      <c r="J904" s="109">
        <v>11050.640634566113</v>
      </c>
      <c r="K904" s="109">
        <v>8817.3407057504155</v>
      </c>
      <c r="L904" s="109">
        <v>7677.1230885029545</v>
      </c>
      <c r="M904" s="109">
        <v>6193.7872572932865</v>
      </c>
      <c r="N904" s="109">
        <v>5727.9015336248776</v>
      </c>
      <c r="O904" s="109">
        <v>4899.1688637904899</v>
      </c>
      <c r="P904" s="109">
        <v>4239.3818144508423</v>
      </c>
      <c r="Q904" s="109">
        <v>2888.0087240111447</v>
      </c>
      <c r="R904" s="109">
        <v>1927.6766691212702</v>
      </c>
      <c r="S904" s="109">
        <v>1297.3879314865417</v>
      </c>
      <c r="T904" s="109">
        <v>1354.5516938663197</v>
      </c>
      <c r="U904" s="109">
        <v>109103.40163817418</v>
      </c>
      <c r="V904" s="8"/>
      <c r="W904" s="44" t="s">
        <v>78</v>
      </c>
      <c r="X904" s="110">
        <v>7</v>
      </c>
      <c r="Y904" s="110">
        <v>51</v>
      </c>
      <c r="Z904" s="110">
        <v>176</v>
      </c>
      <c r="AA904" s="110">
        <v>628</v>
      </c>
      <c r="AB904" s="110">
        <v>463</v>
      </c>
      <c r="AC904" s="110">
        <v>136</v>
      </c>
      <c r="AD904" s="110">
        <v>16</v>
      </c>
      <c r="AE904" s="69">
        <f t="shared" si="440"/>
        <v>1477</v>
      </c>
      <c r="AF904" s="8"/>
      <c r="AG904" s="44" t="s">
        <v>78</v>
      </c>
      <c r="AH904" s="68">
        <f t="shared" si="443"/>
        <v>4.4101727361834513</v>
      </c>
      <c r="AI904" s="68">
        <f t="shared" si="444"/>
        <v>13.582687593479555</v>
      </c>
      <c r="AJ904" s="68">
        <f t="shared" si="445"/>
        <v>24.646947415522906</v>
      </c>
      <c r="AK904" s="68">
        <f t="shared" si="446"/>
        <v>82.3937578439985</v>
      </c>
      <c r="AL904" s="68">
        <f t="shared" si="438"/>
        <v>83.796046819538816</v>
      </c>
      <c r="AM904" s="68">
        <f t="shared" si="439"/>
        <v>30.848303255720793</v>
      </c>
      <c r="AN904" s="68">
        <f t="shared" si="441"/>
        <v>4.1682280759471348</v>
      </c>
      <c r="AO904" s="68">
        <f t="shared" si="442"/>
        <v>43.598449274484032</v>
      </c>
      <c r="AP904" s="8"/>
      <c r="AQ904" s="6">
        <f>RANK(AI904,AI846:AI924)</f>
        <v>68</v>
      </c>
      <c r="AR904" s="94">
        <f>RANK(AO904,AO846:AO924)</f>
        <v>72</v>
      </c>
      <c r="AS904" s="8"/>
      <c r="AT904" s="8"/>
      <c r="AU904" s="66"/>
      <c r="AV904" s="66"/>
      <c r="AW904" s="66"/>
      <c r="AX904" s="66"/>
      <c r="AY904" s="66"/>
      <c r="AZ904" s="66"/>
      <c r="BA904" s="66"/>
      <c r="BB904" s="66"/>
      <c r="BC904" s="8"/>
      <c r="BD904" s="8"/>
      <c r="BE904" s="8"/>
      <c r="BF904" s="8"/>
    </row>
    <row r="905" spans="1:58" s="5" customFormat="1" ht="14.25" customHeight="1">
      <c r="A905" s="6">
        <v>860</v>
      </c>
      <c r="B905" s="44" t="s">
        <v>79</v>
      </c>
      <c r="C905" s="109">
        <v>280.36960282361605</v>
      </c>
      <c r="D905" s="109">
        <v>384.27027451234437</v>
      </c>
      <c r="E905" s="109">
        <v>397.59157245522005</v>
      </c>
      <c r="F905" s="109">
        <v>333.77134100110629</v>
      </c>
      <c r="G905" s="109">
        <v>222.5078276941004</v>
      </c>
      <c r="H905" s="109">
        <v>237.40374070478765</v>
      </c>
      <c r="I905" s="109">
        <v>260.60950894139751</v>
      </c>
      <c r="J905" s="109">
        <v>334.15913014228897</v>
      </c>
      <c r="K905" s="109">
        <v>432.19036654104923</v>
      </c>
      <c r="L905" s="109">
        <v>497.5857672002121</v>
      </c>
      <c r="M905" s="109">
        <v>536.8691025034318</v>
      </c>
      <c r="N905" s="109">
        <v>574.89197321487427</v>
      </c>
      <c r="O905" s="109">
        <v>635.98453840506295</v>
      </c>
      <c r="P905" s="109">
        <v>623.62420513589018</v>
      </c>
      <c r="Q905" s="109">
        <v>494.22386347719578</v>
      </c>
      <c r="R905" s="109">
        <v>255.67166120061495</v>
      </c>
      <c r="S905" s="109">
        <v>174.596120730986</v>
      </c>
      <c r="T905" s="109">
        <v>191.11160879927826</v>
      </c>
      <c r="U905" s="109">
        <v>6867.4322054834574</v>
      </c>
      <c r="V905" s="8"/>
      <c r="W905" s="44" t="s">
        <v>79</v>
      </c>
      <c r="X905" s="110">
        <v>2</v>
      </c>
      <c r="Y905" s="110">
        <v>11</v>
      </c>
      <c r="Z905" s="110">
        <v>20</v>
      </c>
      <c r="AA905" s="110">
        <v>13</v>
      </c>
      <c r="AB905" s="110">
        <v>9</v>
      </c>
      <c r="AC905" s="110">
        <v>4</v>
      </c>
      <c r="AD905" s="110">
        <v>0</v>
      </c>
      <c r="AE905" s="69">
        <f t="shared" si="440"/>
        <v>59</v>
      </c>
      <c r="AF905" s="8"/>
      <c r="AG905" s="44" t="s">
        <v>79</v>
      </c>
      <c r="AH905" s="68">
        <f t="shared" si="443"/>
        <v>11.984252416646946</v>
      </c>
      <c r="AI905" s="68">
        <f t="shared" si="444"/>
        <v>98.872926080808227</v>
      </c>
      <c r="AJ905" s="68">
        <f t="shared" si="445"/>
        <v>168.48934174857899</v>
      </c>
      <c r="AK905" s="68">
        <f t="shared" si="446"/>
        <v>99.766121756695171</v>
      </c>
      <c r="AL905" s="68">
        <f t="shared" si="438"/>
        <v>53.866551520933704</v>
      </c>
      <c r="AM905" s="68">
        <f t="shared" si="439"/>
        <v>18.510361681650679</v>
      </c>
      <c r="AN905" s="68">
        <f t="shared" si="441"/>
        <v>0</v>
      </c>
      <c r="AO905" s="68">
        <f t="shared" si="442"/>
        <v>50.900953734944764</v>
      </c>
      <c r="AP905" s="8"/>
      <c r="AQ905" s="6">
        <f>RANK(AI905,AI846:AI924)</f>
        <v>12</v>
      </c>
      <c r="AR905" s="94">
        <f>RANK(AO905,AO846:AO924)</f>
        <v>62</v>
      </c>
      <c r="AS905" s="8"/>
      <c r="AT905" s="8"/>
      <c r="AU905" s="66"/>
      <c r="AV905" s="66"/>
      <c r="AW905" s="66"/>
      <c r="AX905" s="66"/>
      <c r="AY905" s="66"/>
      <c r="AZ905" s="66"/>
      <c r="BA905" s="66"/>
      <c r="BB905" s="66"/>
      <c r="BC905" s="8"/>
      <c r="BD905" s="8"/>
      <c r="BE905" s="8"/>
      <c r="BF905" s="8"/>
    </row>
    <row r="906" spans="1:58" s="5" customFormat="1" ht="14.25" customHeight="1">
      <c r="A906" s="6">
        <v>861</v>
      </c>
      <c r="B906" s="44" t="s">
        <v>80</v>
      </c>
      <c r="C906" s="109">
        <v>113.94778448177718</v>
      </c>
      <c r="D906" s="109">
        <v>145.53374941184461</v>
      </c>
      <c r="E906" s="109">
        <v>146.57079545507582</v>
      </c>
      <c r="F906" s="109">
        <v>153.10405507007215</v>
      </c>
      <c r="G906" s="109">
        <v>85.255993595752699</v>
      </c>
      <c r="H906" s="109">
        <v>85.257281299868765</v>
      </c>
      <c r="I906" s="109">
        <v>99.331966012655641</v>
      </c>
      <c r="J906" s="109">
        <v>105.02952252581633</v>
      </c>
      <c r="K906" s="109">
        <v>143.51674928996886</v>
      </c>
      <c r="L906" s="109">
        <v>186.15603458571854</v>
      </c>
      <c r="M906" s="109">
        <v>186.05884947550965</v>
      </c>
      <c r="N906" s="109">
        <v>214.27359378341214</v>
      </c>
      <c r="O906" s="109">
        <v>283.7924654062225</v>
      </c>
      <c r="P906" s="109">
        <v>302.18382672046505</v>
      </c>
      <c r="Q906" s="109">
        <v>281.13837789029844</v>
      </c>
      <c r="R906" s="109">
        <v>202.84641748691712</v>
      </c>
      <c r="S906" s="109">
        <v>159.48945363820496</v>
      </c>
      <c r="T906" s="109">
        <v>124.31428339640465</v>
      </c>
      <c r="U906" s="109">
        <v>3017.8011995259858</v>
      </c>
      <c r="V906" s="8"/>
      <c r="W906" s="44" t="s">
        <v>80</v>
      </c>
      <c r="X906" s="110">
        <v>1</v>
      </c>
      <c r="Y906" s="110">
        <v>1</v>
      </c>
      <c r="Z906" s="110">
        <v>3</v>
      </c>
      <c r="AA906" s="110">
        <v>6</v>
      </c>
      <c r="AB906" s="110">
        <v>4</v>
      </c>
      <c r="AC906" s="110">
        <v>1</v>
      </c>
      <c r="AD906" s="110">
        <v>0</v>
      </c>
      <c r="AE906" s="69">
        <f t="shared" si="440"/>
        <v>16</v>
      </c>
      <c r="AF906" s="8"/>
      <c r="AG906" s="44" t="s">
        <v>80</v>
      </c>
      <c r="AH906" s="68">
        <f t="shared" si="443"/>
        <v>13.063011290488987</v>
      </c>
      <c r="AI906" s="68">
        <f t="shared" si="444"/>
        <v>23.458761262969276</v>
      </c>
      <c r="AJ906" s="68">
        <f t="shared" si="445"/>
        <v>70.375220843562559</v>
      </c>
      <c r="AK906" s="68">
        <f t="shared" si="446"/>
        <v>120.80703203308298</v>
      </c>
      <c r="AL906" s="68">
        <f t="shared" si="438"/>
        <v>76.169059971053315</v>
      </c>
      <c r="AM906" s="68">
        <f t="shared" si="439"/>
        <v>13.935655663152556</v>
      </c>
      <c r="AN906" s="68">
        <f t="shared" si="441"/>
        <v>0</v>
      </c>
      <c r="AO906" s="68">
        <f t="shared" si="442"/>
        <v>37.311187796075771</v>
      </c>
      <c r="AP906" s="8"/>
      <c r="AQ906" s="6">
        <f>RANK(AI906,AI846:AI924)</f>
        <v>61</v>
      </c>
      <c r="AR906" s="94">
        <f>RANK(AO906,AO846:AO924)</f>
        <v>76</v>
      </c>
      <c r="AS906" s="8"/>
      <c r="AT906" s="8"/>
      <c r="AU906" s="66"/>
      <c r="AV906" s="66"/>
      <c r="AW906" s="66"/>
      <c r="AX906" s="66"/>
      <c r="AY906" s="66"/>
      <c r="AZ906" s="66"/>
      <c r="BA906" s="66"/>
      <c r="BB906" s="66"/>
      <c r="BC906" s="8"/>
      <c r="BD906" s="8"/>
      <c r="BE906" s="8"/>
      <c r="BF906" s="8"/>
    </row>
    <row r="907" spans="1:58" s="5" customFormat="1" ht="14.25" customHeight="1">
      <c r="A907" s="6">
        <v>862</v>
      </c>
      <c r="B907" s="44" t="s">
        <v>81</v>
      </c>
      <c r="C907" s="109">
        <v>1476.2303371224443</v>
      </c>
      <c r="D907" s="109">
        <v>1698.094663875665</v>
      </c>
      <c r="E907" s="109">
        <v>1782.8296038647277</v>
      </c>
      <c r="F907" s="109">
        <v>1749.3599903893432</v>
      </c>
      <c r="G907" s="109">
        <v>992.13196483178399</v>
      </c>
      <c r="H907" s="109">
        <v>1327.8280449293948</v>
      </c>
      <c r="I907" s="109">
        <v>1391.4707653443543</v>
      </c>
      <c r="J907" s="109">
        <v>1364.3201189727874</v>
      </c>
      <c r="K907" s="109">
        <v>1675.0378509560762</v>
      </c>
      <c r="L907" s="109">
        <v>1802.2065372308807</v>
      </c>
      <c r="M907" s="109">
        <v>1986.3288689520614</v>
      </c>
      <c r="N907" s="109">
        <v>2124.8243734109465</v>
      </c>
      <c r="O907" s="109">
        <v>2071.4375422130738</v>
      </c>
      <c r="P907" s="109">
        <v>2127.0028702123873</v>
      </c>
      <c r="Q907" s="109">
        <v>1583.7889672436836</v>
      </c>
      <c r="R907" s="109">
        <v>1121.2113035583129</v>
      </c>
      <c r="S907" s="109">
        <v>723.90672352028116</v>
      </c>
      <c r="T907" s="109">
        <v>752.93147857648387</v>
      </c>
      <c r="U907" s="109">
        <v>27750.942005204688</v>
      </c>
      <c r="V907" s="8"/>
      <c r="W907" s="44" t="s">
        <v>81</v>
      </c>
      <c r="X907" s="110">
        <v>11</v>
      </c>
      <c r="Y907" s="110">
        <v>49</v>
      </c>
      <c r="Z907" s="110">
        <v>113</v>
      </c>
      <c r="AA907" s="110">
        <v>93</v>
      </c>
      <c r="AB907" s="110">
        <v>36</v>
      </c>
      <c r="AC907" s="110">
        <v>7</v>
      </c>
      <c r="AD907" s="110">
        <v>0</v>
      </c>
      <c r="AE907" s="69">
        <f t="shared" si="440"/>
        <v>309</v>
      </c>
      <c r="AF907" s="8"/>
      <c r="AG907" s="44" t="s">
        <v>81</v>
      </c>
      <c r="AH907" s="68">
        <f t="shared" si="443"/>
        <v>12.576027873544545</v>
      </c>
      <c r="AI907" s="68">
        <f t="shared" si="444"/>
        <v>98.777182344503842</v>
      </c>
      <c r="AJ907" s="68">
        <f t="shared" si="445"/>
        <v>170.20276146676599</v>
      </c>
      <c r="AK907" s="68">
        <f t="shared" si="446"/>
        <v>133.67151120416796</v>
      </c>
      <c r="AL907" s="68">
        <f t="shared" si="438"/>
        <v>52.773538261833771</v>
      </c>
      <c r="AM907" s="68">
        <f t="shared" si="439"/>
        <v>8.3580200841486043</v>
      </c>
      <c r="AN907" s="68">
        <f t="shared" si="441"/>
        <v>0</v>
      </c>
      <c r="AO907" s="68">
        <f t="shared" si="442"/>
        <v>59.986283101724098</v>
      </c>
      <c r="AP907" s="8"/>
      <c r="AQ907" s="6">
        <f>RANK(AI907,AI846:AI924)</f>
        <v>13</v>
      </c>
      <c r="AR907" s="94">
        <f>RANK(AO907,AO846:AO924)</f>
        <v>29</v>
      </c>
      <c r="AS907" s="8"/>
      <c r="AT907" s="8"/>
      <c r="AU907" s="66"/>
      <c r="AV907" s="66"/>
      <c r="AW907" s="66"/>
      <c r="AX907" s="66"/>
      <c r="AY907" s="66"/>
      <c r="AZ907" s="66"/>
      <c r="BA907" s="66"/>
      <c r="BB907" s="66"/>
      <c r="BC907" s="8"/>
      <c r="BD907" s="8"/>
      <c r="BE907" s="8"/>
      <c r="BF907" s="8"/>
    </row>
    <row r="908" spans="1:58" s="5" customFormat="1" ht="14.25" customHeight="1">
      <c r="A908" s="6">
        <v>863</v>
      </c>
      <c r="B908" s="44" t="s">
        <v>82</v>
      </c>
      <c r="C908" s="109">
        <v>840.15999817211912</v>
      </c>
      <c r="D908" s="109">
        <v>945.12510574859311</v>
      </c>
      <c r="E908" s="109">
        <v>1031.0209446963836</v>
      </c>
      <c r="F908" s="109">
        <v>1064.5761475021636</v>
      </c>
      <c r="G908" s="109">
        <v>707.02901423825233</v>
      </c>
      <c r="H908" s="109">
        <v>708.45733353072046</v>
      </c>
      <c r="I908" s="109">
        <v>758.03445502827594</v>
      </c>
      <c r="J908" s="109">
        <v>773.66308565371548</v>
      </c>
      <c r="K908" s="109">
        <v>886.62964422462164</v>
      </c>
      <c r="L908" s="109">
        <v>1021.3191895220398</v>
      </c>
      <c r="M908" s="109">
        <v>1103.9057417552094</v>
      </c>
      <c r="N908" s="109">
        <v>1162.9572164691283</v>
      </c>
      <c r="O908" s="109">
        <v>1134.5477637561644</v>
      </c>
      <c r="P908" s="109">
        <v>1014.3244645156403</v>
      </c>
      <c r="Q908" s="109">
        <v>834.31436484929509</v>
      </c>
      <c r="R908" s="109">
        <v>646.82232676313322</v>
      </c>
      <c r="S908" s="109">
        <v>470.70869070593182</v>
      </c>
      <c r="T908" s="109">
        <v>552.95921627790142</v>
      </c>
      <c r="U908" s="109">
        <v>15656.554703409289</v>
      </c>
      <c r="V908" s="8"/>
      <c r="W908" s="44" t="s">
        <v>82</v>
      </c>
      <c r="X908" s="110">
        <v>3</v>
      </c>
      <c r="Y908" s="110">
        <v>29</v>
      </c>
      <c r="Z908" s="110">
        <v>43</v>
      </c>
      <c r="AA908" s="110">
        <v>72</v>
      </c>
      <c r="AB908" s="110">
        <v>33</v>
      </c>
      <c r="AC908" s="110">
        <v>14</v>
      </c>
      <c r="AD908" s="110">
        <v>2</v>
      </c>
      <c r="AE908" s="69">
        <f t="shared" si="440"/>
        <v>196</v>
      </c>
      <c r="AF908" s="8"/>
      <c r="AG908" s="44" t="s">
        <v>82</v>
      </c>
      <c r="AH908" s="68">
        <f t="shared" si="443"/>
        <v>5.6360458705353489</v>
      </c>
      <c r="AI908" s="68">
        <f t="shared" si="444"/>
        <v>82.03340857586835</v>
      </c>
      <c r="AJ908" s="68">
        <f t="shared" si="445"/>
        <v>121.39051419145318</v>
      </c>
      <c r="AK908" s="68">
        <f t="shared" si="446"/>
        <v>189.96497988291119</v>
      </c>
      <c r="AL908" s="68">
        <f t="shared" si="438"/>
        <v>85.308451732878723</v>
      </c>
      <c r="AM908" s="68">
        <f t="shared" si="439"/>
        <v>31.580265990865502</v>
      </c>
      <c r="AN908" s="68">
        <f t="shared" si="441"/>
        <v>3.9165033233850557</v>
      </c>
      <c r="AO908" s="68">
        <f t="shared" si="442"/>
        <v>66.219472718745337</v>
      </c>
      <c r="AP908" s="8"/>
      <c r="AQ908" s="6">
        <f>RANK(AI908,AI846:AI924)</f>
        <v>17</v>
      </c>
      <c r="AR908" s="94">
        <f>RANK(AO908,AO846:AO924)</f>
        <v>14</v>
      </c>
      <c r="AS908" s="8"/>
      <c r="AT908" s="8"/>
      <c r="AU908" s="66"/>
      <c r="AV908" s="66"/>
      <c r="AW908" s="66"/>
      <c r="AX908" s="66"/>
      <c r="AY908" s="66"/>
      <c r="AZ908" s="66"/>
      <c r="BA908" s="66"/>
      <c r="BB908" s="66"/>
      <c r="BC908" s="8"/>
      <c r="BD908" s="8"/>
      <c r="BE908" s="8"/>
      <c r="BF908" s="8"/>
    </row>
    <row r="909" spans="1:58" s="5" customFormat="1" ht="14.25" customHeight="1">
      <c r="A909" s="6">
        <v>864</v>
      </c>
      <c r="B909" s="44" t="s">
        <v>83</v>
      </c>
      <c r="C909" s="109">
        <v>5403.9942474365234</v>
      </c>
      <c r="D909" s="109">
        <v>4698.598876953125</v>
      </c>
      <c r="E909" s="109">
        <v>4601.5170745849609</v>
      </c>
      <c r="F909" s="109">
        <v>4888.3895111083984</v>
      </c>
      <c r="G909" s="109">
        <v>9600.7159729003906</v>
      </c>
      <c r="H909" s="109">
        <v>13216.240417480469</v>
      </c>
      <c r="I909" s="109">
        <v>12359.993225097656</v>
      </c>
      <c r="J909" s="109">
        <v>8463.6201782226563</v>
      </c>
      <c r="K909" s="109">
        <v>6959.9158935546875</v>
      </c>
      <c r="L909" s="109">
        <v>6846.2253112792969</v>
      </c>
      <c r="M909" s="109">
        <v>6041.5125427246094</v>
      </c>
      <c r="N909" s="109">
        <v>5679.7344970703125</v>
      </c>
      <c r="O909" s="109">
        <v>5161.08447265625</v>
      </c>
      <c r="P909" s="109">
        <v>4792.3202362060547</v>
      </c>
      <c r="Q909" s="109">
        <v>3914.4962463378906</v>
      </c>
      <c r="R909" s="109">
        <v>3169.9928283691406</v>
      </c>
      <c r="S909" s="109">
        <v>2218.6394271850586</v>
      </c>
      <c r="T909" s="109">
        <v>2590.9410171508789</v>
      </c>
      <c r="U909" s="109">
        <v>110607.93197631836</v>
      </c>
      <c r="V909" s="8"/>
      <c r="W909" s="44" t="s">
        <v>83</v>
      </c>
      <c r="X909" s="110">
        <v>1</v>
      </c>
      <c r="Y909" s="110">
        <v>28</v>
      </c>
      <c r="Z909" s="110">
        <v>158</v>
      </c>
      <c r="AA909" s="110">
        <v>497</v>
      </c>
      <c r="AB909" s="110">
        <v>357</v>
      </c>
      <c r="AC909" s="110">
        <v>81</v>
      </c>
      <c r="AD909" s="110">
        <v>10</v>
      </c>
      <c r="AE909" s="69">
        <f t="shared" si="440"/>
        <v>1132</v>
      </c>
      <c r="AF909" s="8"/>
      <c r="AG909" s="44" t="s">
        <v>83</v>
      </c>
      <c r="AH909" s="68">
        <f t="shared" si="443"/>
        <v>0.40913270013676101</v>
      </c>
      <c r="AI909" s="68">
        <f t="shared" si="444"/>
        <v>5.8328983127997187</v>
      </c>
      <c r="AJ909" s="68">
        <f t="shared" si="445"/>
        <v>23.909976666438542</v>
      </c>
      <c r="AK909" s="68">
        <f t="shared" si="446"/>
        <v>80.42075605524019</v>
      </c>
      <c r="AL909" s="68">
        <f t="shared" si="438"/>
        <v>84.361063583306802</v>
      </c>
      <c r="AM909" s="68">
        <f t="shared" si="439"/>
        <v>23.276143343919141</v>
      </c>
      <c r="AN909" s="68">
        <f t="shared" si="441"/>
        <v>2.9213178197699086</v>
      </c>
      <c r="AO909" s="68">
        <f t="shared" si="442"/>
        <v>36.319825932577871</v>
      </c>
      <c r="AP909" s="8"/>
      <c r="AQ909" s="6">
        <f>RANK(AI909,AI846:AI924)</f>
        <v>76</v>
      </c>
      <c r="AR909" s="94">
        <f>RANK(AO909,AO846:AO924)</f>
        <v>78</v>
      </c>
      <c r="AS909" s="8"/>
      <c r="AT909" s="8"/>
      <c r="AU909" s="66"/>
      <c r="AV909" s="66"/>
      <c r="AW909" s="66"/>
      <c r="AX909" s="66"/>
      <c r="AY909" s="66"/>
      <c r="AZ909" s="66"/>
      <c r="BA909" s="66"/>
      <c r="BB909" s="66"/>
      <c r="BC909" s="8"/>
      <c r="BD909" s="8"/>
      <c r="BE909" s="8"/>
      <c r="BF909" s="8"/>
    </row>
    <row r="910" spans="1:58" s="5" customFormat="1" ht="14.25" customHeight="1">
      <c r="A910" s="6">
        <v>865</v>
      </c>
      <c r="B910" s="44" t="s">
        <v>84</v>
      </c>
      <c r="C910" s="109">
        <v>478.8935156916977</v>
      </c>
      <c r="D910" s="109">
        <v>544.52511202221831</v>
      </c>
      <c r="E910" s="109">
        <v>495.03130344594729</v>
      </c>
      <c r="F910" s="109">
        <v>473.10468167167357</v>
      </c>
      <c r="G910" s="109">
        <v>355.21837129345511</v>
      </c>
      <c r="H910" s="109">
        <v>402.4023776230049</v>
      </c>
      <c r="I910" s="109">
        <v>382.81597758007507</v>
      </c>
      <c r="J910" s="109">
        <v>465.29383759485171</v>
      </c>
      <c r="K910" s="109">
        <v>497.86744491656805</v>
      </c>
      <c r="L910" s="109">
        <v>639.79197795118102</v>
      </c>
      <c r="M910" s="109">
        <v>745.7526776444488</v>
      </c>
      <c r="N910" s="109">
        <v>787.95347941828913</v>
      </c>
      <c r="O910" s="109">
        <v>852.98649453469852</v>
      </c>
      <c r="P910" s="109">
        <v>808.3333116604324</v>
      </c>
      <c r="Q910" s="109">
        <v>719.34648132617644</v>
      </c>
      <c r="R910" s="109">
        <v>509.59679111062241</v>
      </c>
      <c r="S910" s="109">
        <v>358.26176830478653</v>
      </c>
      <c r="T910" s="109">
        <v>364.25940517522872</v>
      </c>
      <c r="U910" s="109">
        <v>9881.4350089653581</v>
      </c>
      <c r="V910" s="8"/>
      <c r="W910" s="44" t="s">
        <v>84</v>
      </c>
      <c r="X910" s="110">
        <v>1</v>
      </c>
      <c r="Y910" s="110">
        <v>20</v>
      </c>
      <c r="Z910" s="110">
        <v>20</v>
      </c>
      <c r="AA910" s="110">
        <v>20</v>
      </c>
      <c r="AB910" s="110">
        <v>21</v>
      </c>
      <c r="AC910" s="110">
        <v>6</v>
      </c>
      <c r="AD910" s="110">
        <v>0</v>
      </c>
      <c r="AE910" s="69">
        <f t="shared" si="440"/>
        <v>88</v>
      </c>
      <c r="AF910" s="8"/>
      <c r="AG910" s="44" t="s">
        <v>84</v>
      </c>
      <c r="AH910" s="68">
        <f t="shared" ref="AH910:AH930" si="447">X910/(F910/2)*1000</f>
        <v>4.2273942268615414</v>
      </c>
      <c r="AI910" s="68">
        <f t="shared" ref="AI910:AI930" si="448">Y910/(G910/2)*1000</f>
        <v>112.60678847872697</v>
      </c>
      <c r="AJ910" s="68">
        <f t="shared" ref="AJ910:AJ930" si="449">Z910/(H910/2)*1000</f>
        <v>99.402991195729072</v>
      </c>
      <c r="AK910" s="68">
        <f t="shared" ref="AK910:AK930" si="450">AA910/(I910/2)*1000</f>
        <v>104.48884671129758</v>
      </c>
      <c r="AL910" s="68">
        <f t="shared" ref="AL910:AL930" si="451">AB910/(J910/2)*1000</f>
        <v>90.265541054878383</v>
      </c>
      <c r="AM910" s="68">
        <f t="shared" ref="AM910:AM930" si="452">AC910/(K910/2)*1000</f>
        <v>24.10280110203017</v>
      </c>
      <c r="AN910" s="68">
        <f t="shared" ref="AN910:AN930" si="453">AD910/(L910/2)*1000</f>
        <v>0</v>
      </c>
      <c r="AO910" s="68">
        <f t="shared" si="442"/>
        <v>54.717951724421575</v>
      </c>
      <c r="AP910" s="8"/>
      <c r="AQ910" s="6">
        <f>RANK(AI910,AI846:AI924)</f>
        <v>3</v>
      </c>
      <c r="AR910" s="94">
        <f>RANK(AO910,AO846:AO924)</f>
        <v>50</v>
      </c>
      <c r="AS910" s="8"/>
      <c r="AT910" s="8"/>
      <c r="AU910" s="66"/>
      <c r="AV910" s="66"/>
      <c r="AW910" s="66"/>
      <c r="AX910" s="66"/>
      <c r="AY910" s="66"/>
      <c r="AZ910" s="66"/>
      <c r="BA910" s="66"/>
      <c r="BB910" s="66"/>
      <c r="BC910" s="8"/>
      <c r="BD910" s="8"/>
      <c r="BE910" s="8"/>
      <c r="BF910" s="8"/>
    </row>
    <row r="911" spans="1:58" s="5" customFormat="1" ht="14.25" customHeight="1">
      <c r="A911" s="6">
        <v>866</v>
      </c>
      <c r="B911" s="44" t="s">
        <v>85</v>
      </c>
      <c r="C911" s="109">
        <v>1803.9361702263946</v>
      </c>
      <c r="D911" s="109">
        <v>2252.080309866943</v>
      </c>
      <c r="E911" s="109">
        <v>2140.8218171726103</v>
      </c>
      <c r="F911" s="109">
        <v>1848.7702789305145</v>
      </c>
      <c r="G911" s="109">
        <v>1459.6421421386499</v>
      </c>
      <c r="H911" s="109">
        <v>1390.9546480477752</v>
      </c>
      <c r="I911" s="109">
        <v>1518.9766526995636</v>
      </c>
      <c r="J911" s="109">
        <v>1933.2509875813446</v>
      </c>
      <c r="K911" s="109">
        <v>2303.2319844082795</v>
      </c>
      <c r="L911" s="109">
        <v>2166.5752442009825</v>
      </c>
      <c r="M911" s="109">
        <v>1952.4579913091918</v>
      </c>
      <c r="N911" s="109">
        <v>2081.7921159321595</v>
      </c>
      <c r="O911" s="109">
        <v>1976.2689324929474</v>
      </c>
      <c r="P911" s="109">
        <v>1719.5737266441593</v>
      </c>
      <c r="Q911" s="109">
        <v>1169.9641049116485</v>
      </c>
      <c r="R911" s="109">
        <v>715.35856260252149</v>
      </c>
      <c r="S911" s="109">
        <v>468.890143339627</v>
      </c>
      <c r="T911" s="109">
        <v>483.93557331585851</v>
      </c>
      <c r="U911" s="109">
        <v>29386.481385821164</v>
      </c>
      <c r="V911" s="8"/>
      <c r="W911" s="44" t="s">
        <v>85</v>
      </c>
      <c r="X911" s="110">
        <v>3</v>
      </c>
      <c r="Y911" s="110">
        <v>16</v>
      </c>
      <c r="Z911" s="110">
        <v>69</v>
      </c>
      <c r="AA911" s="110">
        <v>162</v>
      </c>
      <c r="AB911" s="110">
        <v>90</v>
      </c>
      <c r="AC911" s="110">
        <v>18</v>
      </c>
      <c r="AD911" s="110">
        <v>1</v>
      </c>
      <c r="AE911" s="69">
        <f t="shared" ref="AE911:AE925" si="454">SUM(X911:AD911)</f>
        <v>359</v>
      </c>
      <c r="AF911" s="8"/>
      <c r="AG911" s="44" t="s">
        <v>85</v>
      </c>
      <c r="AH911" s="68">
        <f t="shared" si="447"/>
        <v>3.2454005066929725</v>
      </c>
      <c r="AI911" s="68">
        <f t="shared" si="448"/>
        <v>21.923181769138285</v>
      </c>
      <c r="AJ911" s="68">
        <f t="shared" si="449"/>
        <v>99.212436720122383</v>
      </c>
      <c r="AK911" s="68">
        <f t="shared" si="450"/>
        <v>213.30150099685801</v>
      </c>
      <c r="AL911" s="68">
        <f t="shared" si="451"/>
        <v>93.107413965526916</v>
      </c>
      <c r="AM911" s="68">
        <f t="shared" si="452"/>
        <v>15.630210175831991</v>
      </c>
      <c r="AN911" s="68">
        <f t="shared" si="453"/>
        <v>0.92311587393660344</v>
      </c>
      <c r="AO911" s="68">
        <f t="shared" ref="AO911:AO930" si="455">AE911/(SUM(F911:L911)/2)*1000</f>
        <v>56.887499782244511</v>
      </c>
      <c r="AP911" s="8"/>
      <c r="AQ911" s="6">
        <f>RANK(AI911,AI846:AI924)</f>
        <v>62</v>
      </c>
      <c r="AR911" s="94">
        <f>RANK(AO911,AO846:AO924)</f>
        <v>40</v>
      </c>
      <c r="AS911" s="8"/>
      <c r="AT911" s="8"/>
      <c r="AU911" s="66"/>
      <c r="AV911" s="66"/>
      <c r="AW911" s="66"/>
      <c r="AX911" s="66"/>
      <c r="AY911" s="66"/>
      <c r="AZ911" s="66"/>
      <c r="BA911" s="66"/>
      <c r="BB911" s="66"/>
      <c r="BC911" s="8"/>
      <c r="BD911" s="8"/>
      <c r="BE911" s="8"/>
      <c r="BF911" s="8"/>
    </row>
    <row r="912" spans="1:58" s="5" customFormat="1" ht="14.25" customHeight="1">
      <c r="A912" s="6">
        <v>867</v>
      </c>
      <c r="B912" s="44" t="s">
        <v>86</v>
      </c>
      <c r="C912" s="109">
        <v>1272.7489079083848</v>
      </c>
      <c r="D912" s="109">
        <v>1396.668335525661</v>
      </c>
      <c r="E912" s="109">
        <v>1350.3723137539841</v>
      </c>
      <c r="F912" s="109">
        <v>1355.9141279967041</v>
      </c>
      <c r="G912" s="109">
        <v>1215.2952662198052</v>
      </c>
      <c r="H912" s="109">
        <v>1328.5774273861221</v>
      </c>
      <c r="I912" s="109">
        <v>1272.9475322121812</v>
      </c>
      <c r="J912" s="109">
        <v>1207.890326112587</v>
      </c>
      <c r="K912" s="109">
        <v>1208.5465967807131</v>
      </c>
      <c r="L912" s="109">
        <v>1305.8543487736083</v>
      </c>
      <c r="M912" s="109">
        <v>1343.5289718758652</v>
      </c>
      <c r="N912" s="109">
        <v>1304.747918799907</v>
      </c>
      <c r="O912" s="109">
        <v>1245.4041375532593</v>
      </c>
      <c r="P912" s="109">
        <v>1030.3920736542968</v>
      </c>
      <c r="Q912" s="109">
        <v>854.94153458369453</v>
      </c>
      <c r="R912" s="109">
        <v>679.65867195411988</v>
      </c>
      <c r="S912" s="109">
        <v>518.16173490970846</v>
      </c>
      <c r="T912" s="109">
        <v>502.30643310859529</v>
      </c>
      <c r="U912" s="109">
        <v>20393.956659109197</v>
      </c>
      <c r="V912" s="8"/>
      <c r="W912" s="44" t="s">
        <v>86</v>
      </c>
      <c r="X912" s="110">
        <v>11</v>
      </c>
      <c r="Y912" s="110">
        <v>67</v>
      </c>
      <c r="Z912" s="110">
        <v>101</v>
      </c>
      <c r="AA912" s="110">
        <v>98</v>
      </c>
      <c r="AB912" s="110">
        <v>42</v>
      </c>
      <c r="AC912" s="110">
        <v>6</v>
      </c>
      <c r="AD912" s="110">
        <v>1</v>
      </c>
      <c r="AE912" s="69">
        <f t="shared" si="454"/>
        <v>326</v>
      </c>
      <c r="AF912" s="8"/>
      <c r="AG912" s="44" t="s">
        <v>86</v>
      </c>
      <c r="AH912" s="68">
        <f t="shared" si="447"/>
        <v>16.225216291907739</v>
      </c>
      <c r="AI912" s="68">
        <f t="shared" si="448"/>
        <v>110.26127042920943</v>
      </c>
      <c r="AJ912" s="68">
        <f t="shared" si="449"/>
        <v>152.04232424558055</v>
      </c>
      <c r="AK912" s="68">
        <f t="shared" si="450"/>
        <v>153.97335321384617</v>
      </c>
      <c r="AL912" s="68">
        <f t="shared" si="451"/>
        <v>69.542737601303045</v>
      </c>
      <c r="AM912" s="68">
        <f t="shared" si="452"/>
        <v>9.9292820251740466</v>
      </c>
      <c r="AN912" s="68">
        <f t="shared" si="453"/>
        <v>1.5315643753672052</v>
      </c>
      <c r="AO912" s="68">
        <f t="shared" si="455"/>
        <v>73.299395353309066</v>
      </c>
      <c r="AP912" s="8"/>
      <c r="AQ912" s="6">
        <f>RANK(AI912,AI846:AI924)</f>
        <v>6</v>
      </c>
      <c r="AR912" s="94">
        <f>RANK(AO912,AO846:AO924)</f>
        <v>2</v>
      </c>
      <c r="AS912" s="8"/>
      <c r="AT912" s="8"/>
      <c r="AU912" s="66"/>
      <c r="AV912" s="66"/>
      <c r="AW912" s="66"/>
      <c r="AX912" s="66"/>
      <c r="AY912" s="66"/>
      <c r="AZ912" s="66"/>
      <c r="BA912" s="66"/>
      <c r="BB912" s="66"/>
      <c r="BC912" s="8"/>
      <c r="BD912" s="8"/>
      <c r="BE912" s="8"/>
      <c r="BF912" s="8"/>
    </row>
    <row r="913" spans="1:58" s="5" customFormat="1" ht="14.25" customHeight="1">
      <c r="A913" s="6">
        <v>868</v>
      </c>
      <c r="B913" s="44" t="s">
        <v>87</v>
      </c>
      <c r="C913" s="109">
        <v>263.44609279958877</v>
      </c>
      <c r="D913" s="109">
        <v>315.24963787552952</v>
      </c>
      <c r="E913" s="109">
        <v>359.44104169383849</v>
      </c>
      <c r="F913" s="109">
        <v>391.78984748068694</v>
      </c>
      <c r="G913" s="109">
        <v>180.03127046834067</v>
      </c>
      <c r="H913" s="109">
        <v>195.82942901776352</v>
      </c>
      <c r="I913" s="109">
        <v>196.51682217893907</v>
      </c>
      <c r="J913" s="109">
        <v>279.80558189546508</v>
      </c>
      <c r="K913" s="109">
        <v>326.91404320149536</v>
      </c>
      <c r="L913" s="109">
        <v>415.04856058002167</v>
      </c>
      <c r="M913" s="109">
        <v>466.78860262280273</v>
      </c>
      <c r="N913" s="109">
        <v>484.92420052414707</v>
      </c>
      <c r="O913" s="109">
        <v>454.30194835915222</v>
      </c>
      <c r="P913" s="109">
        <v>459.76538256861727</v>
      </c>
      <c r="Q913" s="109">
        <v>353.41212442654341</v>
      </c>
      <c r="R913" s="109">
        <v>262.78440507098958</v>
      </c>
      <c r="S913" s="109">
        <v>151.45360320701121</v>
      </c>
      <c r="T913" s="109">
        <v>189.55621639038162</v>
      </c>
      <c r="U913" s="109">
        <v>5747.0588103613136</v>
      </c>
      <c r="V913" s="8"/>
      <c r="W913" s="44" t="s">
        <v>87</v>
      </c>
      <c r="X913" s="110">
        <v>1</v>
      </c>
      <c r="Y913" s="110">
        <v>6</v>
      </c>
      <c r="Z913" s="110">
        <v>25</v>
      </c>
      <c r="AA913" s="110">
        <v>23</v>
      </c>
      <c r="AB913" s="110">
        <v>10</v>
      </c>
      <c r="AC913" s="110">
        <v>2</v>
      </c>
      <c r="AD913" s="110">
        <v>0</v>
      </c>
      <c r="AE913" s="69">
        <f t="shared" si="454"/>
        <v>67</v>
      </c>
      <c r="AF913" s="8"/>
      <c r="AG913" s="44" t="s">
        <v>87</v>
      </c>
      <c r="AH913" s="68">
        <f t="shared" si="447"/>
        <v>5.1047775047274264</v>
      </c>
      <c r="AI913" s="68">
        <f t="shared" si="448"/>
        <v>66.655087023397172</v>
      </c>
      <c r="AJ913" s="68">
        <f t="shared" si="449"/>
        <v>255.32423931780212</v>
      </c>
      <c r="AK913" s="68">
        <f t="shared" si="450"/>
        <v>234.07665303133459</v>
      </c>
      <c r="AL913" s="68">
        <f t="shared" si="451"/>
        <v>71.478202345055323</v>
      </c>
      <c r="AM913" s="68">
        <f t="shared" si="452"/>
        <v>12.235632219490116</v>
      </c>
      <c r="AN913" s="68">
        <f t="shared" si="453"/>
        <v>0</v>
      </c>
      <c r="AO913" s="68">
        <f t="shared" si="455"/>
        <v>67.474495672626389</v>
      </c>
      <c r="AP913" s="8"/>
      <c r="AQ913" s="6">
        <f>RANK(AI913,AI846:AI924)</f>
        <v>26</v>
      </c>
      <c r="AR913" s="94">
        <f>RANK(AO913,AO846:AO924)</f>
        <v>11</v>
      </c>
      <c r="AS913" s="8"/>
      <c r="AT913" s="8"/>
      <c r="AU913" s="66"/>
      <c r="AV913" s="66"/>
      <c r="AW913" s="66"/>
      <c r="AX913" s="66"/>
      <c r="AY913" s="66"/>
      <c r="AZ913" s="66"/>
      <c r="BA913" s="66"/>
      <c r="BB913" s="66"/>
      <c r="BC913" s="8"/>
      <c r="BD913" s="8"/>
      <c r="BE913" s="8"/>
      <c r="BF913" s="8"/>
    </row>
    <row r="914" spans="1:58" s="5" customFormat="1" ht="14.25" customHeight="1">
      <c r="A914" s="6">
        <v>869</v>
      </c>
      <c r="B914" s="44" t="s">
        <v>88</v>
      </c>
      <c r="C914" s="109">
        <v>1513.1350250244141</v>
      </c>
      <c r="D914" s="109">
        <v>1683.5963592529297</v>
      </c>
      <c r="E914" s="109">
        <v>1757.1164855957031</v>
      </c>
      <c r="F914" s="109">
        <v>1676.9037780761719</v>
      </c>
      <c r="G914" s="109">
        <v>1284.3270874023438</v>
      </c>
      <c r="H914" s="109">
        <v>1238.1624908447266</v>
      </c>
      <c r="I914" s="109">
        <v>1400.6697082519531</v>
      </c>
      <c r="J914" s="109">
        <v>1470.7573699951172</v>
      </c>
      <c r="K914" s="109">
        <v>1704.1076049804688</v>
      </c>
      <c r="L914" s="109">
        <v>1850.08203125</v>
      </c>
      <c r="M914" s="109">
        <v>1880.5037841796875</v>
      </c>
      <c r="N914" s="109">
        <v>1963.630615234375</v>
      </c>
      <c r="O914" s="109">
        <v>1836.02294921875</v>
      </c>
      <c r="P914" s="109">
        <v>1716.8750610351563</v>
      </c>
      <c r="Q914" s="109">
        <v>1331.4156341552734</v>
      </c>
      <c r="R914" s="109">
        <v>1089.1275482177734</v>
      </c>
      <c r="S914" s="109">
        <v>808.11421203613281</v>
      </c>
      <c r="T914" s="109">
        <v>835.88115692138672</v>
      </c>
      <c r="U914" s="109">
        <v>27040.428901672363</v>
      </c>
      <c r="V914" s="8"/>
      <c r="W914" s="44" t="s">
        <v>88</v>
      </c>
      <c r="X914" s="110">
        <v>16</v>
      </c>
      <c r="Y914" s="110">
        <v>41</v>
      </c>
      <c r="Z914" s="110">
        <v>87</v>
      </c>
      <c r="AA914" s="110">
        <v>101</v>
      </c>
      <c r="AB914" s="110">
        <v>44</v>
      </c>
      <c r="AC914" s="110">
        <v>8</v>
      </c>
      <c r="AD914" s="110">
        <v>1</v>
      </c>
      <c r="AE914" s="69">
        <f t="shared" si="454"/>
        <v>298</v>
      </c>
      <c r="AF914" s="8"/>
      <c r="AG914" s="44" t="s">
        <v>88</v>
      </c>
      <c r="AH914" s="68">
        <f t="shared" si="447"/>
        <v>19.082788421355939</v>
      </c>
      <c r="AI914" s="68">
        <f t="shared" si="448"/>
        <v>63.846663987950052</v>
      </c>
      <c r="AJ914" s="68">
        <f t="shared" si="449"/>
        <v>140.53082797015588</v>
      </c>
      <c r="AK914" s="68">
        <f t="shared" si="450"/>
        <v>144.21672633450294</v>
      </c>
      <c r="AL914" s="68">
        <f t="shared" si="451"/>
        <v>59.833118497507279</v>
      </c>
      <c r="AM914" s="68">
        <f t="shared" si="452"/>
        <v>9.3890784556315499</v>
      </c>
      <c r="AN914" s="68">
        <f t="shared" si="453"/>
        <v>1.0810331467565837</v>
      </c>
      <c r="AO914" s="68">
        <f t="shared" si="455"/>
        <v>56.094064478856623</v>
      </c>
      <c r="AP914" s="8"/>
      <c r="AQ914" s="6">
        <f>RANK(AI914,AI846:AI924)</f>
        <v>31</v>
      </c>
      <c r="AR914" s="94">
        <f>RANK(AO914,AO846:AO924)</f>
        <v>44</v>
      </c>
      <c r="AS914" s="8"/>
      <c r="AT914" s="8"/>
      <c r="AU914" s="66"/>
      <c r="AV914" s="66"/>
      <c r="AW914" s="66"/>
      <c r="AX914" s="66"/>
      <c r="AY914" s="66"/>
      <c r="AZ914" s="66"/>
      <c r="BA914" s="66"/>
      <c r="BB914" s="66"/>
      <c r="BC914" s="8"/>
      <c r="BD914" s="8"/>
      <c r="BE914" s="8"/>
      <c r="BF914" s="8"/>
    </row>
    <row r="915" spans="1:58" s="5" customFormat="1" ht="14.25" customHeight="1">
      <c r="A915" s="6">
        <v>870</v>
      </c>
      <c r="B915" s="44" t="s">
        <v>89</v>
      </c>
      <c r="C915" s="109">
        <v>2237.5447493715269</v>
      </c>
      <c r="D915" s="109">
        <v>2102.9870170020754</v>
      </c>
      <c r="E915" s="109">
        <v>2115.0048750650849</v>
      </c>
      <c r="F915" s="109">
        <v>2400.7206526494369</v>
      </c>
      <c r="G915" s="109">
        <v>2466.1661977702179</v>
      </c>
      <c r="H915" s="109">
        <v>2019.3614523035189</v>
      </c>
      <c r="I915" s="109">
        <v>2112.5583129808483</v>
      </c>
      <c r="J915" s="109">
        <v>1943.4954948340087</v>
      </c>
      <c r="K915" s="109">
        <v>2069.2036789296144</v>
      </c>
      <c r="L915" s="109">
        <v>2260.1709816475986</v>
      </c>
      <c r="M915" s="109">
        <v>2185.359708028247</v>
      </c>
      <c r="N915" s="109">
        <v>2142.2426989124301</v>
      </c>
      <c r="O915" s="109">
        <v>2005.0663093681214</v>
      </c>
      <c r="P915" s="109">
        <v>1762.0496009825561</v>
      </c>
      <c r="Q915" s="109">
        <v>1377.9130198876192</v>
      </c>
      <c r="R915" s="109">
        <v>1004.5081323129257</v>
      </c>
      <c r="S915" s="109">
        <v>889.14058404129571</v>
      </c>
      <c r="T915" s="109">
        <v>854.1703433403901</v>
      </c>
      <c r="U915" s="109">
        <v>33947.663809427511</v>
      </c>
      <c r="V915" s="8"/>
      <c r="W915" s="44" t="s">
        <v>89</v>
      </c>
      <c r="X915" s="110">
        <v>9</v>
      </c>
      <c r="Y915" s="110">
        <v>67</v>
      </c>
      <c r="Z915" s="110">
        <v>133</v>
      </c>
      <c r="AA915" s="110">
        <v>152</v>
      </c>
      <c r="AB915" s="110">
        <v>66</v>
      </c>
      <c r="AC915" s="110">
        <v>12</v>
      </c>
      <c r="AD915" s="110">
        <v>0</v>
      </c>
      <c r="AE915" s="69">
        <f t="shared" si="454"/>
        <v>439</v>
      </c>
      <c r="AF915" s="8"/>
      <c r="AG915" s="44" t="s">
        <v>89</v>
      </c>
      <c r="AH915" s="68">
        <f t="shared" si="447"/>
        <v>7.4977486364917922</v>
      </c>
      <c r="AI915" s="68">
        <f t="shared" si="448"/>
        <v>54.335348575110622</v>
      </c>
      <c r="AJ915" s="68">
        <f t="shared" si="449"/>
        <v>131.72480820438034</v>
      </c>
      <c r="AK915" s="68">
        <f t="shared" si="450"/>
        <v>143.90135322279076</v>
      </c>
      <c r="AL915" s="68">
        <f t="shared" si="451"/>
        <v>67.918860810775342</v>
      </c>
      <c r="AM915" s="68">
        <f t="shared" si="452"/>
        <v>11.598664860491184</v>
      </c>
      <c r="AN915" s="68">
        <f t="shared" si="453"/>
        <v>0</v>
      </c>
      <c r="AO915" s="68">
        <f t="shared" si="455"/>
        <v>57.492049704760888</v>
      </c>
      <c r="AP915" s="8"/>
      <c r="AQ915" s="6">
        <f>RANK(AI915,AI846:AI924)</f>
        <v>41</v>
      </c>
      <c r="AR915" s="94">
        <f>RANK(AO915,AO846:AO924)</f>
        <v>37</v>
      </c>
      <c r="AS915" s="8"/>
      <c r="AT915" s="8"/>
      <c r="AU915" s="66"/>
      <c r="AV915" s="66"/>
      <c r="AW915" s="66"/>
      <c r="AX915" s="66"/>
      <c r="AY915" s="66"/>
      <c r="AZ915" s="66"/>
      <c r="BA915" s="66"/>
      <c r="BB915" s="66"/>
      <c r="BC915" s="8"/>
      <c r="BD915" s="8"/>
      <c r="BE915" s="8"/>
      <c r="BF915" s="8"/>
    </row>
    <row r="916" spans="1:58" s="5" customFormat="1" ht="14.25" customHeight="1">
      <c r="A916" s="6">
        <v>871</v>
      </c>
      <c r="B916" s="44" t="s">
        <v>90</v>
      </c>
      <c r="C916" s="109">
        <v>2399.4300046003955</v>
      </c>
      <c r="D916" s="109">
        <v>2718.2954856935562</v>
      </c>
      <c r="E916" s="109">
        <v>2619.48649329197</v>
      </c>
      <c r="F916" s="109">
        <v>2706.2719737734315</v>
      </c>
      <c r="G916" s="109">
        <v>2013.615611416307</v>
      </c>
      <c r="H916" s="109">
        <v>2299.2790095361693</v>
      </c>
      <c r="I916" s="109">
        <v>2519.8337551950654</v>
      </c>
      <c r="J916" s="109">
        <v>2344.8897851928873</v>
      </c>
      <c r="K916" s="109">
        <v>2360.945457586884</v>
      </c>
      <c r="L916" s="109">
        <v>2623.0746124820862</v>
      </c>
      <c r="M916" s="109">
        <v>2775.9144654212423</v>
      </c>
      <c r="N916" s="109">
        <v>3133.8645723606596</v>
      </c>
      <c r="O916" s="109">
        <v>3080.2455790854369</v>
      </c>
      <c r="P916" s="109">
        <v>2850.3019396780373</v>
      </c>
      <c r="Q916" s="109">
        <v>1959.089993414344</v>
      </c>
      <c r="R916" s="109">
        <v>1512.9257815726037</v>
      </c>
      <c r="S916" s="109">
        <v>961.59178940744846</v>
      </c>
      <c r="T916" s="109">
        <v>1044.0859508030999</v>
      </c>
      <c r="U916" s="109">
        <v>41923.142260511631</v>
      </c>
      <c r="V916" s="8"/>
      <c r="W916" s="44" t="s">
        <v>90</v>
      </c>
      <c r="X916" s="110">
        <v>8</v>
      </c>
      <c r="Y916" s="110">
        <v>74</v>
      </c>
      <c r="Z916" s="110">
        <v>171</v>
      </c>
      <c r="AA916" s="110">
        <v>162</v>
      </c>
      <c r="AB916" s="110">
        <v>74</v>
      </c>
      <c r="AC916" s="110">
        <v>18</v>
      </c>
      <c r="AD916" s="110">
        <v>1</v>
      </c>
      <c r="AE916" s="69">
        <f t="shared" si="454"/>
        <v>508</v>
      </c>
      <c r="AF916" s="8"/>
      <c r="AG916" s="44" t="s">
        <v>90</v>
      </c>
      <c r="AH916" s="68">
        <f t="shared" si="447"/>
        <v>5.9121921798904591</v>
      </c>
      <c r="AI916" s="68">
        <f t="shared" si="448"/>
        <v>73.499628807457427</v>
      </c>
      <c r="AJ916" s="68">
        <f t="shared" si="449"/>
        <v>148.74227902815119</v>
      </c>
      <c r="AK916" s="68">
        <f t="shared" si="450"/>
        <v>128.57991100881912</v>
      </c>
      <c r="AL916" s="68">
        <f t="shared" si="451"/>
        <v>63.115972842120478</v>
      </c>
      <c r="AM916" s="68">
        <f t="shared" si="452"/>
        <v>15.248128619114947</v>
      </c>
      <c r="AN916" s="68">
        <f t="shared" si="453"/>
        <v>0.76246401474165415</v>
      </c>
      <c r="AO916" s="68">
        <f t="shared" si="455"/>
        <v>60.232713338005794</v>
      </c>
      <c r="AP916" s="8"/>
      <c r="AQ916" s="6">
        <f>RANK(AI916,AI846:AI924)</f>
        <v>22</v>
      </c>
      <c r="AR916" s="94">
        <f>RANK(AO916,AO846:AO924)</f>
        <v>26</v>
      </c>
      <c r="AS916" s="8"/>
      <c r="AT916" s="8"/>
      <c r="AU916" s="66"/>
      <c r="AV916" s="66"/>
      <c r="AW916" s="66"/>
      <c r="AX916" s="66"/>
      <c r="AY916" s="66"/>
      <c r="AZ916" s="66"/>
      <c r="BA916" s="66"/>
      <c r="BB916" s="66"/>
      <c r="BC916" s="8"/>
      <c r="BD916" s="8"/>
      <c r="BE916" s="8"/>
      <c r="BF916" s="8"/>
    </row>
    <row r="917" spans="1:58" s="5" customFormat="1" ht="14.25" customHeight="1">
      <c r="A917" s="6">
        <v>872</v>
      </c>
      <c r="B917" s="44" t="s">
        <v>91</v>
      </c>
      <c r="C917" s="109">
        <v>150.81064494335556</v>
      </c>
      <c r="D917" s="109">
        <v>232.13019554378127</v>
      </c>
      <c r="E917" s="109">
        <v>249.30973142333528</v>
      </c>
      <c r="F917" s="109">
        <v>239.06287500137023</v>
      </c>
      <c r="G917" s="109">
        <v>108.71413456280595</v>
      </c>
      <c r="H917" s="109">
        <v>146.17585110542413</v>
      </c>
      <c r="I917" s="109">
        <v>176.31112462047196</v>
      </c>
      <c r="J917" s="109">
        <v>170.24868987143554</v>
      </c>
      <c r="K917" s="109">
        <v>225.46092662395782</v>
      </c>
      <c r="L917" s="109">
        <v>275.34908928506775</v>
      </c>
      <c r="M917" s="109">
        <v>301.48466050535887</v>
      </c>
      <c r="N917" s="109">
        <v>331.31841329540714</v>
      </c>
      <c r="O917" s="109">
        <v>296.34314313874893</v>
      </c>
      <c r="P917" s="109">
        <v>215.24861621495589</v>
      </c>
      <c r="Q917" s="109">
        <v>235.35551246362306</v>
      </c>
      <c r="R917" s="109">
        <v>179.41576508307497</v>
      </c>
      <c r="S917" s="109">
        <v>120.71392695725899</v>
      </c>
      <c r="T917" s="109">
        <v>157.45887813490467</v>
      </c>
      <c r="U917" s="109">
        <v>3810.9121787743384</v>
      </c>
      <c r="V917" s="8"/>
      <c r="W917" s="44" t="s">
        <v>91</v>
      </c>
      <c r="X917" s="110">
        <v>0</v>
      </c>
      <c r="Y917" s="110">
        <v>2</v>
      </c>
      <c r="Z917" s="110">
        <v>18</v>
      </c>
      <c r="AA917" s="110">
        <v>12</v>
      </c>
      <c r="AB917" s="110">
        <v>6</v>
      </c>
      <c r="AC917" s="110">
        <v>2</v>
      </c>
      <c r="AD917" s="110">
        <v>0</v>
      </c>
      <c r="AE917" s="69">
        <f t="shared" si="454"/>
        <v>40</v>
      </c>
      <c r="AF917" s="8"/>
      <c r="AG917" s="44" t="s">
        <v>91</v>
      </c>
      <c r="AH917" s="68">
        <f t="shared" si="447"/>
        <v>0</v>
      </c>
      <c r="AI917" s="68">
        <f t="shared" si="448"/>
        <v>36.79374366623076</v>
      </c>
      <c r="AJ917" s="68">
        <f t="shared" si="449"/>
        <v>246.27870970312517</v>
      </c>
      <c r="AK917" s="68">
        <f t="shared" si="450"/>
        <v>136.12300444264363</v>
      </c>
      <c r="AL917" s="68">
        <f t="shared" si="451"/>
        <v>70.485123903519508</v>
      </c>
      <c r="AM917" s="68">
        <f t="shared" si="452"/>
        <v>17.741433337899508</v>
      </c>
      <c r="AN917" s="68">
        <f t="shared" si="453"/>
        <v>0</v>
      </c>
      <c r="AO917" s="68">
        <f t="shared" si="455"/>
        <v>59.642620327365506</v>
      </c>
      <c r="AP917" s="8"/>
      <c r="AQ917" s="6">
        <f>RANK(AI917,AI846:AI924)</f>
        <v>54</v>
      </c>
      <c r="AR917" s="94">
        <f>RANK(AO917,AO846:AO924)</f>
        <v>31</v>
      </c>
      <c r="AS917" s="8"/>
      <c r="AT917" s="8"/>
      <c r="AU917" s="66"/>
      <c r="AV917" s="66"/>
      <c r="AW917" s="66"/>
      <c r="AX917" s="66"/>
      <c r="AY917" s="66"/>
      <c r="AZ917" s="66"/>
      <c r="BA917" s="66"/>
      <c r="BB917" s="66"/>
      <c r="BC917" s="8"/>
      <c r="BD917" s="8"/>
      <c r="BE917" s="8"/>
      <c r="BF917" s="8"/>
    </row>
    <row r="918" spans="1:58" s="5" customFormat="1" ht="14.25" customHeight="1">
      <c r="A918" s="6">
        <v>873</v>
      </c>
      <c r="B918" s="44" t="s">
        <v>92</v>
      </c>
      <c r="C918" s="109">
        <v>9208.3129025443995</v>
      </c>
      <c r="D918" s="109">
        <v>9058.9887032037332</v>
      </c>
      <c r="E918" s="109">
        <v>9182.1925558980747</v>
      </c>
      <c r="F918" s="109">
        <v>10428.026095032397</v>
      </c>
      <c r="G918" s="109">
        <v>13658.174322275176</v>
      </c>
      <c r="H918" s="109">
        <v>13931.3907691738</v>
      </c>
      <c r="I918" s="109">
        <v>11961.55639710572</v>
      </c>
      <c r="J918" s="109">
        <v>10124.360159772197</v>
      </c>
      <c r="K918" s="109">
        <v>11032.419623381837</v>
      </c>
      <c r="L918" s="109">
        <v>11570.653753473518</v>
      </c>
      <c r="M918" s="109">
        <v>10479.027799002572</v>
      </c>
      <c r="N918" s="109">
        <v>9745.1902444657098</v>
      </c>
      <c r="O918" s="109">
        <v>8406.0131717353361</v>
      </c>
      <c r="P918" s="109">
        <v>7699.7477076782816</v>
      </c>
      <c r="Q918" s="109">
        <v>6648.9359368955684</v>
      </c>
      <c r="R918" s="109">
        <v>5532.7072674678329</v>
      </c>
      <c r="S918" s="109">
        <v>4454.9073596474827</v>
      </c>
      <c r="T918" s="109">
        <v>4849.2036468094757</v>
      </c>
      <c r="U918" s="109">
        <v>167971.80841556308</v>
      </c>
      <c r="V918" s="8"/>
      <c r="W918" s="44" t="s">
        <v>92</v>
      </c>
      <c r="X918" s="110">
        <v>10</v>
      </c>
      <c r="Y918" s="110">
        <v>68</v>
      </c>
      <c r="Z918" s="110">
        <v>392</v>
      </c>
      <c r="AA918" s="110">
        <v>783</v>
      </c>
      <c r="AB918" s="110">
        <v>475</v>
      </c>
      <c r="AC918" s="110">
        <v>101</v>
      </c>
      <c r="AD918" s="110">
        <v>11</v>
      </c>
      <c r="AE918" s="69">
        <f t="shared" si="454"/>
        <v>1840</v>
      </c>
      <c r="AF918" s="8"/>
      <c r="AG918" s="44" t="s">
        <v>92</v>
      </c>
      <c r="AH918" s="68">
        <f t="shared" si="447"/>
        <v>1.9179085109431599</v>
      </c>
      <c r="AI918" s="68">
        <f t="shared" si="448"/>
        <v>9.9574069557888869</v>
      </c>
      <c r="AJ918" s="68">
        <f t="shared" si="449"/>
        <v>56.275788468640812</v>
      </c>
      <c r="AK918" s="68">
        <f t="shared" si="450"/>
        <v>130.91941784255746</v>
      </c>
      <c r="AL918" s="68">
        <f t="shared" si="451"/>
        <v>93.833090191190465</v>
      </c>
      <c r="AM918" s="68">
        <f t="shared" si="452"/>
        <v>18.309673389497096</v>
      </c>
      <c r="AN918" s="68">
        <f t="shared" si="453"/>
        <v>1.9013618822873848</v>
      </c>
      <c r="AO918" s="68">
        <f t="shared" si="455"/>
        <v>44.494645409790202</v>
      </c>
      <c r="AP918" s="8"/>
      <c r="AQ918" s="6">
        <f>RANK(AI918,AI846:AI924)</f>
        <v>72</v>
      </c>
      <c r="AR918" s="94">
        <f>RANK(AO918,AO846:AO924)</f>
        <v>71</v>
      </c>
      <c r="AS918" s="8"/>
      <c r="AT918" s="8"/>
      <c r="AU918" s="66"/>
      <c r="AV918" s="66"/>
      <c r="AW918" s="66"/>
      <c r="AX918" s="66"/>
      <c r="AY918" s="66"/>
      <c r="AZ918" s="66"/>
      <c r="BA918" s="66"/>
      <c r="BB918" s="66"/>
      <c r="BC918" s="8"/>
      <c r="BD918" s="8"/>
      <c r="BE918" s="8"/>
      <c r="BF918" s="8"/>
    </row>
    <row r="919" spans="1:58" s="5" customFormat="1" ht="14.25" customHeight="1">
      <c r="A919" s="6">
        <v>874</v>
      </c>
      <c r="B919" s="44" t="s">
        <v>93</v>
      </c>
      <c r="C919" s="109">
        <v>17147.64134979248</v>
      </c>
      <c r="D919" s="109">
        <v>14387.560569763184</v>
      </c>
      <c r="E919" s="109">
        <v>12386.218841552734</v>
      </c>
      <c r="F919" s="109">
        <v>11825.172866821289</v>
      </c>
      <c r="G919" s="109">
        <v>14034.050827026367</v>
      </c>
      <c r="H919" s="109">
        <v>16627.724853515625</v>
      </c>
      <c r="I919" s="109">
        <v>18155.889205932617</v>
      </c>
      <c r="J919" s="109">
        <v>15834.681167602539</v>
      </c>
      <c r="K919" s="109">
        <v>14372.506301879883</v>
      </c>
      <c r="L919" s="109">
        <v>13252.980575561523</v>
      </c>
      <c r="M919" s="109">
        <v>11669.54264831543</v>
      </c>
      <c r="N919" s="109">
        <v>10668.833770751953</v>
      </c>
      <c r="O919" s="109">
        <v>9332.9020843505859</v>
      </c>
      <c r="P919" s="109">
        <v>7947.7062225341797</v>
      </c>
      <c r="Q919" s="109">
        <v>5573.0664672851563</v>
      </c>
      <c r="R919" s="109">
        <v>4262.2000274658203</v>
      </c>
      <c r="S919" s="109">
        <v>3102.6739501953125</v>
      </c>
      <c r="T919" s="109">
        <v>2816.2039985656738</v>
      </c>
      <c r="U919" s="109">
        <v>203397.55572891235</v>
      </c>
      <c r="V919" s="8"/>
      <c r="W919" s="44" t="s">
        <v>93</v>
      </c>
      <c r="X919" s="110">
        <v>30</v>
      </c>
      <c r="Y919" s="110">
        <v>325</v>
      </c>
      <c r="Z919" s="110">
        <v>1129</v>
      </c>
      <c r="AA919" s="110">
        <v>1484</v>
      </c>
      <c r="AB919" s="110">
        <v>592</v>
      </c>
      <c r="AC919" s="110">
        <v>105</v>
      </c>
      <c r="AD919" s="110">
        <v>7</v>
      </c>
      <c r="AE919" s="69">
        <f t="shared" si="454"/>
        <v>3672</v>
      </c>
      <c r="AF919" s="8"/>
      <c r="AG919" s="44" t="s">
        <v>93</v>
      </c>
      <c r="AH919" s="68">
        <f t="shared" si="447"/>
        <v>5.0739215972348424</v>
      </c>
      <c r="AI919" s="68">
        <f t="shared" si="448"/>
        <v>46.315921754269901</v>
      </c>
      <c r="AJ919" s="68">
        <f t="shared" si="449"/>
        <v>135.79729156527316</v>
      </c>
      <c r="AK919" s="68">
        <f t="shared" si="450"/>
        <v>163.4731279936527</v>
      </c>
      <c r="AL919" s="68">
        <f t="shared" si="451"/>
        <v>74.772582249552443</v>
      </c>
      <c r="AM919" s="68">
        <f t="shared" si="452"/>
        <v>14.611230330268326</v>
      </c>
      <c r="AN919" s="68">
        <f t="shared" si="453"/>
        <v>1.056366144972398</v>
      </c>
      <c r="AO919" s="68">
        <f t="shared" si="455"/>
        <v>70.54551349099583</v>
      </c>
      <c r="AP919" s="8"/>
      <c r="AQ919" s="6">
        <f>RANK(AI919,AI846:AI924)</f>
        <v>48</v>
      </c>
      <c r="AR919" s="94">
        <f>RANK(AO919,AO846:AO924)</f>
        <v>3</v>
      </c>
      <c r="AS919" s="8"/>
      <c r="AT919" s="8"/>
      <c r="AU919" s="66"/>
      <c r="AV919" s="66"/>
      <c r="AW919" s="66"/>
      <c r="AX919" s="66"/>
      <c r="AY919" s="66"/>
      <c r="AZ919" s="66"/>
      <c r="BA919" s="66"/>
      <c r="BB919" s="66"/>
      <c r="BC919" s="8"/>
      <c r="BD919" s="8"/>
      <c r="BE919" s="8"/>
      <c r="BF919" s="8"/>
    </row>
    <row r="920" spans="1:58" s="5" customFormat="1" ht="14.25" customHeight="1">
      <c r="A920" s="6">
        <v>875</v>
      </c>
      <c r="B920" s="44" t="s">
        <v>94</v>
      </c>
      <c r="C920" s="109">
        <v>2863.5089721679688</v>
      </c>
      <c r="D920" s="109">
        <v>2793.7077026367188</v>
      </c>
      <c r="E920" s="109">
        <v>2556.5167236328125</v>
      </c>
      <c r="F920" s="109">
        <v>3125.0473327636719</v>
      </c>
      <c r="G920" s="109">
        <v>2936.5148315429688</v>
      </c>
      <c r="H920" s="109">
        <v>2735.8974914550781</v>
      </c>
      <c r="I920" s="109">
        <v>2532.9379577636719</v>
      </c>
      <c r="J920" s="109">
        <v>2497.42626953125</v>
      </c>
      <c r="K920" s="109">
        <v>2514.6000366210938</v>
      </c>
      <c r="L920" s="109">
        <v>2623.2543029785156</v>
      </c>
      <c r="M920" s="109">
        <v>2355.7849426269531</v>
      </c>
      <c r="N920" s="109">
        <v>2261.4813842773438</v>
      </c>
      <c r="O920" s="109">
        <v>2102.8260192871094</v>
      </c>
      <c r="P920" s="109">
        <v>1842.8312683105469</v>
      </c>
      <c r="Q920" s="109">
        <v>1295.7693481445313</v>
      </c>
      <c r="R920" s="109">
        <v>953.45944213867188</v>
      </c>
      <c r="S920" s="109">
        <v>682.63162994384766</v>
      </c>
      <c r="T920" s="109">
        <v>684.14174652099609</v>
      </c>
      <c r="U920" s="109">
        <v>39358.33740234375</v>
      </c>
      <c r="V920" s="8"/>
      <c r="W920" s="44" t="s">
        <v>94</v>
      </c>
      <c r="X920" s="110">
        <v>18</v>
      </c>
      <c r="Y920" s="110">
        <v>94</v>
      </c>
      <c r="Z920" s="110">
        <v>176</v>
      </c>
      <c r="AA920" s="110">
        <v>188</v>
      </c>
      <c r="AB920" s="110">
        <v>76</v>
      </c>
      <c r="AC920" s="110">
        <v>14</v>
      </c>
      <c r="AD920" s="110">
        <v>2</v>
      </c>
      <c r="AE920" s="69">
        <f t="shared" si="454"/>
        <v>568</v>
      </c>
      <c r="AF920" s="8"/>
      <c r="AG920" s="44" t="s">
        <v>94</v>
      </c>
      <c r="AH920" s="68">
        <f t="shared" si="447"/>
        <v>11.519825515142832</v>
      </c>
      <c r="AI920" s="68">
        <f t="shared" si="448"/>
        <v>64.021471296712946</v>
      </c>
      <c r="AJ920" s="68">
        <f t="shared" si="449"/>
        <v>128.65979120174927</v>
      </c>
      <c r="AK920" s="68">
        <f t="shared" si="450"/>
        <v>148.44422021768349</v>
      </c>
      <c r="AL920" s="68">
        <f t="shared" si="451"/>
        <v>60.862657630541129</v>
      </c>
      <c r="AM920" s="68">
        <f t="shared" si="452"/>
        <v>11.13497160273012</v>
      </c>
      <c r="AN920" s="68">
        <f t="shared" si="453"/>
        <v>1.5248235733219953</v>
      </c>
      <c r="AO920" s="68">
        <f t="shared" si="455"/>
        <v>59.897673400519011</v>
      </c>
      <c r="AP920" s="8"/>
      <c r="AQ920" s="6">
        <f>RANK(AI920,AI846:AI924)</f>
        <v>30</v>
      </c>
      <c r="AR920" s="94">
        <f>RANK(AO920,AO846:AO924)</f>
        <v>30</v>
      </c>
      <c r="AS920" s="8"/>
      <c r="AT920" s="8"/>
      <c r="AU920" s="66"/>
      <c r="AV920" s="66"/>
      <c r="AW920" s="66"/>
      <c r="AX920" s="66"/>
      <c r="AY920" s="66"/>
      <c r="AZ920" s="66"/>
      <c r="BA920" s="66"/>
      <c r="BB920" s="66"/>
      <c r="BC920" s="8"/>
      <c r="BD920" s="8"/>
      <c r="BE920" s="8"/>
      <c r="BF920" s="8"/>
    </row>
    <row r="921" spans="1:58" s="5" customFormat="1" ht="14.25" customHeight="1">
      <c r="A921" s="6">
        <v>876</v>
      </c>
      <c r="B921" s="44" t="s">
        <v>95</v>
      </c>
      <c r="C921" s="109">
        <v>23196.823122069749</v>
      </c>
      <c r="D921" s="109">
        <v>18060.214109526198</v>
      </c>
      <c r="E921" s="109">
        <v>14586.748404042988</v>
      </c>
      <c r="F921" s="109">
        <v>12792.845781223274</v>
      </c>
      <c r="G921" s="109">
        <v>14207.232382214612</v>
      </c>
      <c r="H921" s="109">
        <v>18723.884141950108</v>
      </c>
      <c r="I921" s="109">
        <v>22748.344059876676</v>
      </c>
      <c r="J921" s="109">
        <v>20300.796274155662</v>
      </c>
      <c r="K921" s="109">
        <v>16875.454325691913</v>
      </c>
      <c r="L921" s="109">
        <v>14266.98461553135</v>
      </c>
      <c r="M921" s="109">
        <v>11762.736040919626</v>
      </c>
      <c r="N921" s="109">
        <v>9885.5344770836109</v>
      </c>
      <c r="O921" s="109">
        <v>7906.6983517854242</v>
      </c>
      <c r="P921" s="109">
        <v>6042.0675097027197</v>
      </c>
      <c r="Q921" s="109">
        <v>3752.0291062231618</v>
      </c>
      <c r="R921" s="109">
        <v>2286.8804534349447</v>
      </c>
      <c r="S921" s="109">
        <v>1452.1441883690522</v>
      </c>
      <c r="T921" s="109">
        <v>1621.558047721081</v>
      </c>
      <c r="U921" s="109">
        <v>220468.9753915222</v>
      </c>
      <c r="V921" s="8"/>
      <c r="W921" s="44" t="s">
        <v>95</v>
      </c>
      <c r="X921" s="110">
        <v>56</v>
      </c>
      <c r="Y921" s="110">
        <v>431</v>
      </c>
      <c r="Z921" s="110">
        <v>1437</v>
      </c>
      <c r="AA921" s="110">
        <v>1840</v>
      </c>
      <c r="AB921" s="110">
        <v>770</v>
      </c>
      <c r="AC921" s="110">
        <v>139</v>
      </c>
      <c r="AD921" s="110">
        <v>7</v>
      </c>
      <c r="AE921" s="69">
        <f t="shared" si="454"/>
        <v>4680</v>
      </c>
      <c r="AF921" s="8"/>
      <c r="AG921" s="44" t="s">
        <v>95</v>
      </c>
      <c r="AH921" s="68">
        <f t="shared" si="447"/>
        <v>8.7548933142294434</v>
      </c>
      <c r="AI921" s="68">
        <f t="shared" si="448"/>
        <v>60.673323051933643</v>
      </c>
      <c r="AJ921" s="68">
        <f t="shared" si="449"/>
        <v>153.49379317942473</v>
      </c>
      <c r="AK921" s="68">
        <f t="shared" si="450"/>
        <v>161.77001676753918</v>
      </c>
      <c r="AL921" s="68">
        <f t="shared" si="451"/>
        <v>75.85909336770834</v>
      </c>
      <c r="AM921" s="68">
        <f t="shared" si="452"/>
        <v>16.473630554453333</v>
      </c>
      <c r="AN921" s="68">
        <f t="shared" si="453"/>
        <v>0.98128654213023381</v>
      </c>
      <c r="AO921" s="68">
        <f t="shared" si="455"/>
        <v>78.054936638095157</v>
      </c>
      <c r="AP921" s="8"/>
      <c r="AQ921" s="6">
        <f>RANK(AI921,AI846:AI924)</f>
        <v>35</v>
      </c>
      <c r="AR921" s="94">
        <f>RANK(AO921,AO846:AO924)</f>
        <v>1</v>
      </c>
      <c r="AS921" s="8"/>
      <c r="AT921" s="8"/>
      <c r="AU921" s="66"/>
      <c r="AV921" s="66"/>
      <c r="AW921" s="66"/>
      <c r="AX921" s="66"/>
      <c r="AY921" s="66"/>
      <c r="AZ921" s="66"/>
      <c r="BA921" s="66"/>
      <c r="BB921" s="66"/>
      <c r="BC921" s="8"/>
      <c r="BD921" s="8"/>
      <c r="BE921" s="8"/>
      <c r="BF921" s="8"/>
    </row>
    <row r="922" spans="1:58" s="5" customFormat="1" ht="14.25" customHeight="1">
      <c r="A922" s="6">
        <v>877</v>
      </c>
      <c r="B922" s="44" t="s">
        <v>96</v>
      </c>
      <c r="C922" s="109">
        <v>4990.2390344278519</v>
      </c>
      <c r="D922" s="109">
        <v>3809.0932979207855</v>
      </c>
      <c r="E922" s="109">
        <v>3118.8070543439012</v>
      </c>
      <c r="F922" s="109">
        <v>3308.0156192573195</v>
      </c>
      <c r="G922" s="109">
        <v>7449.5470596769164</v>
      </c>
      <c r="H922" s="109">
        <v>12286.667809106599</v>
      </c>
      <c r="I922" s="109">
        <v>12731.824098603713</v>
      </c>
      <c r="J922" s="109">
        <v>8877.6218585242568</v>
      </c>
      <c r="K922" s="109">
        <v>6616.0134646228453</v>
      </c>
      <c r="L922" s="109">
        <v>5764.8957201347384</v>
      </c>
      <c r="M922" s="109">
        <v>4961.5605782865696</v>
      </c>
      <c r="N922" s="109">
        <v>4523.2712940540359</v>
      </c>
      <c r="O922" s="109">
        <v>3997.7980039294312</v>
      </c>
      <c r="P922" s="109">
        <v>3358.8122126318358</v>
      </c>
      <c r="Q922" s="109">
        <v>2435.8686673654374</v>
      </c>
      <c r="R922" s="109">
        <v>1748.9214788536178</v>
      </c>
      <c r="S922" s="109">
        <v>1363.5796989144817</v>
      </c>
      <c r="T922" s="109">
        <v>1267.6015465560695</v>
      </c>
      <c r="U922" s="109">
        <v>92610.138497210399</v>
      </c>
      <c r="V922" s="8"/>
      <c r="W922" s="44" t="s">
        <v>96</v>
      </c>
      <c r="X922" s="110">
        <v>6</v>
      </c>
      <c r="Y922" s="110">
        <v>45</v>
      </c>
      <c r="Z922" s="110">
        <v>159</v>
      </c>
      <c r="AA922" s="110">
        <v>477</v>
      </c>
      <c r="AB922" s="110">
        <v>389</v>
      </c>
      <c r="AC922" s="110">
        <v>88</v>
      </c>
      <c r="AD922" s="110">
        <v>7</v>
      </c>
      <c r="AE922" s="69">
        <f t="shared" si="454"/>
        <v>1171</v>
      </c>
      <c r="AF922" s="8"/>
      <c r="AG922" s="44" t="s">
        <v>96</v>
      </c>
      <c r="AH922" s="68">
        <f t="shared" si="447"/>
        <v>3.6275524003402717</v>
      </c>
      <c r="AI922" s="68">
        <f t="shared" si="448"/>
        <v>12.081271422145129</v>
      </c>
      <c r="AJ922" s="68">
        <f t="shared" si="449"/>
        <v>25.881712189232108</v>
      </c>
      <c r="AK922" s="68">
        <f t="shared" si="450"/>
        <v>74.930347184471728</v>
      </c>
      <c r="AL922" s="68">
        <f t="shared" si="451"/>
        <v>87.636082320060467</v>
      </c>
      <c r="AM922" s="68">
        <f t="shared" si="452"/>
        <v>26.60212240212439</v>
      </c>
      <c r="AN922" s="68">
        <f t="shared" si="453"/>
        <v>2.4284914558129751</v>
      </c>
      <c r="AO922" s="68">
        <f t="shared" si="455"/>
        <v>41.062803808135996</v>
      </c>
      <c r="AP922" s="8"/>
      <c r="AQ922" s="6">
        <f>RANK(AI922,AI846:AI924)</f>
        <v>70</v>
      </c>
      <c r="AR922" s="94">
        <f>RANK(AO922,AO846:AO924)</f>
        <v>74</v>
      </c>
      <c r="AS922" s="8"/>
      <c r="AT922" s="8"/>
      <c r="AU922" s="66"/>
      <c r="AV922" s="66"/>
      <c r="AW922" s="66"/>
      <c r="AX922" s="66"/>
      <c r="AY922" s="66"/>
      <c r="AZ922" s="66"/>
      <c r="BA922" s="66"/>
      <c r="BB922" s="66"/>
      <c r="BC922" s="8"/>
      <c r="BD922" s="8"/>
      <c r="BE922" s="8"/>
      <c r="BF922" s="8"/>
    </row>
    <row r="923" spans="1:58" s="5" customFormat="1" ht="14.25" customHeight="1">
      <c r="A923" s="6">
        <v>878</v>
      </c>
      <c r="B923" s="44" t="s">
        <v>97</v>
      </c>
      <c r="C923" s="109">
        <v>9149.9819915577009</v>
      </c>
      <c r="D923" s="109">
        <v>9727.8051350884325</v>
      </c>
      <c r="E923" s="109">
        <v>9602.0660152298151</v>
      </c>
      <c r="F923" s="109">
        <v>9983.291836759412</v>
      </c>
      <c r="G923" s="109">
        <v>9862.4571180778239</v>
      </c>
      <c r="H923" s="109">
        <v>9596.8022361354178</v>
      </c>
      <c r="I923" s="109">
        <v>9290.0595589247368</v>
      </c>
      <c r="J923" s="109">
        <v>9359.3031702647695</v>
      </c>
      <c r="K923" s="109">
        <v>10491.91982287549</v>
      </c>
      <c r="L923" s="109">
        <v>10862.61211842981</v>
      </c>
      <c r="M923" s="109">
        <v>10879.756326694656</v>
      </c>
      <c r="N923" s="109">
        <v>10655.944691920748</v>
      </c>
      <c r="O923" s="109">
        <v>9331.5433831049377</v>
      </c>
      <c r="P923" s="109">
        <v>8468.7986034218775</v>
      </c>
      <c r="Q923" s="109">
        <v>5877.6841437701696</v>
      </c>
      <c r="R923" s="109">
        <v>3636.7266967319538</v>
      </c>
      <c r="S923" s="109">
        <v>2108.7128498361926</v>
      </c>
      <c r="T923" s="109">
        <v>2470.1996114831109</v>
      </c>
      <c r="U923" s="109">
        <v>151355.66531030703</v>
      </c>
      <c r="V923" s="8"/>
      <c r="W923" s="44" t="s">
        <v>97</v>
      </c>
      <c r="X923" s="110">
        <v>24</v>
      </c>
      <c r="Y923" s="110">
        <v>169</v>
      </c>
      <c r="Z923" s="110">
        <v>553</v>
      </c>
      <c r="AA923" s="110">
        <v>744</v>
      </c>
      <c r="AB923" s="110">
        <v>363</v>
      </c>
      <c r="AC923" s="110">
        <v>74</v>
      </c>
      <c r="AD923" s="110">
        <v>5</v>
      </c>
      <c r="AE923" s="69">
        <f t="shared" si="454"/>
        <v>1932</v>
      </c>
      <c r="AF923" s="8"/>
      <c r="AG923" s="44" t="s">
        <v>97</v>
      </c>
      <c r="AH923" s="68">
        <f t="shared" si="447"/>
        <v>4.8080333405920808</v>
      </c>
      <c r="AI923" s="68">
        <f t="shared" si="448"/>
        <v>34.271378415470934</v>
      </c>
      <c r="AJ923" s="68">
        <f t="shared" si="449"/>
        <v>115.24672206284626</v>
      </c>
      <c r="AK923" s="68">
        <f t="shared" si="450"/>
        <v>160.17120133212862</v>
      </c>
      <c r="AL923" s="68">
        <f t="shared" si="451"/>
        <v>77.569877456962629</v>
      </c>
      <c r="AM923" s="68">
        <f t="shared" si="452"/>
        <v>14.106093307853554</v>
      </c>
      <c r="AN923" s="68">
        <f t="shared" si="453"/>
        <v>0.92058888699834196</v>
      </c>
      <c r="AO923" s="68">
        <f t="shared" si="455"/>
        <v>55.639996432761286</v>
      </c>
      <c r="AP923" s="8"/>
      <c r="AQ923" s="6">
        <f>RANK(AI923,AI846:AI924)</f>
        <v>57</v>
      </c>
      <c r="AR923" s="94">
        <f>RANK(AO923,AO846:AO924)</f>
        <v>48</v>
      </c>
      <c r="AS923" s="8"/>
      <c r="AT923" s="8"/>
      <c r="AU923" s="66"/>
      <c r="AV923" s="66"/>
      <c r="AW923" s="66"/>
      <c r="AX923" s="66"/>
      <c r="AY923" s="66"/>
      <c r="AZ923" s="66"/>
      <c r="BA923" s="66"/>
      <c r="BB923" s="66"/>
      <c r="BC923" s="8"/>
      <c r="BD923" s="8"/>
      <c r="BE923" s="8"/>
      <c r="BF923" s="8"/>
    </row>
    <row r="924" spans="1:58" s="5" customFormat="1" ht="14.25" customHeight="1">
      <c r="A924" s="6">
        <v>879</v>
      </c>
      <c r="B924" s="44" t="s">
        <v>98</v>
      </c>
      <c r="C924" s="109">
        <v>302.07433144461442</v>
      </c>
      <c r="D924" s="109">
        <v>398.39693831941986</v>
      </c>
      <c r="E924" s="109">
        <v>366.03425550906138</v>
      </c>
      <c r="F924" s="109">
        <v>404.4555064894783</v>
      </c>
      <c r="G924" s="109">
        <v>254.66752230917893</v>
      </c>
      <c r="H924" s="109">
        <v>265.78646772392386</v>
      </c>
      <c r="I924" s="109">
        <v>241.70844290580595</v>
      </c>
      <c r="J924" s="109">
        <v>249.59504719263384</v>
      </c>
      <c r="K924" s="109">
        <v>326.21815115963818</v>
      </c>
      <c r="L924" s="109">
        <v>429.31012634672857</v>
      </c>
      <c r="M924" s="109">
        <v>482.12730802679982</v>
      </c>
      <c r="N924" s="109">
        <v>601.62749380190962</v>
      </c>
      <c r="O924" s="109">
        <v>509.82206719953535</v>
      </c>
      <c r="P924" s="109">
        <v>494.1292363695228</v>
      </c>
      <c r="Q924" s="109">
        <v>404.64405498622205</v>
      </c>
      <c r="R924" s="109">
        <v>325.54070123268968</v>
      </c>
      <c r="S924" s="109">
        <v>281.55427570065387</v>
      </c>
      <c r="T924" s="109">
        <v>307.10745400299396</v>
      </c>
      <c r="U924" s="109">
        <v>6644.7993807208104</v>
      </c>
      <c r="V924" s="8"/>
      <c r="W924" s="44" t="s">
        <v>98</v>
      </c>
      <c r="X924" s="110">
        <v>4</v>
      </c>
      <c r="Y924" s="110">
        <v>13</v>
      </c>
      <c r="Z924" s="110">
        <v>21</v>
      </c>
      <c r="AA924" s="110">
        <v>14</v>
      </c>
      <c r="AB924" s="110">
        <v>8</v>
      </c>
      <c r="AC924" s="110">
        <v>3</v>
      </c>
      <c r="AD924" s="110">
        <v>0</v>
      </c>
      <c r="AE924" s="69">
        <f t="shared" si="454"/>
        <v>63</v>
      </c>
      <c r="AF924" s="8"/>
      <c r="AG924" s="44" t="s">
        <v>98</v>
      </c>
      <c r="AH924" s="68">
        <f t="shared" si="447"/>
        <v>19.779678782066764</v>
      </c>
      <c r="AI924" s="68">
        <f t="shared" si="448"/>
        <v>102.09389781722821</v>
      </c>
      <c r="AJ924" s="68">
        <f t="shared" si="449"/>
        <v>158.02158913382297</v>
      </c>
      <c r="AK924" s="68">
        <f t="shared" si="450"/>
        <v>115.84204367619725</v>
      </c>
      <c r="AL924" s="68">
        <f t="shared" si="451"/>
        <v>64.103836113588557</v>
      </c>
      <c r="AM924" s="68">
        <f t="shared" si="452"/>
        <v>18.392600101101788</v>
      </c>
      <c r="AN924" s="68">
        <f t="shared" si="453"/>
        <v>0</v>
      </c>
      <c r="AO924" s="68">
        <f t="shared" si="455"/>
        <v>58.017961016469059</v>
      </c>
      <c r="AP924" s="8"/>
      <c r="AQ924" s="6">
        <f>RANK(AI924,AI846:AI924)</f>
        <v>10</v>
      </c>
      <c r="AR924" s="94">
        <f>RANK(AO924,AO846:AO924)</f>
        <v>35</v>
      </c>
      <c r="AS924" s="8"/>
      <c r="AT924" s="8"/>
      <c r="AU924" s="66"/>
      <c r="AV924" s="66"/>
      <c r="AW924" s="66"/>
      <c r="AX924" s="66"/>
      <c r="AY924" s="66"/>
      <c r="AZ924" s="66"/>
      <c r="BA924" s="66"/>
      <c r="BB924" s="66"/>
      <c r="BC924" s="8"/>
      <c r="BD924" s="8"/>
      <c r="BE924" s="8"/>
      <c r="BF924" s="8"/>
    </row>
    <row r="925" spans="1:58" s="5" customFormat="1" ht="14.25" customHeight="1">
      <c r="A925" s="6">
        <v>880</v>
      </c>
      <c r="B925" s="45" t="s">
        <v>99</v>
      </c>
      <c r="C925" s="109">
        <v>35.481837860322564</v>
      </c>
      <c r="D925" s="109">
        <v>49.861254454090883</v>
      </c>
      <c r="E925" s="109">
        <v>55.866349136894222</v>
      </c>
      <c r="F925" s="109">
        <v>47.795229196707155</v>
      </c>
      <c r="G925" s="109">
        <v>24.459196574884032</v>
      </c>
      <c r="H925" s="109">
        <v>31.340304840770724</v>
      </c>
      <c r="I925" s="109">
        <v>28.494147915943906</v>
      </c>
      <c r="J925" s="109">
        <v>30.855992270564272</v>
      </c>
      <c r="K925" s="109">
        <v>47.615878996127321</v>
      </c>
      <c r="L925" s="109">
        <v>52.120585590716551</v>
      </c>
      <c r="M925" s="109">
        <v>64.377557046864325</v>
      </c>
      <c r="N925" s="109">
        <v>64.939496030891419</v>
      </c>
      <c r="O925" s="109">
        <v>64.053280186322013</v>
      </c>
      <c r="P925" s="109">
        <v>54.598530325170898</v>
      </c>
      <c r="Q925" s="109">
        <v>41.782464594323727</v>
      </c>
      <c r="R925" s="109">
        <v>36.643966709756469</v>
      </c>
      <c r="S925" s="109">
        <v>18.781699982392883</v>
      </c>
      <c r="T925" s="109">
        <v>25.468504142108152</v>
      </c>
      <c r="U925" s="109">
        <v>774.53627585485151</v>
      </c>
      <c r="V925" s="8"/>
      <c r="W925" s="45" t="s">
        <v>99</v>
      </c>
      <c r="X925" s="111">
        <v>0</v>
      </c>
      <c r="Y925" s="111">
        <v>0</v>
      </c>
      <c r="Z925" s="111">
        <v>0</v>
      </c>
      <c r="AA925" s="111">
        <v>4</v>
      </c>
      <c r="AB925" s="111">
        <v>0</v>
      </c>
      <c r="AC925" s="111">
        <v>1</v>
      </c>
      <c r="AD925" s="111">
        <v>0</v>
      </c>
      <c r="AE925" s="69">
        <f t="shared" si="454"/>
        <v>5</v>
      </c>
      <c r="AF925" s="8"/>
      <c r="AG925" s="45" t="s">
        <v>99</v>
      </c>
      <c r="AH925" s="68">
        <f t="shared" si="447"/>
        <v>0</v>
      </c>
      <c r="AI925" s="68">
        <f t="shared" si="448"/>
        <v>0</v>
      </c>
      <c r="AJ925" s="68">
        <f t="shared" si="449"/>
        <v>0</v>
      </c>
      <c r="AK925" s="68">
        <f t="shared" si="450"/>
        <v>280.75940447840514</v>
      </c>
      <c r="AL925" s="68">
        <f t="shared" si="451"/>
        <v>0</v>
      </c>
      <c r="AM925" s="68">
        <f t="shared" si="452"/>
        <v>42.00279491139213</v>
      </c>
      <c r="AN925" s="68">
        <f t="shared" si="453"/>
        <v>0</v>
      </c>
      <c r="AO925" s="68">
        <f t="shared" si="455"/>
        <v>38.068940015537372</v>
      </c>
      <c r="AP925" s="8"/>
      <c r="AQ925" s="6" t="s">
        <v>138</v>
      </c>
      <c r="AR925" s="6" t="s">
        <v>138</v>
      </c>
      <c r="AS925" s="8"/>
      <c r="AT925" s="8"/>
      <c r="AU925" s="66"/>
      <c r="AV925" s="66"/>
      <c r="AW925" s="66"/>
      <c r="AX925" s="66"/>
      <c r="AY925" s="66"/>
      <c r="AZ925" s="66"/>
      <c r="BA925" s="66"/>
      <c r="BB925" s="66"/>
      <c r="BC925" s="8"/>
      <c r="BD925" s="8"/>
      <c r="BE925" s="8"/>
      <c r="BF925" s="8"/>
    </row>
    <row r="926" spans="1:58" s="5" customFormat="1" ht="14.25" customHeight="1">
      <c r="A926" s="6">
        <v>881</v>
      </c>
      <c r="B926" s="45" t="s">
        <v>100</v>
      </c>
      <c r="C926" s="45">
        <f>SUM(C849,C852,C854:C855,C858:C859,C863,C865,C867,C871,C876,C878,C880:C881,C885,C887:C890,C894:C895,C897:C898,C902,C904,C909,C918:C919,C921:C923)</f>
        <v>295031.76054277108</v>
      </c>
      <c r="D926" s="45">
        <f>SUM(D849,D852,D854:D855,D858:D859,D863,D865,D867,D871,D876,D878,D880:D881,D885,D887:D890,D894:D895,D897:D898,D902,D904,D909,D918:D919,D921:D923)</f>
        <v>276268.6788429679</v>
      </c>
      <c r="E926" s="45">
        <f t="shared" ref="E926:U926" si="456">SUM(E849,E852,E854:E855,E858:E859,E863,E865,E867,E871,E876,E878,E880:E881,E885,E887:E890,E894:E895,E897:E898,E902,E904,E909,E918:E919,E921:E923)</f>
        <v>255658.51103105332</v>
      </c>
      <c r="F926" s="45">
        <f t="shared" si="456"/>
        <v>265190.08411247242</v>
      </c>
      <c r="G926" s="45">
        <f t="shared" si="456"/>
        <v>340826.84757591115</v>
      </c>
      <c r="H926" s="45">
        <f t="shared" si="456"/>
        <v>383688.97997890273</v>
      </c>
      <c r="I926" s="45">
        <f t="shared" si="456"/>
        <v>381465.41167419218</v>
      </c>
      <c r="J926" s="45">
        <f t="shared" si="456"/>
        <v>331519.88457469037</v>
      </c>
      <c r="K926" s="45">
        <f t="shared" si="456"/>
        <v>317587.78105867642</v>
      </c>
      <c r="L926" s="45">
        <f t="shared" si="456"/>
        <v>309619.61874021328</v>
      </c>
      <c r="M926" s="45">
        <f t="shared" si="456"/>
        <v>281014.24919701117</v>
      </c>
      <c r="N926" s="45">
        <f t="shared" si="456"/>
        <v>260063.4509637398</v>
      </c>
      <c r="O926" s="45">
        <f t="shared" si="456"/>
        <v>224785.16113029094</v>
      </c>
      <c r="P926" s="45">
        <f t="shared" si="456"/>
        <v>198386.0197479162</v>
      </c>
      <c r="Q926" s="45">
        <f t="shared" si="456"/>
        <v>151108.2865072003</v>
      </c>
      <c r="R926" s="45">
        <f t="shared" si="456"/>
        <v>114451.51308486216</v>
      </c>
      <c r="S926" s="45">
        <f t="shared" si="456"/>
        <v>83297.123796928296</v>
      </c>
      <c r="T926" s="45">
        <f t="shared" si="456"/>
        <v>88728.639023167358</v>
      </c>
      <c r="U926" s="45">
        <f t="shared" si="456"/>
        <v>4558692.0015829671</v>
      </c>
      <c r="V926" s="8"/>
      <c r="W926" s="45" t="s">
        <v>100</v>
      </c>
      <c r="X926" s="45">
        <f>SUM(X849,X852,X854:X855,X858:X859,X863,X865,X867,X871,X876,X878,X880:X881,X885,X887:X890,X894:X895,X897:X898,X902,X904,X909,X918:X919,X921:X923)</f>
        <v>641</v>
      </c>
      <c r="Y926" s="45">
        <f t="shared" ref="Y926:AD926" si="457">SUM(Y849,Y852,Y854:Y855,Y858:Y859,Y863,Y865,Y867,Y871,Y876,Y878,Y880:Y881,Y885,Y887:Y890,Y894:Y895,Y897:Y898,Y902,Y904,Y909,Y918:Y919,Y921:Y923)</f>
        <v>5023</v>
      </c>
      <c r="Z926" s="45">
        <f t="shared" si="457"/>
        <v>15653</v>
      </c>
      <c r="AA926" s="45">
        <f t="shared" si="457"/>
        <v>25278</v>
      </c>
      <c r="AB926" s="45">
        <f t="shared" si="457"/>
        <v>14166</v>
      </c>
      <c r="AC926" s="45">
        <f t="shared" si="457"/>
        <v>3117</v>
      </c>
      <c r="AD926" s="45">
        <f t="shared" si="457"/>
        <v>264</v>
      </c>
      <c r="AE926" s="45">
        <f>SUM(X926:AD926)</f>
        <v>64142</v>
      </c>
      <c r="AF926" s="8"/>
      <c r="AG926" s="45" t="s">
        <v>100</v>
      </c>
      <c r="AH926" s="68">
        <f t="shared" si="447"/>
        <v>4.8342682355207449</v>
      </c>
      <c r="AI926" s="68">
        <f t="shared" si="448"/>
        <v>29.475377516328113</v>
      </c>
      <c r="AJ926" s="68">
        <f t="shared" si="449"/>
        <v>81.592127044465471</v>
      </c>
      <c r="AK926" s="68">
        <f t="shared" si="450"/>
        <v>132.53101972762772</v>
      </c>
      <c r="AL926" s="68">
        <f t="shared" si="451"/>
        <v>85.46093709083955</v>
      </c>
      <c r="AM926" s="68">
        <f t="shared" si="452"/>
        <v>19.629218665841012</v>
      </c>
      <c r="AN926" s="68">
        <f t="shared" si="453"/>
        <v>1.7053182939386637</v>
      </c>
      <c r="AO926" s="68">
        <f t="shared" si="455"/>
        <v>55.059906716631183</v>
      </c>
      <c r="AP926" s="8"/>
      <c r="AQ926" s="6" t="s">
        <v>138</v>
      </c>
      <c r="AR926" s="6" t="s">
        <v>138</v>
      </c>
      <c r="AS926" s="8"/>
      <c r="AT926" s="8"/>
      <c r="AU926" s="66"/>
      <c r="AV926" s="66"/>
      <c r="AW926" s="66"/>
      <c r="AX926" s="66"/>
      <c r="AY926" s="66"/>
      <c r="AZ926" s="66"/>
      <c r="BA926" s="66"/>
      <c r="BB926" s="66"/>
      <c r="BC926" s="8"/>
      <c r="BD926" s="8"/>
      <c r="BE926" s="8"/>
      <c r="BF926" s="8"/>
    </row>
    <row r="927" spans="1:58" s="5" customFormat="1" ht="14.25" customHeight="1">
      <c r="A927" s="6">
        <v>882</v>
      </c>
      <c r="B927" s="45" t="s">
        <v>101</v>
      </c>
      <c r="C927" s="45"/>
      <c r="D927" s="45">
        <f>D928-D926</f>
        <v>95400.346030068642</v>
      </c>
      <c r="E927" s="45">
        <f t="shared" ref="E927:U927" si="458">E928-E926</f>
        <v>93407.136124999728</v>
      </c>
      <c r="F927" s="45">
        <f t="shared" si="458"/>
        <v>95997.986836482654</v>
      </c>
      <c r="G927" s="45">
        <f t="shared" si="458"/>
        <v>84888.816284790577</v>
      </c>
      <c r="H927" s="45">
        <f t="shared" si="458"/>
        <v>81755.819674208818</v>
      </c>
      <c r="I927" s="45">
        <f t="shared" si="458"/>
        <v>83673.875509548408</v>
      </c>
      <c r="J927" s="45">
        <f t="shared" si="458"/>
        <v>84222.720735456911</v>
      </c>
      <c r="K927" s="45">
        <f t="shared" si="458"/>
        <v>92854.329727274249</v>
      </c>
      <c r="L927" s="45">
        <f t="shared" si="458"/>
        <v>99014.682695478376</v>
      </c>
      <c r="M927" s="45">
        <f t="shared" si="458"/>
        <v>101827.31580568227</v>
      </c>
      <c r="N927" s="45">
        <f t="shared" si="458"/>
        <v>103191.08586632341</v>
      </c>
      <c r="O927" s="45">
        <f t="shared" si="458"/>
        <v>97896.263617384597</v>
      </c>
      <c r="P927" s="45">
        <f t="shared" si="458"/>
        <v>91226.138600954378</v>
      </c>
      <c r="Q927" s="45">
        <f t="shared" si="458"/>
        <v>69907.708570476854</v>
      </c>
      <c r="R927" s="45">
        <f t="shared" si="458"/>
        <v>51034.849755570132</v>
      </c>
      <c r="S927" s="45">
        <f t="shared" si="458"/>
        <v>36002.817733586024</v>
      </c>
      <c r="T927" s="45">
        <f t="shared" si="458"/>
        <v>37496.03388930246</v>
      </c>
      <c r="U927" s="45">
        <f t="shared" si="458"/>
        <v>1490074.6788904108</v>
      </c>
      <c r="V927" s="8"/>
      <c r="W927" s="45" t="s">
        <v>101</v>
      </c>
      <c r="X927" s="45">
        <f t="shared" ref="X927:AD927" si="459">X928-X926</f>
        <v>567</v>
      </c>
      <c r="Y927" s="45">
        <f t="shared" si="459"/>
        <v>2763</v>
      </c>
      <c r="Z927" s="45">
        <f t="shared" si="459"/>
        <v>5507</v>
      </c>
      <c r="AA927" s="45">
        <f t="shared" si="459"/>
        <v>6196</v>
      </c>
      <c r="AB927" s="45">
        <f t="shared" si="459"/>
        <v>3017</v>
      </c>
      <c r="AC927" s="45">
        <f t="shared" si="459"/>
        <v>651</v>
      </c>
      <c r="AD927" s="45">
        <f t="shared" si="459"/>
        <v>49</v>
      </c>
      <c r="AE927" s="45">
        <f>SUM(X927:AD927)</f>
        <v>18750</v>
      </c>
      <c r="AF927" s="8"/>
      <c r="AG927" s="45" t="s">
        <v>101</v>
      </c>
      <c r="AH927" s="68">
        <f t="shared" si="447"/>
        <v>11.812747718674446</v>
      </c>
      <c r="AI927" s="68">
        <f t="shared" si="448"/>
        <v>65.096914315084945</v>
      </c>
      <c r="AJ927" s="68">
        <f t="shared" si="449"/>
        <v>134.71823833324666</v>
      </c>
      <c r="AK927" s="68">
        <f t="shared" si="450"/>
        <v>148.09879337530973</v>
      </c>
      <c r="AL927" s="68">
        <f t="shared" si="451"/>
        <v>71.643375413539061</v>
      </c>
      <c r="AM927" s="68">
        <f t="shared" si="452"/>
        <v>14.021963260347153</v>
      </c>
      <c r="AN927" s="68">
        <f t="shared" si="453"/>
        <v>0.989752199695483</v>
      </c>
      <c r="AO927" s="68">
        <f t="shared" si="455"/>
        <v>60.249845847700335</v>
      </c>
      <c r="AP927" s="8"/>
      <c r="AQ927" s="6" t="s">
        <v>138</v>
      </c>
      <c r="AR927" s="6" t="s">
        <v>138</v>
      </c>
      <c r="AS927" s="8"/>
      <c r="AT927" s="8"/>
      <c r="AU927" s="66"/>
      <c r="AV927" s="66"/>
      <c r="AW927" s="66"/>
      <c r="AX927" s="66"/>
      <c r="AY927" s="66"/>
      <c r="AZ927" s="66"/>
      <c r="BA927" s="66"/>
      <c r="BB927" s="66"/>
      <c r="BC927" s="8"/>
      <c r="BD927" s="8"/>
      <c r="BE927" s="8"/>
      <c r="BF927" s="8"/>
    </row>
    <row r="928" spans="1:58" s="5" customFormat="1" ht="14.25" customHeight="1">
      <c r="A928" s="6">
        <v>883</v>
      </c>
      <c r="B928" s="45" t="s">
        <v>102</v>
      </c>
      <c r="C928" s="112">
        <v>385308.51197559526</v>
      </c>
      <c r="D928" s="112">
        <v>371669.02487303654</v>
      </c>
      <c r="E928" s="112">
        <v>349065.64715605305</v>
      </c>
      <c r="F928" s="112">
        <v>361188.07094895508</v>
      </c>
      <c r="G928" s="112">
        <v>425715.66386070172</v>
      </c>
      <c r="H928" s="112">
        <v>465444.79965311155</v>
      </c>
      <c r="I928" s="112">
        <v>465139.28718374058</v>
      </c>
      <c r="J928" s="112">
        <v>415742.60531014728</v>
      </c>
      <c r="K928" s="112">
        <v>410442.11078595067</v>
      </c>
      <c r="L928" s="112">
        <v>408634.30143569165</v>
      </c>
      <c r="M928" s="112">
        <v>382841.56500269345</v>
      </c>
      <c r="N928" s="112">
        <v>363254.53683006321</v>
      </c>
      <c r="O928" s="112">
        <v>322681.42474767554</v>
      </c>
      <c r="P928" s="112">
        <v>289612.15834887058</v>
      </c>
      <c r="Q928" s="112">
        <v>221015.99507767716</v>
      </c>
      <c r="R928" s="112">
        <v>165486.3628404323</v>
      </c>
      <c r="S928" s="112">
        <v>119299.94153051432</v>
      </c>
      <c r="T928" s="112">
        <v>126224.67291246982</v>
      </c>
      <c r="U928" s="112">
        <v>6048766.6804733779</v>
      </c>
      <c r="V928" s="8"/>
      <c r="W928" s="45" t="s">
        <v>102</v>
      </c>
      <c r="X928" s="113">
        <v>1208</v>
      </c>
      <c r="Y928" s="113">
        <v>7786</v>
      </c>
      <c r="Z928" s="113">
        <v>21160</v>
      </c>
      <c r="AA928" s="113">
        <v>31474</v>
      </c>
      <c r="AB928" s="113">
        <v>17183</v>
      </c>
      <c r="AC928" s="113">
        <v>3768</v>
      </c>
      <c r="AD928" s="113">
        <v>313</v>
      </c>
      <c r="AE928" s="45">
        <f>SUM(X928:AD928)</f>
        <v>82892</v>
      </c>
      <c r="AF928" s="8"/>
      <c r="AG928" s="45" t="s">
        <v>102</v>
      </c>
      <c r="AH928" s="68">
        <f t="shared" si="447"/>
        <v>6.6890359741184291</v>
      </c>
      <c r="AI928" s="68">
        <f t="shared" si="448"/>
        <v>36.578405076246639</v>
      </c>
      <c r="AJ928" s="68">
        <f t="shared" si="449"/>
        <v>90.923778784380886</v>
      </c>
      <c r="AK928" s="68">
        <f t="shared" si="450"/>
        <v>135.33150549618938</v>
      </c>
      <c r="AL928" s="68">
        <f t="shared" si="451"/>
        <v>82.661722808906461</v>
      </c>
      <c r="AM928" s="68">
        <f t="shared" si="452"/>
        <v>18.360689125122672</v>
      </c>
      <c r="AN928" s="68">
        <f t="shared" si="453"/>
        <v>1.5319320913604606</v>
      </c>
      <c r="AO928" s="68">
        <f t="shared" si="455"/>
        <v>56.154054788607894</v>
      </c>
      <c r="AP928" s="8"/>
      <c r="AQ928" s="6" t="s">
        <v>138</v>
      </c>
      <c r="AR928" s="6" t="s">
        <v>138</v>
      </c>
      <c r="AS928" s="8"/>
      <c r="AT928" s="8"/>
      <c r="AU928" s="66"/>
      <c r="AV928" s="66"/>
      <c r="AW928" s="66"/>
      <c r="AX928" s="66"/>
      <c r="AY928" s="66"/>
      <c r="AZ928" s="66"/>
      <c r="BA928" s="66"/>
      <c r="BB928" s="66"/>
      <c r="BC928" s="8"/>
      <c r="BD928" s="8"/>
      <c r="BE928" s="8"/>
      <c r="BF928" s="8"/>
    </row>
    <row r="929" spans="1:58" s="5" customFormat="1" ht="14.25" customHeight="1">
      <c r="A929" s="6">
        <v>884</v>
      </c>
      <c r="B929" s="8" t="s">
        <v>139</v>
      </c>
      <c r="C929" s="13">
        <f>SUM(C854,C852,C885,C902,C909)</f>
        <v>26908.778837880567</v>
      </c>
      <c r="D929" s="13">
        <f t="shared" ref="D929:U929" si="460">SUM(D854,D852,D885,D902,D909)</f>
        <v>31626.094066133897</v>
      </c>
      <c r="E929" s="13">
        <f t="shared" si="460"/>
        <v>34288.449718568139</v>
      </c>
      <c r="F929" s="13">
        <f t="shared" si="460"/>
        <v>36048.671329093711</v>
      </c>
      <c r="G929" s="13">
        <f t="shared" si="460"/>
        <v>42834.502552071099</v>
      </c>
      <c r="H929" s="13">
        <f t="shared" si="460"/>
        <v>42746.676160875111</v>
      </c>
      <c r="I929" s="13">
        <f t="shared" si="460"/>
        <v>38589.7183848079</v>
      </c>
      <c r="J929" s="13">
        <f t="shared" si="460"/>
        <v>34513.870806513594</v>
      </c>
      <c r="K929" s="13">
        <f t="shared" si="460"/>
        <v>38002.928861300024</v>
      </c>
      <c r="L929" s="13">
        <f t="shared" si="460"/>
        <v>41589.645206849709</v>
      </c>
      <c r="M929" s="13">
        <f t="shared" si="460"/>
        <v>39674.223752310791</v>
      </c>
      <c r="N929" s="13">
        <f t="shared" si="460"/>
        <v>37097.118723805928</v>
      </c>
      <c r="O929" s="13">
        <f t="shared" si="460"/>
        <v>31806.25021421002</v>
      </c>
      <c r="P929" s="13">
        <f t="shared" si="460"/>
        <v>29335.442026534998</v>
      </c>
      <c r="Q929" s="13">
        <f t="shared" si="460"/>
        <v>23550.824556373689</v>
      </c>
      <c r="R929" s="13">
        <f t="shared" si="460"/>
        <v>17671.280765866468</v>
      </c>
      <c r="S929" s="13">
        <f t="shared" si="460"/>
        <v>12567.833146372097</v>
      </c>
      <c r="T929" s="13">
        <f t="shared" si="460"/>
        <v>14698.789559071545</v>
      </c>
      <c r="U929" s="13">
        <f t="shared" si="460"/>
        <v>573551.09866863932</v>
      </c>
      <c r="V929" s="8"/>
      <c r="W929" s="8" t="s">
        <v>136</v>
      </c>
      <c r="X929" s="45">
        <f>SUM(X854,X852,X885,X902,X909)</f>
        <v>12</v>
      </c>
      <c r="Y929" s="45">
        <f t="shared" ref="Y929:AE929" si="461">SUM(Y854,Y852,Y885,Y902,Y909)</f>
        <v>127</v>
      </c>
      <c r="Z929" s="45">
        <f t="shared" si="461"/>
        <v>858</v>
      </c>
      <c r="AA929" s="45">
        <f t="shared" si="461"/>
        <v>2349</v>
      </c>
      <c r="AB929" s="45">
        <f t="shared" si="461"/>
        <v>1692</v>
      </c>
      <c r="AC929" s="45">
        <f t="shared" si="461"/>
        <v>398</v>
      </c>
      <c r="AD929" s="45">
        <f t="shared" si="461"/>
        <v>40</v>
      </c>
      <c r="AE929" s="45">
        <f t="shared" si="461"/>
        <v>5476</v>
      </c>
      <c r="AF929" s="8"/>
      <c r="AG929" s="8" t="s">
        <v>136</v>
      </c>
      <c r="AH929" s="68">
        <f t="shared" si="447"/>
        <v>0.66576656268133738</v>
      </c>
      <c r="AI929" s="68">
        <f t="shared" si="448"/>
        <v>5.9297992241471418</v>
      </c>
      <c r="AJ929" s="68">
        <f t="shared" si="449"/>
        <v>40.143472057146958</v>
      </c>
      <c r="AK929" s="68">
        <f t="shared" si="450"/>
        <v>121.74227220713588</v>
      </c>
      <c r="AL929" s="68">
        <f t="shared" si="451"/>
        <v>98.047536278120333</v>
      </c>
      <c r="AM929" s="68">
        <f t="shared" si="452"/>
        <v>20.945754020832858</v>
      </c>
      <c r="AN929" s="68">
        <f t="shared" si="453"/>
        <v>1.923555721673341</v>
      </c>
      <c r="AO929" s="68">
        <f t="shared" si="455"/>
        <v>39.923300995748733</v>
      </c>
      <c r="AP929" s="8"/>
      <c r="AQ929" s="6" t="s">
        <v>138</v>
      </c>
      <c r="AR929" s="6" t="s">
        <v>138</v>
      </c>
      <c r="AS929" s="8"/>
      <c r="AT929" s="8"/>
      <c r="AU929" s="66"/>
      <c r="AV929" s="66"/>
      <c r="AW929" s="66"/>
      <c r="AX929" s="66"/>
      <c r="AY929" s="66"/>
      <c r="AZ929" s="66"/>
      <c r="BA929" s="66"/>
      <c r="BB929" s="66"/>
      <c r="BC929" s="8"/>
      <c r="BD929" s="8"/>
      <c r="BE929" s="8"/>
      <c r="BF929" s="8"/>
    </row>
    <row r="930" spans="1:58" s="5" customFormat="1" ht="14.25" customHeight="1">
      <c r="A930" s="6">
        <v>885</v>
      </c>
      <c r="B930" s="8" t="s">
        <v>140</v>
      </c>
      <c r="C930" s="13">
        <f>SUM(C855,C871,C878,C860,C887)</f>
        <v>47847.05291311373</v>
      </c>
      <c r="D930" s="13">
        <f t="shared" ref="D930:U930" si="462">SUM(D855,D871,D878,D860,D887)</f>
        <v>41039.931081486953</v>
      </c>
      <c r="E930" s="13">
        <f t="shared" si="462"/>
        <v>37335.912805165914</v>
      </c>
      <c r="F930" s="13">
        <f t="shared" si="462"/>
        <v>39132.813157220917</v>
      </c>
      <c r="G930" s="13">
        <f t="shared" si="462"/>
        <v>49480.914786416855</v>
      </c>
      <c r="H930" s="13">
        <f t="shared" si="462"/>
        <v>57930.74988932928</v>
      </c>
      <c r="I930" s="13">
        <f t="shared" si="462"/>
        <v>58606.042308077485</v>
      </c>
      <c r="J930" s="13">
        <f t="shared" si="462"/>
        <v>48481.574747580402</v>
      </c>
      <c r="K930" s="13">
        <f t="shared" si="462"/>
        <v>43710.696346123332</v>
      </c>
      <c r="L930" s="13">
        <f t="shared" si="462"/>
        <v>42084.86581933753</v>
      </c>
      <c r="M930" s="13">
        <f t="shared" si="462"/>
        <v>38962.945740680087</v>
      </c>
      <c r="N930" s="13">
        <f t="shared" si="462"/>
        <v>36636.068022001258</v>
      </c>
      <c r="O930" s="13">
        <f t="shared" si="462"/>
        <v>32134.917743760216</v>
      </c>
      <c r="P930" s="13">
        <f t="shared" si="462"/>
        <v>27362.905172270883</v>
      </c>
      <c r="Q930" s="13">
        <f t="shared" si="462"/>
        <v>20255.45807185083</v>
      </c>
      <c r="R930" s="13">
        <f t="shared" si="462"/>
        <v>14770.919410131621</v>
      </c>
      <c r="S930" s="13">
        <f t="shared" si="462"/>
        <v>9819.7202986436187</v>
      </c>
      <c r="T930" s="13">
        <f t="shared" si="462"/>
        <v>9848.0243245931724</v>
      </c>
      <c r="U930" s="13">
        <f t="shared" si="462"/>
        <v>655441.51263778401</v>
      </c>
      <c r="V930" s="8"/>
      <c r="W930" s="8" t="s">
        <v>137</v>
      </c>
      <c r="X930" s="45">
        <f>SUM(X855,X871,X878,X860,X887)</f>
        <v>139</v>
      </c>
      <c r="Y930" s="45">
        <f t="shared" ref="Y930:AE930" si="463">SUM(Y855,Y871,Y878,Y860,Y887)</f>
        <v>1342</v>
      </c>
      <c r="Z930" s="45">
        <f t="shared" si="463"/>
        <v>3147</v>
      </c>
      <c r="AA930" s="45">
        <f t="shared" si="463"/>
        <v>3747</v>
      </c>
      <c r="AB930" s="45">
        <f t="shared" si="463"/>
        <v>1874</v>
      </c>
      <c r="AC930" s="45">
        <f t="shared" si="463"/>
        <v>423</v>
      </c>
      <c r="AD930" s="45">
        <f t="shared" si="463"/>
        <v>41</v>
      </c>
      <c r="AE930" s="45">
        <f t="shared" si="463"/>
        <v>10713</v>
      </c>
      <c r="AF930" s="8"/>
      <c r="AG930" s="8" t="s">
        <v>137</v>
      </c>
      <c r="AH930" s="68">
        <f t="shared" si="447"/>
        <v>7.1040126576921683</v>
      </c>
      <c r="AI930" s="68">
        <f t="shared" si="448"/>
        <v>54.243136198783297</v>
      </c>
      <c r="AJ930" s="68">
        <f t="shared" si="449"/>
        <v>108.64696231317629</v>
      </c>
      <c r="AK930" s="68">
        <f t="shared" si="450"/>
        <v>127.87077415338666</v>
      </c>
      <c r="AL930" s="68">
        <f t="shared" si="451"/>
        <v>77.307719881501029</v>
      </c>
      <c r="AM930" s="68">
        <f t="shared" si="452"/>
        <v>19.354530371718297</v>
      </c>
      <c r="AN930" s="68">
        <f t="shared" si="453"/>
        <v>1.9484438979088277</v>
      </c>
      <c r="AO930" s="68">
        <f t="shared" si="455"/>
        <v>63.123907420973332</v>
      </c>
      <c r="AP930" s="8"/>
      <c r="AQ930" s="6" t="s">
        <v>138</v>
      </c>
      <c r="AR930" s="6" t="s">
        <v>138</v>
      </c>
      <c r="AS930" s="8"/>
      <c r="AT930" s="8"/>
      <c r="AU930" s="66"/>
      <c r="AV930" s="66"/>
      <c r="AW930" s="66"/>
      <c r="AX930" s="66"/>
      <c r="AY930" s="66"/>
      <c r="AZ930" s="66"/>
      <c r="BA930" s="66"/>
      <c r="BB930" s="66"/>
      <c r="BC930" s="8"/>
      <c r="BD930" s="8"/>
      <c r="BE930" s="8"/>
      <c r="BF930" s="8"/>
    </row>
    <row r="931" spans="1:58" s="5" customFormat="1" ht="14.25" customHeight="1">
      <c r="A931" s="6">
        <v>886</v>
      </c>
      <c r="B931" s="8"/>
      <c r="C931" s="8"/>
      <c r="D931" s="6"/>
      <c r="E931" s="8"/>
      <c r="F931" s="8"/>
      <c r="G931" s="6"/>
      <c r="H931" s="8"/>
      <c r="I931" s="8"/>
      <c r="J931" s="6"/>
      <c r="K931" s="8"/>
      <c r="L931" s="8"/>
      <c r="M931" s="6"/>
      <c r="N931" s="8"/>
      <c r="O931" s="8"/>
      <c r="P931" s="6"/>
      <c r="Q931" s="8"/>
      <c r="R931" s="8"/>
      <c r="S931" s="6"/>
      <c r="T931" s="8"/>
      <c r="U931" s="8"/>
      <c r="V931" s="6"/>
      <c r="W931" s="8"/>
      <c r="X931" s="8"/>
      <c r="Y931" s="6"/>
      <c r="Z931" s="8"/>
      <c r="AA931" s="8"/>
      <c r="AB931" s="6"/>
      <c r="AC931" s="8"/>
      <c r="AD931" s="8"/>
      <c r="AE931" s="6"/>
      <c r="AF931" s="8"/>
      <c r="AG931" s="8"/>
      <c r="AH931" s="6"/>
      <c r="AI931" s="8"/>
      <c r="AJ931" s="8"/>
      <c r="AK931" s="6"/>
      <c r="AL931" s="8"/>
      <c r="AM931" s="8"/>
      <c r="AN931" s="6"/>
      <c r="AO931" s="8"/>
      <c r="AP931" s="6"/>
      <c r="AQ931" s="8"/>
      <c r="AR931" s="6"/>
      <c r="AS931" s="8"/>
      <c r="AT931" s="6"/>
      <c r="AU931" s="8"/>
      <c r="AV931" s="6"/>
      <c r="AW931" s="8"/>
      <c r="AX931" s="6"/>
      <c r="AY931" s="8"/>
      <c r="AZ931" s="6"/>
      <c r="BA931" s="8"/>
      <c r="BB931" s="6"/>
      <c r="BC931" s="8"/>
      <c r="BD931" s="8"/>
      <c r="BE931" s="8"/>
      <c r="BF931" s="8"/>
    </row>
    <row r="932" spans="1:58" s="5" customFormat="1" ht="14.25" customHeight="1">
      <c r="A932" s="6">
        <v>887</v>
      </c>
      <c r="B932" s="8"/>
      <c r="C932" s="8"/>
      <c r="D932" s="6"/>
      <c r="E932" s="8"/>
      <c r="F932" s="8"/>
      <c r="G932" s="6"/>
      <c r="H932" s="8"/>
      <c r="I932" s="8"/>
      <c r="J932" s="6"/>
      <c r="K932" s="8"/>
      <c r="L932" s="8"/>
      <c r="M932" s="6"/>
      <c r="N932" s="8"/>
      <c r="O932" s="8"/>
      <c r="P932" s="6"/>
      <c r="Q932" s="8"/>
      <c r="R932" s="8"/>
      <c r="S932" s="6"/>
      <c r="T932" s="8"/>
      <c r="U932" s="8"/>
      <c r="V932" s="6"/>
      <c r="W932" s="8"/>
      <c r="X932" s="8"/>
      <c r="Y932" s="6"/>
      <c r="Z932" s="8"/>
      <c r="AA932" s="8"/>
      <c r="AB932" s="6"/>
      <c r="AC932" s="8"/>
      <c r="AD932" s="8"/>
      <c r="AE932" s="6"/>
      <c r="AF932" s="8"/>
      <c r="AG932" s="8"/>
      <c r="AH932" s="6"/>
      <c r="AI932" s="8"/>
      <c r="AJ932" s="8"/>
      <c r="AK932" s="6"/>
      <c r="AL932" s="8"/>
      <c r="AM932" s="8"/>
      <c r="AN932" s="6"/>
      <c r="AO932" s="8"/>
      <c r="AP932" s="6"/>
      <c r="AQ932" s="8"/>
      <c r="AR932" s="6"/>
      <c r="AS932" s="8"/>
      <c r="AT932" s="6"/>
      <c r="AU932" s="8"/>
      <c r="AV932" s="6"/>
      <c r="AW932" s="8"/>
      <c r="AX932" s="6"/>
      <c r="AY932" s="8"/>
      <c r="AZ932" s="6"/>
      <c r="BA932" s="8"/>
      <c r="BB932" s="6"/>
      <c r="BC932" s="8"/>
      <c r="BD932" s="8"/>
      <c r="BE932" s="8"/>
      <c r="BF932" s="8"/>
    </row>
    <row r="933" spans="1:58" s="5" customFormat="1" ht="14.25" customHeight="1">
      <c r="A933" s="6">
        <v>888</v>
      </c>
      <c r="B933" s="8"/>
      <c r="C933" s="8"/>
      <c r="D933" s="6"/>
      <c r="E933" s="8"/>
      <c r="F933" s="8"/>
      <c r="G933" s="6"/>
      <c r="H933" s="8"/>
      <c r="I933" s="8"/>
      <c r="J933" s="6"/>
      <c r="K933" s="8"/>
      <c r="L933" s="8"/>
      <c r="M933" s="6"/>
      <c r="N933" s="8"/>
      <c r="O933" s="8"/>
      <c r="P933" s="6"/>
      <c r="Q933" s="8"/>
      <c r="R933" s="8"/>
      <c r="S933" s="6"/>
      <c r="T933" s="8"/>
      <c r="U933" s="8"/>
      <c r="V933" s="6"/>
      <c r="W933" s="8"/>
      <c r="X933" s="8"/>
      <c r="Y933" s="6"/>
      <c r="Z933" s="8"/>
      <c r="AA933" s="8"/>
      <c r="AB933" s="6"/>
      <c r="AC933" s="8"/>
      <c r="AD933" s="8"/>
      <c r="AE933" s="6"/>
      <c r="AF933" s="8"/>
      <c r="AG933" s="8"/>
      <c r="AH933" s="6"/>
      <c r="AI933" s="8"/>
      <c r="AJ933" s="8"/>
      <c r="AK933" s="6"/>
      <c r="AL933" s="8"/>
      <c r="AM933" s="8"/>
      <c r="AN933" s="6"/>
      <c r="AO933" s="8"/>
      <c r="AP933" s="6"/>
      <c r="AQ933" s="8"/>
      <c r="AR933" s="6"/>
      <c r="AS933" s="8"/>
      <c r="AT933" s="6"/>
      <c r="AU933" s="8"/>
      <c r="AV933" s="6"/>
      <c r="AW933" s="8"/>
      <c r="AX933" s="6"/>
      <c r="AY933" s="8"/>
      <c r="AZ933" s="6"/>
      <c r="BA933" s="8"/>
      <c r="BB933" s="6"/>
      <c r="BC933" s="8"/>
      <c r="BD933" s="8"/>
      <c r="BE933" s="8"/>
      <c r="BF933" s="8"/>
    </row>
    <row r="934" spans="1:58" s="5" customFormat="1" ht="14.25" customHeight="1">
      <c r="A934" s="6">
        <v>889</v>
      </c>
      <c r="B934" s="8"/>
      <c r="C934" s="8"/>
      <c r="D934" s="6"/>
      <c r="E934" s="8"/>
      <c r="F934" s="8"/>
      <c r="G934" s="6"/>
      <c r="H934" s="8"/>
      <c r="I934" s="8"/>
      <c r="J934" s="6"/>
      <c r="K934" s="8"/>
      <c r="L934" s="8"/>
      <c r="M934" s="6"/>
      <c r="N934" s="8"/>
      <c r="O934" s="8"/>
      <c r="P934" s="6"/>
      <c r="Q934" s="8"/>
      <c r="R934" s="8"/>
      <c r="S934" s="6"/>
      <c r="T934" s="8"/>
      <c r="U934" s="8"/>
      <c r="V934" s="6"/>
      <c r="W934" s="8"/>
      <c r="X934" s="8"/>
      <c r="Y934" s="6"/>
      <c r="Z934" s="8"/>
      <c r="AA934" s="8"/>
      <c r="AB934" s="6"/>
      <c r="AC934" s="8"/>
      <c r="AD934" s="8"/>
      <c r="AE934" s="6"/>
      <c r="AF934" s="8"/>
      <c r="AG934" s="8"/>
      <c r="AH934" s="6"/>
      <c r="AI934" s="8"/>
      <c r="AJ934" s="8"/>
      <c r="AK934" s="6"/>
      <c r="AL934" s="8"/>
      <c r="AM934" s="8"/>
      <c r="AN934" s="6"/>
      <c r="AO934" s="8"/>
      <c r="AP934" s="6"/>
      <c r="AQ934" s="8"/>
      <c r="AR934" s="6"/>
      <c r="AS934" s="8"/>
      <c r="AT934" s="6"/>
      <c r="AU934" s="8"/>
      <c r="AV934" s="6"/>
      <c r="AW934" s="8"/>
      <c r="AX934" s="6"/>
      <c r="AY934" s="8"/>
      <c r="AZ934" s="6"/>
      <c r="BA934" s="8"/>
      <c r="BB934" s="6"/>
      <c r="BC934" s="8"/>
      <c r="BD934" s="8"/>
      <c r="BE934" s="8"/>
      <c r="BF934" s="8"/>
    </row>
    <row r="935" spans="1:58" s="5" customFormat="1" ht="14.25" customHeight="1">
      <c r="A935" s="6">
        <v>890</v>
      </c>
      <c r="B935" s="8"/>
      <c r="C935" s="8"/>
      <c r="D935" s="6"/>
      <c r="E935" s="8"/>
      <c r="F935" s="8"/>
      <c r="G935" s="6"/>
      <c r="H935" s="8"/>
      <c r="I935" s="8"/>
      <c r="J935" s="6"/>
      <c r="K935" s="8"/>
      <c r="L935" s="8"/>
      <c r="M935" s="6"/>
      <c r="N935" s="8"/>
      <c r="O935" s="8"/>
      <c r="P935" s="6"/>
      <c r="Q935" s="8"/>
      <c r="R935" s="8"/>
      <c r="S935" s="6"/>
      <c r="T935" s="8"/>
      <c r="U935" s="8"/>
      <c r="V935" s="6"/>
      <c r="W935" s="8"/>
      <c r="X935" s="8"/>
      <c r="Y935" s="6"/>
      <c r="Z935" s="8"/>
      <c r="AA935" s="8"/>
      <c r="AB935" s="6"/>
      <c r="AC935" s="8"/>
      <c r="AD935" s="8"/>
      <c r="AE935" s="6"/>
      <c r="AF935" s="8"/>
      <c r="AG935" s="8"/>
      <c r="AH935" s="6"/>
      <c r="AI935" s="8"/>
      <c r="AJ935" s="8"/>
      <c r="AK935" s="6"/>
      <c r="AL935" s="8"/>
      <c r="AM935" s="8"/>
      <c r="AN935" s="6"/>
      <c r="AO935" s="8"/>
      <c r="AP935" s="6"/>
      <c r="AQ935" s="8"/>
      <c r="AR935" s="6"/>
      <c r="AS935" s="8"/>
      <c r="AT935" s="6"/>
      <c r="AU935" s="8"/>
      <c r="AV935" s="6"/>
      <c r="AW935" s="8"/>
      <c r="AX935" s="6"/>
      <c r="AY935" s="8"/>
      <c r="AZ935" s="6"/>
      <c r="BA935" s="8"/>
      <c r="BB935" s="6"/>
      <c r="BC935" s="8"/>
      <c r="BD935" s="8"/>
      <c r="BE935" s="8"/>
      <c r="BF935" s="8"/>
    </row>
    <row r="936" spans="1:58" s="5" customFormat="1" ht="14.25" customHeight="1">
      <c r="A936" s="6">
        <v>891</v>
      </c>
      <c r="B936" s="8"/>
      <c r="C936" s="8"/>
      <c r="D936" s="6"/>
      <c r="E936" s="8"/>
      <c r="F936" s="8"/>
      <c r="G936" s="6"/>
      <c r="H936" s="8"/>
      <c r="I936" s="8"/>
      <c r="J936" s="6"/>
      <c r="K936" s="8"/>
      <c r="L936" s="8"/>
      <c r="M936" s="6"/>
      <c r="N936" s="8"/>
      <c r="O936" s="8"/>
      <c r="P936" s="6"/>
      <c r="Q936" s="8"/>
      <c r="R936" s="8"/>
      <c r="S936" s="6"/>
      <c r="T936" s="8"/>
      <c r="U936" s="8"/>
      <c r="V936" s="6"/>
      <c r="W936" s="8"/>
      <c r="X936" s="8"/>
      <c r="Y936" s="6"/>
      <c r="Z936" s="8"/>
      <c r="AA936" s="8"/>
      <c r="AB936" s="6"/>
      <c r="AC936" s="8"/>
      <c r="AD936" s="8"/>
      <c r="AE936" s="6"/>
      <c r="AF936" s="8"/>
      <c r="AG936" s="8"/>
      <c r="AH936" s="6"/>
      <c r="AI936" s="8"/>
      <c r="AJ936" s="8"/>
      <c r="AK936" s="6"/>
      <c r="AL936" s="8"/>
      <c r="AM936" s="8"/>
      <c r="AN936" s="6"/>
      <c r="AO936" s="8"/>
      <c r="AP936" s="6"/>
      <c r="AQ936" s="8"/>
      <c r="AR936" s="6"/>
      <c r="AS936" s="8"/>
      <c r="AT936" s="6"/>
      <c r="AU936" s="8"/>
      <c r="AV936" s="6"/>
      <c r="AW936" s="8"/>
      <c r="AX936" s="6"/>
      <c r="AY936" s="8"/>
      <c r="AZ936" s="6"/>
      <c r="BA936" s="8"/>
      <c r="BB936" s="6"/>
      <c r="BC936" s="8"/>
      <c r="BD936" s="8"/>
      <c r="BE936" s="8"/>
      <c r="BF936" s="8"/>
    </row>
    <row r="937" spans="1:58" s="5" customFormat="1" ht="14.25" customHeight="1">
      <c r="A937" s="6">
        <v>892</v>
      </c>
      <c r="B937" s="8"/>
      <c r="C937" s="8"/>
      <c r="D937" s="6"/>
      <c r="E937" s="8"/>
      <c r="F937" s="8"/>
      <c r="G937" s="6"/>
      <c r="H937" s="8"/>
      <c r="I937" s="8"/>
      <c r="J937" s="6"/>
      <c r="K937" s="8"/>
      <c r="L937" s="8"/>
      <c r="M937" s="6"/>
      <c r="N937" s="8"/>
      <c r="O937" s="8"/>
      <c r="P937" s="6"/>
      <c r="Q937" s="8"/>
      <c r="R937" s="8"/>
      <c r="S937" s="6"/>
      <c r="T937" s="8"/>
      <c r="U937" s="8"/>
      <c r="V937" s="6"/>
      <c r="W937" s="8"/>
      <c r="X937" s="8"/>
      <c r="Y937" s="6"/>
      <c r="Z937" s="8"/>
      <c r="AA937" s="8"/>
      <c r="AB937" s="6"/>
      <c r="AC937" s="8"/>
      <c r="AD937" s="8"/>
      <c r="AE937" s="6"/>
      <c r="AF937" s="8"/>
      <c r="AG937" s="8"/>
      <c r="AH937" s="6"/>
      <c r="AI937" s="8"/>
      <c r="AJ937" s="8"/>
      <c r="AK937" s="6"/>
      <c r="AL937" s="8"/>
      <c r="AM937" s="8"/>
      <c r="AN937" s="6"/>
      <c r="AO937" s="8"/>
      <c r="AP937" s="6"/>
      <c r="AQ937" s="8"/>
      <c r="AR937" s="6"/>
      <c r="AS937" s="8"/>
      <c r="AT937" s="6"/>
      <c r="AU937" s="8"/>
      <c r="AV937" s="6"/>
      <c r="AW937" s="8"/>
      <c r="AX937" s="6"/>
      <c r="AY937" s="8"/>
      <c r="AZ937" s="6"/>
      <c r="BA937" s="8"/>
      <c r="BB937" s="6"/>
      <c r="BC937" s="8"/>
      <c r="BD937" s="8"/>
      <c r="BE937" s="8"/>
      <c r="BF937" s="8"/>
    </row>
    <row r="938" spans="1:58" s="5" customFormat="1" ht="14.25" customHeight="1">
      <c r="A938" s="6">
        <v>893</v>
      </c>
      <c r="B938" s="8"/>
      <c r="C938" s="8"/>
      <c r="D938" s="6"/>
      <c r="E938" s="8"/>
      <c r="F938" s="8"/>
      <c r="G938" s="6"/>
      <c r="H938" s="8"/>
      <c r="I938" s="8"/>
      <c r="J938" s="6"/>
      <c r="K938" s="8"/>
      <c r="L938" s="8"/>
      <c r="M938" s="6"/>
      <c r="N938" s="8"/>
      <c r="O938" s="8"/>
      <c r="P938" s="6"/>
      <c r="Q938" s="8"/>
      <c r="R938" s="8"/>
      <c r="S938" s="6"/>
      <c r="T938" s="8"/>
      <c r="U938" s="8"/>
      <c r="V938" s="6"/>
      <c r="W938" s="8"/>
      <c r="X938" s="8"/>
      <c r="Y938" s="6"/>
      <c r="Z938" s="8"/>
      <c r="AA938" s="8"/>
      <c r="AB938" s="6"/>
      <c r="AC938" s="8"/>
      <c r="AD938" s="8"/>
      <c r="AE938" s="6"/>
      <c r="AF938" s="8"/>
      <c r="AG938" s="8"/>
      <c r="AH938" s="6"/>
      <c r="AI938" s="8"/>
      <c r="AJ938" s="8"/>
      <c r="AK938" s="6"/>
      <c r="AL938" s="8"/>
      <c r="AM938" s="8"/>
      <c r="AN938" s="6"/>
      <c r="AO938" s="8"/>
      <c r="AP938" s="6"/>
      <c r="AQ938" s="8"/>
      <c r="AR938" s="6"/>
      <c r="AS938" s="8"/>
      <c r="AT938" s="6"/>
      <c r="AU938" s="8"/>
      <c r="AV938" s="6"/>
      <c r="AW938" s="8"/>
      <c r="AX938" s="6"/>
      <c r="AY938" s="8"/>
      <c r="AZ938" s="6"/>
      <c r="BA938" s="8"/>
      <c r="BB938" s="6"/>
      <c r="BC938" s="8"/>
      <c r="BD938" s="8"/>
      <c r="BE938" s="8"/>
      <c r="BF938" s="8"/>
    </row>
    <row r="939" spans="1:58" s="5" customFormat="1" ht="14.25" customHeight="1">
      <c r="A939" s="6">
        <v>894</v>
      </c>
      <c r="B939" s="8"/>
      <c r="C939" s="8"/>
      <c r="D939" s="6"/>
      <c r="E939" s="8"/>
      <c r="F939" s="8"/>
      <c r="G939" s="6"/>
      <c r="H939" s="8"/>
      <c r="I939" s="8"/>
      <c r="J939" s="6"/>
      <c r="K939" s="8"/>
      <c r="L939" s="8"/>
      <c r="M939" s="6"/>
      <c r="N939" s="8"/>
      <c r="O939" s="8"/>
      <c r="P939" s="6"/>
      <c r="Q939" s="8"/>
      <c r="R939" s="8"/>
      <c r="S939" s="6"/>
      <c r="T939" s="8"/>
      <c r="U939" s="8"/>
      <c r="V939" s="6"/>
      <c r="W939" s="8"/>
      <c r="X939" s="8"/>
      <c r="Y939" s="6"/>
      <c r="Z939" s="8"/>
      <c r="AA939" s="8"/>
      <c r="AB939" s="6"/>
      <c r="AC939" s="8"/>
      <c r="AD939" s="8"/>
      <c r="AE939" s="6"/>
      <c r="AF939" s="8"/>
      <c r="AG939" s="8"/>
      <c r="AH939" s="6"/>
      <c r="AI939" s="8"/>
      <c r="AJ939" s="8"/>
      <c r="AK939" s="6"/>
      <c r="AL939" s="8"/>
      <c r="AM939" s="8"/>
      <c r="AN939" s="6"/>
      <c r="AO939" s="8"/>
      <c r="AP939" s="6"/>
      <c r="AQ939" s="8"/>
      <c r="AR939" s="6"/>
      <c r="AS939" s="8"/>
      <c r="AT939" s="6"/>
      <c r="AU939" s="8"/>
      <c r="AV939" s="6"/>
      <c r="AW939" s="8"/>
      <c r="AX939" s="6"/>
      <c r="AY939" s="8"/>
      <c r="AZ939" s="6"/>
      <c r="BA939" s="8"/>
      <c r="BB939" s="6"/>
      <c r="BC939" s="8"/>
      <c r="BD939" s="8"/>
      <c r="BE939" s="8"/>
      <c r="BF939" s="8"/>
    </row>
    <row r="940" spans="1:58" s="5" customFormat="1" ht="14.25" customHeight="1">
      <c r="A940" s="6">
        <v>895</v>
      </c>
      <c r="B940" s="8"/>
      <c r="C940" s="8"/>
      <c r="D940" s="6"/>
      <c r="E940" s="8"/>
      <c r="F940" s="8"/>
      <c r="G940" s="6"/>
      <c r="H940" s="8"/>
      <c r="I940" s="8"/>
      <c r="J940" s="6"/>
      <c r="K940" s="8"/>
      <c r="L940" s="8"/>
      <c r="M940" s="6"/>
      <c r="N940" s="8"/>
      <c r="O940" s="8"/>
      <c r="P940" s="6"/>
      <c r="Q940" s="8"/>
      <c r="R940" s="8"/>
      <c r="S940" s="6"/>
      <c r="T940" s="8"/>
      <c r="U940" s="8"/>
      <c r="V940" s="6"/>
      <c r="W940" s="8"/>
      <c r="X940" s="8"/>
      <c r="Y940" s="6"/>
      <c r="Z940" s="8"/>
      <c r="AA940" s="8"/>
      <c r="AB940" s="6"/>
      <c r="AC940" s="8"/>
      <c r="AD940" s="8"/>
      <c r="AE940" s="6"/>
      <c r="AF940" s="8"/>
      <c r="AG940" s="8"/>
      <c r="AH940" s="6"/>
      <c r="AI940" s="8"/>
      <c r="AJ940" s="8"/>
      <c r="AK940" s="6"/>
      <c r="AL940" s="8"/>
      <c r="AM940" s="8"/>
      <c r="AN940" s="6"/>
      <c r="AO940" s="8"/>
      <c r="AP940" s="6"/>
      <c r="AQ940" s="8"/>
      <c r="AR940" s="6"/>
      <c r="AS940" s="8"/>
      <c r="AT940" s="6"/>
      <c r="AU940" s="8"/>
      <c r="AV940" s="6"/>
      <c r="AW940" s="8"/>
      <c r="AX940" s="6"/>
      <c r="AY940" s="8"/>
      <c r="AZ940" s="6"/>
      <c r="BA940" s="8"/>
      <c r="BB940" s="6"/>
      <c r="BC940" s="8"/>
      <c r="BD940" s="8"/>
      <c r="BE940" s="8"/>
      <c r="BF940" s="8"/>
    </row>
    <row r="941" spans="1:58" s="5" customFormat="1" ht="14.25" customHeight="1">
      <c r="A941" s="6">
        <v>896</v>
      </c>
      <c r="B941" s="8"/>
      <c r="C941" s="8"/>
      <c r="D941" s="6"/>
      <c r="E941" s="8"/>
      <c r="F941" s="8"/>
      <c r="G941" s="6"/>
      <c r="H941" s="8"/>
      <c r="I941" s="8"/>
      <c r="J941" s="6"/>
      <c r="K941" s="8"/>
      <c r="L941" s="8"/>
      <c r="M941" s="6"/>
      <c r="N941" s="8"/>
      <c r="O941" s="8"/>
      <c r="P941" s="6"/>
      <c r="Q941" s="8"/>
      <c r="R941" s="8"/>
      <c r="S941" s="6"/>
      <c r="T941" s="8"/>
      <c r="U941" s="8"/>
      <c r="V941" s="6"/>
      <c r="W941" s="8"/>
      <c r="X941" s="8"/>
      <c r="Y941" s="6"/>
      <c r="Z941" s="8"/>
      <c r="AA941" s="8"/>
      <c r="AB941" s="6"/>
      <c r="AC941" s="8"/>
      <c r="AD941" s="8"/>
      <c r="AE941" s="6"/>
      <c r="AF941" s="8"/>
      <c r="AG941" s="8"/>
      <c r="AH941" s="6"/>
      <c r="AI941" s="8"/>
      <c r="AJ941" s="8"/>
      <c r="AK941" s="6"/>
      <c r="AL941" s="8"/>
      <c r="AM941" s="8"/>
      <c r="AN941" s="6"/>
      <c r="AO941" s="8"/>
      <c r="AP941" s="6"/>
      <c r="AQ941" s="8"/>
      <c r="AR941" s="6"/>
      <c r="AS941" s="8"/>
      <c r="AT941" s="6"/>
      <c r="AU941" s="8"/>
      <c r="AV941" s="6"/>
      <c r="AW941" s="8"/>
      <c r="AX941" s="6"/>
      <c r="AY941" s="8"/>
      <c r="AZ941" s="6"/>
      <c r="BA941" s="8"/>
      <c r="BB941" s="6"/>
      <c r="BC941" s="8"/>
      <c r="BD941" s="8"/>
      <c r="BE941" s="8"/>
      <c r="BF941" s="8"/>
    </row>
    <row r="942" spans="1:58" s="5" customFormat="1" ht="14.25" customHeight="1">
      <c r="A942" s="6">
        <v>897</v>
      </c>
      <c r="B942" s="8"/>
      <c r="C942" s="8"/>
      <c r="D942" s="6"/>
      <c r="E942" s="8"/>
      <c r="F942" s="8"/>
      <c r="G942" s="6"/>
      <c r="H942" s="8"/>
      <c r="I942" s="8"/>
      <c r="J942" s="6"/>
      <c r="K942" s="8"/>
      <c r="L942" s="8"/>
      <c r="M942" s="6"/>
      <c r="N942" s="8"/>
      <c r="O942" s="8"/>
      <c r="P942" s="6"/>
      <c r="Q942" s="8"/>
      <c r="R942" s="8"/>
      <c r="S942" s="6"/>
      <c r="T942" s="8"/>
      <c r="U942" s="8"/>
      <c r="V942" s="6"/>
      <c r="W942" s="8"/>
      <c r="X942" s="8"/>
      <c r="Y942" s="6"/>
      <c r="Z942" s="8"/>
      <c r="AA942" s="8"/>
      <c r="AB942" s="6"/>
      <c r="AC942" s="8"/>
      <c r="AD942" s="8"/>
      <c r="AE942" s="6"/>
      <c r="AF942" s="8"/>
      <c r="AG942" s="8"/>
      <c r="AH942" s="6"/>
      <c r="AI942" s="8"/>
      <c r="AJ942" s="8"/>
      <c r="AK942" s="6"/>
      <c r="AL942" s="8"/>
      <c r="AM942" s="8"/>
      <c r="AN942" s="6"/>
      <c r="AO942" s="8"/>
      <c r="AP942" s="6"/>
      <c r="AQ942" s="8"/>
      <c r="AR942" s="6"/>
      <c r="AS942" s="8"/>
      <c r="AT942" s="6"/>
      <c r="AU942" s="8"/>
      <c r="AV942" s="6"/>
      <c r="AW942" s="8"/>
      <c r="AX942" s="6"/>
      <c r="AY942" s="8"/>
      <c r="AZ942" s="6"/>
      <c r="BA942" s="8"/>
      <c r="BB942" s="6"/>
      <c r="BC942" s="8"/>
      <c r="BD942" s="8"/>
      <c r="BE942" s="8"/>
      <c r="BF942" s="8"/>
    </row>
    <row r="943" spans="1:58" s="5" customFormat="1" ht="14.25" customHeight="1">
      <c r="A943" s="6">
        <v>898</v>
      </c>
      <c r="B943" s="8"/>
      <c r="C943" s="8"/>
      <c r="D943" s="6"/>
      <c r="E943" s="8"/>
      <c r="F943" s="8"/>
      <c r="G943" s="6"/>
      <c r="H943" s="8"/>
      <c r="I943" s="8"/>
      <c r="J943" s="6"/>
      <c r="K943" s="8"/>
      <c r="L943" s="8"/>
      <c r="M943" s="6"/>
      <c r="N943" s="8"/>
      <c r="O943" s="8"/>
      <c r="P943" s="6"/>
      <c r="Q943" s="8"/>
      <c r="R943" s="8"/>
      <c r="S943" s="6"/>
      <c r="T943" s="8"/>
      <c r="U943" s="8"/>
      <c r="V943" s="6"/>
      <c r="W943" s="8"/>
      <c r="X943" s="8"/>
      <c r="Y943" s="6"/>
      <c r="Z943" s="8"/>
      <c r="AA943" s="8"/>
      <c r="AB943" s="6"/>
      <c r="AC943" s="8"/>
      <c r="AD943" s="8"/>
      <c r="AE943" s="6"/>
      <c r="AF943" s="8"/>
      <c r="AG943" s="8"/>
      <c r="AH943" s="6"/>
      <c r="AI943" s="8"/>
      <c r="AJ943" s="8"/>
      <c r="AK943" s="6"/>
      <c r="AL943" s="8"/>
      <c r="AM943" s="8"/>
      <c r="AN943" s="6"/>
      <c r="AO943" s="8"/>
      <c r="AP943" s="6"/>
      <c r="AQ943" s="8"/>
      <c r="AR943" s="6"/>
      <c r="AS943" s="8"/>
      <c r="AT943" s="6"/>
      <c r="AU943" s="8"/>
      <c r="AV943" s="6"/>
      <c r="AW943" s="8"/>
      <c r="AX943" s="6"/>
      <c r="AY943" s="8"/>
      <c r="AZ943" s="6"/>
      <c r="BA943" s="8"/>
      <c r="BB943" s="6"/>
      <c r="BC943" s="8"/>
      <c r="BD943" s="8"/>
      <c r="BE943" s="8"/>
      <c r="BF943" s="8"/>
    </row>
    <row r="944" spans="1:58" s="5" customFormat="1" ht="14.25" customHeight="1">
      <c r="A944" s="6">
        <v>899</v>
      </c>
      <c r="B944" s="42" t="s">
        <v>187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42" t="s">
        <v>192</v>
      </c>
      <c r="X944" s="8"/>
      <c r="Y944" s="8"/>
      <c r="Z944" s="8"/>
      <c r="AA944" s="8"/>
      <c r="AB944" s="8"/>
      <c r="AC944" s="8"/>
      <c r="AD944" s="8"/>
      <c r="AE944" s="13"/>
      <c r="AF944" s="8"/>
      <c r="AG944" s="42" t="s">
        <v>183</v>
      </c>
      <c r="AH944" s="8"/>
      <c r="AI944" s="8"/>
      <c r="AJ944" s="8"/>
      <c r="AK944" s="8"/>
      <c r="AL944" s="8"/>
      <c r="AM944" s="8"/>
      <c r="AN944" s="8"/>
      <c r="AO944" s="8"/>
      <c r="AP944" s="8"/>
      <c r="AQ944" s="63" t="s">
        <v>133</v>
      </c>
      <c r="AR944" s="93" t="s">
        <v>133</v>
      </c>
      <c r="AS944" s="8"/>
      <c r="AT944" s="6"/>
      <c r="AU944" s="8"/>
      <c r="AV944" s="6"/>
      <c r="AW944" s="8"/>
      <c r="AX944" s="6"/>
      <c r="AY944" s="8"/>
      <c r="AZ944" s="6"/>
      <c r="BA944" s="8"/>
      <c r="BB944" s="6"/>
      <c r="BC944" s="8"/>
      <c r="BD944" s="8"/>
      <c r="BE944" s="8"/>
      <c r="BF944" s="8"/>
    </row>
    <row r="945" spans="1:58" s="5" customFormat="1" ht="21">
      <c r="A945" s="6">
        <v>900</v>
      </c>
      <c r="B945" s="43" t="s">
        <v>0</v>
      </c>
      <c r="C945" s="41" t="s">
        <v>1</v>
      </c>
      <c r="D945" s="41" t="s">
        <v>2</v>
      </c>
      <c r="E945" s="41" t="s">
        <v>3</v>
      </c>
      <c r="F945" s="41" t="s">
        <v>4</v>
      </c>
      <c r="G945" s="41" t="s">
        <v>5</v>
      </c>
      <c r="H945" s="41" t="s">
        <v>6</v>
      </c>
      <c r="I945" s="41" t="s">
        <v>7</v>
      </c>
      <c r="J945" s="41" t="s">
        <v>8</v>
      </c>
      <c r="K945" s="41" t="s">
        <v>9</v>
      </c>
      <c r="L945" s="41" t="s">
        <v>10</v>
      </c>
      <c r="M945" s="41" t="s">
        <v>11</v>
      </c>
      <c r="N945" s="41" t="s">
        <v>12</v>
      </c>
      <c r="O945" s="41" t="s">
        <v>13</v>
      </c>
      <c r="P945" s="41" t="s">
        <v>14</v>
      </c>
      <c r="Q945" s="41" t="s">
        <v>15</v>
      </c>
      <c r="R945" s="41" t="s">
        <v>16</v>
      </c>
      <c r="S945" s="41" t="s">
        <v>17</v>
      </c>
      <c r="T945" s="41" t="s">
        <v>18</v>
      </c>
      <c r="U945" s="41" t="s">
        <v>19</v>
      </c>
      <c r="V945" s="49"/>
      <c r="W945" s="43" t="s">
        <v>0</v>
      </c>
      <c r="X945" s="41" t="s">
        <v>4</v>
      </c>
      <c r="Y945" s="41" t="s">
        <v>5</v>
      </c>
      <c r="Z945" s="41" t="s">
        <v>6</v>
      </c>
      <c r="AA945" s="41" t="s">
        <v>7</v>
      </c>
      <c r="AB945" s="41" t="s">
        <v>8</v>
      </c>
      <c r="AC945" s="41" t="s">
        <v>9</v>
      </c>
      <c r="AD945" s="41" t="s">
        <v>10</v>
      </c>
      <c r="AE945" s="67" t="s">
        <v>19</v>
      </c>
      <c r="AF945" s="49"/>
      <c r="AG945" s="43" t="s">
        <v>0</v>
      </c>
      <c r="AH945" s="41" t="s">
        <v>4</v>
      </c>
      <c r="AI945" s="41" t="s">
        <v>5</v>
      </c>
      <c r="AJ945" s="41" t="s">
        <v>6</v>
      </c>
      <c r="AK945" s="41" t="s">
        <v>7</v>
      </c>
      <c r="AL945" s="41" t="s">
        <v>8</v>
      </c>
      <c r="AM945" s="41" t="s">
        <v>9</v>
      </c>
      <c r="AN945" s="41" t="s">
        <v>10</v>
      </c>
      <c r="AO945" s="41" t="s">
        <v>19</v>
      </c>
      <c r="AP945" s="49"/>
      <c r="AQ945" s="94" t="s">
        <v>135</v>
      </c>
      <c r="AR945" s="6" t="s">
        <v>134</v>
      </c>
      <c r="AS945" s="8"/>
      <c r="AT945" s="6"/>
      <c r="AU945" s="8"/>
      <c r="AV945" s="6"/>
      <c r="AW945" s="8"/>
      <c r="AX945" s="6"/>
      <c r="AY945" s="8"/>
      <c r="AZ945" s="6"/>
      <c r="BA945" s="8"/>
      <c r="BB945" s="6"/>
      <c r="BC945" s="8"/>
      <c r="BD945" s="8"/>
      <c r="BE945" s="8"/>
      <c r="BF945" s="8"/>
    </row>
    <row r="946" spans="1:58" s="5" customFormat="1" ht="14.25" customHeight="1">
      <c r="A946" s="6">
        <v>901</v>
      </c>
      <c r="B946" s="44" t="s">
        <v>20</v>
      </c>
      <c r="C946" s="13">
        <f>AVERAGE(C1046,C846)</f>
        <v>580.3802270002991</v>
      </c>
      <c r="D946" s="13">
        <f t="shared" ref="D946:U946" si="464">AVERAGE(D1046,D846)</f>
        <v>662.21299435682988</v>
      </c>
      <c r="E946" s="13">
        <f t="shared" si="464"/>
        <v>677.33463734265263</v>
      </c>
      <c r="F946" s="13">
        <f t="shared" si="464"/>
        <v>709.59537216857427</v>
      </c>
      <c r="G946" s="13">
        <f t="shared" si="464"/>
        <v>431.23276808426516</v>
      </c>
      <c r="H946" s="13">
        <f t="shared" si="464"/>
        <v>508.56532240538206</v>
      </c>
      <c r="I946" s="13">
        <f t="shared" si="464"/>
        <v>467.16757817277465</v>
      </c>
      <c r="J946" s="13">
        <f t="shared" si="464"/>
        <v>560.965636663905</v>
      </c>
      <c r="K946" s="13">
        <f t="shared" si="464"/>
        <v>731.09738119519659</v>
      </c>
      <c r="L946" s="13">
        <f t="shared" si="464"/>
        <v>821.45529630710701</v>
      </c>
      <c r="M946" s="13">
        <f t="shared" si="464"/>
        <v>944.37514642293468</v>
      </c>
      <c r="N946" s="13">
        <f t="shared" si="464"/>
        <v>1020.49973889635</v>
      </c>
      <c r="O946" s="13">
        <f t="shared" si="464"/>
        <v>996.77034786300783</v>
      </c>
      <c r="P946" s="13">
        <f t="shared" si="464"/>
        <v>862.38383401205567</v>
      </c>
      <c r="Q946" s="13">
        <f t="shared" si="464"/>
        <v>704.75979008351328</v>
      </c>
      <c r="R946" s="13">
        <f t="shared" si="464"/>
        <v>525.87916645277278</v>
      </c>
      <c r="S946" s="13">
        <f t="shared" si="464"/>
        <v>345.12092675970126</v>
      </c>
      <c r="T946" s="13">
        <f t="shared" si="464"/>
        <v>331.72886107202942</v>
      </c>
      <c r="U946" s="13">
        <f t="shared" si="464"/>
        <v>11881.525025259351</v>
      </c>
      <c r="V946" s="6"/>
      <c r="W946" s="8"/>
      <c r="X946" s="13">
        <f>AVERAGE(X1046,X846)</f>
        <v>1.5</v>
      </c>
      <c r="Y946" s="13">
        <f t="shared" ref="Y946:AE946" si="465">AVERAGE(Y1046,Y846)</f>
        <v>10.5</v>
      </c>
      <c r="Z946" s="13">
        <f t="shared" si="465"/>
        <v>21.5</v>
      </c>
      <c r="AA946" s="13">
        <f t="shared" si="465"/>
        <v>34</v>
      </c>
      <c r="AB946" s="13">
        <f t="shared" si="465"/>
        <v>18.5</v>
      </c>
      <c r="AC946" s="13">
        <f t="shared" si="465"/>
        <v>5.5</v>
      </c>
      <c r="AD946" s="13">
        <f t="shared" si="465"/>
        <v>0.5</v>
      </c>
      <c r="AE946" s="13">
        <f t="shared" si="465"/>
        <v>92</v>
      </c>
      <c r="AF946" s="8"/>
      <c r="AG946" s="44" t="s">
        <v>20</v>
      </c>
      <c r="AH946" s="68">
        <f t="shared" ref="AH946:AH977" si="466">X946/(F946/2)*1000</f>
        <v>4.227761507000511</v>
      </c>
      <c r="AI946" s="68">
        <f t="shared" ref="AI946:AI977" si="467">Y946/(G946/2)*1000</f>
        <v>48.697598035723686</v>
      </c>
      <c r="AJ946" s="68">
        <f t="shared" ref="AJ946:AJ977" si="468">Z946/(H946/2)*1000</f>
        <v>84.551576966791899</v>
      </c>
      <c r="AK946" s="68">
        <f t="shared" ref="AK946:AK977" si="469">AA946/(I946/2)*1000</f>
        <v>145.55804635665717</v>
      </c>
      <c r="AL946" s="68">
        <f t="shared" ref="AL946:AL1009" si="470">AB946/(J946/2)*1000</f>
        <v>65.95769434299244</v>
      </c>
      <c r="AM946" s="68">
        <f t="shared" ref="AM946:AM1009" si="471">AC946/(K946/2)*1000</f>
        <v>15.045875259486255</v>
      </c>
      <c r="AN946" s="68">
        <f t="shared" ref="AN946:AN1009" si="472">AD946/(L946/2)*1000</f>
        <v>1.2173516982549744</v>
      </c>
      <c r="AO946" s="68">
        <f>AE946/(SUM(F946:L946)/2)*1000</f>
        <v>43.498001942358734</v>
      </c>
      <c r="AP946" s="6"/>
      <c r="AQ946" s="6">
        <f>RANK(AI946,AI946:AI1024)</f>
        <v>47</v>
      </c>
      <c r="AR946" s="94">
        <f>RANK(AO946,AO946:AO1024)</f>
        <v>70</v>
      </c>
      <c r="AS946" s="8"/>
      <c r="AT946" s="6"/>
      <c r="AU946" s="8"/>
      <c r="AV946" s="6"/>
      <c r="AW946" s="8"/>
      <c r="AX946" s="6"/>
      <c r="AY946" s="8"/>
      <c r="AZ946" s="6"/>
      <c r="BA946" s="8"/>
      <c r="BB946" s="6"/>
      <c r="BC946" s="8"/>
      <c r="BD946" s="8"/>
      <c r="BE946" s="8"/>
      <c r="BF946" s="8"/>
    </row>
    <row r="947" spans="1:58" s="5" customFormat="1" ht="14.25" customHeight="1">
      <c r="A947" s="6">
        <v>902</v>
      </c>
      <c r="B947" s="44" t="s">
        <v>21</v>
      </c>
      <c r="C947" s="13">
        <f t="shared" ref="C947:U947" si="473">AVERAGE(C1047,C847)</f>
        <v>581.22126973498166</v>
      </c>
      <c r="D947" s="13">
        <f t="shared" si="473"/>
        <v>655.28899925458256</v>
      </c>
      <c r="E947" s="13">
        <f t="shared" si="473"/>
        <v>644.9966523138562</v>
      </c>
      <c r="F947" s="13">
        <f t="shared" si="473"/>
        <v>592.03072084216672</v>
      </c>
      <c r="G947" s="13">
        <f t="shared" si="473"/>
        <v>448.64257484879073</v>
      </c>
      <c r="H947" s="13">
        <f t="shared" si="473"/>
        <v>510.75053019809468</v>
      </c>
      <c r="I947" s="13">
        <f t="shared" si="473"/>
        <v>596.00956517957923</v>
      </c>
      <c r="J947" s="13">
        <f t="shared" si="473"/>
        <v>664.75266724314019</v>
      </c>
      <c r="K947" s="13">
        <f t="shared" si="473"/>
        <v>708.86828412024295</v>
      </c>
      <c r="L947" s="13">
        <f t="shared" si="473"/>
        <v>761.63814191533083</v>
      </c>
      <c r="M947" s="13">
        <f t="shared" si="473"/>
        <v>771.80148436330808</v>
      </c>
      <c r="N947" s="13">
        <f t="shared" si="473"/>
        <v>776.77773861071523</v>
      </c>
      <c r="O947" s="13">
        <f t="shared" si="473"/>
        <v>840.17700486979493</v>
      </c>
      <c r="P947" s="13">
        <f t="shared" si="473"/>
        <v>740.30903960882938</v>
      </c>
      <c r="Q947" s="13">
        <f t="shared" si="473"/>
        <v>598.23846847515017</v>
      </c>
      <c r="R947" s="13">
        <f t="shared" si="473"/>
        <v>453.91141351858886</v>
      </c>
      <c r="S947" s="13">
        <f t="shared" si="473"/>
        <v>358.25493271082576</v>
      </c>
      <c r="T947" s="13">
        <f t="shared" si="473"/>
        <v>323.528435223158</v>
      </c>
      <c r="U947" s="13">
        <f t="shared" si="473"/>
        <v>11027.197923031137</v>
      </c>
      <c r="V947" s="6"/>
      <c r="W947" s="8"/>
      <c r="X947" s="13">
        <f t="shared" ref="X947:AE947" si="474">AVERAGE(X1047,X847)</f>
        <v>3.5</v>
      </c>
      <c r="Y947" s="13">
        <f t="shared" si="474"/>
        <v>24.5</v>
      </c>
      <c r="Z947" s="13">
        <f t="shared" si="474"/>
        <v>29.5</v>
      </c>
      <c r="AA947" s="13">
        <f t="shared" si="474"/>
        <v>33.5</v>
      </c>
      <c r="AB947" s="13">
        <f t="shared" si="474"/>
        <v>16</v>
      </c>
      <c r="AC947" s="13">
        <f t="shared" si="474"/>
        <v>5.5</v>
      </c>
      <c r="AD947" s="13">
        <f t="shared" si="474"/>
        <v>0</v>
      </c>
      <c r="AE947" s="13">
        <f t="shared" si="474"/>
        <v>112.5</v>
      </c>
      <c r="AF947" s="8"/>
      <c r="AG947" s="44" t="s">
        <v>21</v>
      </c>
      <c r="AH947" s="68">
        <f t="shared" si="466"/>
        <v>11.823710752784018</v>
      </c>
      <c r="AI947" s="68">
        <f t="shared" si="467"/>
        <v>109.21834606649809</v>
      </c>
      <c r="AJ947" s="68">
        <f t="shared" si="468"/>
        <v>115.51627753987223</v>
      </c>
      <c r="AK947" s="68">
        <f t="shared" si="469"/>
        <v>112.4143032500036</v>
      </c>
      <c r="AL947" s="68">
        <f t="shared" si="470"/>
        <v>48.138204744194979</v>
      </c>
      <c r="AM947" s="68">
        <f t="shared" si="471"/>
        <v>15.517692421028258</v>
      </c>
      <c r="AN947" s="68">
        <f t="shared" si="472"/>
        <v>0</v>
      </c>
      <c r="AO947" s="68">
        <f t="shared" ref="AO947:AO1010" si="475">AE947/(SUM(F947:L947)/2)*1000</f>
        <v>52.537043185412962</v>
      </c>
      <c r="AP947" s="6"/>
      <c r="AQ947" s="6">
        <f>RANK(AI947,AI946:AI1024)</f>
        <v>4</v>
      </c>
      <c r="AR947" s="94">
        <f>RANK(AO947,AO946:AO1024)</f>
        <v>50</v>
      </c>
      <c r="AS947" s="8"/>
      <c r="AT947" s="6"/>
      <c r="AU947" s="8"/>
      <c r="AV947" s="6"/>
      <c r="AW947" s="8"/>
      <c r="AX947" s="6"/>
      <c r="AY947" s="8"/>
      <c r="AZ947" s="6"/>
      <c r="BA947" s="8"/>
      <c r="BB947" s="6"/>
      <c r="BC947" s="8"/>
      <c r="BD947" s="8"/>
      <c r="BE947" s="8"/>
      <c r="BF947" s="8"/>
    </row>
    <row r="948" spans="1:58" s="5" customFormat="1" ht="14.25" customHeight="1">
      <c r="A948" s="6">
        <v>903</v>
      </c>
      <c r="B948" s="44" t="s">
        <v>22</v>
      </c>
      <c r="C948" s="13">
        <f t="shared" ref="C948:U948" si="476">AVERAGE(C1048,C848)</f>
        <v>6971.2558642082131</v>
      </c>
      <c r="D948" s="13">
        <f t="shared" si="476"/>
        <v>6596.538876401074</v>
      </c>
      <c r="E948" s="13">
        <f t="shared" si="476"/>
        <v>6238.3173544553692</v>
      </c>
      <c r="F948" s="13">
        <f t="shared" si="476"/>
        <v>7203.2513497386517</v>
      </c>
      <c r="G948" s="13">
        <f t="shared" si="476"/>
        <v>8079.5847423647638</v>
      </c>
      <c r="H948" s="13">
        <f t="shared" si="476"/>
        <v>7006.4468732563309</v>
      </c>
      <c r="I948" s="13">
        <f t="shared" si="476"/>
        <v>6447.2380835397362</v>
      </c>
      <c r="J948" s="13">
        <f t="shared" si="476"/>
        <v>6285.1639441340303</v>
      </c>
      <c r="K948" s="13">
        <f t="shared" si="476"/>
        <v>6361.4128847148822</v>
      </c>
      <c r="L948" s="13">
        <f t="shared" si="476"/>
        <v>6344.1435219599962</v>
      </c>
      <c r="M948" s="13">
        <f t="shared" si="476"/>
        <v>6274.5818395981059</v>
      </c>
      <c r="N948" s="13">
        <f t="shared" si="476"/>
        <v>6072.5733414422939</v>
      </c>
      <c r="O948" s="13">
        <f t="shared" si="476"/>
        <v>5569.6918259826152</v>
      </c>
      <c r="P948" s="13">
        <f t="shared" si="476"/>
        <v>4976.4122874697523</v>
      </c>
      <c r="Q948" s="13">
        <f t="shared" si="476"/>
        <v>3761.2836497362732</v>
      </c>
      <c r="R948" s="13">
        <f t="shared" si="476"/>
        <v>2997.128275656009</v>
      </c>
      <c r="S948" s="13">
        <f t="shared" si="476"/>
        <v>2241.7668518108972</v>
      </c>
      <c r="T948" s="13">
        <f t="shared" si="476"/>
        <v>2209.7592115196012</v>
      </c>
      <c r="U948" s="13">
        <f t="shared" si="476"/>
        <v>101636.5507779886</v>
      </c>
      <c r="V948" s="6"/>
      <c r="W948" s="8"/>
      <c r="X948" s="13">
        <f t="shared" ref="X948:AE948" si="477">AVERAGE(X1048,X848)</f>
        <v>55.5</v>
      </c>
      <c r="Y948" s="13">
        <f t="shared" si="477"/>
        <v>194</v>
      </c>
      <c r="Z948" s="13">
        <f t="shared" si="477"/>
        <v>393.5</v>
      </c>
      <c r="AA948" s="13">
        <f t="shared" si="477"/>
        <v>418.5</v>
      </c>
      <c r="AB948" s="13">
        <f t="shared" si="477"/>
        <v>203</v>
      </c>
      <c r="AC948" s="13">
        <f t="shared" si="477"/>
        <v>41.5</v>
      </c>
      <c r="AD948" s="13">
        <f t="shared" si="477"/>
        <v>3</v>
      </c>
      <c r="AE948" s="13">
        <f t="shared" si="477"/>
        <v>1309</v>
      </c>
      <c r="AF948" s="8"/>
      <c r="AG948" s="44" t="s">
        <v>22</v>
      </c>
      <c r="AH948" s="68">
        <f t="shared" si="466"/>
        <v>15.409708006930412</v>
      </c>
      <c r="AI948" s="68">
        <f t="shared" si="467"/>
        <v>48.022270001767282</v>
      </c>
      <c r="AJ948" s="68">
        <f t="shared" si="468"/>
        <v>112.32512202497188</v>
      </c>
      <c r="AK948" s="68">
        <f t="shared" si="469"/>
        <v>129.82303261561279</v>
      </c>
      <c r="AL948" s="68">
        <f t="shared" si="470"/>
        <v>64.596564800655912</v>
      </c>
      <c r="AM948" s="68">
        <f t="shared" si="471"/>
        <v>13.047415959971925</v>
      </c>
      <c r="AN948" s="68">
        <f t="shared" si="472"/>
        <v>0.9457541398978826</v>
      </c>
      <c r="AO948" s="68">
        <f t="shared" si="475"/>
        <v>54.853369338375302</v>
      </c>
      <c r="AP948" s="6"/>
      <c r="AQ948" s="6">
        <f>RANK(AI948,AI946:AI1024)</f>
        <v>49</v>
      </c>
      <c r="AR948" s="94">
        <f>RANK(AO948,AO946:AO1024)</f>
        <v>41</v>
      </c>
      <c r="AS948" s="8"/>
      <c r="AT948" s="6"/>
      <c r="AU948" s="8"/>
      <c r="AV948" s="6"/>
      <c r="AW948" s="8"/>
      <c r="AX948" s="6"/>
      <c r="AY948" s="8"/>
      <c r="AZ948" s="6"/>
      <c r="BA948" s="8"/>
      <c r="BB948" s="6"/>
      <c r="BC948" s="8"/>
      <c r="BD948" s="8"/>
      <c r="BE948" s="8"/>
      <c r="BF948" s="8"/>
    </row>
    <row r="949" spans="1:58" s="5" customFormat="1" ht="14.25" customHeight="1">
      <c r="A949" s="6">
        <v>904</v>
      </c>
      <c r="B949" s="44" t="s">
        <v>23</v>
      </c>
      <c r="C949" s="13">
        <f t="shared" ref="C949:U949" si="478">AVERAGE(C1049,C849)</f>
        <v>7840.5089250059173</v>
      </c>
      <c r="D949" s="13">
        <f t="shared" si="478"/>
        <v>7574.752861693104</v>
      </c>
      <c r="E949" s="13">
        <f t="shared" si="478"/>
        <v>6777.5781394083133</v>
      </c>
      <c r="F949" s="13">
        <f t="shared" si="478"/>
        <v>7164.8596080266698</v>
      </c>
      <c r="G949" s="13">
        <f t="shared" si="478"/>
        <v>8562.0190671556793</v>
      </c>
      <c r="H949" s="13">
        <f t="shared" si="478"/>
        <v>8955.2067828628533</v>
      </c>
      <c r="I949" s="13">
        <f t="shared" si="478"/>
        <v>9052.9470296322197</v>
      </c>
      <c r="J949" s="13">
        <f t="shared" si="478"/>
        <v>8998.3016963319442</v>
      </c>
      <c r="K949" s="13">
        <f t="shared" si="478"/>
        <v>8938.9769696894182</v>
      </c>
      <c r="L949" s="13">
        <f t="shared" si="478"/>
        <v>8465.8050002500095</v>
      </c>
      <c r="M949" s="13">
        <f t="shared" si="478"/>
        <v>8092.9018361126709</v>
      </c>
      <c r="N949" s="13">
        <f t="shared" si="478"/>
        <v>7701.8609562508555</v>
      </c>
      <c r="O949" s="13">
        <f t="shared" si="478"/>
        <v>7133.4138182706401</v>
      </c>
      <c r="P949" s="13">
        <f t="shared" si="478"/>
        <v>6543.0716224580665</v>
      </c>
      <c r="Q949" s="13">
        <f t="shared" si="478"/>
        <v>5031.0109310218895</v>
      </c>
      <c r="R949" s="13">
        <f t="shared" si="478"/>
        <v>3671.3870106164832</v>
      </c>
      <c r="S949" s="13">
        <f t="shared" si="478"/>
        <v>2863.8288744083352</v>
      </c>
      <c r="T949" s="13">
        <f t="shared" si="478"/>
        <v>3137.6130800179999</v>
      </c>
      <c r="U949" s="13">
        <f t="shared" si="478"/>
        <v>126506.04420921305</v>
      </c>
      <c r="V949" s="6"/>
      <c r="W949" s="8"/>
      <c r="X949" s="13">
        <f t="shared" ref="X949:AE949" si="479">AVERAGE(X1049,X849)</f>
        <v>13.5</v>
      </c>
      <c r="Y949" s="13">
        <f t="shared" si="479"/>
        <v>83</v>
      </c>
      <c r="Z949" s="13">
        <f t="shared" si="479"/>
        <v>302</v>
      </c>
      <c r="AA949" s="13">
        <f t="shared" si="479"/>
        <v>720.5</v>
      </c>
      <c r="AB949" s="13">
        <f t="shared" si="479"/>
        <v>447.5</v>
      </c>
      <c r="AC949" s="13">
        <f t="shared" si="479"/>
        <v>98</v>
      </c>
      <c r="AD949" s="13">
        <f t="shared" si="479"/>
        <v>7</v>
      </c>
      <c r="AE949" s="13">
        <f t="shared" si="479"/>
        <v>1671.5</v>
      </c>
      <c r="AF949" s="8"/>
      <c r="AG949" s="44" t="s">
        <v>23</v>
      </c>
      <c r="AH949" s="68">
        <f t="shared" si="466"/>
        <v>3.7683920519185556</v>
      </c>
      <c r="AI949" s="68">
        <f t="shared" si="467"/>
        <v>19.387950283454057</v>
      </c>
      <c r="AJ949" s="68">
        <f t="shared" si="468"/>
        <v>67.446795439257258</v>
      </c>
      <c r="AK949" s="68">
        <f t="shared" si="469"/>
        <v>159.17468590982591</v>
      </c>
      <c r="AL949" s="68">
        <f t="shared" si="470"/>
        <v>99.463213193311432</v>
      </c>
      <c r="AM949" s="68">
        <f t="shared" si="471"/>
        <v>21.926446467487651</v>
      </c>
      <c r="AN949" s="68">
        <f t="shared" si="472"/>
        <v>1.6537116080026124</v>
      </c>
      <c r="AO949" s="68">
        <f t="shared" si="475"/>
        <v>55.588705030968804</v>
      </c>
      <c r="AP949" s="6"/>
      <c r="AQ949" s="6">
        <f>RANK(AI949,AI946:AI1024)</f>
        <v>64</v>
      </c>
      <c r="AR949" s="94">
        <f>RANK(AO949,AO946:AO1024)</f>
        <v>36</v>
      </c>
      <c r="AS949" s="8"/>
      <c r="AT949" s="6"/>
      <c r="AU949" s="8"/>
      <c r="AV949" s="6"/>
      <c r="AW949" s="8"/>
      <c r="AX949" s="6"/>
      <c r="AY949" s="8"/>
      <c r="AZ949" s="6"/>
      <c r="BA949" s="8"/>
      <c r="BB949" s="6"/>
      <c r="BC949" s="8"/>
      <c r="BD949" s="8"/>
      <c r="BE949" s="8"/>
      <c r="BF949" s="8"/>
    </row>
    <row r="950" spans="1:58" s="5" customFormat="1" ht="14.25" customHeight="1">
      <c r="A950" s="6">
        <v>905</v>
      </c>
      <c r="B950" s="44" t="s">
        <v>24</v>
      </c>
      <c r="C950" s="13">
        <f t="shared" ref="C950:U950" si="480">AVERAGE(C1050,C850)</f>
        <v>1833.9683722717677</v>
      </c>
      <c r="D950" s="13">
        <f t="shared" si="480"/>
        <v>1914.0988118071339</v>
      </c>
      <c r="E950" s="13">
        <f t="shared" si="480"/>
        <v>1733.7590899566944</v>
      </c>
      <c r="F950" s="13">
        <f t="shared" si="480"/>
        <v>1578.4661849233398</v>
      </c>
      <c r="G950" s="13">
        <f t="shared" si="480"/>
        <v>1287.1688337846019</v>
      </c>
      <c r="H950" s="13">
        <f t="shared" si="480"/>
        <v>1503.6290218514769</v>
      </c>
      <c r="I950" s="13">
        <f t="shared" si="480"/>
        <v>1661.118890605708</v>
      </c>
      <c r="J950" s="13">
        <f t="shared" si="480"/>
        <v>1863.1070144844482</v>
      </c>
      <c r="K950" s="13">
        <f t="shared" si="480"/>
        <v>2047.7060978710549</v>
      </c>
      <c r="L950" s="13">
        <f t="shared" si="480"/>
        <v>2026.4626219825343</v>
      </c>
      <c r="M950" s="13">
        <f t="shared" si="480"/>
        <v>2139.6150545779738</v>
      </c>
      <c r="N950" s="13">
        <f t="shared" si="480"/>
        <v>2318.2018900671337</v>
      </c>
      <c r="O950" s="13">
        <f t="shared" si="480"/>
        <v>2476.0523054331834</v>
      </c>
      <c r="P950" s="13">
        <f t="shared" si="480"/>
        <v>2558.660081524004</v>
      </c>
      <c r="Q950" s="13">
        <f t="shared" si="480"/>
        <v>2037.096856083838</v>
      </c>
      <c r="R950" s="13">
        <f t="shared" si="480"/>
        <v>1376.7906135540784</v>
      </c>
      <c r="S950" s="13">
        <f t="shared" si="480"/>
        <v>996.85632054494749</v>
      </c>
      <c r="T950" s="13">
        <f t="shared" si="480"/>
        <v>954.13647565084852</v>
      </c>
      <c r="U950" s="13">
        <f t="shared" si="480"/>
        <v>32306.894536974763</v>
      </c>
      <c r="V950" s="6"/>
      <c r="W950" s="8"/>
      <c r="X950" s="13">
        <f t="shared" ref="X950:AE950" si="481">AVERAGE(X1050,X850)</f>
        <v>9.5</v>
      </c>
      <c r="Y950" s="13">
        <f t="shared" si="481"/>
        <v>50</v>
      </c>
      <c r="Z950" s="13">
        <f t="shared" si="481"/>
        <v>111</v>
      </c>
      <c r="AA950" s="13">
        <f t="shared" si="481"/>
        <v>116.5</v>
      </c>
      <c r="AB950" s="13">
        <f t="shared" si="481"/>
        <v>52</v>
      </c>
      <c r="AC950" s="13">
        <f t="shared" si="481"/>
        <v>11.5</v>
      </c>
      <c r="AD950" s="13">
        <f t="shared" si="481"/>
        <v>0</v>
      </c>
      <c r="AE950" s="13">
        <f t="shared" si="481"/>
        <v>350.5</v>
      </c>
      <c r="AF950" s="8"/>
      <c r="AG950" s="44" t="s">
        <v>24</v>
      </c>
      <c r="AH950" s="68">
        <f t="shared" si="466"/>
        <v>12.037001604138108</v>
      </c>
      <c r="AI950" s="68">
        <f t="shared" si="467"/>
        <v>77.689886031480967</v>
      </c>
      <c r="AJ950" s="68">
        <f t="shared" si="468"/>
        <v>147.64280070003088</v>
      </c>
      <c r="AK950" s="68">
        <f t="shared" si="469"/>
        <v>140.26690161535589</v>
      </c>
      <c r="AL950" s="68">
        <f t="shared" si="470"/>
        <v>55.820733426189413</v>
      </c>
      <c r="AM950" s="68">
        <f t="shared" si="471"/>
        <v>11.232080631059548</v>
      </c>
      <c r="AN950" s="68">
        <f t="shared" si="472"/>
        <v>0</v>
      </c>
      <c r="AO950" s="68">
        <f t="shared" si="475"/>
        <v>58.574531543136004</v>
      </c>
      <c r="AP950" s="6"/>
      <c r="AQ950" s="6">
        <f>RANK(AI950,AI946:AI1024)</f>
        <v>20</v>
      </c>
      <c r="AR950" s="94">
        <f>RANK(AO950,AO946:AO1024)</f>
        <v>26</v>
      </c>
      <c r="AS950" s="8"/>
      <c r="AT950" s="6"/>
      <c r="AU950" s="8"/>
      <c r="AV950" s="6"/>
      <c r="AW950" s="8"/>
      <c r="AX950" s="6"/>
      <c r="AY950" s="8"/>
      <c r="AZ950" s="6"/>
      <c r="BA950" s="8"/>
      <c r="BB950" s="6"/>
      <c r="BC950" s="8"/>
      <c r="BD950" s="8"/>
      <c r="BE950" s="8"/>
      <c r="BF950" s="8"/>
    </row>
    <row r="951" spans="1:58" s="5" customFormat="1" ht="14.25" customHeight="1">
      <c r="A951" s="6">
        <v>906</v>
      </c>
      <c r="B951" s="44" t="s">
        <v>25</v>
      </c>
      <c r="C951" s="13">
        <f t="shared" ref="C951:U951" si="482">AVERAGE(C1051,C851)</f>
        <v>3024.1094343308641</v>
      </c>
      <c r="D951" s="13">
        <f t="shared" si="482"/>
        <v>3099.2607066786536</v>
      </c>
      <c r="E951" s="13">
        <f t="shared" si="482"/>
        <v>2948.9577746549976</v>
      </c>
      <c r="F951" s="13">
        <f t="shared" si="482"/>
        <v>3113.6135568094519</v>
      </c>
      <c r="G951" s="13">
        <f t="shared" si="482"/>
        <v>2566.9306118543273</v>
      </c>
      <c r="H951" s="13">
        <f t="shared" si="482"/>
        <v>2633.3135518130343</v>
      </c>
      <c r="I951" s="13">
        <f t="shared" si="482"/>
        <v>2546.5616419132302</v>
      </c>
      <c r="J951" s="13">
        <f t="shared" si="482"/>
        <v>2539.4661582087037</v>
      </c>
      <c r="K951" s="13">
        <f t="shared" si="482"/>
        <v>2829.9930120988038</v>
      </c>
      <c r="L951" s="13">
        <f t="shared" si="482"/>
        <v>3186.8628294617542</v>
      </c>
      <c r="M951" s="13">
        <f t="shared" si="482"/>
        <v>3269.9501073831789</v>
      </c>
      <c r="N951" s="13">
        <f t="shared" si="482"/>
        <v>3378.4335643806712</v>
      </c>
      <c r="O951" s="13">
        <f t="shared" si="482"/>
        <v>3043.7831991536523</v>
      </c>
      <c r="P951" s="13">
        <f t="shared" si="482"/>
        <v>2862.7911877065249</v>
      </c>
      <c r="Q951" s="13">
        <f t="shared" si="482"/>
        <v>2170.1543068399051</v>
      </c>
      <c r="R951" s="13">
        <f t="shared" si="482"/>
        <v>1544.6916083029876</v>
      </c>
      <c r="S951" s="13">
        <f t="shared" si="482"/>
        <v>1021.1137937922947</v>
      </c>
      <c r="T951" s="13">
        <f t="shared" si="482"/>
        <v>960.52193828360305</v>
      </c>
      <c r="U951" s="13">
        <f t="shared" si="482"/>
        <v>46740.508983666645</v>
      </c>
      <c r="V951" s="6"/>
      <c r="W951" s="8"/>
      <c r="X951" s="13">
        <f t="shared" ref="X951:AE951" si="483">AVERAGE(X1051,X851)</f>
        <v>16</v>
      </c>
      <c r="Y951" s="13">
        <f t="shared" si="483"/>
        <v>89.5</v>
      </c>
      <c r="Z951" s="13">
        <f t="shared" si="483"/>
        <v>185.5</v>
      </c>
      <c r="AA951" s="13">
        <f t="shared" si="483"/>
        <v>197</v>
      </c>
      <c r="AB951" s="13">
        <f t="shared" si="483"/>
        <v>85.5</v>
      </c>
      <c r="AC951" s="13">
        <f t="shared" si="483"/>
        <v>27</v>
      </c>
      <c r="AD951" s="13">
        <f t="shared" si="483"/>
        <v>0</v>
      </c>
      <c r="AE951" s="13">
        <f t="shared" si="483"/>
        <v>600.5</v>
      </c>
      <c r="AF951" s="8"/>
      <c r="AG951" s="44" t="s">
        <v>25</v>
      </c>
      <c r="AH951" s="68">
        <f t="shared" si="466"/>
        <v>10.277447543230346</v>
      </c>
      <c r="AI951" s="68">
        <f t="shared" si="467"/>
        <v>69.733088683177158</v>
      </c>
      <c r="AJ951" s="68">
        <f t="shared" si="468"/>
        <v>140.88713428925575</v>
      </c>
      <c r="AK951" s="68">
        <f t="shared" si="469"/>
        <v>154.71842248593208</v>
      </c>
      <c r="AL951" s="68">
        <f t="shared" si="470"/>
        <v>67.336987125128886</v>
      </c>
      <c r="AM951" s="68">
        <f t="shared" si="471"/>
        <v>19.081319200838614</v>
      </c>
      <c r="AN951" s="68">
        <f t="shared" si="472"/>
        <v>0</v>
      </c>
      <c r="AO951" s="68">
        <f t="shared" si="475"/>
        <v>61.853839302849877</v>
      </c>
      <c r="AP951" s="6"/>
      <c r="AQ951" s="6">
        <f>RANK(AI951,AI946:AI1024)</f>
        <v>26</v>
      </c>
      <c r="AR951" s="94">
        <f>RANK(AO951,AO946:AO1024)</f>
        <v>14</v>
      </c>
      <c r="AS951" s="8"/>
      <c r="AT951" s="6"/>
      <c r="AU951" s="8"/>
      <c r="AV951" s="6"/>
      <c r="AW951" s="8"/>
      <c r="AX951" s="6"/>
      <c r="AY951" s="8"/>
      <c r="AZ951" s="6"/>
      <c r="BA951" s="8"/>
      <c r="BB951" s="6"/>
      <c r="BC951" s="8"/>
      <c r="BD951" s="8"/>
      <c r="BE951" s="8"/>
      <c r="BF951" s="8"/>
    </row>
    <row r="952" spans="1:58" s="5" customFormat="1" ht="14.25" customHeight="1">
      <c r="A952" s="6">
        <v>907</v>
      </c>
      <c r="B952" s="44" t="s">
        <v>26</v>
      </c>
      <c r="C952" s="13">
        <f t="shared" ref="C952:U952" si="484">AVERAGE(C1052,C852)</f>
        <v>5187.9952880859373</v>
      </c>
      <c r="D952" s="13">
        <f t="shared" si="484"/>
        <v>6755.9657958984371</v>
      </c>
      <c r="E952" s="13">
        <f t="shared" si="484"/>
        <v>6921.1429687500004</v>
      </c>
      <c r="F952" s="13">
        <f t="shared" si="484"/>
        <v>6439.95</v>
      </c>
      <c r="G952" s="13">
        <f t="shared" si="484"/>
        <v>5741.2231201171871</v>
      </c>
      <c r="H952" s="13">
        <f t="shared" si="484"/>
        <v>4608.0127441406248</v>
      </c>
      <c r="I952" s="13">
        <f t="shared" si="484"/>
        <v>4288.4721435546871</v>
      </c>
      <c r="J952" s="13">
        <f t="shared" si="484"/>
        <v>5787.1239746093752</v>
      </c>
      <c r="K952" s="13">
        <f t="shared" si="484"/>
        <v>7620.2270751953129</v>
      </c>
      <c r="L952" s="13">
        <f t="shared" si="484"/>
        <v>8193.6372558593757</v>
      </c>
      <c r="M952" s="13">
        <f t="shared" si="484"/>
        <v>7585.35791015625</v>
      </c>
      <c r="N952" s="13">
        <f t="shared" si="484"/>
        <v>6994.12451171875</v>
      </c>
      <c r="O952" s="13">
        <f t="shared" si="484"/>
        <v>6090.4096191406252</v>
      </c>
      <c r="P952" s="13">
        <f t="shared" si="484"/>
        <v>5536.2321289062502</v>
      </c>
      <c r="Q952" s="13">
        <f t="shared" si="484"/>
        <v>4323.6597778320311</v>
      </c>
      <c r="R952" s="13">
        <f t="shared" si="484"/>
        <v>3115.5633789062499</v>
      </c>
      <c r="S952" s="13">
        <f t="shared" si="484"/>
        <v>2590.0206481933592</v>
      </c>
      <c r="T952" s="13">
        <f t="shared" si="484"/>
        <v>3386.6464294433595</v>
      </c>
      <c r="U952" s="13">
        <f t="shared" si="484"/>
        <v>101165.76477050781</v>
      </c>
      <c r="V952" s="6"/>
      <c r="W952" s="8"/>
      <c r="X952" s="13">
        <f t="shared" ref="X952:AE952" si="485">AVERAGE(X1052,X852)</f>
        <v>5</v>
      </c>
      <c r="Y952" s="13">
        <f t="shared" si="485"/>
        <v>14.5</v>
      </c>
      <c r="Z952" s="13">
        <f t="shared" si="485"/>
        <v>97</v>
      </c>
      <c r="AA952" s="13">
        <f t="shared" si="485"/>
        <v>401.5</v>
      </c>
      <c r="AB952" s="13">
        <f t="shared" si="485"/>
        <v>346</v>
      </c>
      <c r="AC952" s="13">
        <f t="shared" si="485"/>
        <v>95.5</v>
      </c>
      <c r="AD952" s="13">
        <f t="shared" si="485"/>
        <v>8</v>
      </c>
      <c r="AE952" s="13">
        <f t="shared" si="485"/>
        <v>967.5</v>
      </c>
      <c r="AF952" s="8"/>
      <c r="AG952" s="44" t="s">
        <v>26</v>
      </c>
      <c r="AH952" s="68">
        <f t="shared" si="466"/>
        <v>1.5528070870115451</v>
      </c>
      <c r="AI952" s="68">
        <f t="shared" si="467"/>
        <v>5.0511884651171801</v>
      </c>
      <c r="AJ952" s="68">
        <f t="shared" si="468"/>
        <v>42.100578008748585</v>
      </c>
      <c r="AK952" s="68">
        <f t="shared" si="469"/>
        <v>187.24617372339941</v>
      </c>
      <c r="AL952" s="68">
        <f t="shared" si="470"/>
        <v>119.57580363512245</v>
      </c>
      <c r="AM952" s="68">
        <f t="shared" si="471"/>
        <v>25.064869867425113</v>
      </c>
      <c r="AN952" s="68">
        <f t="shared" si="472"/>
        <v>1.952734725784717</v>
      </c>
      <c r="AO952" s="68">
        <f t="shared" si="475"/>
        <v>45.33883258122431</v>
      </c>
      <c r="AP952" s="6"/>
      <c r="AQ952" s="6">
        <f>RANK(AI952,AI946:AI1024)</f>
        <v>77</v>
      </c>
      <c r="AR952" s="94">
        <f>RANK(AO952,AO946:AO1024)</f>
        <v>68</v>
      </c>
      <c r="AS952" s="8"/>
      <c r="AT952" s="6"/>
      <c r="AU952" s="8"/>
      <c r="AV952" s="6"/>
      <c r="AW952" s="8"/>
      <c r="AX952" s="6"/>
      <c r="AY952" s="8"/>
      <c r="AZ952" s="6"/>
      <c r="BA952" s="8"/>
      <c r="BB952" s="6"/>
      <c r="BC952" s="8"/>
      <c r="BD952" s="8"/>
      <c r="BE952" s="8"/>
      <c r="BF952" s="8"/>
    </row>
    <row r="953" spans="1:58" s="5" customFormat="1" ht="14.25" customHeight="1">
      <c r="A953" s="6">
        <v>908</v>
      </c>
      <c r="B953" s="44" t="s">
        <v>27</v>
      </c>
      <c r="C953" s="13">
        <f t="shared" ref="C953:U953" si="486">AVERAGE(C1053,C853)</f>
        <v>723.74859142113644</v>
      </c>
      <c r="D953" s="13">
        <f t="shared" si="486"/>
        <v>804.58582097474425</v>
      </c>
      <c r="E953" s="13">
        <f t="shared" si="486"/>
        <v>775.74799832100655</v>
      </c>
      <c r="F953" s="13">
        <f t="shared" si="486"/>
        <v>837.16916356166928</v>
      </c>
      <c r="G953" s="13">
        <f t="shared" si="486"/>
        <v>655.56958911191134</v>
      </c>
      <c r="H953" s="13">
        <f t="shared" si="486"/>
        <v>546.26614566702278</v>
      </c>
      <c r="I953" s="13">
        <f t="shared" si="486"/>
        <v>598.14884546383678</v>
      </c>
      <c r="J953" s="13">
        <f t="shared" si="486"/>
        <v>632.20723910152037</v>
      </c>
      <c r="K953" s="13">
        <f t="shared" si="486"/>
        <v>696.38143486534113</v>
      </c>
      <c r="L953" s="13">
        <f t="shared" si="486"/>
        <v>836.71080741133426</v>
      </c>
      <c r="M953" s="13">
        <f t="shared" si="486"/>
        <v>1015.2248697953039</v>
      </c>
      <c r="N953" s="13">
        <f t="shared" si="486"/>
        <v>1122.649671035387</v>
      </c>
      <c r="O953" s="13">
        <f t="shared" si="486"/>
        <v>1063.7317260516174</v>
      </c>
      <c r="P953" s="13">
        <f t="shared" si="486"/>
        <v>944.68848649772031</v>
      </c>
      <c r="Q953" s="13">
        <f t="shared" si="486"/>
        <v>708.93043026034923</v>
      </c>
      <c r="R953" s="13">
        <f t="shared" si="486"/>
        <v>595.85900587702633</v>
      </c>
      <c r="S953" s="13">
        <f t="shared" si="486"/>
        <v>451.74787070565378</v>
      </c>
      <c r="T953" s="13">
        <f t="shared" si="486"/>
        <v>466.16782940168048</v>
      </c>
      <c r="U953" s="13">
        <f t="shared" si="486"/>
        <v>13475.535525524263</v>
      </c>
      <c r="V953" s="6"/>
      <c r="W953" s="8"/>
      <c r="X953" s="13">
        <f t="shared" ref="X953:AE953" si="487">AVERAGE(X1053,X853)</f>
        <v>7.5</v>
      </c>
      <c r="Y953" s="13">
        <f t="shared" si="487"/>
        <v>22</v>
      </c>
      <c r="Z953" s="13">
        <f t="shared" si="487"/>
        <v>35.5</v>
      </c>
      <c r="AA953" s="13">
        <f t="shared" si="487"/>
        <v>49</v>
      </c>
      <c r="AB953" s="13">
        <f t="shared" si="487"/>
        <v>15</v>
      </c>
      <c r="AC953" s="13">
        <f t="shared" si="487"/>
        <v>2.5</v>
      </c>
      <c r="AD953" s="13">
        <f t="shared" si="487"/>
        <v>0</v>
      </c>
      <c r="AE953" s="13">
        <f t="shared" si="487"/>
        <v>131.5</v>
      </c>
      <c r="AF953" s="8"/>
      <c r="AG953" s="44" t="s">
        <v>27</v>
      </c>
      <c r="AH953" s="68">
        <f t="shared" si="466"/>
        <v>17.917525695982039</v>
      </c>
      <c r="AI953" s="68">
        <f t="shared" si="467"/>
        <v>67.117207281695343</v>
      </c>
      <c r="AJ953" s="68">
        <f t="shared" si="468"/>
        <v>129.97327504765073</v>
      </c>
      <c r="AK953" s="68">
        <f t="shared" si="469"/>
        <v>163.83881828611661</v>
      </c>
      <c r="AL953" s="68">
        <f t="shared" si="470"/>
        <v>47.45279418602572</v>
      </c>
      <c r="AM953" s="68">
        <f t="shared" si="471"/>
        <v>7.1799731435500531</v>
      </c>
      <c r="AN953" s="68">
        <f t="shared" si="472"/>
        <v>0</v>
      </c>
      <c r="AO953" s="68">
        <f t="shared" si="475"/>
        <v>54.763677576474095</v>
      </c>
      <c r="AP953" s="6"/>
      <c r="AQ953" s="6">
        <f>RANK(AI953,AI946:AI1024)</f>
        <v>27</v>
      </c>
      <c r="AR953" s="94">
        <f>RANK(AO953,AO946:AO1024)</f>
        <v>44</v>
      </c>
      <c r="AS953" s="8"/>
      <c r="AT953" s="6"/>
      <c r="AU953" s="8"/>
      <c r="AV953" s="6"/>
      <c r="AW953" s="8"/>
      <c r="AX953" s="6"/>
      <c r="AY953" s="8"/>
      <c r="AZ953" s="6"/>
      <c r="BA953" s="8"/>
      <c r="BB953" s="6"/>
      <c r="BC953" s="8"/>
      <c r="BD953" s="8"/>
      <c r="BE953" s="8"/>
      <c r="BF953" s="8"/>
    </row>
    <row r="954" spans="1:58" s="5" customFormat="1" ht="14.25" customHeight="1">
      <c r="A954" s="6">
        <v>909</v>
      </c>
      <c r="B954" s="44" t="s">
        <v>28</v>
      </c>
      <c r="C954" s="13">
        <f t="shared" ref="C954:U954" si="488">AVERAGE(C1054,C854)</f>
        <v>8148.3736816406254</v>
      </c>
      <c r="D954" s="13">
        <f t="shared" si="488"/>
        <v>9752.8370605468754</v>
      </c>
      <c r="E954" s="13">
        <f t="shared" si="488"/>
        <v>10795.777526855469</v>
      </c>
      <c r="F954" s="13">
        <f t="shared" si="488"/>
        <v>12233.405151367188</v>
      </c>
      <c r="G954" s="13">
        <f t="shared" si="488"/>
        <v>14985.859680175781</v>
      </c>
      <c r="H954" s="13">
        <f t="shared" si="488"/>
        <v>13735.551708984374</v>
      </c>
      <c r="I954" s="13">
        <f t="shared" si="488"/>
        <v>11722.449768066406</v>
      </c>
      <c r="J954" s="13">
        <f t="shared" si="488"/>
        <v>10334.894787597656</v>
      </c>
      <c r="K954" s="13">
        <f t="shared" si="488"/>
        <v>11470.126391601563</v>
      </c>
      <c r="L954" s="13">
        <f t="shared" si="488"/>
        <v>12472.021569824219</v>
      </c>
      <c r="M954" s="13">
        <f t="shared" si="488"/>
        <v>12130.085241699218</v>
      </c>
      <c r="N954" s="13">
        <f t="shared" si="488"/>
        <v>10778.400537109375</v>
      </c>
      <c r="O954" s="13">
        <f t="shared" si="488"/>
        <v>9158.7059082031246</v>
      </c>
      <c r="P954" s="13">
        <f t="shared" si="488"/>
        <v>8166.6803771972654</v>
      </c>
      <c r="Q954" s="13">
        <f t="shared" si="488"/>
        <v>6242.8959533691404</v>
      </c>
      <c r="R954" s="13">
        <f t="shared" si="488"/>
        <v>4586.2694030761722</v>
      </c>
      <c r="S954" s="13">
        <f t="shared" si="488"/>
        <v>3712.350180053711</v>
      </c>
      <c r="T954" s="13">
        <f t="shared" si="488"/>
        <v>4628.1373321533201</v>
      </c>
      <c r="U954" s="13">
        <f t="shared" si="488"/>
        <v>175054.82225952149</v>
      </c>
      <c r="V954" s="6"/>
      <c r="W954" s="8"/>
      <c r="X954" s="13">
        <f t="shared" ref="X954:AE954" si="489">AVERAGE(X1054,X854)</f>
        <v>0.5</v>
      </c>
      <c r="Y954" s="13">
        <f t="shared" si="489"/>
        <v>37</v>
      </c>
      <c r="Z954" s="13">
        <f t="shared" si="489"/>
        <v>248.5</v>
      </c>
      <c r="AA954" s="13">
        <f t="shared" si="489"/>
        <v>644.5</v>
      </c>
      <c r="AB954" s="13">
        <f t="shared" si="489"/>
        <v>487</v>
      </c>
      <c r="AC954" s="13">
        <f t="shared" si="489"/>
        <v>112</v>
      </c>
      <c r="AD954" s="13">
        <f t="shared" si="489"/>
        <v>11</v>
      </c>
      <c r="AE954" s="13">
        <f t="shared" si="489"/>
        <v>1540.5</v>
      </c>
      <c r="AF954" s="8"/>
      <c r="AG954" s="44" t="s">
        <v>28</v>
      </c>
      <c r="AH954" s="68">
        <f t="shared" si="466"/>
        <v>8.1743389320204224E-2</v>
      </c>
      <c r="AI954" s="68">
        <f t="shared" si="467"/>
        <v>4.9379883156047271</v>
      </c>
      <c r="AJ954" s="68">
        <f t="shared" si="468"/>
        <v>36.183475591658549</v>
      </c>
      <c r="AK954" s="68">
        <f t="shared" si="469"/>
        <v>109.95995082115142</v>
      </c>
      <c r="AL954" s="68">
        <f t="shared" si="470"/>
        <v>94.243823475478848</v>
      </c>
      <c r="AM954" s="68">
        <f t="shared" si="471"/>
        <v>19.528991429772997</v>
      </c>
      <c r="AN954" s="68">
        <f t="shared" si="472"/>
        <v>1.7639482001240692</v>
      </c>
      <c r="AO954" s="68">
        <f t="shared" si="475"/>
        <v>35.43240160713006</v>
      </c>
      <c r="AP954" s="6"/>
      <c r="AQ954" s="6">
        <f>RANK(AI954,AI946:AI1024)</f>
        <v>78</v>
      </c>
      <c r="AR954" s="94">
        <f>RANK(AO954,AO946:AO1024)</f>
        <v>78</v>
      </c>
      <c r="AS954" s="8"/>
      <c r="AT954" s="6"/>
      <c r="AU954" s="8"/>
      <c r="AV954" s="6"/>
      <c r="AW954" s="8"/>
      <c r="AX954" s="6"/>
      <c r="AY954" s="8"/>
      <c r="AZ954" s="6"/>
      <c r="BA954" s="8"/>
      <c r="BB954" s="6"/>
      <c r="BC954" s="8"/>
      <c r="BD954" s="8"/>
      <c r="BE954" s="8"/>
      <c r="BF954" s="8"/>
    </row>
    <row r="955" spans="1:58" s="5" customFormat="1" ht="14.25" customHeight="1">
      <c r="A955" s="6">
        <v>910</v>
      </c>
      <c r="B955" s="44" t="s">
        <v>29</v>
      </c>
      <c r="C955" s="13">
        <f t="shared" ref="C955:U955" si="490">AVERAGE(C1055,C855)</f>
        <v>12981.938147929066</v>
      </c>
      <c r="D955" s="13">
        <f t="shared" si="490"/>
        <v>11900.314504766542</v>
      </c>
      <c r="E955" s="13">
        <f t="shared" si="490"/>
        <v>11300.731428065852</v>
      </c>
      <c r="F955" s="13">
        <f t="shared" si="490"/>
        <v>12217.248633432511</v>
      </c>
      <c r="G955" s="13">
        <f t="shared" si="490"/>
        <v>15213.562774712749</v>
      </c>
      <c r="H955" s="13">
        <f t="shared" si="490"/>
        <v>17149.075433257658</v>
      </c>
      <c r="I955" s="13">
        <f t="shared" si="490"/>
        <v>16552.524229561775</v>
      </c>
      <c r="J955" s="13">
        <f t="shared" si="490"/>
        <v>14083.327871708239</v>
      </c>
      <c r="K955" s="13">
        <f t="shared" si="490"/>
        <v>13379.891956677911</v>
      </c>
      <c r="L955" s="13">
        <f t="shared" si="490"/>
        <v>12900.171876189586</v>
      </c>
      <c r="M955" s="13">
        <f t="shared" si="490"/>
        <v>12375.313669418261</v>
      </c>
      <c r="N955" s="13">
        <f t="shared" si="490"/>
        <v>11814.928159123598</v>
      </c>
      <c r="O955" s="13">
        <f t="shared" si="490"/>
        <v>10813.855482792207</v>
      </c>
      <c r="P955" s="13">
        <f t="shared" si="490"/>
        <v>9212.5688574345313</v>
      </c>
      <c r="Q955" s="13">
        <f t="shared" si="490"/>
        <v>6707.8148832658389</v>
      </c>
      <c r="R955" s="13">
        <f t="shared" si="490"/>
        <v>4828.6154530501126</v>
      </c>
      <c r="S955" s="13">
        <f t="shared" si="490"/>
        <v>3176.5854247665075</v>
      </c>
      <c r="T955" s="13">
        <f t="shared" si="490"/>
        <v>2833.9578009666538</v>
      </c>
      <c r="U955" s="13">
        <f t="shared" si="490"/>
        <v>199442.42658711961</v>
      </c>
      <c r="V955" s="6"/>
      <c r="W955" s="8"/>
      <c r="X955" s="13">
        <f t="shared" ref="X955:AE955" si="491">AVERAGE(X1055,X855)</f>
        <v>38.5</v>
      </c>
      <c r="Y955" s="13">
        <f t="shared" si="491"/>
        <v>360</v>
      </c>
      <c r="Z955" s="13">
        <f t="shared" si="491"/>
        <v>877</v>
      </c>
      <c r="AA955" s="13">
        <f t="shared" si="491"/>
        <v>1025</v>
      </c>
      <c r="AB955" s="13">
        <f t="shared" si="491"/>
        <v>501</v>
      </c>
      <c r="AC955" s="13">
        <f t="shared" si="491"/>
        <v>117</v>
      </c>
      <c r="AD955" s="13">
        <f t="shared" si="491"/>
        <v>9.5</v>
      </c>
      <c r="AE955" s="13">
        <f t="shared" si="491"/>
        <v>2928</v>
      </c>
      <c r="AF955" s="8"/>
      <c r="AG955" s="44" t="s">
        <v>29</v>
      </c>
      <c r="AH955" s="68">
        <f t="shared" si="466"/>
        <v>6.3025647026032878</v>
      </c>
      <c r="AI955" s="68">
        <f t="shared" si="467"/>
        <v>47.326192467996336</v>
      </c>
      <c r="AJ955" s="68">
        <f t="shared" si="468"/>
        <v>102.2795664306439</v>
      </c>
      <c r="AK955" s="68">
        <f t="shared" si="469"/>
        <v>123.84817998567419</v>
      </c>
      <c r="AL955" s="68">
        <f t="shared" si="470"/>
        <v>71.14795658580816</v>
      </c>
      <c r="AM955" s="68">
        <f t="shared" si="471"/>
        <v>17.488930460549085</v>
      </c>
      <c r="AN955" s="68">
        <f t="shared" si="472"/>
        <v>1.4728485932089892</v>
      </c>
      <c r="AO955" s="68">
        <f t="shared" si="475"/>
        <v>57.696967163761798</v>
      </c>
      <c r="AP955" s="6"/>
      <c r="AQ955" s="6">
        <f>RANK(AI955,AI946:AI1024)</f>
        <v>51</v>
      </c>
      <c r="AR955" s="94">
        <f>RANK(AO955,AO946:AO1024)</f>
        <v>30</v>
      </c>
      <c r="AS955" s="8"/>
      <c r="AT955" s="6"/>
      <c r="AU955" s="8"/>
      <c r="AV955" s="6"/>
      <c r="AW955" s="8"/>
      <c r="AX955" s="6"/>
      <c r="AY955" s="8"/>
      <c r="AZ955" s="6"/>
      <c r="BA955" s="8"/>
      <c r="BB955" s="6"/>
      <c r="BC955" s="8"/>
      <c r="BD955" s="8"/>
      <c r="BE955" s="8"/>
      <c r="BF955" s="8"/>
    </row>
    <row r="956" spans="1:58" s="5" customFormat="1" ht="14.25" customHeight="1">
      <c r="A956" s="6">
        <v>911</v>
      </c>
      <c r="B956" s="44" t="s">
        <v>30</v>
      </c>
      <c r="C956" s="13">
        <f t="shared" ref="C956:U956" si="492">AVERAGE(C1056,C856)</f>
        <v>290.84430121109131</v>
      </c>
      <c r="D956" s="13">
        <f t="shared" si="492"/>
        <v>346.47854922035884</v>
      </c>
      <c r="E956" s="13">
        <f t="shared" si="492"/>
        <v>385.56512124670405</v>
      </c>
      <c r="F956" s="13">
        <f t="shared" si="492"/>
        <v>355.84009868552857</v>
      </c>
      <c r="G956" s="13">
        <f t="shared" si="492"/>
        <v>225.50127511618896</v>
      </c>
      <c r="H956" s="13">
        <f t="shared" si="492"/>
        <v>249.04412055527035</v>
      </c>
      <c r="I956" s="13">
        <f t="shared" si="492"/>
        <v>233.5318107197705</v>
      </c>
      <c r="J956" s="13">
        <f t="shared" si="492"/>
        <v>240.43782845271485</v>
      </c>
      <c r="K956" s="13">
        <f t="shared" si="492"/>
        <v>311.45206488229979</v>
      </c>
      <c r="L956" s="13">
        <f t="shared" si="492"/>
        <v>412.96825289356082</v>
      </c>
      <c r="M956" s="13">
        <f t="shared" si="492"/>
        <v>424.93082361828363</v>
      </c>
      <c r="N956" s="13">
        <f t="shared" si="492"/>
        <v>494.78422789190427</v>
      </c>
      <c r="O956" s="13">
        <f t="shared" si="492"/>
        <v>460.15778806821407</v>
      </c>
      <c r="P956" s="13">
        <f t="shared" si="492"/>
        <v>423.20076163360966</v>
      </c>
      <c r="Q956" s="13">
        <f t="shared" si="492"/>
        <v>323.79466086599365</v>
      </c>
      <c r="R956" s="13">
        <f t="shared" si="492"/>
        <v>294.88770996699833</v>
      </c>
      <c r="S956" s="13">
        <f t="shared" si="492"/>
        <v>241.69594040812132</v>
      </c>
      <c r="T956" s="13">
        <f t="shared" si="492"/>
        <v>264.46216994559262</v>
      </c>
      <c r="U956" s="13">
        <f t="shared" si="492"/>
        <v>5979.5775053822063</v>
      </c>
      <c r="V956" s="6"/>
      <c r="W956" s="8"/>
      <c r="X956" s="13">
        <f t="shared" ref="X956:AE956" si="493">AVERAGE(X1056,X856)</f>
        <v>0</v>
      </c>
      <c r="Y956" s="13">
        <f t="shared" si="493"/>
        <v>12</v>
      </c>
      <c r="Z956" s="13">
        <f t="shared" si="493"/>
        <v>16.5</v>
      </c>
      <c r="AA956" s="13">
        <f t="shared" si="493"/>
        <v>13.5</v>
      </c>
      <c r="AB956" s="13">
        <f t="shared" si="493"/>
        <v>9</v>
      </c>
      <c r="AC956" s="13">
        <f t="shared" si="493"/>
        <v>0</v>
      </c>
      <c r="AD956" s="13">
        <f t="shared" si="493"/>
        <v>0</v>
      </c>
      <c r="AE956" s="13">
        <f t="shared" si="493"/>
        <v>51</v>
      </c>
      <c r="AF956" s="8"/>
      <c r="AG956" s="44" t="s">
        <v>30</v>
      </c>
      <c r="AH956" s="68">
        <f t="shared" si="466"/>
        <v>0</v>
      </c>
      <c r="AI956" s="68">
        <f t="shared" si="467"/>
        <v>106.42955339225492</v>
      </c>
      <c r="AJ956" s="68">
        <f t="shared" si="468"/>
        <v>132.50664149959852</v>
      </c>
      <c r="AK956" s="68">
        <f t="shared" si="469"/>
        <v>115.61594078675216</v>
      </c>
      <c r="AL956" s="68">
        <f t="shared" si="470"/>
        <v>74.863427755254108</v>
      </c>
      <c r="AM956" s="68">
        <f t="shared" si="471"/>
        <v>0</v>
      </c>
      <c r="AN956" s="68">
        <f t="shared" si="472"/>
        <v>0</v>
      </c>
      <c r="AO956" s="68">
        <f t="shared" si="475"/>
        <v>50.276633589179234</v>
      </c>
      <c r="AP956" s="6"/>
      <c r="AQ956" s="6">
        <f>RANK(AI956,AI946:AI1024)</f>
        <v>5</v>
      </c>
      <c r="AR956" s="94">
        <f>RANK(AO956,AO946:AO1024)</f>
        <v>59</v>
      </c>
      <c r="AS956" s="8"/>
      <c r="AT956" s="6"/>
      <c r="AU956" s="8"/>
      <c r="AV956" s="6"/>
      <c r="AW956" s="8"/>
      <c r="AX956" s="6"/>
      <c r="AY956" s="8"/>
      <c r="AZ956" s="6"/>
      <c r="BA956" s="8"/>
      <c r="BB956" s="6"/>
      <c r="BC956" s="8"/>
      <c r="BD956" s="8"/>
      <c r="BE956" s="8"/>
      <c r="BF956" s="8"/>
    </row>
    <row r="957" spans="1:58" s="5" customFormat="1" ht="14.25" customHeight="1">
      <c r="A957" s="6">
        <v>912</v>
      </c>
      <c r="B957" s="44" t="s">
        <v>31</v>
      </c>
      <c r="C957" s="13">
        <f t="shared" ref="C957:U957" si="494">AVERAGE(C1057,C857)</f>
        <v>2141.9786428371604</v>
      </c>
      <c r="D957" s="13">
        <f t="shared" si="494"/>
        <v>2300.4235925779267</v>
      </c>
      <c r="E957" s="13">
        <f t="shared" si="494"/>
        <v>2449.5288788573785</v>
      </c>
      <c r="F957" s="13">
        <f t="shared" si="494"/>
        <v>2476.9551368879484</v>
      </c>
      <c r="G957" s="13">
        <f t="shared" si="494"/>
        <v>1781.0807199824208</v>
      </c>
      <c r="H957" s="13">
        <f t="shared" si="494"/>
        <v>1814.9258384218847</v>
      </c>
      <c r="I957" s="13">
        <f t="shared" si="494"/>
        <v>1741.0844497318517</v>
      </c>
      <c r="J957" s="13">
        <f t="shared" si="494"/>
        <v>1796.2023199894149</v>
      </c>
      <c r="K957" s="13">
        <f t="shared" si="494"/>
        <v>2172.124841531358</v>
      </c>
      <c r="L957" s="13">
        <f t="shared" si="494"/>
        <v>2501.7487024486763</v>
      </c>
      <c r="M957" s="13">
        <f t="shared" si="494"/>
        <v>2652.4701294171668</v>
      </c>
      <c r="N957" s="13">
        <f t="shared" si="494"/>
        <v>2610.4385755771705</v>
      </c>
      <c r="O957" s="13">
        <f t="shared" si="494"/>
        <v>2466.6155299963184</v>
      </c>
      <c r="P957" s="13">
        <f t="shared" si="494"/>
        <v>2277.2796490563792</v>
      </c>
      <c r="Q957" s="13">
        <f t="shared" si="494"/>
        <v>2012.0089824909451</v>
      </c>
      <c r="R957" s="13">
        <f t="shared" si="494"/>
        <v>1490.615173903868</v>
      </c>
      <c r="S957" s="13">
        <f t="shared" si="494"/>
        <v>1088.7177009280488</v>
      </c>
      <c r="T957" s="13">
        <f t="shared" si="494"/>
        <v>1047.7935210059036</v>
      </c>
      <c r="U957" s="13">
        <f t="shared" si="494"/>
        <v>36821.992385641825</v>
      </c>
      <c r="V957" s="6"/>
      <c r="W957" s="8"/>
      <c r="X957" s="13">
        <f t="shared" ref="X957:AE957" si="495">AVERAGE(X1057,X857)</f>
        <v>16.5</v>
      </c>
      <c r="Y957" s="13">
        <f t="shared" si="495"/>
        <v>82</v>
      </c>
      <c r="Z957" s="13">
        <f t="shared" si="495"/>
        <v>127</v>
      </c>
      <c r="AA957" s="13">
        <f t="shared" si="495"/>
        <v>129.5</v>
      </c>
      <c r="AB957" s="13">
        <f t="shared" si="495"/>
        <v>62.5</v>
      </c>
      <c r="AC957" s="13">
        <f t="shared" si="495"/>
        <v>10</v>
      </c>
      <c r="AD957" s="13">
        <f t="shared" si="495"/>
        <v>1</v>
      </c>
      <c r="AE957" s="13">
        <f t="shared" si="495"/>
        <v>428.5</v>
      </c>
      <c r="AF957" s="8"/>
      <c r="AG957" s="44" t="s">
        <v>31</v>
      </c>
      <c r="AH957" s="68">
        <f t="shared" si="466"/>
        <v>13.322808923160906</v>
      </c>
      <c r="AI957" s="68">
        <f t="shared" si="467"/>
        <v>92.078926103707801</v>
      </c>
      <c r="AJ957" s="68">
        <f t="shared" si="468"/>
        <v>139.95062201597074</v>
      </c>
      <c r="AK957" s="68">
        <f t="shared" si="469"/>
        <v>148.75786182565076</v>
      </c>
      <c r="AL957" s="68">
        <f t="shared" si="470"/>
        <v>69.591269652038207</v>
      </c>
      <c r="AM957" s="68">
        <f t="shared" si="471"/>
        <v>9.2075739007247428</v>
      </c>
      <c r="AN957" s="68">
        <f t="shared" si="472"/>
        <v>0.79944080636173742</v>
      </c>
      <c r="AO957" s="68">
        <f t="shared" si="475"/>
        <v>59.996687192983678</v>
      </c>
      <c r="AP957" s="6"/>
      <c r="AQ957" s="6">
        <f>RANK(AI957,AI946:AI1024)</f>
        <v>14</v>
      </c>
      <c r="AR957" s="94">
        <f>RANK(AO957,AO946:AO1024)</f>
        <v>18</v>
      </c>
      <c r="AS957" s="8"/>
      <c r="AT957" s="6"/>
      <c r="AU957" s="8"/>
      <c r="AV957" s="6"/>
      <c r="AW957" s="8"/>
      <c r="AX957" s="6"/>
      <c r="AY957" s="8"/>
      <c r="AZ957" s="6"/>
      <c r="BA957" s="8"/>
      <c r="BB957" s="6"/>
      <c r="BC957" s="8"/>
      <c r="BD957" s="8"/>
      <c r="BE957" s="8"/>
      <c r="BF957" s="8"/>
    </row>
    <row r="958" spans="1:58" s="5" customFormat="1" ht="14.25" customHeight="1">
      <c r="A958" s="6">
        <v>913</v>
      </c>
      <c r="B958" s="44" t="s">
        <v>32</v>
      </c>
      <c r="C958" s="13">
        <f t="shared" ref="C958:U958" si="496">AVERAGE(C1058,C858)</f>
        <v>8017.4344673004725</v>
      </c>
      <c r="D958" s="13">
        <f t="shared" si="496"/>
        <v>7127.1432382149651</v>
      </c>
      <c r="E958" s="13">
        <f t="shared" si="496"/>
        <v>6545.1099896980177</v>
      </c>
      <c r="F958" s="13">
        <f t="shared" si="496"/>
        <v>6060.8773829301317</v>
      </c>
      <c r="G958" s="13">
        <f t="shared" si="496"/>
        <v>6069.980349616807</v>
      </c>
      <c r="H958" s="13">
        <f t="shared" si="496"/>
        <v>6579.3905396930759</v>
      </c>
      <c r="I958" s="13">
        <f t="shared" si="496"/>
        <v>6961.4568674754582</v>
      </c>
      <c r="J958" s="13">
        <f t="shared" si="496"/>
        <v>6465.8996722268457</v>
      </c>
      <c r="K958" s="13">
        <f t="shared" si="496"/>
        <v>6414.7918151045014</v>
      </c>
      <c r="L958" s="13">
        <f t="shared" si="496"/>
        <v>6266.590057928619</v>
      </c>
      <c r="M958" s="13">
        <f t="shared" si="496"/>
        <v>5654.2644489073191</v>
      </c>
      <c r="N958" s="13">
        <f t="shared" si="496"/>
        <v>4872.7677837811325</v>
      </c>
      <c r="O958" s="13">
        <f t="shared" si="496"/>
        <v>4292.6512176077831</v>
      </c>
      <c r="P958" s="13">
        <f t="shared" si="496"/>
        <v>3650.7116991358662</v>
      </c>
      <c r="Q958" s="13">
        <f t="shared" si="496"/>
        <v>2636.4556884573103</v>
      </c>
      <c r="R958" s="13">
        <f t="shared" si="496"/>
        <v>1727.5523193394727</v>
      </c>
      <c r="S958" s="13">
        <f t="shared" si="496"/>
        <v>1164.7420767163276</v>
      </c>
      <c r="T958" s="13">
        <f t="shared" si="496"/>
        <v>1073.3254872850921</v>
      </c>
      <c r="U958" s="13">
        <f t="shared" si="496"/>
        <v>91581.145101419213</v>
      </c>
      <c r="V958" s="6"/>
      <c r="W958" s="8"/>
      <c r="X958" s="13">
        <f t="shared" ref="X958:AE958" si="497">AVERAGE(X1058,X858)</f>
        <v>31.5</v>
      </c>
      <c r="Y958" s="13">
        <f t="shared" si="497"/>
        <v>216.5</v>
      </c>
      <c r="Z958" s="13">
        <f t="shared" si="497"/>
        <v>488</v>
      </c>
      <c r="AA958" s="13">
        <f t="shared" si="497"/>
        <v>503.5</v>
      </c>
      <c r="AB958" s="13">
        <f t="shared" si="497"/>
        <v>214.5</v>
      </c>
      <c r="AC958" s="13">
        <f t="shared" si="497"/>
        <v>47.5</v>
      </c>
      <c r="AD958" s="13">
        <f t="shared" si="497"/>
        <v>1.5</v>
      </c>
      <c r="AE958" s="13">
        <f t="shared" si="497"/>
        <v>1503</v>
      </c>
      <c r="AF958" s="8"/>
      <c r="AG958" s="44" t="s">
        <v>32</v>
      </c>
      <c r="AH958" s="68">
        <f t="shared" si="466"/>
        <v>10.394534655565435</v>
      </c>
      <c r="AI958" s="68">
        <f t="shared" si="467"/>
        <v>71.334662562348313</v>
      </c>
      <c r="AJ958" s="68">
        <f t="shared" si="468"/>
        <v>148.34200738075199</v>
      </c>
      <c r="AK958" s="68">
        <f t="shared" si="469"/>
        <v>144.65362914259987</v>
      </c>
      <c r="AL958" s="68">
        <f t="shared" si="470"/>
        <v>66.348075557481252</v>
      </c>
      <c r="AM958" s="68">
        <f t="shared" si="471"/>
        <v>14.809521920307617</v>
      </c>
      <c r="AN958" s="68">
        <f t="shared" si="472"/>
        <v>0.47872925662407706</v>
      </c>
      <c r="AO958" s="68">
        <f t="shared" si="475"/>
        <v>67.0697894427786</v>
      </c>
      <c r="AP958" s="6"/>
      <c r="AQ958" s="6">
        <f>RANK(AI958,AI946:AI1024)</f>
        <v>24</v>
      </c>
      <c r="AR958" s="94">
        <f>RANK(AO958,AO946:AO1024)</f>
        <v>3</v>
      </c>
      <c r="AS958" s="8"/>
      <c r="AT958" s="6"/>
      <c r="AU958" s="8"/>
      <c r="AV958" s="6"/>
      <c r="AW958" s="8"/>
      <c r="AX958" s="6"/>
      <c r="AY958" s="8"/>
      <c r="AZ958" s="6"/>
      <c r="BA958" s="8"/>
      <c r="BB958" s="6"/>
      <c r="BC958" s="8"/>
      <c r="BD958" s="8"/>
      <c r="BE958" s="8"/>
      <c r="BF958" s="8"/>
    </row>
    <row r="959" spans="1:58" s="5" customFormat="1" ht="14.25" customHeight="1">
      <c r="A959" s="6">
        <v>914</v>
      </c>
      <c r="B959" s="44" t="s">
        <v>33</v>
      </c>
      <c r="C959" s="13">
        <f t="shared" ref="C959:U959" si="498">AVERAGE(C1059,C859)</f>
        <v>22626.424401855467</v>
      </c>
      <c r="D959" s="13">
        <f t="shared" si="498"/>
        <v>21720.333056640626</v>
      </c>
      <c r="E959" s="13">
        <f t="shared" si="498"/>
        <v>20755.196020507814</v>
      </c>
      <c r="F959" s="13">
        <f t="shared" si="498"/>
        <v>21090.722253417967</v>
      </c>
      <c r="G959" s="13">
        <f t="shared" si="498"/>
        <v>21170.001904296874</v>
      </c>
      <c r="H959" s="13">
        <f t="shared" si="498"/>
        <v>20779.129052734374</v>
      </c>
      <c r="I959" s="13">
        <f t="shared" si="498"/>
        <v>22091.205102539061</v>
      </c>
      <c r="J959" s="13">
        <f t="shared" si="498"/>
        <v>21950.300280761719</v>
      </c>
      <c r="K959" s="13">
        <f t="shared" si="498"/>
        <v>21760.105163574219</v>
      </c>
      <c r="L959" s="13">
        <f t="shared" si="498"/>
        <v>20897.257397460937</v>
      </c>
      <c r="M959" s="13">
        <f t="shared" si="498"/>
        <v>18920.019116210937</v>
      </c>
      <c r="N959" s="13">
        <f t="shared" si="498"/>
        <v>16462.612963867188</v>
      </c>
      <c r="O959" s="13">
        <f t="shared" si="498"/>
        <v>13583.918005371093</v>
      </c>
      <c r="P959" s="13">
        <f t="shared" si="498"/>
        <v>10541.513098144531</v>
      </c>
      <c r="Q959" s="13">
        <f t="shared" si="498"/>
        <v>7323.603216552734</v>
      </c>
      <c r="R959" s="13">
        <f t="shared" si="498"/>
        <v>5146.5591430664063</v>
      </c>
      <c r="S959" s="13">
        <f t="shared" si="498"/>
        <v>3646.2253601074217</v>
      </c>
      <c r="T959" s="13">
        <f t="shared" si="498"/>
        <v>3454.6695938110352</v>
      </c>
      <c r="U959" s="13">
        <f t="shared" si="498"/>
        <v>293919.79513092042</v>
      </c>
      <c r="V959" s="6"/>
      <c r="W959" s="8"/>
      <c r="X959" s="13">
        <f t="shared" ref="X959:AE959" si="499">AVERAGE(X1059,X859)</f>
        <v>91</v>
      </c>
      <c r="Y959" s="13">
        <f t="shared" si="499"/>
        <v>573.5</v>
      </c>
      <c r="Z959" s="13">
        <f t="shared" si="499"/>
        <v>1426</v>
      </c>
      <c r="AA959" s="13">
        <f t="shared" si="499"/>
        <v>1747</v>
      </c>
      <c r="AB959" s="13">
        <f t="shared" si="499"/>
        <v>759</v>
      </c>
      <c r="AC959" s="13">
        <f t="shared" si="499"/>
        <v>167.5</v>
      </c>
      <c r="AD959" s="13">
        <f t="shared" si="499"/>
        <v>14</v>
      </c>
      <c r="AE959" s="13">
        <f t="shared" si="499"/>
        <v>4778</v>
      </c>
      <c r="AF959" s="8"/>
      <c r="AG959" s="44" t="s">
        <v>33</v>
      </c>
      <c r="AH959" s="68">
        <f t="shared" si="466"/>
        <v>8.629386789753255</v>
      </c>
      <c r="AI959" s="68">
        <f t="shared" si="467"/>
        <v>54.180439150890841</v>
      </c>
      <c r="AJ959" s="68">
        <f t="shared" si="468"/>
        <v>137.25310588148537</v>
      </c>
      <c r="AK959" s="68">
        <f t="shared" si="469"/>
        <v>158.16248972304439</v>
      </c>
      <c r="AL959" s="68">
        <f t="shared" si="470"/>
        <v>69.15622932641368</v>
      </c>
      <c r="AM959" s="68">
        <f t="shared" si="471"/>
        <v>15.395146185266615</v>
      </c>
      <c r="AN959" s="68">
        <f t="shared" si="472"/>
        <v>1.3398887455634281</v>
      </c>
      <c r="AO959" s="68">
        <f t="shared" si="475"/>
        <v>63.817828323256137</v>
      </c>
      <c r="AP959" s="6"/>
      <c r="AQ959" s="6">
        <f>RANK(AI959,AI946:AI1024)</f>
        <v>43</v>
      </c>
      <c r="AR959" s="94">
        <f>RANK(AO959,AO946:AO1024)</f>
        <v>10</v>
      </c>
      <c r="AS959" s="8"/>
      <c r="AT959" s="6"/>
      <c r="AU959" s="8"/>
      <c r="AV959" s="6"/>
      <c r="AW959" s="8"/>
      <c r="AX959" s="6"/>
      <c r="AY959" s="8"/>
      <c r="AZ959" s="6"/>
      <c r="BA959" s="8"/>
      <c r="BB959" s="6"/>
      <c r="BC959" s="8"/>
      <c r="BD959" s="8"/>
      <c r="BE959" s="8"/>
      <c r="BF959" s="8"/>
    </row>
    <row r="960" spans="1:58" s="5" customFormat="1" ht="14.25" customHeight="1">
      <c r="A960" s="6">
        <v>915</v>
      </c>
      <c r="B960" s="44" t="s">
        <v>34</v>
      </c>
      <c r="C960" s="13">
        <f t="shared" ref="C960:U960" si="500">AVERAGE(C1060,C860)</f>
        <v>620.2847018424585</v>
      </c>
      <c r="D960" s="13">
        <f t="shared" si="500"/>
        <v>709.70795952716674</v>
      </c>
      <c r="E960" s="13">
        <f t="shared" si="500"/>
        <v>643.97246758791755</v>
      </c>
      <c r="F960" s="13">
        <f t="shared" si="500"/>
        <v>663.69074339915892</v>
      </c>
      <c r="G960" s="13">
        <f t="shared" si="500"/>
        <v>584.79706154673272</v>
      </c>
      <c r="H960" s="13">
        <f t="shared" si="500"/>
        <v>466.54283216860046</v>
      </c>
      <c r="I960" s="13">
        <f t="shared" si="500"/>
        <v>470.55106430969056</v>
      </c>
      <c r="J960" s="13">
        <f t="shared" si="500"/>
        <v>561.50404031704284</v>
      </c>
      <c r="K960" s="13">
        <f t="shared" si="500"/>
        <v>692.13269022500003</v>
      </c>
      <c r="L960" s="13">
        <f t="shared" si="500"/>
        <v>811.5489363295776</v>
      </c>
      <c r="M960" s="13">
        <f t="shared" si="500"/>
        <v>888.85342541849002</v>
      </c>
      <c r="N960" s="13">
        <f t="shared" si="500"/>
        <v>993.69913020529657</v>
      </c>
      <c r="O960" s="13">
        <f t="shared" si="500"/>
        <v>1005.8314700201989</v>
      </c>
      <c r="P960" s="13">
        <f t="shared" si="500"/>
        <v>1010.7674357799635</v>
      </c>
      <c r="Q960" s="13">
        <f t="shared" si="500"/>
        <v>881.17237016661136</v>
      </c>
      <c r="R960" s="13">
        <f t="shared" si="500"/>
        <v>683.89634046038702</v>
      </c>
      <c r="S960" s="13">
        <f t="shared" si="500"/>
        <v>456.74419630109526</v>
      </c>
      <c r="T960" s="13">
        <f t="shared" si="500"/>
        <v>418.90153118511842</v>
      </c>
      <c r="U960" s="13">
        <f t="shared" si="500"/>
        <v>12564.598396790509</v>
      </c>
      <c r="V960" s="6"/>
      <c r="W960" s="8"/>
      <c r="X960" s="13">
        <f t="shared" ref="X960:AE960" si="501">AVERAGE(X1060,X860)</f>
        <v>6</v>
      </c>
      <c r="Y960" s="13">
        <f t="shared" si="501"/>
        <v>34</v>
      </c>
      <c r="Z960" s="13">
        <f t="shared" si="501"/>
        <v>33.5</v>
      </c>
      <c r="AA960" s="13">
        <f t="shared" si="501"/>
        <v>25.5</v>
      </c>
      <c r="AB960" s="13">
        <f t="shared" si="501"/>
        <v>12</v>
      </c>
      <c r="AC960" s="13">
        <f t="shared" si="501"/>
        <v>4</v>
      </c>
      <c r="AD960" s="13">
        <f t="shared" si="501"/>
        <v>0</v>
      </c>
      <c r="AE960" s="13">
        <f t="shared" si="501"/>
        <v>115</v>
      </c>
      <c r="AF960" s="8"/>
      <c r="AG960" s="44" t="s">
        <v>34</v>
      </c>
      <c r="AH960" s="68">
        <f t="shared" si="466"/>
        <v>18.080710209307416</v>
      </c>
      <c r="AI960" s="68">
        <f t="shared" si="467"/>
        <v>116.27965403955085</v>
      </c>
      <c r="AJ960" s="68">
        <f t="shared" si="468"/>
        <v>143.60953674621533</v>
      </c>
      <c r="AK960" s="68">
        <f t="shared" si="469"/>
        <v>108.38356103777642</v>
      </c>
      <c r="AL960" s="68">
        <f t="shared" si="470"/>
        <v>42.742346050526805</v>
      </c>
      <c r="AM960" s="68">
        <f t="shared" si="471"/>
        <v>11.558477316537877</v>
      </c>
      <c r="AN960" s="68">
        <f t="shared" si="472"/>
        <v>0</v>
      </c>
      <c r="AO960" s="68">
        <f t="shared" si="475"/>
        <v>54.107877489473267</v>
      </c>
      <c r="AP960" s="6"/>
      <c r="AQ960" s="6">
        <f>RANK(AI960,AI946:AI1024)</f>
        <v>2</v>
      </c>
      <c r="AR960" s="94">
        <f>RANK(AO960,AO946:AO1024)</f>
        <v>46</v>
      </c>
      <c r="AS960" s="8"/>
      <c r="AT960" s="6"/>
      <c r="AU960" s="8"/>
      <c r="AV960" s="6"/>
      <c r="AW960" s="8"/>
      <c r="AX960" s="6"/>
      <c r="AY960" s="8"/>
      <c r="AZ960" s="6"/>
      <c r="BA960" s="8"/>
      <c r="BB960" s="6"/>
      <c r="BC960" s="8"/>
      <c r="BD960" s="8"/>
      <c r="BE960" s="8"/>
      <c r="BF960" s="8"/>
    </row>
    <row r="961" spans="1:58" s="5" customFormat="1" ht="14.25" customHeight="1">
      <c r="A961" s="6">
        <v>916</v>
      </c>
      <c r="B961" s="44" t="s">
        <v>35</v>
      </c>
      <c r="C961" s="13">
        <f t="shared" ref="C961:U961" si="502">AVERAGE(C1061,C861)</f>
        <v>1101.7477419743348</v>
      </c>
      <c r="D961" s="13">
        <f t="shared" si="502"/>
        <v>1280.8605417926635</v>
      </c>
      <c r="E961" s="13">
        <f t="shared" si="502"/>
        <v>1317.8042299371887</v>
      </c>
      <c r="F961" s="13">
        <f t="shared" si="502"/>
        <v>1223.9888865053649</v>
      </c>
      <c r="G961" s="13">
        <f t="shared" si="502"/>
        <v>977.48661684263459</v>
      </c>
      <c r="H961" s="13">
        <f t="shared" si="502"/>
        <v>1092.3576407583314</v>
      </c>
      <c r="I961" s="13">
        <f t="shared" si="502"/>
        <v>1066.3381292553527</v>
      </c>
      <c r="J961" s="13">
        <f t="shared" si="502"/>
        <v>1100.0445517864075</v>
      </c>
      <c r="K961" s="13">
        <f t="shared" si="502"/>
        <v>1261.5308363365784</v>
      </c>
      <c r="L961" s="13">
        <f t="shared" si="502"/>
        <v>1356.3005860979736</v>
      </c>
      <c r="M961" s="13">
        <f t="shared" si="502"/>
        <v>1376.7436294241577</v>
      </c>
      <c r="N961" s="13">
        <f t="shared" si="502"/>
        <v>1467.4988582700805</v>
      </c>
      <c r="O961" s="13">
        <f t="shared" si="502"/>
        <v>1420.6416749545349</v>
      </c>
      <c r="P961" s="13">
        <f t="shared" si="502"/>
        <v>1293.6801041393555</v>
      </c>
      <c r="Q961" s="13">
        <f t="shared" si="502"/>
        <v>1018.5306241034301</v>
      </c>
      <c r="R961" s="13">
        <f t="shared" si="502"/>
        <v>727.28841522104335</v>
      </c>
      <c r="S961" s="13">
        <f t="shared" si="502"/>
        <v>574.56749852516782</v>
      </c>
      <c r="T961" s="13">
        <f t="shared" si="502"/>
        <v>616.16263012827756</v>
      </c>
      <c r="U961" s="13">
        <f t="shared" si="502"/>
        <v>20273.573196052883</v>
      </c>
      <c r="V961" s="6"/>
      <c r="W961" s="8"/>
      <c r="X961" s="13">
        <f t="shared" ref="X961:AE961" si="503">AVERAGE(X1061,X861)</f>
        <v>7.5</v>
      </c>
      <c r="Y961" s="13">
        <f t="shared" si="503"/>
        <v>47</v>
      </c>
      <c r="Z961" s="13">
        <f t="shared" si="503"/>
        <v>64</v>
      </c>
      <c r="AA961" s="13">
        <f t="shared" si="503"/>
        <v>76.5</v>
      </c>
      <c r="AB961" s="13">
        <f t="shared" si="503"/>
        <v>33</v>
      </c>
      <c r="AC961" s="13">
        <f t="shared" si="503"/>
        <v>5.5</v>
      </c>
      <c r="AD961" s="13">
        <f t="shared" si="503"/>
        <v>0</v>
      </c>
      <c r="AE961" s="13">
        <f t="shared" si="503"/>
        <v>233.5</v>
      </c>
      <c r="AF961" s="8"/>
      <c r="AG961" s="44" t="s">
        <v>35</v>
      </c>
      <c r="AH961" s="68">
        <f t="shared" si="466"/>
        <v>12.255013232045595</v>
      </c>
      <c r="AI961" s="68">
        <f t="shared" si="467"/>
        <v>96.164999479612362</v>
      </c>
      <c r="AJ961" s="68">
        <f t="shared" si="468"/>
        <v>117.17774035172258</v>
      </c>
      <c r="AK961" s="68">
        <f t="shared" si="469"/>
        <v>143.48169290996213</v>
      </c>
      <c r="AL961" s="68">
        <f t="shared" si="470"/>
        <v>59.997570000978499</v>
      </c>
      <c r="AM961" s="68">
        <f t="shared" si="471"/>
        <v>8.719564899375305</v>
      </c>
      <c r="AN961" s="68">
        <f t="shared" si="472"/>
        <v>0</v>
      </c>
      <c r="AO961" s="68">
        <f t="shared" si="475"/>
        <v>57.811001308484521</v>
      </c>
      <c r="AP961" s="6"/>
      <c r="AQ961" s="6">
        <f>RANK(AI961,AI946:AI1024)</f>
        <v>12</v>
      </c>
      <c r="AR961" s="94">
        <f>RANK(AO961,AO946:AO1024)</f>
        <v>28</v>
      </c>
      <c r="AS961" s="8"/>
      <c r="AT961" s="6"/>
      <c r="AU961" s="8"/>
      <c r="AV961" s="6"/>
      <c r="AW961" s="8"/>
      <c r="AX961" s="6"/>
      <c r="AY961" s="8"/>
      <c r="AZ961" s="6"/>
      <c r="BA961" s="8"/>
      <c r="BB961" s="6"/>
      <c r="BC961" s="8"/>
      <c r="BD961" s="8"/>
      <c r="BE961" s="8"/>
      <c r="BF961" s="8"/>
    </row>
    <row r="962" spans="1:58" s="5" customFormat="1" ht="14.25" customHeight="1">
      <c r="A962" s="6">
        <v>917</v>
      </c>
      <c r="B962" s="44" t="s">
        <v>36</v>
      </c>
      <c r="C962" s="13">
        <f t="shared" ref="C962:U962" si="504">AVERAGE(C1062,C862)</f>
        <v>869.03842055450082</v>
      </c>
      <c r="D962" s="13">
        <f t="shared" si="504"/>
        <v>1054.7637024358094</v>
      </c>
      <c r="E962" s="13">
        <f t="shared" si="504"/>
        <v>1093.260754312591</v>
      </c>
      <c r="F962" s="13">
        <f t="shared" si="504"/>
        <v>1112.3876896766137</v>
      </c>
      <c r="G962" s="13">
        <f t="shared" si="504"/>
        <v>745.84531030032463</v>
      </c>
      <c r="H962" s="13">
        <f t="shared" si="504"/>
        <v>692.95534956006645</v>
      </c>
      <c r="I962" s="13">
        <f t="shared" si="504"/>
        <v>698.98428892945071</v>
      </c>
      <c r="J962" s="13">
        <f t="shared" si="504"/>
        <v>814.49951719846922</v>
      </c>
      <c r="K962" s="13">
        <f t="shared" si="504"/>
        <v>884.50438612830817</v>
      </c>
      <c r="L962" s="13">
        <f t="shared" si="504"/>
        <v>1094.8543570085949</v>
      </c>
      <c r="M962" s="13">
        <f t="shared" si="504"/>
        <v>1221.6536115871436</v>
      </c>
      <c r="N962" s="13">
        <f t="shared" si="504"/>
        <v>1138.9501865663194</v>
      </c>
      <c r="O962" s="13">
        <f t="shared" si="504"/>
        <v>1023.6200178552697</v>
      </c>
      <c r="P962" s="13">
        <f t="shared" si="504"/>
        <v>934.98179835224857</v>
      </c>
      <c r="Q962" s="13">
        <f t="shared" si="504"/>
        <v>805.33699349016229</v>
      </c>
      <c r="R962" s="13">
        <f t="shared" si="504"/>
        <v>645.40612993932928</v>
      </c>
      <c r="S962" s="13">
        <f t="shared" si="504"/>
        <v>467.00144891079958</v>
      </c>
      <c r="T962" s="13">
        <f t="shared" si="504"/>
        <v>449.84792865799011</v>
      </c>
      <c r="U962" s="13">
        <f t="shared" si="504"/>
        <v>15747.891891463991</v>
      </c>
      <c r="V962" s="6"/>
      <c r="W962" s="8"/>
      <c r="X962" s="13">
        <f t="shared" ref="X962:AE962" si="505">AVERAGE(X1062,X862)</f>
        <v>8.5</v>
      </c>
      <c r="Y962" s="13">
        <f t="shared" si="505"/>
        <v>26.5</v>
      </c>
      <c r="Z962" s="13">
        <f t="shared" si="505"/>
        <v>53</v>
      </c>
      <c r="AA962" s="13">
        <f t="shared" si="505"/>
        <v>49</v>
      </c>
      <c r="AB962" s="13">
        <f t="shared" si="505"/>
        <v>18.5</v>
      </c>
      <c r="AC962" s="13">
        <f t="shared" si="505"/>
        <v>7.5</v>
      </c>
      <c r="AD962" s="13">
        <f t="shared" si="505"/>
        <v>0.5</v>
      </c>
      <c r="AE962" s="13">
        <f t="shared" si="505"/>
        <v>163.5</v>
      </c>
      <c r="AF962" s="8"/>
      <c r="AG962" s="44" t="s">
        <v>36</v>
      </c>
      <c r="AH962" s="68">
        <f t="shared" si="466"/>
        <v>15.282441686263295</v>
      </c>
      <c r="AI962" s="68">
        <f t="shared" si="467"/>
        <v>71.060311391726572</v>
      </c>
      <c r="AJ962" s="68">
        <f t="shared" si="468"/>
        <v>152.96800878627425</v>
      </c>
      <c r="AK962" s="68">
        <f t="shared" si="469"/>
        <v>140.20343740500189</v>
      </c>
      <c r="AL962" s="68">
        <f t="shared" si="470"/>
        <v>45.42666903875427</v>
      </c>
      <c r="AM962" s="68">
        <f t="shared" si="471"/>
        <v>16.958649651991738</v>
      </c>
      <c r="AN962" s="68">
        <f t="shared" si="472"/>
        <v>0.91336349314281418</v>
      </c>
      <c r="AO962" s="68">
        <f t="shared" si="475"/>
        <v>54.10296629436899</v>
      </c>
      <c r="AP962" s="6"/>
      <c r="AQ962" s="6">
        <f>RANK(AI962,AI946:AI1024)</f>
        <v>25</v>
      </c>
      <c r="AR962" s="94">
        <f>RANK(AO962,AO946:AO1024)</f>
        <v>47</v>
      </c>
      <c r="AS962" s="8"/>
      <c r="AT962" s="6"/>
      <c r="AU962" s="8"/>
      <c r="AV962" s="6"/>
      <c r="AW962" s="8"/>
      <c r="AX962" s="6"/>
      <c r="AY962" s="8"/>
      <c r="AZ962" s="6"/>
      <c r="BA962" s="8"/>
      <c r="BB962" s="6"/>
      <c r="BC962" s="8"/>
      <c r="BD962" s="8"/>
      <c r="BE962" s="8"/>
      <c r="BF962" s="8"/>
    </row>
    <row r="963" spans="1:58" s="5" customFormat="1" ht="14.25" customHeight="1">
      <c r="A963" s="6">
        <v>918</v>
      </c>
      <c r="B963" s="44" t="s">
        <v>37</v>
      </c>
      <c r="C963" s="13">
        <f t="shared" ref="C963:U963" si="506">AVERAGE(C1063,C863)</f>
        <v>9408.7732543945313</v>
      </c>
      <c r="D963" s="13">
        <f t="shared" si="506"/>
        <v>8052.8055297851561</v>
      </c>
      <c r="E963" s="13">
        <f t="shared" si="506"/>
        <v>6773.4450927734379</v>
      </c>
      <c r="F963" s="13">
        <f t="shared" si="506"/>
        <v>6743.0261962890627</v>
      </c>
      <c r="G963" s="13">
        <f t="shared" si="506"/>
        <v>11381.855810546875</v>
      </c>
      <c r="H963" s="13">
        <f t="shared" si="506"/>
        <v>15170.573120117188</v>
      </c>
      <c r="I963" s="13">
        <f t="shared" si="506"/>
        <v>15425.877709960938</v>
      </c>
      <c r="J963" s="13">
        <f t="shared" si="506"/>
        <v>12876.65517578125</v>
      </c>
      <c r="K963" s="13">
        <f t="shared" si="506"/>
        <v>11502.73291015625</v>
      </c>
      <c r="L963" s="13">
        <f t="shared" si="506"/>
        <v>10408.039233398438</v>
      </c>
      <c r="M963" s="13">
        <f t="shared" si="506"/>
        <v>8706.3142578125007</v>
      </c>
      <c r="N963" s="13">
        <f t="shared" si="506"/>
        <v>7610.7954711914063</v>
      </c>
      <c r="O963" s="13">
        <f t="shared" si="506"/>
        <v>6146.3042358398434</v>
      </c>
      <c r="P963" s="13">
        <f t="shared" si="506"/>
        <v>5299.7069335937504</v>
      </c>
      <c r="Q963" s="13">
        <f t="shared" si="506"/>
        <v>4520.3433776855472</v>
      </c>
      <c r="R963" s="13">
        <f t="shared" si="506"/>
        <v>4203.0416625976559</v>
      </c>
      <c r="S963" s="13">
        <f t="shared" si="506"/>
        <v>3442.6548767089844</v>
      </c>
      <c r="T963" s="13">
        <f t="shared" si="506"/>
        <v>3469.2174560546873</v>
      </c>
      <c r="U963" s="13">
        <f t="shared" si="506"/>
        <v>151142.16230468749</v>
      </c>
      <c r="V963" s="6"/>
      <c r="W963" s="8"/>
      <c r="X963" s="13">
        <f t="shared" ref="X963:AE963" si="507">AVERAGE(X1063,X863)</f>
        <v>17</v>
      </c>
      <c r="Y963" s="13">
        <f t="shared" si="507"/>
        <v>121.5</v>
      </c>
      <c r="Z963" s="13">
        <f t="shared" si="507"/>
        <v>417.5</v>
      </c>
      <c r="AA963" s="13">
        <f t="shared" si="507"/>
        <v>813</v>
      </c>
      <c r="AB963" s="13">
        <f t="shared" si="507"/>
        <v>579.5</v>
      </c>
      <c r="AC963" s="13">
        <f t="shared" si="507"/>
        <v>140</v>
      </c>
      <c r="AD963" s="13">
        <f t="shared" si="507"/>
        <v>4.5</v>
      </c>
      <c r="AE963" s="13">
        <f t="shared" si="507"/>
        <v>2093</v>
      </c>
      <c r="AF963" s="8"/>
      <c r="AG963" s="44" t="s">
        <v>37</v>
      </c>
      <c r="AH963" s="68">
        <f t="shared" si="466"/>
        <v>5.0422464647566496</v>
      </c>
      <c r="AI963" s="68">
        <f t="shared" si="467"/>
        <v>21.349769672431332</v>
      </c>
      <c r="AJ963" s="68">
        <f t="shared" si="468"/>
        <v>55.040768294556692</v>
      </c>
      <c r="AK963" s="68">
        <f t="shared" si="469"/>
        <v>105.40729225086781</v>
      </c>
      <c r="AL963" s="68">
        <f t="shared" si="470"/>
        <v>90.007846306226909</v>
      </c>
      <c r="AM963" s="68">
        <f t="shared" si="471"/>
        <v>24.342041338087242</v>
      </c>
      <c r="AN963" s="68">
        <f t="shared" si="472"/>
        <v>0.86471618699512875</v>
      </c>
      <c r="AO963" s="68">
        <f t="shared" si="475"/>
        <v>50.126477655370984</v>
      </c>
      <c r="AP963" s="6"/>
      <c r="AQ963" s="6">
        <f>RANK(AI963,AI946:AI1024)</f>
        <v>63</v>
      </c>
      <c r="AR963" s="94">
        <f>RANK(AO963,AO946:AO1024)</f>
        <v>60</v>
      </c>
      <c r="AS963" s="8"/>
      <c r="AT963" s="6"/>
      <c r="AU963" s="8"/>
      <c r="AV963" s="6"/>
      <c r="AW963" s="8"/>
      <c r="AX963" s="6"/>
      <c r="AY963" s="8"/>
      <c r="AZ963" s="6"/>
      <c r="BA963" s="8"/>
      <c r="BB963" s="6"/>
      <c r="BC963" s="8"/>
      <c r="BD963" s="8"/>
      <c r="BE963" s="8"/>
      <c r="BF963" s="8"/>
    </row>
    <row r="964" spans="1:58" s="5" customFormat="1" ht="14.25" customHeight="1">
      <c r="A964" s="6">
        <v>919</v>
      </c>
      <c r="B964" s="44" t="s">
        <v>38</v>
      </c>
      <c r="C964" s="13">
        <f t="shared" ref="C964:U964" si="508">AVERAGE(C1064,C864)</f>
        <v>2157.9847717728203</v>
      </c>
      <c r="D964" s="13">
        <f t="shared" si="508"/>
        <v>2518.6983648596483</v>
      </c>
      <c r="E964" s="13">
        <f t="shared" si="508"/>
        <v>2570.1939710970119</v>
      </c>
      <c r="F964" s="13">
        <f t="shared" si="508"/>
        <v>2559.9606820205254</v>
      </c>
      <c r="G964" s="13">
        <f t="shared" si="508"/>
        <v>1774.7378479458498</v>
      </c>
      <c r="H964" s="13">
        <f t="shared" si="508"/>
        <v>1871.3221320437824</v>
      </c>
      <c r="I964" s="13">
        <f t="shared" si="508"/>
        <v>1899.8002540450193</v>
      </c>
      <c r="J964" s="13">
        <f t="shared" si="508"/>
        <v>2104.4332022328058</v>
      </c>
      <c r="K964" s="13">
        <f t="shared" si="508"/>
        <v>2442.4608820659951</v>
      </c>
      <c r="L964" s="13">
        <f t="shared" si="508"/>
        <v>2779.9381876446678</v>
      </c>
      <c r="M964" s="13">
        <f t="shared" si="508"/>
        <v>3088.7530318908784</v>
      </c>
      <c r="N964" s="13">
        <f t="shared" si="508"/>
        <v>3398.2738410479942</v>
      </c>
      <c r="O964" s="13">
        <f t="shared" si="508"/>
        <v>3574.0482843333239</v>
      </c>
      <c r="P964" s="13">
        <f t="shared" si="508"/>
        <v>3655.18885938827</v>
      </c>
      <c r="Q964" s="13">
        <f t="shared" si="508"/>
        <v>2942.1714102784513</v>
      </c>
      <c r="R964" s="13">
        <f t="shared" si="508"/>
        <v>2079.4854144579576</v>
      </c>
      <c r="S964" s="13">
        <f t="shared" si="508"/>
        <v>1398.9706785382273</v>
      </c>
      <c r="T964" s="13">
        <f t="shared" si="508"/>
        <v>1281.031877031694</v>
      </c>
      <c r="U964" s="13">
        <f t="shared" si="508"/>
        <v>44097.453692694922</v>
      </c>
      <c r="V964" s="6"/>
      <c r="W964" s="8"/>
      <c r="X964" s="13">
        <f t="shared" ref="X964:AE964" si="509">AVERAGE(X1064,X864)</f>
        <v>19.5</v>
      </c>
      <c r="Y964" s="13">
        <f t="shared" si="509"/>
        <v>88.5</v>
      </c>
      <c r="Z964" s="13">
        <f t="shared" si="509"/>
        <v>146</v>
      </c>
      <c r="AA964" s="13">
        <f t="shared" si="509"/>
        <v>139.5</v>
      </c>
      <c r="AB964" s="13">
        <f t="shared" si="509"/>
        <v>60</v>
      </c>
      <c r="AC964" s="13">
        <f t="shared" si="509"/>
        <v>12.5</v>
      </c>
      <c r="AD964" s="13">
        <f t="shared" si="509"/>
        <v>0.5</v>
      </c>
      <c r="AE964" s="13">
        <f t="shared" si="509"/>
        <v>466.5</v>
      </c>
      <c r="AF964" s="8"/>
      <c r="AG964" s="44" t="s">
        <v>38</v>
      </c>
      <c r="AH964" s="68">
        <f t="shared" si="466"/>
        <v>15.234608982048147</v>
      </c>
      <c r="AI964" s="68">
        <f t="shared" si="467"/>
        <v>99.733039561232459</v>
      </c>
      <c r="AJ964" s="68">
        <f t="shared" si="468"/>
        <v>156.03940924969953</v>
      </c>
      <c r="AK964" s="68">
        <f t="shared" si="469"/>
        <v>146.8575443160187</v>
      </c>
      <c r="AL964" s="68">
        <f t="shared" si="470"/>
        <v>57.022479911778561</v>
      </c>
      <c r="AM964" s="68">
        <f t="shared" si="471"/>
        <v>10.235578462510871</v>
      </c>
      <c r="AN964" s="68">
        <f t="shared" si="472"/>
        <v>0.35972022847287144</v>
      </c>
      <c r="AO964" s="68">
        <f t="shared" si="475"/>
        <v>60.45622801434795</v>
      </c>
      <c r="AP964" s="6"/>
      <c r="AQ964" s="6">
        <f>RANK(AI964,AI946:AI1024)</f>
        <v>10</v>
      </c>
      <c r="AR964" s="94">
        <f>RANK(AO964,AO946:AO1024)</f>
        <v>15</v>
      </c>
      <c r="AS964" s="8"/>
      <c r="AT964" s="6"/>
      <c r="AU964" s="8"/>
      <c r="AV964" s="6"/>
      <c r="AW964" s="8"/>
      <c r="AX964" s="6"/>
      <c r="AY964" s="8"/>
      <c r="AZ964" s="6"/>
      <c r="BA964" s="8"/>
      <c r="BB964" s="6"/>
      <c r="BC964" s="8"/>
      <c r="BD964" s="8"/>
      <c r="BE964" s="8"/>
      <c r="BF964" s="8"/>
    </row>
    <row r="965" spans="1:58" s="5" customFormat="1" ht="14.25" customHeight="1">
      <c r="A965" s="6">
        <v>920</v>
      </c>
      <c r="B965" s="44" t="s">
        <v>39</v>
      </c>
      <c r="C965" s="13">
        <f t="shared" ref="C965:U965" si="510">AVERAGE(C1065,C865)</f>
        <v>9239.0352783203125</v>
      </c>
      <c r="D965" s="13">
        <f t="shared" si="510"/>
        <v>8540.6073486328132</v>
      </c>
      <c r="E965" s="13">
        <f t="shared" si="510"/>
        <v>7813.0699218749996</v>
      </c>
      <c r="F965" s="13">
        <f t="shared" si="510"/>
        <v>8176.3430419921879</v>
      </c>
      <c r="G965" s="13">
        <f t="shared" si="510"/>
        <v>9269.0383789062507</v>
      </c>
      <c r="H965" s="13">
        <f t="shared" si="510"/>
        <v>9675.6788574218754</v>
      </c>
      <c r="I965" s="13">
        <f t="shared" si="510"/>
        <v>9784.295654296875</v>
      </c>
      <c r="J965" s="13">
        <f t="shared" si="510"/>
        <v>9334.6441162109368</v>
      </c>
      <c r="K965" s="13">
        <f t="shared" si="510"/>
        <v>9555.5810058593743</v>
      </c>
      <c r="L965" s="13">
        <f t="shared" si="510"/>
        <v>9607.9796142578125</v>
      </c>
      <c r="M965" s="13">
        <f t="shared" si="510"/>
        <v>9145.3547119140621</v>
      </c>
      <c r="N965" s="13">
        <f t="shared" si="510"/>
        <v>8375.0841796874993</v>
      </c>
      <c r="O965" s="13">
        <f t="shared" si="510"/>
        <v>7212.5819824218752</v>
      </c>
      <c r="P965" s="13">
        <f t="shared" si="510"/>
        <v>6347.4308227539059</v>
      </c>
      <c r="Q965" s="13">
        <f t="shared" si="510"/>
        <v>4895.4427368164061</v>
      </c>
      <c r="R965" s="13">
        <f t="shared" si="510"/>
        <v>3690.6171630859376</v>
      </c>
      <c r="S965" s="13">
        <f t="shared" si="510"/>
        <v>2515.428073120117</v>
      </c>
      <c r="T965" s="13">
        <f t="shared" si="510"/>
        <v>2581.7649322509765</v>
      </c>
      <c r="U965" s="13">
        <f t="shared" si="510"/>
        <v>135759.97781982421</v>
      </c>
      <c r="V965" s="6"/>
      <c r="W965" s="8"/>
      <c r="X965" s="13">
        <f t="shared" ref="X965:AE965" si="511">AVERAGE(X1065,X865)</f>
        <v>48.5</v>
      </c>
      <c r="Y965" s="13">
        <f t="shared" si="511"/>
        <v>255</v>
      </c>
      <c r="Z965" s="13">
        <f t="shared" si="511"/>
        <v>542</v>
      </c>
      <c r="AA965" s="13">
        <f t="shared" si="511"/>
        <v>661.5</v>
      </c>
      <c r="AB965" s="13">
        <f t="shared" si="511"/>
        <v>337.5</v>
      </c>
      <c r="AC965" s="13">
        <f t="shared" si="511"/>
        <v>67.5</v>
      </c>
      <c r="AD965" s="13">
        <f t="shared" si="511"/>
        <v>5.5</v>
      </c>
      <c r="AE965" s="13">
        <f t="shared" si="511"/>
        <v>1917.5</v>
      </c>
      <c r="AF965" s="8"/>
      <c r="AG965" s="44" t="s">
        <v>39</v>
      </c>
      <c r="AH965" s="68">
        <f t="shared" si="466"/>
        <v>11.863494413312395</v>
      </c>
      <c r="AI965" s="68">
        <f t="shared" si="467"/>
        <v>55.02188891143421</v>
      </c>
      <c r="AJ965" s="68">
        <f t="shared" si="468"/>
        <v>112.03348271201678</v>
      </c>
      <c r="AK965" s="68">
        <f t="shared" si="469"/>
        <v>135.21668260494468</v>
      </c>
      <c r="AL965" s="68">
        <f t="shared" si="470"/>
        <v>72.311273102288553</v>
      </c>
      <c r="AM965" s="68">
        <f t="shared" si="471"/>
        <v>14.127869348522033</v>
      </c>
      <c r="AN965" s="68">
        <f t="shared" si="472"/>
        <v>1.1448816964262176</v>
      </c>
      <c r="AO965" s="68">
        <f t="shared" si="475"/>
        <v>58.635951327049398</v>
      </c>
      <c r="AP965" s="6"/>
      <c r="AQ965" s="6">
        <f>RANK(AI965,AI946:AI1024)</f>
        <v>41</v>
      </c>
      <c r="AR965" s="94">
        <f>RANK(AO965,AO946:AO1024)</f>
        <v>25</v>
      </c>
      <c r="AS965" s="8"/>
      <c r="AT965" s="6"/>
      <c r="AU965" s="8"/>
      <c r="AV965" s="6"/>
      <c r="AW965" s="8"/>
      <c r="AX965" s="6"/>
      <c r="AY965" s="8"/>
      <c r="AZ965" s="6"/>
      <c r="BA965" s="8"/>
      <c r="BB965" s="6"/>
      <c r="BC965" s="8"/>
      <c r="BD965" s="8"/>
      <c r="BE965" s="8"/>
      <c r="BF965" s="8"/>
    </row>
    <row r="966" spans="1:58" s="5" customFormat="1" ht="14.25" customHeight="1">
      <c r="A966" s="6">
        <v>921</v>
      </c>
      <c r="B966" s="44" t="s">
        <v>40</v>
      </c>
      <c r="C966" s="13">
        <f t="shared" ref="C966:U966" si="512">AVERAGE(C1066,C866)</f>
        <v>507.20469459785284</v>
      </c>
      <c r="D966" s="13">
        <f t="shared" si="512"/>
        <v>572.10074241635141</v>
      </c>
      <c r="E966" s="13">
        <f t="shared" si="512"/>
        <v>635.11700940410037</v>
      </c>
      <c r="F966" s="13">
        <f t="shared" si="512"/>
        <v>658.09354014997928</v>
      </c>
      <c r="G966" s="13">
        <f t="shared" si="512"/>
        <v>353.21315836329285</v>
      </c>
      <c r="H966" s="13">
        <f t="shared" si="512"/>
        <v>331.56450565056582</v>
      </c>
      <c r="I966" s="13">
        <f t="shared" si="512"/>
        <v>400.76326256120484</v>
      </c>
      <c r="J966" s="13">
        <f t="shared" si="512"/>
        <v>443.06640701784306</v>
      </c>
      <c r="K966" s="13">
        <f t="shared" si="512"/>
        <v>526.03236185136234</v>
      </c>
      <c r="L966" s="13">
        <f t="shared" si="512"/>
        <v>657.3698531597887</v>
      </c>
      <c r="M966" s="13">
        <f t="shared" si="512"/>
        <v>696.90124063929329</v>
      </c>
      <c r="N966" s="13">
        <f t="shared" si="512"/>
        <v>736.04594795378296</v>
      </c>
      <c r="O966" s="13">
        <f t="shared" si="512"/>
        <v>765.74753153700078</v>
      </c>
      <c r="P966" s="13">
        <f t="shared" si="512"/>
        <v>754.86812641295296</v>
      </c>
      <c r="Q966" s="13">
        <f t="shared" si="512"/>
        <v>675.51417680383304</v>
      </c>
      <c r="R966" s="13">
        <f t="shared" si="512"/>
        <v>534.15139802931526</v>
      </c>
      <c r="S966" s="13">
        <f t="shared" si="512"/>
        <v>387.81614784699406</v>
      </c>
      <c r="T966" s="13">
        <f t="shared" si="512"/>
        <v>390.45129715575382</v>
      </c>
      <c r="U966" s="13">
        <f t="shared" si="512"/>
        <v>10026.021401551268</v>
      </c>
      <c r="V966" s="6"/>
      <c r="W966" s="8"/>
      <c r="X966" s="13">
        <f t="shared" ref="X966:AE966" si="513">AVERAGE(X1066,X866)</f>
        <v>3.5</v>
      </c>
      <c r="Y966" s="13">
        <f t="shared" si="513"/>
        <v>22.5</v>
      </c>
      <c r="Z966" s="13">
        <f t="shared" si="513"/>
        <v>38</v>
      </c>
      <c r="AA966" s="13">
        <f t="shared" si="513"/>
        <v>32</v>
      </c>
      <c r="AB966" s="13">
        <f t="shared" si="513"/>
        <v>13.5</v>
      </c>
      <c r="AC966" s="13">
        <f t="shared" si="513"/>
        <v>2.5</v>
      </c>
      <c r="AD966" s="13">
        <f t="shared" si="513"/>
        <v>0</v>
      </c>
      <c r="AE966" s="13">
        <f t="shared" si="513"/>
        <v>112</v>
      </c>
      <c r="AF966" s="8"/>
      <c r="AG966" s="44" t="s">
        <v>40</v>
      </c>
      <c r="AH966" s="68">
        <f t="shared" si="466"/>
        <v>10.636785765143209</v>
      </c>
      <c r="AI966" s="68">
        <f t="shared" si="467"/>
        <v>127.40182219858251</v>
      </c>
      <c r="AJ966" s="68">
        <f t="shared" si="468"/>
        <v>229.21633258324709</v>
      </c>
      <c r="AK966" s="68">
        <f t="shared" si="469"/>
        <v>159.69527643573835</v>
      </c>
      <c r="AL966" s="68">
        <f t="shared" si="470"/>
        <v>60.938946334770677</v>
      </c>
      <c r="AM966" s="68">
        <f t="shared" si="471"/>
        <v>9.5051186250263804</v>
      </c>
      <c r="AN966" s="68">
        <f t="shared" si="472"/>
        <v>0</v>
      </c>
      <c r="AO966" s="68">
        <f t="shared" si="475"/>
        <v>66.466809501312667</v>
      </c>
      <c r="AP966" s="6"/>
      <c r="AQ966" s="6">
        <f>RANK(AI966,AI946:AI1024)</f>
        <v>1</v>
      </c>
      <c r="AR966" s="94">
        <f>RANK(AO966,AO946:AO1024)</f>
        <v>4</v>
      </c>
      <c r="AS966" s="8"/>
      <c r="AT966" s="6"/>
      <c r="AU966" s="8"/>
      <c r="AV966" s="6"/>
      <c r="AW966" s="8"/>
      <c r="AX966" s="6"/>
      <c r="AY966" s="8"/>
      <c r="AZ966" s="6"/>
      <c r="BA966" s="8"/>
      <c r="BB966" s="6"/>
      <c r="BC966" s="8"/>
      <c r="BD966" s="8"/>
      <c r="BE966" s="8"/>
      <c r="BF966" s="8"/>
    </row>
    <row r="967" spans="1:58" s="5" customFormat="1" ht="14.25" customHeight="1">
      <c r="A967" s="6">
        <v>922</v>
      </c>
      <c r="B967" s="44" t="s">
        <v>41</v>
      </c>
      <c r="C967" s="13">
        <f t="shared" ref="C967:U967" si="514">AVERAGE(C1067,C867)</f>
        <v>9000.4601806640621</v>
      </c>
      <c r="D967" s="13">
        <f t="shared" si="514"/>
        <v>8810.251599121093</v>
      </c>
      <c r="E967" s="13">
        <f t="shared" si="514"/>
        <v>8102.4757812500002</v>
      </c>
      <c r="F967" s="13">
        <f t="shared" si="514"/>
        <v>8005.0284423828125</v>
      </c>
      <c r="G967" s="13">
        <f t="shared" si="514"/>
        <v>10530.028466796875</v>
      </c>
      <c r="H967" s="13">
        <f t="shared" si="514"/>
        <v>12445.703930664062</v>
      </c>
      <c r="I967" s="13">
        <f t="shared" si="514"/>
        <v>11822.453320312499</v>
      </c>
      <c r="J967" s="13">
        <f t="shared" si="514"/>
        <v>10345.571704101563</v>
      </c>
      <c r="K967" s="13">
        <f t="shared" si="514"/>
        <v>10705.537866210938</v>
      </c>
      <c r="L967" s="13">
        <f t="shared" si="514"/>
        <v>10273.401660156251</v>
      </c>
      <c r="M967" s="13">
        <f t="shared" si="514"/>
        <v>9130.0552734374996</v>
      </c>
      <c r="N967" s="13">
        <f t="shared" si="514"/>
        <v>8282.8302001953125</v>
      </c>
      <c r="O967" s="13">
        <f t="shared" si="514"/>
        <v>7247.2530273437496</v>
      </c>
      <c r="P967" s="13">
        <f t="shared" si="514"/>
        <v>6219.9264282226559</v>
      </c>
      <c r="Q967" s="13">
        <f t="shared" si="514"/>
        <v>4387.2671874999996</v>
      </c>
      <c r="R967" s="13">
        <f t="shared" si="514"/>
        <v>3653.7472412109373</v>
      </c>
      <c r="S967" s="13">
        <f t="shared" si="514"/>
        <v>3090.7626525878904</v>
      </c>
      <c r="T967" s="13">
        <f t="shared" si="514"/>
        <v>4085.794839477539</v>
      </c>
      <c r="U967" s="13">
        <f t="shared" si="514"/>
        <v>146138.54980163573</v>
      </c>
      <c r="V967" s="6"/>
      <c r="W967" s="8"/>
      <c r="X967" s="13">
        <f t="shared" ref="X967:AE967" si="515">AVERAGE(X1067,X867)</f>
        <v>6.5</v>
      </c>
      <c r="Y967" s="13">
        <f t="shared" si="515"/>
        <v>60</v>
      </c>
      <c r="Z967" s="13">
        <f t="shared" si="515"/>
        <v>325</v>
      </c>
      <c r="AA967" s="13">
        <f t="shared" si="515"/>
        <v>776</v>
      </c>
      <c r="AB967" s="13">
        <f t="shared" si="515"/>
        <v>509.5</v>
      </c>
      <c r="AC967" s="13">
        <f t="shared" si="515"/>
        <v>125</v>
      </c>
      <c r="AD967" s="13">
        <f t="shared" si="515"/>
        <v>7.5</v>
      </c>
      <c r="AE967" s="13">
        <f t="shared" si="515"/>
        <v>1809.5</v>
      </c>
      <c r="AF967" s="8"/>
      <c r="AG967" s="44" t="s">
        <v>41</v>
      </c>
      <c r="AH967" s="68">
        <f t="shared" si="466"/>
        <v>1.6239792392455712</v>
      </c>
      <c r="AI967" s="68">
        <f t="shared" si="467"/>
        <v>11.39598058812302</v>
      </c>
      <c r="AJ967" s="68">
        <f t="shared" si="468"/>
        <v>52.226857044101166</v>
      </c>
      <c r="AK967" s="68">
        <f t="shared" si="469"/>
        <v>131.27562934280857</v>
      </c>
      <c r="AL967" s="68">
        <f t="shared" si="470"/>
        <v>98.49624836064028</v>
      </c>
      <c r="AM967" s="68">
        <f t="shared" si="471"/>
        <v>23.352399769567459</v>
      </c>
      <c r="AN967" s="68">
        <f t="shared" si="472"/>
        <v>1.4600811392564459</v>
      </c>
      <c r="AO967" s="68">
        <f t="shared" si="475"/>
        <v>48.821139201685234</v>
      </c>
      <c r="AP967" s="6"/>
      <c r="AQ967" s="6">
        <f>RANK(AI967,AI946:AI1024)</f>
        <v>70</v>
      </c>
      <c r="AR967" s="94">
        <f>RANK(AO967,AO946:AO1024)</f>
        <v>63</v>
      </c>
      <c r="AS967" s="8"/>
      <c r="AT967" s="6"/>
      <c r="AU967" s="8"/>
      <c r="AV967" s="6"/>
      <c r="AW967" s="8"/>
      <c r="AX967" s="6"/>
      <c r="AY967" s="8"/>
      <c r="AZ967" s="6"/>
      <c r="BA967" s="8"/>
      <c r="BB967" s="6"/>
      <c r="BC967" s="8"/>
      <c r="BD967" s="8"/>
      <c r="BE967" s="8"/>
      <c r="BF967" s="8"/>
    </row>
    <row r="968" spans="1:58" s="5" customFormat="1" ht="14.25" customHeight="1">
      <c r="A968" s="6">
        <v>923</v>
      </c>
      <c r="B968" s="44" t="s">
        <v>42</v>
      </c>
      <c r="C968" s="13">
        <f t="shared" ref="C968:U968" si="516">AVERAGE(C1068,C868)</f>
        <v>1039.4255570748339</v>
      </c>
      <c r="D968" s="13">
        <f t="shared" si="516"/>
        <v>1103.6936994395069</v>
      </c>
      <c r="E968" s="13">
        <f t="shared" si="516"/>
        <v>1247.0222393542604</v>
      </c>
      <c r="F968" s="13">
        <f t="shared" si="516"/>
        <v>1270.4230865210377</v>
      </c>
      <c r="G968" s="13">
        <f t="shared" si="516"/>
        <v>793.59864621067504</v>
      </c>
      <c r="H968" s="13">
        <f t="shared" si="516"/>
        <v>808.73077164618405</v>
      </c>
      <c r="I968" s="13">
        <f t="shared" si="516"/>
        <v>966.22909731187758</v>
      </c>
      <c r="J968" s="13">
        <f t="shared" si="516"/>
        <v>1085.6634352891247</v>
      </c>
      <c r="K968" s="13">
        <f t="shared" si="516"/>
        <v>1220.6975660000439</v>
      </c>
      <c r="L968" s="13">
        <f t="shared" si="516"/>
        <v>1355.2454860779958</v>
      </c>
      <c r="M968" s="13">
        <f t="shared" si="516"/>
        <v>1491.0916196752466</v>
      </c>
      <c r="N968" s="13">
        <f t="shared" si="516"/>
        <v>1504.5702576086474</v>
      </c>
      <c r="O968" s="13">
        <f t="shared" si="516"/>
        <v>1453.4684709887965</v>
      </c>
      <c r="P968" s="13">
        <f t="shared" si="516"/>
        <v>1267.2066241599878</v>
      </c>
      <c r="Q968" s="13">
        <f t="shared" si="516"/>
        <v>957.92221908324461</v>
      </c>
      <c r="R968" s="13">
        <f t="shared" si="516"/>
        <v>715.32584953029777</v>
      </c>
      <c r="S968" s="13">
        <f t="shared" si="516"/>
        <v>455.9455633055976</v>
      </c>
      <c r="T968" s="13">
        <f t="shared" si="516"/>
        <v>466.54101704056581</v>
      </c>
      <c r="U968" s="13">
        <f t="shared" si="516"/>
        <v>19202.801206317927</v>
      </c>
      <c r="V968" s="6"/>
      <c r="W968" s="8"/>
      <c r="X968" s="13">
        <f t="shared" ref="X968:AE968" si="517">AVERAGE(X1068,X868)</f>
        <v>9</v>
      </c>
      <c r="Y968" s="13">
        <f t="shared" si="517"/>
        <v>38</v>
      </c>
      <c r="Z968" s="13">
        <f t="shared" si="517"/>
        <v>57.5</v>
      </c>
      <c r="AA968" s="13">
        <f t="shared" si="517"/>
        <v>61.5</v>
      </c>
      <c r="AB968" s="13">
        <f t="shared" si="517"/>
        <v>30</v>
      </c>
      <c r="AC968" s="13">
        <f t="shared" si="517"/>
        <v>7</v>
      </c>
      <c r="AD968" s="13">
        <f t="shared" si="517"/>
        <v>0</v>
      </c>
      <c r="AE968" s="13">
        <f t="shared" si="517"/>
        <v>203</v>
      </c>
      <c r="AF968" s="8"/>
      <c r="AG968" s="44" t="s">
        <v>42</v>
      </c>
      <c r="AH968" s="68">
        <f t="shared" si="466"/>
        <v>14.168508263882158</v>
      </c>
      <c r="AI968" s="68">
        <f t="shared" si="467"/>
        <v>95.766292398417761</v>
      </c>
      <c r="AJ968" s="68">
        <f t="shared" si="468"/>
        <v>142.19812579397185</v>
      </c>
      <c r="AK968" s="68">
        <f t="shared" si="469"/>
        <v>127.29900221613622</v>
      </c>
      <c r="AL968" s="68">
        <f t="shared" si="470"/>
        <v>55.265746316694646</v>
      </c>
      <c r="AM968" s="68">
        <f t="shared" si="471"/>
        <v>11.468852228381929</v>
      </c>
      <c r="AN968" s="68">
        <f t="shared" si="472"/>
        <v>0</v>
      </c>
      <c r="AO968" s="68">
        <f t="shared" si="475"/>
        <v>54.129088970015289</v>
      </c>
      <c r="AP968" s="6"/>
      <c r="AQ968" s="6">
        <f>RANK(AI968,AI946:AI1024)</f>
        <v>13</v>
      </c>
      <c r="AR968" s="94">
        <f>RANK(AO968,AO946:AO1024)</f>
        <v>45</v>
      </c>
      <c r="AS968" s="8"/>
      <c r="AT968" s="6"/>
      <c r="AU968" s="8"/>
      <c r="AV968" s="6"/>
      <c r="AW968" s="8"/>
      <c r="AX968" s="6"/>
      <c r="AY968" s="8"/>
      <c r="AZ968" s="6"/>
      <c r="BA968" s="8"/>
      <c r="BB968" s="6"/>
      <c r="BC968" s="8"/>
      <c r="BD968" s="8"/>
      <c r="BE968" s="8"/>
      <c r="BF968" s="8"/>
    </row>
    <row r="969" spans="1:58" s="5" customFormat="1" ht="14.25" customHeight="1">
      <c r="A969" s="6">
        <v>924</v>
      </c>
      <c r="B969" s="44" t="s">
        <v>43</v>
      </c>
      <c r="C969" s="13">
        <f t="shared" ref="C969:U969" si="518">AVERAGE(C1069,C869)</f>
        <v>1324.174737548828</v>
      </c>
      <c r="D969" s="13">
        <f t="shared" si="518"/>
        <v>1686.836181640625</v>
      </c>
      <c r="E969" s="13">
        <f t="shared" si="518"/>
        <v>1742.0418334960937</v>
      </c>
      <c r="F969" s="13">
        <f t="shared" si="518"/>
        <v>1448.5106811523438</v>
      </c>
      <c r="G969" s="13">
        <f t="shared" si="518"/>
        <v>1017.0308654785156</v>
      </c>
      <c r="H969" s="13">
        <f t="shared" si="518"/>
        <v>893.87392272949216</v>
      </c>
      <c r="I969" s="13">
        <f t="shared" si="518"/>
        <v>1095.8378784179688</v>
      </c>
      <c r="J969" s="13">
        <f t="shared" si="518"/>
        <v>1339.2344604492187</v>
      </c>
      <c r="K969" s="13">
        <f t="shared" si="518"/>
        <v>1552.1196166992188</v>
      </c>
      <c r="L969" s="13">
        <f t="shared" si="518"/>
        <v>1673.1948486328124</v>
      </c>
      <c r="M969" s="13">
        <f t="shared" si="518"/>
        <v>1591.3896484375</v>
      </c>
      <c r="N969" s="13">
        <f t="shared" si="518"/>
        <v>1429.2864501953125</v>
      </c>
      <c r="O969" s="13">
        <f t="shared" si="518"/>
        <v>1343.8746582031249</v>
      </c>
      <c r="P969" s="13">
        <f t="shared" si="518"/>
        <v>1137.4859313964844</v>
      </c>
      <c r="Q969" s="13">
        <f t="shared" si="518"/>
        <v>679.3114013671875</v>
      </c>
      <c r="R969" s="13">
        <f t="shared" si="518"/>
        <v>364.94111022949221</v>
      </c>
      <c r="S969" s="13">
        <f t="shared" si="518"/>
        <v>185.97903442382813</v>
      </c>
      <c r="T969" s="13">
        <f t="shared" si="518"/>
        <v>259.35027999877929</v>
      </c>
      <c r="U969" s="13">
        <f t="shared" si="518"/>
        <v>20764.473540496827</v>
      </c>
      <c r="V969" s="6"/>
      <c r="W969" s="8"/>
      <c r="X969" s="13">
        <f t="shared" ref="X969:AE969" si="519">AVERAGE(X1069,X869)</f>
        <v>6.5</v>
      </c>
      <c r="Y969" s="13">
        <f t="shared" si="519"/>
        <v>19.5</v>
      </c>
      <c r="Z969" s="13">
        <f t="shared" si="519"/>
        <v>64.5</v>
      </c>
      <c r="AA969" s="13">
        <f t="shared" si="519"/>
        <v>112.5</v>
      </c>
      <c r="AB969" s="13">
        <f t="shared" si="519"/>
        <v>55</v>
      </c>
      <c r="AC969" s="13">
        <f t="shared" si="519"/>
        <v>13</v>
      </c>
      <c r="AD969" s="13">
        <f t="shared" si="519"/>
        <v>1</v>
      </c>
      <c r="AE969" s="13">
        <f t="shared" si="519"/>
        <v>272</v>
      </c>
      <c r="AF969" s="8"/>
      <c r="AG969" s="44" t="s">
        <v>43</v>
      </c>
      <c r="AH969" s="68">
        <f t="shared" si="466"/>
        <v>8.9747353396510832</v>
      </c>
      <c r="AI969" s="68">
        <f t="shared" si="467"/>
        <v>38.34691878466284</v>
      </c>
      <c r="AJ969" s="68">
        <f t="shared" si="468"/>
        <v>144.31565427716197</v>
      </c>
      <c r="AK969" s="68">
        <f t="shared" si="469"/>
        <v>205.32234232022202</v>
      </c>
      <c r="AL969" s="68">
        <f t="shared" si="470"/>
        <v>82.136476657793551</v>
      </c>
      <c r="AM969" s="68">
        <f t="shared" si="471"/>
        <v>16.751286254143437</v>
      </c>
      <c r="AN969" s="68">
        <f t="shared" si="472"/>
        <v>1.195318047766059</v>
      </c>
      <c r="AO969" s="68">
        <f t="shared" si="475"/>
        <v>60.31174337320769</v>
      </c>
      <c r="AP969" s="6"/>
      <c r="AQ969" s="6">
        <f>RANK(AI969,AI946:AI1024)</f>
        <v>55</v>
      </c>
      <c r="AR969" s="94">
        <f>RANK(AO969,AO946:AO1024)</f>
        <v>16</v>
      </c>
      <c r="AS969" s="8"/>
      <c r="AT969" s="6"/>
      <c r="AU969" s="8"/>
      <c r="AV969" s="6"/>
      <c r="AW969" s="8"/>
      <c r="AX969" s="6"/>
      <c r="AY969" s="8"/>
      <c r="AZ969" s="6"/>
      <c r="BA969" s="8"/>
      <c r="BB969" s="6"/>
      <c r="BC969" s="8"/>
      <c r="BD969" s="8"/>
      <c r="BE969" s="8"/>
      <c r="BF969" s="8"/>
    </row>
    <row r="970" spans="1:58" s="5" customFormat="1" ht="14.25" customHeight="1">
      <c r="A970" s="6">
        <v>925</v>
      </c>
      <c r="B970" s="44" t="s">
        <v>44</v>
      </c>
      <c r="C970" s="13">
        <f t="shared" ref="C970:U970" si="520">AVERAGE(C1070,C870)</f>
        <v>7211.2130002182075</v>
      </c>
      <c r="D970" s="13">
        <f t="shared" si="520"/>
        <v>7090.8247778432033</v>
      </c>
      <c r="E970" s="13">
        <f t="shared" si="520"/>
        <v>6854.7304686233474</v>
      </c>
      <c r="F970" s="13">
        <f t="shared" si="520"/>
        <v>7366.4849019348239</v>
      </c>
      <c r="G970" s="13">
        <f t="shared" si="520"/>
        <v>7832.4303115506391</v>
      </c>
      <c r="H970" s="13">
        <f t="shared" si="520"/>
        <v>6891.683836378792</v>
      </c>
      <c r="I970" s="13">
        <f t="shared" si="520"/>
        <v>6688.5572561040153</v>
      </c>
      <c r="J970" s="13">
        <f t="shared" si="520"/>
        <v>6514.5855112836698</v>
      </c>
      <c r="K970" s="13">
        <f t="shared" si="520"/>
        <v>6683.1496471092496</v>
      </c>
      <c r="L970" s="13">
        <f t="shared" si="520"/>
        <v>6870.846216819964</v>
      </c>
      <c r="M970" s="13">
        <f t="shared" si="520"/>
        <v>7111.2654594425712</v>
      </c>
      <c r="N970" s="13">
        <f t="shared" si="520"/>
        <v>6950.7098479747801</v>
      </c>
      <c r="O970" s="13">
        <f t="shared" si="520"/>
        <v>6551.6784673224884</v>
      </c>
      <c r="P970" s="13">
        <f t="shared" si="520"/>
        <v>5611.6470175258219</v>
      </c>
      <c r="Q970" s="13">
        <f t="shared" si="520"/>
        <v>4277.4998441584048</v>
      </c>
      <c r="R970" s="13">
        <f t="shared" si="520"/>
        <v>3298.969722582925</v>
      </c>
      <c r="S970" s="13">
        <f t="shared" si="520"/>
        <v>2438.3241118039987</v>
      </c>
      <c r="T970" s="13">
        <f t="shared" si="520"/>
        <v>2510.8793521878515</v>
      </c>
      <c r="U970" s="13">
        <f t="shared" si="520"/>
        <v>108755.47975086476</v>
      </c>
      <c r="V970" s="6"/>
      <c r="W970" s="8"/>
      <c r="X970" s="13">
        <f t="shared" ref="X970:AE970" si="521">AVERAGE(X1070,X870)</f>
        <v>52</v>
      </c>
      <c r="Y970" s="13">
        <f t="shared" si="521"/>
        <v>228</v>
      </c>
      <c r="Z970" s="13">
        <f t="shared" si="521"/>
        <v>454</v>
      </c>
      <c r="AA970" s="13">
        <f t="shared" si="521"/>
        <v>450</v>
      </c>
      <c r="AB970" s="13">
        <f t="shared" si="521"/>
        <v>217</v>
      </c>
      <c r="AC970" s="13">
        <f t="shared" si="521"/>
        <v>32</v>
      </c>
      <c r="AD970" s="13">
        <f t="shared" si="521"/>
        <v>2.5</v>
      </c>
      <c r="AE970" s="13">
        <f t="shared" si="521"/>
        <v>1435.5</v>
      </c>
      <c r="AF970" s="8"/>
      <c r="AG970" s="44" t="s">
        <v>44</v>
      </c>
      <c r="AH970" s="68">
        <f t="shared" si="466"/>
        <v>14.117995405472719</v>
      </c>
      <c r="AI970" s="68">
        <f t="shared" si="467"/>
        <v>58.219477462509666</v>
      </c>
      <c r="AJ970" s="68">
        <f t="shared" si="468"/>
        <v>131.75299702621081</v>
      </c>
      <c r="AK970" s="68">
        <f t="shared" si="469"/>
        <v>134.55816636370346</v>
      </c>
      <c r="AL970" s="68">
        <f t="shared" si="470"/>
        <v>66.619741079196032</v>
      </c>
      <c r="AM970" s="68">
        <f t="shared" si="471"/>
        <v>9.5763230481727675</v>
      </c>
      <c r="AN970" s="68">
        <f t="shared" si="472"/>
        <v>0.72771240138658666</v>
      </c>
      <c r="AO970" s="68">
        <f t="shared" si="475"/>
        <v>58.774472192313375</v>
      </c>
      <c r="AP970" s="6"/>
      <c r="AQ970" s="6">
        <f>RANK(AI970,AI946:AI1024)</f>
        <v>39</v>
      </c>
      <c r="AR970" s="94">
        <f>RANK(AO970,AO946:AO1024)</f>
        <v>24</v>
      </c>
      <c r="AS970" s="8"/>
      <c r="AT970" s="6"/>
      <c r="AU970" s="8"/>
      <c r="AV970" s="6"/>
      <c r="AW970" s="8"/>
      <c r="AX970" s="6"/>
      <c r="AY970" s="8"/>
      <c r="AZ970" s="6"/>
      <c r="BA970" s="8"/>
      <c r="BB970" s="6"/>
      <c r="BC970" s="8"/>
      <c r="BD970" s="8"/>
      <c r="BE970" s="8"/>
      <c r="BF970" s="8"/>
    </row>
    <row r="971" spans="1:58" s="5" customFormat="1" ht="14.25" customHeight="1">
      <c r="A971" s="6">
        <v>926</v>
      </c>
      <c r="B971" s="44" t="s">
        <v>45</v>
      </c>
      <c r="C971" s="13">
        <f t="shared" ref="C971:U971" si="522">AVERAGE(C1071,C871)</f>
        <v>10888.397033691406</v>
      </c>
      <c r="D971" s="13">
        <f t="shared" si="522"/>
        <v>8956.4675659179684</v>
      </c>
      <c r="E971" s="13">
        <f t="shared" si="522"/>
        <v>8207.9183715820309</v>
      </c>
      <c r="F971" s="13">
        <f t="shared" si="522"/>
        <v>8749.787951660157</v>
      </c>
      <c r="G971" s="13">
        <f t="shared" si="522"/>
        <v>11654.204357910156</v>
      </c>
      <c r="H971" s="13">
        <f t="shared" si="522"/>
        <v>14435.457080078126</v>
      </c>
      <c r="I971" s="13">
        <f t="shared" si="522"/>
        <v>14395.241406249999</v>
      </c>
      <c r="J971" s="13">
        <f t="shared" si="522"/>
        <v>11316.589184570312</v>
      </c>
      <c r="K971" s="13">
        <f t="shared" si="522"/>
        <v>9713.6749999999993</v>
      </c>
      <c r="L971" s="13">
        <f t="shared" si="522"/>
        <v>8953.0176513671868</v>
      </c>
      <c r="M971" s="13">
        <f t="shared" si="522"/>
        <v>8355.3782958984375</v>
      </c>
      <c r="N971" s="13">
        <f t="shared" si="522"/>
        <v>8243.2715576171868</v>
      </c>
      <c r="O971" s="13">
        <f t="shared" si="522"/>
        <v>7434.3374755859377</v>
      </c>
      <c r="P971" s="13">
        <f t="shared" si="522"/>
        <v>6506.1159301757816</v>
      </c>
      <c r="Q971" s="13">
        <f t="shared" si="522"/>
        <v>5230.001220703125</v>
      </c>
      <c r="R971" s="13">
        <f t="shared" si="522"/>
        <v>4033.769842529297</v>
      </c>
      <c r="S971" s="13">
        <f t="shared" si="522"/>
        <v>2965.3867980957029</v>
      </c>
      <c r="T971" s="13">
        <f t="shared" si="522"/>
        <v>3012.9805023193358</v>
      </c>
      <c r="U971" s="13">
        <f t="shared" si="522"/>
        <v>153051.99722595216</v>
      </c>
      <c r="V971" s="6"/>
      <c r="W971" s="8"/>
      <c r="X971" s="13">
        <f t="shared" ref="X971:AE971" si="523">AVERAGE(X1071,X871)</f>
        <v>46.5</v>
      </c>
      <c r="Y971" s="13">
        <f t="shared" si="523"/>
        <v>352.5</v>
      </c>
      <c r="Z971" s="13">
        <f t="shared" si="523"/>
        <v>762.5</v>
      </c>
      <c r="AA971" s="13">
        <f t="shared" si="523"/>
        <v>850</v>
      </c>
      <c r="AB971" s="13">
        <f t="shared" si="523"/>
        <v>387</v>
      </c>
      <c r="AC971" s="13">
        <f t="shared" si="523"/>
        <v>93</v>
      </c>
      <c r="AD971" s="13">
        <f t="shared" si="523"/>
        <v>11.5</v>
      </c>
      <c r="AE971" s="13">
        <f t="shared" si="523"/>
        <v>2503</v>
      </c>
      <c r="AF971" s="8"/>
      <c r="AG971" s="44" t="s">
        <v>45</v>
      </c>
      <c r="AH971" s="68">
        <f t="shared" si="466"/>
        <v>10.628829008633801</v>
      </c>
      <c r="AI971" s="68">
        <f t="shared" si="467"/>
        <v>60.493190126830875</v>
      </c>
      <c r="AJ971" s="68">
        <f t="shared" si="468"/>
        <v>105.64265416331011</v>
      </c>
      <c r="AK971" s="68">
        <f t="shared" si="469"/>
        <v>118.09458084266019</v>
      </c>
      <c r="AL971" s="68">
        <f t="shared" si="470"/>
        <v>68.39516636826545</v>
      </c>
      <c r="AM971" s="68">
        <f t="shared" si="471"/>
        <v>19.14826262974621</v>
      </c>
      <c r="AN971" s="68">
        <f t="shared" si="472"/>
        <v>2.5689662296698077</v>
      </c>
      <c r="AO971" s="68">
        <f t="shared" si="475"/>
        <v>63.192730559582635</v>
      </c>
      <c r="AP971" s="6"/>
      <c r="AQ971" s="6">
        <f>RANK(AI971,AI946:AI1024)</f>
        <v>33</v>
      </c>
      <c r="AR971" s="94">
        <f>RANK(AO971,AO946:AO1024)</f>
        <v>11</v>
      </c>
      <c r="AS971" s="8"/>
      <c r="AT971" s="6"/>
      <c r="AU971" s="8"/>
      <c r="AV971" s="6"/>
      <c r="AW971" s="8"/>
      <c r="AX971" s="6"/>
      <c r="AY971" s="8"/>
      <c r="AZ971" s="6"/>
      <c r="BA971" s="8"/>
      <c r="BB971" s="6"/>
      <c r="BC971" s="8"/>
      <c r="BD971" s="8"/>
      <c r="BE971" s="8"/>
      <c r="BF971" s="8"/>
    </row>
    <row r="972" spans="1:58" s="5" customFormat="1" ht="14.25" customHeight="1">
      <c r="A972" s="6">
        <v>927</v>
      </c>
      <c r="B972" s="44" t="s">
        <v>46</v>
      </c>
      <c r="C972" s="13">
        <f t="shared" ref="C972:U972" si="524">AVERAGE(C1072,C872)</f>
        <v>14273.387641512596</v>
      </c>
      <c r="D972" s="13">
        <f t="shared" si="524"/>
        <v>13924.213219055773</v>
      </c>
      <c r="E972" s="13">
        <f t="shared" si="524"/>
        <v>13590.02183072003</v>
      </c>
      <c r="F972" s="13">
        <f t="shared" si="524"/>
        <v>14588.957115639383</v>
      </c>
      <c r="G972" s="13">
        <f t="shared" si="524"/>
        <v>15325.052632815408</v>
      </c>
      <c r="H972" s="13">
        <f t="shared" si="524"/>
        <v>14606.142866652113</v>
      </c>
      <c r="I972" s="13">
        <f t="shared" si="524"/>
        <v>14541.833831952337</v>
      </c>
      <c r="J972" s="13">
        <f t="shared" si="524"/>
        <v>14473.13839184037</v>
      </c>
      <c r="K972" s="13">
        <f t="shared" si="524"/>
        <v>15028.783666280118</v>
      </c>
      <c r="L972" s="13">
        <f t="shared" si="524"/>
        <v>14934.598073195795</v>
      </c>
      <c r="M972" s="13">
        <f t="shared" si="524"/>
        <v>15104.363543912967</v>
      </c>
      <c r="N972" s="13">
        <f t="shared" si="524"/>
        <v>14751.041267404853</v>
      </c>
      <c r="O972" s="13">
        <f t="shared" si="524"/>
        <v>13597.98668075038</v>
      </c>
      <c r="P972" s="13">
        <f t="shared" si="524"/>
        <v>12461.203317191215</v>
      </c>
      <c r="Q972" s="13">
        <f t="shared" si="524"/>
        <v>9608.8643521831073</v>
      </c>
      <c r="R972" s="13">
        <f t="shared" si="524"/>
        <v>7362.558456098328</v>
      </c>
      <c r="S972" s="13">
        <f t="shared" si="524"/>
        <v>5686.0838040373728</v>
      </c>
      <c r="T972" s="13">
        <f t="shared" si="524"/>
        <v>5988.0916421743459</v>
      </c>
      <c r="U972" s="13">
        <f t="shared" si="524"/>
        <v>229846.32233341649</v>
      </c>
      <c r="V972" s="6"/>
      <c r="W972" s="8"/>
      <c r="X972" s="13">
        <f t="shared" ref="X972:AE972" si="525">AVERAGE(X1072,X872)</f>
        <v>77</v>
      </c>
      <c r="Y972" s="13">
        <f t="shared" si="525"/>
        <v>324</v>
      </c>
      <c r="Z972" s="13">
        <f t="shared" si="525"/>
        <v>789.5</v>
      </c>
      <c r="AA972" s="13">
        <f t="shared" si="525"/>
        <v>997</v>
      </c>
      <c r="AB972" s="13">
        <f t="shared" si="525"/>
        <v>537</v>
      </c>
      <c r="AC972" s="13">
        <f t="shared" si="525"/>
        <v>115.5</v>
      </c>
      <c r="AD972" s="13">
        <f t="shared" si="525"/>
        <v>8.5</v>
      </c>
      <c r="AE972" s="13">
        <f t="shared" si="525"/>
        <v>2848.5</v>
      </c>
      <c r="AF972" s="8"/>
      <c r="AG972" s="44" t="s">
        <v>46</v>
      </c>
      <c r="AH972" s="68">
        <f t="shared" si="466"/>
        <v>10.55592930867634</v>
      </c>
      <c r="AI972" s="68">
        <f t="shared" si="467"/>
        <v>42.283704697525344</v>
      </c>
      <c r="AJ972" s="68">
        <f t="shared" si="468"/>
        <v>108.10520028563323</v>
      </c>
      <c r="AK972" s="68">
        <f t="shared" si="469"/>
        <v>137.12163287264659</v>
      </c>
      <c r="AL972" s="68">
        <f t="shared" si="470"/>
        <v>74.206434770602144</v>
      </c>
      <c r="AM972" s="68">
        <f t="shared" si="471"/>
        <v>15.370505366864228</v>
      </c>
      <c r="AN972" s="68">
        <f t="shared" si="472"/>
        <v>1.1382964520827066</v>
      </c>
      <c r="AO972" s="68">
        <f t="shared" si="475"/>
        <v>55.04427250538032</v>
      </c>
      <c r="AP972" s="6"/>
      <c r="AQ972" s="6">
        <f>RANK(AI972,AI946:AI1024)</f>
        <v>53</v>
      </c>
      <c r="AR972" s="94">
        <f>RANK(AO972,AO946:AO1024)</f>
        <v>39</v>
      </c>
      <c r="AS972" s="8"/>
      <c r="AT972" s="6"/>
      <c r="AU972" s="8"/>
      <c r="AV972" s="6"/>
      <c r="AW972" s="8"/>
      <c r="AX972" s="6"/>
      <c r="AY972" s="8"/>
      <c r="AZ972" s="6"/>
      <c r="BA972" s="8"/>
      <c r="BB972" s="6"/>
      <c r="BC972" s="8"/>
      <c r="BD972" s="8"/>
      <c r="BE972" s="8"/>
      <c r="BF972" s="8"/>
    </row>
    <row r="973" spans="1:58" s="5" customFormat="1" ht="14.25" customHeight="1">
      <c r="A973" s="6">
        <v>928</v>
      </c>
      <c r="B973" s="44" t="s">
        <v>47</v>
      </c>
      <c r="C973" s="13">
        <f t="shared" ref="C973:U973" si="526">AVERAGE(C1073,C873)</f>
        <v>4410.1622427561952</v>
      </c>
      <c r="D973" s="13">
        <f t="shared" si="526"/>
        <v>4414.0604827393236</v>
      </c>
      <c r="E973" s="13">
        <f t="shared" si="526"/>
        <v>4373.934399808275</v>
      </c>
      <c r="F973" s="13">
        <f t="shared" si="526"/>
        <v>4503.1974008157094</v>
      </c>
      <c r="G973" s="13">
        <f t="shared" si="526"/>
        <v>3863.7409859689219</v>
      </c>
      <c r="H973" s="13">
        <f t="shared" si="526"/>
        <v>3803.6247629607119</v>
      </c>
      <c r="I973" s="13">
        <f t="shared" si="526"/>
        <v>3819.9978795760021</v>
      </c>
      <c r="J973" s="13">
        <f t="shared" si="526"/>
        <v>3796.4488056755558</v>
      </c>
      <c r="K973" s="13">
        <f t="shared" si="526"/>
        <v>4293.6946074130956</v>
      </c>
      <c r="L973" s="13">
        <f t="shared" si="526"/>
        <v>4293.079973122467</v>
      </c>
      <c r="M973" s="13">
        <f t="shared" si="526"/>
        <v>4192.7125878787319</v>
      </c>
      <c r="N973" s="13">
        <f t="shared" si="526"/>
        <v>3974.6490468149036</v>
      </c>
      <c r="O973" s="13">
        <f t="shared" si="526"/>
        <v>3562.4727295172765</v>
      </c>
      <c r="P973" s="13">
        <f t="shared" si="526"/>
        <v>3145.4073321332598</v>
      </c>
      <c r="Q973" s="13">
        <f t="shared" si="526"/>
        <v>2383.2993053867654</v>
      </c>
      <c r="R973" s="13">
        <f t="shared" si="526"/>
        <v>1829.1245317187061</v>
      </c>
      <c r="S973" s="13">
        <f t="shared" si="526"/>
        <v>1339.4844586093441</v>
      </c>
      <c r="T973" s="13">
        <f t="shared" si="526"/>
        <v>1411.9307138883894</v>
      </c>
      <c r="U973" s="13">
        <f t="shared" si="526"/>
        <v>63411.022246783628</v>
      </c>
      <c r="V973" s="6"/>
      <c r="W973" s="8"/>
      <c r="X973" s="13">
        <f t="shared" ref="X973:AE973" si="527">AVERAGE(X1073,X873)</f>
        <v>40</v>
      </c>
      <c r="Y973" s="13">
        <f t="shared" si="527"/>
        <v>194</v>
      </c>
      <c r="Z973" s="13">
        <f t="shared" si="527"/>
        <v>270.5</v>
      </c>
      <c r="AA973" s="13">
        <f t="shared" si="527"/>
        <v>266</v>
      </c>
      <c r="AB973" s="13">
        <f t="shared" si="527"/>
        <v>119</v>
      </c>
      <c r="AC973" s="13">
        <f t="shared" si="527"/>
        <v>30</v>
      </c>
      <c r="AD973" s="13">
        <f t="shared" si="527"/>
        <v>0</v>
      </c>
      <c r="AE973" s="13">
        <f t="shared" si="527"/>
        <v>919.5</v>
      </c>
      <c r="AF973" s="8"/>
      <c r="AG973" s="44" t="s">
        <v>47</v>
      </c>
      <c r="AH973" s="68">
        <f t="shared" si="466"/>
        <v>17.765155039729947</v>
      </c>
      <c r="AI973" s="68">
        <f t="shared" si="467"/>
        <v>100.42081014462725</v>
      </c>
      <c r="AJ973" s="68">
        <f t="shared" si="468"/>
        <v>142.23274736987722</v>
      </c>
      <c r="AK973" s="68">
        <f t="shared" si="469"/>
        <v>139.267093011855</v>
      </c>
      <c r="AL973" s="68">
        <f t="shared" si="470"/>
        <v>62.690164462167502</v>
      </c>
      <c r="AM973" s="68">
        <f t="shared" si="471"/>
        <v>13.973979401424954</v>
      </c>
      <c r="AN973" s="68">
        <f t="shared" si="472"/>
        <v>0</v>
      </c>
      <c r="AO973" s="68">
        <f t="shared" si="475"/>
        <v>64.813349289892003</v>
      </c>
      <c r="AP973" s="6"/>
      <c r="AQ973" s="6">
        <f>RANK(AI973,AI946:AI1024)</f>
        <v>9</v>
      </c>
      <c r="AR973" s="94">
        <f>RANK(AO973,AO946:AO1024)</f>
        <v>8</v>
      </c>
      <c r="AS973" s="8"/>
      <c r="AT973" s="6"/>
      <c r="AU973" s="8"/>
      <c r="AV973" s="6"/>
      <c r="AW973" s="8"/>
      <c r="AX973" s="6"/>
      <c r="AY973" s="8"/>
      <c r="AZ973" s="6"/>
      <c r="BA973" s="8"/>
      <c r="BB973" s="6"/>
      <c r="BC973" s="8"/>
      <c r="BD973" s="8"/>
      <c r="BE973" s="8"/>
      <c r="BF973" s="8"/>
    </row>
    <row r="974" spans="1:58" s="5" customFormat="1" ht="14.25" customHeight="1">
      <c r="A974" s="6">
        <v>929</v>
      </c>
      <c r="B974" s="44" t="s">
        <v>48</v>
      </c>
      <c r="C974" s="13">
        <f t="shared" ref="C974:U974" si="528">AVERAGE(C1074,C874)</f>
        <v>722.99318438876708</v>
      </c>
      <c r="D974" s="13">
        <f t="shared" si="528"/>
        <v>931.85171115547246</v>
      </c>
      <c r="E974" s="13">
        <f t="shared" si="528"/>
        <v>814.32080337459843</v>
      </c>
      <c r="F974" s="13">
        <f t="shared" si="528"/>
        <v>668.55824517289443</v>
      </c>
      <c r="G974" s="13">
        <f t="shared" si="528"/>
        <v>494.86073195818972</v>
      </c>
      <c r="H974" s="13">
        <f t="shared" si="528"/>
        <v>546.9118854250753</v>
      </c>
      <c r="I974" s="13">
        <f t="shared" si="528"/>
        <v>678.72339882653773</v>
      </c>
      <c r="J974" s="13">
        <f t="shared" si="528"/>
        <v>815.5773080531842</v>
      </c>
      <c r="K974" s="13">
        <f t="shared" si="528"/>
        <v>976.74183950148495</v>
      </c>
      <c r="L974" s="13">
        <f t="shared" si="528"/>
        <v>1041.9086485213525</v>
      </c>
      <c r="M974" s="13">
        <f t="shared" si="528"/>
        <v>1175.5179203648199</v>
      </c>
      <c r="N974" s="13">
        <f t="shared" si="528"/>
        <v>1258.2961939062793</v>
      </c>
      <c r="O974" s="13">
        <f t="shared" si="528"/>
        <v>1391.4209398301307</v>
      </c>
      <c r="P974" s="13">
        <f t="shared" si="528"/>
        <v>1195.0962253912462</v>
      </c>
      <c r="Q974" s="13">
        <f t="shared" si="528"/>
        <v>838.89184567895018</v>
      </c>
      <c r="R974" s="13">
        <f t="shared" si="528"/>
        <v>571.84705006242007</v>
      </c>
      <c r="S974" s="13">
        <f t="shared" si="528"/>
        <v>354.34312477927739</v>
      </c>
      <c r="T974" s="13">
        <f t="shared" si="528"/>
        <v>335.49819326578489</v>
      </c>
      <c r="U974" s="13">
        <f t="shared" si="528"/>
        <v>14813.359249656469</v>
      </c>
      <c r="V974" s="6"/>
      <c r="W974" s="8"/>
      <c r="X974" s="13">
        <f t="shared" ref="X974:AE974" si="529">AVERAGE(X1074,X874)</f>
        <v>2.5</v>
      </c>
      <c r="Y974" s="13">
        <f t="shared" si="529"/>
        <v>14.5</v>
      </c>
      <c r="Z974" s="13">
        <f t="shared" si="529"/>
        <v>32.5</v>
      </c>
      <c r="AA974" s="13">
        <f t="shared" si="529"/>
        <v>43.5</v>
      </c>
      <c r="AB974" s="13">
        <f t="shared" si="529"/>
        <v>34</v>
      </c>
      <c r="AC974" s="13">
        <f t="shared" si="529"/>
        <v>10</v>
      </c>
      <c r="AD974" s="13">
        <f t="shared" si="529"/>
        <v>0</v>
      </c>
      <c r="AE974" s="13">
        <f t="shared" si="529"/>
        <v>137</v>
      </c>
      <c r="AF974" s="8"/>
      <c r="AG974" s="44" t="s">
        <v>48</v>
      </c>
      <c r="AH974" s="68">
        <f t="shared" si="466"/>
        <v>7.4787799508881392</v>
      </c>
      <c r="AI974" s="68">
        <f t="shared" si="467"/>
        <v>58.602346331351626</v>
      </c>
      <c r="AJ974" s="68">
        <f t="shared" si="468"/>
        <v>118.8491267646893</v>
      </c>
      <c r="AK974" s="68">
        <f t="shared" si="469"/>
        <v>128.18181920708278</v>
      </c>
      <c r="AL974" s="68">
        <f t="shared" si="470"/>
        <v>83.376522775405235</v>
      </c>
      <c r="AM974" s="68">
        <f t="shared" si="471"/>
        <v>20.476239668618796</v>
      </c>
      <c r="AN974" s="68">
        <f t="shared" si="472"/>
        <v>0</v>
      </c>
      <c r="AO974" s="68">
        <f t="shared" si="475"/>
        <v>52.457439017434396</v>
      </c>
      <c r="AP974" s="6"/>
      <c r="AQ974" s="6">
        <f>RANK(AI974,AI946:AI1024)</f>
        <v>37</v>
      </c>
      <c r="AR974" s="94">
        <f>RANK(AO974,AO946:AO1024)</f>
        <v>52</v>
      </c>
      <c r="AS974" s="8"/>
      <c r="AT974" s="6"/>
      <c r="AU974" s="8"/>
      <c r="AV974" s="6"/>
      <c r="AW974" s="8"/>
      <c r="AX974" s="6"/>
      <c r="AY974" s="8"/>
      <c r="AZ974" s="6"/>
      <c r="BA974" s="8"/>
      <c r="BB974" s="6"/>
      <c r="BC974" s="8"/>
      <c r="BD974" s="8"/>
      <c r="BE974" s="8"/>
      <c r="BF974" s="8"/>
    </row>
    <row r="975" spans="1:58" s="5" customFormat="1" ht="14.25" customHeight="1">
      <c r="A975" s="6">
        <v>930</v>
      </c>
      <c r="B975" s="44" t="s">
        <v>49</v>
      </c>
      <c r="C975" s="13">
        <f t="shared" ref="C975:U975" si="530">AVERAGE(C1075,C875)</f>
        <v>274.78283433651734</v>
      </c>
      <c r="D975" s="13">
        <f t="shared" si="530"/>
        <v>336.19958719167482</v>
      </c>
      <c r="E975" s="13">
        <f t="shared" si="530"/>
        <v>362.72142283048709</v>
      </c>
      <c r="F975" s="13">
        <f t="shared" si="530"/>
        <v>346.23331121838373</v>
      </c>
      <c r="G975" s="13">
        <f t="shared" si="530"/>
        <v>225.98553205519713</v>
      </c>
      <c r="H975" s="13">
        <f t="shared" si="530"/>
        <v>225.89062453515626</v>
      </c>
      <c r="I975" s="13">
        <f t="shared" si="530"/>
        <v>221.06604150645447</v>
      </c>
      <c r="J975" s="13">
        <f t="shared" si="530"/>
        <v>245.76195887239683</v>
      </c>
      <c r="K975" s="13">
        <f t="shared" si="530"/>
        <v>304.8070465546142</v>
      </c>
      <c r="L975" s="13">
        <f t="shared" si="530"/>
        <v>351.59530631569822</v>
      </c>
      <c r="M975" s="13">
        <f t="shared" si="530"/>
        <v>425.56585412747802</v>
      </c>
      <c r="N975" s="13">
        <f t="shared" si="530"/>
        <v>443.63863559083251</v>
      </c>
      <c r="O975" s="13">
        <f t="shared" si="530"/>
        <v>378.28709492185669</v>
      </c>
      <c r="P975" s="13">
        <f t="shared" si="530"/>
        <v>384.05848207604976</v>
      </c>
      <c r="Q975" s="13">
        <f t="shared" si="530"/>
        <v>292.85731459042967</v>
      </c>
      <c r="R975" s="13">
        <f t="shared" si="530"/>
        <v>242.84494409409791</v>
      </c>
      <c r="S975" s="13">
        <f t="shared" si="530"/>
        <v>170.62140587076414</v>
      </c>
      <c r="T975" s="13">
        <f t="shared" si="530"/>
        <v>252.43225115027158</v>
      </c>
      <c r="U975" s="13">
        <f t="shared" si="530"/>
        <v>5485.3496478383604</v>
      </c>
      <c r="V975" s="6"/>
      <c r="W975" s="8"/>
      <c r="X975" s="13">
        <f t="shared" ref="X975:AE975" si="531">AVERAGE(X1075,X875)</f>
        <v>0</v>
      </c>
      <c r="Y975" s="13">
        <f t="shared" si="531"/>
        <v>5.5</v>
      </c>
      <c r="Z975" s="13">
        <f t="shared" si="531"/>
        <v>14.5</v>
      </c>
      <c r="AA975" s="13">
        <f t="shared" si="531"/>
        <v>20.5</v>
      </c>
      <c r="AB975" s="13">
        <f t="shared" si="531"/>
        <v>4</v>
      </c>
      <c r="AC975" s="13">
        <f t="shared" si="531"/>
        <v>0.5</v>
      </c>
      <c r="AD975" s="13">
        <f t="shared" si="531"/>
        <v>0</v>
      </c>
      <c r="AE975" s="13">
        <f t="shared" si="531"/>
        <v>45</v>
      </c>
      <c r="AF975" s="8"/>
      <c r="AG975" s="44" t="s">
        <v>49</v>
      </c>
      <c r="AH975" s="68">
        <f t="shared" si="466"/>
        <v>0</v>
      </c>
      <c r="AI975" s="68">
        <f t="shared" si="467"/>
        <v>48.675682464987375</v>
      </c>
      <c r="AJ975" s="68">
        <f t="shared" si="468"/>
        <v>128.380715488644</v>
      </c>
      <c r="AK975" s="68">
        <f t="shared" si="469"/>
        <v>185.46493943893648</v>
      </c>
      <c r="AL975" s="68">
        <f t="shared" si="470"/>
        <v>32.551823873416133</v>
      </c>
      <c r="AM975" s="68">
        <f t="shared" si="471"/>
        <v>3.2807640482839813</v>
      </c>
      <c r="AN975" s="68">
        <f t="shared" si="472"/>
        <v>0</v>
      </c>
      <c r="AO975" s="68">
        <f t="shared" si="475"/>
        <v>46.842312335173204</v>
      </c>
      <c r="AP975" s="6"/>
      <c r="AQ975" s="6">
        <f>RANK(AI975,AI946:AI1024)</f>
        <v>48</v>
      </c>
      <c r="AR975" s="94">
        <f>RANK(AO975,AO946:AO1024)</f>
        <v>65</v>
      </c>
      <c r="AS975" s="8"/>
      <c r="AT975" s="6"/>
      <c r="AU975" s="8"/>
      <c r="AV975" s="6"/>
      <c r="AW975" s="8"/>
      <c r="AX975" s="6"/>
      <c r="AY975" s="8"/>
      <c r="AZ975" s="6"/>
      <c r="BA975" s="8"/>
      <c r="BB975" s="6"/>
      <c r="BC975" s="8"/>
      <c r="BD975" s="8"/>
      <c r="BE975" s="8"/>
      <c r="BF975" s="8"/>
    </row>
    <row r="976" spans="1:58" s="5" customFormat="1" ht="14.25" customHeight="1">
      <c r="A976" s="6">
        <v>931</v>
      </c>
      <c r="B976" s="44" t="s">
        <v>50</v>
      </c>
      <c r="C976" s="13">
        <f t="shared" ref="C976:U976" si="532">AVERAGE(C1076,C876)</f>
        <v>6446.9409047030995</v>
      </c>
      <c r="D976" s="13">
        <f t="shared" si="532"/>
        <v>5455.9736375069751</v>
      </c>
      <c r="E976" s="13">
        <f t="shared" si="532"/>
        <v>4654.4058468006915</v>
      </c>
      <c r="F976" s="13">
        <f t="shared" si="532"/>
        <v>4743.6374928192072</v>
      </c>
      <c r="G976" s="13">
        <f t="shared" si="532"/>
        <v>5852.238337330471</v>
      </c>
      <c r="H976" s="13">
        <f t="shared" si="532"/>
        <v>7006.4393876382283</v>
      </c>
      <c r="I976" s="13">
        <f t="shared" si="532"/>
        <v>7677.8102361789443</v>
      </c>
      <c r="J976" s="13">
        <f t="shared" si="532"/>
        <v>7077.2353589499226</v>
      </c>
      <c r="K976" s="13">
        <f t="shared" si="532"/>
        <v>6935.3158525478038</v>
      </c>
      <c r="L976" s="13">
        <f t="shared" si="532"/>
        <v>6649.7761875024071</v>
      </c>
      <c r="M976" s="13">
        <f t="shared" si="532"/>
        <v>6248.9098001356542</v>
      </c>
      <c r="N976" s="13">
        <f t="shared" si="532"/>
        <v>5714.1759708118379</v>
      </c>
      <c r="O976" s="13">
        <f t="shared" si="532"/>
        <v>4641.5937360261305</v>
      </c>
      <c r="P976" s="13">
        <f t="shared" si="532"/>
        <v>3921.211354282249</v>
      </c>
      <c r="Q976" s="13">
        <f t="shared" si="532"/>
        <v>2906.7600070822605</v>
      </c>
      <c r="R976" s="13">
        <f t="shared" si="532"/>
        <v>2474.5914293277797</v>
      </c>
      <c r="S976" s="13">
        <f t="shared" si="532"/>
        <v>2015.8197157795385</v>
      </c>
      <c r="T976" s="13">
        <f t="shared" si="532"/>
        <v>1917.9885866368927</v>
      </c>
      <c r="U976" s="13">
        <f t="shared" si="532"/>
        <v>92340.823842060083</v>
      </c>
      <c r="V976" s="6"/>
      <c r="W976" s="8"/>
      <c r="X976" s="13">
        <f t="shared" ref="X976:AE976" si="533">AVERAGE(X1076,X876)</f>
        <v>15</v>
      </c>
      <c r="Y976" s="13">
        <f t="shared" si="533"/>
        <v>109.5</v>
      </c>
      <c r="Z976" s="13">
        <f t="shared" si="533"/>
        <v>279</v>
      </c>
      <c r="AA976" s="13">
        <f t="shared" si="533"/>
        <v>515</v>
      </c>
      <c r="AB976" s="13">
        <f t="shared" si="533"/>
        <v>353.5</v>
      </c>
      <c r="AC976" s="13">
        <f t="shared" si="533"/>
        <v>79</v>
      </c>
      <c r="AD976" s="13">
        <f t="shared" si="533"/>
        <v>7</v>
      </c>
      <c r="AE976" s="13">
        <f t="shared" si="533"/>
        <v>1358</v>
      </c>
      <c r="AF976" s="8"/>
      <c r="AG976" s="44" t="s">
        <v>50</v>
      </c>
      <c r="AH976" s="68">
        <f t="shared" si="466"/>
        <v>6.3242606639763697</v>
      </c>
      <c r="AI976" s="68">
        <f t="shared" si="467"/>
        <v>37.421579125210059</v>
      </c>
      <c r="AJ976" s="68">
        <f t="shared" si="468"/>
        <v>79.641022940197573</v>
      </c>
      <c r="AK976" s="68">
        <f t="shared" si="469"/>
        <v>134.15283372679517</v>
      </c>
      <c r="AL976" s="68">
        <f t="shared" si="470"/>
        <v>99.89776574350077</v>
      </c>
      <c r="AM976" s="68">
        <f t="shared" si="471"/>
        <v>22.781947262280212</v>
      </c>
      <c r="AN976" s="68">
        <f t="shared" si="472"/>
        <v>2.1053340150472444</v>
      </c>
      <c r="AO976" s="68">
        <f t="shared" si="475"/>
        <v>59.117435646986777</v>
      </c>
      <c r="AP976" s="6"/>
      <c r="AQ976" s="6">
        <f>RANK(AI976,AI946:AI1024)</f>
        <v>56</v>
      </c>
      <c r="AR976" s="94">
        <f>RANK(AO976,AO946:AO1024)</f>
        <v>22</v>
      </c>
      <c r="AS976" s="8"/>
      <c r="AT976" s="6"/>
      <c r="AU976" s="8"/>
      <c r="AV976" s="6"/>
      <c r="AW976" s="8"/>
      <c r="AX976" s="6"/>
      <c r="AY976" s="8"/>
      <c r="AZ976" s="6"/>
      <c r="BA976" s="8"/>
      <c r="BB976" s="6"/>
      <c r="BC976" s="8"/>
      <c r="BD976" s="8"/>
      <c r="BE976" s="8"/>
      <c r="BF976" s="8"/>
    </row>
    <row r="977" spans="1:58" s="5" customFormat="1" ht="14.25" customHeight="1">
      <c r="A977" s="6">
        <v>932</v>
      </c>
      <c r="B977" s="44" t="s">
        <v>51</v>
      </c>
      <c r="C977" s="13">
        <f t="shared" ref="C977:U977" si="534">AVERAGE(C1077,C877)</f>
        <v>1299.344608020569</v>
      </c>
      <c r="D977" s="13">
        <f t="shared" si="534"/>
        <v>1292.2587098909887</v>
      </c>
      <c r="E977" s="13">
        <f t="shared" si="534"/>
        <v>1238.842330761709</v>
      </c>
      <c r="F977" s="13">
        <f t="shared" si="534"/>
        <v>1284.3513926884668</v>
      </c>
      <c r="G977" s="13">
        <f t="shared" si="534"/>
        <v>1267.0664321972217</v>
      </c>
      <c r="H977" s="13">
        <f t="shared" si="534"/>
        <v>1166.0056153789342</v>
      </c>
      <c r="I977" s="13">
        <f t="shared" si="534"/>
        <v>1133.2999862784425</v>
      </c>
      <c r="J977" s="13">
        <f t="shared" si="534"/>
        <v>1110.238814368528</v>
      </c>
      <c r="K977" s="13">
        <f t="shared" si="534"/>
        <v>1212.0473448626024</v>
      </c>
      <c r="L977" s="13">
        <f t="shared" si="534"/>
        <v>1313.5195922310254</v>
      </c>
      <c r="M977" s="13">
        <f t="shared" si="534"/>
        <v>1327.3262821654785</v>
      </c>
      <c r="N977" s="13">
        <f t="shared" si="534"/>
        <v>1322.1756382261915</v>
      </c>
      <c r="O977" s="13">
        <f t="shared" si="534"/>
        <v>1163.0958968681225</v>
      </c>
      <c r="P977" s="13">
        <f t="shared" si="534"/>
        <v>1003.3141164144702</v>
      </c>
      <c r="Q977" s="13">
        <f t="shared" si="534"/>
        <v>817.95011643968758</v>
      </c>
      <c r="R977" s="13">
        <f t="shared" si="534"/>
        <v>706.39889926853027</v>
      </c>
      <c r="S977" s="13">
        <f t="shared" si="534"/>
        <v>575.36401795347774</v>
      </c>
      <c r="T977" s="13">
        <f t="shared" si="534"/>
        <v>581.71799044909733</v>
      </c>
      <c r="U977" s="13">
        <f t="shared" si="534"/>
        <v>19814.317784463547</v>
      </c>
      <c r="V977" s="6"/>
      <c r="W977" s="8"/>
      <c r="X977" s="13">
        <f t="shared" ref="X977:AE977" si="535">AVERAGE(X1077,X877)</f>
        <v>16.5</v>
      </c>
      <c r="Y977" s="13">
        <f t="shared" si="535"/>
        <v>41</v>
      </c>
      <c r="Z977" s="13">
        <f t="shared" si="535"/>
        <v>79.5</v>
      </c>
      <c r="AA977" s="13">
        <f t="shared" si="535"/>
        <v>77</v>
      </c>
      <c r="AB977" s="13">
        <f t="shared" si="535"/>
        <v>35</v>
      </c>
      <c r="AC977" s="13">
        <f t="shared" si="535"/>
        <v>2.5</v>
      </c>
      <c r="AD977" s="13">
        <f t="shared" si="535"/>
        <v>0.5</v>
      </c>
      <c r="AE977" s="13">
        <f t="shared" si="535"/>
        <v>252</v>
      </c>
      <c r="AF977" s="8"/>
      <c r="AG977" s="44" t="s">
        <v>51</v>
      </c>
      <c r="AH977" s="68">
        <f t="shared" si="466"/>
        <v>25.693902920853141</v>
      </c>
      <c r="AI977" s="68">
        <f t="shared" si="467"/>
        <v>64.716417321389912</v>
      </c>
      <c r="AJ977" s="68">
        <f t="shared" si="468"/>
        <v>136.36297964853918</v>
      </c>
      <c r="AK977" s="68">
        <f t="shared" si="469"/>
        <v>135.88635124377694</v>
      </c>
      <c r="AL977" s="68">
        <f t="shared" si="470"/>
        <v>63.049498084620637</v>
      </c>
      <c r="AM977" s="68">
        <f t="shared" si="471"/>
        <v>4.1252513948345806</v>
      </c>
      <c r="AN977" s="68">
        <f t="shared" si="472"/>
        <v>0.76131334919907101</v>
      </c>
      <c r="AO977" s="68">
        <f t="shared" si="475"/>
        <v>59.38823627758579</v>
      </c>
      <c r="AP977" s="6"/>
      <c r="AQ977" s="6">
        <f>RANK(AI977,AI946:AI1024)</f>
        <v>29</v>
      </c>
      <c r="AR977" s="94">
        <f>RANK(AO977,AO946:AO1024)</f>
        <v>21</v>
      </c>
      <c r="AS977" s="8"/>
      <c r="AT977" s="6"/>
      <c r="AU977" s="8"/>
      <c r="AV977" s="6"/>
      <c r="AW977" s="8"/>
      <c r="AX977" s="6"/>
      <c r="AY977" s="8"/>
      <c r="AZ977" s="6"/>
      <c r="BA977" s="8"/>
      <c r="BB977" s="6"/>
      <c r="BC977" s="8"/>
      <c r="BD977" s="8"/>
      <c r="BE977" s="8"/>
      <c r="BF977" s="8"/>
    </row>
    <row r="978" spans="1:58" s="5" customFormat="1" ht="14.25" customHeight="1">
      <c r="A978" s="6">
        <v>933</v>
      </c>
      <c r="B978" s="44" t="s">
        <v>52</v>
      </c>
      <c r="C978" s="13">
        <f t="shared" ref="C978:U978" si="536">AVERAGE(C1078,C878)</f>
        <v>15739.20826245774</v>
      </c>
      <c r="D978" s="13">
        <f t="shared" si="536"/>
        <v>13998.736451188821</v>
      </c>
      <c r="E978" s="13">
        <f t="shared" si="536"/>
        <v>13616.922820646927</v>
      </c>
      <c r="F978" s="13">
        <f t="shared" si="536"/>
        <v>14048.925742450923</v>
      </c>
      <c r="G978" s="13">
        <f t="shared" si="536"/>
        <v>14835.062605666968</v>
      </c>
      <c r="H978" s="13">
        <f t="shared" si="536"/>
        <v>15530.080498576226</v>
      </c>
      <c r="I978" s="13">
        <f t="shared" si="536"/>
        <v>15211.83667759052</v>
      </c>
      <c r="J978" s="13">
        <f t="shared" si="536"/>
        <v>13585.373955374971</v>
      </c>
      <c r="K978" s="13">
        <f t="shared" si="536"/>
        <v>12974.411067691064</v>
      </c>
      <c r="L978" s="13">
        <f t="shared" si="536"/>
        <v>13508.102922052425</v>
      </c>
      <c r="M978" s="13">
        <f t="shared" si="536"/>
        <v>12523.347798488565</v>
      </c>
      <c r="N978" s="13">
        <f t="shared" si="536"/>
        <v>10842.437455420548</v>
      </c>
      <c r="O978" s="13">
        <f t="shared" si="536"/>
        <v>9041.4436899496704</v>
      </c>
      <c r="P978" s="13">
        <f t="shared" si="536"/>
        <v>7227.3761990943967</v>
      </c>
      <c r="Q978" s="13">
        <f t="shared" si="536"/>
        <v>5094.5803423538791</v>
      </c>
      <c r="R978" s="13">
        <f t="shared" si="536"/>
        <v>3415.7652720703832</v>
      </c>
      <c r="S978" s="13">
        <f t="shared" si="536"/>
        <v>2085.9195029791276</v>
      </c>
      <c r="T978" s="13">
        <f t="shared" si="536"/>
        <v>1744.2657824299913</v>
      </c>
      <c r="U978" s="13">
        <f t="shared" si="536"/>
        <v>195023.79704648312</v>
      </c>
      <c r="V978" s="6"/>
      <c r="W978" s="8"/>
      <c r="X978" s="13">
        <f t="shared" ref="X978:AE978" si="537">AVERAGE(X1078,X878)</f>
        <v>61.5</v>
      </c>
      <c r="Y978" s="13">
        <f t="shared" si="537"/>
        <v>475</v>
      </c>
      <c r="Z978" s="13">
        <f t="shared" si="537"/>
        <v>1039.5</v>
      </c>
      <c r="AA978" s="13">
        <f t="shared" si="537"/>
        <v>1076.5</v>
      </c>
      <c r="AB978" s="13">
        <f t="shared" si="537"/>
        <v>493</v>
      </c>
      <c r="AC978" s="13">
        <f t="shared" si="537"/>
        <v>106</v>
      </c>
      <c r="AD978" s="13">
        <f t="shared" si="537"/>
        <v>7.5</v>
      </c>
      <c r="AE978" s="13">
        <f t="shared" si="537"/>
        <v>3259</v>
      </c>
      <c r="AF978" s="8"/>
      <c r="AG978" s="44" t="s">
        <v>52</v>
      </c>
      <c r="AH978" s="68">
        <f t="shared" ref="AH978:AH1009" si="538">X978/(F978/2)*1000</f>
        <v>8.7551178114876897</v>
      </c>
      <c r="AI978" s="68">
        <f t="shared" ref="AI978:AI1009" si="539">Y978/(G978/2)*1000</f>
        <v>64.037478320927463</v>
      </c>
      <c r="AJ978" s="68">
        <f t="shared" ref="AJ978:AJ1009" si="540">Z978/(H978/2)*1000</f>
        <v>133.86923526832973</v>
      </c>
      <c r="AK978" s="68">
        <f t="shared" ref="AK978:AK1009" si="541">AA978/(I978/2)*1000</f>
        <v>141.53451983689223</v>
      </c>
      <c r="AL978" s="68">
        <f t="shared" si="470"/>
        <v>72.578053665566941</v>
      </c>
      <c r="AM978" s="68">
        <f t="shared" si="471"/>
        <v>16.339855342484356</v>
      </c>
      <c r="AN978" s="68">
        <f t="shared" si="472"/>
        <v>1.1104446039948366</v>
      </c>
      <c r="AO978" s="68">
        <f t="shared" si="475"/>
        <v>65.380198437332325</v>
      </c>
      <c r="AP978" s="6"/>
      <c r="AQ978" s="6">
        <f>RANK(AI978,AI946:AI1024)</f>
        <v>30</v>
      </c>
      <c r="AR978" s="94">
        <f>RANK(AO978,AO946:AO1024)</f>
        <v>6</v>
      </c>
      <c r="AS978" s="8"/>
      <c r="AT978" s="6"/>
      <c r="AU978" s="8"/>
      <c r="AV978" s="6"/>
      <c r="AW978" s="8"/>
      <c r="AX978" s="6"/>
      <c r="AY978" s="8"/>
      <c r="AZ978" s="6"/>
      <c r="BA978" s="8"/>
      <c r="BB978" s="6"/>
      <c r="BC978" s="8"/>
      <c r="BD978" s="8"/>
      <c r="BE978" s="8"/>
      <c r="BF978" s="8"/>
    </row>
    <row r="979" spans="1:58" s="5" customFormat="1" ht="14.25" customHeight="1">
      <c r="A979" s="6">
        <v>934</v>
      </c>
      <c r="B979" s="44" t="s">
        <v>53</v>
      </c>
      <c r="C979" s="13">
        <f t="shared" ref="C979:U979" si="542">AVERAGE(C1079,C879)</f>
        <v>780.53843308266664</v>
      </c>
      <c r="D979" s="13">
        <f t="shared" si="542"/>
        <v>975.03395658451041</v>
      </c>
      <c r="E979" s="13">
        <f t="shared" si="542"/>
        <v>1065.5086586555688</v>
      </c>
      <c r="F979" s="13">
        <f t="shared" si="542"/>
        <v>1021.4152255879138</v>
      </c>
      <c r="G979" s="13">
        <f t="shared" si="542"/>
        <v>579.78335873775973</v>
      </c>
      <c r="H979" s="13">
        <f t="shared" si="542"/>
        <v>514.33071580803164</v>
      </c>
      <c r="I979" s="13">
        <f t="shared" si="542"/>
        <v>664.158051495976</v>
      </c>
      <c r="J979" s="13">
        <f t="shared" si="542"/>
        <v>854.82508915697758</v>
      </c>
      <c r="K979" s="13">
        <f t="shared" si="542"/>
        <v>1032.2165643646924</v>
      </c>
      <c r="L979" s="13">
        <f t="shared" si="542"/>
        <v>1139.4969884831044</v>
      </c>
      <c r="M979" s="13">
        <f t="shared" si="542"/>
        <v>1257.2047683728515</v>
      </c>
      <c r="N979" s="13">
        <f t="shared" si="542"/>
        <v>1294.7029501088441</v>
      </c>
      <c r="O979" s="13">
        <f t="shared" si="542"/>
        <v>1222.1011665314722</v>
      </c>
      <c r="P979" s="13">
        <f t="shared" si="542"/>
        <v>1111.1457542127405</v>
      </c>
      <c r="Q979" s="13">
        <f t="shared" si="542"/>
        <v>759.87148530660829</v>
      </c>
      <c r="R979" s="13">
        <f t="shared" si="542"/>
        <v>503.91810793128508</v>
      </c>
      <c r="S979" s="13">
        <f t="shared" si="542"/>
        <v>285.27116512568284</v>
      </c>
      <c r="T979" s="13">
        <f t="shared" si="542"/>
        <v>373.72576280952944</v>
      </c>
      <c r="U979" s="13">
        <f t="shared" si="542"/>
        <v>15435.248202356215</v>
      </c>
      <c r="V979" s="6"/>
      <c r="W979" s="8"/>
      <c r="X979" s="13">
        <f t="shared" ref="X979:AE979" si="543">AVERAGE(X1079,X879)</f>
        <v>1</v>
      </c>
      <c r="Y979" s="13">
        <f t="shared" si="543"/>
        <v>16.5</v>
      </c>
      <c r="Z979" s="13">
        <f t="shared" si="543"/>
        <v>39</v>
      </c>
      <c r="AA979" s="13">
        <f t="shared" si="543"/>
        <v>39.5</v>
      </c>
      <c r="AB979" s="13">
        <f t="shared" si="543"/>
        <v>26.5</v>
      </c>
      <c r="AC979" s="13">
        <f t="shared" si="543"/>
        <v>6.5</v>
      </c>
      <c r="AD979" s="13">
        <f t="shared" si="543"/>
        <v>0</v>
      </c>
      <c r="AE979" s="13">
        <f t="shared" si="543"/>
        <v>129</v>
      </c>
      <c r="AF979" s="8"/>
      <c r="AG979" s="44" t="s">
        <v>53</v>
      </c>
      <c r="AH979" s="68">
        <f t="shared" si="538"/>
        <v>1.9580675418743883</v>
      </c>
      <c r="AI979" s="68">
        <f t="shared" si="539"/>
        <v>56.917811631992947</v>
      </c>
      <c r="AJ979" s="68">
        <f t="shared" si="540"/>
        <v>151.65339654556553</v>
      </c>
      <c r="AK979" s="68">
        <f t="shared" si="541"/>
        <v>118.94759059542719</v>
      </c>
      <c r="AL979" s="68">
        <f t="shared" si="470"/>
        <v>62.000987888958925</v>
      </c>
      <c r="AM979" s="68">
        <f t="shared" si="471"/>
        <v>12.594256330309159</v>
      </c>
      <c r="AN979" s="68">
        <f t="shared" si="472"/>
        <v>0</v>
      </c>
      <c r="AO979" s="68">
        <f t="shared" si="475"/>
        <v>44.435059930986732</v>
      </c>
      <c r="AP979" s="6"/>
      <c r="AQ979" s="6">
        <f>RANK(AI979,AI946:AI1024)</f>
        <v>40</v>
      </c>
      <c r="AR979" s="94">
        <f>RANK(AO979,AO946:AO1024)</f>
        <v>69</v>
      </c>
      <c r="AS979" s="8"/>
      <c r="AT979" s="6"/>
      <c r="AU979" s="8"/>
      <c r="AV979" s="6"/>
      <c r="AW979" s="8"/>
      <c r="AX979" s="6"/>
      <c r="AY979" s="8"/>
      <c r="AZ979" s="6"/>
      <c r="BA979" s="8"/>
      <c r="BB979" s="6"/>
      <c r="BC979" s="8"/>
      <c r="BD979" s="8"/>
      <c r="BE979" s="8"/>
      <c r="BF979" s="8"/>
    </row>
    <row r="980" spans="1:58" s="5" customFormat="1" ht="14.25" customHeight="1">
      <c r="A980" s="6">
        <v>935</v>
      </c>
      <c r="B980" s="44" t="s">
        <v>54</v>
      </c>
      <c r="C980" s="13">
        <f t="shared" ref="C980:U980" si="544">AVERAGE(C1080,C880)</f>
        <v>9140.4989248117872</v>
      </c>
      <c r="D980" s="13">
        <f t="shared" si="544"/>
        <v>9241.6841141603891</v>
      </c>
      <c r="E980" s="13">
        <f t="shared" si="544"/>
        <v>8375.6567453539483</v>
      </c>
      <c r="F980" s="13">
        <f t="shared" si="544"/>
        <v>8243.6707410744566</v>
      </c>
      <c r="G980" s="13">
        <f t="shared" si="544"/>
        <v>9733.9268452205233</v>
      </c>
      <c r="H980" s="13">
        <f t="shared" si="544"/>
        <v>10559.18847799029</v>
      </c>
      <c r="I980" s="13">
        <f t="shared" si="544"/>
        <v>11116.366755460554</v>
      </c>
      <c r="J980" s="13">
        <f t="shared" si="544"/>
        <v>11112.7278634627</v>
      </c>
      <c r="K980" s="13">
        <f t="shared" si="544"/>
        <v>11767.901975093511</v>
      </c>
      <c r="L980" s="13">
        <f t="shared" si="544"/>
        <v>11427.213151595128</v>
      </c>
      <c r="M980" s="13">
        <f t="shared" si="544"/>
        <v>10353.195238494995</v>
      </c>
      <c r="N980" s="13">
        <f t="shared" si="544"/>
        <v>9544.9652180652483</v>
      </c>
      <c r="O980" s="13">
        <f t="shared" si="544"/>
        <v>8178.4820515820802</v>
      </c>
      <c r="P980" s="13">
        <f t="shared" si="544"/>
        <v>7437.7755475084623</v>
      </c>
      <c r="Q980" s="13">
        <f t="shared" si="544"/>
        <v>5944.4940276488123</v>
      </c>
      <c r="R980" s="13">
        <f t="shared" si="544"/>
        <v>4758.1207522678469</v>
      </c>
      <c r="S980" s="13">
        <f t="shared" si="544"/>
        <v>3680.8084668338038</v>
      </c>
      <c r="T980" s="13">
        <f t="shared" si="544"/>
        <v>3949.4047795130255</v>
      </c>
      <c r="U980" s="13">
        <f t="shared" si="544"/>
        <v>154566.08167613755</v>
      </c>
      <c r="V980" s="6"/>
      <c r="W980" s="8"/>
      <c r="X980" s="13">
        <f t="shared" ref="X980:AE980" si="545">AVERAGE(X1080,X880)</f>
        <v>12</v>
      </c>
      <c r="Y980" s="13">
        <f t="shared" si="545"/>
        <v>72</v>
      </c>
      <c r="Z980" s="13">
        <f t="shared" si="545"/>
        <v>399.5</v>
      </c>
      <c r="AA980" s="13">
        <f t="shared" si="545"/>
        <v>804.5</v>
      </c>
      <c r="AB980" s="13">
        <f t="shared" si="545"/>
        <v>503</v>
      </c>
      <c r="AC980" s="13">
        <f t="shared" si="545"/>
        <v>118.5</v>
      </c>
      <c r="AD980" s="13">
        <f t="shared" si="545"/>
        <v>9</v>
      </c>
      <c r="AE980" s="13">
        <f t="shared" si="545"/>
        <v>1918.5</v>
      </c>
      <c r="AF980" s="8"/>
      <c r="AG980" s="44" t="s">
        <v>54</v>
      </c>
      <c r="AH980" s="68">
        <f t="shared" si="538"/>
        <v>2.9113244274081609</v>
      </c>
      <c r="AI980" s="68">
        <f t="shared" si="539"/>
        <v>14.793618473792593</v>
      </c>
      <c r="AJ980" s="68">
        <f t="shared" si="540"/>
        <v>75.668693826750612</v>
      </c>
      <c r="AK980" s="68">
        <f t="shared" si="541"/>
        <v>144.74153609673152</v>
      </c>
      <c r="AL980" s="68">
        <f t="shared" si="470"/>
        <v>90.526827648466579</v>
      </c>
      <c r="AM980" s="68">
        <f t="shared" si="471"/>
        <v>20.139528736864477</v>
      </c>
      <c r="AN980" s="68">
        <f t="shared" si="472"/>
        <v>1.5751872097955375</v>
      </c>
      <c r="AO980" s="68">
        <f t="shared" si="475"/>
        <v>51.87869576367369</v>
      </c>
      <c r="AP980" s="6"/>
      <c r="AQ980" s="6">
        <f>RANK(AI980,AI946:AI1024)</f>
        <v>66</v>
      </c>
      <c r="AR980" s="94">
        <f>RANK(AO980,AO946:AO1024)</f>
        <v>55</v>
      </c>
      <c r="AS980" s="8"/>
      <c r="AT980" s="6"/>
      <c r="AU980" s="8"/>
      <c r="AV980" s="6"/>
      <c r="AW980" s="8"/>
      <c r="AX980" s="6"/>
      <c r="AY980" s="8"/>
      <c r="AZ980" s="6"/>
      <c r="BA980" s="8"/>
      <c r="BB980" s="6"/>
      <c r="BC980" s="8"/>
      <c r="BD980" s="8"/>
      <c r="BE980" s="8"/>
      <c r="BF980" s="8"/>
    </row>
    <row r="981" spans="1:58" s="5" customFormat="1" ht="14.25" customHeight="1">
      <c r="A981" s="6">
        <v>936</v>
      </c>
      <c r="B981" s="44" t="s">
        <v>55</v>
      </c>
      <c r="C981" s="13">
        <f t="shared" ref="C981:U981" si="546">AVERAGE(C1081,C881)</f>
        <v>8799.8214635847708</v>
      </c>
      <c r="D981" s="13">
        <f t="shared" si="546"/>
        <v>9137.5563740327325</v>
      </c>
      <c r="E981" s="13">
        <f t="shared" si="546"/>
        <v>9201.7676006745642</v>
      </c>
      <c r="F981" s="13">
        <f t="shared" si="546"/>
        <v>10188.643202757055</v>
      </c>
      <c r="G981" s="13">
        <f t="shared" si="546"/>
        <v>10968.719273154029</v>
      </c>
      <c r="H981" s="13">
        <f t="shared" si="546"/>
        <v>10641.280251919035</v>
      </c>
      <c r="I981" s="13">
        <f t="shared" si="546"/>
        <v>10390.225694333687</v>
      </c>
      <c r="J981" s="13">
        <f t="shared" si="546"/>
        <v>10408.99215797565</v>
      </c>
      <c r="K981" s="13">
        <f t="shared" si="546"/>
        <v>10848.345725482126</v>
      </c>
      <c r="L981" s="13">
        <f t="shared" si="546"/>
        <v>11422.986625265523</v>
      </c>
      <c r="M981" s="13">
        <f t="shared" si="546"/>
        <v>11250.823058321979</v>
      </c>
      <c r="N981" s="13">
        <f t="shared" si="546"/>
        <v>10694.929134627226</v>
      </c>
      <c r="O981" s="13">
        <f t="shared" si="546"/>
        <v>9473.6823363748463</v>
      </c>
      <c r="P981" s="13">
        <f t="shared" si="546"/>
        <v>7758.6701555157879</v>
      </c>
      <c r="Q981" s="13">
        <f t="shared" si="546"/>
        <v>5596.5349751632239</v>
      </c>
      <c r="R981" s="13">
        <f t="shared" si="546"/>
        <v>4075.7923770294569</v>
      </c>
      <c r="S981" s="13">
        <f t="shared" si="546"/>
        <v>2767.5648502790004</v>
      </c>
      <c r="T981" s="13">
        <f t="shared" si="546"/>
        <v>2976.6645409961316</v>
      </c>
      <c r="U981" s="13">
        <f t="shared" si="546"/>
        <v>156602.99979748682</v>
      </c>
      <c r="V981" s="6"/>
      <c r="W981" s="8"/>
      <c r="X981" s="13">
        <f t="shared" ref="X981:AE981" si="547">AVERAGE(X1081,X881)</f>
        <v>24</v>
      </c>
      <c r="Y981" s="13">
        <f t="shared" si="547"/>
        <v>130</v>
      </c>
      <c r="Z981" s="13">
        <f t="shared" si="547"/>
        <v>471</v>
      </c>
      <c r="AA981" s="13">
        <f t="shared" si="547"/>
        <v>778.5</v>
      </c>
      <c r="AB981" s="13">
        <f t="shared" si="547"/>
        <v>384</v>
      </c>
      <c r="AC981" s="13">
        <f t="shared" si="547"/>
        <v>72.5</v>
      </c>
      <c r="AD981" s="13">
        <f t="shared" si="547"/>
        <v>7.5</v>
      </c>
      <c r="AE981" s="13">
        <f t="shared" si="547"/>
        <v>1867.5</v>
      </c>
      <c r="AF981" s="8"/>
      <c r="AG981" s="44" t="s">
        <v>55</v>
      </c>
      <c r="AH981" s="68">
        <f t="shared" si="538"/>
        <v>4.7111277767594366</v>
      </c>
      <c r="AI981" s="68">
        <f t="shared" si="539"/>
        <v>23.703770105262034</v>
      </c>
      <c r="AJ981" s="68">
        <f t="shared" si="540"/>
        <v>88.523183085054157</v>
      </c>
      <c r="AK981" s="68">
        <f t="shared" si="541"/>
        <v>149.85237528084789</v>
      </c>
      <c r="AL981" s="68">
        <f t="shared" si="470"/>
        <v>73.782359362384355</v>
      </c>
      <c r="AM981" s="68">
        <f t="shared" si="471"/>
        <v>13.366093196993484</v>
      </c>
      <c r="AN981" s="68">
        <f t="shared" si="472"/>
        <v>1.3131416933311282</v>
      </c>
      <c r="AO981" s="68">
        <f t="shared" si="475"/>
        <v>49.887007643421981</v>
      </c>
      <c r="AP981" s="6"/>
      <c r="AQ981" s="6">
        <f>RANK(AI981,AI946:AI1024)</f>
        <v>62</v>
      </c>
      <c r="AR981" s="94">
        <f>RANK(AO981,AO946:AO1024)</f>
        <v>62</v>
      </c>
      <c r="AS981" s="8"/>
      <c r="AT981" s="6"/>
      <c r="AU981" s="8"/>
      <c r="AV981" s="6"/>
      <c r="AW981" s="8"/>
      <c r="AX981" s="6"/>
      <c r="AY981" s="8"/>
      <c r="AZ981" s="6"/>
      <c r="BA981" s="8"/>
      <c r="BB981" s="6"/>
      <c r="BC981" s="8"/>
      <c r="BD981" s="8"/>
      <c r="BE981" s="8"/>
      <c r="BF981" s="8"/>
    </row>
    <row r="982" spans="1:58" s="5" customFormat="1" ht="14.25" customHeight="1">
      <c r="A982" s="6">
        <v>937</v>
      </c>
      <c r="B982" s="44" t="s">
        <v>56</v>
      </c>
      <c r="C982" s="13">
        <f t="shared" ref="C982:U982" si="548">AVERAGE(C1082,C882)</f>
        <v>4887.6672060418141</v>
      </c>
      <c r="D982" s="13">
        <f t="shared" si="548"/>
        <v>4714.6353434570374</v>
      </c>
      <c r="E982" s="13">
        <f t="shared" si="548"/>
        <v>4500.8397803736525</v>
      </c>
      <c r="F982" s="13">
        <f t="shared" si="548"/>
        <v>4848.9765719430088</v>
      </c>
      <c r="G982" s="13">
        <f t="shared" si="548"/>
        <v>4979.3953013076298</v>
      </c>
      <c r="H982" s="13">
        <f t="shared" si="548"/>
        <v>4647.6569596652798</v>
      </c>
      <c r="I982" s="13">
        <f t="shared" si="548"/>
        <v>4563.0309856755885</v>
      </c>
      <c r="J982" s="13">
        <f t="shared" si="548"/>
        <v>4151.295785960765</v>
      </c>
      <c r="K982" s="13">
        <f t="shared" si="548"/>
        <v>4394.6449558471122</v>
      </c>
      <c r="L982" s="13">
        <f t="shared" si="548"/>
        <v>4710.5065596887953</v>
      </c>
      <c r="M982" s="13">
        <f t="shared" si="548"/>
        <v>5016.4580811970945</v>
      </c>
      <c r="N982" s="13">
        <f t="shared" si="548"/>
        <v>4944.2818125846852</v>
      </c>
      <c r="O982" s="13">
        <f t="shared" si="548"/>
        <v>4641.2232013376852</v>
      </c>
      <c r="P982" s="13">
        <f t="shared" si="548"/>
        <v>4024.5624419299957</v>
      </c>
      <c r="Q982" s="13">
        <f t="shared" si="548"/>
        <v>3098.8783660996219</v>
      </c>
      <c r="R982" s="13">
        <f t="shared" si="548"/>
        <v>2349.5697926850867</v>
      </c>
      <c r="S982" s="13">
        <f t="shared" si="548"/>
        <v>1629.624333131776</v>
      </c>
      <c r="T982" s="13">
        <f t="shared" si="548"/>
        <v>1571.4009931130095</v>
      </c>
      <c r="U982" s="13">
        <f t="shared" si="548"/>
        <v>73674.64847203964</v>
      </c>
      <c r="V982" s="6"/>
      <c r="W982" s="8"/>
      <c r="X982" s="13">
        <f t="shared" ref="X982:AE982" si="549">AVERAGE(X1082,X882)</f>
        <v>48.5</v>
      </c>
      <c r="Y982" s="13">
        <f t="shared" si="549"/>
        <v>198.5</v>
      </c>
      <c r="Z982" s="13">
        <f t="shared" si="549"/>
        <v>312</v>
      </c>
      <c r="AA982" s="13">
        <f t="shared" si="549"/>
        <v>269</v>
      </c>
      <c r="AB982" s="13">
        <f t="shared" si="549"/>
        <v>105</v>
      </c>
      <c r="AC982" s="13">
        <f t="shared" si="549"/>
        <v>17.5</v>
      </c>
      <c r="AD982" s="13">
        <f t="shared" si="549"/>
        <v>2.5</v>
      </c>
      <c r="AE982" s="13">
        <f t="shared" si="549"/>
        <v>953</v>
      </c>
      <c r="AF982" s="8"/>
      <c r="AG982" s="44" t="s">
        <v>56</v>
      </c>
      <c r="AH982" s="68">
        <f t="shared" si="538"/>
        <v>20.004221212628302</v>
      </c>
      <c r="AI982" s="68">
        <f t="shared" si="539"/>
        <v>79.728556577089705</v>
      </c>
      <c r="AJ982" s="68">
        <f t="shared" si="540"/>
        <v>134.26119987240622</v>
      </c>
      <c r="AK982" s="68">
        <f t="shared" si="541"/>
        <v>117.90408649183112</v>
      </c>
      <c r="AL982" s="68">
        <f t="shared" si="470"/>
        <v>50.586614596386354</v>
      </c>
      <c r="AM982" s="68">
        <f t="shared" si="471"/>
        <v>7.9642383745772687</v>
      </c>
      <c r="AN982" s="68">
        <f t="shared" si="472"/>
        <v>1.0614569657515414</v>
      </c>
      <c r="AO982" s="68">
        <f t="shared" si="475"/>
        <v>59.017497168033195</v>
      </c>
      <c r="AP982" s="6"/>
      <c r="AQ982" s="6">
        <f>RANK(AI982,AI946:AI1024)</f>
        <v>18</v>
      </c>
      <c r="AR982" s="94">
        <f>RANK(AO982,AO946:AO1024)</f>
        <v>23</v>
      </c>
      <c r="AS982" s="8"/>
      <c r="AT982" s="6"/>
      <c r="AU982" s="8"/>
      <c r="AV982" s="6"/>
      <c r="AW982" s="8"/>
      <c r="AX982" s="6"/>
      <c r="AY982" s="8"/>
      <c r="AZ982" s="6"/>
      <c r="BA982" s="8"/>
      <c r="BB982" s="6"/>
      <c r="BC982" s="8"/>
      <c r="BD982" s="8"/>
      <c r="BE982" s="8"/>
      <c r="BF982" s="8"/>
    </row>
    <row r="983" spans="1:58" s="5" customFormat="1" ht="14.25" customHeight="1">
      <c r="A983" s="6">
        <v>938</v>
      </c>
      <c r="B983" s="44" t="s">
        <v>57</v>
      </c>
      <c r="C983" s="13">
        <f t="shared" ref="C983:U983" si="550">AVERAGE(C1083,C883)</f>
        <v>327.26110849251711</v>
      </c>
      <c r="D983" s="13">
        <f t="shared" si="550"/>
        <v>437.28601392465578</v>
      </c>
      <c r="E983" s="13">
        <f t="shared" si="550"/>
        <v>409.09349278850834</v>
      </c>
      <c r="F983" s="13">
        <f t="shared" si="550"/>
        <v>377.96281956370728</v>
      </c>
      <c r="G983" s="13">
        <f t="shared" si="550"/>
        <v>222.65404684925474</v>
      </c>
      <c r="H983" s="13">
        <f t="shared" si="550"/>
        <v>227.80604774400268</v>
      </c>
      <c r="I983" s="13">
        <f t="shared" si="550"/>
        <v>271.11947587677429</v>
      </c>
      <c r="J983" s="13">
        <f t="shared" si="550"/>
        <v>309.05443980504151</v>
      </c>
      <c r="K983" s="13">
        <f t="shared" si="550"/>
        <v>420.66585238340087</v>
      </c>
      <c r="L983" s="13">
        <f t="shared" si="550"/>
        <v>485.39552625793829</v>
      </c>
      <c r="M983" s="13">
        <f t="shared" si="550"/>
        <v>553.39081100264775</v>
      </c>
      <c r="N983" s="13">
        <f t="shared" si="550"/>
        <v>657.3810776560266</v>
      </c>
      <c r="O983" s="13">
        <f t="shared" si="550"/>
        <v>647.71714236754883</v>
      </c>
      <c r="P983" s="13">
        <f t="shared" si="550"/>
        <v>625.41084857226929</v>
      </c>
      <c r="Q983" s="13">
        <f t="shared" si="550"/>
        <v>486.83815958313971</v>
      </c>
      <c r="R983" s="13">
        <f t="shared" si="550"/>
        <v>356.58571821479188</v>
      </c>
      <c r="S983" s="13">
        <f t="shared" si="550"/>
        <v>261.4525031612942</v>
      </c>
      <c r="T983" s="13">
        <f t="shared" si="550"/>
        <v>246.73301574566466</v>
      </c>
      <c r="U983" s="13">
        <f t="shared" si="550"/>
        <v>7323.8080999891818</v>
      </c>
      <c r="V983" s="6"/>
      <c r="W983" s="8"/>
      <c r="X983" s="13">
        <f t="shared" ref="X983:AE983" si="551">AVERAGE(X1083,X883)</f>
        <v>0.5</v>
      </c>
      <c r="Y983" s="13">
        <f t="shared" si="551"/>
        <v>6.5</v>
      </c>
      <c r="Z983" s="13">
        <f t="shared" si="551"/>
        <v>20.5</v>
      </c>
      <c r="AA983" s="13">
        <f t="shared" si="551"/>
        <v>25.5</v>
      </c>
      <c r="AB983" s="13">
        <f t="shared" si="551"/>
        <v>10.5</v>
      </c>
      <c r="AC983" s="13">
        <f t="shared" si="551"/>
        <v>1</v>
      </c>
      <c r="AD983" s="13">
        <f t="shared" si="551"/>
        <v>0</v>
      </c>
      <c r="AE983" s="13">
        <f t="shared" si="551"/>
        <v>64.5</v>
      </c>
      <c r="AF983" s="8"/>
      <c r="AG983" s="44" t="s">
        <v>57</v>
      </c>
      <c r="AH983" s="68">
        <f t="shared" si="538"/>
        <v>2.6457628852338626</v>
      </c>
      <c r="AI983" s="68">
        <f t="shared" si="539"/>
        <v>58.386542638506334</v>
      </c>
      <c r="AJ983" s="68">
        <f t="shared" si="540"/>
        <v>179.97766260390858</v>
      </c>
      <c r="AK983" s="68">
        <f t="shared" si="541"/>
        <v>188.10895025180653</v>
      </c>
      <c r="AL983" s="68">
        <f t="shared" si="470"/>
        <v>67.949193718903615</v>
      </c>
      <c r="AM983" s="68">
        <f t="shared" si="471"/>
        <v>4.754367364663513</v>
      </c>
      <c r="AN983" s="68">
        <f t="shared" si="472"/>
        <v>0</v>
      </c>
      <c r="AO983" s="68">
        <f t="shared" si="475"/>
        <v>55.731770473665577</v>
      </c>
      <c r="AP983" s="6"/>
      <c r="AQ983" s="6">
        <f>RANK(AI983,AI946:AI1024)</f>
        <v>38</v>
      </c>
      <c r="AR983" s="94">
        <f>RANK(AO983,AO946:AO1024)</f>
        <v>35</v>
      </c>
      <c r="AS983" s="8"/>
      <c r="AT983" s="6"/>
      <c r="AU983" s="8"/>
      <c r="AV983" s="6"/>
      <c r="AW983" s="8"/>
      <c r="AX983" s="6"/>
      <c r="AY983" s="8"/>
      <c r="AZ983" s="6"/>
      <c r="BA983" s="8"/>
      <c r="BB983" s="6"/>
      <c r="BC983" s="8"/>
      <c r="BD983" s="8"/>
      <c r="BE983" s="8"/>
      <c r="BF983" s="8"/>
    </row>
    <row r="984" spans="1:58" s="5" customFormat="1" ht="14.25" customHeight="1">
      <c r="A984" s="6">
        <v>939</v>
      </c>
      <c r="B984" s="44" t="s">
        <v>58</v>
      </c>
      <c r="C984" s="13">
        <f t="shared" ref="C984:U984" si="552">AVERAGE(C1084,C884)</f>
        <v>2678.0544538817871</v>
      </c>
      <c r="D984" s="13">
        <f t="shared" si="552"/>
        <v>3215.8414577014109</v>
      </c>
      <c r="E984" s="13">
        <f t="shared" si="552"/>
        <v>3216.8482346737437</v>
      </c>
      <c r="F984" s="13">
        <f t="shared" si="552"/>
        <v>2977.5888249872974</v>
      </c>
      <c r="G984" s="13">
        <f t="shared" si="552"/>
        <v>2405.8053553056261</v>
      </c>
      <c r="H984" s="13">
        <f t="shared" si="552"/>
        <v>1929.277686994033</v>
      </c>
      <c r="I984" s="13">
        <f t="shared" si="552"/>
        <v>2174.5901639043786</v>
      </c>
      <c r="J984" s="13">
        <f t="shared" si="552"/>
        <v>2789.6417105702953</v>
      </c>
      <c r="K984" s="13">
        <f t="shared" si="552"/>
        <v>3493.4812842938454</v>
      </c>
      <c r="L984" s="13">
        <f t="shared" si="552"/>
        <v>3670.8601321783935</v>
      </c>
      <c r="M984" s="13">
        <f t="shared" si="552"/>
        <v>3364.6079735256344</v>
      </c>
      <c r="N984" s="13">
        <f t="shared" si="552"/>
        <v>3206.0962143133938</v>
      </c>
      <c r="O984" s="13">
        <f t="shared" si="552"/>
        <v>3005.3253960281008</v>
      </c>
      <c r="P984" s="13">
        <f t="shared" si="552"/>
        <v>2752.7380533051196</v>
      </c>
      <c r="Q984" s="13">
        <f t="shared" si="552"/>
        <v>1987.4802876344481</v>
      </c>
      <c r="R984" s="13">
        <f t="shared" si="552"/>
        <v>1088.9003496961182</v>
      </c>
      <c r="S984" s="13">
        <f t="shared" si="552"/>
        <v>646.01060444132202</v>
      </c>
      <c r="T984" s="13">
        <f t="shared" si="552"/>
        <v>791.83751500163396</v>
      </c>
      <c r="U984" s="13">
        <f t="shared" si="552"/>
        <v>45394.985698436591</v>
      </c>
      <c r="V984" s="6"/>
      <c r="W984" s="8"/>
      <c r="X984" s="13">
        <f t="shared" ref="X984:AE984" si="553">AVERAGE(X1084,X884)</f>
        <v>5.5</v>
      </c>
      <c r="Y984" s="13">
        <f t="shared" si="553"/>
        <v>45</v>
      </c>
      <c r="Z984" s="13">
        <f t="shared" si="553"/>
        <v>107.5</v>
      </c>
      <c r="AA984" s="13">
        <f t="shared" si="553"/>
        <v>207</v>
      </c>
      <c r="AB984" s="13">
        <f t="shared" si="553"/>
        <v>142.5</v>
      </c>
      <c r="AC984" s="13">
        <f t="shared" si="553"/>
        <v>25</v>
      </c>
      <c r="AD984" s="13">
        <f t="shared" si="553"/>
        <v>1</v>
      </c>
      <c r="AE984" s="13">
        <f t="shared" si="553"/>
        <v>533.5</v>
      </c>
      <c r="AF984" s="8"/>
      <c r="AG984" s="44" t="s">
        <v>58</v>
      </c>
      <c r="AH984" s="68">
        <f t="shared" si="538"/>
        <v>3.6942642676820654</v>
      </c>
      <c r="AI984" s="68">
        <f t="shared" si="539"/>
        <v>37.409510208928225</v>
      </c>
      <c r="AJ984" s="68">
        <f t="shared" si="540"/>
        <v>111.44067100832279</v>
      </c>
      <c r="AK984" s="68">
        <f t="shared" si="541"/>
        <v>190.38070109573275</v>
      </c>
      <c r="AL984" s="68">
        <f t="shared" si="470"/>
        <v>102.1636574044975</v>
      </c>
      <c r="AM984" s="68">
        <f t="shared" si="471"/>
        <v>14.312370936347165</v>
      </c>
      <c r="AN984" s="68">
        <f t="shared" si="472"/>
        <v>0.54483143677096268</v>
      </c>
      <c r="AO984" s="68">
        <f t="shared" si="475"/>
        <v>54.883315925271276</v>
      </c>
      <c r="AP984" s="6"/>
      <c r="AQ984" s="6">
        <f>RANK(AI984,AI946:AI1024)</f>
        <v>57</v>
      </c>
      <c r="AR984" s="94">
        <f>RANK(AO984,AO946:AO1024)</f>
        <v>40</v>
      </c>
      <c r="AS984" s="8"/>
      <c r="AT984" s="6"/>
      <c r="AU984" s="8"/>
      <c r="AV984" s="6"/>
      <c r="AW984" s="8"/>
      <c r="AX984" s="6"/>
      <c r="AY984" s="8"/>
      <c r="AZ984" s="6"/>
      <c r="BA984" s="8"/>
      <c r="BB984" s="6"/>
      <c r="BC984" s="8"/>
      <c r="BD984" s="8"/>
      <c r="BE984" s="8"/>
      <c r="BF984" s="8"/>
    </row>
    <row r="985" spans="1:58" s="5" customFormat="1" ht="14.25" customHeight="1">
      <c r="A985" s="6">
        <v>940</v>
      </c>
      <c r="B985" s="44" t="s">
        <v>59</v>
      </c>
      <c r="C985" s="13">
        <f t="shared" ref="C985:U985" si="554">AVERAGE(C1085,C885)</f>
        <v>5343.3179433513296</v>
      </c>
      <c r="D985" s="13">
        <f t="shared" si="554"/>
        <v>6344.0149562762572</v>
      </c>
      <c r="E985" s="13">
        <f t="shared" si="554"/>
        <v>6944.1964569834208</v>
      </c>
      <c r="F985" s="13">
        <f t="shared" si="554"/>
        <v>7591.8449917417647</v>
      </c>
      <c r="G985" s="13">
        <f t="shared" si="554"/>
        <v>7930.6483673404709</v>
      </c>
      <c r="H985" s="13">
        <f t="shared" si="554"/>
        <v>7135.2612473036033</v>
      </c>
      <c r="I985" s="13">
        <f t="shared" si="554"/>
        <v>6550.7167427584309</v>
      </c>
      <c r="J985" s="13">
        <f t="shared" si="554"/>
        <v>6756.1898703085317</v>
      </c>
      <c r="K985" s="13">
        <f t="shared" si="554"/>
        <v>7833.7853864032977</v>
      </c>
      <c r="L985" s="13">
        <f t="shared" si="554"/>
        <v>8826.4750033703931</v>
      </c>
      <c r="M985" s="13">
        <f t="shared" si="554"/>
        <v>8607.7557596611296</v>
      </c>
      <c r="N985" s="13">
        <f t="shared" si="554"/>
        <v>8005.7118003338055</v>
      </c>
      <c r="O985" s="13">
        <f t="shared" si="554"/>
        <v>7141.9281315730932</v>
      </c>
      <c r="P985" s="13">
        <f t="shared" si="554"/>
        <v>6876.6747149779985</v>
      </c>
      <c r="Q985" s="13">
        <f t="shared" si="554"/>
        <v>6235.270137042311</v>
      </c>
      <c r="R985" s="13">
        <f t="shared" si="554"/>
        <v>5111.4171366494747</v>
      </c>
      <c r="S985" s="13">
        <f t="shared" si="554"/>
        <v>3437.3536400148528</v>
      </c>
      <c r="T985" s="13">
        <f t="shared" si="554"/>
        <v>3209.1040219825773</v>
      </c>
      <c r="U985" s="13">
        <f t="shared" si="554"/>
        <v>119881.66630807274</v>
      </c>
      <c r="V985" s="6"/>
      <c r="W985" s="8"/>
      <c r="X985" s="13">
        <f t="shared" ref="X985:AE985" si="555">AVERAGE(X1085,X885)</f>
        <v>2</v>
      </c>
      <c r="Y985" s="13">
        <f t="shared" si="555"/>
        <v>34</v>
      </c>
      <c r="Z985" s="13">
        <f t="shared" si="555"/>
        <v>211.5</v>
      </c>
      <c r="AA985" s="13">
        <f t="shared" si="555"/>
        <v>451.5</v>
      </c>
      <c r="AB985" s="13">
        <f t="shared" si="555"/>
        <v>283.5</v>
      </c>
      <c r="AC985" s="13">
        <f t="shared" si="555"/>
        <v>66.5</v>
      </c>
      <c r="AD985" s="13">
        <f t="shared" si="555"/>
        <v>6.5</v>
      </c>
      <c r="AE985" s="13">
        <f t="shared" si="555"/>
        <v>1055.5</v>
      </c>
      <c r="AF985" s="8"/>
      <c r="AG985" s="44" t="s">
        <v>59</v>
      </c>
      <c r="AH985" s="68">
        <f t="shared" si="538"/>
        <v>0.52688114738263347</v>
      </c>
      <c r="AI985" s="68">
        <f t="shared" si="539"/>
        <v>8.5743304771944739</v>
      </c>
      <c r="AJ985" s="68">
        <f t="shared" si="540"/>
        <v>59.283043092479708</v>
      </c>
      <c r="AK985" s="68">
        <f t="shared" si="541"/>
        <v>137.8475112663408</v>
      </c>
      <c r="AL985" s="68">
        <f t="shared" si="470"/>
        <v>83.923041075532566</v>
      </c>
      <c r="AM985" s="68">
        <f t="shared" si="471"/>
        <v>16.977743637302261</v>
      </c>
      <c r="AN985" s="68">
        <f t="shared" si="472"/>
        <v>1.4728416491335381</v>
      </c>
      <c r="AO985" s="68">
        <f t="shared" si="475"/>
        <v>40.114074006143277</v>
      </c>
      <c r="AP985" s="6"/>
      <c r="AQ985" s="6">
        <f>RANK(AI985,AI946:AI1024)</f>
        <v>74</v>
      </c>
      <c r="AR985" s="94">
        <f>RANK(AO985,AO946:AO1024)</f>
        <v>75</v>
      </c>
      <c r="AS985" s="8"/>
      <c r="AT985" s="6"/>
      <c r="AU985" s="8"/>
      <c r="AV985" s="6"/>
      <c r="AW985" s="8"/>
      <c r="AX985" s="6"/>
      <c r="AY985" s="8"/>
      <c r="AZ985" s="6"/>
      <c r="BA985" s="8"/>
      <c r="BB985" s="6"/>
      <c r="BC985" s="8"/>
      <c r="BD985" s="8"/>
      <c r="BE985" s="8"/>
      <c r="BF985" s="8"/>
    </row>
    <row r="986" spans="1:58" s="5" customFormat="1" ht="14.25" customHeight="1">
      <c r="A986" s="6">
        <v>941</v>
      </c>
      <c r="B986" s="44" t="s">
        <v>60</v>
      </c>
      <c r="C986" s="13">
        <f t="shared" ref="C986:U986" si="556">AVERAGE(C1086,C886)</f>
        <v>462.92619625628049</v>
      </c>
      <c r="D986" s="13">
        <f t="shared" si="556"/>
        <v>510.25212073881346</v>
      </c>
      <c r="E986" s="13">
        <f t="shared" si="556"/>
        <v>571.80860515092536</v>
      </c>
      <c r="F986" s="13">
        <f t="shared" si="556"/>
        <v>550.27329220746583</v>
      </c>
      <c r="G986" s="13">
        <f t="shared" si="556"/>
        <v>369.87383667386109</v>
      </c>
      <c r="H986" s="13">
        <f t="shared" si="556"/>
        <v>341.22504717938108</v>
      </c>
      <c r="I986" s="13">
        <f t="shared" si="556"/>
        <v>399.60297993106326</v>
      </c>
      <c r="J986" s="13">
        <f t="shared" si="556"/>
        <v>413.97347875925288</v>
      </c>
      <c r="K986" s="13">
        <f t="shared" si="556"/>
        <v>484.4635921435962</v>
      </c>
      <c r="L986" s="13">
        <f t="shared" si="556"/>
        <v>504.36984359231326</v>
      </c>
      <c r="M986" s="13">
        <f t="shared" si="556"/>
        <v>595.99424627310543</v>
      </c>
      <c r="N986" s="13">
        <f t="shared" si="556"/>
        <v>692.24721085056649</v>
      </c>
      <c r="O986" s="13">
        <f t="shared" si="556"/>
        <v>646.77584206835456</v>
      </c>
      <c r="P986" s="13">
        <f t="shared" si="556"/>
        <v>648.48791476513668</v>
      </c>
      <c r="Q986" s="13">
        <f t="shared" si="556"/>
        <v>433.93111767579711</v>
      </c>
      <c r="R986" s="13">
        <f t="shared" si="556"/>
        <v>274.25160781641603</v>
      </c>
      <c r="S986" s="13">
        <f t="shared" si="556"/>
        <v>170.07721366671996</v>
      </c>
      <c r="T986" s="13">
        <f t="shared" si="556"/>
        <v>177.79873921120179</v>
      </c>
      <c r="U986" s="13">
        <f t="shared" si="556"/>
        <v>8248.3328849602512</v>
      </c>
      <c r="V986" s="6"/>
      <c r="W986" s="8"/>
      <c r="X986" s="13">
        <f t="shared" ref="X986:AE986" si="557">AVERAGE(X1086,X886)</f>
        <v>3.5</v>
      </c>
      <c r="Y986" s="13">
        <f t="shared" si="557"/>
        <v>7.5</v>
      </c>
      <c r="Z986" s="13">
        <f t="shared" si="557"/>
        <v>19</v>
      </c>
      <c r="AA986" s="13">
        <f t="shared" si="557"/>
        <v>38</v>
      </c>
      <c r="AB986" s="13">
        <f t="shared" si="557"/>
        <v>19</v>
      </c>
      <c r="AC986" s="13">
        <f t="shared" si="557"/>
        <v>1</v>
      </c>
      <c r="AD986" s="13">
        <f t="shared" si="557"/>
        <v>0.5</v>
      </c>
      <c r="AE986" s="13">
        <f t="shared" si="557"/>
        <v>88.5</v>
      </c>
      <c r="AF986" s="8"/>
      <c r="AG986" s="44" t="s">
        <v>60</v>
      </c>
      <c r="AH986" s="68">
        <f t="shared" si="538"/>
        <v>12.720951750936219</v>
      </c>
      <c r="AI986" s="68">
        <f t="shared" si="539"/>
        <v>40.554368848820083</v>
      </c>
      <c r="AJ986" s="68">
        <f t="shared" si="540"/>
        <v>111.36345445363366</v>
      </c>
      <c r="AK986" s="68">
        <f t="shared" si="541"/>
        <v>190.18877189832517</v>
      </c>
      <c r="AL986" s="68">
        <f t="shared" si="470"/>
        <v>91.793319982459508</v>
      </c>
      <c r="AM986" s="68">
        <f t="shared" si="471"/>
        <v>4.1282771965394565</v>
      </c>
      <c r="AN986" s="68">
        <f t="shared" si="472"/>
        <v>1.9826720663504005</v>
      </c>
      <c r="AO986" s="68">
        <f t="shared" si="475"/>
        <v>57.771733082787115</v>
      </c>
      <c r="AP986" s="6"/>
      <c r="AQ986" s="6">
        <f>RANK(AI986,AI946:AI1024)</f>
        <v>54</v>
      </c>
      <c r="AR986" s="94">
        <f>RANK(AO986,AO946:AO1024)</f>
        <v>29</v>
      </c>
      <c r="AS986" s="8"/>
      <c r="AT986" s="6"/>
      <c r="AU986" s="8"/>
      <c r="AV986" s="6"/>
      <c r="AW986" s="8"/>
      <c r="AX986" s="6"/>
      <c r="AY986" s="8"/>
      <c r="AZ986" s="6"/>
      <c r="BA986" s="8"/>
      <c r="BB986" s="6"/>
      <c r="BC986" s="8"/>
      <c r="BD986" s="8"/>
      <c r="BE986" s="8"/>
      <c r="BF986" s="8"/>
    </row>
    <row r="987" spans="1:58" s="5" customFormat="1" ht="14.25" customHeight="1">
      <c r="A987" s="6">
        <v>942</v>
      </c>
      <c r="B987" s="44" t="s">
        <v>61</v>
      </c>
      <c r="C987" s="13">
        <f t="shared" ref="C987:U987" si="558">AVERAGE(C1087,C887)</f>
        <v>6136.0141845703129</v>
      </c>
      <c r="D987" s="13">
        <f t="shared" si="558"/>
        <v>4642.7183837890625</v>
      </c>
      <c r="E987" s="13">
        <f t="shared" si="558"/>
        <v>3448.9851562499998</v>
      </c>
      <c r="F987" s="13">
        <f t="shared" si="558"/>
        <v>3589.7974548339844</v>
      </c>
      <c r="G987" s="13">
        <f t="shared" si="558"/>
        <v>7038.5050292968754</v>
      </c>
      <c r="H987" s="13">
        <f t="shared" si="558"/>
        <v>9421.4440673828121</v>
      </c>
      <c r="I987" s="13">
        <f t="shared" si="558"/>
        <v>9715.48046875</v>
      </c>
      <c r="J987" s="13">
        <f t="shared" si="558"/>
        <v>7982.0647460937498</v>
      </c>
      <c r="K987" s="13">
        <f t="shared" si="558"/>
        <v>6703.4463623046877</v>
      </c>
      <c r="L987" s="13">
        <f t="shared" si="558"/>
        <v>5404.6512695312504</v>
      </c>
      <c r="M987" s="13">
        <f t="shared" si="558"/>
        <v>4501.0634033203123</v>
      </c>
      <c r="N987" s="13">
        <f t="shared" si="558"/>
        <v>3999.318115234375</v>
      </c>
      <c r="O987" s="13">
        <f t="shared" si="558"/>
        <v>3162.4660766601564</v>
      </c>
      <c r="P987" s="13">
        <f t="shared" si="558"/>
        <v>2261.6957153320313</v>
      </c>
      <c r="Q987" s="13">
        <f t="shared" si="558"/>
        <v>1616.797640991211</v>
      </c>
      <c r="R987" s="13">
        <f t="shared" si="558"/>
        <v>1405.4886199951172</v>
      </c>
      <c r="S987" s="13">
        <f t="shared" si="558"/>
        <v>1051.3403167724609</v>
      </c>
      <c r="T987" s="13">
        <f t="shared" si="558"/>
        <v>1326.3138427734375</v>
      </c>
      <c r="U987" s="13">
        <f t="shared" si="558"/>
        <v>83407.590853881833</v>
      </c>
      <c r="V987" s="6"/>
      <c r="W987" s="8"/>
      <c r="X987" s="13">
        <f t="shared" ref="X987:AE987" si="559">AVERAGE(X1087,X887)</f>
        <v>11.5</v>
      </c>
      <c r="Y987" s="13">
        <f t="shared" si="559"/>
        <v>92</v>
      </c>
      <c r="Z987" s="13">
        <f t="shared" si="559"/>
        <v>294</v>
      </c>
      <c r="AA987" s="13">
        <f t="shared" si="559"/>
        <v>529</v>
      </c>
      <c r="AB987" s="13">
        <f t="shared" si="559"/>
        <v>377</v>
      </c>
      <c r="AC987" s="13">
        <f t="shared" si="559"/>
        <v>72.5</v>
      </c>
      <c r="AD987" s="13">
        <f t="shared" si="559"/>
        <v>6</v>
      </c>
      <c r="AE987" s="13">
        <f t="shared" si="559"/>
        <v>1382</v>
      </c>
      <c r="AF987" s="8"/>
      <c r="AG987" s="44" t="s">
        <v>61</v>
      </c>
      <c r="AH987" s="68">
        <f t="shared" si="538"/>
        <v>6.4070467176437589</v>
      </c>
      <c r="AI987" s="68">
        <f t="shared" si="539"/>
        <v>26.141914971165548</v>
      </c>
      <c r="AJ987" s="68">
        <f t="shared" si="540"/>
        <v>62.410814711055316</v>
      </c>
      <c r="AK987" s="68">
        <f t="shared" si="541"/>
        <v>108.89837135724518</v>
      </c>
      <c r="AL987" s="68">
        <f t="shared" si="470"/>
        <v>94.461774488736296</v>
      </c>
      <c r="AM987" s="68">
        <f t="shared" si="471"/>
        <v>21.630664610874589</v>
      </c>
      <c r="AN987" s="68">
        <f t="shared" si="472"/>
        <v>2.2203097668206757</v>
      </c>
      <c r="AO987" s="68">
        <f t="shared" si="475"/>
        <v>55.440345233772476</v>
      </c>
      <c r="AP987" s="6"/>
      <c r="AQ987" s="6">
        <f>RANK(AI987,AI946:AI1024)</f>
        <v>60</v>
      </c>
      <c r="AR987" s="94">
        <f>RANK(AO987,AO946:AO1024)</f>
        <v>37</v>
      </c>
      <c r="AS987" s="8"/>
      <c r="AT987" s="6"/>
      <c r="AU987" s="8"/>
      <c r="AV987" s="6"/>
      <c r="AW987" s="8"/>
      <c r="AX987" s="6"/>
      <c r="AY987" s="8"/>
      <c r="AZ987" s="6"/>
      <c r="BA987" s="8"/>
      <c r="BB987" s="6"/>
      <c r="BC987" s="8"/>
      <c r="BD987" s="8"/>
      <c r="BE987" s="8"/>
      <c r="BF987" s="8"/>
    </row>
    <row r="988" spans="1:58" s="5" customFormat="1" ht="14.25" customHeight="1">
      <c r="A988" s="6">
        <v>943</v>
      </c>
      <c r="B988" s="44" t="s">
        <v>62</v>
      </c>
      <c r="C988" s="13">
        <f t="shared" ref="C988:U988" si="560">AVERAGE(C1088,C888)</f>
        <v>6924.9516306932373</v>
      </c>
      <c r="D988" s="13">
        <f t="shared" si="560"/>
        <v>6870.7064546414204</v>
      </c>
      <c r="E988" s="13">
        <f t="shared" si="560"/>
        <v>6571.0512031623193</v>
      </c>
      <c r="F988" s="13">
        <f t="shared" si="560"/>
        <v>6888.1834556262256</v>
      </c>
      <c r="G988" s="13">
        <f t="shared" si="560"/>
        <v>7359.3785888722923</v>
      </c>
      <c r="H988" s="13">
        <f t="shared" si="560"/>
        <v>7713.5688852291951</v>
      </c>
      <c r="I988" s="13">
        <f t="shared" si="560"/>
        <v>8422.0273238307673</v>
      </c>
      <c r="J988" s="13">
        <f t="shared" si="560"/>
        <v>8014.8973754927756</v>
      </c>
      <c r="K988" s="13">
        <f t="shared" si="560"/>
        <v>7997.7116404839544</v>
      </c>
      <c r="L988" s="13">
        <f t="shared" si="560"/>
        <v>7866.2582937626448</v>
      </c>
      <c r="M988" s="13">
        <f t="shared" si="560"/>
        <v>7363.5731673775463</v>
      </c>
      <c r="N988" s="13">
        <f t="shared" si="560"/>
        <v>6842.2991494947</v>
      </c>
      <c r="O988" s="13">
        <f t="shared" si="560"/>
        <v>5882.1527182007758</v>
      </c>
      <c r="P988" s="13">
        <f t="shared" si="560"/>
        <v>5291.432704870399</v>
      </c>
      <c r="Q988" s="13">
        <f t="shared" si="560"/>
        <v>4255.8434104021826</v>
      </c>
      <c r="R988" s="13">
        <f t="shared" si="560"/>
        <v>3042.7723016162904</v>
      </c>
      <c r="S988" s="13">
        <f t="shared" si="560"/>
        <v>2445.5806442548842</v>
      </c>
      <c r="T988" s="13">
        <f t="shared" si="560"/>
        <v>2785.1202257920218</v>
      </c>
      <c r="U988" s="13">
        <f t="shared" si="560"/>
        <v>112537.50917380363</v>
      </c>
      <c r="V988" s="6"/>
      <c r="W988" s="8"/>
      <c r="X988" s="13">
        <f t="shared" ref="X988:AE988" si="561">AVERAGE(X1088,X888)</f>
        <v>17.5</v>
      </c>
      <c r="Y988" s="13">
        <f t="shared" si="561"/>
        <v>103</v>
      </c>
      <c r="Z988" s="13">
        <f t="shared" si="561"/>
        <v>362.5</v>
      </c>
      <c r="AA988" s="13">
        <f t="shared" si="561"/>
        <v>642.5</v>
      </c>
      <c r="AB988" s="13">
        <f t="shared" si="561"/>
        <v>325</v>
      </c>
      <c r="AC988" s="13">
        <f t="shared" si="561"/>
        <v>64.5</v>
      </c>
      <c r="AD988" s="13">
        <f t="shared" si="561"/>
        <v>5.5</v>
      </c>
      <c r="AE988" s="13">
        <f t="shared" si="561"/>
        <v>1520.5</v>
      </c>
      <c r="AF988" s="8"/>
      <c r="AG988" s="44" t="s">
        <v>62</v>
      </c>
      <c r="AH988" s="68">
        <f t="shared" si="538"/>
        <v>5.0811654807788571</v>
      </c>
      <c r="AI988" s="68">
        <f t="shared" si="539"/>
        <v>27.991493780667998</v>
      </c>
      <c r="AJ988" s="68">
        <f t="shared" si="540"/>
        <v>93.990215267061544</v>
      </c>
      <c r="AK988" s="68">
        <f t="shared" si="541"/>
        <v>152.57609012547309</v>
      </c>
      <c r="AL988" s="68">
        <f t="shared" si="470"/>
        <v>81.098979755812081</v>
      </c>
      <c r="AM988" s="68">
        <f t="shared" si="471"/>
        <v>16.129613794402069</v>
      </c>
      <c r="AN988" s="68">
        <f t="shared" si="472"/>
        <v>1.3983776770618095</v>
      </c>
      <c r="AO988" s="68">
        <f t="shared" si="475"/>
        <v>56.042876550058132</v>
      </c>
      <c r="AP988" s="6"/>
      <c r="AQ988" s="6">
        <f>RANK(AI988,AI946:AI1024)</f>
        <v>59</v>
      </c>
      <c r="AR988" s="94">
        <f>RANK(AO988,AO946:AO1024)</f>
        <v>32</v>
      </c>
      <c r="AS988" s="8"/>
      <c r="AT988" s="6"/>
      <c r="AU988" s="8"/>
      <c r="AV988" s="6"/>
      <c r="AW988" s="8"/>
      <c r="AX988" s="6"/>
      <c r="AY988" s="8"/>
      <c r="AZ988" s="6"/>
      <c r="BA988" s="8"/>
      <c r="BB988" s="6"/>
      <c r="BC988" s="8"/>
      <c r="BD988" s="8"/>
      <c r="BE988" s="8"/>
      <c r="BF988" s="8"/>
    </row>
    <row r="989" spans="1:58" s="5" customFormat="1" ht="14.25" customHeight="1">
      <c r="A989" s="6">
        <v>944</v>
      </c>
      <c r="B989" s="44" t="s">
        <v>63</v>
      </c>
      <c r="C989" s="13">
        <f t="shared" ref="C989:U989" si="562">AVERAGE(C1089,C889)</f>
        <v>4709.6073985807543</v>
      </c>
      <c r="D989" s="13">
        <f t="shared" si="562"/>
        <v>3247.5940479589381</v>
      </c>
      <c r="E989" s="13">
        <f t="shared" si="562"/>
        <v>2548.4076813917736</v>
      </c>
      <c r="F989" s="13">
        <f t="shared" si="562"/>
        <v>8085.0153675775709</v>
      </c>
      <c r="G989" s="13">
        <f t="shared" si="562"/>
        <v>23720.846308226679</v>
      </c>
      <c r="H989" s="13">
        <f t="shared" si="562"/>
        <v>23534.391076512944</v>
      </c>
      <c r="I989" s="13">
        <f t="shared" si="562"/>
        <v>16568.161277694075</v>
      </c>
      <c r="J989" s="13">
        <f t="shared" si="562"/>
        <v>9860.2976697781833</v>
      </c>
      <c r="K989" s="13">
        <f t="shared" si="562"/>
        <v>6454.2172111142627</v>
      </c>
      <c r="L989" s="13">
        <f t="shared" si="562"/>
        <v>5864.8406654168484</v>
      </c>
      <c r="M989" s="13">
        <f t="shared" si="562"/>
        <v>5118.8963122300247</v>
      </c>
      <c r="N989" s="13">
        <f t="shared" si="562"/>
        <v>4681.6091688934121</v>
      </c>
      <c r="O989" s="13">
        <f t="shared" si="562"/>
        <v>4323.9848944141604</v>
      </c>
      <c r="P989" s="13">
        <f t="shared" si="562"/>
        <v>3487.631661760161</v>
      </c>
      <c r="Q989" s="13">
        <f t="shared" si="562"/>
        <v>2499.3319332536339</v>
      </c>
      <c r="R989" s="13">
        <f t="shared" si="562"/>
        <v>1627.6187961753833</v>
      </c>
      <c r="S989" s="13">
        <f t="shared" si="562"/>
        <v>1178.9801565612065</v>
      </c>
      <c r="T989" s="13">
        <f t="shared" si="562"/>
        <v>1113.0357589234081</v>
      </c>
      <c r="U989" s="13">
        <f t="shared" si="562"/>
        <v>128624.4673864634</v>
      </c>
      <c r="V989" s="6"/>
      <c r="W989" s="8"/>
      <c r="X989" s="13">
        <f t="shared" ref="X989:AE989" si="563">AVERAGE(X1089,X889)</f>
        <v>8.5</v>
      </c>
      <c r="Y989" s="13">
        <f t="shared" si="563"/>
        <v>51</v>
      </c>
      <c r="Z989" s="13">
        <f t="shared" si="563"/>
        <v>286</v>
      </c>
      <c r="AA989" s="13">
        <f t="shared" si="563"/>
        <v>522</v>
      </c>
      <c r="AB989" s="13">
        <f t="shared" si="563"/>
        <v>297</v>
      </c>
      <c r="AC989" s="13">
        <f t="shared" si="563"/>
        <v>61.5</v>
      </c>
      <c r="AD989" s="13">
        <f t="shared" si="563"/>
        <v>5</v>
      </c>
      <c r="AE989" s="13">
        <f t="shared" si="563"/>
        <v>1231</v>
      </c>
      <c r="AF989" s="8"/>
      <c r="AG989" s="44" t="s">
        <v>63</v>
      </c>
      <c r="AH989" s="68">
        <f t="shared" si="538"/>
        <v>2.1026552488908297</v>
      </c>
      <c r="AI989" s="68">
        <f t="shared" si="539"/>
        <v>4.3000152133958709</v>
      </c>
      <c r="AJ989" s="68">
        <f t="shared" si="540"/>
        <v>24.30485658797646</v>
      </c>
      <c r="AK989" s="68">
        <f t="shared" si="541"/>
        <v>63.012423798985488</v>
      </c>
      <c r="AL989" s="68">
        <f t="shared" si="470"/>
        <v>60.241589036465932</v>
      </c>
      <c r="AM989" s="68">
        <f t="shared" si="471"/>
        <v>19.057307180209566</v>
      </c>
      <c r="AN989" s="68">
        <f t="shared" si="472"/>
        <v>1.7050761598634567</v>
      </c>
      <c r="AO989" s="68">
        <f t="shared" si="475"/>
        <v>26.16705668639446</v>
      </c>
      <c r="AP989" s="6"/>
      <c r="AQ989" s="6">
        <f>RANK(AI989,AI946:AI1024)</f>
        <v>79</v>
      </c>
      <c r="AR989" s="94">
        <f>RANK(AO989,AO946:AO1024)</f>
        <v>79</v>
      </c>
      <c r="AS989" s="8"/>
      <c r="AT989" s="6"/>
      <c r="AU989" s="8"/>
      <c r="AV989" s="6"/>
      <c r="AW989" s="8"/>
      <c r="AX989" s="6"/>
      <c r="AY989" s="8"/>
      <c r="AZ989" s="6"/>
      <c r="BA989" s="8"/>
      <c r="BB989" s="6"/>
      <c r="BC989" s="8"/>
      <c r="BD989" s="8"/>
      <c r="BE989" s="8"/>
      <c r="BF989" s="8"/>
    </row>
    <row r="990" spans="1:58" s="5" customFormat="1" ht="14.25" customHeight="1">
      <c r="A990" s="6">
        <v>945</v>
      </c>
      <c r="B990" s="44" t="s">
        <v>64</v>
      </c>
      <c r="C990" s="13">
        <f t="shared" ref="C990:U990" si="564">AVERAGE(C1090,C890)</f>
        <v>11243.409680235975</v>
      </c>
      <c r="D990" s="13">
        <f t="shared" si="564"/>
        <v>10873.08689744482</v>
      </c>
      <c r="E990" s="13">
        <f t="shared" si="564"/>
        <v>9536.915622447681</v>
      </c>
      <c r="F990" s="13">
        <f t="shared" si="564"/>
        <v>8609.1346460380337</v>
      </c>
      <c r="G990" s="13">
        <f t="shared" si="564"/>
        <v>8552.4803286503393</v>
      </c>
      <c r="H990" s="13">
        <f t="shared" si="564"/>
        <v>9588.0663457884657</v>
      </c>
      <c r="I990" s="13">
        <f t="shared" si="564"/>
        <v>10922.904925131481</v>
      </c>
      <c r="J990" s="13">
        <f t="shared" si="564"/>
        <v>11462.444822768919</v>
      </c>
      <c r="K990" s="13">
        <f t="shared" si="564"/>
        <v>10725.366499024478</v>
      </c>
      <c r="L990" s="13">
        <f t="shared" si="564"/>
        <v>9010.0831096077945</v>
      </c>
      <c r="M990" s="13">
        <f t="shared" si="564"/>
        <v>7277.080425631405</v>
      </c>
      <c r="N990" s="13">
        <f t="shared" si="564"/>
        <v>6682.0158965276087</v>
      </c>
      <c r="O990" s="13">
        <f t="shared" si="564"/>
        <v>5989.8644961617201</v>
      </c>
      <c r="P990" s="13">
        <f t="shared" si="564"/>
        <v>4697.7827390860602</v>
      </c>
      <c r="Q990" s="13">
        <f t="shared" si="564"/>
        <v>3097.5494731259905</v>
      </c>
      <c r="R990" s="13">
        <f t="shared" si="564"/>
        <v>2121.8332698112358</v>
      </c>
      <c r="S990" s="13">
        <f t="shared" si="564"/>
        <v>1511.5019302918331</v>
      </c>
      <c r="T990" s="13">
        <f t="shared" si="564"/>
        <v>1172.4262034198982</v>
      </c>
      <c r="U990" s="13">
        <f t="shared" si="564"/>
        <v>133073.94731119374</v>
      </c>
      <c r="V990" s="6"/>
      <c r="W990" s="8"/>
      <c r="X990" s="13">
        <f t="shared" ref="X990:AE990" si="565">AVERAGE(X1090,X890)</f>
        <v>37</v>
      </c>
      <c r="Y990" s="13">
        <f t="shared" si="565"/>
        <v>255</v>
      </c>
      <c r="Z990" s="13">
        <f t="shared" si="565"/>
        <v>686</v>
      </c>
      <c r="AA990" s="13">
        <f t="shared" si="565"/>
        <v>830</v>
      </c>
      <c r="AB990" s="13">
        <f t="shared" si="565"/>
        <v>377</v>
      </c>
      <c r="AC990" s="13">
        <f t="shared" si="565"/>
        <v>82.5</v>
      </c>
      <c r="AD990" s="13">
        <f t="shared" si="565"/>
        <v>3</v>
      </c>
      <c r="AE990" s="13">
        <f t="shared" si="565"/>
        <v>2270.5</v>
      </c>
      <c r="AF990" s="8"/>
      <c r="AG990" s="44" t="s">
        <v>64</v>
      </c>
      <c r="AH990" s="68">
        <f t="shared" si="538"/>
        <v>8.5955212739128388</v>
      </c>
      <c r="AI990" s="68">
        <f t="shared" si="539"/>
        <v>59.63182379870878</v>
      </c>
      <c r="AJ990" s="68">
        <f t="shared" si="540"/>
        <v>143.09454591985042</v>
      </c>
      <c r="AK990" s="68">
        <f t="shared" si="541"/>
        <v>151.97422401623788</v>
      </c>
      <c r="AL990" s="68">
        <f t="shared" si="470"/>
        <v>65.780033113202833</v>
      </c>
      <c r="AM990" s="68">
        <f t="shared" si="471"/>
        <v>15.384089673299977</v>
      </c>
      <c r="AN990" s="68">
        <f t="shared" si="472"/>
        <v>0.66592060550495602</v>
      </c>
      <c r="AO990" s="68">
        <f t="shared" si="475"/>
        <v>65.935360917495174</v>
      </c>
      <c r="AP990" s="6"/>
      <c r="AQ990" s="6">
        <f>RANK(AI990,AI946:AI1024)</f>
        <v>34</v>
      </c>
      <c r="AR990" s="94">
        <f>RANK(AO990,AO946:AO1024)</f>
        <v>5</v>
      </c>
      <c r="AS990" s="8"/>
      <c r="AT990" s="6"/>
      <c r="AU990" s="8"/>
      <c r="AV990" s="6"/>
      <c r="AW990" s="8"/>
      <c r="AX990" s="6"/>
      <c r="AY990" s="8"/>
      <c r="AZ990" s="6"/>
      <c r="BA990" s="8"/>
      <c r="BB990" s="6"/>
      <c r="BC990" s="8"/>
      <c r="BD990" s="8"/>
      <c r="BE990" s="8"/>
      <c r="BF990" s="8"/>
    </row>
    <row r="991" spans="1:58" s="5" customFormat="1" ht="14.25" customHeight="1">
      <c r="A991" s="6">
        <v>946</v>
      </c>
      <c r="B991" s="44" t="s">
        <v>65</v>
      </c>
      <c r="C991" s="13">
        <f t="shared" ref="C991:U991" si="566">AVERAGE(C1091,C891)</f>
        <v>3422.7228393554688</v>
      </c>
      <c r="D991" s="13">
        <f t="shared" si="566"/>
        <v>3494.6284790039063</v>
      </c>
      <c r="E991" s="13">
        <f t="shared" si="566"/>
        <v>3663.9728088378906</v>
      </c>
      <c r="F991" s="13">
        <f t="shared" si="566"/>
        <v>3752.2344787597658</v>
      </c>
      <c r="G991" s="13">
        <f t="shared" si="566"/>
        <v>3124.3489166259765</v>
      </c>
      <c r="H991" s="13">
        <f t="shared" si="566"/>
        <v>2890.7157714843752</v>
      </c>
      <c r="I991" s="13">
        <f t="shared" si="566"/>
        <v>3006.3730285644533</v>
      </c>
      <c r="J991" s="13">
        <f t="shared" si="566"/>
        <v>3045.4961120605467</v>
      </c>
      <c r="K991" s="13">
        <f t="shared" si="566"/>
        <v>3370.1863891601561</v>
      </c>
      <c r="L991" s="13">
        <f t="shared" si="566"/>
        <v>3525.5858581542971</v>
      </c>
      <c r="M991" s="13">
        <f t="shared" si="566"/>
        <v>3595.9495239257813</v>
      </c>
      <c r="N991" s="13">
        <f t="shared" si="566"/>
        <v>3548.1935913085936</v>
      </c>
      <c r="O991" s="13">
        <f t="shared" si="566"/>
        <v>3181.30322265625</v>
      </c>
      <c r="P991" s="13">
        <f t="shared" si="566"/>
        <v>2829.0176696777344</v>
      </c>
      <c r="Q991" s="13">
        <f t="shared" si="566"/>
        <v>2249.1502746582032</v>
      </c>
      <c r="R991" s="13">
        <f t="shared" si="566"/>
        <v>1736.8940185546876</v>
      </c>
      <c r="S991" s="13">
        <f t="shared" si="566"/>
        <v>1313.6045196533203</v>
      </c>
      <c r="T991" s="13">
        <f t="shared" si="566"/>
        <v>1298.7445526123047</v>
      </c>
      <c r="U991" s="13">
        <f t="shared" si="566"/>
        <v>53049.122055053711</v>
      </c>
      <c r="V991" s="6"/>
      <c r="W991" s="8"/>
      <c r="X991" s="13">
        <f t="shared" ref="X991:AE991" si="567">AVERAGE(X1091,X891)</f>
        <v>35.5</v>
      </c>
      <c r="Y991" s="13">
        <f t="shared" si="567"/>
        <v>127.5</v>
      </c>
      <c r="Z991" s="13">
        <f t="shared" si="567"/>
        <v>224</v>
      </c>
      <c r="AA991" s="13">
        <f t="shared" si="567"/>
        <v>225</v>
      </c>
      <c r="AB991" s="13">
        <f t="shared" si="567"/>
        <v>98.5</v>
      </c>
      <c r="AC991" s="13">
        <f t="shared" si="567"/>
        <v>17</v>
      </c>
      <c r="AD991" s="13">
        <f t="shared" si="567"/>
        <v>4</v>
      </c>
      <c r="AE991" s="13">
        <f t="shared" si="567"/>
        <v>731.5</v>
      </c>
      <c r="AF991" s="8"/>
      <c r="AG991" s="44" t="s">
        <v>65</v>
      </c>
      <c r="AH991" s="68">
        <f t="shared" si="538"/>
        <v>18.92205841663386</v>
      </c>
      <c r="AI991" s="68">
        <f t="shared" si="539"/>
        <v>81.617004631921105</v>
      </c>
      <c r="AJ991" s="68">
        <f t="shared" si="540"/>
        <v>154.97891713163938</v>
      </c>
      <c r="AK991" s="68">
        <f t="shared" si="541"/>
        <v>149.6820240616899</v>
      </c>
      <c r="AL991" s="68">
        <f t="shared" si="470"/>
        <v>64.685684286331963</v>
      </c>
      <c r="AM991" s="68">
        <f t="shared" si="471"/>
        <v>10.088462795220277</v>
      </c>
      <c r="AN991" s="68">
        <f t="shared" si="472"/>
        <v>2.2691264152585786</v>
      </c>
      <c r="AO991" s="68">
        <f t="shared" si="475"/>
        <v>64.406948214100879</v>
      </c>
      <c r="AP991" s="6"/>
      <c r="AQ991" s="6">
        <f>RANK(AI991,AI946:AI1024)</f>
        <v>17</v>
      </c>
      <c r="AR991" s="94">
        <f>RANK(AO991,AO946:AO1024)</f>
        <v>9</v>
      </c>
      <c r="AS991" s="8"/>
      <c r="AT991" s="6"/>
      <c r="AU991" s="8"/>
      <c r="AV991" s="6"/>
      <c r="AW991" s="8"/>
      <c r="AX991" s="6"/>
      <c r="AY991" s="8"/>
      <c r="AZ991" s="6"/>
      <c r="BA991" s="8"/>
      <c r="BB991" s="6"/>
      <c r="BC991" s="8"/>
      <c r="BD991" s="8"/>
      <c r="BE991" s="8"/>
      <c r="BF991" s="8"/>
    </row>
    <row r="992" spans="1:58" s="5" customFormat="1" ht="14.25" customHeight="1">
      <c r="A992" s="6">
        <v>947</v>
      </c>
      <c r="B992" s="44" t="s">
        <v>66</v>
      </c>
      <c r="C992" s="13">
        <f t="shared" ref="C992:U992" si="568">AVERAGE(C1092,C892)</f>
        <v>2805.0911002642047</v>
      </c>
      <c r="D992" s="13">
        <f t="shared" si="568"/>
        <v>2666.8470461427851</v>
      </c>
      <c r="E992" s="13">
        <f t="shared" si="568"/>
        <v>2775.1991882017855</v>
      </c>
      <c r="F992" s="13">
        <f t="shared" si="568"/>
        <v>2835.4691593175289</v>
      </c>
      <c r="G992" s="13">
        <f t="shared" si="568"/>
        <v>2409.4034461107622</v>
      </c>
      <c r="H992" s="13">
        <f t="shared" si="568"/>
        <v>2484.6800073396043</v>
      </c>
      <c r="I992" s="13">
        <f t="shared" si="568"/>
        <v>2422.6469872719381</v>
      </c>
      <c r="J992" s="13">
        <f t="shared" si="568"/>
        <v>2425.1221886703743</v>
      </c>
      <c r="K992" s="13">
        <f t="shared" si="568"/>
        <v>2680.6432966739267</v>
      </c>
      <c r="L992" s="13">
        <f t="shared" si="568"/>
        <v>2808.299731648282</v>
      </c>
      <c r="M992" s="13">
        <f t="shared" si="568"/>
        <v>2851.3778417468006</v>
      </c>
      <c r="N992" s="13">
        <f t="shared" si="568"/>
        <v>2499.2011110087269</v>
      </c>
      <c r="O992" s="13">
        <f t="shared" si="568"/>
        <v>2191.7948318956733</v>
      </c>
      <c r="P992" s="13">
        <f t="shared" si="568"/>
        <v>1825.5175336701916</v>
      </c>
      <c r="Q992" s="13">
        <f t="shared" si="568"/>
        <v>1252.2732282416014</v>
      </c>
      <c r="R992" s="13">
        <f t="shared" si="568"/>
        <v>866.18565048016967</v>
      </c>
      <c r="S992" s="13">
        <f t="shared" si="568"/>
        <v>607.98103826818021</v>
      </c>
      <c r="T992" s="13">
        <f t="shared" si="568"/>
        <v>549.15963768025642</v>
      </c>
      <c r="U992" s="13">
        <f t="shared" si="568"/>
        <v>38956.893024632787</v>
      </c>
      <c r="V992" s="6"/>
      <c r="W992" s="8"/>
      <c r="X992" s="13">
        <f t="shared" ref="X992:AE992" si="569">AVERAGE(X1092,X892)</f>
        <v>14.5</v>
      </c>
      <c r="Y992" s="13">
        <f t="shared" si="569"/>
        <v>80</v>
      </c>
      <c r="Z992" s="13">
        <f t="shared" si="569"/>
        <v>191</v>
      </c>
      <c r="AA992" s="13">
        <f t="shared" si="569"/>
        <v>176.5</v>
      </c>
      <c r="AB992" s="13">
        <f t="shared" si="569"/>
        <v>77</v>
      </c>
      <c r="AC992" s="13">
        <f t="shared" si="569"/>
        <v>21</v>
      </c>
      <c r="AD992" s="13">
        <f t="shared" si="569"/>
        <v>1.5</v>
      </c>
      <c r="AE992" s="13">
        <f t="shared" si="569"/>
        <v>561.5</v>
      </c>
      <c r="AF992" s="8"/>
      <c r="AG992" s="44" t="s">
        <v>66</v>
      </c>
      <c r="AH992" s="68">
        <f t="shared" si="538"/>
        <v>10.227584350443095</v>
      </c>
      <c r="AI992" s="68">
        <f t="shared" si="539"/>
        <v>66.406479271153444</v>
      </c>
      <c r="AJ992" s="68">
        <f t="shared" si="540"/>
        <v>153.74213132942415</v>
      </c>
      <c r="AK992" s="68">
        <f t="shared" si="541"/>
        <v>145.70839327998897</v>
      </c>
      <c r="AL992" s="68">
        <f t="shared" si="470"/>
        <v>63.501954961054487</v>
      </c>
      <c r="AM992" s="68">
        <f t="shared" si="471"/>
        <v>15.667880934443057</v>
      </c>
      <c r="AN992" s="68">
        <f t="shared" si="472"/>
        <v>1.0682620399066887</v>
      </c>
      <c r="AO992" s="68">
        <f t="shared" si="475"/>
        <v>62.16005418791736</v>
      </c>
      <c r="AP992" s="6"/>
      <c r="AQ992" s="6">
        <f>RANK(AI992,AI946:AI1024)</f>
        <v>28</v>
      </c>
      <c r="AR992" s="94">
        <f>RANK(AO992,AO946:AO1024)</f>
        <v>13</v>
      </c>
      <c r="AS992" s="8"/>
      <c r="AT992" s="6"/>
      <c r="AU992" s="8"/>
      <c r="AV992" s="6"/>
      <c r="AW992" s="8"/>
      <c r="AX992" s="6"/>
      <c r="AY992" s="8"/>
      <c r="AZ992" s="6"/>
      <c r="BA992" s="8"/>
      <c r="BB992" s="6"/>
      <c r="BC992" s="8"/>
      <c r="BD992" s="8"/>
      <c r="BE992" s="8"/>
      <c r="BF992" s="8"/>
    </row>
    <row r="993" spans="1:58" s="5" customFormat="1" ht="14.25" customHeight="1">
      <c r="A993" s="6">
        <v>948</v>
      </c>
      <c r="B993" s="44" t="s">
        <v>67</v>
      </c>
      <c r="C993" s="13">
        <f t="shared" ref="C993:U993" si="570">AVERAGE(C1093,C893)</f>
        <v>1656.2492523193359</v>
      </c>
      <c r="D993" s="13">
        <f t="shared" si="570"/>
        <v>1825.3178771972657</v>
      </c>
      <c r="E993" s="13">
        <f t="shared" si="570"/>
        <v>1829.5659423828124</v>
      </c>
      <c r="F993" s="13">
        <f t="shared" si="570"/>
        <v>1811.3432983398438</v>
      </c>
      <c r="G993" s="13">
        <f t="shared" si="570"/>
        <v>1096.4223480224609</v>
      </c>
      <c r="H993" s="13">
        <f t="shared" si="570"/>
        <v>1320.4978424072265</v>
      </c>
      <c r="I993" s="13">
        <f t="shared" si="570"/>
        <v>1420.9464050292968</v>
      </c>
      <c r="J993" s="13">
        <f t="shared" si="570"/>
        <v>1462.0201568603516</v>
      </c>
      <c r="K993" s="13">
        <f t="shared" si="570"/>
        <v>1692.4565490722657</v>
      </c>
      <c r="L993" s="13">
        <f t="shared" si="570"/>
        <v>1840.1837524414063</v>
      </c>
      <c r="M993" s="13">
        <f t="shared" si="570"/>
        <v>1982.6529602050782</v>
      </c>
      <c r="N993" s="13">
        <f t="shared" si="570"/>
        <v>2001.3116027832032</v>
      </c>
      <c r="O993" s="13">
        <f t="shared" si="570"/>
        <v>2049.7911743164063</v>
      </c>
      <c r="P993" s="13">
        <f t="shared" si="570"/>
        <v>2082.2560852050783</v>
      </c>
      <c r="Q993" s="13">
        <f t="shared" si="570"/>
        <v>1630.5104675292969</v>
      </c>
      <c r="R993" s="13">
        <f t="shared" si="570"/>
        <v>1279.923760986328</v>
      </c>
      <c r="S993" s="13">
        <f t="shared" si="570"/>
        <v>933.88536529541011</v>
      </c>
      <c r="T993" s="13">
        <f t="shared" si="570"/>
        <v>919.68717651367183</v>
      </c>
      <c r="U993" s="13">
        <f t="shared" si="570"/>
        <v>28835.02201690674</v>
      </c>
      <c r="V993" s="6"/>
      <c r="W993" s="8"/>
      <c r="X993" s="13">
        <f t="shared" ref="X993:AE993" si="571">AVERAGE(X1093,X893)</f>
        <v>15</v>
      </c>
      <c r="Y993" s="13">
        <f t="shared" si="571"/>
        <v>61</v>
      </c>
      <c r="Z993" s="13">
        <f t="shared" si="571"/>
        <v>97.5</v>
      </c>
      <c r="AA993" s="13">
        <f t="shared" si="571"/>
        <v>103.5</v>
      </c>
      <c r="AB993" s="13">
        <f t="shared" si="571"/>
        <v>48.5</v>
      </c>
      <c r="AC993" s="13">
        <f t="shared" si="571"/>
        <v>10</v>
      </c>
      <c r="AD993" s="13">
        <f t="shared" si="571"/>
        <v>0</v>
      </c>
      <c r="AE993" s="13">
        <f t="shared" si="571"/>
        <v>335.5</v>
      </c>
      <c r="AF993" s="8"/>
      <c r="AG993" s="44" t="s">
        <v>67</v>
      </c>
      <c r="AH993" s="68">
        <f t="shared" si="538"/>
        <v>16.562293866378614</v>
      </c>
      <c r="AI993" s="68">
        <f t="shared" si="539"/>
        <v>111.27098988819657</v>
      </c>
      <c r="AJ993" s="68">
        <f t="shared" si="540"/>
        <v>147.67157789862122</v>
      </c>
      <c r="AK993" s="68">
        <f t="shared" si="541"/>
        <v>145.67755635775166</v>
      </c>
      <c r="AL993" s="68">
        <f t="shared" si="470"/>
        <v>66.346554488212291</v>
      </c>
      <c r="AM993" s="68">
        <f t="shared" si="471"/>
        <v>11.817142372702667</v>
      </c>
      <c r="AN993" s="68">
        <f t="shared" si="472"/>
        <v>0</v>
      </c>
      <c r="AO993" s="68">
        <f t="shared" si="475"/>
        <v>63.040978309456889</v>
      </c>
      <c r="AP993" s="6"/>
      <c r="AQ993" s="6">
        <f>RANK(AI993,AI946:AI1024)</f>
        <v>3</v>
      </c>
      <c r="AR993" s="94">
        <f>RANK(AO993,AO946:AO1024)</f>
        <v>12</v>
      </c>
      <c r="AS993" s="8"/>
      <c r="AT993" s="6"/>
      <c r="AU993" s="8"/>
      <c r="AV993" s="6"/>
      <c r="AW993" s="8"/>
      <c r="AX993" s="6"/>
      <c r="AY993" s="8"/>
      <c r="AZ993" s="6"/>
      <c r="BA993" s="8"/>
      <c r="BB993" s="6"/>
      <c r="BC993" s="8"/>
      <c r="BD993" s="8"/>
      <c r="BE993" s="8"/>
      <c r="BF993" s="8"/>
    </row>
    <row r="994" spans="1:58" s="5" customFormat="1" ht="14.25" customHeight="1">
      <c r="A994" s="6">
        <v>949</v>
      </c>
      <c r="B994" s="44" t="s">
        <v>68</v>
      </c>
      <c r="C994" s="13">
        <f t="shared" ref="C994:U994" si="572">AVERAGE(C1094,C894)</f>
        <v>9580.246472167968</v>
      </c>
      <c r="D994" s="13">
        <f t="shared" si="572"/>
        <v>9586.0650390624996</v>
      </c>
      <c r="E994" s="13">
        <f t="shared" si="572"/>
        <v>9696.1869140625004</v>
      </c>
      <c r="F994" s="13">
        <f t="shared" si="572"/>
        <v>11534.741760253906</v>
      </c>
      <c r="G994" s="13">
        <f t="shared" si="572"/>
        <v>17838.117626953124</v>
      </c>
      <c r="H994" s="13">
        <f t="shared" si="572"/>
        <v>16363.829614257813</v>
      </c>
      <c r="I994" s="13">
        <f t="shared" si="572"/>
        <v>13454.7447265625</v>
      </c>
      <c r="J994" s="13">
        <f t="shared" si="572"/>
        <v>11770.813256835938</v>
      </c>
      <c r="K994" s="13">
        <f t="shared" si="572"/>
        <v>12138.946948242188</v>
      </c>
      <c r="L994" s="13">
        <f t="shared" si="572"/>
        <v>12188.4544921875</v>
      </c>
      <c r="M994" s="13">
        <f t="shared" si="572"/>
        <v>11200.478881835938</v>
      </c>
      <c r="N994" s="13">
        <f t="shared" si="572"/>
        <v>10261.547900390626</v>
      </c>
      <c r="O994" s="13">
        <f t="shared" si="572"/>
        <v>9031.4069091796882</v>
      </c>
      <c r="P994" s="13">
        <f t="shared" si="572"/>
        <v>8604.1824768066399</v>
      </c>
      <c r="Q994" s="13">
        <f t="shared" si="572"/>
        <v>7635.1404785156246</v>
      </c>
      <c r="R994" s="13">
        <f t="shared" si="572"/>
        <v>6539.8152832031246</v>
      </c>
      <c r="S994" s="13">
        <f t="shared" si="572"/>
        <v>4874.4760772705076</v>
      </c>
      <c r="T994" s="13">
        <f t="shared" si="572"/>
        <v>4843.3002777099609</v>
      </c>
      <c r="U994" s="13">
        <f t="shared" si="572"/>
        <v>187142.49513549806</v>
      </c>
      <c r="V994" s="6"/>
      <c r="W994" s="8"/>
      <c r="X994" s="13">
        <f t="shared" ref="X994:AE994" si="573">AVERAGE(X1094,X894)</f>
        <v>11.5</v>
      </c>
      <c r="Y994" s="13">
        <f t="shared" si="573"/>
        <v>74</v>
      </c>
      <c r="Z994" s="13">
        <f t="shared" si="573"/>
        <v>452</v>
      </c>
      <c r="AA994" s="13">
        <f t="shared" si="573"/>
        <v>848</v>
      </c>
      <c r="AB994" s="13">
        <f t="shared" si="573"/>
        <v>434</v>
      </c>
      <c r="AC994" s="13">
        <f t="shared" si="573"/>
        <v>110</v>
      </c>
      <c r="AD994" s="13">
        <f t="shared" si="573"/>
        <v>6</v>
      </c>
      <c r="AE994" s="13">
        <f t="shared" si="573"/>
        <v>1935.5</v>
      </c>
      <c r="AF994" s="8"/>
      <c r="AG994" s="44" t="s">
        <v>68</v>
      </c>
      <c r="AH994" s="68">
        <f t="shared" si="538"/>
        <v>1.9939761529168138</v>
      </c>
      <c r="AI994" s="68">
        <f t="shared" si="539"/>
        <v>8.2968395598184781</v>
      </c>
      <c r="AJ994" s="68">
        <f t="shared" si="540"/>
        <v>55.243792028508061</v>
      </c>
      <c r="AK994" s="68">
        <f t="shared" si="541"/>
        <v>126.05218712561219</v>
      </c>
      <c r="AL994" s="68">
        <f t="shared" si="470"/>
        <v>73.741718695257191</v>
      </c>
      <c r="AM994" s="68">
        <f t="shared" si="471"/>
        <v>18.123483110852352</v>
      </c>
      <c r="AN994" s="68">
        <f t="shared" si="472"/>
        <v>0.98453827822811379</v>
      </c>
      <c r="AO994" s="68">
        <f t="shared" si="475"/>
        <v>40.623510150054351</v>
      </c>
      <c r="AP994" s="6"/>
      <c r="AQ994" s="6">
        <f>RANK(AI994,AI946:AI1024)</f>
        <v>75</v>
      </c>
      <c r="AR994" s="94">
        <f>RANK(AO994,AO946:AO1024)</f>
        <v>73</v>
      </c>
      <c r="AS994" s="8"/>
      <c r="AT994" s="6"/>
      <c r="AU994" s="8"/>
      <c r="AV994" s="6"/>
      <c r="AW994" s="8"/>
      <c r="AX994" s="6"/>
      <c r="AY994" s="8"/>
      <c r="AZ994" s="6"/>
      <c r="BA994" s="8"/>
      <c r="BB994" s="6"/>
      <c r="BC994" s="8"/>
      <c r="BD994" s="8"/>
      <c r="BE994" s="8"/>
      <c r="BF994" s="8"/>
    </row>
    <row r="995" spans="1:58" s="5" customFormat="1" ht="14.25" customHeight="1">
      <c r="A995" s="6">
        <v>950</v>
      </c>
      <c r="B995" s="44" t="s">
        <v>69</v>
      </c>
      <c r="C995" s="13">
        <f t="shared" ref="C995:U995" si="574">AVERAGE(C1095,C895)</f>
        <v>7083.4537856833504</v>
      </c>
      <c r="D995" s="13">
        <f t="shared" si="574"/>
        <v>6864.4059849697751</v>
      </c>
      <c r="E995" s="13">
        <f t="shared" si="574"/>
        <v>6421.325976931299</v>
      </c>
      <c r="F995" s="13">
        <f t="shared" si="574"/>
        <v>6280.1430862301513</v>
      </c>
      <c r="G995" s="13">
        <f t="shared" si="574"/>
        <v>8596.7691207607422</v>
      </c>
      <c r="H995" s="13">
        <f t="shared" si="574"/>
        <v>9867.0432300443354</v>
      </c>
      <c r="I995" s="13">
        <f t="shared" si="574"/>
        <v>9648.8243062774418</v>
      </c>
      <c r="J995" s="13">
        <f t="shared" si="574"/>
        <v>8774.2334435204102</v>
      </c>
      <c r="K995" s="13">
        <f t="shared" si="574"/>
        <v>8548.3472095116704</v>
      </c>
      <c r="L995" s="13">
        <f t="shared" si="574"/>
        <v>8406.0646235637687</v>
      </c>
      <c r="M995" s="13">
        <f t="shared" si="574"/>
        <v>7528.9282240812736</v>
      </c>
      <c r="N995" s="13">
        <f t="shared" si="574"/>
        <v>6952.648477657227</v>
      </c>
      <c r="O995" s="13">
        <f t="shared" si="574"/>
        <v>6073.0485214301516</v>
      </c>
      <c r="P995" s="13">
        <f t="shared" si="574"/>
        <v>5246.3186081406129</v>
      </c>
      <c r="Q995" s="13">
        <f t="shared" si="574"/>
        <v>4180.4378698948976</v>
      </c>
      <c r="R995" s="13">
        <f t="shared" si="574"/>
        <v>3623.5681591244138</v>
      </c>
      <c r="S995" s="13">
        <f t="shared" si="574"/>
        <v>2878.967290025023</v>
      </c>
      <c r="T995" s="13">
        <f t="shared" si="574"/>
        <v>2938.4262323447356</v>
      </c>
      <c r="U995" s="13">
        <f t="shared" si="574"/>
        <v>119912.95415019129</v>
      </c>
      <c r="V995" s="6"/>
      <c r="W995" s="8"/>
      <c r="X995" s="13">
        <f t="shared" ref="X995:AE995" si="575">AVERAGE(X1095,X895)</f>
        <v>6.5</v>
      </c>
      <c r="Y995" s="13">
        <f t="shared" si="575"/>
        <v>47.5</v>
      </c>
      <c r="Z995" s="13">
        <f t="shared" si="575"/>
        <v>249</v>
      </c>
      <c r="AA995" s="13">
        <f t="shared" si="575"/>
        <v>621</v>
      </c>
      <c r="AB995" s="13">
        <f t="shared" si="575"/>
        <v>406</v>
      </c>
      <c r="AC995" s="13">
        <f t="shared" si="575"/>
        <v>92</v>
      </c>
      <c r="AD995" s="13">
        <f t="shared" si="575"/>
        <v>4.5</v>
      </c>
      <c r="AE995" s="13">
        <f t="shared" si="575"/>
        <v>1426.5</v>
      </c>
      <c r="AF995" s="8"/>
      <c r="AG995" s="44" t="s">
        <v>69</v>
      </c>
      <c r="AH995" s="68">
        <f t="shared" si="538"/>
        <v>2.0700165301175724</v>
      </c>
      <c r="AI995" s="68">
        <f t="shared" si="539"/>
        <v>11.05066318119211</v>
      </c>
      <c r="AJ995" s="68">
        <f t="shared" si="540"/>
        <v>50.471046735016927</v>
      </c>
      <c r="AK995" s="68">
        <f t="shared" si="541"/>
        <v>128.7203456686392</v>
      </c>
      <c r="AL995" s="68">
        <f t="shared" si="470"/>
        <v>92.543696862732233</v>
      </c>
      <c r="AM995" s="68">
        <f t="shared" si="471"/>
        <v>21.524628737034082</v>
      </c>
      <c r="AN995" s="68">
        <f t="shared" si="472"/>
        <v>1.0706555805877722</v>
      </c>
      <c r="AO995" s="68">
        <f t="shared" si="475"/>
        <v>47.453965022539997</v>
      </c>
      <c r="AP995" s="6"/>
      <c r="AQ995" s="6">
        <f>RANK(AI995,AI946:AI1024)</f>
        <v>72</v>
      </c>
      <c r="AR995" s="94">
        <f>RANK(AO995,AO946:AO1024)</f>
        <v>64</v>
      </c>
      <c r="AS995" s="8"/>
      <c r="AT995" s="6"/>
      <c r="AU995" s="8"/>
      <c r="AV995" s="6"/>
      <c r="AW995" s="8"/>
      <c r="AX995" s="6"/>
      <c r="AY995" s="8"/>
      <c r="AZ995" s="6"/>
      <c r="BA995" s="8"/>
      <c r="BB995" s="6"/>
      <c r="BC995" s="8"/>
      <c r="BD995" s="8"/>
      <c r="BE995" s="8"/>
      <c r="BF995" s="8"/>
    </row>
    <row r="996" spans="1:58" s="5" customFormat="1" ht="14.25" customHeight="1">
      <c r="A996" s="6">
        <v>951</v>
      </c>
      <c r="B996" s="44" t="s">
        <v>70</v>
      </c>
      <c r="C996" s="13">
        <f t="shared" ref="C996:U996" si="576">AVERAGE(C1096,C896)</f>
        <v>2022.9989352290445</v>
      </c>
      <c r="D996" s="13">
        <f t="shared" si="576"/>
        <v>2151.2721523882742</v>
      </c>
      <c r="E996" s="13">
        <f t="shared" si="576"/>
        <v>2118.8096446560621</v>
      </c>
      <c r="F996" s="13">
        <f t="shared" si="576"/>
        <v>2200.0254404401594</v>
      </c>
      <c r="G996" s="13">
        <f t="shared" si="576"/>
        <v>1814.8200210377631</v>
      </c>
      <c r="H996" s="13">
        <f t="shared" si="576"/>
        <v>1591.0431331182667</v>
      </c>
      <c r="I996" s="13">
        <f t="shared" si="576"/>
        <v>1802.4438698538079</v>
      </c>
      <c r="J996" s="13">
        <f t="shared" si="576"/>
        <v>1951.1640950352671</v>
      </c>
      <c r="K996" s="13">
        <f t="shared" si="576"/>
        <v>2203.1798629466421</v>
      </c>
      <c r="L996" s="13">
        <f t="shared" si="576"/>
        <v>2471.0033138388476</v>
      </c>
      <c r="M996" s="13">
        <f t="shared" si="576"/>
        <v>2377.8235608002051</v>
      </c>
      <c r="N996" s="13">
        <f t="shared" si="576"/>
        <v>2102.0687253495644</v>
      </c>
      <c r="O996" s="13">
        <f t="shared" si="576"/>
        <v>1973.5717904945923</v>
      </c>
      <c r="P996" s="13">
        <f t="shared" si="576"/>
        <v>1685.6728053841089</v>
      </c>
      <c r="Q996" s="13">
        <f t="shared" si="576"/>
        <v>1227.604744053458</v>
      </c>
      <c r="R996" s="13">
        <f t="shared" si="576"/>
        <v>741.30643953421634</v>
      </c>
      <c r="S996" s="13">
        <f t="shared" si="576"/>
        <v>522.48977367099644</v>
      </c>
      <c r="T996" s="13">
        <f t="shared" si="576"/>
        <v>477.74612282572718</v>
      </c>
      <c r="U996" s="13">
        <f t="shared" si="576"/>
        <v>31435.044430657003</v>
      </c>
      <c r="V996" s="6"/>
      <c r="W996" s="8"/>
      <c r="X996" s="13">
        <f t="shared" ref="X996:AE996" si="577">AVERAGE(X1096,X896)</f>
        <v>11</v>
      </c>
      <c r="Y996" s="13">
        <f t="shared" si="577"/>
        <v>45</v>
      </c>
      <c r="Z996" s="13">
        <f t="shared" si="577"/>
        <v>106.5</v>
      </c>
      <c r="AA996" s="13">
        <f t="shared" si="577"/>
        <v>139</v>
      </c>
      <c r="AB996" s="13">
        <f t="shared" si="577"/>
        <v>78</v>
      </c>
      <c r="AC996" s="13">
        <f t="shared" si="577"/>
        <v>13</v>
      </c>
      <c r="AD996" s="13">
        <f t="shared" si="577"/>
        <v>0</v>
      </c>
      <c r="AE996" s="13">
        <f t="shared" si="577"/>
        <v>392.5</v>
      </c>
      <c r="AF996" s="8"/>
      <c r="AG996" s="44" t="s">
        <v>70</v>
      </c>
      <c r="AH996" s="68">
        <f t="shared" si="538"/>
        <v>9.9998843629728462</v>
      </c>
      <c r="AI996" s="68">
        <f t="shared" si="539"/>
        <v>49.591694469259579</v>
      </c>
      <c r="AJ996" s="68">
        <f t="shared" si="540"/>
        <v>133.87443468144312</v>
      </c>
      <c r="AK996" s="68">
        <f t="shared" si="541"/>
        <v>154.23503868808294</v>
      </c>
      <c r="AL996" s="68">
        <f t="shared" si="470"/>
        <v>79.952270747981515</v>
      </c>
      <c r="AM996" s="68">
        <f t="shared" si="471"/>
        <v>11.801124564213433</v>
      </c>
      <c r="AN996" s="68">
        <f t="shared" si="472"/>
        <v>0</v>
      </c>
      <c r="AO996" s="68">
        <f t="shared" si="475"/>
        <v>55.936861518303566</v>
      </c>
      <c r="AP996" s="6"/>
      <c r="AQ996" s="6">
        <f>RANK(AI996,AI946:AI1024)</f>
        <v>44</v>
      </c>
      <c r="AR996" s="94">
        <f>RANK(AO996,AO946:AO1024)</f>
        <v>33</v>
      </c>
      <c r="AS996" s="8"/>
      <c r="AT996" s="6"/>
      <c r="AU996" s="8"/>
      <c r="AV996" s="6"/>
      <c r="AW996" s="8"/>
      <c r="AX996" s="6"/>
      <c r="AY996" s="8"/>
      <c r="AZ996" s="6"/>
      <c r="BA996" s="8"/>
      <c r="BB996" s="6"/>
      <c r="BC996" s="8"/>
      <c r="BD996" s="8"/>
      <c r="BE996" s="8"/>
      <c r="BF996" s="8"/>
    </row>
    <row r="997" spans="1:58" s="5" customFormat="1" ht="14.25" customHeight="1">
      <c r="A997" s="6">
        <v>952</v>
      </c>
      <c r="B997" s="44" t="s">
        <v>71</v>
      </c>
      <c r="C997" s="13">
        <f t="shared" ref="C997:U997" si="578">AVERAGE(C1097,C897)</f>
        <v>10622.450701540851</v>
      </c>
      <c r="D997" s="13">
        <f t="shared" si="578"/>
        <v>8885.6243777412346</v>
      </c>
      <c r="E997" s="13">
        <f t="shared" si="578"/>
        <v>7387.5922219119511</v>
      </c>
      <c r="F997" s="13">
        <f t="shared" si="578"/>
        <v>7398.9910629781425</v>
      </c>
      <c r="G997" s="13">
        <f t="shared" si="578"/>
        <v>13363.997530552339</v>
      </c>
      <c r="H997" s="13">
        <f t="shared" si="578"/>
        <v>17901.829206837865</v>
      </c>
      <c r="I997" s="13">
        <f t="shared" si="578"/>
        <v>18169.059657292481</v>
      </c>
      <c r="J997" s="13">
        <f t="shared" si="578"/>
        <v>14571.002743069799</v>
      </c>
      <c r="K997" s="13">
        <f t="shared" si="578"/>
        <v>12066.552522638023</v>
      </c>
      <c r="L997" s="13">
        <f t="shared" si="578"/>
        <v>10644.803249745144</v>
      </c>
      <c r="M997" s="13">
        <f t="shared" si="578"/>
        <v>9147.3735421860183</v>
      </c>
      <c r="N997" s="13">
        <f t="shared" si="578"/>
        <v>7803.8345722221829</v>
      </c>
      <c r="O997" s="13">
        <f t="shared" si="578"/>
        <v>6367.2507993085574</v>
      </c>
      <c r="P997" s="13">
        <f t="shared" si="578"/>
        <v>5404.4071750470166</v>
      </c>
      <c r="Q997" s="13">
        <f t="shared" si="578"/>
        <v>4658.617999176854</v>
      </c>
      <c r="R997" s="13">
        <f t="shared" si="578"/>
        <v>4732.5342891110286</v>
      </c>
      <c r="S997" s="13">
        <f t="shared" si="578"/>
        <v>4325.6159611621806</v>
      </c>
      <c r="T997" s="13">
        <f t="shared" si="578"/>
        <v>4193.2538848180729</v>
      </c>
      <c r="U997" s="13">
        <f t="shared" si="578"/>
        <v>167644.79149733976</v>
      </c>
      <c r="V997" s="6"/>
      <c r="W997" s="8"/>
      <c r="X997" s="13">
        <f t="shared" ref="X997:AE997" si="579">AVERAGE(X1097,X897)</f>
        <v>18</v>
      </c>
      <c r="Y997" s="13">
        <f t="shared" si="579"/>
        <v>171.5</v>
      </c>
      <c r="Z997" s="13">
        <f t="shared" si="579"/>
        <v>521</v>
      </c>
      <c r="AA997" s="13">
        <f t="shared" si="579"/>
        <v>936.5</v>
      </c>
      <c r="AB997" s="13">
        <f t="shared" si="579"/>
        <v>681</v>
      </c>
      <c r="AC997" s="13">
        <f t="shared" si="579"/>
        <v>140.5</v>
      </c>
      <c r="AD997" s="13">
        <f t="shared" si="579"/>
        <v>15.5</v>
      </c>
      <c r="AE997" s="13">
        <f t="shared" si="579"/>
        <v>2484</v>
      </c>
      <c r="AF997" s="8"/>
      <c r="AG997" s="44" t="s">
        <v>71</v>
      </c>
      <c r="AH997" s="68">
        <f t="shared" si="538"/>
        <v>4.8655282448077131</v>
      </c>
      <c r="AI997" s="68">
        <f t="shared" si="539"/>
        <v>25.665973015622345</v>
      </c>
      <c r="AJ997" s="68">
        <f t="shared" si="540"/>
        <v>58.206342377682432</v>
      </c>
      <c r="AK997" s="68">
        <f t="shared" si="541"/>
        <v>103.08733832838936</v>
      </c>
      <c r="AL997" s="68">
        <f t="shared" si="470"/>
        <v>93.473319854241936</v>
      </c>
      <c r="AM997" s="68">
        <f t="shared" si="471"/>
        <v>23.287513104742779</v>
      </c>
      <c r="AN997" s="68">
        <f t="shared" si="472"/>
        <v>2.9122191620349769</v>
      </c>
      <c r="AO997" s="68">
        <f t="shared" si="475"/>
        <v>52.785791406056759</v>
      </c>
      <c r="AP997" s="6"/>
      <c r="AQ997" s="6">
        <f>RANK(AI997,AI946:AI1024)</f>
        <v>61</v>
      </c>
      <c r="AR997" s="94">
        <f>RANK(AO997,AO946:AO1024)</f>
        <v>49</v>
      </c>
      <c r="AS997" s="8"/>
      <c r="AT997" s="6"/>
      <c r="AU997" s="8"/>
      <c r="AV997" s="6"/>
      <c r="AW997" s="8"/>
      <c r="AX997" s="6"/>
      <c r="AY997" s="8"/>
      <c r="AZ997" s="6"/>
      <c r="BA997" s="8"/>
      <c r="BB997" s="6"/>
      <c r="BC997" s="8"/>
      <c r="BD997" s="8"/>
      <c r="BE997" s="8"/>
      <c r="BF997" s="8"/>
    </row>
    <row r="998" spans="1:58" s="5" customFormat="1" ht="14.25" customHeight="1">
      <c r="A998" s="6">
        <v>953</v>
      </c>
      <c r="B998" s="44" t="s">
        <v>72</v>
      </c>
      <c r="C998" s="13">
        <f t="shared" ref="C998:U998" si="580">AVERAGE(C1098,C898)</f>
        <v>8721.9264129638668</v>
      </c>
      <c r="D998" s="13">
        <f t="shared" si="580"/>
        <v>9633.2506835937493</v>
      </c>
      <c r="E998" s="13">
        <f t="shared" si="580"/>
        <v>9495.5585815429695</v>
      </c>
      <c r="F998" s="13">
        <f t="shared" si="580"/>
        <v>9186.8878784179688</v>
      </c>
      <c r="G998" s="13">
        <f t="shared" si="580"/>
        <v>7994.7263854980465</v>
      </c>
      <c r="H998" s="13">
        <f t="shared" si="580"/>
        <v>7245.9413940429686</v>
      </c>
      <c r="I998" s="13">
        <f t="shared" si="580"/>
        <v>7076.4740173339842</v>
      </c>
      <c r="J998" s="13">
        <f t="shared" si="580"/>
        <v>8469.3153076171875</v>
      </c>
      <c r="K998" s="13">
        <f t="shared" si="580"/>
        <v>10485.502661132812</v>
      </c>
      <c r="L998" s="13">
        <f t="shared" si="580"/>
        <v>10665.881848144531</v>
      </c>
      <c r="M998" s="13">
        <f t="shared" si="580"/>
        <v>10111.820373535156</v>
      </c>
      <c r="N998" s="13">
        <f t="shared" si="580"/>
        <v>10272.192651367188</v>
      </c>
      <c r="O998" s="13">
        <f t="shared" si="580"/>
        <v>10316.138171386719</v>
      </c>
      <c r="P998" s="13">
        <f t="shared" si="580"/>
        <v>10462.32119140625</v>
      </c>
      <c r="Q998" s="13">
        <f t="shared" si="580"/>
        <v>8874.8677246093757</v>
      </c>
      <c r="R998" s="13">
        <f t="shared" si="580"/>
        <v>6662.3053955078121</v>
      </c>
      <c r="S998" s="13">
        <f t="shared" si="580"/>
        <v>4750.5186889648439</v>
      </c>
      <c r="T998" s="13">
        <f t="shared" si="580"/>
        <v>4785.5009277343752</v>
      </c>
      <c r="U998" s="13">
        <f t="shared" si="580"/>
        <v>155211.1302947998</v>
      </c>
      <c r="V998" s="6"/>
      <c r="W998" s="8"/>
      <c r="X998" s="13">
        <f t="shared" ref="X998:AE998" si="581">AVERAGE(X1098,X898)</f>
        <v>36</v>
      </c>
      <c r="Y998" s="13">
        <f t="shared" si="581"/>
        <v>171</v>
      </c>
      <c r="Z998" s="13">
        <f t="shared" si="581"/>
        <v>393.5</v>
      </c>
      <c r="AA998" s="13">
        <f t="shared" si="581"/>
        <v>509</v>
      </c>
      <c r="AB998" s="13">
        <f t="shared" si="581"/>
        <v>339.5</v>
      </c>
      <c r="AC998" s="13">
        <f t="shared" si="581"/>
        <v>78.5</v>
      </c>
      <c r="AD998" s="13">
        <f t="shared" si="581"/>
        <v>3.5</v>
      </c>
      <c r="AE998" s="13">
        <f t="shared" si="581"/>
        <v>1531</v>
      </c>
      <c r="AF998" s="8"/>
      <c r="AG998" s="44" t="s">
        <v>72</v>
      </c>
      <c r="AH998" s="68">
        <f t="shared" si="538"/>
        <v>7.8372568548641937</v>
      </c>
      <c r="AI998" s="68">
        <f t="shared" si="539"/>
        <v>42.778199466634341</v>
      </c>
      <c r="AJ998" s="68">
        <f t="shared" si="540"/>
        <v>108.61252626843053</v>
      </c>
      <c r="AK998" s="68">
        <f t="shared" si="541"/>
        <v>143.856954396552</v>
      </c>
      <c r="AL998" s="68">
        <f t="shared" si="470"/>
        <v>80.171770129908452</v>
      </c>
      <c r="AM998" s="68">
        <f t="shared" si="471"/>
        <v>14.973054232484294</v>
      </c>
      <c r="AN998" s="68">
        <f t="shared" si="472"/>
        <v>0.65629828828618997</v>
      </c>
      <c r="AO998" s="68">
        <f t="shared" si="475"/>
        <v>50.094291221221056</v>
      </c>
      <c r="AP998" s="6"/>
      <c r="AQ998" s="6">
        <f>RANK(AI998,AI946:AI1024)</f>
        <v>52</v>
      </c>
      <c r="AR998" s="94">
        <f>RANK(AO998,AO946:AO1024)</f>
        <v>61</v>
      </c>
      <c r="AS998" s="8"/>
      <c r="AT998" s="6"/>
      <c r="AU998" s="8"/>
      <c r="AV998" s="6"/>
      <c r="AW998" s="8"/>
      <c r="AX998" s="6"/>
      <c r="AY998" s="8"/>
      <c r="AZ998" s="6"/>
      <c r="BA998" s="8"/>
      <c r="BB998" s="6"/>
      <c r="BC998" s="8"/>
      <c r="BD998" s="8"/>
      <c r="BE998" s="8"/>
      <c r="BF998" s="8"/>
    </row>
    <row r="999" spans="1:58" s="5" customFormat="1" ht="14.25" customHeight="1">
      <c r="A999" s="6">
        <v>954</v>
      </c>
      <c r="B999" s="44" t="s">
        <v>73</v>
      </c>
      <c r="C999" s="13">
        <f t="shared" ref="C999:U999" si="582">AVERAGE(C1099,C899)</f>
        <v>803.88785769870481</v>
      </c>
      <c r="D999" s="13">
        <f t="shared" si="582"/>
        <v>915.32255812516246</v>
      </c>
      <c r="E999" s="13">
        <f t="shared" si="582"/>
        <v>1054.9687670607507</v>
      </c>
      <c r="F999" s="13">
        <f t="shared" si="582"/>
        <v>986.86263105209105</v>
      </c>
      <c r="G999" s="13">
        <f t="shared" si="582"/>
        <v>769.94602715405767</v>
      </c>
      <c r="H999" s="13">
        <f t="shared" si="582"/>
        <v>679.37224810083615</v>
      </c>
      <c r="I999" s="13">
        <f t="shared" si="582"/>
        <v>762.53384156375853</v>
      </c>
      <c r="J999" s="13">
        <f t="shared" si="582"/>
        <v>978.00428103855336</v>
      </c>
      <c r="K999" s="13">
        <f t="shared" si="582"/>
        <v>1190.5391528887585</v>
      </c>
      <c r="L999" s="13">
        <f t="shared" si="582"/>
        <v>1336.3184682358253</v>
      </c>
      <c r="M999" s="13">
        <f t="shared" si="582"/>
        <v>1451.8817823543554</v>
      </c>
      <c r="N999" s="13">
        <f t="shared" si="582"/>
        <v>1537.7397892725121</v>
      </c>
      <c r="O999" s="13">
        <f t="shared" si="582"/>
        <v>1546.5189750363684</v>
      </c>
      <c r="P999" s="13">
        <f t="shared" si="582"/>
        <v>1358.9444985083362</v>
      </c>
      <c r="Q999" s="13">
        <f t="shared" si="582"/>
        <v>1057.2608813085351</v>
      </c>
      <c r="R999" s="13">
        <f t="shared" si="582"/>
        <v>749.06902686876583</v>
      </c>
      <c r="S999" s="13">
        <f t="shared" si="582"/>
        <v>496.72947331166563</v>
      </c>
      <c r="T999" s="13">
        <f t="shared" si="582"/>
        <v>489.44470605504858</v>
      </c>
      <c r="U999" s="13">
        <f t="shared" si="582"/>
        <v>18165.344965634089</v>
      </c>
      <c r="V999" s="6"/>
      <c r="W999" s="8"/>
      <c r="X999" s="13">
        <f t="shared" ref="X999:AE999" si="583">AVERAGE(X1099,X899)</f>
        <v>3</v>
      </c>
      <c r="Y999" s="13">
        <f t="shared" si="583"/>
        <v>21</v>
      </c>
      <c r="Z999" s="13">
        <f t="shared" si="583"/>
        <v>29</v>
      </c>
      <c r="AA999" s="13">
        <f t="shared" si="583"/>
        <v>53.5</v>
      </c>
      <c r="AB999" s="13">
        <f t="shared" si="583"/>
        <v>35.5</v>
      </c>
      <c r="AC999" s="13">
        <f t="shared" si="583"/>
        <v>10</v>
      </c>
      <c r="AD999" s="13">
        <f t="shared" si="583"/>
        <v>0</v>
      </c>
      <c r="AE999" s="13">
        <f t="shared" si="583"/>
        <v>152</v>
      </c>
      <c r="AF999" s="8"/>
      <c r="AG999" s="44" t="s">
        <v>73</v>
      </c>
      <c r="AH999" s="68">
        <f t="shared" si="538"/>
        <v>6.0798735418762586</v>
      </c>
      <c r="AI999" s="68">
        <f t="shared" si="539"/>
        <v>54.549278155566434</v>
      </c>
      <c r="AJ999" s="68">
        <f t="shared" si="540"/>
        <v>85.372930911053814</v>
      </c>
      <c r="AK999" s="68">
        <f t="shared" si="541"/>
        <v>140.32164104424643</v>
      </c>
      <c r="AL999" s="68">
        <f t="shared" si="470"/>
        <v>72.596819233351752</v>
      </c>
      <c r="AM999" s="68">
        <f t="shared" si="471"/>
        <v>16.799111521424074</v>
      </c>
      <c r="AN999" s="68">
        <f t="shared" si="472"/>
        <v>0</v>
      </c>
      <c r="AO999" s="68">
        <f t="shared" si="475"/>
        <v>45.348925785530255</v>
      </c>
      <c r="AP999" s="6"/>
      <c r="AQ999" s="6">
        <f>RANK(AI999,AI946:AI1024)</f>
        <v>42</v>
      </c>
      <c r="AR999" s="94">
        <f>RANK(AO999,AO946:AO1024)</f>
        <v>67</v>
      </c>
      <c r="AS999" s="8"/>
      <c r="AT999" s="6"/>
      <c r="AU999" s="8"/>
      <c r="AV999" s="6"/>
      <c r="AW999" s="8"/>
      <c r="AX999" s="6"/>
      <c r="AY999" s="8"/>
      <c r="AZ999" s="6"/>
      <c r="BA999" s="8"/>
      <c r="BB999" s="6"/>
      <c r="BC999" s="8"/>
      <c r="BD999" s="8"/>
      <c r="BE999" s="8"/>
      <c r="BF999" s="8"/>
    </row>
    <row r="1000" spans="1:58" s="5" customFormat="1" ht="14.25" customHeight="1">
      <c r="A1000" s="6">
        <v>955</v>
      </c>
      <c r="B1000" s="44" t="s">
        <v>74</v>
      </c>
      <c r="C1000" s="13">
        <f t="shared" ref="C1000:U1000" si="584">AVERAGE(C1100,C900)</f>
        <v>953.80836541757196</v>
      </c>
      <c r="D1000" s="13">
        <f t="shared" si="584"/>
        <v>1159.1037581990909</v>
      </c>
      <c r="E1000" s="13">
        <f t="shared" si="584"/>
        <v>1177.8865093505487</v>
      </c>
      <c r="F1000" s="13">
        <f t="shared" si="584"/>
        <v>1000.29968046047</v>
      </c>
      <c r="G1000" s="13">
        <f t="shared" si="584"/>
        <v>706.66788522751472</v>
      </c>
      <c r="H1000" s="13">
        <f t="shared" si="584"/>
        <v>734.96907445162412</v>
      </c>
      <c r="I1000" s="13">
        <f t="shared" si="584"/>
        <v>838.28255273832167</v>
      </c>
      <c r="J1000" s="13">
        <f t="shared" si="584"/>
        <v>925.57948799343762</v>
      </c>
      <c r="K1000" s="13">
        <f t="shared" si="584"/>
        <v>1036.2838636593151</v>
      </c>
      <c r="L1000" s="13">
        <f t="shared" si="584"/>
        <v>1178.0431925645178</v>
      </c>
      <c r="M1000" s="13">
        <f t="shared" si="584"/>
        <v>1215.4918130812844</v>
      </c>
      <c r="N1000" s="13">
        <f t="shared" si="584"/>
        <v>1226.9197067905163</v>
      </c>
      <c r="O1000" s="13">
        <f t="shared" si="584"/>
        <v>1152.8574208537746</v>
      </c>
      <c r="P1000" s="13">
        <f t="shared" si="584"/>
        <v>981.27323363202015</v>
      </c>
      <c r="Q1000" s="13">
        <f t="shared" si="584"/>
        <v>734.87535478712039</v>
      </c>
      <c r="R1000" s="13">
        <f t="shared" si="584"/>
        <v>506.22166706239494</v>
      </c>
      <c r="S1000" s="13">
        <f t="shared" si="584"/>
        <v>360.11724596054199</v>
      </c>
      <c r="T1000" s="13">
        <f t="shared" si="584"/>
        <v>362.19168349515564</v>
      </c>
      <c r="U1000" s="13">
        <f t="shared" si="584"/>
        <v>16250.872495725223</v>
      </c>
      <c r="V1000" s="6"/>
      <c r="W1000" s="8"/>
      <c r="X1000" s="13">
        <f t="shared" ref="X1000:AE1000" si="585">AVERAGE(X1100,X900)</f>
        <v>7</v>
      </c>
      <c r="Y1000" s="13">
        <f t="shared" si="585"/>
        <v>21</v>
      </c>
      <c r="Z1000" s="13">
        <f t="shared" si="585"/>
        <v>48.5</v>
      </c>
      <c r="AA1000" s="13">
        <f t="shared" si="585"/>
        <v>64.5</v>
      </c>
      <c r="AB1000" s="13">
        <f t="shared" si="585"/>
        <v>30.5</v>
      </c>
      <c r="AC1000" s="13">
        <f t="shared" si="585"/>
        <v>6</v>
      </c>
      <c r="AD1000" s="13">
        <f t="shared" si="585"/>
        <v>1.5</v>
      </c>
      <c r="AE1000" s="13">
        <f t="shared" si="585"/>
        <v>179</v>
      </c>
      <c r="AF1000" s="8"/>
      <c r="AG1000" s="44" t="s">
        <v>74</v>
      </c>
      <c r="AH1000" s="68">
        <f t="shared" si="538"/>
        <v>13.995805730494038</v>
      </c>
      <c r="AI1000" s="68">
        <f t="shared" si="539"/>
        <v>59.43385977767749</v>
      </c>
      <c r="AJ1000" s="68">
        <f t="shared" si="540"/>
        <v>131.97834218041586</v>
      </c>
      <c r="AK1000" s="68">
        <f t="shared" si="541"/>
        <v>153.88606094521526</v>
      </c>
      <c r="AL1000" s="68">
        <f t="shared" si="470"/>
        <v>65.904658423494041</v>
      </c>
      <c r="AM1000" s="68">
        <f t="shared" si="471"/>
        <v>11.579838711012755</v>
      </c>
      <c r="AN1000" s="68">
        <f t="shared" si="472"/>
        <v>2.5465959303828321</v>
      </c>
      <c r="AO1000" s="68">
        <f t="shared" si="475"/>
        <v>55.76214776160721</v>
      </c>
      <c r="AP1000" s="6"/>
      <c r="AQ1000" s="6">
        <f>RANK(AI1000,AI946:AI1024)</f>
        <v>35</v>
      </c>
      <c r="AR1000" s="94">
        <f>RANK(AO1000,AO946:AO1024)</f>
        <v>34</v>
      </c>
      <c r="AS1000" s="8"/>
      <c r="AT1000" s="6"/>
      <c r="AU1000" s="8"/>
      <c r="AV1000" s="6"/>
      <c r="AW1000" s="8"/>
      <c r="AX1000" s="6"/>
      <c r="AY1000" s="8"/>
      <c r="AZ1000" s="6"/>
      <c r="BA1000" s="8"/>
      <c r="BB1000" s="6"/>
      <c r="BC1000" s="8"/>
      <c r="BD1000" s="8"/>
      <c r="BE1000" s="8"/>
      <c r="BF1000" s="8"/>
    </row>
    <row r="1001" spans="1:58" s="5" customFormat="1" ht="14.25" customHeight="1">
      <c r="A1001" s="6">
        <v>956</v>
      </c>
      <c r="B1001" s="44" t="s">
        <v>75</v>
      </c>
      <c r="C1001" s="13">
        <f t="shared" ref="C1001:U1001" si="586">AVERAGE(C1101,C901)</f>
        <v>694.6531905866392</v>
      </c>
      <c r="D1001" s="13">
        <f t="shared" si="586"/>
        <v>757.56523085248966</v>
      </c>
      <c r="E1001" s="13">
        <f t="shared" si="586"/>
        <v>752.1543182363788</v>
      </c>
      <c r="F1001" s="13">
        <f t="shared" si="586"/>
        <v>772.0009534818164</v>
      </c>
      <c r="G1001" s="13">
        <f t="shared" si="586"/>
        <v>590.12325454061215</v>
      </c>
      <c r="H1001" s="13">
        <f t="shared" si="586"/>
        <v>607.98401232208221</v>
      </c>
      <c r="I1001" s="13">
        <f t="shared" si="586"/>
        <v>648.6688775177463</v>
      </c>
      <c r="J1001" s="13">
        <f t="shared" si="586"/>
        <v>722.30252627021241</v>
      </c>
      <c r="K1001" s="13">
        <f t="shared" si="586"/>
        <v>928.70945081290529</v>
      </c>
      <c r="L1001" s="13">
        <f t="shared" si="586"/>
        <v>1022.1632429087798</v>
      </c>
      <c r="M1001" s="13">
        <f t="shared" si="586"/>
        <v>1033.645890562047</v>
      </c>
      <c r="N1001" s="13">
        <f t="shared" si="586"/>
        <v>1070.6953023329211</v>
      </c>
      <c r="O1001" s="13">
        <f t="shared" si="586"/>
        <v>1060.4776731354723</v>
      </c>
      <c r="P1001" s="13">
        <f t="shared" si="586"/>
        <v>1067.7237628562616</v>
      </c>
      <c r="Q1001" s="13">
        <f t="shared" si="586"/>
        <v>822.47184294248837</v>
      </c>
      <c r="R1001" s="13">
        <f t="shared" si="586"/>
        <v>502.9130953818543</v>
      </c>
      <c r="S1001" s="13">
        <f t="shared" si="586"/>
        <v>325.70505903593414</v>
      </c>
      <c r="T1001" s="13">
        <f t="shared" si="586"/>
        <v>293.80859271361589</v>
      </c>
      <c r="U1001" s="13">
        <f t="shared" si="586"/>
        <v>13673.766276490256</v>
      </c>
      <c r="V1001" s="6"/>
      <c r="W1001" s="8"/>
      <c r="X1001" s="13">
        <f t="shared" ref="X1001:AE1001" si="587">AVERAGE(X1101,X901)</f>
        <v>1.5</v>
      </c>
      <c r="Y1001" s="13">
        <f t="shared" si="587"/>
        <v>17.5</v>
      </c>
      <c r="Z1001" s="13">
        <f t="shared" si="587"/>
        <v>41</v>
      </c>
      <c r="AA1001" s="13">
        <f t="shared" si="587"/>
        <v>49</v>
      </c>
      <c r="AB1001" s="13">
        <f t="shared" si="587"/>
        <v>23</v>
      </c>
      <c r="AC1001" s="13">
        <f t="shared" si="587"/>
        <v>5.5</v>
      </c>
      <c r="AD1001" s="13">
        <f t="shared" si="587"/>
        <v>0</v>
      </c>
      <c r="AE1001" s="13">
        <f t="shared" si="587"/>
        <v>137.5</v>
      </c>
      <c r="AF1001" s="8"/>
      <c r="AG1001" s="44" t="s">
        <v>75</v>
      </c>
      <c r="AH1001" s="68">
        <f t="shared" si="538"/>
        <v>3.886005563166266</v>
      </c>
      <c r="AI1001" s="68">
        <f t="shared" si="539"/>
        <v>59.309643757804679</v>
      </c>
      <c r="AJ1001" s="68">
        <f t="shared" si="540"/>
        <v>134.87196758154249</v>
      </c>
      <c r="AK1001" s="68">
        <f t="shared" si="541"/>
        <v>151.0786217692692</v>
      </c>
      <c r="AL1001" s="68">
        <f t="shared" si="470"/>
        <v>63.685226517941686</v>
      </c>
      <c r="AM1001" s="68">
        <f t="shared" si="471"/>
        <v>11.844393303386362</v>
      </c>
      <c r="AN1001" s="68">
        <f t="shared" si="472"/>
        <v>0</v>
      </c>
      <c r="AO1001" s="68">
        <f t="shared" si="475"/>
        <v>51.965698759642336</v>
      </c>
      <c r="AP1001" s="6"/>
      <c r="AQ1001" s="6">
        <f>RANK(AI1001,AI946:AI1024)</f>
        <v>36</v>
      </c>
      <c r="AR1001" s="94">
        <f>RANK(AO1001,AO946:AO1024)</f>
        <v>54</v>
      </c>
      <c r="AS1001" s="8"/>
      <c r="AT1001" s="6"/>
      <c r="AU1001" s="8"/>
      <c r="AV1001" s="6"/>
      <c r="AW1001" s="8"/>
      <c r="AX1001" s="6"/>
      <c r="AY1001" s="8"/>
      <c r="AZ1001" s="6"/>
      <c r="BA1001" s="8"/>
      <c r="BB1001" s="6"/>
      <c r="BC1001" s="8"/>
      <c r="BD1001" s="8"/>
      <c r="BE1001" s="8"/>
      <c r="BF1001" s="8"/>
    </row>
    <row r="1002" spans="1:58" s="5" customFormat="1" ht="14.25" customHeight="1">
      <c r="A1002" s="6">
        <v>957</v>
      </c>
      <c r="B1002" s="44" t="s">
        <v>76</v>
      </c>
      <c r="C1002" s="13">
        <f t="shared" ref="C1002:U1002" si="588">AVERAGE(C1102,C902)</f>
        <v>3199.7407592773438</v>
      </c>
      <c r="D1002" s="13">
        <f t="shared" si="588"/>
        <v>4127.3783386230471</v>
      </c>
      <c r="E1002" s="13">
        <f t="shared" si="588"/>
        <v>4618.2291625976559</v>
      </c>
      <c r="F1002" s="13">
        <f t="shared" si="588"/>
        <v>4835.4253112792967</v>
      </c>
      <c r="G1002" s="13">
        <f t="shared" si="588"/>
        <v>4524.0980957031252</v>
      </c>
      <c r="H1002" s="13">
        <f t="shared" si="588"/>
        <v>3399.7228942871093</v>
      </c>
      <c r="I1002" s="13">
        <f t="shared" si="588"/>
        <v>2962.941473388672</v>
      </c>
      <c r="J1002" s="13">
        <f t="shared" si="588"/>
        <v>3492.7918701171875</v>
      </c>
      <c r="K1002" s="13">
        <f t="shared" si="588"/>
        <v>4579.4715209960941</v>
      </c>
      <c r="L1002" s="13">
        <f t="shared" si="588"/>
        <v>5079.6020874023434</v>
      </c>
      <c r="M1002" s="13">
        <f t="shared" si="588"/>
        <v>5151.5700561523436</v>
      </c>
      <c r="N1002" s="13">
        <f t="shared" si="588"/>
        <v>5057.2705322265629</v>
      </c>
      <c r="O1002" s="13">
        <f t="shared" si="588"/>
        <v>4111.6889343261719</v>
      </c>
      <c r="P1002" s="13">
        <f t="shared" si="588"/>
        <v>3180.5102111816404</v>
      </c>
      <c r="Q1002" s="13">
        <f t="shared" si="588"/>
        <v>2023.6367797851563</v>
      </c>
      <c r="R1002" s="13">
        <f t="shared" si="588"/>
        <v>1159.7804313659667</v>
      </c>
      <c r="S1002" s="13">
        <f t="shared" si="588"/>
        <v>591.03050708770752</v>
      </c>
      <c r="T1002" s="13">
        <f t="shared" si="588"/>
        <v>686.79104995727539</v>
      </c>
      <c r="U1002" s="13">
        <f t="shared" si="588"/>
        <v>62781.680015754697</v>
      </c>
      <c r="V1002" s="6"/>
      <c r="W1002" s="8"/>
      <c r="X1002" s="13">
        <f t="shared" ref="X1002:AE1002" si="589">AVERAGE(X1102,X902)</f>
        <v>3.5</v>
      </c>
      <c r="Y1002" s="13">
        <f t="shared" si="589"/>
        <v>26.5</v>
      </c>
      <c r="Z1002" s="13">
        <f t="shared" si="589"/>
        <v>108.5</v>
      </c>
      <c r="AA1002" s="13">
        <f t="shared" si="589"/>
        <v>237.5</v>
      </c>
      <c r="AB1002" s="13">
        <f t="shared" si="589"/>
        <v>176.5</v>
      </c>
      <c r="AC1002" s="13">
        <f t="shared" si="589"/>
        <v>42</v>
      </c>
      <c r="AD1002" s="13">
        <f t="shared" si="589"/>
        <v>4.5</v>
      </c>
      <c r="AE1002" s="13">
        <f t="shared" si="589"/>
        <v>599</v>
      </c>
      <c r="AF1002" s="8"/>
      <c r="AG1002" s="44" t="s">
        <v>76</v>
      </c>
      <c r="AH1002" s="68">
        <f t="shared" si="538"/>
        <v>1.4476492861282613</v>
      </c>
      <c r="AI1002" s="68">
        <f t="shared" si="539"/>
        <v>11.715042176105348</v>
      </c>
      <c r="AJ1002" s="68">
        <f t="shared" si="540"/>
        <v>63.828731560635887</v>
      </c>
      <c r="AK1002" s="68">
        <f t="shared" si="541"/>
        <v>160.31366271192309</v>
      </c>
      <c r="AL1002" s="68">
        <f t="shared" si="470"/>
        <v>101.06528333970166</v>
      </c>
      <c r="AM1002" s="68">
        <f t="shared" si="471"/>
        <v>18.342727892263195</v>
      </c>
      <c r="AN1002" s="68">
        <f t="shared" si="472"/>
        <v>1.7717923264738455</v>
      </c>
      <c r="AO1002" s="68">
        <f t="shared" si="475"/>
        <v>41.490537871343584</v>
      </c>
      <c r="AP1002" s="6"/>
      <c r="AQ1002" s="6">
        <f>RANK(AI1002,AI946:AI1024)</f>
        <v>68</v>
      </c>
      <c r="AR1002" s="94">
        <f>RANK(AO1002,AO946:AO1024)</f>
        <v>71</v>
      </c>
      <c r="AS1002" s="8"/>
      <c r="AT1002" s="6"/>
      <c r="AU1002" s="8"/>
      <c r="AV1002" s="6"/>
      <c r="AW1002" s="8"/>
      <c r="AX1002" s="6"/>
      <c r="AY1002" s="8"/>
      <c r="AZ1002" s="6"/>
      <c r="BA1002" s="8"/>
      <c r="BB1002" s="6"/>
      <c r="BC1002" s="8"/>
      <c r="BD1002" s="8"/>
      <c r="BE1002" s="8"/>
      <c r="BF1002" s="8"/>
    </row>
    <row r="1003" spans="1:58" s="5" customFormat="1" ht="14.25" customHeight="1">
      <c r="A1003" s="6">
        <v>958</v>
      </c>
      <c r="B1003" s="44" t="s">
        <v>77</v>
      </c>
      <c r="C1003" s="13">
        <f t="shared" ref="C1003:U1003" si="590">AVERAGE(C1103,C903)</f>
        <v>580.91698830834969</v>
      </c>
      <c r="D1003" s="13">
        <f t="shared" si="590"/>
        <v>623.59508508683905</v>
      </c>
      <c r="E1003" s="13">
        <f t="shared" si="590"/>
        <v>700.05023622062322</v>
      </c>
      <c r="F1003" s="13">
        <f t="shared" si="590"/>
        <v>690.25957813902039</v>
      </c>
      <c r="G1003" s="13">
        <f t="shared" si="590"/>
        <v>485.19083621128294</v>
      </c>
      <c r="H1003" s="13">
        <f t="shared" si="590"/>
        <v>582.17836241676707</v>
      </c>
      <c r="I1003" s="13">
        <f t="shared" si="590"/>
        <v>515.48625010965998</v>
      </c>
      <c r="J1003" s="13">
        <f t="shared" si="590"/>
        <v>573.05303202837456</v>
      </c>
      <c r="K1003" s="13">
        <f t="shared" si="590"/>
        <v>688.98534309275692</v>
      </c>
      <c r="L1003" s="13">
        <f t="shared" si="590"/>
        <v>783.20979515184808</v>
      </c>
      <c r="M1003" s="13">
        <f t="shared" si="590"/>
        <v>816.29149577900444</v>
      </c>
      <c r="N1003" s="13">
        <f t="shared" si="590"/>
        <v>895.45991265939756</v>
      </c>
      <c r="O1003" s="13">
        <f t="shared" si="590"/>
        <v>939.51687650143799</v>
      </c>
      <c r="P1003" s="13">
        <f t="shared" si="590"/>
        <v>869.14228995207759</v>
      </c>
      <c r="Q1003" s="13">
        <f t="shared" si="590"/>
        <v>648.95165091129581</v>
      </c>
      <c r="R1003" s="13">
        <f t="shared" si="590"/>
        <v>439.08215870708312</v>
      </c>
      <c r="S1003" s="13">
        <f t="shared" si="590"/>
        <v>344.98897843908355</v>
      </c>
      <c r="T1003" s="13">
        <f t="shared" si="590"/>
        <v>370.46286812397364</v>
      </c>
      <c r="U1003" s="13">
        <f t="shared" si="590"/>
        <v>11546.821737838876</v>
      </c>
      <c r="V1003" s="6"/>
      <c r="W1003" s="8"/>
      <c r="X1003" s="13">
        <f t="shared" ref="X1003:AE1003" si="591">AVERAGE(X1103,X903)</f>
        <v>5</v>
      </c>
      <c r="Y1003" s="13">
        <f t="shared" si="591"/>
        <v>25</v>
      </c>
      <c r="Z1003" s="13">
        <f t="shared" si="591"/>
        <v>35</v>
      </c>
      <c r="AA1003" s="13">
        <f t="shared" si="591"/>
        <v>22</v>
      </c>
      <c r="AB1003" s="13">
        <f t="shared" si="591"/>
        <v>19.5</v>
      </c>
      <c r="AC1003" s="13">
        <f t="shared" si="591"/>
        <v>4</v>
      </c>
      <c r="AD1003" s="13">
        <f t="shared" si="591"/>
        <v>0</v>
      </c>
      <c r="AE1003" s="13">
        <f t="shared" si="591"/>
        <v>110.5</v>
      </c>
      <c r="AF1003" s="8"/>
      <c r="AG1003" s="44" t="s">
        <v>77</v>
      </c>
      <c r="AH1003" s="68">
        <f t="shared" si="538"/>
        <v>14.487303496694064</v>
      </c>
      <c r="AI1003" s="68">
        <f t="shared" si="539"/>
        <v>103.05223484935487</v>
      </c>
      <c r="AJ1003" s="68">
        <f t="shared" si="540"/>
        <v>120.2380653746948</v>
      </c>
      <c r="AK1003" s="68">
        <f t="shared" si="541"/>
        <v>85.356301920060574</v>
      </c>
      <c r="AL1003" s="68">
        <f t="shared" si="470"/>
        <v>68.056528489092656</v>
      </c>
      <c r="AM1003" s="68">
        <f t="shared" si="471"/>
        <v>11.61127748246304</v>
      </c>
      <c r="AN1003" s="68">
        <f t="shared" si="472"/>
        <v>0</v>
      </c>
      <c r="AO1003" s="68">
        <f t="shared" si="475"/>
        <v>51.17679776121394</v>
      </c>
      <c r="AP1003" s="6"/>
      <c r="AQ1003" s="6">
        <f>RANK(AI1003,AI946:AI1024)</f>
        <v>7</v>
      </c>
      <c r="AR1003" s="94">
        <f>RANK(AO1003,AO946:AO1024)</f>
        <v>57</v>
      </c>
      <c r="AS1003" s="8"/>
      <c r="AT1003" s="6"/>
      <c r="AU1003" s="8"/>
      <c r="AV1003" s="6"/>
      <c r="AW1003" s="8"/>
      <c r="AX1003" s="6"/>
      <c r="AY1003" s="8"/>
      <c r="AZ1003" s="6"/>
      <c r="BA1003" s="8"/>
      <c r="BB1003" s="6"/>
      <c r="BC1003" s="8"/>
      <c r="BD1003" s="8"/>
      <c r="BE1003" s="8"/>
      <c r="BF1003" s="8"/>
    </row>
    <row r="1004" spans="1:58" s="5" customFormat="1" ht="14.25" customHeight="1">
      <c r="A1004" s="6">
        <v>959</v>
      </c>
      <c r="B1004" s="44" t="s">
        <v>78</v>
      </c>
      <c r="C1004" s="13">
        <f t="shared" ref="C1004:U1004" si="592">AVERAGE(C1104,C904)</f>
        <v>5270.885132443751</v>
      </c>
      <c r="D1004" s="13">
        <f t="shared" si="592"/>
        <v>3951.6602182026463</v>
      </c>
      <c r="E1004" s="13">
        <f t="shared" si="592"/>
        <v>3095.1216367970314</v>
      </c>
      <c r="F1004" s="13">
        <f t="shared" si="592"/>
        <v>3058.5830662389071</v>
      </c>
      <c r="G1004" s="13">
        <f t="shared" si="592"/>
        <v>7475.8475615306452</v>
      </c>
      <c r="H1004" s="13">
        <f t="shared" si="592"/>
        <v>14312.54997346752</v>
      </c>
      <c r="I1004" s="13">
        <f t="shared" si="592"/>
        <v>14872.498588687431</v>
      </c>
      <c r="J1004" s="13">
        <f t="shared" si="592"/>
        <v>10913.31250765289</v>
      </c>
      <c r="K1004" s="13">
        <f t="shared" si="592"/>
        <v>8678.2725646003328</v>
      </c>
      <c r="L1004" s="13">
        <f t="shared" si="592"/>
        <v>7394.8984708023636</v>
      </c>
      <c r="M1004" s="13">
        <f t="shared" si="592"/>
        <v>6063.4298058346294</v>
      </c>
      <c r="N1004" s="13">
        <f t="shared" si="592"/>
        <v>5552.1212268999025</v>
      </c>
      <c r="O1004" s="13">
        <f t="shared" si="592"/>
        <v>4815.3350910323916</v>
      </c>
      <c r="P1004" s="13">
        <f t="shared" si="592"/>
        <v>4036.5054515606739</v>
      </c>
      <c r="Q1004" s="13">
        <f t="shared" si="592"/>
        <v>2752.6069792089156</v>
      </c>
      <c r="R1004" s="13">
        <f t="shared" si="592"/>
        <v>1875.7413352970161</v>
      </c>
      <c r="S1004" s="13">
        <f t="shared" si="592"/>
        <v>1300.1103451892334</v>
      </c>
      <c r="T1004" s="13">
        <f t="shared" si="592"/>
        <v>1318.4413550930558</v>
      </c>
      <c r="U1004" s="13">
        <f t="shared" si="592"/>
        <v>106737.92131053934</v>
      </c>
      <c r="V1004" s="6"/>
      <c r="W1004" s="8"/>
      <c r="X1004" s="13">
        <f t="shared" ref="X1004:AE1004" si="593">AVERAGE(X1104,X904)</f>
        <v>6.5</v>
      </c>
      <c r="Y1004" s="13">
        <f t="shared" si="593"/>
        <v>43</v>
      </c>
      <c r="Z1004" s="13">
        <f t="shared" si="593"/>
        <v>186</v>
      </c>
      <c r="AA1004" s="13">
        <f t="shared" si="593"/>
        <v>578.5</v>
      </c>
      <c r="AB1004" s="13">
        <f t="shared" si="593"/>
        <v>427</v>
      </c>
      <c r="AC1004" s="13">
        <f t="shared" si="593"/>
        <v>123</v>
      </c>
      <c r="AD1004" s="13">
        <f t="shared" si="593"/>
        <v>11</v>
      </c>
      <c r="AE1004" s="13">
        <f t="shared" si="593"/>
        <v>1375</v>
      </c>
      <c r="AF1004" s="8"/>
      <c r="AG1004" s="44" t="s">
        <v>78</v>
      </c>
      <c r="AH1004" s="68">
        <f t="shared" si="538"/>
        <v>4.2503341313485734</v>
      </c>
      <c r="AI1004" s="68">
        <f t="shared" si="539"/>
        <v>11.503712360661337</v>
      </c>
      <c r="AJ1004" s="68">
        <f t="shared" si="540"/>
        <v>25.99117562486142</v>
      </c>
      <c r="AK1004" s="68">
        <f t="shared" si="541"/>
        <v>77.794594707849342</v>
      </c>
      <c r="AL1004" s="68">
        <f t="shared" si="470"/>
        <v>78.253050977981061</v>
      </c>
      <c r="AM1004" s="68">
        <f t="shared" si="471"/>
        <v>28.346655186132566</v>
      </c>
      <c r="AN1004" s="68">
        <f t="shared" si="472"/>
        <v>2.9750239420951714</v>
      </c>
      <c r="AO1004" s="68">
        <f t="shared" si="475"/>
        <v>41.22569988245403</v>
      </c>
      <c r="AP1004" s="6"/>
      <c r="AQ1004" s="6">
        <f>RANK(AI1004,AI946:AI1024)</f>
        <v>69</v>
      </c>
      <c r="AR1004" s="94">
        <f>RANK(AO1004,AO946:AO1024)</f>
        <v>72</v>
      </c>
      <c r="AS1004" s="8"/>
      <c r="AT1004" s="6"/>
      <c r="AU1004" s="8"/>
      <c r="AV1004" s="6"/>
      <c r="AW1004" s="8"/>
      <c r="AX1004" s="6"/>
      <c r="AY1004" s="8"/>
      <c r="AZ1004" s="6"/>
      <c r="BA1004" s="8"/>
      <c r="BB1004" s="6"/>
      <c r="BC1004" s="8"/>
      <c r="BD1004" s="8"/>
      <c r="BE1004" s="8"/>
      <c r="BF1004" s="8"/>
    </row>
    <row r="1005" spans="1:58" s="5" customFormat="1" ht="14.25" customHeight="1">
      <c r="A1005" s="6">
        <v>960</v>
      </c>
      <c r="B1005" s="44" t="s">
        <v>79</v>
      </c>
      <c r="C1005" s="13">
        <f t="shared" ref="C1005:U1005" si="594">AVERAGE(C1105,C905)</f>
        <v>289.09568225889285</v>
      </c>
      <c r="D1005" s="13">
        <f t="shared" si="594"/>
        <v>385.4162196098755</v>
      </c>
      <c r="E1005" s="13">
        <f t="shared" si="594"/>
        <v>397.67325796417606</v>
      </c>
      <c r="F1005" s="13">
        <f t="shared" si="594"/>
        <v>348.41707280088502</v>
      </c>
      <c r="G1005" s="13">
        <f t="shared" si="594"/>
        <v>230.20626215528031</v>
      </c>
      <c r="H1005" s="13">
        <f t="shared" si="594"/>
        <v>235.12299256383011</v>
      </c>
      <c r="I1005" s="13">
        <f t="shared" si="594"/>
        <v>262.88760715311798</v>
      </c>
      <c r="J1005" s="13">
        <f t="shared" si="594"/>
        <v>340.1273041138312</v>
      </c>
      <c r="K1005" s="13">
        <f t="shared" si="594"/>
        <v>433.35229323283937</v>
      </c>
      <c r="L1005" s="13">
        <f t="shared" si="594"/>
        <v>485.26861376016967</v>
      </c>
      <c r="M1005" s="13">
        <f t="shared" si="594"/>
        <v>538.69528200274544</v>
      </c>
      <c r="N1005" s="13">
        <f t="shared" si="594"/>
        <v>571.91357857189939</v>
      </c>
      <c r="O1005" s="13">
        <f t="shared" si="594"/>
        <v>638.38763072405038</v>
      </c>
      <c r="P1005" s="13">
        <f t="shared" si="594"/>
        <v>608.69936410871219</v>
      </c>
      <c r="Q1005" s="13">
        <f t="shared" si="594"/>
        <v>469.77909078175662</v>
      </c>
      <c r="R1005" s="13">
        <f t="shared" si="594"/>
        <v>249.53732896049195</v>
      </c>
      <c r="S1005" s="13">
        <f t="shared" si="594"/>
        <v>179.07689658478881</v>
      </c>
      <c r="T1005" s="13">
        <f t="shared" si="594"/>
        <v>182.0892870394226</v>
      </c>
      <c r="U1005" s="13">
        <f t="shared" si="594"/>
        <v>6845.7457643867656</v>
      </c>
      <c r="V1005" s="6"/>
      <c r="W1005" s="8"/>
      <c r="X1005" s="13">
        <f t="shared" ref="X1005:AE1005" si="595">AVERAGE(X1105,X905)</f>
        <v>1</v>
      </c>
      <c r="Y1005" s="13">
        <f t="shared" si="595"/>
        <v>9</v>
      </c>
      <c r="Z1005" s="13">
        <f t="shared" si="595"/>
        <v>22.5</v>
      </c>
      <c r="AA1005" s="13">
        <f t="shared" si="595"/>
        <v>17</v>
      </c>
      <c r="AB1005" s="13">
        <f t="shared" si="595"/>
        <v>12.5</v>
      </c>
      <c r="AC1005" s="13">
        <f t="shared" si="595"/>
        <v>2</v>
      </c>
      <c r="AD1005" s="13">
        <f t="shared" si="595"/>
        <v>0</v>
      </c>
      <c r="AE1005" s="13">
        <f t="shared" si="595"/>
        <v>64</v>
      </c>
      <c r="AF1005" s="8"/>
      <c r="AG1005" s="44" t="s">
        <v>79</v>
      </c>
      <c r="AH1005" s="68">
        <f t="shared" si="538"/>
        <v>5.740246836707021</v>
      </c>
      <c r="AI1005" s="68">
        <f t="shared" si="539"/>
        <v>78.190748728887812</v>
      </c>
      <c r="AJ1005" s="68">
        <f t="shared" si="540"/>
        <v>191.38919383983091</v>
      </c>
      <c r="AK1005" s="68">
        <f t="shared" si="541"/>
        <v>129.33283682785708</v>
      </c>
      <c r="AL1005" s="68">
        <f t="shared" si="470"/>
        <v>73.501890902687393</v>
      </c>
      <c r="AM1005" s="68">
        <f t="shared" si="471"/>
        <v>9.2303653689235414</v>
      </c>
      <c r="AN1005" s="68">
        <f t="shared" si="472"/>
        <v>0</v>
      </c>
      <c r="AO1005" s="68">
        <f t="shared" si="475"/>
        <v>54.809017115805474</v>
      </c>
      <c r="AP1005" s="6"/>
      <c r="AQ1005" s="6">
        <f>RANK(AI1005,AI946:AI1024)</f>
        <v>19</v>
      </c>
      <c r="AR1005" s="94">
        <f>RANK(AO1005,AO946:AO1024)</f>
        <v>42</v>
      </c>
      <c r="AS1005" s="8"/>
      <c r="AT1005" s="6"/>
      <c r="AU1005" s="8"/>
      <c r="AV1005" s="6"/>
      <c r="AW1005" s="8"/>
      <c r="AX1005" s="6"/>
      <c r="AY1005" s="8"/>
      <c r="AZ1005" s="6"/>
      <c r="BA1005" s="8"/>
      <c r="BB1005" s="6"/>
      <c r="BC1005" s="8"/>
      <c r="BD1005" s="8"/>
      <c r="BE1005" s="8"/>
      <c r="BF1005" s="8"/>
    </row>
    <row r="1006" spans="1:58" s="5" customFormat="1" ht="14.25" customHeight="1">
      <c r="A1006" s="6">
        <v>961</v>
      </c>
      <c r="B1006" s="44" t="s">
        <v>80</v>
      </c>
      <c r="C1006" s="13">
        <f t="shared" ref="C1006:U1006" si="596">AVERAGE(C1106,C906)</f>
        <v>113.75822758542174</v>
      </c>
      <c r="D1006" s="13">
        <f t="shared" si="596"/>
        <v>141.22699952947568</v>
      </c>
      <c r="E1006" s="13">
        <f t="shared" si="596"/>
        <v>151.45663636406067</v>
      </c>
      <c r="F1006" s="13">
        <f t="shared" si="596"/>
        <v>154.48324405605771</v>
      </c>
      <c r="G1006" s="13">
        <f t="shared" si="596"/>
        <v>90.004794876602162</v>
      </c>
      <c r="H1006" s="13">
        <f t="shared" si="596"/>
        <v>90.405825039895007</v>
      </c>
      <c r="I1006" s="13">
        <f t="shared" si="596"/>
        <v>96.26557281012451</v>
      </c>
      <c r="J1006" s="13">
        <f t="shared" si="596"/>
        <v>112.02361802065306</v>
      </c>
      <c r="K1006" s="13">
        <f t="shared" si="596"/>
        <v>148.6133994319751</v>
      </c>
      <c r="L1006" s="13">
        <f t="shared" si="596"/>
        <v>188.12482766857482</v>
      </c>
      <c r="M1006" s="13">
        <f t="shared" si="596"/>
        <v>190.44707958040772</v>
      </c>
      <c r="N1006" s="13">
        <f t="shared" si="596"/>
        <v>216.61887502672971</v>
      </c>
      <c r="O1006" s="13">
        <f t="shared" si="596"/>
        <v>282.43397232497801</v>
      </c>
      <c r="P1006" s="13">
        <f t="shared" si="596"/>
        <v>293.94706137637206</v>
      </c>
      <c r="Q1006" s="13">
        <f t="shared" si="596"/>
        <v>266.51070231223878</v>
      </c>
      <c r="R1006" s="13">
        <f t="shared" si="596"/>
        <v>199.47713398953368</v>
      </c>
      <c r="S1006" s="13">
        <f t="shared" si="596"/>
        <v>163.59156291056397</v>
      </c>
      <c r="T1006" s="13">
        <f t="shared" si="596"/>
        <v>127.05142671712372</v>
      </c>
      <c r="U1006" s="13">
        <f t="shared" si="596"/>
        <v>3026.4409596207888</v>
      </c>
      <c r="V1006" s="6"/>
      <c r="W1006" s="8"/>
      <c r="X1006" s="13">
        <f t="shared" ref="X1006:AE1006" si="597">AVERAGE(X1106,X906)</f>
        <v>0.5</v>
      </c>
      <c r="Y1006" s="13">
        <f t="shared" si="597"/>
        <v>0.5</v>
      </c>
      <c r="Z1006" s="13">
        <f t="shared" si="597"/>
        <v>1.5</v>
      </c>
      <c r="AA1006" s="13">
        <f t="shared" si="597"/>
        <v>7</v>
      </c>
      <c r="AB1006" s="13">
        <f t="shared" si="597"/>
        <v>4.5</v>
      </c>
      <c r="AC1006" s="13">
        <f t="shared" si="597"/>
        <v>2</v>
      </c>
      <c r="AD1006" s="13">
        <f t="shared" si="597"/>
        <v>0</v>
      </c>
      <c r="AE1006" s="13">
        <f t="shared" si="597"/>
        <v>16</v>
      </c>
      <c r="AF1006" s="8"/>
      <c r="AG1006" s="44" t="s">
        <v>80</v>
      </c>
      <c r="AH1006" s="68">
        <f t="shared" si="538"/>
        <v>6.4731939448211451</v>
      </c>
      <c r="AI1006" s="68">
        <f t="shared" si="539"/>
        <v>11.110519182572595</v>
      </c>
      <c r="AJ1006" s="68">
        <f t="shared" si="540"/>
        <v>33.183702473553403</v>
      </c>
      <c r="AK1006" s="68">
        <f t="shared" si="541"/>
        <v>145.43101538089621</v>
      </c>
      <c r="AL1006" s="68">
        <f t="shared" si="470"/>
        <v>80.340201102420465</v>
      </c>
      <c r="AM1006" s="68">
        <f t="shared" si="471"/>
        <v>26.915473404744517</v>
      </c>
      <c r="AN1006" s="68">
        <f t="shared" si="472"/>
        <v>0</v>
      </c>
      <c r="AO1006" s="68">
        <f t="shared" si="475"/>
        <v>36.366889468523503</v>
      </c>
      <c r="AP1006" s="6"/>
      <c r="AQ1006" s="6">
        <f>RANK(AI1006,AI946:AI1024)</f>
        <v>71</v>
      </c>
      <c r="AR1006" s="94">
        <f>RANK(AO1006,AO946:AO1024)</f>
        <v>76</v>
      </c>
      <c r="AS1006" s="8"/>
      <c r="AT1006" s="6"/>
      <c r="AU1006" s="8"/>
      <c r="AV1006" s="6"/>
      <c r="AW1006" s="8"/>
      <c r="AX1006" s="6"/>
      <c r="AY1006" s="8"/>
      <c r="AZ1006" s="6"/>
      <c r="BA1006" s="8"/>
      <c r="BB1006" s="6"/>
      <c r="BC1006" s="8"/>
      <c r="BD1006" s="8"/>
      <c r="BE1006" s="8"/>
      <c r="BF1006" s="8"/>
    </row>
    <row r="1007" spans="1:58" s="5" customFormat="1" ht="14.25" customHeight="1">
      <c r="A1007" s="6">
        <v>962</v>
      </c>
      <c r="B1007" s="44" t="s">
        <v>81</v>
      </c>
      <c r="C1007" s="13">
        <f t="shared" ref="C1007:U1007" si="598">AVERAGE(C1107,C907)</f>
        <v>1492.9842696979554</v>
      </c>
      <c r="D1007" s="13">
        <f t="shared" si="598"/>
        <v>1694.075731100532</v>
      </c>
      <c r="E1007" s="13">
        <f t="shared" si="598"/>
        <v>1800.2636830917822</v>
      </c>
      <c r="F1007" s="13">
        <f t="shared" si="598"/>
        <v>1741.4879923114745</v>
      </c>
      <c r="G1007" s="13">
        <f t="shared" si="598"/>
        <v>1048.3055718654273</v>
      </c>
      <c r="H1007" s="13">
        <f t="shared" si="598"/>
        <v>1325.2624359435158</v>
      </c>
      <c r="I1007" s="13">
        <f t="shared" si="598"/>
        <v>1360.9766122754834</v>
      </c>
      <c r="J1007" s="13">
        <f t="shared" si="598"/>
        <v>1403.45609517823</v>
      </c>
      <c r="K1007" s="13">
        <f t="shared" si="598"/>
        <v>1691.8302807648611</v>
      </c>
      <c r="L1007" s="13">
        <f t="shared" si="598"/>
        <v>1818.5652297847046</v>
      </c>
      <c r="M1007" s="13">
        <f t="shared" si="598"/>
        <v>2000.4630951616491</v>
      </c>
      <c r="N1007" s="13">
        <f t="shared" si="598"/>
        <v>2111.2594987287571</v>
      </c>
      <c r="O1007" s="13">
        <f t="shared" si="598"/>
        <v>2093.7500337704591</v>
      </c>
      <c r="P1007" s="13">
        <f t="shared" si="598"/>
        <v>2042.0022961699099</v>
      </c>
      <c r="Q1007" s="13">
        <f t="shared" si="598"/>
        <v>1526.8311737949468</v>
      </c>
      <c r="R1007" s="13">
        <f t="shared" si="598"/>
        <v>1085.1690428466504</v>
      </c>
      <c r="S1007" s="13">
        <f t="shared" si="598"/>
        <v>729.72537881622497</v>
      </c>
      <c r="T1007" s="13">
        <f t="shared" si="598"/>
        <v>736.74518286118712</v>
      </c>
      <c r="U1007" s="13">
        <f t="shared" si="598"/>
        <v>27703.153604163752</v>
      </c>
      <c r="V1007" s="6"/>
      <c r="W1007" s="8"/>
      <c r="X1007" s="13">
        <f t="shared" ref="X1007:AE1007" si="599">AVERAGE(X1107,X907)</f>
        <v>9.5</v>
      </c>
      <c r="Y1007" s="13">
        <f t="shared" si="599"/>
        <v>55.5</v>
      </c>
      <c r="Z1007" s="13">
        <f t="shared" si="599"/>
        <v>103</v>
      </c>
      <c r="AA1007" s="13">
        <f t="shared" si="599"/>
        <v>89</v>
      </c>
      <c r="AB1007" s="13">
        <f t="shared" si="599"/>
        <v>40.5</v>
      </c>
      <c r="AC1007" s="13">
        <f t="shared" si="599"/>
        <v>11.5</v>
      </c>
      <c r="AD1007" s="13">
        <f t="shared" si="599"/>
        <v>0</v>
      </c>
      <c r="AE1007" s="13">
        <f t="shared" si="599"/>
        <v>309</v>
      </c>
      <c r="AF1007" s="8"/>
      <c r="AG1007" s="44" t="s">
        <v>81</v>
      </c>
      <c r="AH1007" s="68">
        <f t="shared" si="538"/>
        <v>10.91021016733014</v>
      </c>
      <c r="AI1007" s="68">
        <f t="shared" si="539"/>
        <v>105.8851569418628</v>
      </c>
      <c r="AJ1007" s="68">
        <f t="shared" si="540"/>
        <v>155.44091073051433</v>
      </c>
      <c r="AK1007" s="68">
        <f t="shared" si="541"/>
        <v>130.78843412481064</v>
      </c>
      <c r="AL1007" s="68">
        <f t="shared" si="470"/>
        <v>57.714666157556934</v>
      </c>
      <c r="AM1007" s="68">
        <f t="shared" si="471"/>
        <v>13.594744260991657</v>
      </c>
      <c r="AN1007" s="68">
        <f t="shared" si="472"/>
        <v>0</v>
      </c>
      <c r="AO1007" s="68">
        <f t="shared" si="475"/>
        <v>59.480932320880491</v>
      </c>
      <c r="AP1007" s="6"/>
      <c r="AQ1007" s="6">
        <f>RANK(AI1007,AI946:AI1024)</f>
        <v>6</v>
      </c>
      <c r="AR1007" s="94">
        <f>RANK(AO1007,AO946:AO1024)</f>
        <v>20</v>
      </c>
      <c r="AS1007" s="8"/>
      <c r="AT1007" s="6"/>
      <c r="AU1007" s="8"/>
      <c r="AV1007" s="6"/>
      <c r="AW1007" s="8"/>
      <c r="AX1007" s="6"/>
      <c r="AY1007" s="8"/>
      <c r="AZ1007" s="6"/>
      <c r="BA1007" s="8"/>
      <c r="BB1007" s="6"/>
      <c r="BC1007" s="8"/>
      <c r="BD1007" s="8"/>
      <c r="BE1007" s="8"/>
      <c r="BF1007" s="8"/>
    </row>
    <row r="1008" spans="1:58" s="5" customFormat="1" ht="14.25" customHeight="1">
      <c r="A1008" s="6">
        <v>963</v>
      </c>
      <c r="B1008" s="44" t="s">
        <v>82</v>
      </c>
      <c r="C1008" s="13">
        <f t="shared" ref="C1008:U1008" si="600">AVERAGE(C1108,C908)</f>
        <v>854.92799853769532</v>
      </c>
      <c r="D1008" s="13">
        <f t="shared" si="600"/>
        <v>963.90008459887451</v>
      </c>
      <c r="E1008" s="13">
        <f t="shared" si="600"/>
        <v>1043.8167557571069</v>
      </c>
      <c r="F1008" s="13">
        <f t="shared" si="600"/>
        <v>1091.6609180017308</v>
      </c>
      <c r="G1008" s="13">
        <f t="shared" si="600"/>
        <v>731.62321139060191</v>
      </c>
      <c r="H1008" s="13">
        <f t="shared" si="600"/>
        <v>726.36586682457641</v>
      </c>
      <c r="I1008" s="13">
        <f t="shared" si="600"/>
        <v>760.82756402262078</v>
      </c>
      <c r="J1008" s="13">
        <f t="shared" si="600"/>
        <v>796.73046852297239</v>
      </c>
      <c r="K1008" s="13">
        <f t="shared" si="600"/>
        <v>926.90371537969736</v>
      </c>
      <c r="L1008" s="13">
        <f t="shared" si="600"/>
        <v>1040.8553516176319</v>
      </c>
      <c r="M1008" s="13">
        <f t="shared" si="600"/>
        <v>1125.9245934041676</v>
      </c>
      <c r="N1008" s="13">
        <f t="shared" si="600"/>
        <v>1170.5657731753026</v>
      </c>
      <c r="O1008" s="13">
        <f t="shared" si="600"/>
        <v>1134.0382110049316</v>
      </c>
      <c r="P1008" s="13">
        <f t="shared" si="600"/>
        <v>994.65957161251231</v>
      </c>
      <c r="Q1008" s="13">
        <f t="shared" si="600"/>
        <v>807.85149187943603</v>
      </c>
      <c r="R1008" s="13">
        <f t="shared" si="600"/>
        <v>641.6578614105066</v>
      </c>
      <c r="S1008" s="13">
        <f t="shared" si="600"/>
        <v>484.16695256474543</v>
      </c>
      <c r="T1008" s="13">
        <f t="shared" si="600"/>
        <v>542.96737302232111</v>
      </c>
      <c r="U1008" s="13">
        <f t="shared" si="600"/>
        <v>15839.443762727431</v>
      </c>
      <c r="V1008" s="6"/>
      <c r="W1008" s="8"/>
      <c r="X1008" s="13">
        <f t="shared" ref="X1008:AE1008" si="601">AVERAGE(X1108,X908)</f>
        <v>5.5</v>
      </c>
      <c r="Y1008" s="13">
        <f t="shared" si="601"/>
        <v>30</v>
      </c>
      <c r="Z1008" s="13">
        <f t="shared" si="601"/>
        <v>42.5</v>
      </c>
      <c r="AA1008" s="13">
        <f t="shared" si="601"/>
        <v>63.5</v>
      </c>
      <c r="AB1008" s="13">
        <f t="shared" si="601"/>
        <v>25</v>
      </c>
      <c r="AC1008" s="13">
        <f t="shared" si="601"/>
        <v>10</v>
      </c>
      <c r="AD1008" s="13">
        <f t="shared" si="601"/>
        <v>1</v>
      </c>
      <c r="AE1008" s="13">
        <f t="shared" si="601"/>
        <v>177.5</v>
      </c>
      <c r="AF1008" s="8"/>
      <c r="AG1008" s="44" t="s">
        <v>82</v>
      </c>
      <c r="AH1008" s="68">
        <f t="shared" si="538"/>
        <v>10.076388939649261</v>
      </c>
      <c r="AI1008" s="68">
        <f t="shared" si="539"/>
        <v>82.009426527020025</v>
      </c>
      <c r="AJ1008" s="68">
        <f t="shared" si="540"/>
        <v>117.02091725701675</v>
      </c>
      <c r="AK1008" s="68">
        <f t="shared" si="541"/>
        <v>166.92350015360913</v>
      </c>
      <c r="AL1008" s="68">
        <f t="shared" si="470"/>
        <v>62.756480359905218</v>
      </c>
      <c r="AM1008" s="68">
        <f t="shared" si="471"/>
        <v>21.5772141897254</v>
      </c>
      <c r="AN1008" s="68">
        <f t="shared" si="472"/>
        <v>1.9214965815295333</v>
      </c>
      <c r="AO1008" s="68">
        <f t="shared" si="475"/>
        <v>58.43653050364351</v>
      </c>
      <c r="AP1008" s="6"/>
      <c r="AQ1008" s="6">
        <f>RANK(AI1008,AI946:AI1024)</f>
        <v>16</v>
      </c>
      <c r="AR1008" s="94">
        <f>RANK(AO1008,AO946:AO1024)</f>
        <v>27</v>
      </c>
      <c r="AS1008" s="8"/>
      <c r="AT1008" s="6"/>
      <c r="AU1008" s="8"/>
      <c r="AV1008" s="6"/>
      <c r="AW1008" s="8"/>
      <c r="AX1008" s="6"/>
      <c r="AY1008" s="8"/>
      <c r="AZ1008" s="6"/>
      <c r="BA1008" s="8"/>
      <c r="BB1008" s="6"/>
      <c r="BC1008" s="8"/>
      <c r="BD1008" s="8"/>
      <c r="BE1008" s="8"/>
      <c r="BF1008" s="8"/>
    </row>
    <row r="1009" spans="1:58" s="5" customFormat="1" ht="14.25" customHeight="1">
      <c r="A1009" s="6">
        <v>964</v>
      </c>
      <c r="B1009" s="44" t="s">
        <v>83</v>
      </c>
      <c r="C1009" s="13">
        <f t="shared" ref="C1009:U1009" si="602">AVERAGE(C1109,C909)</f>
        <v>5238.9953979492184</v>
      </c>
      <c r="D1009" s="13">
        <f t="shared" si="602"/>
        <v>4607.0791015625</v>
      </c>
      <c r="E1009" s="13">
        <f t="shared" si="602"/>
        <v>4441.8136596679688</v>
      </c>
      <c r="F1009" s="13">
        <f t="shared" si="602"/>
        <v>4790.1116088867184</v>
      </c>
      <c r="G1009" s="13">
        <f t="shared" si="602"/>
        <v>9584.1727783203132</v>
      </c>
      <c r="H1009" s="13">
        <f t="shared" si="602"/>
        <v>13105.392333984375</v>
      </c>
      <c r="I1009" s="13">
        <f t="shared" si="602"/>
        <v>11821.594580078125</v>
      </c>
      <c r="J1009" s="13">
        <f t="shared" si="602"/>
        <v>8240.6961425781246</v>
      </c>
      <c r="K1009" s="13">
        <f t="shared" si="602"/>
        <v>6936.9327148437496</v>
      </c>
      <c r="L1009" s="13">
        <f t="shared" si="602"/>
        <v>6650.5802490234373</v>
      </c>
      <c r="M1009" s="13">
        <f t="shared" si="602"/>
        <v>5959.0100341796879</v>
      </c>
      <c r="N1009" s="13">
        <f t="shared" si="602"/>
        <v>5592.78759765625</v>
      </c>
      <c r="O1009" s="13">
        <f t="shared" si="602"/>
        <v>5118.4675781249998</v>
      </c>
      <c r="P1009" s="13">
        <f t="shared" si="602"/>
        <v>4627.6561889648438</v>
      </c>
      <c r="Q1009" s="13">
        <f t="shared" si="602"/>
        <v>3790.5969970703127</v>
      </c>
      <c r="R1009" s="13">
        <f t="shared" si="602"/>
        <v>3025.5942626953124</v>
      </c>
      <c r="S1009" s="13">
        <f t="shared" si="602"/>
        <v>2209.511541748047</v>
      </c>
      <c r="T1009" s="13">
        <f t="shared" si="602"/>
        <v>2515.952813720703</v>
      </c>
      <c r="U1009" s="13">
        <f t="shared" si="602"/>
        <v>108256.94558105469</v>
      </c>
      <c r="V1009" s="6"/>
      <c r="W1009" s="8"/>
      <c r="X1009" s="13">
        <f t="shared" ref="X1009:AE1009" si="603">AVERAGE(X1109,X909)</f>
        <v>3</v>
      </c>
      <c r="Y1009" s="13">
        <f t="shared" si="603"/>
        <v>25</v>
      </c>
      <c r="Z1009" s="13">
        <f t="shared" si="603"/>
        <v>150.5</v>
      </c>
      <c r="AA1009" s="13">
        <f t="shared" si="603"/>
        <v>475.5</v>
      </c>
      <c r="AB1009" s="13">
        <f t="shared" si="603"/>
        <v>346.5</v>
      </c>
      <c r="AC1009" s="13">
        <f t="shared" si="603"/>
        <v>79</v>
      </c>
      <c r="AD1009" s="13">
        <f t="shared" si="603"/>
        <v>9</v>
      </c>
      <c r="AE1009" s="13">
        <f t="shared" si="603"/>
        <v>1088.5</v>
      </c>
      <c r="AF1009" s="8"/>
      <c r="AG1009" s="44" t="s">
        <v>83</v>
      </c>
      <c r="AH1009" s="68">
        <f t="shared" si="538"/>
        <v>1.2525804177231843</v>
      </c>
      <c r="AI1009" s="68">
        <f t="shared" si="539"/>
        <v>5.2169343308481979</v>
      </c>
      <c r="AJ1009" s="68">
        <f t="shared" si="540"/>
        <v>22.967645098228683</v>
      </c>
      <c r="AK1009" s="68">
        <f t="shared" si="541"/>
        <v>80.446000203951769</v>
      </c>
      <c r="AL1009" s="68">
        <f t="shared" si="470"/>
        <v>84.094837136319043</v>
      </c>
      <c r="AM1009" s="68">
        <f t="shared" si="471"/>
        <v>22.776637239382371</v>
      </c>
      <c r="AN1009" s="68">
        <f t="shared" si="472"/>
        <v>2.7065307576196975</v>
      </c>
      <c r="AO1009" s="68">
        <f t="shared" si="475"/>
        <v>35.612931526328687</v>
      </c>
      <c r="AP1009" s="6"/>
      <c r="AQ1009" s="6">
        <f>RANK(AI1009,AI946:AI1024)</f>
        <v>76</v>
      </c>
      <c r="AR1009" s="94">
        <f>RANK(AO1009,AO946:AO1024)</f>
        <v>77</v>
      </c>
      <c r="AS1009" s="8"/>
      <c r="AT1009" s="6"/>
      <c r="AU1009" s="8"/>
      <c r="AV1009" s="6"/>
      <c r="AW1009" s="8"/>
      <c r="AX1009" s="6"/>
      <c r="AY1009" s="8"/>
      <c r="AZ1009" s="6"/>
      <c r="BA1009" s="8"/>
      <c r="BB1009" s="6"/>
      <c r="BC1009" s="8"/>
      <c r="BD1009" s="8"/>
      <c r="BE1009" s="8"/>
      <c r="BF1009" s="8"/>
    </row>
    <row r="1010" spans="1:58" s="5" customFormat="1" ht="14.25" customHeight="1">
      <c r="A1010" s="6">
        <v>965</v>
      </c>
      <c r="B1010" s="44" t="s">
        <v>84</v>
      </c>
      <c r="C1010" s="13">
        <f t="shared" ref="C1010:U1010" si="604">AVERAGE(C1110,C910)</f>
        <v>485.11481255335815</v>
      </c>
      <c r="D1010" s="13">
        <f t="shared" si="604"/>
        <v>533.22008961777465</v>
      </c>
      <c r="E1010" s="13">
        <f t="shared" si="604"/>
        <v>496.62504275675781</v>
      </c>
      <c r="F1010" s="13">
        <f t="shared" si="604"/>
        <v>478.68374533733885</v>
      </c>
      <c r="G1010" s="13">
        <f t="shared" si="604"/>
        <v>363.3746970347641</v>
      </c>
      <c r="H1010" s="13">
        <f t="shared" si="604"/>
        <v>396.52190209840393</v>
      </c>
      <c r="I1010" s="13">
        <f t="shared" si="604"/>
        <v>383.05278206406007</v>
      </c>
      <c r="J1010" s="13">
        <f t="shared" si="604"/>
        <v>461.43507007588136</v>
      </c>
      <c r="K1010" s="13">
        <f t="shared" si="604"/>
        <v>509.49395593325443</v>
      </c>
      <c r="L1010" s="13">
        <f t="shared" si="604"/>
        <v>639.23358236094487</v>
      </c>
      <c r="M1010" s="13">
        <f t="shared" si="604"/>
        <v>743.60214211555899</v>
      </c>
      <c r="N1010" s="13">
        <f t="shared" si="604"/>
        <v>794.96278353463128</v>
      </c>
      <c r="O1010" s="13">
        <f t="shared" si="604"/>
        <v>840.98919562775882</v>
      </c>
      <c r="P1010" s="13">
        <f t="shared" si="604"/>
        <v>799.86664932834594</v>
      </c>
      <c r="Q1010" s="13">
        <f t="shared" si="604"/>
        <v>690.27718506094118</v>
      </c>
      <c r="R1010" s="13">
        <f t="shared" si="604"/>
        <v>498.27743288849791</v>
      </c>
      <c r="S1010" s="13">
        <f t="shared" si="604"/>
        <v>358.20941464382923</v>
      </c>
      <c r="T1010" s="13">
        <f t="shared" si="604"/>
        <v>351.80752414018298</v>
      </c>
      <c r="U1010" s="13">
        <f t="shared" si="604"/>
        <v>9824.7480071722857</v>
      </c>
      <c r="V1010" s="6"/>
      <c r="W1010" s="8"/>
      <c r="X1010" s="13">
        <f t="shared" ref="X1010:AE1010" si="605">AVERAGE(X1110,X910)</f>
        <v>3.5</v>
      </c>
      <c r="Y1010" s="13">
        <f t="shared" si="605"/>
        <v>17.5</v>
      </c>
      <c r="Z1010" s="13">
        <f t="shared" si="605"/>
        <v>21</v>
      </c>
      <c r="AA1010" s="13">
        <f t="shared" si="605"/>
        <v>18</v>
      </c>
      <c r="AB1010" s="13">
        <f t="shared" si="605"/>
        <v>18.5</v>
      </c>
      <c r="AC1010" s="13">
        <f t="shared" si="605"/>
        <v>4.5</v>
      </c>
      <c r="AD1010" s="13">
        <f t="shared" si="605"/>
        <v>0</v>
      </c>
      <c r="AE1010" s="13">
        <f t="shared" si="605"/>
        <v>83</v>
      </c>
      <c r="AF1010" s="8"/>
      <c r="AG1010" s="44" t="s">
        <v>84</v>
      </c>
      <c r="AH1010" s="68">
        <f t="shared" ref="AH1010:AH1030" si="606">X1010/(F1010/2)*1000</f>
        <v>14.623433672407129</v>
      </c>
      <c r="AI1010" s="68">
        <f t="shared" ref="AI1010:AI1030" si="607">Y1010/(G1010/2)*1000</f>
        <v>96.31930975274139</v>
      </c>
      <c r="AJ1010" s="68">
        <f t="shared" ref="AJ1010:AJ1030" si="608">Z1010/(H1010/2)*1000</f>
        <v>105.92100909870285</v>
      </c>
      <c r="AK1010" s="68">
        <f t="shared" ref="AK1010:AK1030" si="609">AA1010/(I1010/2)*1000</f>
        <v>93.981826227748215</v>
      </c>
      <c r="AL1010" s="68">
        <f t="shared" ref="AL1010:AL1030" si="610">AB1010/(J1010/2)*1000</f>
        <v>80.184629213196729</v>
      </c>
      <c r="AM1010" s="68">
        <f t="shared" ref="AM1010:AM1030" si="611">AC1010/(K1010/2)*1000</f>
        <v>17.664586390459622</v>
      </c>
      <c r="AN1010" s="68">
        <f t="shared" ref="AN1010:AN1030" si="612">AD1010/(L1010/2)*1000</f>
        <v>0</v>
      </c>
      <c r="AO1010" s="68">
        <f t="shared" si="475"/>
        <v>51.364632426219153</v>
      </c>
      <c r="AP1010" s="6"/>
      <c r="AQ1010" s="6">
        <f>RANK(AI1010,AI946:AI1024)</f>
        <v>11</v>
      </c>
      <c r="AR1010" s="94">
        <f>RANK(AO1010,AO946:AO1024)</f>
        <v>56</v>
      </c>
      <c r="AS1010" s="8"/>
      <c r="AT1010" s="6"/>
      <c r="AU1010" s="8"/>
      <c r="AV1010" s="6"/>
      <c r="AW1010" s="8"/>
      <c r="AX1010" s="6"/>
      <c r="AY1010" s="8"/>
      <c r="AZ1010" s="6"/>
      <c r="BA1010" s="8"/>
      <c r="BB1010" s="6"/>
      <c r="BC1010" s="8"/>
      <c r="BD1010" s="8"/>
      <c r="BE1010" s="8"/>
      <c r="BF1010" s="8"/>
    </row>
    <row r="1011" spans="1:58" s="5" customFormat="1" ht="14.25" customHeight="1">
      <c r="A1011" s="6">
        <v>966</v>
      </c>
      <c r="B1011" s="44" t="s">
        <v>85</v>
      </c>
      <c r="C1011" s="13">
        <f t="shared" ref="C1011:U1011" si="613">AVERAGE(C1111,C911)</f>
        <v>1824.1489361811157</v>
      </c>
      <c r="D1011" s="13">
        <f t="shared" si="613"/>
        <v>2184.8642478935544</v>
      </c>
      <c r="E1011" s="13">
        <f t="shared" si="613"/>
        <v>2067.6574537380884</v>
      </c>
      <c r="F1011" s="13">
        <f t="shared" si="613"/>
        <v>1801.2162231444115</v>
      </c>
      <c r="G1011" s="13">
        <f t="shared" si="613"/>
        <v>1433.51371371092</v>
      </c>
      <c r="H1011" s="13">
        <f t="shared" si="613"/>
        <v>1363.3637184382201</v>
      </c>
      <c r="I1011" s="13">
        <f t="shared" si="613"/>
        <v>1501.3813221596508</v>
      </c>
      <c r="J1011" s="13">
        <f t="shared" si="613"/>
        <v>1955.8007900650757</v>
      </c>
      <c r="K1011" s="13">
        <f t="shared" si="613"/>
        <v>2266.5855875266234</v>
      </c>
      <c r="L1011" s="13">
        <f t="shared" si="613"/>
        <v>2117.4601953607862</v>
      </c>
      <c r="M1011" s="13">
        <f t="shared" si="613"/>
        <v>1956.5663930473534</v>
      </c>
      <c r="N1011" s="13">
        <f t="shared" si="613"/>
        <v>2030.0336927457276</v>
      </c>
      <c r="O1011" s="13">
        <f t="shared" si="613"/>
        <v>1932.415145994358</v>
      </c>
      <c r="P1011" s="13">
        <f t="shared" si="613"/>
        <v>1630.6589813153273</v>
      </c>
      <c r="Q1011" s="13">
        <f t="shared" si="613"/>
        <v>1116.1712839293189</v>
      </c>
      <c r="R1011" s="13">
        <f t="shared" si="613"/>
        <v>705.08685008201724</v>
      </c>
      <c r="S1011" s="13">
        <f t="shared" si="613"/>
        <v>470.11211467170159</v>
      </c>
      <c r="T1011" s="13">
        <f t="shared" si="613"/>
        <v>485.34845865268682</v>
      </c>
      <c r="U1011" s="13">
        <f t="shared" si="613"/>
        <v>28842.38510865693</v>
      </c>
      <c r="V1011" s="6"/>
      <c r="W1011" s="8"/>
      <c r="X1011" s="13">
        <f t="shared" ref="X1011:AE1011" si="614">AVERAGE(X1111,X911)</f>
        <v>4</v>
      </c>
      <c r="Y1011" s="13">
        <f t="shared" si="614"/>
        <v>13.5</v>
      </c>
      <c r="Z1011" s="13">
        <f t="shared" si="614"/>
        <v>58.5</v>
      </c>
      <c r="AA1011" s="13">
        <f t="shared" si="614"/>
        <v>151</v>
      </c>
      <c r="AB1011" s="13">
        <f t="shared" si="614"/>
        <v>83</v>
      </c>
      <c r="AC1011" s="13">
        <f t="shared" si="614"/>
        <v>18</v>
      </c>
      <c r="AD1011" s="13">
        <f t="shared" si="614"/>
        <v>0.5</v>
      </c>
      <c r="AE1011" s="13">
        <f t="shared" si="614"/>
        <v>328.5</v>
      </c>
      <c r="AF1011" s="8"/>
      <c r="AG1011" s="44" t="s">
        <v>85</v>
      </c>
      <c r="AH1011" s="68">
        <f t="shared" si="606"/>
        <v>4.4414434520439059</v>
      </c>
      <c r="AI1011" s="68">
        <f t="shared" si="607"/>
        <v>18.834838998578828</v>
      </c>
      <c r="AJ1011" s="68">
        <f t="shared" si="608"/>
        <v>85.817158266487766</v>
      </c>
      <c r="AK1011" s="68">
        <f t="shared" si="609"/>
        <v>201.1480997816</v>
      </c>
      <c r="AL1011" s="68">
        <f t="shared" si="610"/>
        <v>84.875719880692273</v>
      </c>
      <c r="AM1011" s="68">
        <f t="shared" si="611"/>
        <v>15.882921076580409</v>
      </c>
      <c r="AN1011" s="68">
        <f t="shared" si="612"/>
        <v>0.472263895298213</v>
      </c>
      <c r="AO1011" s="68">
        <f t="shared" ref="AO1011:AO1030" si="615">AE1011/(SUM(F1011:L1011)/2)*1000</f>
        <v>52.816385309902465</v>
      </c>
      <c r="AP1011" s="6"/>
      <c r="AQ1011" s="6">
        <f>RANK(AI1011,AI946:AI1024)</f>
        <v>65</v>
      </c>
      <c r="AR1011" s="94">
        <f>RANK(AO1011,AO946:AO1024)</f>
        <v>48</v>
      </c>
      <c r="AS1011" s="8"/>
      <c r="AT1011" s="6"/>
      <c r="AU1011" s="8"/>
      <c r="AV1011" s="6"/>
      <c r="AW1011" s="8"/>
      <c r="AX1011" s="6"/>
      <c r="AY1011" s="8"/>
      <c r="AZ1011" s="6"/>
      <c r="BA1011" s="8"/>
      <c r="BB1011" s="6"/>
      <c r="BC1011" s="8"/>
      <c r="BD1011" s="8"/>
      <c r="BE1011" s="8"/>
      <c r="BF1011" s="8"/>
    </row>
    <row r="1012" spans="1:58" s="5" customFormat="1" ht="14.25" customHeight="1">
      <c r="A1012" s="6">
        <v>967</v>
      </c>
      <c r="B1012" s="44" t="s">
        <v>86</v>
      </c>
      <c r="C1012" s="13">
        <f t="shared" ref="C1012:U1012" si="616">AVERAGE(C1112,C912)</f>
        <v>1308.9991263267079</v>
      </c>
      <c r="D1012" s="13">
        <f t="shared" si="616"/>
        <v>1389.3346684205287</v>
      </c>
      <c r="E1012" s="13">
        <f t="shared" si="616"/>
        <v>1377.2978510031874</v>
      </c>
      <c r="F1012" s="13">
        <f t="shared" si="616"/>
        <v>1375.7313023973634</v>
      </c>
      <c r="G1012" s="13">
        <f t="shared" si="616"/>
        <v>1239.2362129758442</v>
      </c>
      <c r="H1012" s="13">
        <f t="shared" si="616"/>
        <v>1324.4619419088976</v>
      </c>
      <c r="I1012" s="13">
        <f t="shared" si="616"/>
        <v>1260.558025769745</v>
      </c>
      <c r="J1012" s="13">
        <f t="shared" si="616"/>
        <v>1206.7122608900695</v>
      </c>
      <c r="K1012" s="13">
        <f t="shared" si="616"/>
        <v>1230.4372774245705</v>
      </c>
      <c r="L1012" s="13">
        <f t="shared" si="616"/>
        <v>1326.0834790188867</v>
      </c>
      <c r="M1012" s="13">
        <f t="shared" si="616"/>
        <v>1357.6231775006922</v>
      </c>
      <c r="N1012" s="13">
        <f t="shared" si="616"/>
        <v>1305.5983350399256</v>
      </c>
      <c r="O1012" s="13">
        <f t="shared" si="616"/>
        <v>1233.5233100426074</v>
      </c>
      <c r="P1012" s="13">
        <f t="shared" si="616"/>
        <v>1018.9136589234374</v>
      </c>
      <c r="Q1012" s="13">
        <f t="shared" si="616"/>
        <v>845.75322766695558</v>
      </c>
      <c r="R1012" s="13">
        <f t="shared" si="616"/>
        <v>675.32693756329593</v>
      </c>
      <c r="S1012" s="13">
        <f t="shared" si="616"/>
        <v>515.92938792776681</v>
      </c>
      <c r="T1012" s="13">
        <f t="shared" si="616"/>
        <v>496.64514648687623</v>
      </c>
      <c r="U1012" s="13">
        <f t="shared" si="616"/>
        <v>20488.165327287359</v>
      </c>
      <c r="V1012" s="6"/>
      <c r="W1012" s="8"/>
      <c r="X1012" s="13">
        <f t="shared" ref="X1012:AE1012" si="617">AVERAGE(X1112,X912)</f>
        <v>10</v>
      </c>
      <c r="Y1012" s="13">
        <f t="shared" si="617"/>
        <v>62.5</v>
      </c>
      <c r="Z1012" s="13">
        <f t="shared" si="617"/>
        <v>90</v>
      </c>
      <c r="AA1012" s="13">
        <f t="shared" si="617"/>
        <v>84.5</v>
      </c>
      <c r="AB1012" s="13">
        <f t="shared" si="617"/>
        <v>36</v>
      </c>
      <c r="AC1012" s="13">
        <f t="shared" si="617"/>
        <v>7</v>
      </c>
      <c r="AD1012" s="13">
        <f t="shared" si="617"/>
        <v>0.5</v>
      </c>
      <c r="AE1012" s="13">
        <f t="shared" si="617"/>
        <v>290.5</v>
      </c>
      <c r="AF1012" s="8"/>
      <c r="AG1012" s="44" t="s">
        <v>86</v>
      </c>
      <c r="AH1012" s="68">
        <f t="shared" si="606"/>
        <v>14.537722566280054</v>
      </c>
      <c r="AI1012" s="68">
        <f t="shared" si="607"/>
        <v>100.86858235027752</v>
      </c>
      <c r="AJ1012" s="68">
        <f t="shared" si="608"/>
        <v>135.90424481399043</v>
      </c>
      <c r="AK1012" s="68">
        <f t="shared" si="609"/>
        <v>134.06760858692095</v>
      </c>
      <c r="AL1012" s="68">
        <f t="shared" si="610"/>
        <v>59.666253781902313</v>
      </c>
      <c r="AM1012" s="68">
        <f t="shared" si="611"/>
        <v>11.378068802745812</v>
      </c>
      <c r="AN1012" s="68">
        <f t="shared" si="612"/>
        <v>0.75410033819277944</v>
      </c>
      <c r="AO1012" s="68">
        <f t="shared" si="615"/>
        <v>64.820451530230656</v>
      </c>
      <c r="AP1012" s="6"/>
      <c r="AQ1012" s="6">
        <f>RANK(AI1012,AI946:AI1024)</f>
        <v>8</v>
      </c>
      <c r="AR1012" s="94">
        <f>RANK(AO1012,AO946:AO1024)</f>
        <v>7</v>
      </c>
      <c r="AS1012" s="8"/>
      <c r="AT1012" s="6"/>
      <c r="AU1012" s="8"/>
      <c r="AV1012" s="6"/>
      <c r="AW1012" s="8"/>
      <c r="AX1012" s="6"/>
      <c r="AY1012" s="8"/>
      <c r="AZ1012" s="6"/>
      <c r="BA1012" s="8"/>
      <c r="BB1012" s="6"/>
      <c r="BC1012" s="8"/>
      <c r="BD1012" s="8"/>
      <c r="BE1012" s="8"/>
      <c r="BF1012" s="8"/>
    </row>
    <row r="1013" spans="1:58" s="5" customFormat="1" ht="14.25" customHeight="1">
      <c r="A1013" s="6">
        <v>968</v>
      </c>
      <c r="B1013" s="44" t="s">
        <v>87</v>
      </c>
      <c r="C1013" s="13">
        <f t="shared" ref="C1013:U1013" si="618">AVERAGE(C1113,C913)</f>
        <v>269.75687423967099</v>
      </c>
      <c r="D1013" s="13">
        <f t="shared" si="618"/>
        <v>320.39971030042364</v>
      </c>
      <c r="E1013" s="13">
        <f t="shared" si="618"/>
        <v>372.3528333550708</v>
      </c>
      <c r="F1013" s="13">
        <f t="shared" si="618"/>
        <v>389.23187798454956</v>
      </c>
      <c r="G1013" s="13">
        <f t="shared" si="618"/>
        <v>182.82501637467254</v>
      </c>
      <c r="H1013" s="13">
        <f t="shared" si="618"/>
        <v>195.4635432142108</v>
      </c>
      <c r="I1013" s="13">
        <f t="shared" si="618"/>
        <v>199.21345774315125</v>
      </c>
      <c r="J1013" s="13">
        <f t="shared" si="618"/>
        <v>284.44446551637208</v>
      </c>
      <c r="K1013" s="13">
        <f t="shared" si="618"/>
        <v>340.93123456119628</v>
      </c>
      <c r="L1013" s="13">
        <f t="shared" si="618"/>
        <v>425.23884846401734</v>
      </c>
      <c r="M1013" s="13">
        <f t="shared" si="618"/>
        <v>471.63088209824218</v>
      </c>
      <c r="N1013" s="13">
        <f t="shared" si="618"/>
        <v>483.53936041931763</v>
      </c>
      <c r="O1013" s="13">
        <f t="shared" si="618"/>
        <v>456.2415586873218</v>
      </c>
      <c r="P1013" s="13">
        <f t="shared" si="618"/>
        <v>449.4123060548938</v>
      </c>
      <c r="Q1013" s="13">
        <f t="shared" si="618"/>
        <v>341.72969954123471</v>
      </c>
      <c r="R1013" s="13">
        <f t="shared" si="618"/>
        <v>254.22752405679165</v>
      </c>
      <c r="S1013" s="13">
        <f t="shared" si="618"/>
        <v>157.36288256560897</v>
      </c>
      <c r="T1013" s="13">
        <f t="shared" si="618"/>
        <v>187.2449731123053</v>
      </c>
      <c r="U1013" s="13">
        <f t="shared" si="618"/>
        <v>5781.2470482890512</v>
      </c>
      <c r="V1013" s="6"/>
      <c r="W1013" s="8"/>
      <c r="X1013" s="13">
        <f t="shared" ref="X1013:AE1013" si="619">AVERAGE(X1113,X913)</f>
        <v>0.5</v>
      </c>
      <c r="Y1013" s="13">
        <f t="shared" si="619"/>
        <v>8</v>
      </c>
      <c r="Z1013" s="13">
        <f t="shared" si="619"/>
        <v>19</v>
      </c>
      <c r="AA1013" s="13">
        <f t="shared" si="619"/>
        <v>20.5</v>
      </c>
      <c r="AB1013" s="13">
        <f t="shared" si="619"/>
        <v>9</v>
      </c>
      <c r="AC1013" s="13">
        <f t="shared" si="619"/>
        <v>3.5</v>
      </c>
      <c r="AD1013" s="13">
        <f t="shared" si="619"/>
        <v>0</v>
      </c>
      <c r="AE1013" s="13">
        <f t="shared" si="619"/>
        <v>60.5</v>
      </c>
      <c r="AF1013" s="8"/>
      <c r="AG1013" s="44" t="s">
        <v>87</v>
      </c>
      <c r="AH1013" s="68">
        <f t="shared" si="606"/>
        <v>2.5691626420169387</v>
      </c>
      <c r="AI1013" s="68">
        <f t="shared" si="607"/>
        <v>87.515375725225653</v>
      </c>
      <c r="AJ1013" s="68">
        <f t="shared" si="608"/>
        <v>194.40965499308152</v>
      </c>
      <c r="AK1013" s="68">
        <f t="shared" si="609"/>
        <v>205.80938890615454</v>
      </c>
      <c r="AL1013" s="68">
        <f t="shared" si="610"/>
        <v>63.281245312062346</v>
      </c>
      <c r="AM1013" s="68">
        <f t="shared" si="611"/>
        <v>20.531999683189831</v>
      </c>
      <c r="AN1013" s="68">
        <f t="shared" si="612"/>
        <v>0</v>
      </c>
      <c r="AO1013" s="68">
        <f t="shared" si="615"/>
        <v>59.979722575138304</v>
      </c>
      <c r="AP1013" s="6"/>
      <c r="AQ1013" s="6">
        <f>RANK(AI1013,AI946:AI1024)</f>
        <v>15</v>
      </c>
      <c r="AR1013" s="94">
        <f>RANK(AO1013,AO946:AO1024)</f>
        <v>19</v>
      </c>
      <c r="AS1013" s="8"/>
      <c r="AT1013" s="6"/>
      <c r="AU1013" s="8"/>
      <c r="AV1013" s="6"/>
      <c r="AW1013" s="8"/>
      <c r="AX1013" s="6"/>
      <c r="AY1013" s="8"/>
      <c r="AZ1013" s="6"/>
      <c r="BA1013" s="8"/>
      <c r="BB1013" s="6"/>
      <c r="BC1013" s="8"/>
      <c r="BD1013" s="8"/>
      <c r="BE1013" s="8"/>
      <c r="BF1013" s="8"/>
    </row>
    <row r="1014" spans="1:58" s="5" customFormat="1" ht="14.25" customHeight="1">
      <c r="A1014" s="6">
        <v>969</v>
      </c>
      <c r="B1014" s="44" t="s">
        <v>88</v>
      </c>
      <c r="C1014" s="13">
        <f t="shared" ref="C1014:U1014" si="620">AVERAGE(C1114,C914)</f>
        <v>1536.1080200195313</v>
      </c>
      <c r="D1014" s="13">
        <f t="shared" si="620"/>
        <v>1696.0770874023438</v>
      </c>
      <c r="E1014" s="13">
        <f t="shared" si="620"/>
        <v>1751.0931884765625</v>
      </c>
      <c r="F1014" s="13">
        <f t="shared" si="620"/>
        <v>1709.9230224609375</v>
      </c>
      <c r="G1014" s="13">
        <f t="shared" si="620"/>
        <v>1282.8616699218751</v>
      </c>
      <c r="H1014" s="13">
        <f t="shared" si="620"/>
        <v>1252.7299926757812</v>
      </c>
      <c r="I1014" s="13">
        <f t="shared" si="620"/>
        <v>1406.3357666015625</v>
      </c>
      <c r="J1014" s="13">
        <f t="shared" si="620"/>
        <v>1496.6058959960938</v>
      </c>
      <c r="K1014" s="13">
        <f t="shared" si="620"/>
        <v>1736.8860839843751</v>
      </c>
      <c r="L1014" s="13">
        <f t="shared" si="620"/>
        <v>1862.6656250000001</v>
      </c>
      <c r="M1014" s="13">
        <f t="shared" si="620"/>
        <v>1902.0030273437501</v>
      </c>
      <c r="N1014" s="13">
        <f t="shared" si="620"/>
        <v>1954.3044921875</v>
      </c>
      <c r="O1014" s="13">
        <f t="shared" si="620"/>
        <v>1822.818359375</v>
      </c>
      <c r="P1014" s="13">
        <f t="shared" si="620"/>
        <v>1668.300048828125</v>
      </c>
      <c r="Q1014" s="13">
        <f t="shared" si="620"/>
        <v>1306.1325073242188</v>
      </c>
      <c r="R1014" s="13">
        <f t="shared" si="620"/>
        <v>1062.9020385742188</v>
      </c>
      <c r="S1014" s="13">
        <f t="shared" si="620"/>
        <v>809.69136962890627</v>
      </c>
      <c r="T1014" s="13">
        <f t="shared" si="620"/>
        <v>817.3049255371094</v>
      </c>
      <c r="U1014" s="13">
        <f t="shared" si="620"/>
        <v>27074.743121337891</v>
      </c>
      <c r="V1014" s="6"/>
      <c r="W1014" s="8"/>
      <c r="X1014" s="13">
        <f t="shared" ref="X1014:AE1014" si="621">AVERAGE(X1114,X914)</f>
        <v>11.5</v>
      </c>
      <c r="Y1014" s="13">
        <f t="shared" si="621"/>
        <v>40.5</v>
      </c>
      <c r="Z1014" s="13">
        <f t="shared" si="621"/>
        <v>86</v>
      </c>
      <c r="AA1014" s="13">
        <f t="shared" si="621"/>
        <v>89.5</v>
      </c>
      <c r="AB1014" s="13">
        <f t="shared" si="621"/>
        <v>43</v>
      </c>
      <c r="AC1014" s="13">
        <f t="shared" si="621"/>
        <v>11</v>
      </c>
      <c r="AD1014" s="13">
        <f t="shared" si="621"/>
        <v>0.5</v>
      </c>
      <c r="AE1014" s="13">
        <f t="shared" si="621"/>
        <v>282</v>
      </c>
      <c r="AF1014" s="8"/>
      <c r="AG1014" s="44" t="s">
        <v>88</v>
      </c>
      <c r="AH1014" s="68">
        <f t="shared" si="606"/>
        <v>13.450897904689405</v>
      </c>
      <c r="AI1014" s="68">
        <f t="shared" si="607"/>
        <v>63.140088989433146</v>
      </c>
      <c r="AJ1014" s="68">
        <f t="shared" si="608"/>
        <v>137.30013730461971</v>
      </c>
      <c r="AK1014" s="68">
        <f t="shared" si="609"/>
        <v>127.28112606604391</v>
      </c>
      <c r="AL1014" s="68">
        <f t="shared" si="610"/>
        <v>57.463357741726064</v>
      </c>
      <c r="AM1014" s="68">
        <f t="shared" si="611"/>
        <v>12.666345941083556</v>
      </c>
      <c r="AN1014" s="68">
        <f t="shared" si="612"/>
        <v>0.53686501032626288</v>
      </c>
      <c r="AO1014" s="68">
        <f t="shared" si="615"/>
        <v>52.47483971241855</v>
      </c>
      <c r="AP1014" s="6"/>
      <c r="AQ1014" s="6">
        <f>RANK(AI1014,AI946:AI1024)</f>
        <v>31</v>
      </c>
      <c r="AR1014" s="94">
        <f>RANK(AO1014,AO946:AO1024)</f>
        <v>51</v>
      </c>
      <c r="AS1014" s="8"/>
      <c r="AT1014" s="6"/>
      <c r="AU1014" s="8"/>
      <c r="AV1014" s="6"/>
      <c r="AW1014" s="8"/>
      <c r="AX1014" s="6"/>
      <c r="AY1014" s="8"/>
      <c r="AZ1014" s="6"/>
      <c r="BA1014" s="8"/>
      <c r="BB1014" s="6"/>
      <c r="BC1014" s="8"/>
      <c r="BD1014" s="8"/>
      <c r="BE1014" s="8"/>
      <c r="BF1014" s="8"/>
    </row>
    <row r="1015" spans="1:58" s="5" customFormat="1" ht="14.25" customHeight="1">
      <c r="A1015" s="6">
        <v>970</v>
      </c>
      <c r="B1015" s="44" t="s">
        <v>89</v>
      </c>
      <c r="C1015" s="13">
        <f t="shared" ref="C1015:U1015" si="622">AVERAGE(C1115,C915)</f>
        <v>2213.8357994972216</v>
      </c>
      <c r="D1015" s="13">
        <f t="shared" si="622"/>
        <v>2086.9896136016605</v>
      </c>
      <c r="E1015" s="13">
        <f t="shared" si="622"/>
        <v>2144.2039000520681</v>
      </c>
      <c r="F1015" s="13">
        <f t="shared" si="622"/>
        <v>2416.3765221195495</v>
      </c>
      <c r="G1015" s="13">
        <f t="shared" si="622"/>
        <v>2447.5329582161744</v>
      </c>
      <c r="H1015" s="13">
        <f t="shared" si="622"/>
        <v>2031.0891618428152</v>
      </c>
      <c r="I1015" s="13">
        <f t="shared" si="622"/>
        <v>2068.2466503846786</v>
      </c>
      <c r="J1015" s="13">
        <f t="shared" si="622"/>
        <v>1957.5963958672069</v>
      </c>
      <c r="K1015" s="13">
        <f t="shared" si="622"/>
        <v>2079.7629431436917</v>
      </c>
      <c r="L1015" s="13">
        <f t="shared" si="622"/>
        <v>2254.1367853180791</v>
      </c>
      <c r="M1015" s="13">
        <f t="shared" si="622"/>
        <v>2170.4877664225978</v>
      </c>
      <c r="N1015" s="13">
        <f t="shared" si="622"/>
        <v>2113.1941591299442</v>
      </c>
      <c r="O1015" s="13">
        <f t="shared" si="622"/>
        <v>1965.8530474944971</v>
      </c>
      <c r="P1015" s="13">
        <f t="shared" si="622"/>
        <v>1693.2396807860448</v>
      </c>
      <c r="Q1015" s="13">
        <f t="shared" si="622"/>
        <v>1330.5304159100954</v>
      </c>
      <c r="R1015" s="13">
        <f t="shared" si="622"/>
        <v>1007.0065058503405</v>
      </c>
      <c r="S1015" s="13">
        <f t="shared" si="622"/>
        <v>868.91246723303652</v>
      </c>
      <c r="T1015" s="13">
        <f t="shared" si="622"/>
        <v>842.53627467231206</v>
      </c>
      <c r="U1015" s="13">
        <f t="shared" si="622"/>
        <v>33691.531047542012</v>
      </c>
      <c r="V1015" s="6"/>
      <c r="W1015" s="8"/>
      <c r="X1015" s="13">
        <f t="shared" ref="X1015:AE1015" si="623">AVERAGE(X1115,X915)</f>
        <v>13.5</v>
      </c>
      <c r="Y1015" s="13">
        <f t="shared" si="623"/>
        <v>60.5</v>
      </c>
      <c r="Z1015" s="13">
        <f t="shared" si="623"/>
        <v>121.5</v>
      </c>
      <c r="AA1015" s="13">
        <f t="shared" si="623"/>
        <v>143</v>
      </c>
      <c r="AB1015" s="13">
        <f t="shared" si="623"/>
        <v>70</v>
      </c>
      <c r="AC1015" s="13">
        <f t="shared" si="623"/>
        <v>9.5</v>
      </c>
      <c r="AD1015" s="13">
        <f t="shared" si="623"/>
        <v>0</v>
      </c>
      <c r="AE1015" s="13">
        <f t="shared" si="623"/>
        <v>418</v>
      </c>
      <c r="AF1015" s="8"/>
      <c r="AG1015" s="44" t="s">
        <v>89</v>
      </c>
      <c r="AH1015" s="68">
        <f t="shared" si="606"/>
        <v>11.173755312072256</v>
      </c>
      <c r="AI1015" s="68">
        <f t="shared" si="607"/>
        <v>49.437536517664689</v>
      </c>
      <c r="AJ1015" s="68">
        <f t="shared" si="608"/>
        <v>119.64024256794573</v>
      </c>
      <c r="AK1015" s="68">
        <f t="shared" si="609"/>
        <v>138.28137951864016</v>
      </c>
      <c r="AL1015" s="68">
        <f t="shared" si="610"/>
        <v>71.516273883402093</v>
      </c>
      <c r="AM1015" s="68">
        <f t="shared" si="611"/>
        <v>9.1356565721285108</v>
      </c>
      <c r="AN1015" s="68">
        <f t="shared" si="612"/>
        <v>0</v>
      </c>
      <c r="AO1015" s="68">
        <f t="shared" si="615"/>
        <v>54.802633302866958</v>
      </c>
      <c r="AP1015" s="6"/>
      <c r="AQ1015" s="6">
        <f>RANK(AI1015,AI946:AI1024)</f>
        <v>45</v>
      </c>
      <c r="AR1015" s="94">
        <f>RANK(AO1015,AO946:AO1024)</f>
        <v>43</v>
      </c>
      <c r="AS1015" s="8"/>
      <c r="AT1015" s="6"/>
      <c r="AU1015" s="8"/>
      <c r="AV1015" s="6"/>
      <c r="AW1015" s="8"/>
      <c r="AX1015" s="6"/>
      <c r="AY1015" s="8"/>
      <c r="AZ1015" s="6"/>
      <c r="BA1015" s="8"/>
      <c r="BB1015" s="6"/>
      <c r="BC1015" s="8"/>
      <c r="BD1015" s="8"/>
      <c r="BE1015" s="8"/>
      <c r="BF1015" s="8"/>
    </row>
    <row r="1016" spans="1:58" s="5" customFormat="1" ht="14.25" customHeight="1">
      <c r="A1016" s="6">
        <v>971</v>
      </c>
      <c r="B1016" s="44" t="s">
        <v>90</v>
      </c>
      <c r="C1016" s="13">
        <f t="shared" ref="C1016:U1016" si="624">AVERAGE(C1116,C916)</f>
        <v>2439.5440036803166</v>
      </c>
      <c r="D1016" s="13">
        <f t="shared" si="624"/>
        <v>2681.8363885548451</v>
      </c>
      <c r="E1016" s="13">
        <f t="shared" si="624"/>
        <v>2650.1891946335759</v>
      </c>
      <c r="F1016" s="13">
        <f t="shared" si="624"/>
        <v>2752.2175790187453</v>
      </c>
      <c r="G1016" s="13">
        <f t="shared" si="624"/>
        <v>2067.0924891330455</v>
      </c>
      <c r="H1016" s="13">
        <f t="shared" si="624"/>
        <v>2345.0232076289353</v>
      </c>
      <c r="I1016" s="13">
        <f t="shared" si="624"/>
        <v>2474.6670041560524</v>
      </c>
      <c r="J1016" s="13">
        <f t="shared" si="624"/>
        <v>2357.7118281543098</v>
      </c>
      <c r="K1016" s="13">
        <f t="shared" si="624"/>
        <v>2414.7563660695073</v>
      </c>
      <c r="L1016" s="13">
        <f t="shared" si="624"/>
        <v>2666.8596899856689</v>
      </c>
      <c r="M1016" s="13">
        <f t="shared" si="624"/>
        <v>2840.3315723369938</v>
      </c>
      <c r="N1016" s="13">
        <f t="shared" si="624"/>
        <v>3139.4916578885277</v>
      </c>
      <c r="O1016" s="13">
        <f t="shared" si="624"/>
        <v>3056.1964632683494</v>
      </c>
      <c r="P1016" s="13">
        <f t="shared" si="624"/>
        <v>2712.6415517424298</v>
      </c>
      <c r="Q1016" s="13">
        <f t="shared" si="624"/>
        <v>1912.4719947314752</v>
      </c>
      <c r="R1016" s="13">
        <f t="shared" si="624"/>
        <v>1456.340625258083</v>
      </c>
      <c r="S1016" s="13">
        <f t="shared" si="624"/>
        <v>976.67343152595879</v>
      </c>
      <c r="T1016" s="13">
        <f t="shared" si="624"/>
        <v>1008.0687606424799</v>
      </c>
      <c r="U1016" s="13">
        <f t="shared" si="624"/>
        <v>41952.113808409304</v>
      </c>
      <c r="V1016" s="6"/>
      <c r="W1016" s="8"/>
      <c r="X1016" s="13">
        <f t="shared" ref="X1016:AE1016" si="625">AVERAGE(X1116,X916)</f>
        <v>13</v>
      </c>
      <c r="Y1016" s="13">
        <f t="shared" si="625"/>
        <v>79</v>
      </c>
      <c r="Z1016" s="13">
        <f t="shared" si="625"/>
        <v>155</v>
      </c>
      <c r="AA1016" s="13">
        <f t="shared" si="625"/>
        <v>148</v>
      </c>
      <c r="AB1016" s="13">
        <f t="shared" si="625"/>
        <v>61</v>
      </c>
      <c r="AC1016" s="13">
        <f t="shared" si="625"/>
        <v>14.5</v>
      </c>
      <c r="AD1016" s="13">
        <f t="shared" si="625"/>
        <v>2</v>
      </c>
      <c r="AE1016" s="13">
        <f t="shared" si="625"/>
        <v>472.5</v>
      </c>
      <c r="AF1016" s="8"/>
      <c r="AG1016" s="44" t="s">
        <v>90</v>
      </c>
      <c r="AH1016" s="68">
        <f t="shared" si="606"/>
        <v>9.4469275242656661</v>
      </c>
      <c r="AI1016" s="68">
        <f t="shared" si="607"/>
        <v>76.435863818684965</v>
      </c>
      <c r="AJ1016" s="68">
        <f t="shared" si="608"/>
        <v>132.19485376157218</v>
      </c>
      <c r="AK1016" s="68">
        <f t="shared" si="609"/>
        <v>119.6120526530988</v>
      </c>
      <c r="AL1016" s="68">
        <f t="shared" si="610"/>
        <v>51.745085443926115</v>
      </c>
      <c r="AM1016" s="68">
        <f t="shared" si="611"/>
        <v>12.009493134582032</v>
      </c>
      <c r="AN1016" s="68">
        <f t="shared" si="612"/>
        <v>1.4998914322416022</v>
      </c>
      <c r="AO1016" s="68">
        <f t="shared" si="615"/>
        <v>55.333285021651299</v>
      </c>
      <c r="AP1016" s="6"/>
      <c r="AQ1016" s="6">
        <f>RANK(AI1016,AI946:AI1024)</f>
        <v>22</v>
      </c>
      <c r="AR1016" s="94">
        <f>RANK(AO1016,AO946:AO1024)</f>
        <v>38</v>
      </c>
      <c r="AS1016" s="8"/>
      <c r="AT1016" s="6"/>
      <c r="AU1016" s="8"/>
      <c r="AV1016" s="6"/>
      <c r="AW1016" s="8"/>
      <c r="AX1016" s="6"/>
      <c r="AY1016" s="8"/>
      <c r="AZ1016" s="6"/>
      <c r="BA1016" s="8"/>
      <c r="BB1016" s="6"/>
      <c r="BC1016" s="8"/>
      <c r="BD1016" s="8"/>
      <c r="BE1016" s="8"/>
      <c r="BF1016" s="8"/>
    </row>
    <row r="1017" spans="1:58" s="5" customFormat="1" ht="14.25" customHeight="1">
      <c r="A1017" s="6">
        <v>972</v>
      </c>
      <c r="B1017" s="44" t="s">
        <v>91</v>
      </c>
      <c r="C1017" s="13">
        <f t="shared" ref="C1017:U1017" si="626">AVERAGE(C1117,C917)</f>
        <v>170.84851595468444</v>
      </c>
      <c r="D1017" s="13">
        <f t="shared" si="626"/>
        <v>235.90415643502502</v>
      </c>
      <c r="E1017" s="13">
        <f t="shared" si="626"/>
        <v>260.8477851386682</v>
      </c>
      <c r="F1017" s="13">
        <f t="shared" si="626"/>
        <v>235.25030000109618</v>
      </c>
      <c r="G1017" s="13">
        <f t="shared" si="626"/>
        <v>121.57130765024476</v>
      </c>
      <c r="H1017" s="13">
        <f t="shared" si="626"/>
        <v>154.34068088433929</v>
      </c>
      <c r="I1017" s="13">
        <f t="shared" si="626"/>
        <v>173.84889969637757</v>
      </c>
      <c r="J1017" s="13">
        <f t="shared" si="626"/>
        <v>179.59895189714842</v>
      </c>
      <c r="K1017" s="13">
        <f t="shared" si="626"/>
        <v>235.76874129916627</v>
      </c>
      <c r="L1017" s="13">
        <f t="shared" si="626"/>
        <v>281.27927142805419</v>
      </c>
      <c r="M1017" s="13">
        <f t="shared" si="626"/>
        <v>312.38772840428709</v>
      </c>
      <c r="N1017" s="13">
        <f t="shared" si="626"/>
        <v>330.45473063632573</v>
      </c>
      <c r="O1017" s="13">
        <f t="shared" si="626"/>
        <v>301.27451451099915</v>
      </c>
      <c r="P1017" s="13">
        <f t="shared" si="626"/>
        <v>223.19889297196471</v>
      </c>
      <c r="Q1017" s="13">
        <f t="shared" si="626"/>
        <v>233.88440997089845</v>
      </c>
      <c r="R1017" s="13">
        <f t="shared" si="626"/>
        <v>179.53261206645999</v>
      </c>
      <c r="S1017" s="13">
        <f t="shared" si="626"/>
        <v>124.37114156580719</v>
      </c>
      <c r="T1017" s="13">
        <f t="shared" si="626"/>
        <v>151.76710250792374</v>
      </c>
      <c r="U1017" s="13">
        <f t="shared" si="626"/>
        <v>3906.1297430194709</v>
      </c>
      <c r="V1017" s="6"/>
      <c r="W1017" s="8"/>
      <c r="X1017" s="13">
        <f t="shared" ref="X1017:AE1017" si="627">AVERAGE(X1117,X917)</f>
        <v>0</v>
      </c>
      <c r="Y1017" s="13">
        <f t="shared" si="627"/>
        <v>3</v>
      </c>
      <c r="Z1017" s="13">
        <f t="shared" si="627"/>
        <v>16</v>
      </c>
      <c r="AA1017" s="13">
        <f t="shared" si="627"/>
        <v>14.5</v>
      </c>
      <c r="AB1017" s="13">
        <f t="shared" si="627"/>
        <v>5</v>
      </c>
      <c r="AC1017" s="13">
        <f t="shared" si="627"/>
        <v>1</v>
      </c>
      <c r="AD1017" s="13">
        <f t="shared" si="627"/>
        <v>0</v>
      </c>
      <c r="AE1017" s="13">
        <f t="shared" si="627"/>
        <v>39.5</v>
      </c>
      <c r="AF1017" s="8"/>
      <c r="AG1017" s="44" t="s">
        <v>91</v>
      </c>
      <c r="AH1017" s="68">
        <f t="shared" si="606"/>
        <v>0</v>
      </c>
      <c r="AI1017" s="68">
        <f t="shared" si="607"/>
        <v>49.353750617388542</v>
      </c>
      <c r="AJ1017" s="68">
        <f t="shared" si="608"/>
        <v>207.33354172501251</v>
      </c>
      <c r="AK1017" s="68">
        <f t="shared" si="609"/>
        <v>166.81152455176721</v>
      </c>
      <c r="AL1017" s="68">
        <f t="shared" si="610"/>
        <v>55.679612238086641</v>
      </c>
      <c r="AM1017" s="68">
        <f t="shared" si="611"/>
        <v>8.4828887365615877</v>
      </c>
      <c r="AN1017" s="68">
        <f t="shared" si="612"/>
        <v>0</v>
      </c>
      <c r="AO1017" s="68">
        <f t="shared" si="615"/>
        <v>57.177674402800839</v>
      </c>
      <c r="AP1017" s="6"/>
      <c r="AQ1017" s="6">
        <f>RANK(AI1017,AI946:AI1024)</f>
        <v>46</v>
      </c>
      <c r="AR1017" s="94">
        <f>RANK(AO1017,AO946:AO1024)</f>
        <v>31</v>
      </c>
      <c r="AS1017" s="8"/>
      <c r="AT1017" s="6"/>
      <c r="AU1017" s="8"/>
      <c r="AV1017" s="6"/>
      <c r="AW1017" s="8"/>
      <c r="AX1017" s="6"/>
      <c r="AY1017" s="8"/>
      <c r="AZ1017" s="6"/>
      <c r="BA1017" s="8"/>
      <c r="BB1017" s="6"/>
      <c r="BC1017" s="8"/>
      <c r="BD1017" s="8"/>
      <c r="BE1017" s="8"/>
      <c r="BF1017" s="8"/>
    </row>
    <row r="1018" spans="1:58" s="5" customFormat="1" ht="14.25" customHeight="1">
      <c r="A1018" s="6">
        <v>973</v>
      </c>
      <c r="B1018" s="44" t="s">
        <v>92</v>
      </c>
      <c r="C1018" s="13">
        <f t="shared" ref="C1018:U1018" si="628">AVERAGE(C1118,C918)</f>
        <v>9172.0503220355204</v>
      </c>
      <c r="D1018" s="13">
        <f t="shared" si="628"/>
        <v>9048.7909625629873</v>
      </c>
      <c r="E1018" s="13">
        <f t="shared" si="628"/>
        <v>9072.1540447184598</v>
      </c>
      <c r="F1018" s="13">
        <f t="shared" si="628"/>
        <v>10233.820876025919</v>
      </c>
      <c r="G1018" s="13">
        <f t="shared" si="628"/>
        <v>13571.13945782014</v>
      </c>
      <c r="H1018" s="13">
        <f t="shared" si="628"/>
        <v>13415.71261533904</v>
      </c>
      <c r="I1018" s="13">
        <f t="shared" si="628"/>
        <v>11555.245117684575</v>
      </c>
      <c r="J1018" s="13">
        <f t="shared" si="628"/>
        <v>10287.688127817757</v>
      </c>
      <c r="K1018" s="13">
        <f t="shared" si="628"/>
        <v>11159.335698705469</v>
      </c>
      <c r="L1018" s="13">
        <f t="shared" si="628"/>
        <v>11360.723002778814</v>
      </c>
      <c r="M1018" s="13">
        <f t="shared" si="628"/>
        <v>10393.822239202058</v>
      </c>
      <c r="N1018" s="13">
        <f t="shared" si="628"/>
        <v>9540.3521955725682</v>
      </c>
      <c r="O1018" s="13">
        <f t="shared" si="628"/>
        <v>8343.0105373882689</v>
      </c>
      <c r="P1018" s="13">
        <f t="shared" si="628"/>
        <v>7539.7981661426256</v>
      </c>
      <c r="Q1018" s="13">
        <f t="shared" si="628"/>
        <v>6521.7487495164551</v>
      </c>
      <c r="R1018" s="13">
        <f t="shared" si="628"/>
        <v>5466.965813974266</v>
      </c>
      <c r="S1018" s="13">
        <f t="shared" si="628"/>
        <v>4469.9258877179864</v>
      </c>
      <c r="T1018" s="13">
        <f t="shared" si="628"/>
        <v>4732.7629174475805</v>
      </c>
      <c r="U1018" s="13">
        <f t="shared" si="628"/>
        <v>165885.04673245046</v>
      </c>
      <c r="V1018" s="6"/>
      <c r="W1018" s="8"/>
      <c r="X1018" s="13">
        <f t="shared" ref="X1018:AE1018" si="629">AVERAGE(X1118,X918)</f>
        <v>8</v>
      </c>
      <c r="Y1018" s="13">
        <f t="shared" si="629"/>
        <v>66</v>
      </c>
      <c r="Z1018" s="13">
        <f t="shared" si="629"/>
        <v>399</v>
      </c>
      <c r="AA1018" s="13">
        <f t="shared" si="629"/>
        <v>796</v>
      </c>
      <c r="AB1018" s="13">
        <f t="shared" si="629"/>
        <v>487</v>
      </c>
      <c r="AC1018" s="13">
        <f t="shared" si="629"/>
        <v>98</v>
      </c>
      <c r="AD1018" s="13">
        <f t="shared" si="629"/>
        <v>9</v>
      </c>
      <c r="AE1018" s="13">
        <f t="shared" si="629"/>
        <v>1863</v>
      </c>
      <c r="AF1018" s="8"/>
      <c r="AG1018" s="44" t="s">
        <v>92</v>
      </c>
      <c r="AH1018" s="68">
        <f t="shared" si="606"/>
        <v>1.5634434287864194</v>
      </c>
      <c r="AI1018" s="68">
        <f t="shared" si="607"/>
        <v>9.7265229946434033</v>
      </c>
      <c r="AJ1018" s="68">
        <f t="shared" si="608"/>
        <v>59.482490634720044</v>
      </c>
      <c r="AK1018" s="68">
        <f t="shared" si="609"/>
        <v>137.77293201366575</v>
      </c>
      <c r="AL1018" s="68">
        <f t="shared" si="610"/>
        <v>94.676275942533508</v>
      </c>
      <c r="AM1018" s="68">
        <f t="shared" si="611"/>
        <v>17.563769501327648</v>
      </c>
      <c r="AN1018" s="68">
        <f t="shared" si="612"/>
        <v>1.5844062033373432</v>
      </c>
      <c r="AO1018" s="68">
        <f t="shared" si="615"/>
        <v>45.670907340849801</v>
      </c>
      <c r="AP1018" s="6"/>
      <c r="AQ1018" s="6">
        <f>RANK(AI1018,AI946:AI1024)</f>
        <v>73</v>
      </c>
      <c r="AR1018" s="94">
        <f>RANK(AO1018,AO946:AO1024)</f>
        <v>66</v>
      </c>
      <c r="AS1018" s="8"/>
      <c r="AT1018" s="6"/>
      <c r="AU1018" s="8"/>
      <c r="AV1018" s="6"/>
      <c r="AW1018" s="8"/>
      <c r="AX1018" s="6"/>
      <c r="AY1018" s="8"/>
      <c r="AZ1018" s="6"/>
      <c r="BA1018" s="8"/>
      <c r="BB1018" s="6"/>
      <c r="BC1018" s="8"/>
      <c r="BD1018" s="8"/>
      <c r="BE1018" s="8"/>
      <c r="BF1018" s="8"/>
    </row>
    <row r="1019" spans="1:58" s="5" customFormat="1" ht="14.25" customHeight="1">
      <c r="A1019" s="6">
        <v>974</v>
      </c>
      <c r="B1019" s="44" t="s">
        <v>93</v>
      </c>
      <c r="C1019" s="13">
        <f t="shared" ref="C1019:U1019" si="630">AVERAGE(C1119,C919)</f>
        <v>16095.313079833984</v>
      </c>
      <c r="D1019" s="13">
        <f t="shared" si="630"/>
        <v>13694.448455810547</v>
      </c>
      <c r="E1019" s="13">
        <f t="shared" si="630"/>
        <v>11923.175073242188</v>
      </c>
      <c r="F1019" s="13">
        <f t="shared" si="630"/>
        <v>11564.138293457032</v>
      </c>
      <c r="G1019" s="13">
        <f t="shared" si="630"/>
        <v>13706.840661621094</v>
      </c>
      <c r="H1019" s="13">
        <f t="shared" si="630"/>
        <v>16077.9798828125</v>
      </c>
      <c r="I1019" s="13">
        <f t="shared" si="630"/>
        <v>17108.711364746094</v>
      </c>
      <c r="J1019" s="13">
        <f t="shared" si="630"/>
        <v>15142.544934082031</v>
      </c>
      <c r="K1019" s="13">
        <f t="shared" si="630"/>
        <v>13879.205041503907</v>
      </c>
      <c r="L1019" s="13">
        <f t="shared" si="630"/>
        <v>12758.584460449219</v>
      </c>
      <c r="M1019" s="13">
        <f t="shared" si="630"/>
        <v>11301.834118652343</v>
      </c>
      <c r="N1019" s="13">
        <f t="shared" si="630"/>
        <v>10270.667016601563</v>
      </c>
      <c r="O1019" s="13">
        <f t="shared" si="630"/>
        <v>9000.321667480468</v>
      </c>
      <c r="P1019" s="13">
        <f t="shared" si="630"/>
        <v>7469.5649780273434</v>
      </c>
      <c r="Q1019" s="13">
        <f t="shared" si="630"/>
        <v>5320.0531738281252</v>
      </c>
      <c r="R1019" s="13">
        <f t="shared" si="630"/>
        <v>4089.9600219726563</v>
      </c>
      <c r="S1019" s="13">
        <f t="shared" si="630"/>
        <v>2918.13916015625</v>
      </c>
      <c r="T1019" s="13">
        <f t="shared" si="630"/>
        <v>2556.5631988525392</v>
      </c>
      <c r="U1019" s="13">
        <f t="shared" si="630"/>
        <v>194878.04458312987</v>
      </c>
      <c r="V1019" s="6"/>
      <c r="W1019" s="8"/>
      <c r="X1019" s="13">
        <f t="shared" ref="X1019:AE1019" si="631">AVERAGE(X1119,X919)</f>
        <v>30</v>
      </c>
      <c r="Y1019" s="13">
        <f t="shared" si="631"/>
        <v>328.5</v>
      </c>
      <c r="Z1019" s="13">
        <f t="shared" si="631"/>
        <v>1096</v>
      </c>
      <c r="AA1019" s="13">
        <f t="shared" si="631"/>
        <v>1317.5</v>
      </c>
      <c r="AB1019" s="13">
        <f t="shared" si="631"/>
        <v>532</v>
      </c>
      <c r="AC1019" s="13">
        <f t="shared" si="631"/>
        <v>99.5</v>
      </c>
      <c r="AD1019" s="13">
        <f t="shared" si="631"/>
        <v>7</v>
      </c>
      <c r="AE1019" s="13">
        <f t="shared" si="631"/>
        <v>3410.5</v>
      </c>
      <c r="AF1019" s="8"/>
      <c r="AG1019" s="44" t="s">
        <v>93</v>
      </c>
      <c r="AH1019" s="68">
        <f t="shared" si="606"/>
        <v>5.1884540358660267</v>
      </c>
      <c r="AI1019" s="68">
        <f t="shared" si="607"/>
        <v>47.932270916345303</v>
      </c>
      <c r="AJ1019" s="68">
        <f t="shared" si="608"/>
        <v>136.33553568152345</v>
      </c>
      <c r="AK1019" s="68">
        <f t="shared" si="609"/>
        <v>154.01510632937757</v>
      </c>
      <c r="AL1019" s="68">
        <f t="shared" si="610"/>
        <v>70.265599648656533</v>
      </c>
      <c r="AM1019" s="68">
        <f t="shared" si="611"/>
        <v>14.33799698216988</v>
      </c>
      <c r="AN1019" s="68">
        <f t="shared" si="612"/>
        <v>1.0973004131766411</v>
      </c>
      <c r="AO1019" s="68">
        <f t="shared" si="615"/>
        <v>68.048042502319078</v>
      </c>
      <c r="AP1019" s="6"/>
      <c r="AQ1019" s="6">
        <f>RANK(AI1019,AI946:AI1024)</f>
        <v>50</v>
      </c>
      <c r="AR1019" s="94">
        <f>RANK(AO1019,AO946:AO1024)</f>
        <v>2</v>
      </c>
      <c r="AS1019" s="8"/>
      <c r="AT1019" s="6"/>
      <c r="AU1019" s="8"/>
      <c r="AV1019" s="6"/>
      <c r="AW1019" s="8"/>
      <c r="AX1019" s="6"/>
      <c r="AY1019" s="8"/>
      <c r="AZ1019" s="6"/>
      <c r="BA1019" s="8"/>
      <c r="BB1019" s="6"/>
      <c r="BC1019" s="8"/>
      <c r="BD1019" s="8"/>
      <c r="BE1019" s="8"/>
      <c r="BF1019" s="8"/>
    </row>
    <row r="1020" spans="1:58" s="5" customFormat="1" ht="14.25" customHeight="1">
      <c r="A1020" s="6">
        <v>975</v>
      </c>
      <c r="B1020" s="44" t="s">
        <v>94</v>
      </c>
      <c r="C1020" s="13">
        <f t="shared" ref="C1020:U1020" si="632">AVERAGE(C1120,C920)</f>
        <v>2831.4071777343752</v>
      </c>
      <c r="D1020" s="13">
        <f t="shared" si="632"/>
        <v>2729.9661621093751</v>
      </c>
      <c r="E1020" s="13">
        <f t="shared" si="632"/>
        <v>2554.6133789062501</v>
      </c>
      <c r="F1020" s="13">
        <f t="shared" si="632"/>
        <v>3062.6378662109373</v>
      </c>
      <c r="G1020" s="13">
        <f t="shared" si="632"/>
        <v>2920.8118652343751</v>
      </c>
      <c r="H1020" s="13">
        <f t="shared" si="632"/>
        <v>2685.9179931640624</v>
      </c>
      <c r="I1020" s="13">
        <f t="shared" si="632"/>
        <v>2488.7503662109375</v>
      </c>
      <c r="J1020" s="13">
        <f t="shared" si="632"/>
        <v>2473.541015625</v>
      </c>
      <c r="K1020" s="13">
        <f t="shared" si="632"/>
        <v>2509.6800292968751</v>
      </c>
      <c r="L1020" s="13">
        <f t="shared" si="632"/>
        <v>2578.6034423828123</v>
      </c>
      <c r="M1020" s="13">
        <f t="shared" si="632"/>
        <v>2335.4279541015626</v>
      </c>
      <c r="N1020" s="13">
        <f t="shared" si="632"/>
        <v>2233.7851074218752</v>
      </c>
      <c r="O1020" s="13">
        <f t="shared" si="632"/>
        <v>2053.6608154296873</v>
      </c>
      <c r="P1020" s="13">
        <f t="shared" si="632"/>
        <v>1749.6650146484376</v>
      </c>
      <c r="Q1020" s="13">
        <f t="shared" si="632"/>
        <v>1241.2154785156249</v>
      </c>
      <c r="R1020" s="13">
        <f t="shared" si="632"/>
        <v>914.96755371093752</v>
      </c>
      <c r="S1020" s="13">
        <f t="shared" si="632"/>
        <v>672.3053039550781</v>
      </c>
      <c r="T1020" s="13">
        <f t="shared" si="632"/>
        <v>654.71339721679692</v>
      </c>
      <c r="U1020" s="13">
        <f t="shared" si="632"/>
        <v>38691.669921875</v>
      </c>
      <c r="V1020" s="6"/>
      <c r="W1020" s="8"/>
      <c r="X1020" s="13">
        <f t="shared" ref="X1020:AE1020" si="633">AVERAGE(X1120,X920)</f>
        <v>20.5</v>
      </c>
      <c r="Y1020" s="13">
        <f t="shared" si="633"/>
        <v>104.5</v>
      </c>
      <c r="Z1020" s="13">
        <f t="shared" si="633"/>
        <v>186</v>
      </c>
      <c r="AA1020" s="13">
        <f t="shared" si="633"/>
        <v>167</v>
      </c>
      <c r="AB1020" s="13">
        <f t="shared" si="633"/>
        <v>68</v>
      </c>
      <c r="AC1020" s="13">
        <f t="shared" si="633"/>
        <v>15.5</v>
      </c>
      <c r="AD1020" s="13">
        <f t="shared" si="633"/>
        <v>1</v>
      </c>
      <c r="AE1020" s="13">
        <f t="shared" si="633"/>
        <v>562.5</v>
      </c>
      <c r="AF1020" s="8"/>
      <c r="AG1020" s="44" t="s">
        <v>94</v>
      </c>
      <c r="AH1020" s="68">
        <f t="shared" si="606"/>
        <v>13.387152445393344</v>
      </c>
      <c r="AI1020" s="68">
        <f t="shared" si="607"/>
        <v>71.555447472557148</v>
      </c>
      <c r="AJ1020" s="68">
        <f t="shared" si="608"/>
        <v>138.50013326794721</v>
      </c>
      <c r="AK1020" s="68">
        <f t="shared" si="609"/>
        <v>134.20389788169351</v>
      </c>
      <c r="AL1020" s="68">
        <f t="shared" si="610"/>
        <v>54.981906158380923</v>
      </c>
      <c r="AM1020" s="68">
        <f t="shared" si="611"/>
        <v>12.352172244317982</v>
      </c>
      <c r="AN1020" s="68">
        <f t="shared" si="612"/>
        <v>0.77561363919992998</v>
      </c>
      <c r="AO1020" s="68">
        <f t="shared" si="615"/>
        <v>60.096338186133508</v>
      </c>
      <c r="AP1020" s="6"/>
      <c r="AQ1020" s="6">
        <f>RANK(AI1020,AI946:AI1024)</f>
        <v>23</v>
      </c>
      <c r="AR1020" s="94">
        <f>RANK(AO1020,AO946:AO1024)</f>
        <v>17</v>
      </c>
      <c r="AS1020" s="8"/>
      <c r="AT1020" s="6"/>
      <c r="AU1020" s="8"/>
      <c r="AV1020" s="6"/>
      <c r="AW1020" s="8"/>
      <c r="AX1020" s="6"/>
      <c r="AY1020" s="8"/>
      <c r="AZ1020" s="6"/>
      <c r="BA1020" s="8"/>
      <c r="BB1020" s="6"/>
      <c r="BC1020" s="8"/>
      <c r="BD1020" s="8"/>
      <c r="BE1020" s="8"/>
      <c r="BF1020" s="8"/>
    </row>
    <row r="1021" spans="1:58" s="5" customFormat="1" ht="14.25" customHeight="1">
      <c r="A1021" s="6">
        <v>976</v>
      </c>
      <c r="B1021" s="44" t="s">
        <v>95</v>
      </c>
      <c r="C1021" s="13">
        <f t="shared" ref="C1021:U1021" si="634">AVERAGE(C1121,C921)</f>
        <v>21570.658497655801</v>
      </c>
      <c r="D1021" s="13">
        <f t="shared" si="634"/>
        <v>16944.771287620959</v>
      </c>
      <c r="E1021" s="13">
        <f t="shared" si="634"/>
        <v>13893.798723234391</v>
      </c>
      <c r="F1021" s="13">
        <f t="shared" si="634"/>
        <v>12412.876624978619</v>
      </c>
      <c r="G1021" s="13">
        <f t="shared" si="634"/>
        <v>13793.385905771689</v>
      </c>
      <c r="H1021" s="13">
        <f t="shared" si="634"/>
        <v>18043.907313560085</v>
      </c>
      <c r="I1021" s="13">
        <f t="shared" si="634"/>
        <v>21443.075247901339</v>
      </c>
      <c r="J1021" s="13">
        <f t="shared" si="634"/>
        <v>19161.037019324529</v>
      </c>
      <c r="K1021" s="13">
        <f t="shared" si="634"/>
        <v>16093.563460553531</v>
      </c>
      <c r="L1021" s="13">
        <f t="shared" si="634"/>
        <v>13650.187692425079</v>
      </c>
      <c r="M1021" s="13">
        <f t="shared" si="634"/>
        <v>11290.388832735702</v>
      </c>
      <c r="N1021" s="13">
        <f t="shared" si="634"/>
        <v>9456.0275816668891</v>
      </c>
      <c r="O1021" s="13">
        <f t="shared" si="634"/>
        <v>7571.358681428339</v>
      </c>
      <c r="P1021" s="13">
        <f t="shared" si="634"/>
        <v>5658.4540077621759</v>
      </c>
      <c r="Q1021" s="13">
        <f t="shared" si="634"/>
        <v>3561.0232849785293</v>
      </c>
      <c r="R1021" s="13">
        <f t="shared" si="634"/>
        <v>2214.3043627479556</v>
      </c>
      <c r="S1021" s="13">
        <f t="shared" si="634"/>
        <v>1431.9153506952418</v>
      </c>
      <c r="T1021" s="13">
        <f t="shared" si="634"/>
        <v>1524.2464381768648</v>
      </c>
      <c r="U1021" s="13">
        <f t="shared" si="634"/>
        <v>209714.98031321773</v>
      </c>
      <c r="V1021" s="6"/>
      <c r="W1021" s="8"/>
      <c r="X1021" s="13">
        <f t="shared" ref="X1021:AE1021" si="635">AVERAGE(X1121,X921)</f>
        <v>63.5</v>
      </c>
      <c r="Y1021" s="13">
        <f t="shared" si="635"/>
        <v>423.5</v>
      </c>
      <c r="Z1021" s="13">
        <f t="shared" si="635"/>
        <v>1366.5</v>
      </c>
      <c r="AA1021" s="13">
        <f t="shared" si="635"/>
        <v>1652</v>
      </c>
      <c r="AB1021" s="13">
        <f t="shared" si="635"/>
        <v>692</v>
      </c>
      <c r="AC1021" s="13">
        <f t="shared" si="635"/>
        <v>123.5</v>
      </c>
      <c r="AD1021" s="13">
        <f t="shared" si="635"/>
        <v>6.5</v>
      </c>
      <c r="AE1021" s="13">
        <f t="shared" si="635"/>
        <v>4327.5</v>
      </c>
      <c r="AF1021" s="8"/>
      <c r="AG1021" s="44" t="s">
        <v>95</v>
      </c>
      <c r="AH1021" s="68">
        <f t="shared" si="606"/>
        <v>10.231310906968655</v>
      </c>
      <c r="AI1021" s="68">
        <f t="shared" si="607"/>
        <v>61.406242512622107</v>
      </c>
      <c r="AJ1021" s="68">
        <f t="shared" si="608"/>
        <v>151.46386824688116</v>
      </c>
      <c r="AK1021" s="68">
        <f t="shared" si="609"/>
        <v>154.08237679543501</v>
      </c>
      <c r="AL1021" s="68">
        <f t="shared" si="610"/>
        <v>72.229911074447116</v>
      </c>
      <c r="AM1021" s="68">
        <f t="shared" si="611"/>
        <v>15.347750708251445</v>
      </c>
      <c r="AN1021" s="68">
        <f t="shared" si="612"/>
        <v>0.95236785697929349</v>
      </c>
      <c r="AO1021" s="68">
        <f t="shared" si="615"/>
        <v>75.524856347425711</v>
      </c>
      <c r="AP1021" s="6"/>
      <c r="AQ1021" s="6">
        <f>RANK(AI1021,AI946:AI1024)</f>
        <v>32</v>
      </c>
      <c r="AR1021" s="94">
        <f>RANK(AO1021,AO946:AO1024)</f>
        <v>1</v>
      </c>
      <c r="AS1021" s="8"/>
      <c r="AT1021" s="6"/>
      <c r="AU1021" s="8"/>
      <c r="AV1021" s="6"/>
      <c r="AW1021" s="8"/>
      <c r="AX1021" s="6"/>
      <c r="AY1021" s="8"/>
      <c r="AZ1021" s="6"/>
      <c r="BA1021" s="8"/>
      <c r="BB1021" s="6"/>
      <c r="BC1021" s="8"/>
      <c r="BD1021" s="8"/>
      <c r="BE1021" s="8"/>
      <c r="BF1021" s="8"/>
    </row>
    <row r="1022" spans="1:58" s="5" customFormat="1" ht="14.25" customHeight="1">
      <c r="A1022" s="6">
        <v>977</v>
      </c>
      <c r="B1022" s="44" t="s">
        <v>96</v>
      </c>
      <c r="C1022" s="13">
        <f t="shared" ref="C1022:U1022" si="636">AVERAGE(C1122,C922)</f>
        <v>4798.7912275422814</v>
      </c>
      <c r="D1022" s="13">
        <f t="shared" si="636"/>
        <v>3607.0746383366286</v>
      </c>
      <c r="E1022" s="13">
        <f t="shared" si="636"/>
        <v>2936.445643475121</v>
      </c>
      <c r="F1022" s="13">
        <f t="shared" si="636"/>
        <v>3160.6124954058555</v>
      </c>
      <c r="G1022" s="13">
        <f t="shared" si="636"/>
        <v>7377.4376477415335</v>
      </c>
      <c r="H1022" s="13">
        <f t="shared" si="636"/>
        <v>12350.73424728528</v>
      </c>
      <c r="I1022" s="13">
        <f t="shared" si="636"/>
        <v>12331.659278882969</v>
      </c>
      <c r="J1022" s="13">
        <f t="shared" si="636"/>
        <v>8618.6974868194047</v>
      </c>
      <c r="K1022" s="13">
        <f t="shared" si="636"/>
        <v>6458.0107716982766</v>
      </c>
      <c r="L1022" s="13">
        <f t="shared" si="636"/>
        <v>5542.5165761077906</v>
      </c>
      <c r="M1022" s="13">
        <f t="shared" si="636"/>
        <v>4805.2484626292553</v>
      </c>
      <c r="N1022" s="13">
        <f t="shared" si="636"/>
        <v>4362.8170352432289</v>
      </c>
      <c r="O1022" s="13">
        <f t="shared" si="636"/>
        <v>3858.8384031435448</v>
      </c>
      <c r="P1022" s="13">
        <f t="shared" si="636"/>
        <v>3162.6497701054686</v>
      </c>
      <c r="Q1022" s="13">
        <f t="shared" si="636"/>
        <v>2295.69493389235</v>
      </c>
      <c r="R1022" s="13">
        <f t="shared" si="636"/>
        <v>1702.7371830828943</v>
      </c>
      <c r="S1022" s="13">
        <f t="shared" si="636"/>
        <v>1307.4637591315854</v>
      </c>
      <c r="T1022" s="13">
        <f t="shared" si="636"/>
        <v>1191.2812372448557</v>
      </c>
      <c r="U1022" s="13">
        <f t="shared" si="636"/>
        <v>89868.710797768319</v>
      </c>
      <c r="V1022" s="6"/>
      <c r="W1022" s="8"/>
      <c r="X1022" s="13">
        <f t="shared" ref="X1022:AE1022" si="637">AVERAGE(X1122,X922)</f>
        <v>7</v>
      </c>
      <c r="Y1022" s="13">
        <f t="shared" si="637"/>
        <v>50.5</v>
      </c>
      <c r="Z1022" s="13">
        <f t="shared" si="637"/>
        <v>146.5</v>
      </c>
      <c r="AA1022" s="13">
        <f t="shared" si="637"/>
        <v>456.5</v>
      </c>
      <c r="AB1022" s="13">
        <f t="shared" si="637"/>
        <v>365</v>
      </c>
      <c r="AC1022" s="13">
        <f t="shared" si="637"/>
        <v>90</v>
      </c>
      <c r="AD1022" s="13">
        <f t="shared" si="637"/>
        <v>8.5</v>
      </c>
      <c r="AE1022" s="13">
        <f t="shared" si="637"/>
        <v>1124</v>
      </c>
      <c r="AF1022" s="8"/>
      <c r="AG1022" s="44" t="s">
        <v>96</v>
      </c>
      <c r="AH1022" s="68">
        <f t="shared" si="606"/>
        <v>4.4295211831092427</v>
      </c>
      <c r="AI1022" s="68">
        <f t="shared" si="607"/>
        <v>13.690390190003066</v>
      </c>
      <c r="AJ1022" s="68">
        <f t="shared" si="608"/>
        <v>23.723285930502641</v>
      </c>
      <c r="AK1022" s="68">
        <f t="shared" si="609"/>
        <v>74.037076386260779</v>
      </c>
      <c r="AL1022" s="68">
        <f t="shared" si="610"/>
        <v>84.699573353907681</v>
      </c>
      <c r="AM1022" s="68">
        <f t="shared" si="611"/>
        <v>27.872359827709769</v>
      </c>
      <c r="AN1022" s="68">
        <f t="shared" si="612"/>
        <v>3.0671987654998012</v>
      </c>
      <c r="AO1022" s="68">
        <f t="shared" si="615"/>
        <v>40.258118649850843</v>
      </c>
      <c r="AP1022" s="6"/>
      <c r="AQ1022" s="6">
        <f>RANK(AI1022,AI946:AI1024)</f>
        <v>67</v>
      </c>
      <c r="AR1022" s="94">
        <f>RANK(AO1022,AO946:AO1024)</f>
        <v>74</v>
      </c>
      <c r="AS1022" s="8"/>
      <c r="AT1022" s="6"/>
      <c r="AU1022" s="8"/>
      <c r="AV1022" s="6"/>
      <c r="AW1022" s="8"/>
      <c r="AX1022" s="6"/>
      <c r="AY1022" s="8"/>
      <c r="AZ1022" s="6"/>
      <c r="BA1022" s="8"/>
      <c r="BB1022" s="6"/>
      <c r="BC1022" s="8"/>
      <c r="BD1022" s="8"/>
      <c r="BE1022" s="8"/>
      <c r="BF1022" s="8"/>
    </row>
    <row r="1023" spans="1:58" s="5" customFormat="1" ht="14.25" customHeight="1">
      <c r="A1023" s="6">
        <v>978</v>
      </c>
      <c r="B1023" s="44" t="s">
        <v>97</v>
      </c>
      <c r="C1023" s="13">
        <f t="shared" ref="C1023:U1023" si="638">AVERAGE(C1123,C923)</f>
        <v>9234.58559324616</v>
      </c>
      <c r="D1023" s="13">
        <f t="shared" si="638"/>
        <v>9701.8441080707453</v>
      </c>
      <c r="E1023" s="13">
        <f t="shared" si="638"/>
        <v>9711.6528121838528</v>
      </c>
      <c r="F1023" s="13">
        <f t="shared" si="638"/>
        <v>10133.233469407529</v>
      </c>
      <c r="G1023" s="13">
        <f t="shared" si="638"/>
        <v>9920.7656944622595</v>
      </c>
      <c r="H1023" s="13">
        <f t="shared" si="638"/>
        <v>9397.641788908335</v>
      </c>
      <c r="I1023" s="13">
        <f t="shared" si="638"/>
        <v>9176.2476471397895</v>
      </c>
      <c r="J1023" s="13">
        <f t="shared" si="638"/>
        <v>9542.842536211816</v>
      </c>
      <c r="K1023" s="13">
        <f t="shared" si="638"/>
        <v>10622.935858300392</v>
      </c>
      <c r="L1023" s="13">
        <f t="shared" si="638"/>
        <v>10919.289694743848</v>
      </c>
      <c r="M1023" s="13">
        <f t="shared" si="638"/>
        <v>10929.605061355725</v>
      </c>
      <c r="N1023" s="13">
        <f t="shared" si="638"/>
        <v>10527.355753536598</v>
      </c>
      <c r="O1023" s="13">
        <f t="shared" si="638"/>
        <v>9320.6347064839501</v>
      </c>
      <c r="P1023" s="13">
        <f t="shared" si="638"/>
        <v>8109.2388827375016</v>
      </c>
      <c r="Q1023" s="13">
        <f t="shared" si="638"/>
        <v>5594.5473150161361</v>
      </c>
      <c r="R1023" s="13">
        <f t="shared" si="638"/>
        <v>3503.9813573855631</v>
      </c>
      <c r="S1023" s="13">
        <f t="shared" si="638"/>
        <v>2155.3702798689542</v>
      </c>
      <c r="T1023" s="13">
        <f t="shared" si="638"/>
        <v>2362.9596891864885</v>
      </c>
      <c r="U1023" s="13">
        <f t="shared" si="638"/>
        <v>150864.73224824562</v>
      </c>
      <c r="V1023" s="6"/>
      <c r="W1023" s="8"/>
      <c r="X1023" s="13">
        <f t="shared" ref="X1023:AE1023" si="639">AVERAGE(X1123,X923)</f>
        <v>23.5</v>
      </c>
      <c r="Y1023" s="13">
        <f t="shared" si="639"/>
        <v>175</v>
      </c>
      <c r="Z1023" s="13">
        <f t="shared" si="639"/>
        <v>527.5</v>
      </c>
      <c r="AA1023" s="13">
        <f t="shared" si="639"/>
        <v>687.5</v>
      </c>
      <c r="AB1023" s="13">
        <f t="shared" si="639"/>
        <v>334</v>
      </c>
      <c r="AC1023" s="13">
        <f t="shared" si="639"/>
        <v>77.5</v>
      </c>
      <c r="AD1023" s="13">
        <f t="shared" si="639"/>
        <v>2.5</v>
      </c>
      <c r="AE1023" s="13">
        <f t="shared" si="639"/>
        <v>1827.5</v>
      </c>
      <c r="AF1023" s="8"/>
      <c r="AG1023" s="44" t="s">
        <v>97</v>
      </c>
      <c r="AH1023" s="68">
        <f t="shared" si="606"/>
        <v>4.6382036041994015</v>
      </c>
      <c r="AI1023" s="68">
        <f t="shared" si="607"/>
        <v>35.279534945107002</v>
      </c>
      <c r="AJ1023" s="68">
        <f t="shared" si="608"/>
        <v>112.26220616805961</v>
      </c>
      <c r="AK1023" s="68">
        <f t="shared" si="609"/>
        <v>149.84338401422542</v>
      </c>
      <c r="AL1023" s="68">
        <f t="shared" si="610"/>
        <v>70.000107144718044</v>
      </c>
      <c r="AM1023" s="68">
        <f t="shared" si="611"/>
        <v>14.591069932789663</v>
      </c>
      <c r="AN1023" s="68">
        <f t="shared" si="612"/>
        <v>0.45790524290300855</v>
      </c>
      <c r="AO1023" s="68">
        <f t="shared" si="615"/>
        <v>52.429278194244212</v>
      </c>
      <c r="AP1023" s="6"/>
      <c r="AQ1023" s="6">
        <f>RANK(AI1023,AI946:AI1024)</f>
        <v>58</v>
      </c>
      <c r="AR1023" s="94">
        <f>RANK(AO1023,AO946:AO1024)</f>
        <v>53</v>
      </c>
      <c r="AS1023" s="8"/>
      <c r="AT1023" s="6"/>
      <c r="AU1023" s="8"/>
      <c r="AV1023" s="6"/>
      <c r="AW1023" s="8"/>
      <c r="AX1023" s="6"/>
      <c r="AY1023" s="8"/>
      <c r="AZ1023" s="6"/>
      <c r="BA1023" s="8"/>
      <c r="BB1023" s="6"/>
      <c r="BC1023" s="8"/>
      <c r="BD1023" s="8"/>
      <c r="BE1023" s="8"/>
      <c r="BF1023" s="8"/>
    </row>
    <row r="1024" spans="1:58" s="5" customFormat="1" ht="14.25" customHeight="1">
      <c r="A1024" s="6">
        <v>979</v>
      </c>
      <c r="B1024" s="44" t="s">
        <v>98</v>
      </c>
      <c r="C1024" s="13">
        <f t="shared" ref="C1024:U1024" si="640">AVERAGE(C1124,C924)</f>
        <v>324.85946515569151</v>
      </c>
      <c r="D1024" s="13">
        <f t="shared" si="640"/>
        <v>394.11755065553587</v>
      </c>
      <c r="E1024" s="13">
        <f t="shared" si="640"/>
        <v>385.82740440724911</v>
      </c>
      <c r="F1024" s="13">
        <f t="shared" si="640"/>
        <v>416.56440519158264</v>
      </c>
      <c r="G1024" s="13">
        <f t="shared" si="640"/>
        <v>257.53401784734314</v>
      </c>
      <c r="H1024" s="13">
        <f t="shared" si="640"/>
        <v>265.02917417913909</v>
      </c>
      <c r="I1024" s="13">
        <f t="shared" si="640"/>
        <v>242.56675432464476</v>
      </c>
      <c r="J1024" s="13">
        <f t="shared" si="640"/>
        <v>265.07603775410706</v>
      </c>
      <c r="K1024" s="13">
        <f t="shared" si="640"/>
        <v>348.17452092771055</v>
      </c>
      <c r="L1024" s="13">
        <f t="shared" si="640"/>
        <v>445.64810107738288</v>
      </c>
      <c r="M1024" s="13">
        <f t="shared" si="640"/>
        <v>509.70184642143988</v>
      </c>
      <c r="N1024" s="13">
        <f t="shared" si="640"/>
        <v>584.50199504152772</v>
      </c>
      <c r="O1024" s="13">
        <f t="shared" si="640"/>
        <v>509.85765375962831</v>
      </c>
      <c r="P1024" s="13">
        <f t="shared" si="640"/>
        <v>486.90338909561825</v>
      </c>
      <c r="Q1024" s="13">
        <f t="shared" si="640"/>
        <v>397.51524398897766</v>
      </c>
      <c r="R1024" s="13">
        <f t="shared" si="640"/>
        <v>329.23256098615173</v>
      </c>
      <c r="S1024" s="13">
        <f t="shared" si="640"/>
        <v>288.04342056052309</v>
      </c>
      <c r="T1024" s="13">
        <f t="shared" si="640"/>
        <v>301.28596320239518</v>
      </c>
      <c r="U1024" s="13">
        <f t="shared" si="640"/>
        <v>6752.4395045766487</v>
      </c>
      <c r="V1024" s="6"/>
      <c r="W1024" s="8"/>
      <c r="X1024" s="13">
        <f t="shared" ref="X1024:AE1024" si="641">AVERAGE(X1124,X924)</f>
        <v>2</v>
      </c>
      <c r="Y1024" s="13">
        <f t="shared" si="641"/>
        <v>10</v>
      </c>
      <c r="Z1024" s="13">
        <f t="shared" si="641"/>
        <v>20.5</v>
      </c>
      <c r="AA1024" s="13">
        <f t="shared" si="641"/>
        <v>15.5</v>
      </c>
      <c r="AB1024" s="13">
        <f t="shared" si="641"/>
        <v>7</v>
      </c>
      <c r="AC1024" s="13">
        <f t="shared" si="641"/>
        <v>1.5</v>
      </c>
      <c r="AD1024" s="13">
        <f t="shared" si="641"/>
        <v>0</v>
      </c>
      <c r="AE1024" s="13">
        <f t="shared" si="641"/>
        <v>56.5</v>
      </c>
      <c r="AF1024" s="8"/>
      <c r="AG1024" s="44" t="s">
        <v>98</v>
      </c>
      <c r="AH1024" s="68">
        <f t="shared" si="606"/>
        <v>9.602356682780794</v>
      </c>
      <c r="AI1024" s="68">
        <f t="shared" si="607"/>
        <v>77.659643441183292</v>
      </c>
      <c r="AJ1024" s="68">
        <f t="shared" si="608"/>
        <v>154.69995002243485</v>
      </c>
      <c r="AK1024" s="68">
        <f t="shared" si="609"/>
        <v>127.79987136452526</v>
      </c>
      <c r="AL1024" s="68">
        <f t="shared" si="610"/>
        <v>52.815034201570661</v>
      </c>
      <c r="AM1024" s="68">
        <f t="shared" si="611"/>
        <v>8.6163685728826565</v>
      </c>
      <c r="AN1024" s="68">
        <f t="shared" si="612"/>
        <v>0</v>
      </c>
      <c r="AO1024" s="68">
        <f t="shared" si="615"/>
        <v>50.433077060407619</v>
      </c>
      <c r="AP1024" s="6"/>
      <c r="AQ1024" s="6">
        <f>RANK(AI1024,AI946:AI1024)</f>
        <v>21</v>
      </c>
      <c r="AR1024" s="94">
        <f>RANK(AO1024,AO946:AO1024)</f>
        <v>58</v>
      </c>
      <c r="AS1024" s="8"/>
      <c r="AT1024" s="6"/>
      <c r="AU1024" s="8"/>
      <c r="AV1024" s="6"/>
      <c r="AW1024" s="8"/>
      <c r="AX1024" s="6"/>
      <c r="AY1024" s="8"/>
      <c r="AZ1024" s="6"/>
      <c r="BA1024" s="8"/>
      <c r="BB1024" s="6"/>
      <c r="BC1024" s="8"/>
      <c r="BD1024" s="8"/>
      <c r="BE1024" s="8"/>
      <c r="BF1024" s="8"/>
    </row>
    <row r="1025" spans="1:58" s="5" customFormat="1" ht="14.25" customHeight="1">
      <c r="A1025" s="6">
        <v>980</v>
      </c>
      <c r="B1025" s="45" t="s">
        <v>99</v>
      </c>
      <c r="C1025" s="13">
        <f t="shared" ref="C1025:U1025" si="642">AVERAGE(C1125,C925)</f>
        <v>33.385470288258048</v>
      </c>
      <c r="D1025" s="13">
        <f t="shared" si="642"/>
        <v>46.089003563272705</v>
      </c>
      <c r="E1025" s="13">
        <f t="shared" si="642"/>
        <v>51.093079309515375</v>
      </c>
      <c r="F1025" s="13">
        <f t="shared" si="642"/>
        <v>47.036183357365722</v>
      </c>
      <c r="G1025" s="13">
        <f t="shared" si="642"/>
        <v>42.567357259907226</v>
      </c>
      <c r="H1025" s="13">
        <f t="shared" si="642"/>
        <v>55.472243872616581</v>
      </c>
      <c r="I1025" s="13">
        <f t="shared" si="642"/>
        <v>39.195318332755122</v>
      </c>
      <c r="J1025" s="13">
        <f t="shared" si="642"/>
        <v>32.084793816451416</v>
      </c>
      <c r="K1025" s="13">
        <f t="shared" si="642"/>
        <v>47.292703196901854</v>
      </c>
      <c r="L1025" s="13">
        <f t="shared" si="642"/>
        <v>50.496468472573241</v>
      </c>
      <c r="M1025" s="13">
        <f t="shared" si="642"/>
        <v>61.502045637491463</v>
      </c>
      <c r="N1025" s="13">
        <f t="shared" si="642"/>
        <v>56.751596824713133</v>
      </c>
      <c r="O1025" s="13">
        <f t="shared" si="642"/>
        <v>58.442624149057607</v>
      </c>
      <c r="P1025" s="13">
        <f t="shared" si="642"/>
        <v>45.278824260136716</v>
      </c>
      <c r="Q1025" s="13">
        <f t="shared" si="642"/>
        <v>36.625971675458985</v>
      </c>
      <c r="R1025" s="13">
        <f t="shared" si="642"/>
        <v>32.715173367805178</v>
      </c>
      <c r="S1025" s="13">
        <f t="shared" si="642"/>
        <v>16.825359985914307</v>
      </c>
      <c r="T1025" s="13">
        <f t="shared" si="642"/>
        <v>20.574803313686523</v>
      </c>
      <c r="U1025" s="13">
        <f t="shared" si="642"/>
        <v>773.42902068388116</v>
      </c>
      <c r="V1025" s="6"/>
      <c r="W1025" s="8"/>
      <c r="X1025" s="13">
        <f t="shared" ref="X1025:AE1025" si="643">AVERAGE(X1125,X925)</f>
        <v>0</v>
      </c>
      <c r="Y1025" s="13">
        <f t="shared" si="643"/>
        <v>0</v>
      </c>
      <c r="Z1025" s="13">
        <f t="shared" si="643"/>
        <v>0</v>
      </c>
      <c r="AA1025" s="13">
        <f t="shared" si="643"/>
        <v>2</v>
      </c>
      <c r="AB1025" s="13">
        <f t="shared" si="643"/>
        <v>0</v>
      </c>
      <c r="AC1025" s="13">
        <f t="shared" si="643"/>
        <v>0.5</v>
      </c>
      <c r="AD1025" s="13">
        <f t="shared" si="643"/>
        <v>0</v>
      </c>
      <c r="AE1025" s="13">
        <f t="shared" si="643"/>
        <v>2.5</v>
      </c>
      <c r="AF1025" s="8"/>
      <c r="AG1025" s="45" t="s">
        <v>99</v>
      </c>
      <c r="AH1025" s="68">
        <f t="shared" si="606"/>
        <v>0</v>
      </c>
      <c r="AI1025" s="68">
        <f t="shared" si="607"/>
        <v>0</v>
      </c>
      <c r="AJ1025" s="68">
        <f t="shared" si="608"/>
        <v>0</v>
      </c>
      <c r="AK1025" s="68">
        <f t="shared" si="609"/>
        <v>102.0530045461384</v>
      </c>
      <c r="AL1025" s="68">
        <f t="shared" si="610"/>
        <v>0</v>
      </c>
      <c r="AM1025" s="68">
        <f t="shared" si="611"/>
        <v>21.144910998987047</v>
      </c>
      <c r="AN1025" s="68">
        <f t="shared" si="612"/>
        <v>0</v>
      </c>
      <c r="AO1025" s="68">
        <f t="shared" si="615"/>
        <v>15.916213572669285</v>
      </c>
      <c r="AP1025" s="6"/>
      <c r="AQ1025" s="6" t="s">
        <v>138</v>
      </c>
      <c r="AR1025" s="6" t="s">
        <v>138</v>
      </c>
      <c r="AS1025" s="8"/>
      <c r="AT1025" s="6"/>
      <c r="AU1025" s="8"/>
      <c r="AV1025" s="6"/>
      <c r="AW1025" s="8"/>
      <c r="AX1025" s="6"/>
      <c r="AY1025" s="8"/>
      <c r="AZ1025" s="6"/>
      <c r="BA1025" s="8"/>
      <c r="BB1025" s="6"/>
      <c r="BC1025" s="8"/>
      <c r="BD1025" s="8"/>
      <c r="BE1025" s="8"/>
      <c r="BF1025" s="8"/>
    </row>
    <row r="1026" spans="1:58" s="5" customFormat="1" ht="14.25" customHeight="1">
      <c r="A1026" s="6">
        <v>981</v>
      </c>
      <c r="B1026" s="45" t="s">
        <v>100</v>
      </c>
      <c r="C1026" s="13">
        <f t="shared" ref="C1026:U1026" si="644">AVERAGE(C1126,C926)</f>
        <v>295031.76054277108</v>
      </c>
      <c r="D1026" s="13">
        <f t="shared" si="644"/>
        <v>269655.94307437434</v>
      </c>
      <c r="E1026" s="13">
        <f t="shared" si="644"/>
        <v>251583.80882484265</v>
      </c>
      <c r="F1026" s="13">
        <f t="shared" si="644"/>
        <v>263459.66728997795</v>
      </c>
      <c r="G1026" s="13">
        <f t="shared" si="644"/>
        <v>338316.87806072889</v>
      </c>
      <c r="H1026" s="13">
        <f t="shared" si="644"/>
        <v>376145.78398312221</v>
      </c>
      <c r="I1026" s="13">
        <f t="shared" si="644"/>
        <v>368293.52933935379</v>
      </c>
      <c r="J1026" s="13">
        <f t="shared" si="644"/>
        <v>326738.50765975227</v>
      </c>
      <c r="K1026" s="13">
        <f t="shared" si="644"/>
        <v>314949.22484694119</v>
      </c>
      <c r="L1026" s="13">
        <f t="shared" si="644"/>
        <v>303679.89499217062</v>
      </c>
      <c r="M1026" s="13">
        <f t="shared" si="644"/>
        <v>277223.19935760892</v>
      </c>
      <c r="N1026" s="13">
        <f t="shared" si="644"/>
        <v>253793.76077099188</v>
      </c>
      <c r="O1026" s="13">
        <f t="shared" si="644"/>
        <v>220876.52890423278</v>
      </c>
      <c r="P1026" s="13">
        <f t="shared" si="644"/>
        <v>190485.81579833297</v>
      </c>
      <c r="Q1026" s="13">
        <f t="shared" si="644"/>
        <v>145754.62920576025</v>
      </c>
      <c r="R1026" s="13">
        <f t="shared" si="644"/>
        <v>111287.81046788972</v>
      </c>
      <c r="S1026" s="13">
        <f t="shared" si="644"/>
        <v>82555.899037542637</v>
      </c>
      <c r="T1026" s="13">
        <f t="shared" si="644"/>
        <v>85507.911218533904</v>
      </c>
      <c r="U1026" s="13">
        <f t="shared" si="644"/>
        <v>4468721.0012663733</v>
      </c>
      <c r="V1026" s="6"/>
      <c r="W1026" s="8"/>
      <c r="X1026" s="13">
        <f t="shared" ref="X1026:AE1026" si="645">AVERAGE(X1126,X926)</f>
        <v>704.5</v>
      </c>
      <c r="Y1026" s="13">
        <f t="shared" si="645"/>
        <v>4997</v>
      </c>
      <c r="Z1026" s="13">
        <f t="shared" si="645"/>
        <v>15110.5</v>
      </c>
      <c r="AA1026" s="13">
        <f t="shared" si="645"/>
        <v>23407.5</v>
      </c>
      <c r="AB1026" s="13">
        <f t="shared" si="645"/>
        <v>13182</v>
      </c>
      <c r="AC1026" s="13">
        <f t="shared" si="645"/>
        <v>2940</v>
      </c>
      <c r="AD1026" s="13">
        <f t="shared" si="645"/>
        <v>224.5</v>
      </c>
      <c r="AE1026" s="13">
        <f t="shared" si="645"/>
        <v>60566</v>
      </c>
      <c r="AF1026" s="8"/>
      <c r="AG1026" s="45" t="s">
        <v>100</v>
      </c>
      <c r="AH1026" s="68">
        <f t="shared" si="606"/>
        <v>5.3480671804279574</v>
      </c>
      <c r="AI1026" s="68">
        <f t="shared" si="607"/>
        <v>29.540352988851023</v>
      </c>
      <c r="AJ1026" s="68">
        <f t="shared" si="608"/>
        <v>80.343848813033688</v>
      </c>
      <c r="AK1026" s="68">
        <f t="shared" si="609"/>
        <v>127.1132840264039</v>
      </c>
      <c r="AL1026" s="68">
        <f t="shared" si="610"/>
        <v>80.688377347472112</v>
      </c>
      <c r="AM1026" s="68">
        <f t="shared" si="611"/>
        <v>18.669676049711054</v>
      </c>
      <c r="AN1026" s="68">
        <f t="shared" si="612"/>
        <v>1.478530542865131</v>
      </c>
      <c r="AO1026" s="68">
        <f t="shared" si="615"/>
        <v>52.859518638940685</v>
      </c>
      <c r="AP1026" s="6"/>
      <c r="AQ1026" s="6" t="s">
        <v>138</v>
      </c>
      <c r="AR1026" s="6" t="s">
        <v>138</v>
      </c>
      <c r="AS1026" s="8"/>
      <c r="AT1026" s="6"/>
      <c r="AU1026" s="8"/>
      <c r="AV1026" s="6"/>
      <c r="AW1026" s="8"/>
      <c r="AX1026" s="6"/>
      <c r="AY1026" s="8"/>
      <c r="AZ1026" s="6"/>
      <c r="BA1026" s="8"/>
      <c r="BB1026" s="6"/>
      <c r="BC1026" s="8"/>
      <c r="BD1026" s="8"/>
      <c r="BE1026" s="8"/>
      <c r="BF1026" s="8"/>
    </row>
    <row r="1027" spans="1:58" s="5" customFormat="1" ht="14.25" customHeight="1">
      <c r="A1027" s="6">
        <v>982</v>
      </c>
      <c r="B1027" s="45" t="s">
        <v>101</v>
      </c>
      <c r="C1027" s="13" t="e">
        <f t="shared" ref="C1027:U1027" si="646">AVERAGE(C1127,C927)</f>
        <v>#DIV/0!</v>
      </c>
      <c r="D1027" s="13">
        <f t="shared" si="646"/>
        <v>94225.07682405482</v>
      </c>
      <c r="E1027" s="13">
        <f t="shared" si="646"/>
        <v>93679.908899999777</v>
      </c>
      <c r="F1027" s="13">
        <f t="shared" si="646"/>
        <v>96407.38946918615</v>
      </c>
      <c r="G1027" s="13">
        <f t="shared" si="646"/>
        <v>84745.053027832444</v>
      </c>
      <c r="H1027" s="13">
        <f t="shared" si="646"/>
        <v>81168.855739367049</v>
      </c>
      <c r="I1027" s="13">
        <f t="shared" si="646"/>
        <v>82181.500407638698</v>
      </c>
      <c r="J1027" s="13">
        <f t="shared" si="646"/>
        <v>84910.976588365476</v>
      </c>
      <c r="K1027" s="13">
        <f t="shared" si="646"/>
        <v>93474.663781819429</v>
      </c>
      <c r="L1027" s="13">
        <f t="shared" si="646"/>
        <v>99081.946156382706</v>
      </c>
      <c r="M1027" s="13">
        <f t="shared" si="646"/>
        <v>101814.6526445458</v>
      </c>
      <c r="N1027" s="13">
        <f t="shared" si="646"/>
        <v>101936.46869305862</v>
      </c>
      <c r="O1027" s="13">
        <f t="shared" si="646"/>
        <v>96788.010893907645</v>
      </c>
      <c r="P1027" s="13">
        <f t="shared" si="646"/>
        <v>87779.910880763477</v>
      </c>
      <c r="Q1027" s="13">
        <f t="shared" si="646"/>
        <v>67408.966856381463</v>
      </c>
      <c r="R1027" s="13">
        <f t="shared" si="646"/>
        <v>49728.27980445612</v>
      </c>
      <c r="S1027" s="13">
        <f t="shared" si="646"/>
        <v>35949.454186868832</v>
      </c>
      <c r="T1027" s="13">
        <f t="shared" si="646"/>
        <v>36349.827111441962</v>
      </c>
      <c r="U1027" s="13">
        <f t="shared" si="646"/>
        <v>1477855.7431123289</v>
      </c>
      <c r="V1027" s="6"/>
      <c r="W1027" s="8"/>
      <c r="X1027" s="13">
        <f t="shared" ref="X1027:AE1027" si="647">AVERAGE(X1127,X927)</f>
        <v>613.5</v>
      </c>
      <c r="Y1027" s="13">
        <f t="shared" si="647"/>
        <v>2751.5</v>
      </c>
      <c r="Z1027" s="13">
        <f t="shared" si="647"/>
        <v>5262</v>
      </c>
      <c r="AA1027" s="13">
        <f t="shared" si="647"/>
        <v>5808.5</v>
      </c>
      <c r="AB1027" s="13">
        <f t="shared" si="647"/>
        <v>2838</v>
      </c>
      <c r="AC1027" s="13">
        <f t="shared" si="647"/>
        <v>599</v>
      </c>
      <c r="AD1027" s="13">
        <f t="shared" si="647"/>
        <v>35.5</v>
      </c>
      <c r="AE1027" s="13">
        <f t="shared" si="647"/>
        <v>17908</v>
      </c>
      <c r="AF1027" s="8"/>
      <c r="AG1027" s="45" t="s">
        <v>101</v>
      </c>
      <c r="AH1027" s="68">
        <f t="shared" si="606"/>
        <v>12.727240170652845</v>
      </c>
      <c r="AI1027" s="68">
        <f t="shared" si="607"/>
        <v>64.935943791228425</v>
      </c>
      <c r="AJ1027" s="68">
        <f t="shared" si="608"/>
        <v>129.65564075207035</v>
      </c>
      <c r="AK1027" s="68">
        <f t="shared" si="609"/>
        <v>141.35784747634287</v>
      </c>
      <c r="AL1027" s="68">
        <f t="shared" si="610"/>
        <v>66.846481197788123</v>
      </c>
      <c r="AM1027" s="68">
        <f t="shared" si="611"/>
        <v>12.81630713105606</v>
      </c>
      <c r="AN1027" s="68">
        <f t="shared" si="612"/>
        <v>0.71657857717024953</v>
      </c>
      <c r="AO1027" s="68">
        <f t="shared" si="615"/>
        <v>57.584735308862825</v>
      </c>
      <c r="AP1027" s="6"/>
      <c r="AQ1027" s="6" t="s">
        <v>138</v>
      </c>
      <c r="AR1027" s="6" t="s">
        <v>138</v>
      </c>
      <c r="AS1027" s="8"/>
      <c r="AT1027" s="6"/>
      <c r="AU1027" s="8"/>
      <c r="AV1027" s="6"/>
      <c r="AW1027" s="8"/>
      <c r="AX1027" s="6"/>
      <c r="AY1027" s="8"/>
      <c r="AZ1027" s="6"/>
      <c r="BA1027" s="8"/>
      <c r="BB1027" s="6"/>
      <c r="BC1027" s="8"/>
      <c r="BD1027" s="8"/>
      <c r="BE1027" s="8"/>
      <c r="BF1027" s="8"/>
    </row>
    <row r="1028" spans="1:58" s="5" customFormat="1" ht="14.25" customHeight="1">
      <c r="A1028" s="6">
        <v>983</v>
      </c>
      <c r="B1028" s="45" t="s">
        <v>102</v>
      </c>
      <c r="C1028" s="13">
        <f t="shared" ref="C1028:U1028" si="648">AVERAGE(C1128,C928)</f>
        <v>385308.51197559526</v>
      </c>
      <c r="D1028" s="13">
        <f t="shared" si="648"/>
        <v>363881.01989842916</v>
      </c>
      <c r="E1028" s="13">
        <f t="shared" si="648"/>
        <v>345263.71772484243</v>
      </c>
      <c r="F1028" s="13">
        <f t="shared" si="648"/>
        <v>359867.05675916409</v>
      </c>
      <c r="G1028" s="13">
        <f t="shared" si="648"/>
        <v>423061.93108856137</v>
      </c>
      <c r="H1028" s="13">
        <f t="shared" si="648"/>
        <v>457314.63972248929</v>
      </c>
      <c r="I1028" s="13">
        <f t="shared" si="648"/>
        <v>450475.02974699246</v>
      </c>
      <c r="J1028" s="13">
        <f t="shared" si="648"/>
        <v>411649.48424811778</v>
      </c>
      <c r="K1028" s="13">
        <f t="shared" si="648"/>
        <v>408423.88862876059</v>
      </c>
      <c r="L1028" s="13">
        <f t="shared" si="648"/>
        <v>402761.84114855336</v>
      </c>
      <c r="M1028" s="13">
        <f t="shared" si="648"/>
        <v>379037.85200215474</v>
      </c>
      <c r="N1028" s="13">
        <f t="shared" si="648"/>
        <v>355730.2294640505</v>
      </c>
      <c r="O1028" s="13">
        <f t="shared" si="648"/>
        <v>317664.53979814041</v>
      </c>
      <c r="P1028" s="13">
        <f t="shared" si="648"/>
        <v>278265.72667909646</v>
      </c>
      <c r="Q1028" s="13">
        <f t="shared" si="648"/>
        <v>213163.5960621417</v>
      </c>
      <c r="R1028" s="13">
        <f t="shared" si="648"/>
        <v>161016.09027234584</v>
      </c>
      <c r="S1028" s="13">
        <f t="shared" si="648"/>
        <v>118505.35322441146</v>
      </c>
      <c r="T1028" s="13">
        <f t="shared" si="648"/>
        <v>121857.73832997587</v>
      </c>
      <c r="U1028" s="13">
        <f t="shared" si="648"/>
        <v>5946576.7443787027</v>
      </c>
      <c r="V1028" s="6"/>
      <c r="W1028" s="8"/>
      <c r="X1028" s="13">
        <f t="shared" ref="X1028:AE1028" si="649">AVERAGE(X1128,X928)</f>
        <v>1318</v>
      </c>
      <c r="Y1028" s="13">
        <f t="shared" si="649"/>
        <v>7748.5</v>
      </c>
      <c r="Z1028" s="13">
        <f t="shared" si="649"/>
        <v>20372.5</v>
      </c>
      <c r="AA1028" s="13">
        <f t="shared" si="649"/>
        <v>29216</v>
      </c>
      <c r="AB1028" s="13">
        <f t="shared" si="649"/>
        <v>16020</v>
      </c>
      <c r="AC1028" s="13">
        <f t="shared" si="649"/>
        <v>3539</v>
      </c>
      <c r="AD1028" s="13">
        <f t="shared" si="649"/>
        <v>260</v>
      </c>
      <c r="AE1028" s="13">
        <f t="shared" si="649"/>
        <v>78474</v>
      </c>
      <c r="AF1028" s="8"/>
      <c r="AG1028" s="45" t="s">
        <v>102</v>
      </c>
      <c r="AH1028" s="68">
        <f t="shared" si="606"/>
        <v>7.3249272210101344</v>
      </c>
      <c r="AI1028" s="68">
        <f t="shared" si="607"/>
        <v>36.630570753850094</v>
      </c>
      <c r="AJ1028" s="68">
        <f t="shared" si="608"/>
        <v>89.096207426740492</v>
      </c>
      <c r="AK1028" s="68">
        <f t="shared" si="609"/>
        <v>129.71196213210331</v>
      </c>
      <c r="AL1028" s="68">
        <f t="shared" si="610"/>
        <v>77.833208168647175</v>
      </c>
      <c r="AM1028" s="68">
        <f t="shared" si="611"/>
        <v>17.33003430275253</v>
      </c>
      <c r="AN1028" s="68">
        <f t="shared" si="612"/>
        <v>1.2910855668876657</v>
      </c>
      <c r="AO1028" s="68">
        <f t="shared" si="615"/>
        <v>53.868233412026953</v>
      </c>
      <c r="AP1028" s="6"/>
      <c r="AQ1028" s="6" t="s">
        <v>138</v>
      </c>
      <c r="AR1028" s="6" t="s">
        <v>138</v>
      </c>
      <c r="AS1028" s="8"/>
      <c r="AT1028" s="6"/>
      <c r="AU1028" s="8"/>
      <c r="AV1028" s="6"/>
      <c r="AW1028" s="8"/>
      <c r="AX1028" s="6"/>
      <c r="AY1028" s="8"/>
      <c r="AZ1028" s="6"/>
      <c r="BA1028" s="8"/>
      <c r="BB1028" s="6"/>
      <c r="BC1028" s="8"/>
      <c r="BD1028" s="8"/>
      <c r="BE1028" s="8"/>
      <c r="BF1028" s="8"/>
    </row>
    <row r="1029" spans="1:58" s="5" customFormat="1" ht="14.25" customHeight="1">
      <c r="A1029" s="6">
        <v>984</v>
      </c>
      <c r="B1029" s="8" t="s">
        <v>139</v>
      </c>
      <c r="C1029" s="13">
        <f t="shared" ref="C1029:U1029" si="650">AVERAGE(C1129,C929)</f>
        <v>27118.423070304452</v>
      </c>
      <c r="D1029" s="13">
        <f t="shared" si="650"/>
        <v>31587.275252907119</v>
      </c>
      <c r="E1029" s="13">
        <f t="shared" si="650"/>
        <v>33721.15977485451</v>
      </c>
      <c r="F1029" s="13">
        <f t="shared" si="650"/>
        <v>35890.737063274966</v>
      </c>
      <c r="G1029" s="13">
        <f t="shared" si="650"/>
        <v>42766.00204165688</v>
      </c>
      <c r="H1029" s="13">
        <f t="shared" si="650"/>
        <v>41983.940928700089</v>
      </c>
      <c r="I1029" s="13">
        <f t="shared" si="650"/>
        <v>37346.174707846323</v>
      </c>
      <c r="J1029" s="13">
        <f t="shared" si="650"/>
        <v>34611.696645210875</v>
      </c>
      <c r="K1029" s="13">
        <f t="shared" si="650"/>
        <v>38440.543089040017</v>
      </c>
      <c r="L1029" s="13">
        <f t="shared" si="650"/>
        <v>41222.316165479773</v>
      </c>
      <c r="M1029" s="13">
        <f t="shared" si="650"/>
        <v>39433.779001848627</v>
      </c>
      <c r="N1029" s="13">
        <f t="shared" si="650"/>
        <v>36428.294979044746</v>
      </c>
      <c r="O1029" s="13">
        <f t="shared" si="650"/>
        <v>31621.200171368015</v>
      </c>
      <c r="P1029" s="13">
        <f t="shared" si="650"/>
        <v>28387.753621227999</v>
      </c>
      <c r="Q1029" s="13">
        <f t="shared" si="650"/>
        <v>22616.059645098951</v>
      </c>
      <c r="R1029" s="13">
        <f t="shared" si="650"/>
        <v>16998.624612693173</v>
      </c>
      <c r="S1029" s="13">
        <f t="shared" si="650"/>
        <v>12540.266517097678</v>
      </c>
      <c r="T1029" s="13">
        <f t="shared" si="650"/>
        <v>14426.631647257236</v>
      </c>
      <c r="U1029" s="13">
        <f t="shared" si="650"/>
        <v>567140.87893491145</v>
      </c>
      <c r="V1029" s="6"/>
      <c r="W1029" s="8"/>
      <c r="X1029" s="13">
        <f t="shared" ref="X1029:AE1029" si="651">AVERAGE(X1129,X929)</f>
        <v>14</v>
      </c>
      <c r="Y1029" s="13">
        <f t="shared" si="651"/>
        <v>137</v>
      </c>
      <c r="Z1029" s="13">
        <f t="shared" si="651"/>
        <v>816</v>
      </c>
      <c r="AA1029" s="13">
        <f t="shared" si="651"/>
        <v>2210.5</v>
      </c>
      <c r="AB1029" s="13">
        <f t="shared" si="651"/>
        <v>1639.5</v>
      </c>
      <c r="AC1029" s="13">
        <f t="shared" si="651"/>
        <v>395</v>
      </c>
      <c r="AD1029" s="13">
        <f t="shared" si="651"/>
        <v>39</v>
      </c>
      <c r="AE1029" s="13">
        <f t="shared" si="651"/>
        <v>5251</v>
      </c>
      <c r="AF1029" s="8"/>
      <c r="AG1029" s="8" t="s">
        <v>136</v>
      </c>
      <c r="AH1029" s="68">
        <f t="shared" si="606"/>
        <v>0.78014558326390226</v>
      </c>
      <c r="AI1029" s="68">
        <f t="shared" si="607"/>
        <v>6.4069584931765684</v>
      </c>
      <c r="AJ1029" s="68">
        <f t="shared" si="608"/>
        <v>38.872005912250366</v>
      </c>
      <c r="AK1029" s="68">
        <f t="shared" si="609"/>
        <v>118.37892460432262</v>
      </c>
      <c r="AL1029" s="68">
        <f t="shared" si="610"/>
        <v>94.736760049978827</v>
      </c>
      <c r="AM1029" s="68">
        <f t="shared" si="611"/>
        <v>20.551218492676316</v>
      </c>
      <c r="AN1029" s="68">
        <f t="shared" si="612"/>
        <v>1.8921789762341992</v>
      </c>
      <c r="AO1029" s="68">
        <f t="shared" si="615"/>
        <v>38.573222607149887</v>
      </c>
      <c r="AP1029" s="6"/>
      <c r="AQ1029" s="6" t="s">
        <v>138</v>
      </c>
      <c r="AR1029" s="6" t="s">
        <v>138</v>
      </c>
      <c r="AS1029" s="8"/>
      <c r="AT1029" s="6"/>
      <c r="AU1029" s="8"/>
      <c r="AV1029" s="6"/>
      <c r="AW1029" s="8"/>
      <c r="AX1029" s="6"/>
      <c r="AY1029" s="8"/>
      <c r="AZ1029" s="6"/>
      <c r="BA1029" s="8"/>
      <c r="BB1029" s="6"/>
      <c r="BC1029" s="8"/>
      <c r="BD1029" s="8"/>
      <c r="BE1029" s="8"/>
      <c r="BF1029" s="8"/>
    </row>
    <row r="1030" spans="1:58" s="5" customFormat="1" ht="14.25" customHeight="1">
      <c r="A1030" s="6">
        <v>985</v>
      </c>
      <c r="B1030" s="8" t="s">
        <v>140</v>
      </c>
      <c r="C1030" s="13">
        <f t="shared" ref="C1030:U1030" si="652">AVERAGE(C1130,C930)</f>
        <v>46365.842330490981</v>
      </c>
      <c r="D1030" s="13">
        <f t="shared" si="652"/>
        <v>40207.944865189565</v>
      </c>
      <c r="E1030" s="13">
        <f t="shared" si="652"/>
        <v>37218.530244132737</v>
      </c>
      <c r="F1030" s="13">
        <f t="shared" si="652"/>
        <v>39269.450525776731</v>
      </c>
      <c r="G1030" s="13">
        <f t="shared" si="652"/>
        <v>49326.131829133483</v>
      </c>
      <c r="H1030" s="13">
        <f t="shared" si="652"/>
        <v>57002.599911463425</v>
      </c>
      <c r="I1030" s="13">
        <f t="shared" si="652"/>
        <v>56345.633846461991</v>
      </c>
      <c r="J1030" s="13">
        <f t="shared" si="652"/>
        <v>47528.859798064324</v>
      </c>
      <c r="K1030" s="13">
        <f t="shared" si="652"/>
        <v>43463.557076898665</v>
      </c>
      <c r="L1030" s="13">
        <f t="shared" si="652"/>
        <v>41577.492655470021</v>
      </c>
      <c r="M1030" s="13">
        <f t="shared" si="652"/>
        <v>38643.956592544069</v>
      </c>
      <c r="N1030" s="13">
        <f t="shared" si="652"/>
        <v>35893.654417601007</v>
      </c>
      <c r="O1030" s="13">
        <f t="shared" si="652"/>
        <v>31457.934195008173</v>
      </c>
      <c r="P1030" s="13">
        <f t="shared" si="652"/>
        <v>26218.524137816705</v>
      </c>
      <c r="Q1030" s="13">
        <f t="shared" si="652"/>
        <v>19530.366457480664</v>
      </c>
      <c r="R1030" s="13">
        <f t="shared" si="652"/>
        <v>14367.535528105296</v>
      </c>
      <c r="S1030" s="13">
        <f t="shared" si="652"/>
        <v>9735.9762389148946</v>
      </c>
      <c r="T1030" s="13">
        <f t="shared" si="652"/>
        <v>9336.4194596745365</v>
      </c>
      <c r="U1030" s="13">
        <f t="shared" si="652"/>
        <v>643490.4101102273</v>
      </c>
      <c r="V1030" s="6"/>
      <c r="W1030" s="8"/>
      <c r="X1030" s="13">
        <f t="shared" ref="X1030:AE1030" si="653">AVERAGE(X1130,X930)</f>
        <v>164</v>
      </c>
      <c r="Y1030" s="13">
        <f t="shared" si="653"/>
        <v>1313.5</v>
      </c>
      <c r="Z1030" s="13">
        <f t="shared" si="653"/>
        <v>3006.5</v>
      </c>
      <c r="AA1030" s="13">
        <f t="shared" si="653"/>
        <v>3506</v>
      </c>
      <c r="AB1030" s="13">
        <f t="shared" si="653"/>
        <v>1770</v>
      </c>
      <c r="AC1030" s="13">
        <f t="shared" si="653"/>
        <v>392.5</v>
      </c>
      <c r="AD1030" s="13">
        <f t="shared" si="653"/>
        <v>34.5</v>
      </c>
      <c r="AE1030" s="13">
        <f t="shared" si="653"/>
        <v>10187</v>
      </c>
      <c r="AF1030" s="8"/>
      <c r="AG1030" s="8" t="s">
        <v>137</v>
      </c>
      <c r="AH1030" s="68">
        <f t="shared" si="606"/>
        <v>8.3525487524888753</v>
      </c>
      <c r="AI1030" s="68">
        <f t="shared" si="607"/>
        <v>53.257774380119045</v>
      </c>
      <c r="AJ1030" s="68">
        <f t="shared" si="608"/>
        <v>105.48641657291783</v>
      </c>
      <c r="AK1030" s="68">
        <f t="shared" si="609"/>
        <v>124.44619966663649</v>
      </c>
      <c r="AL1030" s="68">
        <f t="shared" si="610"/>
        <v>74.481062980268902</v>
      </c>
      <c r="AM1030" s="68">
        <f t="shared" si="611"/>
        <v>18.0611080361215</v>
      </c>
      <c r="AN1030" s="68">
        <f t="shared" si="612"/>
        <v>1.6595517332361844</v>
      </c>
      <c r="AO1030" s="68">
        <f t="shared" si="615"/>
        <v>60.906319944931624</v>
      </c>
      <c r="AP1030" s="6"/>
      <c r="AQ1030" s="6" t="s">
        <v>138</v>
      </c>
      <c r="AR1030" s="6" t="s">
        <v>138</v>
      </c>
      <c r="AS1030" s="8"/>
      <c r="AT1030" s="6"/>
      <c r="AU1030" s="8"/>
      <c r="AV1030" s="6"/>
      <c r="AW1030" s="8"/>
      <c r="AX1030" s="6"/>
      <c r="AY1030" s="8"/>
      <c r="AZ1030" s="6"/>
      <c r="BA1030" s="8"/>
      <c r="BB1030" s="6"/>
      <c r="BC1030" s="8"/>
      <c r="BD1030" s="8"/>
      <c r="BE1030" s="8"/>
      <c r="BF1030" s="8"/>
    </row>
    <row r="1031" spans="1:58" s="5" customFormat="1" ht="14.25" customHeight="1">
      <c r="A1031" s="6">
        <v>986</v>
      </c>
      <c r="B1031" s="8"/>
      <c r="C1031" s="8"/>
      <c r="D1031" s="6"/>
      <c r="E1031" s="8"/>
      <c r="F1031" s="8"/>
      <c r="G1031" s="6"/>
      <c r="H1031" s="8"/>
      <c r="I1031" s="8"/>
      <c r="J1031" s="6"/>
      <c r="K1031" s="8"/>
      <c r="L1031" s="8"/>
      <c r="M1031" s="6"/>
      <c r="N1031" s="8"/>
      <c r="O1031" s="8"/>
      <c r="P1031" s="6"/>
      <c r="Q1031" s="8"/>
      <c r="R1031" s="8"/>
      <c r="S1031" s="6"/>
      <c r="T1031" s="8"/>
      <c r="U1031" s="8"/>
      <c r="V1031" s="6"/>
      <c r="W1031" s="8"/>
      <c r="X1031" s="8"/>
      <c r="Y1031" s="6"/>
      <c r="Z1031" s="8"/>
      <c r="AA1031" s="8"/>
      <c r="AB1031" s="6"/>
      <c r="AC1031" s="8"/>
      <c r="AD1031" s="8"/>
      <c r="AE1031" s="6"/>
      <c r="AF1031" s="8"/>
      <c r="AG1031" s="8"/>
      <c r="AH1031" s="6"/>
      <c r="AI1031" s="8"/>
      <c r="AJ1031" s="8"/>
      <c r="AK1031" s="6"/>
      <c r="AL1031" s="8"/>
      <c r="AM1031" s="8"/>
      <c r="AN1031" s="6"/>
      <c r="AO1031" s="8"/>
      <c r="AP1031" s="6"/>
      <c r="AQ1031" s="8"/>
      <c r="AR1031" s="6"/>
      <c r="AS1031" s="8"/>
      <c r="AT1031" s="6"/>
      <c r="AU1031" s="8"/>
      <c r="AV1031" s="6"/>
      <c r="AW1031" s="8"/>
      <c r="AX1031" s="6"/>
      <c r="AY1031" s="8"/>
      <c r="AZ1031" s="6"/>
      <c r="BA1031" s="8"/>
      <c r="BB1031" s="6"/>
      <c r="BC1031" s="8"/>
      <c r="BD1031" s="8"/>
      <c r="BE1031" s="8"/>
      <c r="BF1031" s="8"/>
    </row>
    <row r="1032" spans="1:58" s="5" customFormat="1" ht="14.25" customHeight="1">
      <c r="A1032" s="6">
        <v>987</v>
      </c>
      <c r="B1032" s="8"/>
      <c r="C1032" s="8"/>
      <c r="D1032" s="6"/>
      <c r="E1032" s="8"/>
      <c r="F1032" s="8"/>
      <c r="G1032" s="6"/>
      <c r="H1032" s="8"/>
      <c r="I1032" s="8"/>
      <c r="J1032" s="6"/>
      <c r="K1032" s="8"/>
      <c r="L1032" s="8"/>
      <c r="M1032" s="6"/>
      <c r="N1032" s="8"/>
      <c r="O1032" s="8"/>
      <c r="P1032" s="6"/>
      <c r="Q1032" s="8"/>
      <c r="R1032" s="8"/>
      <c r="S1032" s="6"/>
      <c r="T1032" s="8"/>
      <c r="U1032" s="8"/>
      <c r="V1032" s="6"/>
      <c r="W1032" s="8"/>
      <c r="X1032" s="8"/>
      <c r="Y1032" s="6"/>
      <c r="Z1032" s="8"/>
      <c r="AA1032" s="8"/>
      <c r="AB1032" s="6"/>
      <c r="AC1032" s="8"/>
      <c r="AD1032" s="8"/>
      <c r="AE1032" s="6"/>
      <c r="AF1032" s="8"/>
      <c r="AG1032" s="8"/>
      <c r="AH1032" s="6"/>
      <c r="AI1032" s="8"/>
      <c r="AJ1032" s="8"/>
      <c r="AK1032" s="6"/>
      <c r="AL1032" s="8"/>
      <c r="AM1032" s="8"/>
      <c r="AN1032" s="6"/>
      <c r="AO1032" s="8"/>
      <c r="AP1032" s="6"/>
      <c r="AQ1032" s="8"/>
      <c r="AR1032" s="6"/>
      <c r="AS1032" s="8"/>
      <c r="AT1032" s="6"/>
      <c r="AU1032" s="8"/>
      <c r="AV1032" s="6"/>
      <c r="AW1032" s="8"/>
      <c r="AX1032" s="6"/>
      <c r="AY1032" s="8"/>
      <c r="AZ1032" s="6"/>
      <c r="BA1032" s="8"/>
      <c r="BB1032" s="6"/>
      <c r="BC1032" s="8"/>
      <c r="BD1032" s="8"/>
      <c r="BE1032" s="8"/>
      <c r="BF1032" s="8"/>
    </row>
    <row r="1033" spans="1:58" s="5" customFormat="1" ht="14.25" customHeight="1">
      <c r="A1033" s="6">
        <v>988</v>
      </c>
      <c r="B1033" s="8"/>
      <c r="C1033" s="8"/>
      <c r="D1033" s="6"/>
      <c r="E1033" s="8"/>
      <c r="F1033" s="8"/>
      <c r="G1033" s="6"/>
      <c r="H1033" s="8"/>
      <c r="I1033" s="8"/>
      <c r="J1033" s="6"/>
      <c r="K1033" s="8"/>
      <c r="L1033" s="8"/>
      <c r="M1033" s="6"/>
      <c r="N1033" s="8"/>
      <c r="O1033" s="8"/>
      <c r="P1033" s="6"/>
      <c r="Q1033" s="8"/>
      <c r="R1033" s="8"/>
      <c r="S1033" s="6"/>
      <c r="T1033" s="8"/>
      <c r="U1033" s="8"/>
      <c r="V1033" s="6"/>
      <c r="W1033" s="8"/>
      <c r="X1033" s="8"/>
      <c r="Y1033" s="6"/>
      <c r="Z1033" s="8"/>
      <c r="AA1033" s="8"/>
      <c r="AB1033" s="6"/>
      <c r="AC1033" s="8"/>
      <c r="AD1033" s="8"/>
      <c r="AE1033" s="6"/>
      <c r="AF1033" s="8"/>
      <c r="AG1033" s="8"/>
      <c r="AH1033" s="6"/>
      <c r="AI1033" s="8"/>
      <c r="AJ1033" s="8"/>
      <c r="AK1033" s="6"/>
      <c r="AL1033" s="8"/>
      <c r="AM1033" s="8"/>
      <c r="AN1033" s="6"/>
      <c r="AO1033" s="8"/>
      <c r="AP1033" s="6"/>
      <c r="AQ1033" s="8"/>
      <c r="AR1033" s="6"/>
      <c r="AS1033" s="8"/>
      <c r="AT1033" s="6"/>
      <c r="AU1033" s="8"/>
      <c r="AV1033" s="6"/>
      <c r="AW1033" s="8"/>
      <c r="AX1033" s="6"/>
      <c r="AY1033" s="8"/>
      <c r="AZ1033" s="6"/>
      <c r="BA1033" s="8"/>
      <c r="BB1033" s="6"/>
      <c r="BC1033" s="8"/>
      <c r="BD1033" s="8"/>
      <c r="BE1033" s="8"/>
      <c r="BF1033" s="8"/>
    </row>
    <row r="1034" spans="1:58" s="5" customFormat="1" ht="14.25" customHeight="1">
      <c r="A1034" s="6">
        <v>989</v>
      </c>
      <c r="B1034" s="8"/>
      <c r="C1034" s="8"/>
      <c r="D1034" s="6"/>
      <c r="E1034" s="8"/>
      <c r="F1034" s="8"/>
      <c r="G1034" s="6"/>
      <c r="H1034" s="8"/>
      <c r="I1034" s="8"/>
      <c r="J1034" s="6"/>
      <c r="K1034" s="8"/>
      <c r="L1034" s="8"/>
      <c r="M1034" s="6"/>
      <c r="N1034" s="8"/>
      <c r="O1034" s="8"/>
      <c r="P1034" s="6"/>
      <c r="Q1034" s="8"/>
      <c r="R1034" s="8"/>
      <c r="S1034" s="6"/>
      <c r="T1034" s="8"/>
      <c r="U1034" s="8"/>
      <c r="V1034" s="6"/>
      <c r="W1034" s="8"/>
      <c r="X1034" s="8"/>
      <c r="Y1034" s="6"/>
      <c r="Z1034" s="8"/>
      <c r="AA1034" s="8"/>
      <c r="AB1034" s="6"/>
      <c r="AC1034" s="8"/>
      <c r="AD1034" s="8"/>
      <c r="AE1034" s="6"/>
      <c r="AF1034" s="8"/>
      <c r="AG1034" s="8"/>
      <c r="AH1034" s="6"/>
      <c r="AI1034" s="8"/>
      <c r="AJ1034" s="8"/>
      <c r="AK1034" s="6"/>
      <c r="AL1034" s="8"/>
      <c r="AM1034" s="8"/>
      <c r="AN1034" s="6"/>
      <c r="AO1034" s="8"/>
      <c r="AP1034" s="6"/>
      <c r="AQ1034" s="8"/>
      <c r="AR1034" s="6"/>
      <c r="AS1034" s="8"/>
      <c r="AT1034" s="6"/>
      <c r="AU1034" s="8"/>
      <c r="AV1034" s="6"/>
      <c r="AW1034" s="8"/>
      <c r="AX1034" s="6"/>
      <c r="AY1034" s="8"/>
      <c r="AZ1034" s="6"/>
      <c r="BA1034" s="8"/>
      <c r="BB1034" s="6"/>
      <c r="BC1034" s="8"/>
      <c r="BD1034" s="8"/>
      <c r="BE1034" s="8"/>
      <c r="BF1034" s="8"/>
    </row>
    <row r="1035" spans="1:58" s="5" customFormat="1" ht="14.25" customHeight="1">
      <c r="A1035" s="6">
        <v>990</v>
      </c>
      <c r="B1035" s="8"/>
      <c r="C1035" s="8"/>
      <c r="D1035" s="6"/>
      <c r="E1035" s="8"/>
      <c r="F1035" s="8"/>
      <c r="G1035" s="6"/>
      <c r="H1035" s="8"/>
      <c r="I1035" s="8"/>
      <c r="J1035" s="6"/>
      <c r="K1035" s="8"/>
      <c r="L1035" s="8"/>
      <c r="M1035" s="6"/>
      <c r="N1035" s="8"/>
      <c r="O1035" s="8"/>
      <c r="P1035" s="6"/>
      <c r="Q1035" s="8"/>
      <c r="R1035" s="8"/>
      <c r="S1035" s="6"/>
      <c r="T1035" s="8"/>
      <c r="U1035" s="8"/>
      <c r="V1035" s="6"/>
      <c r="W1035" s="8"/>
      <c r="X1035" s="8"/>
      <c r="Y1035" s="6"/>
      <c r="Z1035" s="8"/>
      <c r="AA1035" s="8"/>
      <c r="AB1035" s="6"/>
      <c r="AC1035" s="8"/>
      <c r="AD1035" s="8"/>
      <c r="AE1035" s="6"/>
      <c r="AF1035" s="8"/>
      <c r="AG1035" s="8"/>
      <c r="AH1035" s="6"/>
      <c r="AI1035" s="8"/>
      <c r="AJ1035" s="8"/>
      <c r="AK1035" s="6"/>
      <c r="AL1035" s="8"/>
      <c r="AM1035" s="8"/>
      <c r="AN1035" s="6"/>
      <c r="AO1035" s="8"/>
      <c r="AP1035" s="6"/>
      <c r="AQ1035" s="8"/>
      <c r="AR1035" s="6"/>
      <c r="AS1035" s="8"/>
      <c r="AT1035" s="6"/>
      <c r="AU1035" s="8"/>
      <c r="AV1035" s="6"/>
      <c r="AW1035" s="8"/>
      <c r="AX1035" s="6"/>
      <c r="AY1035" s="8"/>
      <c r="AZ1035" s="6"/>
      <c r="BA1035" s="8"/>
      <c r="BB1035" s="6"/>
      <c r="BC1035" s="8"/>
      <c r="BD1035" s="8"/>
      <c r="BE1035" s="8"/>
      <c r="BF1035" s="8"/>
    </row>
    <row r="1036" spans="1:58" s="5" customFormat="1" ht="14.25" customHeight="1">
      <c r="A1036" s="6">
        <v>991</v>
      </c>
      <c r="B1036" s="8"/>
      <c r="C1036" s="8"/>
      <c r="D1036" s="6"/>
      <c r="E1036" s="8"/>
      <c r="F1036" s="8"/>
      <c r="G1036" s="6"/>
      <c r="H1036" s="8"/>
      <c r="I1036" s="8"/>
      <c r="J1036" s="6"/>
      <c r="K1036" s="8"/>
      <c r="L1036" s="8"/>
      <c r="M1036" s="6"/>
      <c r="N1036" s="8"/>
      <c r="O1036" s="8"/>
      <c r="P1036" s="6"/>
      <c r="Q1036" s="8"/>
      <c r="R1036" s="8"/>
      <c r="S1036" s="6"/>
      <c r="T1036" s="8"/>
      <c r="U1036" s="8"/>
      <c r="V1036" s="6"/>
      <c r="W1036" s="8"/>
      <c r="X1036" s="8"/>
      <c r="Y1036" s="6"/>
      <c r="Z1036" s="8"/>
      <c r="AA1036" s="8"/>
      <c r="AB1036" s="6"/>
      <c r="AC1036" s="8"/>
      <c r="AD1036" s="8"/>
      <c r="AE1036" s="6"/>
      <c r="AF1036" s="8"/>
      <c r="AG1036" s="8"/>
      <c r="AH1036" s="6"/>
      <c r="AI1036" s="8"/>
      <c r="AJ1036" s="8"/>
      <c r="AK1036" s="6"/>
      <c r="AL1036" s="8"/>
      <c r="AM1036" s="8"/>
      <c r="AN1036" s="6"/>
      <c r="AO1036" s="8"/>
      <c r="AP1036" s="6"/>
      <c r="AQ1036" s="8"/>
      <c r="AR1036" s="6"/>
      <c r="AS1036" s="8"/>
      <c r="AT1036" s="6"/>
      <c r="AU1036" s="8"/>
      <c r="AV1036" s="6"/>
      <c r="AW1036" s="8"/>
      <c r="AX1036" s="6"/>
      <c r="AY1036" s="8"/>
      <c r="AZ1036" s="6"/>
      <c r="BA1036" s="8"/>
      <c r="BB1036" s="6"/>
      <c r="BC1036" s="8"/>
      <c r="BD1036" s="8"/>
      <c r="BE1036" s="8"/>
      <c r="BF1036" s="8"/>
    </row>
    <row r="1037" spans="1:58" s="5" customFormat="1" ht="14.25" customHeight="1">
      <c r="A1037" s="6">
        <v>992</v>
      </c>
      <c r="B1037" s="8"/>
      <c r="C1037" s="8"/>
      <c r="D1037" s="6"/>
      <c r="E1037" s="8"/>
      <c r="F1037" s="8"/>
      <c r="G1037" s="6"/>
      <c r="H1037" s="8"/>
      <c r="I1037" s="8"/>
      <c r="J1037" s="6"/>
      <c r="K1037" s="8"/>
      <c r="L1037" s="8"/>
      <c r="M1037" s="6"/>
      <c r="N1037" s="8"/>
      <c r="O1037" s="8"/>
      <c r="P1037" s="6"/>
      <c r="Q1037" s="8"/>
      <c r="R1037" s="8"/>
      <c r="S1037" s="6"/>
      <c r="T1037" s="8"/>
      <c r="U1037" s="8"/>
      <c r="V1037" s="6"/>
      <c r="W1037" s="8"/>
      <c r="X1037" s="8"/>
      <c r="Y1037" s="6"/>
      <c r="Z1037" s="8"/>
      <c r="AA1037" s="8"/>
      <c r="AB1037" s="6"/>
      <c r="AC1037" s="8"/>
      <c r="AD1037" s="8"/>
      <c r="AE1037" s="6"/>
      <c r="AF1037" s="8"/>
      <c r="AG1037" s="8"/>
      <c r="AH1037" s="6"/>
      <c r="AI1037" s="8"/>
      <c r="AJ1037" s="8"/>
      <c r="AK1037" s="6"/>
      <c r="AL1037" s="8"/>
      <c r="AM1037" s="8"/>
      <c r="AN1037" s="6"/>
      <c r="AO1037" s="8"/>
      <c r="AP1037" s="6"/>
      <c r="AQ1037" s="8"/>
      <c r="AR1037" s="6"/>
      <c r="AS1037" s="8"/>
      <c r="AT1037" s="6"/>
      <c r="AU1037" s="8"/>
      <c r="AV1037" s="6"/>
      <c r="AW1037" s="8"/>
      <c r="AX1037" s="6"/>
      <c r="AY1037" s="8"/>
      <c r="AZ1037" s="6"/>
      <c r="BA1037" s="8"/>
      <c r="BB1037" s="6"/>
      <c r="BC1037" s="8"/>
      <c r="BD1037" s="8"/>
      <c r="BE1037" s="8"/>
      <c r="BF1037" s="8"/>
    </row>
    <row r="1038" spans="1:58" s="5" customFormat="1" ht="14.25" customHeight="1">
      <c r="A1038" s="6">
        <v>993</v>
      </c>
      <c r="B1038" s="8"/>
      <c r="C1038" s="8"/>
      <c r="D1038" s="6"/>
      <c r="E1038" s="8"/>
      <c r="F1038" s="8"/>
      <c r="G1038" s="6"/>
      <c r="H1038" s="8"/>
      <c r="I1038" s="8"/>
      <c r="J1038" s="6"/>
      <c r="K1038" s="8"/>
      <c r="L1038" s="8"/>
      <c r="M1038" s="6"/>
      <c r="N1038" s="8"/>
      <c r="O1038" s="8"/>
      <c r="P1038" s="6"/>
      <c r="Q1038" s="8"/>
      <c r="R1038" s="8"/>
      <c r="S1038" s="6"/>
      <c r="T1038" s="8"/>
      <c r="U1038" s="8"/>
      <c r="V1038" s="6"/>
      <c r="W1038" s="8"/>
      <c r="X1038" s="8"/>
      <c r="Y1038" s="6"/>
      <c r="Z1038" s="8"/>
      <c r="AA1038" s="8"/>
      <c r="AB1038" s="6"/>
      <c r="AC1038" s="8"/>
      <c r="AD1038" s="8"/>
      <c r="AE1038" s="6"/>
      <c r="AF1038" s="8"/>
      <c r="AG1038" s="8"/>
      <c r="AH1038" s="6"/>
      <c r="AI1038" s="8"/>
      <c r="AJ1038" s="8"/>
      <c r="AK1038" s="6"/>
      <c r="AL1038" s="8"/>
      <c r="AM1038" s="8"/>
      <c r="AN1038" s="6"/>
      <c r="AO1038" s="8"/>
      <c r="AP1038" s="6"/>
      <c r="AQ1038" s="8"/>
      <c r="AR1038" s="6"/>
      <c r="AS1038" s="8"/>
      <c r="AT1038" s="6"/>
      <c r="AU1038" s="8"/>
      <c r="AV1038" s="6"/>
      <c r="AW1038" s="8"/>
      <c r="AX1038" s="6"/>
      <c r="AY1038" s="8"/>
      <c r="AZ1038" s="6"/>
      <c r="BA1038" s="8"/>
      <c r="BB1038" s="6"/>
      <c r="BC1038" s="8"/>
      <c r="BD1038" s="8"/>
      <c r="BE1038" s="8"/>
      <c r="BF1038" s="8"/>
    </row>
    <row r="1039" spans="1:58" s="5" customFormat="1" ht="14.25" customHeight="1">
      <c r="A1039" s="6">
        <v>994</v>
      </c>
      <c r="B1039" s="8"/>
      <c r="C1039" s="8"/>
      <c r="D1039" s="6"/>
      <c r="E1039" s="8"/>
      <c r="F1039" s="8"/>
      <c r="G1039" s="6"/>
      <c r="H1039" s="8"/>
      <c r="I1039" s="8"/>
      <c r="J1039" s="6"/>
      <c r="K1039" s="8"/>
      <c r="L1039" s="8"/>
      <c r="M1039" s="6"/>
      <c r="N1039" s="8"/>
      <c r="O1039" s="8"/>
      <c r="P1039" s="6"/>
      <c r="Q1039" s="8"/>
      <c r="R1039" s="8"/>
      <c r="S1039" s="6"/>
      <c r="T1039" s="8"/>
      <c r="U1039" s="8"/>
      <c r="V1039" s="6"/>
      <c r="W1039" s="8"/>
      <c r="X1039" s="8"/>
      <c r="Y1039" s="6"/>
      <c r="Z1039" s="8"/>
      <c r="AA1039" s="8"/>
      <c r="AB1039" s="6"/>
      <c r="AC1039" s="8"/>
      <c r="AD1039" s="8"/>
      <c r="AE1039" s="6"/>
      <c r="AF1039" s="8"/>
      <c r="AG1039" s="8"/>
      <c r="AH1039" s="6"/>
      <c r="AI1039" s="8"/>
      <c r="AJ1039" s="8"/>
      <c r="AK1039" s="6"/>
      <c r="AL1039" s="8"/>
      <c r="AM1039" s="8"/>
      <c r="AN1039" s="6"/>
      <c r="AO1039" s="8"/>
      <c r="AP1039" s="6"/>
      <c r="AQ1039" s="8"/>
      <c r="AR1039" s="6"/>
      <c r="AS1039" s="8"/>
      <c r="AT1039" s="6"/>
      <c r="AU1039" s="8"/>
      <c r="AV1039" s="6"/>
      <c r="AW1039" s="8"/>
      <c r="AX1039" s="6"/>
      <c r="AY1039" s="8"/>
      <c r="AZ1039" s="6"/>
      <c r="BA1039" s="8"/>
      <c r="BB1039" s="6"/>
      <c r="BC1039" s="8"/>
      <c r="BD1039" s="8"/>
      <c r="BE1039" s="8"/>
      <c r="BF1039" s="8"/>
    </row>
    <row r="1040" spans="1:58" s="5" customFormat="1" ht="14.25" customHeight="1">
      <c r="A1040" s="6">
        <v>995</v>
      </c>
      <c r="B1040" s="8"/>
      <c r="C1040" s="8"/>
      <c r="D1040" s="6"/>
      <c r="E1040" s="8"/>
      <c r="F1040" s="8"/>
      <c r="G1040" s="6"/>
      <c r="H1040" s="8"/>
      <c r="I1040" s="8"/>
      <c r="J1040" s="6"/>
      <c r="K1040" s="8"/>
      <c r="L1040" s="8"/>
      <c r="M1040" s="6"/>
      <c r="N1040" s="8"/>
      <c r="O1040" s="8"/>
      <c r="P1040" s="6"/>
      <c r="Q1040" s="8"/>
      <c r="R1040" s="8"/>
      <c r="S1040" s="6"/>
      <c r="T1040" s="8"/>
      <c r="U1040" s="8"/>
      <c r="V1040" s="6"/>
      <c r="W1040" s="8"/>
      <c r="X1040" s="8"/>
      <c r="Y1040" s="6"/>
      <c r="Z1040" s="8"/>
      <c r="AA1040" s="8"/>
      <c r="AB1040" s="6"/>
      <c r="AC1040" s="8"/>
      <c r="AD1040" s="8"/>
      <c r="AE1040" s="6"/>
      <c r="AF1040" s="8"/>
      <c r="AG1040" s="8"/>
      <c r="AH1040" s="6"/>
      <c r="AI1040" s="8"/>
      <c r="AJ1040" s="8"/>
      <c r="AK1040" s="6"/>
      <c r="AL1040" s="8"/>
      <c r="AM1040" s="8"/>
      <c r="AN1040" s="6"/>
      <c r="AO1040" s="8"/>
      <c r="AP1040" s="6"/>
      <c r="AQ1040" s="8"/>
      <c r="AR1040" s="6"/>
      <c r="AS1040" s="8"/>
      <c r="AT1040" s="6"/>
      <c r="AU1040" s="8"/>
      <c r="AV1040" s="6"/>
      <c r="AW1040" s="8"/>
      <c r="AX1040" s="6"/>
      <c r="AY1040" s="8"/>
      <c r="AZ1040" s="6"/>
      <c r="BA1040" s="8"/>
      <c r="BB1040" s="6"/>
      <c r="BC1040" s="8"/>
      <c r="BD1040" s="8"/>
      <c r="BE1040" s="8"/>
      <c r="BF1040" s="8"/>
    </row>
    <row r="1041" spans="1:58" s="5" customFormat="1" ht="14.25" customHeight="1">
      <c r="A1041" s="6">
        <v>996</v>
      </c>
      <c r="B1041" s="8"/>
      <c r="C1041" s="8"/>
      <c r="D1041" s="6"/>
      <c r="E1041" s="8"/>
      <c r="F1041" s="8"/>
      <c r="G1041" s="6"/>
      <c r="H1041" s="8"/>
      <c r="I1041" s="8"/>
      <c r="J1041" s="6"/>
      <c r="K1041" s="8"/>
      <c r="L1041" s="8"/>
      <c r="M1041" s="6"/>
      <c r="N1041" s="8"/>
      <c r="O1041" s="8"/>
      <c r="P1041" s="6"/>
      <c r="Q1041" s="8"/>
      <c r="R1041" s="8"/>
      <c r="S1041" s="6"/>
      <c r="T1041" s="8"/>
      <c r="U1041" s="8"/>
      <c r="V1041" s="6"/>
      <c r="W1041" s="8"/>
      <c r="X1041" s="8"/>
      <c r="Y1041" s="6"/>
      <c r="Z1041" s="8"/>
      <c r="AA1041" s="8"/>
      <c r="AB1041" s="6"/>
      <c r="AC1041" s="8"/>
      <c r="AD1041" s="8"/>
      <c r="AE1041" s="6"/>
      <c r="AF1041" s="8"/>
      <c r="AG1041" s="8"/>
      <c r="AH1041" s="6"/>
      <c r="AI1041" s="8"/>
      <c r="AJ1041" s="8"/>
      <c r="AK1041" s="6"/>
      <c r="AL1041" s="8"/>
      <c r="AM1041" s="8"/>
      <c r="AN1041" s="6"/>
      <c r="AO1041" s="8"/>
      <c r="AP1041" s="6"/>
      <c r="AQ1041" s="8"/>
      <c r="AR1041" s="6"/>
      <c r="AS1041" s="8"/>
      <c r="AT1041" s="6"/>
      <c r="AU1041" s="8"/>
      <c r="AV1041" s="6"/>
      <c r="AW1041" s="8"/>
      <c r="AX1041" s="6"/>
      <c r="AY1041" s="8"/>
      <c r="AZ1041" s="6"/>
      <c r="BA1041" s="8"/>
      <c r="BB1041" s="6"/>
      <c r="BC1041" s="8"/>
      <c r="BD1041" s="8"/>
      <c r="BE1041" s="8"/>
      <c r="BF1041" s="8"/>
    </row>
    <row r="1042" spans="1:58" s="5" customFormat="1" ht="14.25" customHeight="1">
      <c r="A1042" s="6">
        <v>997</v>
      </c>
      <c r="B1042" s="8"/>
      <c r="C1042" s="8"/>
      <c r="D1042" s="6"/>
      <c r="E1042" s="8"/>
      <c r="F1042" s="8"/>
      <c r="G1042" s="6"/>
      <c r="H1042" s="8"/>
      <c r="I1042" s="8"/>
      <c r="J1042" s="6"/>
      <c r="K1042" s="8"/>
      <c r="L1042" s="8"/>
      <c r="M1042" s="6"/>
      <c r="N1042" s="8"/>
      <c r="O1042" s="8"/>
      <c r="P1042" s="6"/>
      <c r="Q1042" s="8"/>
      <c r="R1042" s="8"/>
      <c r="S1042" s="6"/>
      <c r="T1042" s="8"/>
      <c r="U1042" s="8"/>
      <c r="V1042" s="6"/>
      <c r="W1042" s="8"/>
      <c r="X1042" s="8"/>
      <c r="Y1042" s="6"/>
      <c r="Z1042" s="8"/>
      <c r="AA1042" s="8"/>
      <c r="AB1042" s="6"/>
      <c r="AC1042" s="8"/>
      <c r="AD1042" s="8"/>
      <c r="AE1042" s="6"/>
      <c r="AF1042" s="8"/>
      <c r="AG1042" s="8"/>
      <c r="AH1042" s="6"/>
      <c r="AI1042" s="8"/>
      <c r="AJ1042" s="8"/>
      <c r="AK1042" s="6"/>
      <c r="AL1042" s="8"/>
      <c r="AM1042" s="8"/>
      <c r="AN1042" s="6"/>
      <c r="AO1042" s="8"/>
      <c r="AP1042" s="6"/>
      <c r="AQ1042" s="8"/>
      <c r="AR1042" s="6"/>
      <c r="AS1042" s="8"/>
      <c r="AT1042" s="6"/>
      <c r="AU1042" s="8"/>
      <c r="AV1042" s="6"/>
      <c r="AW1042" s="8"/>
      <c r="AX1042" s="6"/>
      <c r="AY1042" s="8"/>
      <c r="AZ1042" s="6"/>
      <c r="BA1042" s="8"/>
      <c r="BB1042" s="6"/>
      <c r="BC1042" s="8"/>
      <c r="BD1042" s="8"/>
      <c r="BE1042" s="8"/>
      <c r="BF1042" s="8"/>
    </row>
    <row r="1043" spans="1:58" s="5" customFormat="1" ht="14.25" customHeight="1">
      <c r="A1043" s="6">
        <v>998</v>
      </c>
      <c r="B1043" s="8"/>
      <c r="C1043" s="8"/>
      <c r="D1043" s="6"/>
      <c r="E1043" s="8"/>
      <c r="F1043" s="8"/>
      <c r="G1043" s="6"/>
      <c r="H1043" s="8"/>
      <c r="I1043" s="8"/>
      <c r="J1043" s="6"/>
      <c r="K1043" s="8"/>
      <c r="L1043" s="8"/>
      <c r="M1043" s="6"/>
      <c r="N1043" s="8"/>
      <c r="O1043" s="8"/>
      <c r="P1043" s="6"/>
      <c r="Q1043" s="8"/>
      <c r="R1043" s="8"/>
      <c r="S1043" s="6"/>
      <c r="T1043" s="8"/>
      <c r="U1043" s="8"/>
      <c r="V1043" s="6"/>
      <c r="W1043" s="8"/>
      <c r="X1043" s="8"/>
      <c r="Y1043" s="6"/>
      <c r="Z1043" s="8"/>
      <c r="AA1043" s="8"/>
      <c r="AB1043" s="6"/>
      <c r="AC1043" s="8"/>
      <c r="AD1043" s="8"/>
      <c r="AE1043" s="6"/>
      <c r="AF1043" s="8"/>
      <c r="AG1043" s="8"/>
      <c r="AH1043" s="6"/>
      <c r="AI1043" s="8"/>
      <c r="AJ1043" s="8"/>
      <c r="AK1043" s="6"/>
      <c r="AL1043" s="8"/>
      <c r="AM1043" s="8"/>
      <c r="AN1043" s="6"/>
      <c r="AO1043" s="8"/>
      <c r="AP1043" s="6"/>
      <c r="AQ1043" s="8"/>
      <c r="AR1043" s="6"/>
      <c r="AS1043" s="8"/>
      <c r="AT1043" s="6"/>
      <c r="AU1043" s="8"/>
      <c r="AV1043" s="6"/>
      <c r="AW1043" s="8"/>
      <c r="AX1043" s="6"/>
      <c r="AY1043" s="8"/>
      <c r="AZ1043" s="6"/>
      <c r="BA1043" s="8"/>
      <c r="BB1043" s="6"/>
      <c r="BC1043" s="8"/>
      <c r="BD1043" s="8"/>
      <c r="BE1043" s="8"/>
      <c r="BF1043" s="8"/>
    </row>
    <row r="1044" spans="1:58" s="5" customFormat="1" ht="14.25" customHeight="1">
      <c r="A1044" s="6">
        <v>999</v>
      </c>
      <c r="B1044" s="42" t="s">
        <v>181</v>
      </c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42" t="s">
        <v>182</v>
      </c>
      <c r="X1044" s="8"/>
      <c r="Y1044" s="8"/>
      <c r="Z1044" s="8"/>
      <c r="AA1044" s="8"/>
      <c r="AB1044" s="8"/>
      <c r="AC1044" s="8"/>
      <c r="AD1044" s="8"/>
      <c r="AE1044" s="13"/>
      <c r="AF1044" s="8"/>
      <c r="AG1044" s="42" t="s">
        <v>183</v>
      </c>
      <c r="AH1044" s="8"/>
      <c r="AI1044" s="8"/>
      <c r="AJ1044" s="8"/>
      <c r="AK1044" s="8"/>
      <c r="AL1044" s="8"/>
      <c r="AM1044" s="8"/>
      <c r="AN1044" s="8"/>
      <c r="AO1044" s="8"/>
      <c r="AP1044" s="8"/>
      <c r="AQ1044" s="63" t="s">
        <v>133</v>
      </c>
      <c r="AR1044" s="93" t="s">
        <v>133</v>
      </c>
      <c r="AS1044" s="8"/>
      <c r="AT1044" s="42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</row>
    <row r="1045" spans="1:58" s="5" customFormat="1" ht="21">
      <c r="A1045" s="6">
        <v>1000</v>
      </c>
      <c r="B1045" s="43" t="s">
        <v>0</v>
      </c>
      <c r="C1045" s="41" t="s">
        <v>1</v>
      </c>
      <c r="D1045" s="41" t="s">
        <v>2</v>
      </c>
      <c r="E1045" s="41" t="s">
        <v>3</v>
      </c>
      <c r="F1045" s="41" t="s">
        <v>4</v>
      </c>
      <c r="G1045" s="41" t="s">
        <v>5</v>
      </c>
      <c r="H1045" s="41" t="s">
        <v>6</v>
      </c>
      <c r="I1045" s="41" t="s">
        <v>7</v>
      </c>
      <c r="J1045" s="41" t="s">
        <v>8</v>
      </c>
      <c r="K1045" s="41" t="s">
        <v>9</v>
      </c>
      <c r="L1045" s="41" t="s">
        <v>10</v>
      </c>
      <c r="M1045" s="41" t="s">
        <v>11</v>
      </c>
      <c r="N1045" s="41" t="s">
        <v>12</v>
      </c>
      <c r="O1045" s="41" t="s">
        <v>13</v>
      </c>
      <c r="P1045" s="41" t="s">
        <v>14</v>
      </c>
      <c r="Q1045" s="41" t="s">
        <v>15</v>
      </c>
      <c r="R1045" s="41" t="s">
        <v>16</v>
      </c>
      <c r="S1045" s="41" t="s">
        <v>17</v>
      </c>
      <c r="T1045" s="41" t="s">
        <v>18</v>
      </c>
      <c r="U1045" s="41" t="s">
        <v>19</v>
      </c>
      <c r="V1045" s="49"/>
      <c r="W1045" s="43" t="s">
        <v>0</v>
      </c>
      <c r="X1045" s="41" t="s">
        <v>4</v>
      </c>
      <c r="Y1045" s="41" t="s">
        <v>5</v>
      </c>
      <c r="Z1045" s="41" t="s">
        <v>6</v>
      </c>
      <c r="AA1045" s="41" t="s">
        <v>7</v>
      </c>
      <c r="AB1045" s="41" t="s">
        <v>8</v>
      </c>
      <c r="AC1045" s="41" t="s">
        <v>9</v>
      </c>
      <c r="AD1045" s="41" t="s">
        <v>10</v>
      </c>
      <c r="AE1045" s="67" t="s">
        <v>19</v>
      </c>
      <c r="AF1045" s="49"/>
      <c r="AG1045" s="43" t="s">
        <v>0</v>
      </c>
      <c r="AH1045" s="41" t="s">
        <v>4</v>
      </c>
      <c r="AI1045" s="41" t="s">
        <v>5</v>
      </c>
      <c r="AJ1045" s="41" t="s">
        <v>6</v>
      </c>
      <c r="AK1045" s="41" t="s">
        <v>7</v>
      </c>
      <c r="AL1045" s="41" t="s">
        <v>8</v>
      </c>
      <c r="AM1045" s="41" t="s">
        <v>9</v>
      </c>
      <c r="AN1045" s="41" t="s">
        <v>10</v>
      </c>
      <c r="AO1045" s="41" t="s">
        <v>19</v>
      </c>
      <c r="AP1045" s="49"/>
      <c r="AQ1045" s="94" t="s">
        <v>135</v>
      </c>
      <c r="AR1045" s="6" t="s">
        <v>134</v>
      </c>
      <c r="AS1045" s="8"/>
      <c r="AT1045" s="43"/>
      <c r="AU1045" s="41"/>
      <c r="AV1045" s="41"/>
      <c r="AW1045" s="41"/>
      <c r="AX1045" s="41"/>
      <c r="AY1045" s="41"/>
      <c r="AZ1045" s="41"/>
      <c r="BA1045" s="41"/>
      <c r="BB1045" s="41"/>
      <c r="BC1045" s="8"/>
      <c r="BD1045" s="8"/>
      <c r="BE1045" s="8"/>
      <c r="BF1045" s="8"/>
    </row>
    <row r="1046" spans="1:58" s="5" customFormat="1" ht="14.25" customHeight="1">
      <c r="A1046" s="6">
        <v>1001</v>
      </c>
      <c r="B1046" s="44" t="s">
        <v>20</v>
      </c>
      <c r="C1046" s="109">
        <v>595.78517025022427</v>
      </c>
      <c r="D1046" s="109">
        <v>661.65974576762244</v>
      </c>
      <c r="E1046" s="109">
        <v>700.0009780069895</v>
      </c>
      <c r="F1046" s="109">
        <v>698.94652912643073</v>
      </c>
      <c r="G1046" s="109">
        <v>439.17457606319886</v>
      </c>
      <c r="H1046" s="109">
        <v>490.67399180403658</v>
      </c>
      <c r="I1046" s="109">
        <v>471.62568362958098</v>
      </c>
      <c r="J1046" s="109">
        <v>592.22422749792872</v>
      </c>
      <c r="K1046" s="109">
        <v>749.32303589639741</v>
      </c>
      <c r="L1046" s="109">
        <v>844.84147223033028</v>
      </c>
      <c r="M1046" s="109">
        <v>966.28135981720095</v>
      </c>
      <c r="N1046" s="109">
        <v>1009.6248041722625</v>
      </c>
      <c r="O1046" s="109">
        <v>986.07776089725587</v>
      </c>
      <c r="P1046" s="109">
        <v>846.03787550904178</v>
      </c>
      <c r="Q1046" s="109">
        <v>690.3198425626349</v>
      </c>
      <c r="R1046" s="109">
        <v>512.65937483957964</v>
      </c>
      <c r="S1046" s="109">
        <v>349.34069506977596</v>
      </c>
      <c r="T1046" s="109">
        <v>323.54664580402209</v>
      </c>
      <c r="U1046" s="109">
        <v>11928.143768944512</v>
      </c>
      <c r="V1046" s="8"/>
      <c r="W1046" s="44" t="s">
        <v>20</v>
      </c>
      <c r="X1046" s="110">
        <v>3</v>
      </c>
      <c r="Y1046" s="110">
        <v>13</v>
      </c>
      <c r="Z1046" s="110">
        <v>23</v>
      </c>
      <c r="AA1046" s="110">
        <v>27</v>
      </c>
      <c r="AB1046" s="110">
        <v>17</v>
      </c>
      <c r="AC1046" s="110">
        <v>4</v>
      </c>
      <c r="AD1046" s="110">
        <v>0</v>
      </c>
      <c r="AE1046" s="69">
        <f>SUM(X1046:AD1046)</f>
        <v>87</v>
      </c>
      <c r="AF1046" s="8"/>
      <c r="AG1046" s="44" t="s">
        <v>20</v>
      </c>
      <c r="AH1046" s="68">
        <f t="shared" ref="AH1046:AH1077" si="654">X1046/(F1046/2)*1000</f>
        <v>8.5843476574653312</v>
      </c>
      <c r="AI1046" s="68">
        <f t="shared" ref="AI1046:AI1077" si="655">Y1046/(G1046/2)*1000</f>
        <v>59.201969824998486</v>
      </c>
      <c r="AJ1046" s="68">
        <f t="shared" ref="AJ1046:AJ1077" si="656">Z1046/(H1046/2)*1000</f>
        <v>93.748600431977437</v>
      </c>
      <c r="AK1046" s="68">
        <f t="shared" ref="AK1046:AK1077" si="657">AA1046/(I1046/2)*1000</f>
        <v>114.49758118434467</v>
      </c>
      <c r="AL1046" s="68">
        <f t="shared" ref="AL1046:AL1109" si="658">AB1046/(J1046/2)*1000</f>
        <v>57.410687407446382</v>
      </c>
      <c r="AM1046" s="68">
        <f t="shared" ref="AM1046:AM1109" si="659">AC1046/(K1046/2)*1000</f>
        <v>10.676303298789939</v>
      </c>
      <c r="AN1046" s="68">
        <f t="shared" ref="AN1046:AN1109" si="660">AD1046/(L1046/2)*1000</f>
        <v>0</v>
      </c>
      <c r="AO1046" s="68">
        <f>AE1046/(SUM(F1046:L1046)/2)*1000</f>
        <v>40.589627166895013</v>
      </c>
      <c r="AP1046" s="8"/>
      <c r="AQ1046" s="6">
        <f>RANK(AI1046,AI1046:AI1124)</f>
        <v>36</v>
      </c>
      <c r="AR1046" s="94">
        <f>RANK(AO1046,AO1046:AO1124)</f>
        <v>70</v>
      </c>
      <c r="AS1046" s="8"/>
      <c r="AT1046" s="8"/>
      <c r="AU1046" s="66"/>
      <c r="AV1046" s="66"/>
      <c r="AW1046" s="66"/>
      <c r="AX1046" s="66"/>
      <c r="AY1046" s="66"/>
      <c r="AZ1046" s="66"/>
      <c r="BA1046" s="66"/>
      <c r="BB1046" s="66"/>
      <c r="BC1046" s="8"/>
      <c r="BD1046" s="8"/>
      <c r="BE1046" s="8"/>
      <c r="BF1046" s="8"/>
    </row>
    <row r="1047" spans="1:58" s="5" customFormat="1" ht="14.25" customHeight="1">
      <c r="A1047" s="6">
        <v>1002</v>
      </c>
      <c r="B1047" s="44" t="s">
        <v>21</v>
      </c>
      <c r="C1047" s="109">
        <v>606.4159523012363</v>
      </c>
      <c r="D1047" s="109">
        <v>644.46674944093695</v>
      </c>
      <c r="E1047" s="109">
        <v>660.49748923539221</v>
      </c>
      <c r="F1047" s="109">
        <v>606.77304063162501</v>
      </c>
      <c r="G1047" s="109">
        <v>464.73193113659306</v>
      </c>
      <c r="H1047" s="109">
        <v>522.31289764857104</v>
      </c>
      <c r="I1047" s="109">
        <v>595.25717388468445</v>
      </c>
      <c r="J1047" s="109">
        <v>664.3145004323552</v>
      </c>
      <c r="K1047" s="109">
        <v>721.65121309018218</v>
      </c>
      <c r="L1047" s="109">
        <v>772.72860643649813</v>
      </c>
      <c r="M1047" s="109">
        <v>784.85111327248103</v>
      </c>
      <c r="N1047" s="109">
        <v>799.83330395803648</v>
      </c>
      <c r="O1047" s="109">
        <v>838.8827536523462</v>
      </c>
      <c r="P1047" s="109">
        <v>724.73177970662198</v>
      </c>
      <c r="Q1047" s="109">
        <v>582.42885135636266</v>
      </c>
      <c r="R1047" s="109">
        <v>447.43356013894163</v>
      </c>
      <c r="S1047" s="109">
        <v>356.19119953311935</v>
      </c>
      <c r="T1047" s="109">
        <v>308.39632641736847</v>
      </c>
      <c r="U1047" s="109">
        <v>11101.898442273354</v>
      </c>
      <c r="V1047" s="8"/>
      <c r="W1047" s="44" t="s">
        <v>21</v>
      </c>
      <c r="X1047" s="110">
        <v>5</v>
      </c>
      <c r="Y1047" s="110">
        <v>25</v>
      </c>
      <c r="Z1047" s="110">
        <v>24</v>
      </c>
      <c r="AA1047" s="110">
        <v>38</v>
      </c>
      <c r="AB1047" s="110">
        <v>16</v>
      </c>
      <c r="AC1047" s="110">
        <v>5</v>
      </c>
      <c r="AD1047" s="110">
        <v>0</v>
      </c>
      <c r="AE1047" s="69">
        <f t="shared" ref="AE1047:AE1110" si="661">SUM(X1047:AD1047)</f>
        <v>113</v>
      </c>
      <c r="AF1047" s="8"/>
      <c r="AG1047" s="44" t="s">
        <v>21</v>
      </c>
      <c r="AH1047" s="68">
        <f t="shared" si="654"/>
        <v>16.480626742398481</v>
      </c>
      <c r="AI1047" s="68">
        <f t="shared" si="655"/>
        <v>107.58890588325876</v>
      </c>
      <c r="AJ1047" s="68">
        <f t="shared" si="656"/>
        <v>91.898936855846031</v>
      </c>
      <c r="AK1047" s="68">
        <f t="shared" si="657"/>
        <v>127.67590771568426</v>
      </c>
      <c r="AL1047" s="68">
        <f t="shared" si="658"/>
        <v>48.169955614657617</v>
      </c>
      <c r="AM1047" s="68">
        <f t="shared" si="659"/>
        <v>13.857109665455985</v>
      </c>
      <c r="AN1047" s="68">
        <f t="shared" si="660"/>
        <v>0</v>
      </c>
      <c r="AO1047" s="68">
        <f t="shared" ref="AO1047:AO1110" si="662">AE1047/(SUM(F1047:L1047)/2)*1000</f>
        <v>51.980678163322942</v>
      </c>
      <c r="AP1047" s="8"/>
      <c r="AQ1047" s="6">
        <f>RANK(AI1047,AI1046:AI1124)</f>
        <v>5</v>
      </c>
      <c r="AR1047" s="94">
        <f>RANK(AO1047,AO1046:AO1124)</f>
        <v>41</v>
      </c>
      <c r="AS1047" s="8"/>
      <c r="AT1047" s="8"/>
      <c r="AU1047" s="66"/>
      <c r="AV1047" s="66"/>
      <c r="AW1047" s="66"/>
      <c r="AX1047" s="66"/>
      <c r="AY1047" s="66"/>
      <c r="AZ1047" s="66"/>
      <c r="BA1047" s="66"/>
      <c r="BB1047" s="66"/>
      <c r="BC1047" s="8"/>
      <c r="BD1047" s="8"/>
      <c r="BE1047" s="8"/>
      <c r="BF1047" s="8"/>
    </row>
    <row r="1048" spans="1:58" s="5" customFormat="1" ht="14.25" customHeight="1">
      <c r="A1048" s="6">
        <v>1003</v>
      </c>
      <c r="B1048" s="44" t="s">
        <v>22</v>
      </c>
      <c r="C1048" s="109">
        <v>6839.6918981561594</v>
      </c>
      <c r="D1048" s="109">
        <v>6422.9041573008053</v>
      </c>
      <c r="E1048" s="109">
        <v>6179.9880158415272</v>
      </c>
      <c r="F1048" s="109">
        <v>7173.4385123039892</v>
      </c>
      <c r="G1048" s="109">
        <v>8030.4385567735726</v>
      </c>
      <c r="H1048" s="109">
        <v>6863.0851549422487</v>
      </c>
      <c r="I1048" s="109">
        <v>6265.6785626548026</v>
      </c>
      <c r="J1048" s="109">
        <v>6227.1229581005227</v>
      </c>
      <c r="K1048" s="109">
        <v>6307.8096635361617</v>
      </c>
      <c r="L1048" s="109">
        <v>6326.8576414699974</v>
      </c>
      <c r="M1048" s="109">
        <v>6239.436379698579</v>
      </c>
      <c r="N1048" s="109">
        <v>5984.6800060817204</v>
      </c>
      <c r="O1048" s="109">
        <v>5479.0188694869612</v>
      </c>
      <c r="P1048" s="109">
        <v>4763.309215602314</v>
      </c>
      <c r="Q1048" s="109">
        <v>3633.9627373022049</v>
      </c>
      <c r="R1048" s="109">
        <v>2926.3462067420069</v>
      </c>
      <c r="S1048" s="109">
        <v>2217.075138858173</v>
      </c>
      <c r="T1048" s="109">
        <v>2142.8194086397011</v>
      </c>
      <c r="U1048" s="109">
        <v>100023.66308349145</v>
      </c>
      <c r="V1048" s="8"/>
      <c r="W1048" s="44" t="s">
        <v>22</v>
      </c>
      <c r="X1048" s="110">
        <v>64</v>
      </c>
      <c r="Y1048" s="110">
        <v>190</v>
      </c>
      <c r="Z1048" s="110">
        <v>373</v>
      </c>
      <c r="AA1048" s="110">
        <v>409</v>
      </c>
      <c r="AB1048" s="110">
        <v>176</v>
      </c>
      <c r="AC1048" s="110">
        <v>40</v>
      </c>
      <c r="AD1048" s="110">
        <v>3</v>
      </c>
      <c r="AE1048" s="69">
        <f t="shared" si="661"/>
        <v>1255</v>
      </c>
      <c r="AF1048" s="8"/>
      <c r="AG1048" s="44" t="s">
        <v>22</v>
      </c>
      <c r="AH1048" s="68">
        <f t="shared" si="654"/>
        <v>17.843604539225154</v>
      </c>
      <c r="AI1048" s="68">
        <f t="shared" si="655"/>
        <v>47.319956103701813</v>
      </c>
      <c r="AJ1048" s="68">
        <f t="shared" si="656"/>
        <v>108.69747105830241</v>
      </c>
      <c r="AK1048" s="68">
        <f t="shared" si="657"/>
        <v>130.55249991206202</v>
      </c>
      <c r="AL1048" s="68">
        <f t="shared" si="658"/>
        <v>56.526906946987857</v>
      </c>
      <c r="AM1048" s="68">
        <f t="shared" si="659"/>
        <v>12.682690865334695</v>
      </c>
      <c r="AN1048" s="68">
        <f t="shared" si="660"/>
        <v>0.9483380755515064</v>
      </c>
      <c r="AO1048" s="68">
        <f t="shared" si="662"/>
        <v>53.18424110998221</v>
      </c>
      <c r="AP1048" s="8"/>
      <c r="AQ1048" s="6">
        <f>RANK(AI1048,AI1046:AI1124)</f>
        <v>48</v>
      </c>
      <c r="AR1048" s="94">
        <f>RANK(AO1048,AO1046:AO1124)</f>
        <v>35</v>
      </c>
      <c r="AS1048" s="8"/>
      <c r="AT1048" s="8"/>
      <c r="AU1048" s="66"/>
      <c r="AV1048" s="66"/>
      <c r="AW1048" s="66"/>
      <c r="AX1048" s="66"/>
      <c r="AY1048" s="66"/>
      <c r="AZ1048" s="66"/>
      <c r="BA1048" s="66"/>
      <c r="BB1048" s="66"/>
      <c r="BC1048" s="8"/>
      <c r="BD1048" s="8"/>
      <c r="BE1048" s="8"/>
      <c r="BF1048" s="8"/>
    </row>
    <row r="1049" spans="1:58" s="5" customFormat="1" ht="14.25" customHeight="1">
      <c r="A1049" s="6">
        <v>1004</v>
      </c>
      <c r="B1049" s="44" t="s">
        <v>23</v>
      </c>
      <c r="C1049" s="109">
        <v>7853.3816937544379</v>
      </c>
      <c r="D1049" s="109">
        <v>7384.8146462698278</v>
      </c>
      <c r="E1049" s="109">
        <v>6775.183604556235</v>
      </c>
      <c r="F1049" s="109">
        <v>7200.3947060200026</v>
      </c>
      <c r="G1049" s="109">
        <v>8677.2643003667599</v>
      </c>
      <c r="H1049" s="109">
        <v>8861.6550871471409</v>
      </c>
      <c r="I1049" s="109">
        <v>8896.2102722241652</v>
      </c>
      <c r="J1049" s="109">
        <v>9001.7262722489577</v>
      </c>
      <c r="K1049" s="109">
        <v>8879.7327272670645</v>
      </c>
      <c r="L1049" s="109">
        <v>8409.1037501875071</v>
      </c>
      <c r="M1049" s="109">
        <v>8140.1763770845037</v>
      </c>
      <c r="N1049" s="109">
        <v>7654.145717188142</v>
      </c>
      <c r="O1049" s="109">
        <v>7157.8103637029799</v>
      </c>
      <c r="P1049" s="109">
        <v>6325.3037168435503</v>
      </c>
      <c r="Q1049" s="109">
        <v>4825.7581982664169</v>
      </c>
      <c r="R1049" s="109">
        <v>3605.0402579623624</v>
      </c>
      <c r="S1049" s="109">
        <v>2885.3716558062515</v>
      </c>
      <c r="T1049" s="109">
        <v>3092.2098100134999</v>
      </c>
      <c r="U1049" s="109">
        <v>125625.28315690979</v>
      </c>
      <c r="V1049" s="8"/>
      <c r="W1049" s="44" t="s">
        <v>23</v>
      </c>
      <c r="X1049" s="110">
        <v>16</v>
      </c>
      <c r="Y1049" s="110">
        <v>84</v>
      </c>
      <c r="Z1049" s="110">
        <v>284</v>
      </c>
      <c r="AA1049" s="110">
        <v>682</v>
      </c>
      <c r="AB1049" s="110">
        <v>418</v>
      </c>
      <c r="AC1049" s="110">
        <v>97</v>
      </c>
      <c r="AD1049" s="110">
        <v>9</v>
      </c>
      <c r="AE1049" s="69">
        <f t="shared" si="661"/>
        <v>1590</v>
      </c>
      <c r="AF1049" s="8"/>
      <c r="AG1049" s="44" t="s">
        <v>23</v>
      </c>
      <c r="AH1049" s="68">
        <f t="shared" si="654"/>
        <v>4.4442008121090772</v>
      </c>
      <c r="AI1049" s="68">
        <f t="shared" si="655"/>
        <v>19.360940750980603</v>
      </c>
      <c r="AJ1049" s="68">
        <f t="shared" si="656"/>
        <v>64.096378657731975</v>
      </c>
      <c r="AK1049" s="68">
        <f t="shared" si="657"/>
        <v>153.32371406043472</v>
      </c>
      <c r="AL1049" s="68">
        <f t="shared" si="658"/>
        <v>92.87107547107594</v>
      </c>
      <c r="AM1049" s="68">
        <f t="shared" si="659"/>
        <v>21.847504419168235</v>
      </c>
      <c r="AN1049" s="68">
        <f t="shared" si="660"/>
        <v>2.1405372718345439</v>
      </c>
      <c r="AO1049" s="68">
        <f t="shared" si="662"/>
        <v>53.065370243062709</v>
      </c>
      <c r="AP1049" s="8"/>
      <c r="AQ1049" s="6">
        <f>RANK(AI1049,AI1046:AI1124)</f>
        <v>64</v>
      </c>
      <c r="AR1049" s="94">
        <f>RANK(AO1049,AO1046:AO1124)</f>
        <v>36</v>
      </c>
      <c r="AS1049" s="8"/>
      <c r="AT1049" s="8"/>
      <c r="AU1049" s="66"/>
      <c r="AV1049" s="66"/>
      <c r="AW1049" s="66"/>
      <c r="AX1049" s="66"/>
      <c r="AY1049" s="66"/>
      <c r="AZ1049" s="66"/>
      <c r="BA1049" s="66"/>
      <c r="BB1049" s="66"/>
      <c r="BC1049" s="8"/>
      <c r="BD1049" s="8"/>
      <c r="BE1049" s="8"/>
      <c r="BF1049" s="8"/>
    </row>
    <row r="1050" spans="1:58" s="5" customFormat="1" ht="14.25" customHeight="1">
      <c r="A1050" s="6">
        <v>1005</v>
      </c>
      <c r="B1050" s="44" t="s">
        <v>24</v>
      </c>
      <c r="C1050" s="109">
        <v>1820.9762792038257</v>
      </c>
      <c r="D1050" s="109">
        <v>1851.8241088553505</v>
      </c>
      <c r="E1050" s="109">
        <v>1709.8193174675207</v>
      </c>
      <c r="F1050" s="109">
        <v>1573.8496386925049</v>
      </c>
      <c r="G1050" s="109">
        <v>1289.3766253384515</v>
      </c>
      <c r="H1050" s="109">
        <v>1495.4717663886076</v>
      </c>
      <c r="I1050" s="109">
        <v>1615.839167954281</v>
      </c>
      <c r="J1050" s="109">
        <v>1845.0802608633362</v>
      </c>
      <c r="K1050" s="109">
        <v>2012.5295734032911</v>
      </c>
      <c r="L1050" s="109">
        <v>1991.0969664869008</v>
      </c>
      <c r="M1050" s="109">
        <v>2119.4612909334801</v>
      </c>
      <c r="N1050" s="109">
        <v>2286.6514175503503</v>
      </c>
      <c r="O1050" s="109">
        <v>2465.2892290748878</v>
      </c>
      <c r="P1050" s="109">
        <v>2490.7450611430031</v>
      </c>
      <c r="Q1050" s="109">
        <v>1941.0726420628785</v>
      </c>
      <c r="R1050" s="109">
        <v>1352.0929601655587</v>
      </c>
      <c r="S1050" s="109">
        <v>1000.8922404087106</v>
      </c>
      <c r="T1050" s="109">
        <v>926.35235673813634</v>
      </c>
      <c r="U1050" s="109">
        <v>31788.420902731072</v>
      </c>
      <c r="V1050" s="8"/>
      <c r="W1050" s="44" t="s">
        <v>24</v>
      </c>
      <c r="X1050" s="110">
        <v>10</v>
      </c>
      <c r="Y1050" s="110">
        <v>55</v>
      </c>
      <c r="Z1050" s="110">
        <v>114</v>
      </c>
      <c r="AA1050" s="110">
        <v>119</v>
      </c>
      <c r="AB1050" s="110">
        <v>52</v>
      </c>
      <c r="AC1050" s="110">
        <v>11</v>
      </c>
      <c r="AD1050" s="110">
        <v>0</v>
      </c>
      <c r="AE1050" s="69">
        <f t="shared" si="661"/>
        <v>361</v>
      </c>
      <c r="AF1050" s="8"/>
      <c r="AG1050" s="44" t="s">
        <v>24</v>
      </c>
      <c r="AH1050" s="68">
        <f t="shared" si="654"/>
        <v>12.707694247472871</v>
      </c>
      <c r="AI1050" s="68">
        <f t="shared" si="655"/>
        <v>85.312543936590941</v>
      </c>
      <c r="AJ1050" s="68">
        <f t="shared" si="656"/>
        <v>152.46025042023615</v>
      </c>
      <c r="AK1050" s="68">
        <f t="shared" si="657"/>
        <v>147.29188691552625</v>
      </c>
      <c r="AL1050" s="68">
        <f t="shared" si="658"/>
        <v>56.366111657027375</v>
      </c>
      <c r="AM1050" s="68">
        <f t="shared" si="659"/>
        <v>10.931516381544082</v>
      </c>
      <c r="AN1050" s="68">
        <f t="shared" si="660"/>
        <v>0</v>
      </c>
      <c r="AO1050" s="68">
        <f t="shared" si="662"/>
        <v>61.066150715767009</v>
      </c>
      <c r="AP1050" s="8"/>
      <c r="AQ1050" s="6">
        <f>RANK(AI1050,AI1046:AI1124)</f>
        <v>13</v>
      </c>
      <c r="AR1050" s="94">
        <f>RANK(AO1050,AO1046:AO1124)</f>
        <v>10</v>
      </c>
      <c r="AS1050" s="8"/>
      <c r="AT1050" s="8"/>
      <c r="AU1050" s="66"/>
      <c r="AV1050" s="66"/>
      <c r="AW1050" s="66"/>
      <c r="AX1050" s="66"/>
      <c r="AY1050" s="66"/>
      <c r="AZ1050" s="66"/>
      <c r="BA1050" s="66"/>
      <c r="BB1050" s="66"/>
      <c r="BC1050" s="8"/>
      <c r="BD1050" s="8"/>
      <c r="BE1050" s="8"/>
      <c r="BF1050" s="8"/>
    </row>
    <row r="1051" spans="1:58" s="5" customFormat="1" ht="14.25" customHeight="1">
      <c r="A1051" s="6">
        <v>1006</v>
      </c>
      <c r="B1051" s="44" t="s">
        <v>25</v>
      </c>
      <c r="C1051" s="109">
        <v>3008.5820757481483</v>
      </c>
      <c r="D1051" s="109">
        <v>2994.9455300089903</v>
      </c>
      <c r="E1051" s="109">
        <v>2955.468330991248</v>
      </c>
      <c r="F1051" s="109">
        <v>3113.7101676070888</v>
      </c>
      <c r="G1051" s="109">
        <v>2549.4479588907457</v>
      </c>
      <c r="H1051" s="109">
        <v>2576.7351638597756</v>
      </c>
      <c r="I1051" s="109">
        <v>2468.9212314349224</v>
      </c>
      <c r="J1051" s="109">
        <v>2525.0996186565276</v>
      </c>
      <c r="K1051" s="109">
        <v>2852.7447590741026</v>
      </c>
      <c r="L1051" s="109">
        <v>3133.6471220963158</v>
      </c>
      <c r="M1051" s="109">
        <v>3250.4625805373839</v>
      </c>
      <c r="N1051" s="109">
        <v>3265.8251732855033</v>
      </c>
      <c r="O1051" s="109">
        <v>2998.0873993652394</v>
      </c>
      <c r="P1051" s="109">
        <v>2729.3433907798935</v>
      </c>
      <c r="Q1051" s="109">
        <v>2067.8657301299286</v>
      </c>
      <c r="R1051" s="109">
        <v>1481.0187062272407</v>
      </c>
      <c r="S1051" s="109">
        <v>1003.0853453442211</v>
      </c>
      <c r="T1051" s="109">
        <v>927.64145371270229</v>
      </c>
      <c r="U1051" s="109">
        <v>45902.63173774998</v>
      </c>
      <c r="V1051" s="8"/>
      <c r="W1051" s="44" t="s">
        <v>25</v>
      </c>
      <c r="X1051" s="110">
        <v>18</v>
      </c>
      <c r="Y1051" s="110">
        <v>85</v>
      </c>
      <c r="Z1051" s="110">
        <v>171</v>
      </c>
      <c r="AA1051" s="110">
        <v>179</v>
      </c>
      <c r="AB1051" s="110">
        <v>73</v>
      </c>
      <c r="AC1051" s="110">
        <v>24</v>
      </c>
      <c r="AD1051" s="110">
        <v>0</v>
      </c>
      <c r="AE1051" s="69">
        <f t="shared" si="661"/>
        <v>550</v>
      </c>
      <c r="AF1051" s="8"/>
      <c r="AG1051" s="44" t="s">
        <v>25</v>
      </c>
      <c r="AH1051" s="68">
        <f t="shared" si="654"/>
        <v>11.561769741615448</v>
      </c>
      <c r="AI1051" s="68">
        <f t="shared" si="655"/>
        <v>66.681102239077006</v>
      </c>
      <c r="AJ1051" s="68">
        <f t="shared" si="656"/>
        <v>132.72609649480123</v>
      </c>
      <c r="AK1051" s="68">
        <f t="shared" si="657"/>
        <v>145.00260091000655</v>
      </c>
      <c r="AL1051" s="68">
        <f t="shared" si="658"/>
        <v>57.819501029301527</v>
      </c>
      <c r="AM1051" s="68">
        <f t="shared" si="659"/>
        <v>16.825900686459963</v>
      </c>
      <c r="AN1051" s="68">
        <f t="shared" si="660"/>
        <v>0</v>
      </c>
      <c r="AO1051" s="68">
        <f t="shared" si="662"/>
        <v>57.231138711459252</v>
      </c>
      <c r="AP1051" s="8"/>
      <c r="AQ1051" s="6">
        <f>RANK(AI1051,AI1046:AI1124)</f>
        <v>26</v>
      </c>
      <c r="AR1051" s="94">
        <f>RANK(AO1051,AO1046:AO1124)</f>
        <v>22</v>
      </c>
      <c r="AS1051" s="8"/>
      <c r="AT1051" s="8"/>
      <c r="AU1051" s="66"/>
      <c r="AV1051" s="66"/>
      <c r="AW1051" s="66"/>
      <c r="AX1051" s="66"/>
      <c r="AY1051" s="66"/>
      <c r="AZ1051" s="66"/>
      <c r="BA1051" s="66"/>
      <c r="BB1051" s="66"/>
      <c r="BC1051" s="8"/>
      <c r="BD1051" s="8"/>
      <c r="BE1051" s="8"/>
      <c r="BF1051" s="8"/>
    </row>
    <row r="1052" spans="1:58" s="5" customFormat="1" ht="14.25" customHeight="1">
      <c r="A1052" s="6">
        <v>1007</v>
      </c>
      <c r="B1052" s="44" t="s">
        <v>26</v>
      </c>
      <c r="C1052" s="109">
        <v>5333.7464660644528</v>
      </c>
      <c r="D1052" s="109">
        <v>6724.9743469238283</v>
      </c>
      <c r="E1052" s="109">
        <v>6715.8572265624998</v>
      </c>
      <c r="F1052" s="109">
        <v>6343.7124999999996</v>
      </c>
      <c r="G1052" s="109">
        <v>5673.9173400878908</v>
      </c>
      <c r="H1052" s="109">
        <v>4416.2595581054684</v>
      </c>
      <c r="I1052" s="109">
        <v>4232.1041076660158</v>
      </c>
      <c r="J1052" s="109">
        <v>5907.0929809570316</v>
      </c>
      <c r="K1052" s="109">
        <v>7692.9203063964842</v>
      </c>
      <c r="L1052" s="109">
        <v>8053.4779418945309</v>
      </c>
      <c r="M1052" s="109">
        <v>7519.2684326171875</v>
      </c>
      <c r="N1052" s="109">
        <v>6830.0933837890625</v>
      </c>
      <c r="O1052" s="109">
        <v>6036.0572143554691</v>
      </c>
      <c r="P1052" s="109">
        <v>5323.4240966796879</v>
      </c>
      <c r="Q1052" s="109">
        <v>4081.9948333740235</v>
      </c>
      <c r="R1052" s="109">
        <v>3020.9225341796873</v>
      </c>
      <c r="S1052" s="109">
        <v>2632.7654861450196</v>
      </c>
      <c r="T1052" s="109">
        <v>3365.4848220825197</v>
      </c>
      <c r="U1052" s="109">
        <v>99904.073577880859</v>
      </c>
      <c r="V1052" s="8"/>
      <c r="W1052" s="44" t="s">
        <v>26</v>
      </c>
      <c r="X1052" s="110">
        <v>7</v>
      </c>
      <c r="Y1052" s="110">
        <v>21</v>
      </c>
      <c r="Z1052" s="110">
        <v>102</v>
      </c>
      <c r="AA1052" s="110">
        <v>382</v>
      </c>
      <c r="AB1052" s="110">
        <v>357</v>
      </c>
      <c r="AC1052" s="110">
        <v>101</v>
      </c>
      <c r="AD1052" s="110">
        <v>6</v>
      </c>
      <c r="AE1052" s="69">
        <f t="shared" si="661"/>
        <v>976</v>
      </c>
      <c r="AF1052" s="8"/>
      <c r="AG1052" s="44" t="s">
        <v>26</v>
      </c>
      <c r="AH1052" s="68">
        <f t="shared" si="654"/>
        <v>2.2069095974951578</v>
      </c>
      <c r="AI1052" s="68">
        <f t="shared" si="655"/>
        <v>7.4022932451373018</v>
      </c>
      <c r="AJ1052" s="68">
        <f t="shared" si="656"/>
        <v>46.192937103432833</v>
      </c>
      <c r="AK1052" s="68">
        <f t="shared" si="657"/>
        <v>180.52485963568182</v>
      </c>
      <c r="AL1052" s="68">
        <f t="shared" si="658"/>
        <v>120.87163725063323</v>
      </c>
      <c r="AM1052" s="68">
        <f t="shared" si="659"/>
        <v>26.257908824564542</v>
      </c>
      <c r="AN1052" s="68">
        <f t="shared" si="660"/>
        <v>1.4900394694788317</v>
      </c>
      <c r="AO1052" s="68">
        <f t="shared" si="662"/>
        <v>46.125325301530879</v>
      </c>
      <c r="AP1052" s="8"/>
      <c r="AQ1052" s="6">
        <f>RANK(AI1052,AI1046:AI1124)</f>
        <v>75</v>
      </c>
      <c r="AR1052" s="94">
        <f>RANK(AO1052,AO1046:AO1124)</f>
        <v>64</v>
      </c>
      <c r="AS1052" s="8"/>
      <c r="AT1052" s="8"/>
      <c r="AU1052" s="66"/>
      <c r="AV1052" s="66"/>
      <c r="AW1052" s="66"/>
      <c r="AX1052" s="66"/>
      <c r="AY1052" s="66"/>
      <c r="AZ1052" s="66"/>
      <c r="BA1052" s="66"/>
      <c r="BB1052" s="66"/>
      <c r="BC1052" s="8"/>
      <c r="BD1052" s="8"/>
      <c r="BE1052" s="8"/>
      <c r="BF1052" s="8"/>
    </row>
    <row r="1053" spans="1:58" s="5" customFormat="1" ht="14.25" customHeight="1">
      <c r="A1053" s="6">
        <v>1008</v>
      </c>
      <c r="B1053" s="44" t="s">
        <v>27</v>
      </c>
      <c r="C1053" s="109">
        <v>729.8114435658523</v>
      </c>
      <c r="D1053" s="109">
        <v>797.93936573105816</v>
      </c>
      <c r="E1053" s="109">
        <v>791.81099874075494</v>
      </c>
      <c r="F1053" s="109">
        <v>873.62687267125193</v>
      </c>
      <c r="G1053" s="109">
        <v>643.17719183393353</v>
      </c>
      <c r="H1053" s="109">
        <v>565.19960925026703</v>
      </c>
      <c r="I1053" s="109">
        <v>589.36163409787753</v>
      </c>
      <c r="J1053" s="109">
        <v>642.40542932614028</v>
      </c>
      <c r="K1053" s="109">
        <v>719.78607614900591</v>
      </c>
      <c r="L1053" s="109">
        <v>871.03310555850067</v>
      </c>
      <c r="M1053" s="109">
        <v>1042.918652346478</v>
      </c>
      <c r="N1053" s="109">
        <v>1115.2372532765403</v>
      </c>
      <c r="O1053" s="109">
        <v>1061.2987945387131</v>
      </c>
      <c r="P1053" s="109">
        <v>914.51636487329017</v>
      </c>
      <c r="Q1053" s="109">
        <v>703.19782269526195</v>
      </c>
      <c r="R1053" s="109">
        <v>585.14425440776972</v>
      </c>
      <c r="S1053" s="109">
        <v>459.06090302924036</v>
      </c>
      <c r="T1053" s="109">
        <v>455.62587205126033</v>
      </c>
      <c r="U1053" s="109">
        <v>13561.151644143198</v>
      </c>
      <c r="V1053" s="8"/>
      <c r="W1053" s="44" t="s">
        <v>27</v>
      </c>
      <c r="X1053" s="110">
        <v>11</v>
      </c>
      <c r="Y1053" s="110">
        <v>25</v>
      </c>
      <c r="Z1053" s="110">
        <v>37</v>
      </c>
      <c r="AA1053" s="110">
        <v>49</v>
      </c>
      <c r="AB1053" s="110">
        <v>15</v>
      </c>
      <c r="AC1053" s="110">
        <v>3</v>
      </c>
      <c r="AD1053" s="110">
        <v>0</v>
      </c>
      <c r="AE1053" s="69">
        <f t="shared" si="661"/>
        <v>140</v>
      </c>
      <c r="AF1053" s="8"/>
      <c r="AG1053" s="44" t="s">
        <v>27</v>
      </c>
      <c r="AH1053" s="68">
        <f t="shared" si="654"/>
        <v>25.182375552083844</v>
      </c>
      <c r="AI1053" s="68">
        <f t="shared" si="655"/>
        <v>77.739075071103969</v>
      </c>
      <c r="AJ1053" s="68">
        <f t="shared" si="656"/>
        <v>130.92719596561724</v>
      </c>
      <c r="AK1053" s="68">
        <f t="shared" si="657"/>
        <v>166.28160764147191</v>
      </c>
      <c r="AL1053" s="68">
        <f t="shared" si="658"/>
        <v>46.699480780336643</v>
      </c>
      <c r="AM1053" s="68">
        <f t="shared" si="659"/>
        <v>8.3358100397011778</v>
      </c>
      <c r="AN1053" s="68">
        <f t="shared" si="660"/>
        <v>0</v>
      </c>
      <c r="AO1053" s="68">
        <f t="shared" si="662"/>
        <v>57.089380484544527</v>
      </c>
      <c r="AP1053" s="8"/>
      <c r="AQ1053" s="6">
        <f>RANK(AI1053,AI1046:AI1124)</f>
        <v>22</v>
      </c>
      <c r="AR1053" s="94">
        <f>RANK(AO1053,AO1046:AO1124)</f>
        <v>24</v>
      </c>
      <c r="AS1053" s="8"/>
      <c r="AT1053" s="8"/>
      <c r="AU1053" s="66"/>
      <c r="AV1053" s="66"/>
      <c r="AW1053" s="66"/>
      <c r="AX1053" s="66"/>
      <c r="AY1053" s="66"/>
      <c r="AZ1053" s="66"/>
      <c r="BA1053" s="66"/>
      <c r="BB1053" s="66"/>
      <c r="BC1053" s="8"/>
      <c r="BD1053" s="8"/>
      <c r="BE1053" s="8"/>
      <c r="BF1053" s="8"/>
    </row>
    <row r="1054" spans="1:58" s="5" customFormat="1" ht="14.25" customHeight="1">
      <c r="A1054" s="6">
        <v>1009</v>
      </c>
      <c r="B1054" s="44" t="s">
        <v>28</v>
      </c>
      <c r="C1054" s="109">
        <v>8213.7802612304695</v>
      </c>
      <c r="D1054" s="109">
        <v>9770.377795410157</v>
      </c>
      <c r="E1054" s="109">
        <v>10618.333145141602</v>
      </c>
      <c r="F1054" s="109">
        <v>12183.303863525391</v>
      </c>
      <c r="G1054" s="109">
        <v>14870.644760131836</v>
      </c>
      <c r="H1054" s="109">
        <v>13499.163781738282</v>
      </c>
      <c r="I1054" s="109">
        <v>11226.587326049805</v>
      </c>
      <c r="J1054" s="109">
        <v>10298.671090698243</v>
      </c>
      <c r="K1054" s="109">
        <v>11588.094793701172</v>
      </c>
      <c r="L1054" s="109">
        <v>12438.766177368165</v>
      </c>
      <c r="M1054" s="109">
        <v>12020.813931274413</v>
      </c>
      <c r="N1054" s="109">
        <v>10595.550402832032</v>
      </c>
      <c r="O1054" s="109">
        <v>9113.279431152343</v>
      </c>
      <c r="P1054" s="109">
        <v>7817.5102828979489</v>
      </c>
      <c r="Q1054" s="109">
        <v>5947.1719650268551</v>
      </c>
      <c r="R1054" s="109">
        <v>4469.4520523071287</v>
      </c>
      <c r="S1054" s="109">
        <v>3758.0126350402834</v>
      </c>
      <c r="T1054" s="109">
        <v>4627.1029991149899</v>
      </c>
      <c r="U1054" s="109">
        <v>173056.61669464112</v>
      </c>
      <c r="V1054" s="8"/>
      <c r="W1054" s="44" t="s">
        <v>28</v>
      </c>
      <c r="X1054" s="110">
        <v>0</v>
      </c>
      <c r="Y1054" s="110">
        <v>39</v>
      </c>
      <c r="Z1054" s="110">
        <v>233</v>
      </c>
      <c r="AA1054" s="110">
        <v>588</v>
      </c>
      <c r="AB1054" s="110">
        <v>467</v>
      </c>
      <c r="AC1054" s="110">
        <v>112</v>
      </c>
      <c r="AD1054" s="110">
        <v>12</v>
      </c>
      <c r="AE1054" s="69">
        <f t="shared" si="661"/>
        <v>1451</v>
      </c>
      <c r="AF1054" s="8"/>
      <c r="AG1054" s="44" t="s">
        <v>28</v>
      </c>
      <c r="AH1054" s="68">
        <f t="shared" si="654"/>
        <v>0</v>
      </c>
      <c r="AI1054" s="68">
        <f t="shared" si="655"/>
        <v>5.2452332268146042</v>
      </c>
      <c r="AJ1054" s="68">
        <f t="shared" si="656"/>
        <v>34.520656800268362</v>
      </c>
      <c r="AK1054" s="68">
        <f t="shared" si="657"/>
        <v>104.75133411836099</v>
      </c>
      <c r="AL1054" s="68">
        <f t="shared" si="658"/>
        <v>90.691312672718396</v>
      </c>
      <c r="AM1054" s="68">
        <f t="shared" si="659"/>
        <v>19.330183605484269</v>
      </c>
      <c r="AN1054" s="68">
        <f t="shared" si="660"/>
        <v>1.9294518168262569</v>
      </c>
      <c r="AO1054" s="68">
        <f t="shared" si="662"/>
        <v>33.702946261956939</v>
      </c>
      <c r="AP1054" s="8"/>
      <c r="AQ1054" s="6">
        <f>RANK(AI1054,AI1046:AI1124)</f>
        <v>76</v>
      </c>
      <c r="AR1054" s="94">
        <f>RANK(AO1054,AO1046:AO1124)</f>
        <v>78</v>
      </c>
      <c r="AS1054" s="8"/>
      <c r="AT1054" s="8"/>
      <c r="AU1054" s="66"/>
      <c r="AV1054" s="66"/>
      <c r="AW1054" s="66"/>
      <c r="AX1054" s="66"/>
      <c r="AY1054" s="66"/>
      <c r="AZ1054" s="66"/>
      <c r="BA1054" s="66"/>
      <c r="BB1054" s="66"/>
      <c r="BC1054" s="8"/>
      <c r="BD1054" s="8"/>
      <c r="BE1054" s="8"/>
      <c r="BF1054" s="8"/>
    </row>
    <row r="1055" spans="1:58" s="5" customFormat="1" ht="14.25" customHeight="1">
      <c r="A1055" s="6">
        <v>1010</v>
      </c>
      <c r="B1055" s="44" t="s">
        <v>29</v>
      </c>
      <c r="C1055" s="109">
        <v>12813.203610946799</v>
      </c>
      <c r="D1055" s="109">
        <v>11825.985878574907</v>
      </c>
      <c r="E1055" s="109">
        <v>11420.548571049389</v>
      </c>
      <c r="F1055" s="109">
        <v>12440.936475074383</v>
      </c>
      <c r="G1055" s="109">
        <v>15367.172081034561</v>
      </c>
      <c r="H1055" s="109">
        <v>17093.806574943243</v>
      </c>
      <c r="I1055" s="109">
        <v>16032.643172171332</v>
      </c>
      <c r="J1055" s="109">
        <v>13987.74590378118</v>
      </c>
      <c r="K1055" s="109">
        <v>13396.918967508433</v>
      </c>
      <c r="L1055" s="109">
        <v>12838.878907142189</v>
      </c>
      <c r="M1055" s="109">
        <v>12406.235252063696</v>
      </c>
      <c r="N1055" s="109">
        <v>11711.446119342698</v>
      </c>
      <c r="O1055" s="109">
        <v>10624.141612094156</v>
      </c>
      <c r="P1055" s="109">
        <v>8732.176643075898</v>
      </c>
      <c r="Q1055" s="109">
        <v>6391.1111624493797</v>
      </c>
      <c r="R1055" s="109">
        <v>4626.2115897875847</v>
      </c>
      <c r="S1055" s="109">
        <v>3083.1890685748808</v>
      </c>
      <c r="T1055" s="109">
        <v>2663.4683507249906</v>
      </c>
      <c r="U1055" s="109">
        <v>197455.81994033972</v>
      </c>
      <c r="V1055" s="8"/>
      <c r="W1055" s="44" t="s">
        <v>29</v>
      </c>
      <c r="X1055" s="110">
        <v>46</v>
      </c>
      <c r="Y1055" s="110">
        <v>338</v>
      </c>
      <c r="Z1055" s="110">
        <v>849</v>
      </c>
      <c r="AA1055" s="110">
        <v>946</v>
      </c>
      <c r="AB1055" s="110">
        <v>500</v>
      </c>
      <c r="AC1055" s="110">
        <v>111</v>
      </c>
      <c r="AD1055" s="110">
        <v>10</v>
      </c>
      <c r="AE1055" s="69">
        <f t="shared" si="661"/>
        <v>2800</v>
      </c>
      <c r="AF1055" s="8"/>
      <c r="AG1055" s="44" t="s">
        <v>29</v>
      </c>
      <c r="AH1055" s="68">
        <f t="shared" si="654"/>
        <v>7.3949417059016005</v>
      </c>
      <c r="AI1055" s="68">
        <f t="shared" si="655"/>
        <v>43.989876369920225</v>
      </c>
      <c r="AJ1055" s="68">
        <f t="shared" si="656"/>
        <v>99.334223337298866</v>
      </c>
      <c r="AK1055" s="68">
        <f t="shared" si="657"/>
        <v>118.00923775837785</v>
      </c>
      <c r="AL1055" s="68">
        <f t="shared" si="658"/>
        <v>71.491147099668083</v>
      </c>
      <c r="AM1055" s="68">
        <f t="shared" si="659"/>
        <v>16.570974306735522</v>
      </c>
      <c r="AN1055" s="68">
        <f t="shared" si="660"/>
        <v>1.5577684114517292</v>
      </c>
      <c r="AO1055" s="68">
        <f t="shared" si="662"/>
        <v>55.358887570662922</v>
      </c>
      <c r="AP1055" s="8"/>
      <c r="AQ1055" s="6">
        <f>RANK(AI1055,AI1046:AI1124)</f>
        <v>52</v>
      </c>
      <c r="AR1055" s="94">
        <f>RANK(AO1055,AO1046:AO1124)</f>
        <v>29</v>
      </c>
      <c r="AS1055" s="8"/>
      <c r="AT1055" s="8"/>
      <c r="AU1055" s="66"/>
      <c r="AV1055" s="66"/>
      <c r="AW1055" s="66"/>
      <c r="AX1055" s="66"/>
      <c r="AY1055" s="66"/>
      <c r="AZ1055" s="66"/>
      <c r="BA1055" s="66"/>
      <c r="BB1055" s="66"/>
      <c r="BC1055" s="8"/>
      <c r="BD1055" s="8"/>
      <c r="BE1055" s="8"/>
      <c r="BF1055" s="8"/>
    </row>
    <row r="1056" spans="1:58" s="5" customFormat="1" ht="14.25" customHeight="1">
      <c r="A1056" s="6">
        <v>1011</v>
      </c>
      <c r="B1056" s="44" t="s">
        <v>30</v>
      </c>
      <c r="C1056" s="109">
        <v>305.63322590831848</v>
      </c>
      <c r="D1056" s="109">
        <v>356.60891191526912</v>
      </c>
      <c r="E1056" s="109">
        <v>396.17384093502807</v>
      </c>
      <c r="F1056" s="109">
        <v>368.88007401414643</v>
      </c>
      <c r="G1056" s="109">
        <v>231.37595633714173</v>
      </c>
      <c r="H1056" s="109">
        <v>243.53309041645278</v>
      </c>
      <c r="I1056" s="109">
        <v>236.64885803982787</v>
      </c>
      <c r="J1056" s="109">
        <v>252.82837133953615</v>
      </c>
      <c r="K1056" s="109">
        <v>338.08904866172486</v>
      </c>
      <c r="L1056" s="109">
        <v>418.97618967017058</v>
      </c>
      <c r="M1056" s="109">
        <v>445.19811771371275</v>
      </c>
      <c r="N1056" s="109">
        <v>490.5881709189282</v>
      </c>
      <c r="O1056" s="109">
        <v>470.61834105116054</v>
      </c>
      <c r="P1056" s="109">
        <v>411.90057122520722</v>
      </c>
      <c r="Q1056" s="109">
        <v>334.59599564949525</v>
      </c>
      <c r="R1056" s="109">
        <v>292.66578247524876</v>
      </c>
      <c r="S1056" s="109">
        <v>245.271955306091</v>
      </c>
      <c r="T1056" s="109">
        <v>261.34662745919445</v>
      </c>
      <c r="U1056" s="109">
        <v>6100.9331290366545</v>
      </c>
      <c r="V1056" s="8"/>
      <c r="W1056" s="44" t="s">
        <v>30</v>
      </c>
      <c r="X1056" s="110">
        <v>0</v>
      </c>
      <c r="Y1056" s="110">
        <v>12</v>
      </c>
      <c r="Z1056" s="110">
        <v>17</v>
      </c>
      <c r="AA1056" s="110">
        <v>13</v>
      </c>
      <c r="AB1056" s="110">
        <v>11</v>
      </c>
      <c r="AC1056" s="110">
        <v>0</v>
      </c>
      <c r="AD1056" s="110">
        <v>0</v>
      </c>
      <c r="AE1056" s="69">
        <f t="shared" si="661"/>
        <v>53</v>
      </c>
      <c r="AF1056" s="8"/>
      <c r="AG1056" s="44" t="s">
        <v>30</v>
      </c>
      <c r="AH1056" s="68">
        <f t="shared" si="654"/>
        <v>0</v>
      </c>
      <c r="AI1056" s="68">
        <f t="shared" si="655"/>
        <v>103.72728601510005</v>
      </c>
      <c r="AJ1056" s="68">
        <f t="shared" si="656"/>
        <v>139.61141765933507</v>
      </c>
      <c r="AK1056" s="68">
        <f t="shared" si="657"/>
        <v>109.86742220249469</v>
      </c>
      <c r="AL1056" s="68">
        <f t="shared" si="658"/>
        <v>87.015550839644789</v>
      </c>
      <c r="AM1056" s="68">
        <f t="shared" si="659"/>
        <v>0</v>
      </c>
      <c r="AN1056" s="68">
        <f t="shared" si="660"/>
        <v>0</v>
      </c>
      <c r="AO1056" s="68">
        <f t="shared" si="662"/>
        <v>50.709658019917008</v>
      </c>
      <c r="AP1056" s="8"/>
      <c r="AQ1056" s="6">
        <f>RANK(AI1056,AI1046:AI1124)</f>
        <v>7</v>
      </c>
      <c r="AR1056" s="94">
        <f>RANK(AO1056,AO1046:AO1124)</f>
        <v>48</v>
      </c>
      <c r="AS1056" s="8"/>
      <c r="AT1056" s="8"/>
      <c r="AU1056" s="66"/>
      <c r="AV1056" s="66"/>
      <c r="AW1056" s="66"/>
      <c r="AX1056" s="66"/>
      <c r="AY1056" s="66"/>
      <c r="AZ1056" s="66"/>
      <c r="BA1056" s="66"/>
      <c r="BB1056" s="66"/>
      <c r="BC1056" s="8"/>
      <c r="BD1056" s="8"/>
      <c r="BE1056" s="8"/>
      <c r="BF1056" s="8"/>
    </row>
    <row r="1057" spans="1:58" s="5" customFormat="1" ht="14.25" customHeight="1">
      <c r="A1057" s="6">
        <v>1012</v>
      </c>
      <c r="B1057" s="44" t="s">
        <v>31</v>
      </c>
      <c r="C1057" s="109">
        <v>2146.9839821278701</v>
      </c>
      <c r="D1057" s="109">
        <v>2311.067694433445</v>
      </c>
      <c r="E1057" s="109">
        <v>2501.396659143034</v>
      </c>
      <c r="F1057" s="109">
        <v>2496.216352665961</v>
      </c>
      <c r="G1057" s="109">
        <v>1798.0605399868157</v>
      </c>
      <c r="H1057" s="109">
        <v>1799.6943788164135</v>
      </c>
      <c r="I1057" s="109">
        <v>1717.0633372988889</v>
      </c>
      <c r="J1057" s="109">
        <v>1859.6517399920613</v>
      </c>
      <c r="K1057" s="109">
        <v>2248.5936311485184</v>
      </c>
      <c r="L1057" s="109">
        <v>2533.3115268365073</v>
      </c>
      <c r="M1057" s="109">
        <v>2648.6025970628752</v>
      </c>
      <c r="N1057" s="109">
        <v>2588.5789316828777</v>
      </c>
      <c r="O1057" s="109">
        <v>2439.7116474972386</v>
      </c>
      <c r="P1057" s="109">
        <v>2255.2097367922843</v>
      </c>
      <c r="Q1057" s="109">
        <v>1938.2567368682087</v>
      </c>
      <c r="R1057" s="109">
        <v>1458.2113804279011</v>
      </c>
      <c r="S1057" s="109">
        <v>1075.5382756960366</v>
      </c>
      <c r="T1057" s="109">
        <v>1014.0951407544278</v>
      </c>
      <c r="U1057" s="109">
        <v>36830.24428923137</v>
      </c>
      <c r="V1057" s="8"/>
      <c r="W1057" s="44" t="s">
        <v>31</v>
      </c>
      <c r="X1057" s="110">
        <v>23</v>
      </c>
      <c r="Y1057" s="110">
        <v>78</v>
      </c>
      <c r="Z1057" s="110">
        <v>131</v>
      </c>
      <c r="AA1057" s="110">
        <v>114</v>
      </c>
      <c r="AB1057" s="110">
        <v>70</v>
      </c>
      <c r="AC1057" s="110">
        <v>12</v>
      </c>
      <c r="AD1057" s="110">
        <v>0</v>
      </c>
      <c r="AE1057" s="69">
        <f t="shared" si="661"/>
        <v>428</v>
      </c>
      <c r="AF1057" s="8"/>
      <c r="AG1057" s="44" t="s">
        <v>31</v>
      </c>
      <c r="AH1057" s="68">
        <f t="shared" si="654"/>
        <v>18.427889854528022</v>
      </c>
      <c r="AI1057" s="68">
        <f t="shared" si="655"/>
        <v>86.760148799630443</v>
      </c>
      <c r="AJ1057" s="68">
        <f t="shared" si="656"/>
        <v>145.58027356417418</v>
      </c>
      <c r="AK1057" s="68">
        <f t="shared" si="657"/>
        <v>132.78485134897042</v>
      </c>
      <c r="AL1057" s="68">
        <f t="shared" si="658"/>
        <v>75.282912918199216</v>
      </c>
      <c r="AM1057" s="68">
        <f t="shared" si="659"/>
        <v>10.673338066754853</v>
      </c>
      <c r="AN1057" s="68">
        <f t="shared" si="660"/>
        <v>0</v>
      </c>
      <c r="AO1057" s="68">
        <f t="shared" si="662"/>
        <v>59.228132172731542</v>
      </c>
      <c r="AP1057" s="8"/>
      <c r="AQ1057" s="6">
        <f>RANK(AI1057,AI1046:AI1124)</f>
        <v>12</v>
      </c>
      <c r="AR1057" s="94">
        <f>RANK(AO1057,AO1046:AO1124)</f>
        <v>15</v>
      </c>
      <c r="AS1057" s="8"/>
      <c r="AT1057" s="8"/>
      <c r="AU1057" s="66"/>
      <c r="AV1057" s="66"/>
      <c r="AW1057" s="66"/>
      <c r="AX1057" s="66"/>
      <c r="AY1057" s="66"/>
      <c r="AZ1057" s="66"/>
      <c r="BA1057" s="66"/>
      <c r="BB1057" s="66"/>
      <c r="BC1057" s="8"/>
      <c r="BD1057" s="8"/>
      <c r="BE1057" s="8"/>
      <c r="BF1057" s="8"/>
    </row>
    <row r="1058" spans="1:58" s="5" customFormat="1" ht="14.25" customHeight="1">
      <c r="A1058" s="6">
        <v>1013</v>
      </c>
      <c r="B1058" s="44" t="s">
        <v>32</v>
      </c>
      <c r="C1058" s="109">
        <v>7534.5758504753549</v>
      </c>
      <c r="D1058" s="109">
        <v>6798.8574286612238</v>
      </c>
      <c r="E1058" s="109">
        <v>6314.8324922735128</v>
      </c>
      <c r="F1058" s="109">
        <v>5912.6580371975988</v>
      </c>
      <c r="G1058" s="109">
        <v>5853.9852622126054</v>
      </c>
      <c r="H1058" s="109">
        <v>6284.0429047698071</v>
      </c>
      <c r="I1058" s="109">
        <v>6508.0926506065935</v>
      </c>
      <c r="J1058" s="109">
        <v>6241.6747541701343</v>
      </c>
      <c r="K1058" s="109">
        <v>6268.5938613283761</v>
      </c>
      <c r="L1058" s="109">
        <v>6031.4425434464638</v>
      </c>
      <c r="M1058" s="109">
        <v>5430.6983366804898</v>
      </c>
      <c r="N1058" s="109">
        <v>4644.5758378358496</v>
      </c>
      <c r="O1058" s="109">
        <v>4137.2384132058378</v>
      </c>
      <c r="P1058" s="109">
        <v>3449.5337743518999</v>
      </c>
      <c r="Q1058" s="109">
        <v>2463.3417663429827</v>
      </c>
      <c r="R1058" s="109">
        <v>1625.4142395046044</v>
      </c>
      <c r="S1058" s="109">
        <v>1127.5565575372457</v>
      </c>
      <c r="T1058" s="109">
        <v>1016.4941154638191</v>
      </c>
      <c r="U1058" s="109">
        <v>87643.608826064403</v>
      </c>
      <c r="V1058" s="8"/>
      <c r="W1058" s="44" t="s">
        <v>32</v>
      </c>
      <c r="X1058" s="110">
        <v>41</v>
      </c>
      <c r="Y1058" s="110">
        <v>205</v>
      </c>
      <c r="Z1058" s="110">
        <v>460</v>
      </c>
      <c r="AA1058" s="110">
        <v>426</v>
      </c>
      <c r="AB1058" s="110">
        <v>199</v>
      </c>
      <c r="AC1058" s="110">
        <v>41</v>
      </c>
      <c r="AD1058" s="110">
        <v>0</v>
      </c>
      <c r="AE1058" s="69">
        <f t="shared" si="661"/>
        <v>1372</v>
      </c>
      <c r="AF1058" s="8"/>
      <c r="AG1058" s="44" t="s">
        <v>32</v>
      </c>
      <c r="AH1058" s="68">
        <f t="shared" si="654"/>
        <v>13.868551078740424</v>
      </c>
      <c r="AI1058" s="68">
        <f t="shared" si="655"/>
        <v>70.037757465250948</v>
      </c>
      <c r="AJ1058" s="68">
        <f t="shared" si="656"/>
        <v>146.40256502731515</v>
      </c>
      <c r="AK1058" s="68">
        <f t="shared" si="657"/>
        <v>130.91393219802862</v>
      </c>
      <c r="AL1058" s="68">
        <f t="shared" si="658"/>
        <v>63.764937404675187</v>
      </c>
      <c r="AM1058" s="68">
        <f t="shared" si="659"/>
        <v>13.081083543450907</v>
      </c>
      <c r="AN1058" s="68">
        <f t="shared" si="660"/>
        <v>0</v>
      </c>
      <c r="AO1058" s="68">
        <f t="shared" si="662"/>
        <v>63.665169447627541</v>
      </c>
      <c r="AP1058" s="8"/>
      <c r="AQ1058" s="6">
        <f>RANK(AI1058,AI1046:AI1124)</f>
        <v>23</v>
      </c>
      <c r="AR1058" s="94">
        <f>RANK(AO1058,AO1046:AO1124)</f>
        <v>4</v>
      </c>
      <c r="AS1058" s="8"/>
      <c r="AT1058" s="8"/>
      <c r="AU1058" s="66"/>
      <c r="AV1058" s="66"/>
      <c r="AW1058" s="66"/>
      <c r="AX1058" s="66"/>
      <c r="AY1058" s="66"/>
      <c r="AZ1058" s="66"/>
      <c r="BA1058" s="66"/>
      <c r="BB1058" s="66"/>
      <c r="BC1058" s="8"/>
      <c r="BD1058" s="8"/>
      <c r="BE1058" s="8"/>
      <c r="BF1058" s="8"/>
    </row>
    <row r="1059" spans="1:58" s="5" customFormat="1" ht="14.25" customHeight="1">
      <c r="A1059" s="6">
        <v>1014</v>
      </c>
      <c r="B1059" s="44" t="s">
        <v>33</v>
      </c>
      <c r="C1059" s="109">
        <v>22059.318301391602</v>
      </c>
      <c r="D1059" s="109">
        <v>21152.49979248047</v>
      </c>
      <c r="E1059" s="109">
        <v>20496.897015380859</v>
      </c>
      <c r="F1059" s="109">
        <v>20788.541690063477</v>
      </c>
      <c r="G1059" s="109">
        <v>20529.251428222655</v>
      </c>
      <c r="H1059" s="109">
        <v>20389.096789550782</v>
      </c>
      <c r="I1059" s="109">
        <v>21475.653826904298</v>
      </c>
      <c r="J1059" s="109">
        <v>21625.225210571291</v>
      </c>
      <c r="K1059" s="109">
        <v>21412.328872680664</v>
      </c>
      <c r="L1059" s="109">
        <v>20396.193048095702</v>
      </c>
      <c r="M1059" s="109">
        <v>18411.514337158202</v>
      </c>
      <c r="N1059" s="109">
        <v>15750.20972290039</v>
      </c>
      <c r="O1059" s="109">
        <v>12939.18850402832</v>
      </c>
      <c r="P1059" s="109">
        <v>9827.8848236083977</v>
      </c>
      <c r="Q1059" s="109">
        <v>6889.702412414551</v>
      </c>
      <c r="R1059" s="109">
        <v>4895.6693572998047</v>
      </c>
      <c r="S1059" s="109">
        <v>3500.4190200805665</v>
      </c>
      <c r="T1059" s="109">
        <v>3220.7521953582764</v>
      </c>
      <c r="U1059" s="109">
        <v>285760.34634819033</v>
      </c>
      <c r="V1059" s="8"/>
      <c r="W1059" s="44" t="s">
        <v>33</v>
      </c>
      <c r="X1059" s="110">
        <v>100</v>
      </c>
      <c r="Y1059" s="110">
        <v>526</v>
      </c>
      <c r="Z1059" s="110">
        <v>1330</v>
      </c>
      <c r="AA1059" s="110">
        <v>1564</v>
      </c>
      <c r="AB1059" s="110">
        <v>668</v>
      </c>
      <c r="AC1059" s="110">
        <v>159</v>
      </c>
      <c r="AD1059" s="110">
        <v>7</v>
      </c>
      <c r="AE1059" s="69">
        <f t="shared" si="661"/>
        <v>4354</v>
      </c>
      <c r="AF1059" s="8"/>
      <c r="AG1059" s="44" t="s">
        <v>33</v>
      </c>
      <c r="AH1059" s="68">
        <f t="shared" si="654"/>
        <v>9.6206844607862099</v>
      </c>
      <c r="AI1059" s="68">
        <f t="shared" si="655"/>
        <v>51.243953228307177</v>
      </c>
      <c r="AJ1059" s="68">
        <f t="shared" si="656"/>
        <v>130.46188496997203</v>
      </c>
      <c r="AK1059" s="68">
        <f t="shared" si="657"/>
        <v>145.65330700578252</v>
      </c>
      <c r="AL1059" s="68">
        <f t="shared" si="658"/>
        <v>61.779703424633418</v>
      </c>
      <c r="AM1059" s="68">
        <f t="shared" si="659"/>
        <v>14.851257044054021</v>
      </c>
      <c r="AN1059" s="68">
        <f t="shared" si="660"/>
        <v>0.68640260302434808</v>
      </c>
      <c r="AO1059" s="68">
        <f t="shared" si="662"/>
        <v>59.393127111320801</v>
      </c>
      <c r="AP1059" s="8"/>
      <c r="AQ1059" s="6">
        <f>RANK(AI1059,AI1046:AI1124)</f>
        <v>46</v>
      </c>
      <c r="AR1059" s="94">
        <f>RANK(AO1059,AO1046:AO1124)</f>
        <v>13</v>
      </c>
      <c r="AS1059" s="8"/>
      <c r="AT1059" s="8"/>
      <c r="AU1059" s="66"/>
      <c r="AV1059" s="66"/>
      <c r="AW1059" s="66"/>
      <c r="AX1059" s="66"/>
      <c r="AY1059" s="66"/>
      <c r="AZ1059" s="66"/>
      <c r="BA1059" s="66"/>
      <c r="BB1059" s="66"/>
      <c r="BC1059" s="8"/>
      <c r="BD1059" s="8"/>
      <c r="BE1059" s="8"/>
      <c r="BF1059" s="8"/>
    </row>
    <row r="1060" spans="1:58" s="5" customFormat="1" ht="14.25" customHeight="1">
      <c r="A1060" s="6">
        <v>1015</v>
      </c>
      <c r="B1060" s="44" t="s">
        <v>34</v>
      </c>
      <c r="C1060" s="109">
        <v>642.71352638184385</v>
      </c>
      <c r="D1060" s="109">
        <v>704.78096964537508</v>
      </c>
      <c r="E1060" s="109">
        <v>656.47935069093819</v>
      </c>
      <c r="F1060" s="109">
        <v>697.51805754936925</v>
      </c>
      <c r="G1060" s="109">
        <v>570.3477961600496</v>
      </c>
      <c r="H1060" s="109">
        <v>464.40712412645036</v>
      </c>
      <c r="I1060" s="109">
        <v>474.41329823226789</v>
      </c>
      <c r="J1060" s="109">
        <v>584.87803023778213</v>
      </c>
      <c r="K1060" s="109">
        <v>703.59951766874997</v>
      </c>
      <c r="L1060" s="109">
        <v>816.91170224718326</v>
      </c>
      <c r="M1060" s="109">
        <v>900.64006906386749</v>
      </c>
      <c r="N1060" s="109">
        <v>984.77434765397243</v>
      </c>
      <c r="O1060" s="109">
        <v>1008.6236025151492</v>
      </c>
      <c r="P1060" s="109">
        <v>983.32557683497259</v>
      </c>
      <c r="Q1060" s="109">
        <v>858.37927762495849</v>
      </c>
      <c r="R1060" s="109">
        <v>653.9222553452903</v>
      </c>
      <c r="S1060" s="109">
        <v>452.80814722582147</v>
      </c>
      <c r="T1060" s="109">
        <v>409.67614838883884</v>
      </c>
      <c r="U1060" s="109">
        <v>12568.198797592881</v>
      </c>
      <c r="V1060" s="8"/>
      <c r="W1060" s="44" t="s">
        <v>34</v>
      </c>
      <c r="X1060" s="110">
        <v>7</v>
      </c>
      <c r="Y1060" s="110">
        <v>40</v>
      </c>
      <c r="Z1060" s="110">
        <v>28</v>
      </c>
      <c r="AA1060" s="110">
        <v>28</v>
      </c>
      <c r="AB1060" s="110">
        <v>10</v>
      </c>
      <c r="AC1060" s="110">
        <v>4</v>
      </c>
      <c r="AD1060" s="110">
        <v>0</v>
      </c>
      <c r="AE1060" s="69">
        <f t="shared" si="661"/>
        <v>117</v>
      </c>
      <c r="AF1060" s="8"/>
      <c r="AG1060" s="44" t="s">
        <v>34</v>
      </c>
      <c r="AH1060" s="68">
        <f t="shared" si="654"/>
        <v>20.071164966233297</v>
      </c>
      <c r="AI1060" s="68">
        <f t="shared" si="655"/>
        <v>140.26529170203122</v>
      </c>
      <c r="AJ1060" s="68">
        <f t="shared" si="656"/>
        <v>120.58385216492098</v>
      </c>
      <c r="AK1060" s="68">
        <f t="shared" si="657"/>
        <v>118.04053598131428</v>
      </c>
      <c r="AL1060" s="68">
        <f t="shared" si="658"/>
        <v>34.195163719637414</v>
      </c>
      <c r="AM1060" s="68">
        <f t="shared" si="659"/>
        <v>11.370104440245434</v>
      </c>
      <c r="AN1060" s="68">
        <f t="shared" si="660"/>
        <v>0</v>
      </c>
      <c r="AO1060" s="68">
        <f t="shared" si="662"/>
        <v>54.266210917930231</v>
      </c>
      <c r="AP1060" s="8"/>
      <c r="AQ1060" s="6">
        <f>RANK(AI1060,AI1046:AI1124)</f>
        <v>1</v>
      </c>
      <c r="AR1060" s="94">
        <f>RANK(AO1060,AO1046:AO1124)</f>
        <v>34</v>
      </c>
      <c r="AS1060" s="8"/>
      <c r="AT1060" s="8"/>
      <c r="AU1060" s="66"/>
      <c r="AV1060" s="66"/>
      <c r="AW1060" s="66"/>
      <c r="AX1060" s="66"/>
      <c r="AY1060" s="66"/>
      <c r="AZ1060" s="66"/>
      <c r="BA1060" s="66"/>
      <c r="BB1060" s="66"/>
      <c r="BC1060" s="8"/>
      <c r="BD1060" s="8"/>
      <c r="BE1060" s="8"/>
      <c r="BF1060" s="8"/>
    </row>
    <row r="1061" spans="1:58" s="5" customFormat="1" ht="14.25" customHeight="1">
      <c r="A1061" s="6">
        <v>1016</v>
      </c>
      <c r="B1061" s="44" t="s">
        <v>35</v>
      </c>
      <c r="C1061" s="109">
        <v>1143.5608064807511</v>
      </c>
      <c r="D1061" s="109">
        <v>1289.3954063444976</v>
      </c>
      <c r="E1061" s="109">
        <v>1322.6031724528914</v>
      </c>
      <c r="F1061" s="109">
        <v>1259.4916648790238</v>
      </c>
      <c r="G1061" s="109">
        <v>1012.1149626319759</v>
      </c>
      <c r="H1061" s="109">
        <v>1090.5182305687485</v>
      </c>
      <c r="I1061" s="109">
        <v>1061.7535969415146</v>
      </c>
      <c r="J1061" s="109">
        <v>1134.0334138398057</v>
      </c>
      <c r="K1061" s="109">
        <v>1285.8981272524338</v>
      </c>
      <c r="L1061" s="109">
        <v>1377.4754395734801</v>
      </c>
      <c r="M1061" s="109">
        <v>1405.0577220681182</v>
      </c>
      <c r="N1061" s="109">
        <v>1477.8741437025603</v>
      </c>
      <c r="O1061" s="109">
        <v>1414.4812562159011</v>
      </c>
      <c r="P1061" s="109">
        <v>1250.7600781045167</v>
      </c>
      <c r="Q1061" s="109">
        <v>984.14796807757261</v>
      </c>
      <c r="R1061" s="109">
        <v>717.71631141578257</v>
      </c>
      <c r="S1061" s="109">
        <v>581.67562389387592</v>
      </c>
      <c r="T1061" s="109">
        <v>596.37197259620814</v>
      </c>
      <c r="U1061" s="109">
        <v>20404.929897039663</v>
      </c>
      <c r="V1061" s="8"/>
      <c r="W1061" s="44" t="s">
        <v>35</v>
      </c>
      <c r="X1061" s="110">
        <v>8</v>
      </c>
      <c r="Y1061" s="110">
        <v>42</v>
      </c>
      <c r="Z1061" s="110">
        <v>55</v>
      </c>
      <c r="AA1061" s="110">
        <v>74</v>
      </c>
      <c r="AB1061" s="110">
        <v>29</v>
      </c>
      <c r="AC1061" s="110">
        <v>4</v>
      </c>
      <c r="AD1061" s="110">
        <v>0</v>
      </c>
      <c r="AE1061" s="69">
        <f t="shared" si="661"/>
        <v>212</v>
      </c>
      <c r="AF1061" s="8"/>
      <c r="AG1061" s="44" t="s">
        <v>35</v>
      </c>
      <c r="AH1061" s="68">
        <f t="shared" si="654"/>
        <v>12.703537820980202</v>
      </c>
      <c r="AI1061" s="68">
        <f t="shared" si="655"/>
        <v>82.994524437777713</v>
      </c>
      <c r="AJ1061" s="68">
        <f t="shared" si="656"/>
        <v>100.86947372042616</v>
      </c>
      <c r="AK1061" s="68">
        <f t="shared" si="657"/>
        <v>139.39204013655194</v>
      </c>
      <c r="AL1061" s="68">
        <f t="shared" si="658"/>
        <v>51.144877472008176</v>
      </c>
      <c r="AM1061" s="68">
        <f t="shared" si="659"/>
        <v>6.221332647161967</v>
      </c>
      <c r="AN1061" s="68">
        <f t="shared" si="660"/>
        <v>0</v>
      </c>
      <c r="AO1061" s="68">
        <f t="shared" si="662"/>
        <v>51.573443510366324</v>
      </c>
      <c r="AP1061" s="8"/>
      <c r="AQ1061" s="6">
        <f>RANK(AI1061,AI1046:AI1124)</f>
        <v>16</v>
      </c>
      <c r="AR1061" s="94">
        <f>RANK(AO1061,AO1046:AO1124)</f>
        <v>43</v>
      </c>
      <c r="AS1061" s="8"/>
      <c r="AT1061" s="8"/>
      <c r="AU1061" s="66"/>
      <c r="AV1061" s="66"/>
      <c r="AW1061" s="66"/>
      <c r="AX1061" s="66"/>
      <c r="AY1061" s="66"/>
      <c r="AZ1061" s="66"/>
      <c r="BA1061" s="66"/>
      <c r="BB1061" s="66"/>
      <c r="BC1061" s="8"/>
      <c r="BD1061" s="8"/>
      <c r="BE1061" s="8"/>
      <c r="BF1061" s="8"/>
    </row>
    <row r="1062" spans="1:58" s="5" customFormat="1" ht="14.25" customHeight="1">
      <c r="A1062" s="6">
        <v>1017</v>
      </c>
      <c r="B1062" s="44" t="s">
        <v>36</v>
      </c>
      <c r="C1062" s="109">
        <v>929.52881541587556</v>
      </c>
      <c r="D1062" s="109">
        <v>1059.5727768268571</v>
      </c>
      <c r="E1062" s="109">
        <v>1132.1955657344431</v>
      </c>
      <c r="F1062" s="109">
        <v>1135.2907672574604</v>
      </c>
      <c r="G1062" s="109">
        <v>741.13398272524353</v>
      </c>
      <c r="H1062" s="109">
        <v>689.9665121700499</v>
      </c>
      <c r="I1062" s="109">
        <v>728.98821669708798</v>
      </c>
      <c r="J1062" s="109">
        <v>839.62463789885192</v>
      </c>
      <c r="K1062" s="109">
        <v>935.37828959623107</v>
      </c>
      <c r="L1062" s="109">
        <v>1122.1407677564462</v>
      </c>
      <c r="M1062" s="109">
        <v>1221.4902086903576</v>
      </c>
      <c r="N1062" s="109">
        <v>1125.4626399247395</v>
      </c>
      <c r="O1062" s="109">
        <v>1029.9650133914522</v>
      </c>
      <c r="P1062" s="109">
        <v>930.73634876418646</v>
      </c>
      <c r="Q1062" s="109">
        <v>791.75274511762177</v>
      </c>
      <c r="R1062" s="109">
        <v>635.55459745449696</v>
      </c>
      <c r="S1062" s="109">
        <v>462.50108668309969</v>
      </c>
      <c r="T1062" s="109">
        <v>431.13594649349255</v>
      </c>
      <c r="U1062" s="109">
        <v>15942.418918597994</v>
      </c>
      <c r="V1062" s="8"/>
      <c r="W1062" s="44" t="s">
        <v>36</v>
      </c>
      <c r="X1062" s="110">
        <v>9</v>
      </c>
      <c r="Y1062" s="110">
        <v>25</v>
      </c>
      <c r="Z1062" s="110">
        <v>52</v>
      </c>
      <c r="AA1062" s="110">
        <v>52</v>
      </c>
      <c r="AB1062" s="110">
        <v>15</v>
      </c>
      <c r="AC1062" s="110">
        <v>5</v>
      </c>
      <c r="AD1062" s="110">
        <v>0</v>
      </c>
      <c r="AE1062" s="69">
        <f t="shared" si="661"/>
        <v>158</v>
      </c>
      <c r="AF1062" s="8"/>
      <c r="AG1062" s="44" t="s">
        <v>36</v>
      </c>
      <c r="AH1062" s="68">
        <f t="shared" si="654"/>
        <v>15.85496906971496</v>
      </c>
      <c r="AI1062" s="68">
        <f t="shared" si="655"/>
        <v>67.464184837596662</v>
      </c>
      <c r="AJ1062" s="68">
        <f t="shared" si="656"/>
        <v>150.73195316813874</v>
      </c>
      <c r="AK1062" s="68">
        <f t="shared" si="657"/>
        <v>142.66348566127027</v>
      </c>
      <c r="AL1062" s="68">
        <f t="shared" si="658"/>
        <v>35.730252122036994</v>
      </c>
      <c r="AM1062" s="68">
        <f t="shared" si="659"/>
        <v>10.690861773493415</v>
      </c>
      <c r="AN1062" s="68">
        <f t="shared" si="660"/>
        <v>0</v>
      </c>
      <c r="AO1062" s="68">
        <f t="shared" si="662"/>
        <v>51.029280168314656</v>
      </c>
      <c r="AP1062" s="8"/>
      <c r="AQ1062" s="6">
        <f>RANK(AI1062,AI1046:AI1124)</f>
        <v>24</v>
      </c>
      <c r="AR1062" s="94">
        <f>RANK(AO1062,AO1046:AO1124)</f>
        <v>47</v>
      </c>
      <c r="AS1062" s="8"/>
      <c r="AT1062" s="8"/>
      <c r="AU1062" s="66"/>
      <c r="AV1062" s="66"/>
      <c r="AW1062" s="66"/>
      <c r="AX1062" s="66"/>
      <c r="AY1062" s="66"/>
      <c r="AZ1062" s="66"/>
      <c r="BA1062" s="66"/>
      <c r="BB1062" s="66"/>
      <c r="BC1062" s="8"/>
      <c r="BD1062" s="8"/>
      <c r="BE1062" s="8"/>
      <c r="BF1062" s="8"/>
    </row>
    <row r="1063" spans="1:58" s="5" customFormat="1" ht="14.25" customHeight="1">
      <c r="A1063" s="6">
        <v>1018</v>
      </c>
      <c r="B1063" s="44" t="s">
        <v>37</v>
      </c>
      <c r="C1063" s="109">
        <v>9322.0799407958984</v>
      </c>
      <c r="D1063" s="109">
        <v>7912.8541473388668</v>
      </c>
      <c r="E1063" s="109">
        <v>6628.3338195800779</v>
      </c>
      <c r="F1063" s="109">
        <v>6740.5196472167972</v>
      </c>
      <c r="G1063" s="109">
        <v>11497.391857910156</v>
      </c>
      <c r="H1063" s="109">
        <v>14935.679840087891</v>
      </c>
      <c r="I1063" s="109">
        <v>14862.408282470704</v>
      </c>
      <c r="J1063" s="109">
        <v>12703.241381835938</v>
      </c>
      <c r="K1063" s="109">
        <v>11471.299682617188</v>
      </c>
      <c r="L1063" s="109">
        <v>10127.779425048828</v>
      </c>
      <c r="M1063" s="109">
        <v>8598.9856933593746</v>
      </c>
      <c r="N1063" s="109">
        <v>7383.5966033935547</v>
      </c>
      <c r="O1063" s="109">
        <v>6046.978176879883</v>
      </c>
      <c r="P1063" s="109">
        <v>5210.7802001953123</v>
      </c>
      <c r="Q1063" s="109">
        <v>4577.75753326416</v>
      </c>
      <c r="R1063" s="109">
        <v>4227.0312469482424</v>
      </c>
      <c r="S1063" s="109">
        <v>3478.2411575317383</v>
      </c>
      <c r="T1063" s="109">
        <v>3367.1630920410157</v>
      </c>
      <c r="U1063" s="109">
        <v>149092.12172851563</v>
      </c>
      <c r="V1063" s="8"/>
      <c r="W1063" s="44" t="s">
        <v>37</v>
      </c>
      <c r="X1063" s="110">
        <v>16</v>
      </c>
      <c r="Y1063" s="110">
        <v>132</v>
      </c>
      <c r="Z1063" s="110">
        <v>418</v>
      </c>
      <c r="AA1063" s="110">
        <v>773</v>
      </c>
      <c r="AB1063" s="110">
        <v>564</v>
      </c>
      <c r="AC1063" s="110">
        <v>143</v>
      </c>
      <c r="AD1063" s="110">
        <v>3</v>
      </c>
      <c r="AE1063" s="69">
        <f t="shared" si="661"/>
        <v>2049</v>
      </c>
      <c r="AF1063" s="8"/>
      <c r="AG1063" s="44" t="s">
        <v>37</v>
      </c>
      <c r="AH1063" s="68">
        <f t="shared" si="654"/>
        <v>4.7474084602977165</v>
      </c>
      <c r="AI1063" s="68">
        <f t="shared" si="655"/>
        <v>22.961729343717998</v>
      </c>
      <c r="AJ1063" s="68">
        <f t="shared" si="656"/>
        <v>55.973347644755115</v>
      </c>
      <c r="AK1063" s="68">
        <f t="shared" si="657"/>
        <v>104.020826949251</v>
      </c>
      <c r="AL1063" s="68">
        <f t="shared" si="658"/>
        <v>88.796234448705377</v>
      </c>
      <c r="AM1063" s="68">
        <f t="shared" si="659"/>
        <v>24.931786973832143</v>
      </c>
      <c r="AN1063" s="68">
        <f t="shared" si="660"/>
        <v>0.59242996398206738</v>
      </c>
      <c r="AO1063" s="68">
        <f t="shared" si="662"/>
        <v>49.770264855629151</v>
      </c>
      <c r="AP1063" s="8"/>
      <c r="AQ1063" s="6">
        <f>RANK(AI1063,AI1046:AI1124)</f>
        <v>63</v>
      </c>
      <c r="AR1063" s="94">
        <f>RANK(AO1063,AO1046:AO1124)</f>
        <v>51</v>
      </c>
      <c r="AS1063" s="8"/>
      <c r="AT1063" s="8"/>
      <c r="AU1063" s="66"/>
      <c r="AV1063" s="66"/>
      <c r="AW1063" s="66"/>
      <c r="AX1063" s="66"/>
      <c r="AY1063" s="66"/>
      <c r="AZ1063" s="66"/>
      <c r="BA1063" s="66"/>
      <c r="BB1063" s="66"/>
      <c r="BC1063" s="8"/>
      <c r="BD1063" s="8"/>
      <c r="BE1063" s="8"/>
      <c r="BF1063" s="8"/>
    </row>
    <row r="1064" spans="1:58" s="5" customFormat="1" ht="14.25" customHeight="1">
      <c r="A1064" s="6">
        <v>1019</v>
      </c>
      <c r="B1064" s="44" t="s">
        <v>38</v>
      </c>
      <c r="C1064" s="109">
        <v>2212.2385788296151</v>
      </c>
      <c r="D1064" s="109">
        <v>2499.0237736447361</v>
      </c>
      <c r="E1064" s="109">
        <v>2573.3954783227587</v>
      </c>
      <c r="F1064" s="109">
        <v>2560.4705115153943</v>
      </c>
      <c r="G1064" s="109">
        <v>1796.5533859593872</v>
      </c>
      <c r="H1064" s="109">
        <v>1851.2415990328368</v>
      </c>
      <c r="I1064" s="109">
        <v>1886.6001905337646</v>
      </c>
      <c r="J1064" s="109">
        <v>2123.3249016746045</v>
      </c>
      <c r="K1064" s="109">
        <v>2476.3456615494961</v>
      </c>
      <c r="L1064" s="109">
        <v>2777.2036407335008</v>
      </c>
      <c r="M1064" s="109">
        <v>3094.8147739181591</v>
      </c>
      <c r="N1064" s="109">
        <v>3377.2053807859957</v>
      </c>
      <c r="O1064" s="109">
        <v>3578.7862132499927</v>
      </c>
      <c r="P1064" s="109">
        <v>3544.1416445412024</v>
      </c>
      <c r="Q1064" s="109">
        <v>2818.1285577088383</v>
      </c>
      <c r="R1064" s="109">
        <v>2004.1140608434685</v>
      </c>
      <c r="S1064" s="109">
        <v>1366.4780089036706</v>
      </c>
      <c r="T1064" s="109">
        <v>1239.5239077737704</v>
      </c>
      <c r="U1064" s="109">
        <v>43779.590269521192</v>
      </c>
      <c r="V1064" s="8"/>
      <c r="W1064" s="44" t="s">
        <v>38</v>
      </c>
      <c r="X1064" s="110">
        <v>20</v>
      </c>
      <c r="Y1064" s="110">
        <v>98</v>
      </c>
      <c r="Z1064" s="110">
        <v>134</v>
      </c>
      <c r="AA1064" s="110">
        <v>112</v>
      </c>
      <c r="AB1064" s="110">
        <v>61</v>
      </c>
      <c r="AC1064" s="110">
        <v>16</v>
      </c>
      <c r="AD1064" s="110">
        <v>0</v>
      </c>
      <c r="AE1064" s="69">
        <f t="shared" si="661"/>
        <v>441</v>
      </c>
      <c r="AF1064" s="8"/>
      <c r="AG1064" s="44" t="s">
        <v>38</v>
      </c>
      <c r="AH1064" s="68">
        <f t="shared" si="654"/>
        <v>15.622128753330697</v>
      </c>
      <c r="AI1064" s="68">
        <f t="shared" si="655"/>
        <v>109.09778775949538</v>
      </c>
      <c r="AJ1064" s="68">
        <f t="shared" si="656"/>
        <v>144.7677062464532</v>
      </c>
      <c r="AK1064" s="68">
        <f t="shared" si="657"/>
        <v>118.73209868415469</v>
      </c>
      <c r="AL1064" s="68">
        <f t="shared" si="658"/>
        <v>57.457057044723655</v>
      </c>
      <c r="AM1064" s="68">
        <f t="shared" si="659"/>
        <v>12.922267071543235</v>
      </c>
      <c r="AN1064" s="68">
        <f t="shared" si="660"/>
        <v>0</v>
      </c>
      <c r="AO1064" s="68">
        <f t="shared" si="662"/>
        <v>57.007163138330839</v>
      </c>
      <c r="AP1064" s="8"/>
      <c r="AQ1064" s="6">
        <f>RANK(AI1064,AI1046:AI1124)</f>
        <v>3</v>
      </c>
      <c r="AR1064" s="94">
        <f>RANK(AO1064,AO1046:AO1124)</f>
        <v>26</v>
      </c>
      <c r="AS1064" s="8"/>
      <c r="AT1064" s="8"/>
      <c r="AU1064" s="66"/>
      <c r="AV1064" s="66"/>
      <c r="AW1064" s="66"/>
      <c r="AX1064" s="66"/>
      <c r="AY1064" s="66"/>
      <c r="AZ1064" s="66"/>
      <c r="BA1064" s="66"/>
      <c r="BB1064" s="66"/>
      <c r="BC1064" s="8"/>
      <c r="BD1064" s="8"/>
      <c r="BE1064" s="8"/>
      <c r="BF1064" s="8"/>
    </row>
    <row r="1065" spans="1:58" s="5" customFormat="1" ht="14.25" customHeight="1">
      <c r="A1065" s="6">
        <v>1020</v>
      </c>
      <c r="B1065" s="44" t="s">
        <v>39</v>
      </c>
      <c r="C1065" s="109">
        <v>9127.5264587402344</v>
      </c>
      <c r="D1065" s="109">
        <v>8356.455511474609</v>
      </c>
      <c r="E1065" s="109">
        <v>7868.5524414062502</v>
      </c>
      <c r="F1065" s="109">
        <v>8327.2572814941414</v>
      </c>
      <c r="G1065" s="109">
        <v>9255.0287841796871</v>
      </c>
      <c r="H1065" s="109">
        <v>9552.259143066407</v>
      </c>
      <c r="I1065" s="109">
        <v>9584.4717407226563</v>
      </c>
      <c r="J1065" s="109">
        <v>9360.9830871582035</v>
      </c>
      <c r="K1065" s="109">
        <v>9564.9357543945316</v>
      </c>
      <c r="L1065" s="109">
        <v>9546.7347106933594</v>
      </c>
      <c r="M1065" s="109">
        <v>9061.7660339355461</v>
      </c>
      <c r="N1065" s="109">
        <v>8197.5631347656254</v>
      </c>
      <c r="O1065" s="109">
        <v>7151.4364868164066</v>
      </c>
      <c r="P1065" s="109">
        <v>6139.5731170654299</v>
      </c>
      <c r="Q1065" s="109">
        <v>4726.3320526123043</v>
      </c>
      <c r="R1065" s="109">
        <v>3555.7128723144533</v>
      </c>
      <c r="S1065" s="109">
        <v>2519.571054840088</v>
      </c>
      <c r="T1065" s="109">
        <v>2511.3236991882322</v>
      </c>
      <c r="U1065" s="109">
        <v>134407.48336486815</v>
      </c>
      <c r="V1065" s="8"/>
      <c r="W1065" s="44" t="s">
        <v>39</v>
      </c>
      <c r="X1065" s="110">
        <v>49</v>
      </c>
      <c r="Y1065" s="110">
        <v>267</v>
      </c>
      <c r="Z1065" s="110">
        <v>513</v>
      </c>
      <c r="AA1065" s="110">
        <v>604</v>
      </c>
      <c r="AB1065" s="110">
        <v>301</v>
      </c>
      <c r="AC1065" s="110">
        <v>58</v>
      </c>
      <c r="AD1065" s="110">
        <v>3</v>
      </c>
      <c r="AE1065" s="69">
        <f t="shared" si="661"/>
        <v>1795</v>
      </c>
      <c r="AF1065" s="8"/>
      <c r="AG1065" s="44" t="s">
        <v>39</v>
      </c>
      <c r="AH1065" s="68">
        <f t="shared" si="654"/>
        <v>11.768580780827763</v>
      </c>
      <c r="AI1065" s="68">
        <f t="shared" si="655"/>
        <v>57.698361880063104</v>
      </c>
      <c r="AJ1065" s="68">
        <f t="shared" si="656"/>
        <v>107.40914632165641</v>
      </c>
      <c r="AK1065" s="68">
        <f t="shared" si="657"/>
        <v>126.037201911445</v>
      </c>
      <c r="AL1065" s="68">
        <f t="shared" si="658"/>
        <v>64.309484847360665</v>
      </c>
      <c r="AM1065" s="68">
        <f t="shared" si="659"/>
        <v>12.127629811491911</v>
      </c>
      <c r="AN1065" s="68">
        <f t="shared" si="660"/>
        <v>0.62848714055910249</v>
      </c>
      <c r="AO1065" s="68">
        <f t="shared" si="662"/>
        <v>55.068384846893728</v>
      </c>
      <c r="AP1065" s="8"/>
      <c r="AQ1065" s="6">
        <f>RANK(AI1065,AI1046:AI1124)</f>
        <v>39</v>
      </c>
      <c r="AR1065" s="94">
        <f>RANK(AO1065,AO1046:AO1124)</f>
        <v>31</v>
      </c>
      <c r="AS1065" s="8"/>
      <c r="AT1065" s="8"/>
      <c r="AU1065" s="66"/>
      <c r="AV1065" s="66"/>
      <c r="AW1065" s="66"/>
      <c r="AX1065" s="66"/>
      <c r="AY1065" s="66"/>
      <c r="AZ1065" s="66"/>
      <c r="BA1065" s="66"/>
      <c r="BB1065" s="66"/>
      <c r="BC1065" s="8"/>
      <c r="BD1065" s="8"/>
      <c r="BE1065" s="8"/>
      <c r="BF1065" s="8"/>
    </row>
    <row r="1066" spans="1:58" s="5" customFormat="1" ht="14.25" customHeight="1">
      <c r="A1066" s="6">
        <v>1021</v>
      </c>
      <c r="B1066" s="44" t="s">
        <v>40</v>
      </c>
      <c r="C1066" s="109">
        <v>528.65352094838966</v>
      </c>
      <c r="D1066" s="109">
        <v>570.57555681226359</v>
      </c>
      <c r="E1066" s="109">
        <v>664.58775705307528</v>
      </c>
      <c r="F1066" s="109">
        <v>663.07015511248449</v>
      </c>
      <c r="G1066" s="109">
        <v>359.40986877246962</v>
      </c>
      <c r="H1066" s="109">
        <v>354.92337923792434</v>
      </c>
      <c r="I1066" s="109">
        <v>412.07244692090364</v>
      </c>
      <c r="J1066" s="109">
        <v>460.29980526338227</v>
      </c>
      <c r="K1066" s="109">
        <v>552.77427138852181</v>
      </c>
      <c r="L1066" s="109">
        <v>667.2773898698415</v>
      </c>
      <c r="M1066" s="109">
        <v>706.67593047946991</v>
      </c>
      <c r="N1066" s="109">
        <v>747.78446096533719</v>
      </c>
      <c r="O1066" s="109">
        <v>764.31064865275061</v>
      </c>
      <c r="P1066" s="109">
        <v>744.40109480971466</v>
      </c>
      <c r="Q1066" s="109">
        <v>657.63563260287481</v>
      </c>
      <c r="R1066" s="109">
        <v>515.36354852198644</v>
      </c>
      <c r="S1066" s="109">
        <v>385.11211088524556</v>
      </c>
      <c r="T1066" s="109">
        <v>377.83847286681538</v>
      </c>
      <c r="U1066" s="109">
        <v>10132.766051163451</v>
      </c>
      <c r="V1066" s="8"/>
      <c r="W1066" s="44" t="s">
        <v>40</v>
      </c>
      <c r="X1066" s="110">
        <v>0</v>
      </c>
      <c r="Y1066" s="110">
        <v>19</v>
      </c>
      <c r="Z1066" s="110">
        <v>45</v>
      </c>
      <c r="AA1066" s="110">
        <v>33</v>
      </c>
      <c r="AB1066" s="110">
        <v>11</v>
      </c>
      <c r="AC1066" s="110">
        <v>3</v>
      </c>
      <c r="AD1066" s="110">
        <v>0</v>
      </c>
      <c r="AE1066" s="69">
        <f t="shared" si="661"/>
        <v>111</v>
      </c>
      <c r="AF1066" s="8"/>
      <c r="AG1066" s="44" t="s">
        <v>40</v>
      </c>
      <c r="AH1066" s="68">
        <f t="shared" si="654"/>
        <v>0</v>
      </c>
      <c r="AI1066" s="68">
        <f t="shared" si="655"/>
        <v>105.72887196944649</v>
      </c>
      <c r="AJ1066" s="68">
        <f t="shared" si="656"/>
        <v>253.57585683209709</v>
      </c>
      <c r="AK1066" s="68">
        <f t="shared" si="657"/>
        <v>160.16601083903225</v>
      </c>
      <c r="AL1066" s="68">
        <f t="shared" si="658"/>
        <v>47.794936579240265</v>
      </c>
      <c r="AM1066" s="68">
        <f t="shared" si="659"/>
        <v>10.854340208216479</v>
      </c>
      <c r="AN1066" s="68">
        <f t="shared" si="660"/>
        <v>0</v>
      </c>
      <c r="AO1066" s="68">
        <f t="shared" si="662"/>
        <v>63.980129195518003</v>
      </c>
      <c r="AP1066" s="8"/>
      <c r="AQ1066" s="6">
        <f>RANK(AI1066,AI1046:AI1124)</f>
        <v>6</v>
      </c>
      <c r="AR1066" s="94">
        <f>RANK(AO1066,AO1046:AO1124)</f>
        <v>3</v>
      </c>
      <c r="AS1066" s="8"/>
      <c r="AT1066" s="8"/>
      <c r="AU1066" s="66"/>
      <c r="AV1066" s="66"/>
      <c r="AW1066" s="66"/>
      <c r="AX1066" s="66"/>
      <c r="AY1066" s="66"/>
      <c r="AZ1066" s="66"/>
      <c r="BA1066" s="66"/>
      <c r="BB1066" s="66"/>
      <c r="BC1066" s="8"/>
      <c r="BD1066" s="8"/>
      <c r="BE1066" s="8"/>
      <c r="BF1066" s="8"/>
    </row>
    <row r="1067" spans="1:58" s="5" customFormat="1" ht="14.25" customHeight="1">
      <c r="A1067" s="6">
        <v>1022</v>
      </c>
      <c r="B1067" s="44" t="s">
        <v>41</v>
      </c>
      <c r="C1067" s="109">
        <v>8943.3451354980461</v>
      </c>
      <c r="D1067" s="109">
        <v>8619.9386993408207</v>
      </c>
      <c r="E1067" s="109">
        <v>7902.3568359375004</v>
      </c>
      <c r="F1067" s="109">
        <v>7855.0213317871094</v>
      </c>
      <c r="G1067" s="109">
        <v>10457.771350097657</v>
      </c>
      <c r="H1067" s="109">
        <v>12249.277947998047</v>
      </c>
      <c r="I1067" s="109">
        <v>11356.839990234375</v>
      </c>
      <c r="J1067" s="109">
        <v>10355.678778076172</v>
      </c>
      <c r="K1067" s="109">
        <v>10697.903399658204</v>
      </c>
      <c r="L1067" s="109">
        <v>10059.551245117187</v>
      </c>
      <c r="M1067" s="109">
        <v>9038.2914550781243</v>
      </c>
      <c r="N1067" s="109">
        <v>8144.6226501464844</v>
      </c>
      <c r="O1067" s="109">
        <v>7146.9397705078127</v>
      </c>
      <c r="P1067" s="109">
        <v>5857.1948211669924</v>
      </c>
      <c r="Q1067" s="109">
        <v>4288.9503906250002</v>
      </c>
      <c r="R1067" s="109">
        <v>3621.8104309082032</v>
      </c>
      <c r="S1067" s="109">
        <v>3204.3219894409181</v>
      </c>
      <c r="T1067" s="109">
        <v>4092.0961296081541</v>
      </c>
      <c r="U1067" s="109">
        <v>143891.91235122681</v>
      </c>
      <c r="V1067" s="8"/>
      <c r="W1067" s="44" t="s">
        <v>41</v>
      </c>
      <c r="X1067" s="110">
        <v>7</v>
      </c>
      <c r="Y1067" s="110">
        <v>70</v>
      </c>
      <c r="Z1067" s="110">
        <v>314</v>
      </c>
      <c r="AA1067" s="110">
        <v>718</v>
      </c>
      <c r="AB1067" s="110">
        <v>459</v>
      </c>
      <c r="AC1067" s="110">
        <v>114</v>
      </c>
      <c r="AD1067" s="110">
        <v>10</v>
      </c>
      <c r="AE1067" s="69">
        <f t="shared" si="661"/>
        <v>1692</v>
      </c>
      <c r="AF1067" s="8"/>
      <c r="AG1067" s="44" t="s">
        <v>41</v>
      </c>
      <c r="AH1067" s="68">
        <f t="shared" si="654"/>
        <v>1.7822994246172004</v>
      </c>
      <c r="AI1067" s="68">
        <f t="shared" si="655"/>
        <v>13.387173549046151</v>
      </c>
      <c r="AJ1067" s="68">
        <f t="shared" si="656"/>
        <v>51.268328032562671</v>
      </c>
      <c r="AK1067" s="68">
        <f t="shared" si="657"/>
        <v>126.44362351101196</v>
      </c>
      <c r="AL1067" s="68">
        <f t="shared" si="658"/>
        <v>88.647013843600675</v>
      </c>
      <c r="AM1067" s="68">
        <f t="shared" si="659"/>
        <v>21.312587287644096</v>
      </c>
      <c r="AN1067" s="68">
        <f t="shared" si="660"/>
        <v>1.9881602581136819</v>
      </c>
      <c r="AO1067" s="68">
        <f t="shared" si="662"/>
        <v>46.335824833397893</v>
      </c>
      <c r="AP1067" s="8"/>
      <c r="AQ1067" s="6">
        <f>RANK(AI1067,AI1046:AI1124)</f>
        <v>68</v>
      </c>
      <c r="AR1067" s="94">
        <f>RANK(AO1067,AO1046:AO1124)</f>
        <v>63</v>
      </c>
      <c r="AS1067" s="8"/>
      <c r="AT1067" s="8"/>
      <c r="AU1067" s="66"/>
      <c r="AV1067" s="66"/>
      <c r="AW1067" s="66"/>
      <c r="AX1067" s="66"/>
      <c r="AY1067" s="66"/>
      <c r="AZ1067" s="66"/>
      <c r="BA1067" s="66"/>
      <c r="BB1067" s="66"/>
      <c r="BC1067" s="8"/>
      <c r="BD1067" s="8"/>
      <c r="BE1067" s="8"/>
      <c r="BF1067" s="8"/>
    </row>
    <row r="1068" spans="1:58" s="5" customFormat="1" ht="14.25" customHeight="1">
      <c r="A1068" s="6">
        <v>1023</v>
      </c>
      <c r="B1068" s="44" t="s">
        <v>42</v>
      </c>
      <c r="C1068" s="109">
        <v>1058.5691678061255</v>
      </c>
      <c r="D1068" s="109">
        <v>1125.5202745796303</v>
      </c>
      <c r="E1068" s="109">
        <v>1293.2666795156952</v>
      </c>
      <c r="F1068" s="109">
        <v>1294.0673148907783</v>
      </c>
      <c r="G1068" s="109">
        <v>810.44898465800622</v>
      </c>
      <c r="H1068" s="109">
        <v>845.04807873463801</v>
      </c>
      <c r="I1068" s="109">
        <v>965.42182298390821</v>
      </c>
      <c r="J1068" s="109">
        <v>1123.2475764668436</v>
      </c>
      <c r="K1068" s="109">
        <v>1249.0231745000331</v>
      </c>
      <c r="L1068" s="109">
        <v>1407.9341145584967</v>
      </c>
      <c r="M1068" s="109">
        <v>1498.8187147564349</v>
      </c>
      <c r="N1068" s="109">
        <v>1513.1776932064856</v>
      </c>
      <c r="O1068" s="109">
        <v>1429.3513532415975</v>
      </c>
      <c r="P1068" s="109">
        <v>1212.1549681199908</v>
      </c>
      <c r="Q1068" s="109">
        <v>933.69166431243343</v>
      </c>
      <c r="R1068" s="109">
        <v>688.99438714772339</v>
      </c>
      <c r="S1068" s="109">
        <v>466.45917247919817</v>
      </c>
      <c r="T1068" s="109">
        <v>448.90576278042437</v>
      </c>
      <c r="U1068" s="109">
        <v>19364.100904738443</v>
      </c>
      <c r="V1068" s="8"/>
      <c r="W1068" s="44" t="s">
        <v>42</v>
      </c>
      <c r="X1068" s="110">
        <v>9</v>
      </c>
      <c r="Y1068" s="110">
        <v>34</v>
      </c>
      <c r="Z1068" s="110">
        <v>55</v>
      </c>
      <c r="AA1068" s="110">
        <v>50</v>
      </c>
      <c r="AB1068" s="110">
        <v>31</v>
      </c>
      <c r="AC1068" s="110">
        <v>7</v>
      </c>
      <c r="AD1068" s="110">
        <v>0</v>
      </c>
      <c r="AE1068" s="69">
        <f t="shared" si="661"/>
        <v>186</v>
      </c>
      <c r="AF1068" s="8"/>
      <c r="AG1068" s="44" t="s">
        <v>42</v>
      </c>
      <c r="AH1068" s="68">
        <f t="shared" si="654"/>
        <v>13.909631896945974</v>
      </c>
      <c r="AI1068" s="68">
        <f t="shared" si="655"/>
        <v>83.904109064551037</v>
      </c>
      <c r="AJ1068" s="68">
        <f t="shared" si="656"/>
        <v>130.1701083856818</v>
      </c>
      <c r="AK1068" s="68">
        <f t="shared" si="657"/>
        <v>103.58166515329208</v>
      </c>
      <c r="AL1068" s="68">
        <f t="shared" si="658"/>
        <v>55.197092162904958</v>
      </c>
      <c r="AM1068" s="68">
        <f t="shared" si="659"/>
        <v>11.208759201448771</v>
      </c>
      <c r="AN1068" s="68">
        <f t="shared" si="660"/>
        <v>0</v>
      </c>
      <c r="AO1068" s="68">
        <f t="shared" si="662"/>
        <v>48.341879593516936</v>
      </c>
      <c r="AP1068" s="8"/>
      <c r="AQ1068" s="6">
        <f>RANK(AI1068,AI1046:AI1124)</f>
        <v>15</v>
      </c>
      <c r="AR1068" s="94">
        <f>RANK(AO1068,AO1046:AO1124)</f>
        <v>58</v>
      </c>
      <c r="AS1068" s="8"/>
      <c r="AT1068" s="8"/>
      <c r="AU1068" s="66"/>
      <c r="AV1068" s="66"/>
      <c r="AW1068" s="66"/>
      <c r="AX1068" s="66"/>
      <c r="AY1068" s="66"/>
      <c r="AZ1068" s="66"/>
      <c r="BA1068" s="66"/>
      <c r="BB1068" s="66"/>
      <c r="BC1068" s="8"/>
      <c r="BD1068" s="8"/>
      <c r="BE1068" s="8"/>
      <c r="BF1068" s="8"/>
    </row>
    <row r="1069" spans="1:58" s="5" customFormat="1" ht="14.25" customHeight="1">
      <c r="A1069" s="6">
        <v>1024</v>
      </c>
      <c r="B1069" s="44" t="s">
        <v>43</v>
      </c>
      <c r="C1069" s="109">
        <v>1320.8810531616211</v>
      </c>
      <c r="D1069" s="109">
        <v>1651.1271362304688</v>
      </c>
      <c r="E1069" s="109">
        <v>1693.7813751220704</v>
      </c>
      <c r="F1069" s="109">
        <v>1423.3830108642578</v>
      </c>
      <c r="G1069" s="109">
        <v>969.27314910888674</v>
      </c>
      <c r="H1069" s="109">
        <v>879.6554420471191</v>
      </c>
      <c r="I1069" s="109">
        <v>1075.1284088134767</v>
      </c>
      <c r="J1069" s="109">
        <v>1341.1758453369141</v>
      </c>
      <c r="K1069" s="109">
        <v>1559.0897125244142</v>
      </c>
      <c r="L1069" s="109">
        <v>1638.8961364746094</v>
      </c>
      <c r="M1069" s="109">
        <v>1556.792236328125</v>
      </c>
      <c r="N1069" s="109">
        <v>1403.7148376464843</v>
      </c>
      <c r="O1069" s="109">
        <v>1327.9059936523438</v>
      </c>
      <c r="P1069" s="109">
        <v>1064.1144485473633</v>
      </c>
      <c r="Q1069" s="109">
        <v>636.23355102539063</v>
      </c>
      <c r="R1069" s="109">
        <v>349.45583267211913</v>
      </c>
      <c r="S1069" s="109">
        <v>189.98427581787109</v>
      </c>
      <c r="T1069" s="109">
        <v>232.26270999908445</v>
      </c>
      <c r="U1069" s="109">
        <v>20312.855155372621</v>
      </c>
      <c r="V1069" s="8"/>
      <c r="W1069" s="44" t="s">
        <v>43</v>
      </c>
      <c r="X1069" s="110">
        <v>9</v>
      </c>
      <c r="Y1069" s="110">
        <v>18</v>
      </c>
      <c r="Z1069" s="110">
        <v>58</v>
      </c>
      <c r="AA1069" s="110">
        <v>110</v>
      </c>
      <c r="AB1069" s="110">
        <v>49</v>
      </c>
      <c r="AC1069" s="110">
        <v>10</v>
      </c>
      <c r="AD1069" s="110">
        <v>0</v>
      </c>
      <c r="AE1069" s="69">
        <f t="shared" si="661"/>
        <v>254</v>
      </c>
      <c r="AF1069" s="8"/>
      <c r="AG1069" s="44" t="s">
        <v>43</v>
      </c>
      <c r="AH1069" s="68">
        <f t="shared" si="654"/>
        <v>12.645928652099519</v>
      </c>
      <c r="AI1069" s="68">
        <f t="shared" si="655"/>
        <v>37.141233132370424</v>
      </c>
      <c r="AJ1069" s="68">
        <f t="shared" si="656"/>
        <v>131.86981453789087</v>
      </c>
      <c r="AK1069" s="68">
        <f t="shared" si="657"/>
        <v>204.62672011689691</v>
      </c>
      <c r="AL1069" s="68">
        <f t="shared" si="658"/>
        <v>73.070209503647604</v>
      </c>
      <c r="AM1069" s="68">
        <f t="shared" si="659"/>
        <v>12.827998183386649</v>
      </c>
      <c r="AN1069" s="68">
        <f t="shared" si="660"/>
        <v>0</v>
      </c>
      <c r="AO1069" s="68">
        <f t="shared" si="662"/>
        <v>57.1647089465568</v>
      </c>
      <c r="AP1069" s="8"/>
      <c r="AQ1069" s="6">
        <f>RANK(AI1069,AI1046:AI1124)</f>
        <v>57</v>
      </c>
      <c r="AR1069" s="94">
        <f>RANK(AO1069,AO1046:AO1124)</f>
        <v>23</v>
      </c>
      <c r="AS1069" s="8"/>
      <c r="AT1069" s="8"/>
      <c r="AU1069" s="66"/>
      <c r="AV1069" s="66"/>
      <c r="AW1069" s="66"/>
      <c r="AX1069" s="66"/>
      <c r="AY1069" s="66"/>
      <c r="AZ1069" s="66"/>
      <c r="BA1069" s="66"/>
      <c r="BB1069" s="66"/>
      <c r="BC1069" s="8"/>
      <c r="BD1069" s="8"/>
      <c r="BE1069" s="8"/>
      <c r="BF1069" s="8"/>
    </row>
    <row r="1070" spans="1:58" s="5" customFormat="1" ht="14.25" customHeight="1">
      <c r="A1070" s="6">
        <v>1025</v>
      </c>
      <c r="B1070" s="44" t="s">
        <v>44</v>
      </c>
      <c r="C1070" s="109">
        <v>7100.6597501636561</v>
      </c>
      <c r="D1070" s="109">
        <v>6907.3685833824029</v>
      </c>
      <c r="E1070" s="109">
        <v>6801.7978514675106</v>
      </c>
      <c r="F1070" s="109">
        <v>7365.1136764511184</v>
      </c>
      <c r="G1070" s="109">
        <v>7746.0727336629789</v>
      </c>
      <c r="H1070" s="109">
        <v>6771.0128772840935</v>
      </c>
      <c r="I1070" s="109">
        <v>6491.4179420780119</v>
      </c>
      <c r="J1070" s="109">
        <v>6453.6891334627526</v>
      </c>
      <c r="K1070" s="109">
        <v>6643.612235331937</v>
      </c>
      <c r="L1070" s="109">
        <v>6861.3846626149725</v>
      </c>
      <c r="M1070" s="109">
        <v>7064.699094581928</v>
      </c>
      <c r="N1070" s="109">
        <v>6861.0323859810851</v>
      </c>
      <c r="O1070" s="109">
        <v>6418.2588504918658</v>
      </c>
      <c r="P1070" s="109">
        <v>5365.2352631443664</v>
      </c>
      <c r="Q1070" s="109">
        <v>4144.6248831188032</v>
      </c>
      <c r="R1070" s="109">
        <v>3205.727291937194</v>
      </c>
      <c r="S1070" s="109">
        <v>2434.993083852999</v>
      </c>
      <c r="T1070" s="109">
        <v>2428.6595141408884</v>
      </c>
      <c r="U1070" s="109">
        <v>107065.35981314856</v>
      </c>
      <c r="V1070" s="8"/>
      <c r="W1070" s="44" t="s">
        <v>44</v>
      </c>
      <c r="X1070" s="110">
        <v>59</v>
      </c>
      <c r="Y1070" s="110">
        <v>221</v>
      </c>
      <c r="Z1070" s="110">
        <v>454</v>
      </c>
      <c r="AA1070" s="110">
        <v>438</v>
      </c>
      <c r="AB1070" s="110">
        <v>199</v>
      </c>
      <c r="AC1070" s="110">
        <v>36</v>
      </c>
      <c r="AD1070" s="110">
        <v>3</v>
      </c>
      <c r="AE1070" s="69">
        <f t="shared" si="661"/>
        <v>1410</v>
      </c>
      <c r="AF1070" s="8"/>
      <c r="AG1070" s="44" t="s">
        <v>44</v>
      </c>
      <c r="AH1070" s="68">
        <f t="shared" si="654"/>
        <v>16.021477085586319</v>
      </c>
      <c r="AI1070" s="68">
        <f t="shared" si="655"/>
        <v>57.06117347428858</v>
      </c>
      <c r="AJ1070" s="68">
        <f t="shared" si="656"/>
        <v>134.10105939190089</v>
      </c>
      <c r="AK1070" s="68">
        <f t="shared" si="657"/>
        <v>134.94740406740439</v>
      </c>
      <c r="AL1070" s="68">
        <f t="shared" si="658"/>
        <v>61.670153577176023</v>
      </c>
      <c r="AM1070" s="68">
        <f t="shared" si="659"/>
        <v>10.837477783108852</v>
      </c>
      <c r="AN1070" s="68">
        <f t="shared" si="660"/>
        <v>0.87445906256964079</v>
      </c>
      <c r="AO1070" s="68">
        <f t="shared" si="662"/>
        <v>58.346071048555963</v>
      </c>
      <c r="AP1070" s="8"/>
      <c r="AQ1070" s="6">
        <f>RANK(AI1070,AI1046:AI1124)</f>
        <v>42</v>
      </c>
      <c r="AR1070" s="94">
        <f>RANK(AO1070,AO1046:AO1124)</f>
        <v>19</v>
      </c>
      <c r="AS1070" s="8"/>
      <c r="AT1070" s="8"/>
      <c r="AU1070" s="66"/>
      <c r="AV1070" s="66"/>
      <c r="AW1070" s="66"/>
      <c r="AX1070" s="66"/>
      <c r="AY1070" s="66"/>
      <c r="AZ1070" s="66"/>
      <c r="BA1070" s="66"/>
      <c r="BB1070" s="66"/>
      <c r="BC1070" s="8"/>
      <c r="BD1070" s="8"/>
      <c r="BE1070" s="8"/>
      <c r="BF1070" s="8"/>
    </row>
    <row r="1071" spans="1:58" s="5" customFormat="1" ht="14.25" customHeight="1">
      <c r="A1071" s="6">
        <v>1026</v>
      </c>
      <c r="B1071" s="44" t="s">
        <v>45</v>
      </c>
      <c r="C1071" s="109">
        <v>10460.297775268555</v>
      </c>
      <c r="D1071" s="109">
        <v>8734.6006744384758</v>
      </c>
      <c r="E1071" s="109">
        <v>8173.1887786865236</v>
      </c>
      <c r="F1071" s="109">
        <v>8791.8409637451168</v>
      </c>
      <c r="G1071" s="109">
        <v>11607.653268432618</v>
      </c>
      <c r="H1071" s="109">
        <v>14259.092810058593</v>
      </c>
      <c r="I1071" s="109">
        <v>13655.9310546875</v>
      </c>
      <c r="J1071" s="109">
        <v>10951.941888427735</v>
      </c>
      <c r="K1071" s="109">
        <v>9578.2562500000004</v>
      </c>
      <c r="L1071" s="109">
        <v>8866.513238525391</v>
      </c>
      <c r="M1071" s="109">
        <v>8422.7837219238281</v>
      </c>
      <c r="N1071" s="109">
        <v>8178.203668212891</v>
      </c>
      <c r="O1071" s="109">
        <v>7404.0031066894535</v>
      </c>
      <c r="P1071" s="109">
        <v>6345.5869476318358</v>
      </c>
      <c r="Q1071" s="109">
        <v>5080.0009155273438</v>
      </c>
      <c r="R1071" s="109">
        <v>3978.5773818969728</v>
      </c>
      <c r="S1071" s="109">
        <v>2965.0400985717774</v>
      </c>
      <c r="T1071" s="109">
        <v>2877.235376739502</v>
      </c>
      <c r="U1071" s="109">
        <v>150330.74791946411</v>
      </c>
      <c r="V1071" s="8"/>
      <c r="W1071" s="44" t="s">
        <v>45</v>
      </c>
      <c r="X1071" s="110">
        <v>53</v>
      </c>
      <c r="Y1071" s="110">
        <v>339</v>
      </c>
      <c r="Z1071" s="110">
        <v>706</v>
      </c>
      <c r="AA1071" s="110">
        <v>778</v>
      </c>
      <c r="AB1071" s="110">
        <v>357</v>
      </c>
      <c r="AC1071" s="110">
        <v>92</v>
      </c>
      <c r="AD1071" s="110">
        <v>7</v>
      </c>
      <c r="AE1071" s="69">
        <f t="shared" si="661"/>
        <v>2332</v>
      </c>
      <c r="AF1071" s="8"/>
      <c r="AG1071" s="44" t="s">
        <v>45</v>
      </c>
      <c r="AH1071" s="68">
        <f t="shared" si="654"/>
        <v>12.0566330120292</v>
      </c>
      <c r="AI1071" s="68">
        <f t="shared" si="655"/>
        <v>58.409739188526814</v>
      </c>
      <c r="AJ1071" s="68">
        <f t="shared" si="656"/>
        <v>99.024532542768256</v>
      </c>
      <c r="AK1071" s="68">
        <f t="shared" si="657"/>
        <v>113.94316460508867</v>
      </c>
      <c r="AL1071" s="68">
        <f t="shared" si="658"/>
        <v>65.193917870806203</v>
      </c>
      <c r="AM1071" s="68">
        <f t="shared" si="659"/>
        <v>19.210177217799949</v>
      </c>
      <c r="AN1071" s="68">
        <f t="shared" si="660"/>
        <v>1.5789746908817981</v>
      </c>
      <c r="AO1071" s="68">
        <f t="shared" si="662"/>
        <v>60.017066150881433</v>
      </c>
      <c r="AP1071" s="8"/>
      <c r="AQ1071" s="6">
        <f>RANK(AI1071,AI1046:AI1124)</f>
        <v>38</v>
      </c>
      <c r="AR1071" s="94">
        <f>RANK(AO1071,AO1046:AO1124)</f>
        <v>12</v>
      </c>
      <c r="AS1071" s="8"/>
      <c r="AT1071" s="8"/>
      <c r="AU1071" s="66"/>
      <c r="AV1071" s="66"/>
      <c r="AW1071" s="66"/>
      <c r="AX1071" s="66"/>
      <c r="AY1071" s="66"/>
      <c r="AZ1071" s="66"/>
      <c r="BA1071" s="66"/>
      <c r="BB1071" s="66"/>
      <c r="BC1071" s="8"/>
      <c r="BD1071" s="8"/>
      <c r="BE1071" s="8"/>
      <c r="BF1071" s="8"/>
    </row>
    <row r="1072" spans="1:58" s="5" customFormat="1" ht="14.25" customHeight="1">
      <c r="A1072" s="6">
        <v>1027</v>
      </c>
      <c r="B1072" s="44" t="s">
        <v>46</v>
      </c>
      <c r="C1072" s="109">
        <v>14015.290731134448</v>
      </c>
      <c r="D1072" s="109">
        <v>13668.659914291829</v>
      </c>
      <c r="E1072" s="109">
        <v>13476.766373040022</v>
      </c>
      <c r="F1072" s="109">
        <v>14564.467836729536</v>
      </c>
      <c r="G1072" s="109">
        <v>15185.789474611556</v>
      </c>
      <c r="H1072" s="109">
        <v>14443.107149989084</v>
      </c>
      <c r="I1072" s="109">
        <v>14172.125373964253</v>
      </c>
      <c r="J1072" s="109">
        <v>14448.853793880278</v>
      </c>
      <c r="K1072" s="109">
        <v>14897.337749710088</v>
      </c>
      <c r="L1072" s="109">
        <v>14852.198554896846</v>
      </c>
      <c r="M1072" s="109">
        <v>14969.022657934725</v>
      </c>
      <c r="N1072" s="109">
        <v>14449.530950553639</v>
      </c>
      <c r="O1072" s="109">
        <v>13383.490010562786</v>
      </c>
      <c r="P1072" s="109">
        <v>11894.902487893412</v>
      </c>
      <c r="Q1072" s="109">
        <v>9238.3982641373314</v>
      </c>
      <c r="R1072" s="109">
        <v>7195.4188420737455</v>
      </c>
      <c r="S1072" s="109">
        <v>5696.0628530280292</v>
      </c>
      <c r="T1072" s="109">
        <v>5792.5687316307594</v>
      </c>
      <c r="U1072" s="109">
        <v>226343.99175006236</v>
      </c>
      <c r="V1072" s="8"/>
      <c r="W1072" s="44" t="s">
        <v>46</v>
      </c>
      <c r="X1072" s="110">
        <v>79</v>
      </c>
      <c r="Y1072" s="110">
        <v>335</v>
      </c>
      <c r="Z1072" s="110">
        <v>757</v>
      </c>
      <c r="AA1072" s="110">
        <v>915</v>
      </c>
      <c r="AB1072" s="110">
        <v>515</v>
      </c>
      <c r="AC1072" s="110">
        <v>103</v>
      </c>
      <c r="AD1072" s="110">
        <v>5</v>
      </c>
      <c r="AE1072" s="69">
        <f t="shared" si="661"/>
        <v>2709</v>
      </c>
      <c r="AF1072" s="8"/>
      <c r="AG1072" s="44" t="s">
        <v>46</v>
      </c>
      <c r="AH1072" s="68">
        <f t="shared" si="654"/>
        <v>10.848319469767803</v>
      </c>
      <c r="AI1072" s="68">
        <f t="shared" si="655"/>
        <v>44.120195470913323</v>
      </c>
      <c r="AJ1072" s="68">
        <f t="shared" si="656"/>
        <v>104.82508952383866</v>
      </c>
      <c r="AK1072" s="68">
        <f t="shared" si="657"/>
        <v>129.12671541573505</v>
      </c>
      <c r="AL1072" s="68">
        <f t="shared" si="658"/>
        <v>71.285931375141331</v>
      </c>
      <c r="AM1072" s="68">
        <f t="shared" si="659"/>
        <v>13.827974062278939</v>
      </c>
      <c r="AN1072" s="68">
        <f t="shared" si="660"/>
        <v>0.67330099062693638</v>
      </c>
      <c r="AO1072" s="68">
        <f t="shared" si="662"/>
        <v>52.825614665689571</v>
      </c>
      <c r="AP1072" s="8"/>
      <c r="AQ1072" s="6">
        <f>RANK(AI1072,AI1046:AI1124)</f>
        <v>51</v>
      </c>
      <c r="AR1072" s="94">
        <f>RANK(AO1072,AO1046:AO1124)</f>
        <v>38</v>
      </c>
      <c r="AS1072" s="8"/>
      <c r="AT1072" s="8"/>
      <c r="AU1072" s="66"/>
      <c r="AV1072" s="66"/>
      <c r="AW1072" s="66"/>
      <c r="AX1072" s="66"/>
      <c r="AY1072" s="66"/>
      <c r="AZ1072" s="66"/>
      <c r="BA1072" s="66"/>
      <c r="BB1072" s="66"/>
      <c r="BC1072" s="8"/>
      <c r="BD1072" s="8"/>
      <c r="BE1072" s="8"/>
      <c r="BF1072" s="8"/>
    </row>
    <row r="1073" spans="1:58" s="5" customFormat="1" ht="14.25" customHeight="1">
      <c r="A1073" s="6">
        <v>1028</v>
      </c>
      <c r="B1073" s="44" t="s">
        <v>47</v>
      </c>
      <c r="C1073" s="109">
        <v>4406.8716820671461</v>
      </c>
      <c r="D1073" s="109">
        <v>4338.7953620544931</v>
      </c>
      <c r="E1073" s="109">
        <v>4413.4507998562058</v>
      </c>
      <c r="F1073" s="109">
        <v>4491.3980506117823</v>
      </c>
      <c r="G1073" s="109">
        <v>3844.8057394766915</v>
      </c>
      <c r="H1073" s="109">
        <v>3800.218572220534</v>
      </c>
      <c r="I1073" s="109">
        <v>3747.9984096820017</v>
      </c>
      <c r="J1073" s="109">
        <v>3850.0866042566668</v>
      </c>
      <c r="K1073" s="109">
        <v>4287.2709555598212</v>
      </c>
      <c r="L1073" s="109">
        <v>4270.5599798418507</v>
      </c>
      <c r="M1073" s="109">
        <v>4181.2844409090485</v>
      </c>
      <c r="N1073" s="109">
        <v>3943.2367851111776</v>
      </c>
      <c r="O1073" s="109">
        <v>3520.8545471379575</v>
      </c>
      <c r="P1073" s="109">
        <v>3038.0554990999449</v>
      </c>
      <c r="Q1073" s="109">
        <v>2330.7244790400741</v>
      </c>
      <c r="R1073" s="109">
        <v>1811.0933987890296</v>
      </c>
      <c r="S1073" s="109">
        <v>1338.1133439570081</v>
      </c>
      <c r="T1073" s="109">
        <v>1379.448035416292</v>
      </c>
      <c r="U1073" s="109">
        <v>62994.266685087721</v>
      </c>
      <c r="V1073" s="8"/>
      <c r="W1073" s="44" t="s">
        <v>47</v>
      </c>
      <c r="X1073" s="110">
        <v>46</v>
      </c>
      <c r="Y1073" s="110">
        <v>195</v>
      </c>
      <c r="Z1073" s="110">
        <v>239</v>
      </c>
      <c r="AA1073" s="110">
        <v>258</v>
      </c>
      <c r="AB1073" s="110">
        <v>104</v>
      </c>
      <c r="AC1073" s="110">
        <v>28</v>
      </c>
      <c r="AD1073" s="110">
        <v>0</v>
      </c>
      <c r="AE1073" s="69">
        <f t="shared" si="661"/>
        <v>870</v>
      </c>
      <c r="AF1073" s="8"/>
      <c r="AG1073" s="44" t="s">
        <v>47</v>
      </c>
      <c r="AH1073" s="68">
        <f t="shared" si="654"/>
        <v>20.483599752969678</v>
      </c>
      <c r="AI1073" s="68">
        <f t="shared" si="655"/>
        <v>101.43555394636975</v>
      </c>
      <c r="AJ1073" s="68">
        <f t="shared" si="656"/>
        <v>125.78223881493645</v>
      </c>
      <c r="AK1073" s="68">
        <f t="shared" si="657"/>
        <v>137.67348424349515</v>
      </c>
      <c r="AL1073" s="68">
        <f t="shared" si="658"/>
        <v>54.024758759980777</v>
      </c>
      <c r="AM1073" s="68">
        <f t="shared" si="659"/>
        <v>13.061922276542388</v>
      </c>
      <c r="AN1073" s="68">
        <f t="shared" si="660"/>
        <v>0</v>
      </c>
      <c r="AO1073" s="68">
        <f t="shared" si="662"/>
        <v>61.500749101517577</v>
      </c>
      <c r="AP1073" s="8"/>
      <c r="AQ1073" s="6">
        <f>RANK(AI1073,AI1046:AI1124)</f>
        <v>8</v>
      </c>
      <c r="AR1073" s="94">
        <f>RANK(AO1073,AO1046:AO1124)</f>
        <v>7</v>
      </c>
      <c r="AS1073" s="8"/>
      <c r="AT1073" s="8"/>
      <c r="AU1073" s="66"/>
      <c r="AV1073" s="66"/>
      <c r="AW1073" s="66"/>
      <c r="AX1073" s="66"/>
      <c r="AY1073" s="66"/>
      <c r="AZ1073" s="66"/>
      <c r="BA1073" s="66"/>
      <c r="BB1073" s="66"/>
      <c r="BC1073" s="8"/>
      <c r="BD1073" s="8"/>
      <c r="BE1073" s="8"/>
      <c r="BF1073" s="8"/>
    </row>
    <row r="1074" spans="1:58" s="5" customFormat="1" ht="14.25" customHeight="1">
      <c r="A1074" s="6">
        <v>1029</v>
      </c>
      <c r="B1074" s="44" t="s">
        <v>48</v>
      </c>
      <c r="C1074" s="109">
        <v>755.99488829157531</v>
      </c>
      <c r="D1074" s="109">
        <v>923.13878336660434</v>
      </c>
      <c r="E1074" s="109">
        <v>805.99060253094876</v>
      </c>
      <c r="F1074" s="109">
        <v>700.91868387967077</v>
      </c>
      <c r="G1074" s="109">
        <v>505.89554896864229</v>
      </c>
      <c r="H1074" s="109">
        <v>554.18391406880642</v>
      </c>
      <c r="I1074" s="109">
        <v>672.29254911990336</v>
      </c>
      <c r="J1074" s="109">
        <v>839.9329810398882</v>
      </c>
      <c r="K1074" s="109">
        <v>989.80637962611377</v>
      </c>
      <c r="L1074" s="109">
        <v>1057.9314863910142</v>
      </c>
      <c r="M1074" s="109">
        <v>1170.1384402736151</v>
      </c>
      <c r="N1074" s="109">
        <v>1269.2221454297094</v>
      </c>
      <c r="O1074" s="109">
        <v>1352.565704872598</v>
      </c>
      <c r="P1074" s="109">
        <v>1133.8221690434348</v>
      </c>
      <c r="Q1074" s="109">
        <v>794.66888425921263</v>
      </c>
      <c r="R1074" s="109">
        <v>549.63528754681499</v>
      </c>
      <c r="S1074" s="109">
        <v>359.50734358445806</v>
      </c>
      <c r="T1074" s="109">
        <v>331.62364494933865</v>
      </c>
      <c r="U1074" s="109">
        <v>14767.269437242352</v>
      </c>
      <c r="V1074" s="8"/>
      <c r="W1074" s="44" t="s">
        <v>48</v>
      </c>
      <c r="X1074" s="110">
        <v>0</v>
      </c>
      <c r="Y1074" s="110">
        <v>17</v>
      </c>
      <c r="Z1074" s="110">
        <v>25</v>
      </c>
      <c r="AA1074" s="110">
        <v>46</v>
      </c>
      <c r="AB1074" s="110">
        <v>36</v>
      </c>
      <c r="AC1074" s="110">
        <v>7</v>
      </c>
      <c r="AD1074" s="110">
        <v>0</v>
      </c>
      <c r="AE1074" s="69">
        <f t="shared" si="661"/>
        <v>131</v>
      </c>
      <c r="AF1074" s="8"/>
      <c r="AG1074" s="44" t="s">
        <v>48</v>
      </c>
      <c r="AH1074" s="68">
        <f t="shared" si="654"/>
        <v>0</v>
      </c>
      <c r="AI1074" s="68">
        <f t="shared" si="655"/>
        <v>67.207549205196656</v>
      </c>
      <c r="AJ1074" s="68">
        <f t="shared" si="656"/>
        <v>90.222755895062107</v>
      </c>
      <c r="AK1074" s="68">
        <f t="shared" si="657"/>
        <v>136.8451875904872</v>
      </c>
      <c r="AL1074" s="68">
        <f t="shared" si="658"/>
        <v>85.721124929348065</v>
      </c>
      <c r="AM1074" s="68">
        <f t="shared" si="659"/>
        <v>14.144180405553977</v>
      </c>
      <c r="AN1074" s="68">
        <f t="shared" si="660"/>
        <v>0</v>
      </c>
      <c r="AO1074" s="68">
        <f t="shared" si="662"/>
        <v>49.239220745739864</v>
      </c>
      <c r="AP1074" s="8"/>
      <c r="AQ1074" s="6">
        <f>RANK(AI1074,AI1046:AI1124)</f>
        <v>25</v>
      </c>
      <c r="AR1074" s="94">
        <f>RANK(AO1074,AO1046:AO1124)</f>
        <v>53</v>
      </c>
      <c r="AS1074" s="8"/>
      <c r="AT1074" s="8"/>
      <c r="AU1074" s="66"/>
      <c r="AV1074" s="66"/>
      <c r="AW1074" s="66"/>
      <c r="AX1074" s="66"/>
      <c r="AY1074" s="66"/>
      <c r="AZ1074" s="66"/>
      <c r="BA1074" s="66"/>
      <c r="BB1074" s="66"/>
      <c r="BC1074" s="8"/>
      <c r="BD1074" s="8"/>
      <c r="BE1074" s="8"/>
      <c r="BF1074" s="8"/>
    </row>
    <row r="1075" spans="1:58" s="5" customFormat="1" ht="14.25" customHeight="1">
      <c r="A1075" s="6">
        <v>1030</v>
      </c>
      <c r="B1075" s="44" t="s">
        <v>49</v>
      </c>
      <c r="C1075" s="109">
        <v>281.83712575238798</v>
      </c>
      <c r="D1075" s="109">
        <v>341.89969039375609</v>
      </c>
      <c r="E1075" s="109">
        <v>365.54106712286529</v>
      </c>
      <c r="F1075" s="109">
        <v>352.4249834137878</v>
      </c>
      <c r="G1075" s="109">
        <v>226.48914904139784</v>
      </c>
      <c r="H1075" s="109">
        <v>230.4179684013672</v>
      </c>
      <c r="I1075" s="109">
        <v>224.79953112984086</v>
      </c>
      <c r="J1075" s="109">
        <v>261.57146915429763</v>
      </c>
      <c r="K1075" s="109">
        <v>313.60528491596068</v>
      </c>
      <c r="L1075" s="109">
        <v>366.69647973677365</v>
      </c>
      <c r="M1075" s="109">
        <v>434.17439059560849</v>
      </c>
      <c r="N1075" s="109">
        <v>435.22897669312437</v>
      </c>
      <c r="O1075" s="109">
        <v>379.71532119139249</v>
      </c>
      <c r="P1075" s="109">
        <v>381.7938615570373</v>
      </c>
      <c r="Q1075" s="109">
        <v>296.14298594282224</v>
      </c>
      <c r="R1075" s="109">
        <v>247.88370807057342</v>
      </c>
      <c r="S1075" s="109">
        <v>182.96605440307312</v>
      </c>
      <c r="T1075" s="109">
        <v>254.82418836270369</v>
      </c>
      <c r="U1075" s="109">
        <v>5578.0122358787703</v>
      </c>
      <c r="V1075" s="8"/>
      <c r="W1075" s="44" t="s">
        <v>49</v>
      </c>
      <c r="X1075" s="110">
        <v>0</v>
      </c>
      <c r="Y1075" s="110">
        <v>7</v>
      </c>
      <c r="Z1075" s="110">
        <v>16</v>
      </c>
      <c r="AA1075" s="110">
        <v>15</v>
      </c>
      <c r="AB1075" s="110">
        <v>3</v>
      </c>
      <c r="AC1075" s="110">
        <v>0</v>
      </c>
      <c r="AD1075" s="110">
        <v>0</v>
      </c>
      <c r="AE1075" s="69">
        <f t="shared" si="661"/>
        <v>41</v>
      </c>
      <c r="AF1075" s="8"/>
      <c r="AG1075" s="44" t="s">
        <v>49</v>
      </c>
      <c r="AH1075" s="68">
        <f t="shared" si="654"/>
        <v>0</v>
      </c>
      <c r="AI1075" s="68">
        <f t="shared" si="655"/>
        <v>61.813115812630258</v>
      </c>
      <c r="AJ1075" s="68">
        <f t="shared" si="656"/>
        <v>138.87805808728814</v>
      </c>
      <c r="AK1075" s="68">
        <f t="shared" si="657"/>
        <v>133.45223563955057</v>
      </c>
      <c r="AL1075" s="68">
        <f t="shared" si="658"/>
        <v>22.938281531234885</v>
      </c>
      <c r="AM1075" s="68">
        <f t="shared" si="659"/>
        <v>0</v>
      </c>
      <c r="AN1075" s="68">
        <f t="shared" si="660"/>
        <v>0</v>
      </c>
      <c r="AO1075" s="68">
        <f t="shared" si="662"/>
        <v>41.497873522226634</v>
      </c>
      <c r="AP1075" s="8"/>
      <c r="AQ1075" s="6">
        <f>RANK(AI1075,AI1046:AI1124)</f>
        <v>34</v>
      </c>
      <c r="AR1075" s="94">
        <f>RANK(AO1075,AO1046:AO1124)</f>
        <v>69</v>
      </c>
      <c r="AS1075" s="8"/>
      <c r="AT1075" s="8"/>
      <c r="AU1075" s="66"/>
      <c r="AV1075" s="66"/>
      <c r="AW1075" s="66"/>
      <c r="AX1075" s="66"/>
      <c r="AY1075" s="66"/>
      <c r="AZ1075" s="66"/>
      <c r="BA1075" s="66"/>
      <c r="BB1075" s="66"/>
      <c r="BC1075" s="8"/>
      <c r="BD1075" s="8"/>
      <c r="BE1075" s="8"/>
      <c r="BF1075" s="8"/>
    </row>
    <row r="1076" spans="1:58" s="5" customFormat="1" ht="14.25" customHeight="1">
      <c r="A1076" s="6">
        <v>1031</v>
      </c>
      <c r="B1076" s="44" t="s">
        <v>50</v>
      </c>
      <c r="C1076" s="109">
        <v>6332.7056785273244</v>
      </c>
      <c r="D1076" s="109">
        <v>5311.9802281302318</v>
      </c>
      <c r="E1076" s="109">
        <v>4688.3043851005186</v>
      </c>
      <c r="F1076" s="109">
        <v>4814.2281196144058</v>
      </c>
      <c r="G1076" s="109">
        <v>5853.9287529978528</v>
      </c>
      <c r="H1076" s="109">
        <v>6917.8295407286714</v>
      </c>
      <c r="I1076" s="109">
        <v>7436.8576771342077</v>
      </c>
      <c r="J1076" s="109">
        <v>7046.1765192124421</v>
      </c>
      <c r="K1076" s="109">
        <v>6945.2368894108531</v>
      </c>
      <c r="L1076" s="109">
        <v>6611.8321406268051</v>
      </c>
      <c r="M1076" s="109">
        <v>6194.4323501017407</v>
      </c>
      <c r="N1076" s="109">
        <v>5532.1319781088787</v>
      </c>
      <c r="O1076" s="109">
        <v>4557.9453020195979</v>
      </c>
      <c r="P1076" s="109">
        <v>3741.1585157116865</v>
      </c>
      <c r="Q1076" s="109">
        <v>2854.0700053116952</v>
      </c>
      <c r="R1076" s="109">
        <v>2461.1935719958346</v>
      </c>
      <c r="S1076" s="109">
        <v>1973.6147868346538</v>
      </c>
      <c r="T1076" s="109">
        <v>1830.7414399776696</v>
      </c>
      <c r="U1076" s="109">
        <v>91104.367881545069</v>
      </c>
      <c r="V1076" s="8"/>
      <c r="W1076" s="44" t="s">
        <v>50</v>
      </c>
      <c r="X1076" s="110">
        <v>13</v>
      </c>
      <c r="Y1076" s="110">
        <v>109</v>
      </c>
      <c r="Z1076" s="110">
        <v>273</v>
      </c>
      <c r="AA1076" s="110">
        <v>463</v>
      </c>
      <c r="AB1076" s="110">
        <v>317</v>
      </c>
      <c r="AC1076" s="110">
        <v>69</v>
      </c>
      <c r="AD1076" s="110">
        <v>6</v>
      </c>
      <c r="AE1076" s="69">
        <f t="shared" si="661"/>
        <v>1250</v>
      </c>
      <c r="AF1076" s="8"/>
      <c r="AG1076" s="44" t="s">
        <v>50</v>
      </c>
      <c r="AH1076" s="68">
        <f t="shared" si="654"/>
        <v>5.4006580814210485</v>
      </c>
      <c r="AI1076" s="68">
        <f t="shared" si="655"/>
        <v>37.239947597305509</v>
      </c>
      <c r="AJ1076" s="68">
        <f t="shared" si="656"/>
        <v>78.926489411950513</v>
      </c>
      <c r="AK1076" s="68">
        <f t="shared" si="657"/>
        <v>124.51495513315162</v>
      </c>
      <c r="AL1076" s="68">
        <f t="shared" si="658"/>
        <v>89.977876408759457</v>
      </c>
      <c r="AM1076" s="68">
        <f t="shared" si="659"/>
        <v>19.869732623577391</v>
      </c>
      <c r="AN1076" s="68">
        <f t="shared" si="660"/>
        <v>1.8149281083930231</v>
      </c>
      <c r="AO1076" s="68">
        <f t="shared" si="662"/>
        <v>54.79321194826494</v>
      </c>
      <c r="AP1076" s="8"/>
      <c r="AQ1076" s="6">
        <f>RANK(AI1076,AI1046:AI1124)</f>
        <v>56</v>
      </c>
      <c r="AR1076" s="94">
        <f>RANK(AO1076,AO1046:AO1124)</f>
        <v>33</v>
      </c>
      <c r="AS1076" s="8"/>
      <c r="AT1076" s="8"/>
      <c r="AU1076" s="66"/>
      <c r="AV1076" s="66"/>
      <c r="AW1076" s="66"/>
      <c r="AX1076" s="66"/>
      <c r="AY1076" s="66"/>
      <c r="AZ1076" s="66"/>
      <c r="BA1076" s="66"/>
      <c r="BB1076" s="66"/>
      <c r="BC1076" s="8"/>
      <c r="BD1076" s="8"/>
      <c r="BE1076" s="8"/>
      <c r="BF1076" s="8"/>
    </row>
    <row r="1077" spans="1:58" s="5" customFormat="1" ht="14.25" customHeight="1">
      <c r="A1077" s="6">
        <v>1032</v>
      </c>
      <c r="B1077" s="44" t="s">
        <v>51</v>
      </c>
      <c r="C1077" s="109">
        <v>1300.5084560154266</v>
      </c>
      <c r="D1077" s="109">
        <v>1276.4440324182415</v>
      </c>
      <c r="E1077" s="109">
        <v>1248.1317480712817</v>
      </c>
      <c r="F1077" s="109">
        <v>1307.2635445163501</v>
      </c>
      <c r="G1077" s="109">
        <v>1243.2998241479163</v>
      </c>
      <c r="H1077" s="109">
        <v>1155.0042115342007</v>
      </c>
      <c r="I1077" s="109">
        <v>1113.4749897088318</v>
      </c>
      <c r="J1077" s="109">
        <v>1124.9291107763959</v>
      </c>
      <c r="K1077" s="109">
        <v>1219.7855086469517</v>
      </c>
      <c r="L1077" s="109">
        <v>1321.1396941732689</v>
      </c>
      <c r="M1077" s="109">
        <v>1344.494711624109</v>
      </c>
      <c r="N1077" s="109">
        <v>1306.6317286696435</v>
      </c>
      <c r="O1077" s="109">
        <v>1152.3219226510919</v>
      </c>
      <c r="P1077" s="109">
        <v>976.23558731085257</v>
      </c>
      <c r="Q1077" s="109">
        <v>813.46258732976571</v>
      </c>
      <c r="R1077" s="109">
        <v>698.79917445139768</v>
      </c>
      <c r="S1077" s="109">
        <v>578.27301346510831</v>
      </c>
      <c r="T1077" s="109">
        <v>561.28849283682302</v>
      </c>
      <c r="U1077" s="109">
        <v>19741.488338347659</v>
      </c>
      <c r="V1077" s="8"/>
      <c r="W1077" s="44" t="s">
        <v>51</v>
      </c>
      <c r="X1077" s="110">
        <v>15</v>
      </c>
      <c r="Y1077" s="110">
        <v>39</v>
      </c>
      <c r="Z1077" s="110">
        <v>80</v>
      </c>
      <c r="AA1077" s="110">
        <v>69</v>
      </c>
      <c r="AB1077" s="110">
        <v>39</v>
      </c>
      <c r="AC1077" s="110">
        <v>0</v>
      </c>
      <c r="AD1077" s="110">
        <v>0</v>
      </c>
      <c r="AE1077" s="69">
        <f t="shared" si="661"/>
        <v>242</v>
      </c>
      <c r="AF1077" s="8"/>
      <c r="AG1077" s="44" t="s">
        <v>51</v>
      </c>
      <c r="AH1077" s="68">
        <f t="shared" si="654"/>
        <v>22.948700838360129</v>
      </c>
      <c r="AI1077" s="68">
        <f t="shared" si="655"/>
        <v>62.736275261244046</v>
      </c>
      <c r="AJ1077" s="68">
        <f t="shared" si="656"/>
        <v>138.52763340790835</v>
      </c>
      <c r="AK1077" s="68">
        <f t="shared" si="657"/>
        <v>123.93632661303539</v>
      </c>
      <c r="AL1077" s="68">
        <f t="shared" si="658"/>
        <v>69.337702485240598</v>
      </c>
      <c r="AM1077" s="68">
        <f t="shared" si="659"/>
        <v>0</v>
      </c>
      <c r="AN1077" s="68">
        <f t="shared" si="660"/>
        <v>0</v>
      </c>
      <c r="AO1077" s="68">
        <f t="shared" si="662"/>
        <v>57.042531764997463</v>
      </c>
      <c r="AP1077" s="8"/>
      <c r="AQ1077" s="6">
        <f>RANK(AI1077,AI1046:AI1124)</f>
        <v>30</v>
      </c>
      <c r="AR1077" s="94">
        <f>RANK(AO1077,AO1046:AO1124)</f>
        <v>25</v>
      </c>
      <c r="AS1077" s="8"/>
      <c r="AT1077" s="8"/>
      <c r="AU1077" s="66"/>
      <c r="AV1077" s="66"/>
      <c r="AW1077" s="66"/>
      <c r="AX1077" s="66"/>
      <c r="AY1077" s="66"/>
      <c r="AZ1077" s="66"/>
      <c r="BA1077" s="66"/>
      <c r="BB1077" s="66"/>
      <c r="BC1077" s="8"/>
      <c r="BD1077" s="8"/>
      <c r="BE1077" s="8"/>
      <c r="BF1077" s="8"/>
    </row>
    <row r="1078" spans="1:58" s="5" customFormat="1" ht="14.25" customHeight="1">
      <c r="A1078" s="6">
        <v>1033</v>
      </c>
      <c r="B1078" s="44" t="s">
        <v>52</v>
      </c>
      <c r="C1078" s="109">
        <v>15021.906196843305</v>
      </c>
      <c r="D1078" s="109">
        <v>13703.802338391615</v>
      </c>
      <c r="E1078" s="109">
        <v>13494.692115485195</v>
      </c>
      <c r="F1078" s="109">
        <v>13908.444306838192</v>
      </c>
      <c r="G1078" s="109">
        <v>14607.546954250227</v>
      </c>
      <c r="H1078" s="109">
        <v>15000.560373932169</v>
      </c>
      <c r="I1078" s="109">
        <v>14617.127508192891</v>
      </c>
      <c r="J1078" s="109">
        <v>13276.780466531229</v>
      </c>
      <c r="K1078" s="109">
        <v>13040.558300768298</v>
      </c>
      <c r="L1078" s="109">
        <v>13301.077191539318</v>
      </c>
      <c r="M1078" s="109">
        <v>12145.260848866423</v>
      </c>
      <c r="N1078" s="109">
        <v>10415.07809156541</v>
      </c>
      <c r="O1078" s="109">
        <v>8717.8327674622524</v>
      </c>
      <c r="P1078" s="109">
        <v>6841.7821493207975</v>
      </c>
      <c r="Q1078" s="109">
        <v>4839.6852567654096</v>
      </c>
      <c r="R1078" s="109">
        <v>3286.0739540527875</v>
      </c>
      <c r="S1078" s="109">
        <v>2031.1896272343458</v>
      </c>
      <c r="T1078" s="109">
        <v>1590.9493368224935</v>
      </c>
      <c r="U1078" s="109">
        <v>189840.34778486233</v>
      </c>
      <c r="V1078" s="8"/>
      <c r="W1078" s="44" t="s">
        <v>52</v>
      </c>
      <c r="X1078" s="110">
        <v>67</v>
      </c>
      <c r="Y1078" s="110">
        <v>467</v>
      </c>
      <c r="Z1078" s="110">
        <v>989</v>
      </c>
      <c r="AA1078" s="110">
        <v>1008</v>
      </c>
      <c r="AB1078" s="110">
        <v>450</v>
      </c>
      <c r="AC1078" s="110">
        <v>83</v>
      </c>
      <c r="AD1078" s="110">
        <v>6</v>
      </c>
      <c r="AE1078" s="69">
        <f t="shared" si="661"/>
        <v>3070</v>
      </c>
      <c r="AF1078" s="8"/>
      <c r="AG1078" s="44" t="s">
        <v>52</v>
      </c>
      <c r="AH1078" s="68">
        <f t="shared" ref="AH1078:AH1109" si="663">X1078/(F1078/2)*1000</f>
        <v>9.6344348112403821</v>
      </c>
      <c r="AI1078" s="68">
        <f t="shared" ref="AI1078:AI1109" si="664">Y1078/(G1078/2)*1000</f>
        <v>63.93955144729091</v>
      </c>
      <c r="AJ1078" s="68">
        <f t="shared" ref="AJ1078:AJ1109" si="665">Z1078/(H1078/2)*1000</f>
        <v>131.86174054119667</v>
      </c>
      <c r="AK1078" s="68">
        <f t="shared" ref="AK1078:AK1109" si="666">AA1078/(I1078/2)*1000</f>
        <v>137.92039502084342</v>
      </c>
      <c r="AL1078" s="68">
        <f t="shared" si="658"/>
        <v>67.787518387365438</v>
      </c>
      <c r="AM1078" s="68">
        <f t="shared" si="659"/>
        <v>12.729516342120103</v>
      </c>
      <c r="AN1078" s="68">
        <f t="shared" si="660"/>
        <v>0.90218256966684474</v>
      </c>
      <c r="AO1078" s="68">
        <f t="shared" si="662"/>
        <v>62.811952967247343</v>
      </c>
      <c r="AP1078" s="8"/>
      <c r="AQ1078" s="6">
        <f>RANK(AI1078,AI1046:AI1124)</f>
        <v>28</v>
      </c>
      <c r="AR1078" s="94">
        <f>RANK(AO1078,AO1046:AO1124)</f>
        <v>5</v>
      </c>
      <c r="AS1078" s="8"/>
      <c r="AT1078" s="8"/>
      <c r="AU1078" s="66"/>
      <c r="AV1078" s="66"/>
      <c r="AW1078" s="66"/>
      <c r="AX1078" s="66"/>
      <c r="AY1078" s="66"/>
      <c r="AZ1078" s="66"/>
      <c r="BA1078" s="66"/>
      <c r="BB1078" s="66"/>
      <c r="BC1078" s="8"/>
      <c r="BD1078" s="8"/>
      <c r="BE1078" s="8"/>
      <c r="BF1078" s="8"/>
    </row>
    <row r="1079" spans="1:58" s="5" customFormat="1" ht="14.25" customHeight="1">
      <c r="A1079" s="6">
        <v>1034</v>
      </c>
      <c r="B1079" s="44" t="s">
        <v>53</v>
      </c>
      <c r="C1079" s="109">
        <v>789.40382481199993</v>
      </c>
      <c r="D1079" s="109">
        <v>986.02546743838286</v>
      </c>
      <c r="E1079" s="109">
        <v>1064.8814939916765</v>
      </c>
      <c r="F1079" s="109">
        <v>1042.3114191909353</v>
      </c>
      <c r="G1079" s="109">
        <v>573.33751905331974</v>
      </c>
      <c r="H1079" s="109">
        <v>515.49803685602376</v>
      </c>
      <c r="I1079" s="109">
        <v>668.368538621982</v>
      </c>
      <c r="J1079" s="109">
        <v>873.11881686773313</v>
      </c>
      <c r="K1079" s="109">
        <v>1047.4124232735194</v>
      </c>
      <c r="L1079" s="109">
        <v>1162.3727413623283</v>
      </c>
      <c r="M1079" s="109">
        <v>1267.1535762796386</v>
      </c>
      <c r="N1079" s="109">
        <v>1285.527212581633</v>
      </c>
      <c r="O1079" s="109">
        <v>1218.5758748986041</v>
      </c>
      <c r="P1079" s="109">
        <v>1054.6093156595555</v>
      </c>
      <c r="Q1079" s="109">
        <v>724.40361397995628</v>
      </c>
      <c r="R1079" s="109">
        <v>485.18858094846382</v>
      </c>
      <c r="S1079" s="109">
        <v>289.7033738442621</v>
      </c>
      <c r="T1079" s="109">
        <v>357.79432210714708</v>
      </c>
      <c r="U1079" s="109">
        <v>15405.68615176716</v>
      </c>
      <c r="V1079" s="8"/>
      <c r="W1079" s="44" t="s">
        <v>53</v>
      </c>
      <c r="X1079" s="110">
        <v>0</v>
      </c>
      <c r="Y1079" s="110">
        <v>16</v>
      </c>
      <c r="Z1079" s="110">
        <v>39</v>
      </c>
      <c r="AA1079" s="110">
        <v>37</v>
      </c>
      <c r="AB1079" s="110">
        <v>30</v>
      </c>
      <c r="AC1079" s="110">
        <v>5</v>
      </c>
      <c r="AD1079" s="110">
        <v>0</v>
      </c>
      <c r="AE1079" s="69">
        <f t="shared" si="661"/>
        <v>127</v>
      </c>
      <c r="AF1079" s="8"/>
      <c r="AG1079" s="44" t="s">
        <v>53</v>
      </c>
      <c r="AH1079" s="68">
        <f t="shared" si="663"/>
        <v>0</v>
      </c>
      <c r="AI1079" s="68">
        <f t="shared" si="664"/>
        <v>55.813546011845837</v>
      </c>
      <c r="AJ1079" s="68">
        <f t="shared" si="665"/>
        <v>151.30998456505284</v>
      </c>
      <c r="AK1079" s="68">
        <f t="shared" si="666"/>
        <v>110.71735984546866</v>
      </c>
      <c r="AL1079" s="68">
        <f t="shared" si="658"/>
        <v>68.719169534390261</v>
      </c>
      <c r="AM1079" s="68">
        <f t="shared" si="659"/>
        <v>9.5473375890908425</v>
      </c>
      <c r="AN1079" s="68">
        <f t="shared" si="660"/>
        <v>0</v>
      </c>
      <c r="AO1079" s="68">
        <f t="shared" si="662"/>
        <v>43.179511458872639</v>
      </c>
      <c r="AP1079" s="8"/>
      <c r="AQ1079" s="6">
        <f>RANK(AI1079,AI1046:AI1124)</f>
        <v>43</v>
      </c>
      <c r="AR1079" s="94">
        <f>RANK(AO1079,AO1046:AO1124)</f>
        <v>67</v>
      </c>
      <c r="AS1079" s="8"/>
      <c r="AT1079" s="8"/>
      <c r="AU1079" s="66"/>
      <c r="AV1079" s="66"/>
      <c r="AW1079" s="66"/>
      <c r="AX1079" s="66"/>
      <c r="AY1079" s="66"/>
      <c r="AZ1079" s="66"/>
      <c r="BA1079" s="66"/>
      <c r="BB1079" s="66"/>
      <c r="BC1079" s="8"/>
      <c r="BD1079" s="8"/>
      <c r="BE1079" s="8"/>
      <c r="BF1079" s="8"/>
    </row>
    <row r="1080" spans="1:58" s="5" customFormat="1" ht="14.25" customHeight="1">
      <c r="A1080" s="6">
        <v>1035</v>
      </c>
      <c r="B1080" s="44" t="s">
        <v>54</v>
      </c>
      <c r="C1080" s="109">
        <v>9180.8741936088409</v>
      </c>
      <c r="D1080" s="109">
        <v>9061.5130856202923</v>
      </c>
      <c r="E1080" s="109">
        <v>8232.7425590154617</v>
      </c>
      <c r="F1080" s="109">
        <v>8314.2530558058425</v>
      </c>
      <c r="G1080" s="109">
        <v>9742.9451339153929</v>
      </c>
      <c r="H1080" s="109">
        <v>10407.391358492718</v>
      </c>
      <c r="I1080" s="109">
        <v>10939.525066595415</v>
      </c>
      <c r="J1080" s="109">
        <v>11195.795897597025</v>
      </c>
      <c r="K1080" s="109">
        <v>11747.926481320133</v>
      </c>
      <c r="L1080" s="109">
        <v>11191.659863696346</v>
      </c>
      <c r="M1080" s="109">
        <v>10275.396428871247</v>
      </c>
      <c r="N1080" s="109">
        <v>9326.9739135489363</v>
      </c>
      <c r="O1080" s="109">
        <v>8156.1115386865604</v>
      </c>
      <c r="P1080" s="109">
        <v>7213.8316606313465</v>
      </c>
      <c r="Q1080" s="109">
        <v>5784.3705207366093</v>
      </c>
      <c r="R1080" s="109">
        <v>4686.5905642008847</v>
      </c>
      <c r="S1080" s="109">
        <v>3690.3563501253529</v>
      </c>
      <c r="T1080" s="109">
        <v>3852.3035846347693</v>
      </c>
      <c r="U1080" s="109">
        <v>153000.56125710317</v>
      </c>
      <c r="V1080" s="8"/>
      <c r="W1080" s="44" t="s">
        <v>54</v>
      </c>
      <c r="X1080" s="110">
        <v>13</v>
      </c>
      <c r="Y1080" s="110">
        <v>77</v>
      </c>
      <c r="Z1080" s="110">
        <v>395</v>
      </c>
      <c r="AA1080" s="110">
        <v>770</v>
      </c>
      <c r="AB1080" s="110">
        <v>427</v>
      </c>
      <c r="AC1080" s="110">
        <v>100</v>
      </c>
      <c r="AD1080" s="110">
        <v>7</v>
      </c>
      <c r="AE1080" s="69">
        <f t="shared" si="661"/>
        <v>1789</v>
      </c>
      <c r="AF1080" s="8"/>
      <c r="AG1080" s="44" t="s">
        <v>54</v>
      </c>
      <c r="AH1080" s="68">
        <f t="shared" si="663"/>
        <v>3.1271600497947558</v>
      </c>
      <c r="AI1080" s="68">
        <f t="shared" si="664"/>
        <v>15.806308860749182</v>
      </c>
      <c r="AJ1080" s="68">
        <f t="shared" si="665"/>
        <v>75.907590364163468</v>
      </c>
      <c r="AK1080" s="68">
        <f t="shared" si="666"/>
        <v>140.7739358541711</v>
      </c>
      <c r="AL1080" s="68">
        <f t="shared" si="658"/>
        <v>76.278632426953735</v>
      </c>
      <c r="AM1080" s="68">
        <f t="shared" si="659"/>
        <v>17.024280865054042</v>
      </c>
      <c r="AN1080" s="68">
        <f t="shared" si="660"/>
        <v>1.2509315124393106</v>
      </c>
      <c r="AO1080" s="68">
        <f t="shared" si="662"/>
        <v>48.654126733243302</v>
      </c>
      <c r="AP1080" s="8"/>
      <c r="AQ1080" s="6">
        <f>RANK(AI1080,AI1046:AI1124)</f>
        <v>65</v>
      </c>
      <c r="AR1080" s="94">
        <f>RANK(AO1080,AO1046:AO1124)</f>
        <v>56</v>
      </c>
      <c r="AS1080" s="8"/>
      <c r="AT1080" s="8"/>
      <c r="AU1080" s="66"/>
      <c r="AV1080" s="66"/>
      <c r="AW1080" s="66"/>
      <c r="AX1080" s="66"/>
      <c r="AY1080" s="66"/>
      <c r="AZ1080" s="66"/>
      <c r="BA1080" s="66"/>
      <c r="BB1080" s="66"/>
      <c r="BC1080" s="8"/>
      <c r="BD1080" s="8"/>
      <c r="BE1080" s="8"/>
      <c r="BF1080" s="8"/>
    </row>
    <row r="1081" spans="1:58" s="5" customFormat="1" ht="14.25" customHeight="1">
      <c r="A1081" s="6">
        <v>1036</v>
      </c>
      <c r="B1081" s="44" t="s">
        <v>55</v>
      </c>
      <c r="C1081" s="109">
        <v>8874.3660976885785</v>
      </c>
      <c r="D1081" s="109">
        <v>9157.6672805245489</v>
      </c>
      <c r="E1081" s="109">
        <v>9367.5757005059222</v>
      </c>
      <c r="F1081" s="109">
        <v>10434.482402067792</v>
      </c>
      <c r="G1081" s="109">
        <v>11051.789454865522</v>
      </c>
      <c r="H1081" s="109">
        <v>10519.210188939276</v>
      </c>
      <c r="I1081" s="109">
        <v>10268.669270750266</v>
      </c>
      <c r="J1081" s="109">
        <v>10479.244118481738</v>
      </c>
      <c r="K1081" s="109">
        <v>10990.759294111594</v>
      </c>
      <c r="L1081" s="109">
        <v>11463.239968949141</v>
      </c>
      <c r="M1081" s="109">
        <v>11309.867293741485</v>
      </c>
      <c r="N1081" s="109">
        <v>10580.94685097042</v>
      </c>
      <c r="O1081" s="109">
        <v>9335.2617522811342</v>
      </c>
      <c r="P1081" s="109">
        <v>7414.7526166368407</v>
      </c>
      <c r="Q1081" s="109">
        <v>5367.9012313724179</v>
      </c>
      <c r="R1081" s="109">
        <v>3898.5942827720928</v>
      </c>
      <c r="S1081" s="109">
        <v>2723.4236377092502</v>
      </c>
      <c r="T1081" s="109">
        <v>2870.7484057470988</v>
      </c>
      <c r="U1081" s="109">
        <v>156108.49984811511</v>
      </c>
      <c r="V1081" s="8"/>
      <c r="W1081" s="44" t="s">
        <v>55</v>
      </c>
      <c r="X1081" s="110">
        <v>28</v>
      </c>
      <c r="Y1081" s="110">
        <v>151</v>
      </c>
      <c r="Z1081" s="110">
        <v>437</v>
      </c>
      <c r="AA1081" s="110">
        <v>718</v>
      </c>
      <c r="AB1081" s="110">
        <v>353</v>
      </c>
      <c r="AC1081" s="110">
        <v>60</v>
      </c>
      <c r="AD1081" s="110">
        <v>8</v>
      </c>
      <c r="AE1081" s="69">
        <f t="shared" si="661"/>
        <v>1755</v>
      </c>
      <c r="AF1081" s="8"/>
      <c r="AG1081" s="44" t="s">
        <v>55</v>
      </c>
      <c r="AH1081" s="68">
        <f t="shared" si="663"/>
        <v>5.3668210690453151</v>
      </c>
      <c r="AI1081" s="68">
        <f t="shared" si="664"/>
        <v>27.325891543024763</v>
      </c>
      <c r="AJ1081" s="68">
        <f t="shared" si="665"/>
        <v>83.086085770868266</v>
      </c>
      <c r="AK1081" s="68">
        <f t="shared" si="666"/>
        <v>139.842852285677</v>
      </c>
      <c r="AL1081" s="68">
        <f t="shared" si="658"/>
        <v>67.371271440738909</v>
      </c>
      <c r="AM1081" s="68">
        <f t="shared" si="659"/>
        <v>10.918262950612627</v>
      </c>
      <c r="AN1081" s="68">
        <f t="shared" si="660"/>
        <v>1.3957659477896067</v>
      </c>
      <c r="AO1081" s="68">
        <f t="shared" si="662"/>
        <v>46.670942585990495</v>
      </c>
      <c r="AP1081" s="8"/>
      <c r="AQ1081" s="6">
        <f>RANK(AI1081,AI1046:AI1124)</f>
        <v>61</v>
      </c>
      <c r="AR1081" s="94">
        <f>RANK(AO1081,AO1046:AO1124)</f>
        <v>62</v>
      </c>
      <c r="AS1081" s="8"/>
      <c r="AT1081" s="8"/>
      <c r="AU1081" s="66"/>
      <c r="AV1081" s="66"/>
      <c r="AW1081" s="66"/>
      <c r="AX1081" s="66"/>
      <c r="AY1081" s="66"/>
      <c r="AZ1081" s="66"/>
      <c r="BA1081" s="66"/>
      <c r="BB1081" s="66"/>
      <c r="BC1081" s="8"/>
      <c r="BD1081" s="8"/>
      <c r="BE1081" s="8"/>
      <c r="BF1081" s="8"/>
    </row>
    <row r="1082" spans="1:58" s="5" customFormat="1" ht="14.25" customHeight="1">
      <c r="A1082" s="6">
        <v>1037</v>
      </c>
      <c r="B1082" s="44" t="s">
        <v>56</v>
      </c>
      <c r="C1082" s="109">
        <v>4873.0004045313608</v>
      </c>
      <c r="D1082" s="109">
        <v>4686.226507592778</v>
      </c>
      <c r="E1082" s="109">
        <v>4576.6298352802396</v>
      </c>
      <c r="F1082" s="109">
        <v>4967.4824289572571</v>
      </c>
      <c r="G1082" s="109">
        <v>5045.5464759807228</v>
      </c>
      <c r="H1082" s="109">
        <v>4686.7427197489596</v>
      </c>
      <c r="I1082" s="109">
        <v>4467.5232392566913</v>
      </c>
      <c r="J1082" s="109">
        <v>4206.4718394705733</v>
      </c>
      <c r="K1082" s="109">
        <v>4485.2337168853337</v>
      </c>
      <c r="L1082" s="109">
        <v>4809.1299197665967</v>
      </c>
      <c r="M1082" s="109">
        <v>5065.5935608978207</v>
      </c>
      <c r="N1082" s="109">
        <v>4923.7113594385137</v>
      </c>
      <c r="O1082" s="109">
        <v>4586.6674010032639</v>
      </c>
      <c r="P1082" s="109">
        <v>3873.921831447497</v>
      </c>
      <c r="Q1082" s="109">
        <v>3011.9087745747165</v>
      </c>
      <c r="R1082" s="109">
        <v>2282.4273445138151</v>
      </c>
      <c r="S1082" s="109">
        <v>1636.2182498488321</v>
      </c>
      <c r="T1082" s="109">
        <v>1518.5507448347571</v>
      </c>
      <c r="U1082" s="109">
        <v>73702.986354029737</v>
      </c>
      <c r="V1082" s="8"/>
      <c r="W1082" s="44" t="s">
        <v>56</v>
      </c>
      <c r="X1082" s="110">
        <v>53</v>
      </c>
      <c r="Y1082" s="110">
        <v>207</v>
      </c>
      <c r="Z1082" s="110">
        <v>317</v>
      </c>
      <c r="AA1082" s="110">
        <v>250</v>
      </c>
      <c r="AB1082" s="110">
        <v>100</v>
      </c>
      <c r="AC1082" s="110">
        <v>17</v>
      </c>
      <c r="AD1082" s="110">
        <v>0</v>
      </c>
      <c r="AE1082" s="69">
        <f t="shared" si="661"/>
        <v>944</v>
      </c>
      <c r="AF1082" s="8"/>
      <c r="AG1082" s="44" t="s">
        <v>56</v>
      </c>
      <c r="AH1082" s="68">
        <f t="shared" si="663"/>
        <v>21.338777039670546</v>
      </c>
      <c r="AI1082" s="68">
        <f t="shared" si="664"/>
        <v>82.052559018303199</v>
      </c>
      <c r="AJ1082" s="68">
        <f t="shared" si="665"/>
        <v>135.27518746195642</v>
      </c>
      <c r="AK1082" s="68">
        <f t="shared" si="666"/>
        <v>111.91883583423514</v>
      </c>
      <c r="AL1082" s="68">
        <f t="shared" si="658"/>
        <v>47.545783647792589</v>
      </c>
      <c r="AM1082" s="68">
        <f t="shared" si="659"/>
        <v>7.5804299499492993</v>
      </c>
      <c r="AN1082" s="68">
        <f t="shared" si="660"/>
        <v>0</v>
      </c>
      <c r="AO1082" s="68">
        <f t="shared" si="662"/>
        <v>57.793328860465728</v>
      </c>
      <c r="AP1082" s="8"/>
      <c r="AQ1082" s="6">
        <f>RANK(AI1082,AI1046:AI1124)</f>
        <v>17</v>
      </c>
      <c r="AR1082" s="94">
        <f>RANK(AO1082,AO1046:AO1124)</f>
        <v>21</v>
      </c>
      <c r="AS1082" s="8"/>
      <c r="AT1082" s="8"/>
      <c r="AU1082" s="66"/>
      <c r="AV1082" s="66"/>
      <c r="AW1082" s="66"/>
      <c r="AX1082" s="66"/>
      <c r="AY1082" s="66"/>
      <c r="AZ1082" s="66"/>
      <c r="BA1082" s="66"/>
      <c r="BB1082" s="66"/>
      <c r="BC1082" s="8"/>
      <c r="BD1082" s="8"/>
      <c r="BE1082" s="8"/>
      <c r="BF1082" s="8"/>
    </row>
    <row r="1083" spans="1:58" s="5" customFormat="1" ht="14.25" customHeight="1">
      <c r="A1083" s="6">
        <v>1038</v>
      </c>
      <c r="B1083" s="44" t="s">
        <v>57</v>
      </c>
      <c r="C1083" s="109">
        <v>349.1958313693878</v>
      </c>
      <c r="D1083" s="109">
        <v>435.21451044349186</v>
      </c>
      <c r="E1083" s="109">
        <v>418.32011959138123</v>
      </c>
      <c r="F1083" s="109">
        <v>383.72211467278044</v>
      </c>
      <c r="G1083" s="109">
        <v>222.24053513694105</v>
      </c>
      <c r="H1083" s="109">
        <v>231.10453580800203</v>
      </c>
      <c r="I1083" s="109">
        <v>278.08960690758073</v>
      </c>
      <c r="J1083" s="109">
        <v>322.54082985378113</v>
      </c>
      <c r="K1083" s="109">
        <v>434.99938928755063</v>
      </c>
      <c r="L1083" s="109">
        <v>487.79664469345369</v>
      </c>
      <c r="M1083" s="109">
        <v>579.54310825198581</v>
      </c>
      <c r="N1083" s="109">
        <v>653.28580824201993</v>
      </c>
      <c r="O1083" s="109">
        <v>653.78785677566168</v>
      </c>
      <c r="P1083" s="109">
        <v>603.05813642920191</v>
      </c>
      <c r="Q1083" s="109">
        <v>473.62861968735479</v>
      </c>
      <c r="R1083" s="109">
        <v>346.93928866109394</v>
      </c>
      <c r="S1083" s="109">
        <v>265.33937737097068</v>
      </c>
      <c r="T1083" s="109">
        <v>240.54976180924848</v>
      </c>
      <c r="U1083" s="109">
        <v>7379.3560749918861</v>
      </c>
      <c r="V1083" s="8"/>
      <c r="W1083" s="44" t="s">
        <v>57</v>
      </c>
      <c r="X1083" s="110">
        <v>0</v>
      </c>
      <c r="Y1083" s="110">
        <v>7</v>
      </c>
      <c r="Z1083" s="110">
        <v>24</v>
      </c>
      <c r="AA1083" s="110">
        <v>24</v>
      </c>
      <c r="AB1083" s="110">
        <v>15</v>
      </c>
      <c r="AC1083" s="110">
        <v>0</v>
      </c>
      <c r="AD1083" s="110">
        <v>0</v>
      </c>
      <c r="AE1083" s="69">
        <f t="shared" si="661"/>
        <v>70</v>
      </c>
      <c r="AF1083" s="8"/>
      <c r="AG1083" s="44" t="s">
        <v>57</v>
      </c>
      <c r="AH1083" s="68">
        <f t="shared" si="663"/>
        <v>0</v>
      </c>
      <c r="AI1083" s="68">
        <f t="shared" si="664"/>
        <v>62.99480871648111</v>
      </c>
      <c r="AJ1083" s="68">
        <f t="shared" si="665"/>
        <v>207.69821687912537</v>
      </c>
      <c r="AK1083" s="68">
        <f t="shared" si="666"/>
        <v>172.60623485275428</v>
      </c>
      <c r="AL1083" s="68">
        <f t="shared" si="658"/>
        <v>93.011480170123065</v>
      </c>
      <c r="AM1083" s="68">
        <f t="shared" si="659"/>
        <v>0</v>
      </c>
      <c r="AN1083" s="68">
        <f t="shared" si="660"/>
        <v>0</v>
      </c>
      <c r="AO1083" s="68">
        <f t="shared" si="662"/>
        <v>59.309627722483157</v>
      </c>
      <c r="AP1083" s="8"/>
      <c r="AQ1083" s="6">
        <f>RANK(AI1083,AI1046:AI1124)</f>
        <v>29</v>
      </c>
      <c r="AR1083" s="94">
        <f>RANK(AO1083,AO1046:AO1124)</f>
        <v>14</v>
      </c>
      <c r="AS1083" s="8"/>
      <c r="AT1083" s="8"/>
      <c r="AU1083" s="66"/>
      <c r="AV1083" s="66"/>
      <c r="AW1083" s="66"/>
      <c r="AX1083" s="66"/>
      <c r="AY1083" s="66"/>
      <c r="AZ1083" s="66"/>
      <c r="BA1083" s="66"/>
      <c r="BB1083" s="66"/>
      <c r="BC1083" s="8"/>
      <c r="BD1083" s="8"/>
      <c r="BE1083" s="8"/>
      <c r="BF1083" s="8"/>
    </row>
    <row r="1084" spans="1:58" s="5" customFormat="1" ht="14.25" customHeight="1">
      <c r="A1084" s="6">
        <v>1039</v>
      </c>
      <c r="B1084" s="44" t="s">
        <v>58</v>
      </c>
      <c r="C1084" s="109">
        <v>2695.5408404113405</v>
      </c>
      <c r="D1084" s="109">
        <v>3198.8810932760584</v>
      </c>
      <c r="E1084" s="109">
        <v>3194.8861760053078</v>
      </c>
      <c r="F1084" s="109">
        <v>3016.6916187404731</v>
      </c>
      <c r="G1084" s="109">
        <v>2348.6040164792198</v>
      </c>
      <c r="H1084" s="109">
        <v>1882.7082652455249</v>
      </c>
      <c r="I1084" s="109">
        <v>2131.942622928284</v>
      </c>
      <c r="J1084" s="109">
        <v>2837.4812829277216</v>
      </c>
      <c r="K1084" s="109">
        <v>3503.1109632203838</v>
      </c>
      <c r="L1084" s="109">
        <v>3602.6450991337952</v>
      </c>
      <c r="M1084" s="109">
        <v>3358.205980144226</v>
      </c>
      <c r="N1084" s="109">
        <v>3139.5721607350451</v>
      </c>
      <c r="O1084" s="109">
        <v>2985.9940470210754</v>
      </c>
      <c r="P1084" s="109">
        <v>2615.0535399788396</v>
      </c>
      <c r="Q1084" s="109">
        <v>1836.360215725836</v>
      </c>
      <c r="R1084" s="109">
        <v>1023.9252622720885</v>
      </c>
      <c r="S1084" s="109">
        <v>644.25795333099154</v>
      </c>
      <c r="T1084" s="109">
        <v>751.12813625122544</v>
      </c>
      <c r="U1084" s="109">
        <v>44766.989273827443</v>
      </c>
      <c r="V1084" s="8"/>
      <c r="W1084" s="44" t="s">
        <v>58</v>
      </c>
      <c r="X1084" s="110">
        <v>6</v>
      </c>
      <c r="Y1084" s="110">
        <v>47</v>
      </c>
      <c r="Z1084" s="110">
        <v>109</v>
      </c>
      <c r="AA1084" s="110">
        <v>189</v>
      </c>
      <c r="AB1084" s="110">
        <v>134</v>
      </c>
      <c r="AC1084" s="110">
        <v>16</v>
      </c>
      <c r="AD1084" s="110">
        <v>0</v>
      </c>
      <c r="AE1084" s="69">
        <f t="shared" si="661"/>
        <v>501</v>
      </c>
      <c r="AF1084" s="8"/>
      <c r="AG1084" s="44" t="s">
        <v>58</v>
      </c>
      <c r="AH1084" s="68">
        <f t="shared" si="663"/>
        <v>3.9778676499291072</v>
      </c>
      <c r="AI1084" s="68">
        <f t="shared" si="664"/>
        <v>40.023775545149121</v>
      </c>
      <c r="AJ1084" s="68">
        <f t="shared" si="665"/>
        <v>115.79064267377107</v>
      </c>
      <c r="AK1084" s="68">
        <f t="shared" si="666"/>
        <v>177.3030830824172</v>
      </c>
      <c r="AL1084" s="68">
        <f t="shared" si="658"/>
        <v>94.449962229698599</v>
      </c>
      <c r="AM1084" s="68">
        <f t="shared" si="659"/>
        <v>9.1347377619413574</v>
      </c>
      <c r="AN1084" s="68">
        <f t="shared" si="660"/>
        <v>0</v>
      </c>
      <c r="AO1084" s="68">
        <f t="shared" si="662"/>
        <v>51.854808545517749</v>
      </c>
      <c r="AP1084" s="8"/>
      <c r="AQ1084" s="6">
        <f>RANK(AI1084,AI1046:AI1124)</f>
        <v>53</v>
      </c>
      <c r="AR1084" s="94">
        <f>RANK(AO1084,AO1046:AO1124)</f>
        <v>42</v>
      </c>
      <c r="AS1084" s="8"/>
      <c r="AT1084" s="8"/>
      <c r="AU1084" s="66"/>
      <c r="AV1084" s="66"/>
      <c r="AW1084" s="66"/>
      <c r="AX1084" s="66"/>
      <c r="AY1084" s="66"/>
      <c r="AZ1084" s="66"/>
      <c r="BA1084" s="66"/>
      <c r="BB1084" s="66"/>
      <c r="BC1084" s="8"/>
      <c r="BD1084" s="8"/>
      <c r="BE1084" s="8"/>
      <c r="BF1084" s="8"/>
    </row>
    <row r="1085" spans="1:58" s="5" customFormat="1" ht="14.25" customHeight="1">
      <c r="A1085" s="6">
        <v>1040</v>
      </c>
      <c r="B1085" s="44" t="s">
        <v>59</v>
      </c>
      <c r="C1085" s="109">
        <v>5399.7384575134975</v>
      </c>
      <c r="D1085" s="109">
        <v>6334.7612172071931</v>
      </c>
      <c r="E1085" s="109">
        <v>6893.6473427375659</v>
      </c>
      <c r="F1085" s="109">
        <v>7593.6337438063238</v>
      </c>
      <c r="G1085" s="109">
        <v>8010.9862755053537</v>
      </c>
      <c r="H1085" s="109">
        <v>7030.4459354777027</v>
      </c>
      <c r="I1085" s="109">
        <v>6440.2875570688229</v>
      </c>
      <c r="J1085" s="109">
        <v>6832.6424027313988</v>
      </c>
      <c r="K1085" s="109">
        <v>7981.0890398024731</v>
      </c>
      <c r="L1085" s="109">
        <v>8778.8562525277957</v>
      </c>
      <c r="M1085" s="109">
        <v>8537.5668197458472</v>
      </c>
      <c r="N1085" s="109">
        <v>7860.2838502503546</v>
      </c>
      <c r="O1085" s="109">
        <v>7193.4460986798194</v>
      </c>
      <c r="P1085" s="109">
        <v>6838.5060362334989</v>
      </c>
      <c r="Q1085" s="109">
        <v>6105.2026027817337</v>
      </c>
      <c r="R1085" s="109">
        <v>4880.8128524871063</v>
      </c>
      <c r="S1085" s="109">
        <v>3331.7652300111395</v>
      </c>
      <c r="T1085" s="109">
        <v>3055.0780164869329</v>
      </c>
      <c r="U1085" s="109">
        <v>119098.74973105456</v>
      </c>
      <c r="V1085" s="8"/>
      <c r="W1085" s="44" t="s">
        <v>59</v>
      </c>
      <c r="X1085" s="110">
        <v>0</v>
      </c>
      <c r="Y1085" s="110">
        <v>39</v>
      </c>
      <c r="Z1085" s="110">
        <v>194</v>
      </c>
      <c r="AA1085" s="110">
        <v>422</v>
      </c>
      <c r="AB1085" s="110">
        <v>269</v>
      </c>
      <c r="AC1085" s="110">
        <v>64</v>
      </c>
      <c r="AD1085" s="110">
        <v>5</v>
      </c>
      <c r="AE1085" s="69">
        <f t="shared" si="661"/>
        <v>993</v>
      </c>
      <c r="AF1085" s="8"/>
      <c r="AG1085" s="44" t="s">
        <v>59</v>
      </c>
      <c r="AH1085" s="68">
        <f t="shared" si="663"/>
        <v>0</v>
      </c>
      <c r="AI1085" s="68">
        <f t="shared" si="664"/>
        <v>9.7366288391349869</v>
      </c>
      <c r="AJ1085" s="68">
        <f t="shared" si="665"/>
        <v>55.188533353487237</v>
      </c>
      <c r="AK1085" s="68">
        <f t="shared" si="666"/>
        <v>131.05004901118591</v>
      </c>
      <c r="AL1085" s="68">
        <f t="shared" si="658"/>
        <v>78.7396688263578</v>
      </c>
      <c r="AM1085" s="68">
        <f t="shared" si="659"/>
        <v>16.037911538344137</v>
      </c>
      <c r="AN1085" s="68">
        <f t="shared" si="660"/>
        <v>1.1391005516374171</v>
      </c>
      <c r="AO1085" s="68">
        <f t="shared" si="662"/>
        <v>37.70794822219225</v>
      </c>
      <c r="AP1085" s="8"/>
      <c r="AQ1085" s="6">
        <f>RANK(AI1085,AI1046:AI1124)</f>
        <v>71</v>
      </c>
      <c r="AR1085" s="94">
        <f>RANK(AO1085,AO1046:AO1124)</f>
        <v>75</v>
      </c>
      <c r="AS1085" s="8"/>
      <c r="AT1085" s="8"/>
      <c r="AU1085" s="66"/>
      <c r="AV1085" s="66"/>
      <c r="AW1085" s="66"/>
      <c r="AX1085" s="66"/>
      <c r="AY1085" s="66"/>
      <c r="AZ1085" s="66"/>
      <c r="BA1085" s="66"/>
      <c r="BB1085" s="66"/>
      <c r="BC1085" s="8"/>
      <c r="BD1085" s="8"/>
      <c r="BE1085" s="8"/>
      <c r="BF1085" s="8"/>
    </row>
    <row r="1086" spans="1:58" s="5" customFormat="1" ht="14.25" customHeight="1">
      <c r="A1086" s="6">
        <v>1041</v>
      </c>
      <c r="B1086" s="44" t="s">
        <v>60</v>
      </c>
      <c r="C1086" s="109">
        <v>472.19464719221037</v>
      </c>
      <c r="D1086" s="109">
        <v>486.43909055411012</v>
      </c>
      <c r="E1086" s="109">
        <v>568.60645386319402</v>
      </c>
      <c r="F1086" s="109">
        <v>555.45496915559931</v>
      </c>
      <c r="G1086" s="109">
        <v>351.15537750539579</v>
      </c>
      <c r="H1086" s="109">
        <v>332.91878538453579</v>
      </c>
      <c r="I1086" s="109">
        <v>392.20223494829742</v>
      </c>
      <c r="J1086" s="109">
        <v>413.48010906943966</v>
      </c>
      <c r="K1086" s="109">
        <v>482.84769410769712</v>
      </c>
      <c r="L1086" s="109">
        <v>515.52738269423492</v>
      </c>
      <c r="M1086" s="109">
        <v>611.49568470482905</v>
      </c>
      <c r="N1086" s="109">
        <v>677.68540813792481</v>
      </c>
      <c r="O1086" s="109">
        <v>657.58188155126595</v>
      </c>
      <c r="P1086" s="109">
        <v>622.36593607385248</v>
      </c>
      <c r="Q1086" s="109">
        <v>416.94833825684782</v>
      </c>
      <c r="R1086" s="109">
        <v>268.43870586231202</v>
      </c>
      <c r="S1086" s="109">
        <v>172.30791025003998</v>
      </c>
      <c r="T1086" s="109">
        <v>174.09905440840134</v>
      </c>
      <c r="U1086" s="109">
        <v>8171.7496637201875</v>
      </c>
      <c r="V1086" s="8"/>
      <c r="W1086" s="44" t="s">
        <v>60</v>
      </c>
      <c r="X1086" s="110">
        <v>3</v>
      </c>
      <c r="Y1086" s="110">
        <v>11</v>
      </c>
      <c r="Z1086" s="110">
        <v>18</v>
      </c>
      <c r="AA1086" s="110">
        <v>40</v>
      </c>
      <c r="AB1086" s="110">
        <v>18</v>
      </c>
      <c r="AC1086" s="110">
        <v>0</v>
      </c>
      <c r="AD1086" s="110">
        <v>0</v>
      </c>
      <c r="AE1086" s="69">
        <f t="shared" si="661"/>
        <v>90</v>
      </c>
      <c r="AF1086" s="8"/>
      <c r="AG1086" s="44" t="s">
        <v>60</v>
      </c>
      <c r="AH1086" s="68">
        <f t="shared" si="663"/>
        <v>10.801955753715156</v>
      </c>
      <c r="AI1086" s="68">
        <f t="shared" si="664"/>
        <v>62.650329196971931</v>
      </c>
      <c r="AJ1086" s="68">
        <f t="shared" si="665"/>
        <v>108.13448078160691</v>
      </c>
      <c r="AK1086" s="68">
        <f t="shared" si="666"/>
        <v>203.97640011038209</v>
      </c>
      <c r="AL1086" s="68">
        <f t="shared" si="658"/>
        <v>87.065856882499205</v>
      </c>
      <c r="AM1086" s="68">
        <f t="shared" si="659"/>
        <v>0</v>
      </c>
      <c r="AN1086" s="68">
        <f t="shared" si="660"/>
        <v>0</v>
      </c>
      <c r="AO1086" s="68">
        <f t="shared" si="662"/>
        <v>59.140752816952066</v>
      </c>
      <c r="AP1086" s="8"/>
      <c r="AQ1086" s="6">
        <f>RANK(AI1086,AI1046:AI1124)</f>
        <v>31</v>
      </c>
      <c r="AR1086" s="94">
        <f>RANK(AO1086,AO1046:AO1124)</f>
        <v>16</v>
      </c>
      <c r="AS1086" s="8"/>
      <c r="AT1086" s="8"/>
      <c r="AU1086" s="66"/>
      <c r="AV1086" s="66"/>
      <c r="AW1086" s="66"/>
      <c r="AX1086" s="66"/>
      <c r="AY1086" s="66"/>
      <c r="AZ1086" s="66"/>
      <c r="BA1086" s="66"/>
      <c r="BB1086" s="66"/>
      <c r="BC1086" s="8"/>
      <c r="BD1086" s="8"/>
      <c r="BE1086" s="8"/>
      <c r="BF1086" s="8"/>
    </row>
    <row r="1087" spans="1:58" s="5" customFormat="1" ht="14.25" customHeight="1">
      <c r="A1087" s="6">
        <v>1042</v>
      </c>
      <c r="B1087" s="44" t="s">
        <v>61</v>
      </c>
      <c r="C1087" s="109">
        <v>5946.5106384277342</v>
      </c>
      <c r="D1087" s="109">
        <v>4406.7887878417969</v>
      </c>
      <c r="E1087" s="109">
        <v>3356.2388671875001</v>
      </c>
      <c r="F1087" s="109">
        <v>3567.3480911254883</v>
      </c>
      <c r="G1087" s="109">
        <v>7018.6287719726561</v>
      </c>
      <c r="H1087" s="109">
        <v>9256.5830505371086</v>
      </c>
      <c r="I1087" s="109">
        <v>9305.1103515625</v>
      </c>
      <c r="J1087" s="109">
        <v>7774.7985595703121</v>
      </c>
      <c r="K1087" s="109">
        <v>6497.084771728516</v>
      </c>
      <c r="L1087" s="109">
        <v>5246.7384521484373</v>
      </c>
      <c r="M1087" s="109">
        <v>4450.047552490234</v>
      </c>
      <c r="N1087" s="109">
        <v>3861.7385864257813</v>
      </c>
      <c r="O1087" s="109">
        <v>3026.3495574951171</v>
      </c>
      <c r="P1087" s="109">
        <v>2171.2717864990236</v>
      </c>
      <c r="Q1087" s="109">
        <v>1636.0982307434083</v>
      </c>
      <c r="R1087" s="109">
        <v>1419.366464996338</v>
      </c>
      <c r="S1087" s="109">
        <v>1120.0052375793457</v>
      </c>
      <c r="T1087" s="109">
        <v>1283.4853820800781</v>
      </c>
      <c r="U1087" s="109">
        <v>81344.193140411371</v>
      </c>
      <c r="V1087" s="8"/>
      <c r="W1087" s="44" t="s">
        <v>61</v>
      </c>
      <c r="X1087" s="110">
        <v>16</v>
      </c>
      <c r="Y1087" s="110">
        <v>101</v>
      </c>
      <c r="Z1087" s="110">
        <v>294</v>
      </c>
      <c r="AA1087" s="110">
        <v>505</v>
      </c>
      <c r="AB1087" s="110">
        <v>349</v>
      </c>
      <c r="AC1087" s="110">
        <v>72</v>
      </c>
      <c r="AD1087" s="110">
        <v>5</v>
      </c>
      <c r="AE1087" s="69">
        <f t="shared" si="661"/>
        <v>1342</v>
      </c>
      <c r="AF1087" s="8"/>
      <c r="AG1087" s="44" t="s">
        <v>61</v>
      </c>
      <c r="AH1087" s="68">
        <f t="shared" si="663"/>
        <v>8.9702488186130704</v>
      </c>
      <c r="AI1087" s="68">
        <f t="shared" si="664"/>
        <v>28.780550526712908</v>
      </c>
      <c r="AJ1087" s="68">
        <f t="shared" si="665"/>
        <v>63.522359902111134</v>
      </c>
      <c r="AK1087" s="68">
        <f t="shared" si="666"/>
        <v>108.54250641212464</v>
      </c>
      <c r="AL1087" s="68">
        <f t="shared" si="658"/>
        <v>89.777245629187874</v>
      </c>
      <c r="AM1087" s="68">
        <f t="shared" si="659"/>
        <v>22.163786538018275</v>
      </c>
      <c r="AN1087" s="68">
        <f t="shared" si="660"/>
        <v>1.9059459683768294</v>
      </c>
      <c r="AO1087" s="68">
        <f t="shared" si="662"/>
        <v>55.151109464373683</v>
      </c>
      <c r="AP1087" s="8"/>
      <c r="AQ1087" s="6">
        <f>RANK(AI1087,AI1046:AI1124)</f>
        <v>59</v>
      </c>
      <c r="AR1087" s="94">
        <f>RANK(AO1087,AO1046:AO1124)</f>
        <v>30</v>
      </c>
      <c r="AS1087" s="8"/>
      <c r="AT1087" s="8"/>
      <c r="AU1087" s="66"/>
      <c r="AV1087" s="66"/>
      <c r="AW1087" s="66"/>
      <c r="AX1087" s="66"/>
      <c r="AY1087" s="66"/>
      <c r="AZ1087" s="66"/>
      <c r="BA1087" s="66"/>
      <c r="BB1087" s="66"/>
      <c r="BC1087" s="8"/>
      <c r="BD1087" s="8"/>
      <c r="BE1087" s="8"/>
      <c r="BF1087" s="8"/>
    </row>
    <row r="1088" spans="1:58" s="5" customFormat="1" ht="14.25" customHeight="1">
      <c r="A1088" s="6">
        <v>1043</v>
      </c>
      <c r="B1088" s="44" t="s">
        <v>62</v>
      </c>
      <c r="C1088" s="109">
        <v>6907.2137230199278</v>
      </c>
      <c r="D1088" s="109">
        <v>6759.7798409810657</v>
      </c>
      <c r="E1088" s="109">
        <v>6564.0384023717397</v>
      </c>
      <c r="F1088" s="109">
        <v>6905.1375917196692</v>
      </c>
      <c r="G1088" s="109">
        <v>7344.2839416542192</v>
      </c>
      <c r="H1088" s="109">
        <v>7640.9266639218959</v>
      </c>
      <c r="I1088" s="109">
        <v>8185.7704928730745</v>
      </c>
      <c r="J1088" s="109">
        <v>7957.1730316195817</v>
      </c>
      <c r="K1088" s="109">
        <v>7974.2837303629658</v>
      </c>
      <c r="L1088" s="109">
        <v>7785.1937203219832</v>
      </c>
      <c r="M1088" s="109">
        <v>7297.1798755331592</v>
      </c>
      <c r="N1088" s="109">
        <v>6725.7243621210246</v>
      </c>
      <c r="O1088" s="109">
        <v>5871.8645386505823</v>
      </c>
      <c r="P1088" s="109">
        <v>5146.824528652799</v>
      </c>
      <c r="Q1088" s="109">
        <v>4048.1325578016372</v>
      </c>
      <c r="R1088" s="109">
        <v>2998.8292262122177</v>
      </c>
      <c r="S1088" s="109">
        <v>2439.1854831911633</v>
      </c>
      <c r="T1088" s="109">
        <v>2682.3401693440164</v>
      </c>
      <c r="U1088" s="109">
        <v>111233.88188035272</v>
      </c>
      <c r="V1088" s="8"/>
      <c r="W1088" s="44" t="s">
        <v>62</v>
      </c>
      <c r="X1088" s="110">
        <v>16</v>
      </c>
      <c r="Y1088" s="110">
        <v>104</v>
      </c>
      <c r="Z1088" s="110">
        <v>374</v>
      </c>
      <c r="AA1088" s="110">
        <v>570</v>
      </c>
      <c r="AB1088" s="110">
        <v>289</v>
      </c>
      <c r="AC1088" s="110">
        <v>67</v>
      </c>
      <c r="AD1088" s="110">
        <v>5</v>
      </c>
      <c r="AE1088" s="69">
        <f t="shared" si="661"/>
        <v>1425</v>
      </c>
      <c r="AF1088" s="8"/>
      <c r="AG1088" s="44" t="s">
        <v>62</v>
      </c>
      <c r="AH1088" s="68">
        <f t="shared" si="663"/>
        <v>4.6342306108965827</v>
      </c>
      <c r="AI1088" s="68">
        <f t="shared" si="664"/>
        <v>28.321345096735229</v>
      </c>
      <c r="AJ1088" s="68">
        <f t="shared" si="665"/>
        <v>97.89388550629937</v>
      </c>
      <c r="AK1088" s="68">
        <f t="shared" si="666"/>
        <v>139.26605943723183</v>
      </c>
      <c r="AL1088" s="68">
        <f t="shared" si="658"/>
        <v>72.638862784960125</v>
      </c>
      <c r="AM1088" s="68">
        <f t="shared" si="659"/>
        <v>16.804017079274495</v>
      </c>
      <c r="AN1088" s="68">
        <f t="shared" si="660"/>
        <v>1.284489552764323</v>
      </c>
      <c r="AO1088" s="68">
        <f t="shared" si="662"/>
        <v>52.981098460690333</v>
      </c>
      <c r="AP1088" s="8"/>
      <c r="AQ1088" s="6">
        <f>RANK(AI1088,AI1046:AI1124)</f>
        <v>60</v>
      </c>
      <c r="AR1088" s="94">
        <f>RANK(AO1088,AO1046:AO1124)</f>
        <v>37</v>
      </c>
      <c r="AS1088" s="8"/>
      <c r="AT1088" s="8"/>
      <c r="AU1088" s="66"/>
      <c r="AV1088" s="66"/>
      <c r="AW1088" s="66"/>
      <c r="AX1088" s="66"/>
      <c r="AY1088" s="66"/>
      <c r="AZ1088" s="66"/>
      <c r="BA1088" s="66"/>
      <c r="BB1088" s="66"/>
      <c r="BC1088" s="8"/>
      <c r="BD1088" s="8"/>
      <c r="BE1088" s="8"/>
      <c r="BF1088" s="8"/>
    </row>
    <row r="1089" spans="1:58" s="5" customFormat="1" ht="14.25" customHeight="1">
      <c r="A1089" s="6">
        <v>1044</v>
      </c>
      <c r="B1089" s="44" t="s">
        <v>63</v>
      </c>
      <c r="C1089" s="109">
        <v>4371.4555489355653</v>
      </c>
      <c r="D1089" s="109">
        <v>2903.6955359692033</v>
      </c>
      <c r="E1089" s="109">
        <v>2347.30576104383</v>
      </c>
      <c r="F1089" s="109">
        <v>7703.7615256831787</v>
      </c>
      <c r="G1089" s="109">
        <v>23102.884731170008</v>
      </c>
      <c r="H1089" s="109">
        <v>22528.293307384709</v>
      </c>
      <c r="I1089" s="109">
        <v>15500.620958270556</v>
      </c>
      <c r="J1089" s="109">
        <v>9118.723252333637</v>
      </c>
      <c r="K1089" s="109">
        <v>6098.4129083356975</v>
      </c>
      <c r="L1089" s="109">
        <v>5462.6304990626368</v>
      </c>
      <c r="M1089" s="109">
        <v>4802.672234172519</v>
      </c>
      <c r="N1089" s="109">
        <v>4428.4568766700586</v>
      </c>
      <c r="O1089" s="109">
        <v>4075.7386708106201</v>
      </c>
      <c r="P1089" s="109">
        <v>3211.7237463201209</v>
      </c>
      <c r="Q1089" s="109">
        <v>2273.2489499402254</v>
      </c>
      <c r="R1089" s="109">
        <v>1482.4640971315375</v>
      </c>
      <c r="S1089" s="109">
        <v>1083.735117420905</v>
      </c>
      <c r="T1089" s="109">
        <v>1032.5268191925561</v>
      </c>
      <c r="U1089" s="109">
        <v>121528.35053984755</v>
      </c>
      <c r="V1089" s="8"/>
      <c r="W1089" s="44" t="s">
        <v>63</v>
      </c>
      <c r="X1089" s="110">
        <v>9</v>
      </c>
      <c r="Y1089" s="110">
        <v>53</v>
      </c>
      <c r="Z1089" s="110">
        <v>286</v>
      </c>
      <c r="AA1089" s="110">
        <v>476</v>
      </c>
      <c r="AB1089" s="110">
        <v>227</v>
      </c>
      <c r="AC1089" s="110">
        <v>57</v>
      </c>
      <c r="AD1089" s="110">
        <v>3</v>
      </c>
      <c r="AE1089" s="69">
        <f t="shared" si="661"/>
        <v>1111</v>
      </c>
      <c r="AF1089" s="8"/>
      <c r="AG1089" s="44" t="s">
        <v>63</v>
      </c>
      <c r="AH1089" s="68">
        <f t="shared" si="663"/>
        <v>2.3365209242252263</v>
      </c>
      <c r="AI1089" s="68">
        <f t="shared" si="664"/>
        <v>4.5881716172433942</v>
      </c>
      <c r="AJ1089" s="68">
        <f t="shared" si="665"/>
        <v>25.390294426453515</v>
      </c>
      <c r="AK1089" s="68">
        <f t="shared" si="666"/>
        <v>61.416894365902685</v>
      </c>
      <c r="AL1089" s="68">
        <f t="shared" si="658"/>
        <v>49.787671742731483</v>
      </c>
      <c r="AM1089" s="68">
        <f t="shared" si="659"/>
        <v>18.693388216494423</v>
      </c>
      <c r="AN1089" s="68">
        <f t="shared" si="660"/>
        <v>1.0983719292435346</v>
      </c>
      <c r="AO1089" s="68">
        <f t="shared" si="662"/>
        <v>24.822564693042178</v>
      </c>
      <c r="AP1089" s="8"/>
      <c r="AQ1089" s="6">
        <f>RANK(AI1089,AI1046:AI1124)</f>
        <v>78</v>
      </c>
      <c r="AR1089" s="94">
        <f>RANK(AO1089,AO1046:AO1124)</f>
        <v>79</v>
      </c>
      <c r="AS1089" s="8"/>
      <c r="AT1089" s="8"/>
      <c r="AU1089" s="66"/>
      <c r="AV1089" s="66"/>
      <c r="AW1089" s="66"/>
      <c r="AX1089" s="66"/>
      <c r="AY1089" s="66"/>
      <c r="AZ1089" s="66"/>
      <c r="BA1089" s="66"/>
      <c r="BB1089" s="66"/>
      <c r="BC1089" s="8"/>
      <c r="BD1089" s="8"/>
      <c r="BE1089" s="8"/>
      <c r="BF1089" s="8"/>
    </row>
    <row r="1090" spans="1:58" s="5" customFormat="1" ht="14.25" customHeight="1">
      <c r="A1090" s="6">
        <v>1045</v>
      </c>
      <c r="B1090" s="44" t="s">
        <v>64</v>
      </c>
      <c r="C1090" s="109">
        <v>11007.057260176982</v>
      </c>
      <c r="D1090" s="109">
        <v>10425.065173083616</v>
      </c>
      <c r="E1090" s="109">
        <v>9158.4367168357603</v>
      </c>
      <c r="F1090" s="109">
        <v>8335.1009845285262</v>
      </c>
      <c r="G1090" s="109">
        <v>8412.3602464877549</v>
      </c>
      <c r="H1090" s="109">
        <v>9528.5497593413493</v>
      </c>
      <c r="I1090" s="109">
        <v>10824.428693848611</v>
      </c>
      <c r="J1090" s="109">
        <v>11156.583617076689</v>
      </c>
      <c r="K1090" s="109">
        <v>10216.774874268358</v>
      </c>
      <c r="L1090" s="109">
        <v>8515.8123322058455</v>
      </c>
      <c r="M1090" s="109">
        <v>7029.060319223554</v>
      </c>
      <c r="N1090" s="109">
        <v>6443.2619223957063</v>
      </c>
      <c r="O1090" s="109">
        <v>5635.3983721212899</v>
      </c>
      <c r="P1090" s="109">
        <v>4229.8370543145456</v>
      </c>
      <c r="Q1090" s="109">
        <v>2765.4121048444927</v>
      </c>
      <c r="R1090" s="109">
        <v>1902.3749523584268</v>
      </c>
      <c r="S1090" s="109">
        <v>1340.1264477188747</v>
      </c>
      <c r="T1090" s="109">
        <v>1040.5696525649237</v>
      </c>
      <c r="U1090" s="109">
        <v>127966.21048339532</v>
      </c>
      <c r="V1090" s="8"/>
      <c r="W1090" s="44" t="s">
        <v>64</v>
      </c>
      <c r="X1090" s="110">
        <v>34</v>
      </c>
      <c r="Y1090" s="110">
        <v>242</v>
      </c>
      <c r="Z1090" s="110">
        <v>637</v>
      </c>
      <c r="AA1090" s="110">
        <v>751</v>
      </c>
      <c r="AB1090" s="110">
        <v>352</v>
      </c>
      <c r="AC1090" s="110">
        <v>82</v>
      </c>
      <c r="AD1090" s="110">
        <v>0</v>
      </c>
      <c r="AE1090" s="69">
        <f t="shared" si="661"/>
        <v>2098</v>
      </c>
      <c r="AF1090" s="8"/>
      <c r="AG1090" s="44" t="s">
        <v>64</v>
      </c>
      <c r="AH1090" s="68">
        <f t="shared" si="663"/>
        <v>8.1582694830237159</v>
      </c>
      <c r="AI1090" s="68">
        <f t="shared" si="664"/>
        <v>57.53438818815146</v>
      </c>
      <c r="AJ1090" s="68">
        <f t="shared" si="665"/>
        <v>133.70345248509923</v>
      </c>
      <c r="AK1090" s="68">
        <f t="shared" si="666"/>
        <v>138.7602101211649</v>
      </c>
      <c r="AL1090" s="68">
        <f t="shared" si="658"/>
        <v>63.101754458455453</v>
      </c>
      <c r="AM1090" s="68">
        <f t="shared" si="659"/>
        <v>16.052032272243284</v>
      </c>
      <c r="AN1090" s="68">
        <f t="shared" si="660"/>
        <v>0</v>
      </c>
      <c r="AO1090" s="68">
        <f t="shared" si="662"/>
        <v>62.63657854099808</v>
      </c>
      <c r="AP1090" s="8"/>
      <c r="AQ1090" s="6">
        <f>RANK(AI1090,AI1046:AI1124)</f>
        <v>40</v>
      </c>
      <c r="AR1090" s="94">
        <f>RANK(AO1090,AO1046:AO1124)</f>
        <v>6</v>
      </c>
      <c r="AS1090" s="8"/>
      <c r="AT1090" s="8"/>
      <c r="AU1090" s="66"/>
      <c r="AV1090" s="66"/>
      <c r="AW1090" s="66"/>
      <c r="AX1090" s="66"/>
      <c r="AY1090" s="66"/>
      <c r="AZ1090" s="66"/>
      <c r="BA1090" s="66"/>
      <c r="BB1090" s="66"/>
      <c r="BC1090" s="8"/>
      <c r="BD1090" s="8"/>
      <c r="BE1090" s="8"/>
      <c r="BF1090" s="8"/>
    </row>
    <row r="1091" spans="1:58" s="5" customFormat="1" ht="14.25" customHeight="1">
      <c r="A1091" s="6">
        <v>1046</v>
      </c>
      <c r="B1091" s="44" t="s">
        <v>65</v>
      </c>
      <c r="C1091" s="109">
        <v>3422.7921295166016</v>
      </c>
      <c r="D1091" s="109">
        <v>3479.7213592529297</v>
      </c>
      <c r="E1091" s="109">
        <v>3731.479606628418</v>
      </c>
      <c r="F1091" s="109">
        <v>3753.9258590698241</v>
      </c>
      <c r="G1091" s="109">
        <v>3119.5116874694822</v>
      </c>
      <c r="H1091" s="109">
        <v>2899.5368286132812</v>
      </c>
      <c r="I1091" s="109">
        <v>2972.5297714233398</v>
      </c>
      <c r="J1091" s="109">
        <v>3088.6220840454102</v>
      </c>
      <c r="K1091" s="109">
        <v>3406.1397918701173</v>
      </c>
      <c r="L1091" s="109">
        <v>3521.4393936157226</v>
      </c>
      <c r="M1091" s="109">
        <v>3617.7121429443359</v>
      </c>
      <c r="N1091" s="109">
        <v>3450.6451934814454</v>
      </c>
      <c r="O1091" s="109">
        <v>3143.2274169921875</v>
      </c>
      <c r="P1091" s="109">
        <v>2700.5132522583008</v>
      </c>
      <c r="Q1091" s="109">
        <v>2175.6127059936525</v>
      </c>
      <c r="R1091" s="109">
        <v>1704.4205139160156</v>
      </c>
      <c r="S1091" s="109">
        <v>1312.4533897399901</v>
      </c>
      <c r="T1091" s="109">
        <v>1242.0584144592285</v>
      </c>
      <c r="U1091" s="109">
        <v>52742.341541290283</v>
      </c>
      <c r="V1091" s="8"/>
      <c r="W1091" s="44" t="s">
        <v>65</v>
      </c>
      <c r="X1091" s="110">
        <v>42</v>
      </c>
      <c r="Y1091" s="110">
        <v>133</v>
      </c>
      <c r="Z1091" s="110">
        <v>213</v>
      </c>
      <c r="AA1091" s="110">
        <v>208</v>
      </c>
      <c r="AB1091" s="110">
        <v>83</v>
      </c>
      <c r="AC1091" s="110">
        <v>11</v>
      </c>
      <c r="AD1091" s="110">
        <v>5</v>
      </c>
      <c r="AE1091" s="69">
        <f t="shared" si="661"/>
        <v>695</v>
      </c>
      <c r="AF1091" s="8"/>
      <c r="AG1091" s="44" t="s">
        <v>65</v>
      </c>
      <c r="AH1091" s="68">
        <f t="shared" si="663"/>
        <v>22.376574059673665</v>
      </c>
      <c r="AI1091" s="68">
        <f t="shared" si="664"/>
        <v>85.269755862263381</v>
      </c>
      <c r="AJ1091" s="68">
        <f t="shared" si="665"/>
        <v>146.9200169475815</v>
      </c>
      <c r="AK1091" s="68">
        <f t="shared" si="666"/>
        <v>139.94813575939602</v>
      </c>
      <c r="AL1091" s="68">
        <f t="shared" si="658"/>
        <v>53.745649510663604</v>
      </c>
      <c r="AM1091" s="68">
        <f t="shared" si="659"/>
        <v>6.458924572770119</v>
      </c>
      <c r="AN1091" s="68">
        <f t="shared" si="660"/>
        <v>2.8397478650718049</v>
      </c>
      <c r="AO1091" s="68">
        <f t="shared" si="662"/>
        <v>61.067480427735234</v>
      </c>
      <c r="AP1091" s="8"/>
      <c r="AQ1091" s="6">
        <f>RANK(AI1091,AI1046:AI1124)</f>
        <v>14</v>
      </c>
      <c r="AR1091" s="94">
        <f>RANK(AO1091,AO1046:AO1124)</f>
        <v>9</v>
      </c>
      <c r="AS1091" s="8"/>
      <c r="AT1091" s="8"/>
      <c r="AU1091" s="66"/>
      <c r="AV1091" s="66"/>
      <c r="AW1091" s="66"/>
      <c r="AX1091" s="66"/>
      <c r="AY1091" s="66"/>
      <c r="AZ1091" s="66"/>
      <c r="BA1091" s="66"/>
      <c r="BB1091" s="66"/>
      <c r="BC1091" s="8"/>
      <c r="BD1091" s="8"/>
      <c r="BE1091" s="8"/>
      <c r="BF1091" s="8"/>
    </row>
    <row r="1092" spans="1:58" s="5" customFormat="1" ht="14.25" customHeight="1">
      <c r="A1092" s="6">
        <v>1047</v>
      </c>
      <c r="B1092" s="44" t="s">
        <v>66</v>
      </c>
      <c r="C1092" s="109">
        <v>2728.5683251981536</v>
      </c>
      <c r="D1092" s="109">
        <v>2649.635284607089</v>
      </c>
      <c r="E1092" s="109">
        <v>2772.8993911513394</v>
      </c>
      <c r="F1092" s="109">
        <v>2808.1018694881468</v>
      </c>
      <c r="G1092" s="109">
        <v>2374.3025845830716</v>
      </c>
      <c r="H1092" s="109">
        <v>2408.5100055047033</v>
      </c>
      <c r="I1092" s="109">
        <v>2325.2352404539538</v>
      </c>
      <c r="J1092" s="109">
        <v>2456.8416415027809</v>
      </c>
      <c r="K1092" s="109">
        <v>2688.982472505445</v>
      </c>
      <c r="L1092" s="109">
        <v>2771.9747987362116</v>
      </c>
      <c r="M1092" s="109">
        <v>2756.2833813101006</v>
      </c>
      <c r="N1092" s="109">
        <v>2397.900833256545</v>
      </c>
      <c r="O1092" s="109">
        <v>2114.596123921755</v>
      </c>
      <c r="P1092" s="109">
        <v>1694.8881502526438</v>
      </c>
      <c r="Q1092" s="109">
        <v>1156.7049211812011</v>
      </c>
      <c r="R1092" s="109">
        <v>812.88923786012731</v>
      </c>
      <c r="S1092" s="109">
        <v>571.98577870113513</v>
      </c>
      <c r="T1092" s="109">
        <v>503.61972826019229</v>
      </c>
      <c r="U1092" s="109">
        <v>37993.919768474589</v>
      </c>
      <c r="V1092" s="8"/>
      <c r="W1092" s="44" t="s">
        <v>66</v>
      </c>
      <c r="X1092" s="110">
        <v>14</v>
      </c>
      <c r="Y1092" s="110">
        <v>79</v>
      </c>
      <c r="Z1092" s="110">
        <v>170</v>
      </c>
      <c r="AA1092" s="110">
        <v>166</v>
      </c>
      <c r="AB1092" s="110">
        <v>73</v>
      </c>
      <c r="AC1092" s="110">
        <v>17</v>
      </c>
      <c r="AD1092" s="110">
        <v>0</v>
      </c>
      <c r="AE1092" s="69">
        <f t="shared" si="661"/>
        <v>519</v>
      </c>
      <c r="AF1092" s="8"/>
      <c r="AG1092" s="44" t="s">
        <v>66</v>
      </c>
      <c r="AH1092" s="68">
        <f t="shared" si="663"/>
        <v>9.9711482351257299</v>
      </c>
      <c r="AI1092" s="68">
        <f t="shared" si="664"/>
        <v>66.545856886958177</v>
      </c>
      <c r="AJ1092" s="68">
        <f t="shared" si="665"/>
        <v>141.16611482739222</v>
      </c>
      <c r="AK1092" s="68">
        <f t="shared" si="666"/>
        <v>142.78125250466439</v>
      </c>
      <c r="AL1092" s="68">
        <f t="shared" si="658"/>
        <v>59.425889537876735</v>
      </c>
      <c r="AM1092" s="68">
        <f t="shared" si="659"/>
        <v>12.644188033074341</v>
      </c>
      <c r="AN1092" s="68">
        <f t="shared" si="660"/>
        <v>0</v>
      </c>
      <c r="AO1092" s="68">
        <f t="shared" si="662"/>
        <v>58.203599356369622</v>
      </c>
      <c r="AP1092" s="8"/>
      <c r="AQ1092" s="6">
        <f>RANK(AI1092,AI1046:AI1124)</f>
        <v>27</v>
      </c>
      <c r="AR1092" s="94">
        <f>RANK(AO1092,AO1046:AO1124)</f>
        <v>20</v>
      </c>
      <c r="AS1092" s="8"/>
      <c r="AT1092" s="8"/>
      <c r="AU1092" s="66"/>
      <c r="AV1092" s="66"/>
      <c r="AW1092" s="66"/>
      <c r="AX1092" s="66"/>
      <c r="AY1092" s="66"/>
      <c r="AZ1092" s="66"/>
      <c r="BA1092" s="66"/>
      <c r="BB1092" s="66"/>
      <c r="BC1092" s="8"/>
      <c r="BD1092" s="8"/>
      <c r="BE1092" s="8"/>
      <c r="BF1092" s="8"/>
    </row>
    <row r="1093" spans="1:58" s="5" customFormat="1" ht="14.25" customHeight="1">
      <c r="A1093" s="6">
        <v>1048</v>
      </c>
      <c r="B1093" s="44" t="s">
        <v>67</v>
      </c>
      <c r="C1093" s="109">
        <v>1674.936939239502</v>
      </c>
      <c r="D1093" s="109">
        <v>1817.7384078979492</v>
      </c>
      <c r="E1093" s="109">
        <v>1853.6744567871094</v>
      </c>
      <c r="F1093" s="109">
        <v>1807.7574737548828</v>
      </c>
      <c r="G1093" s="109">
        <v>1144.0667610168457</v>
      </c>
      <c r="H1093" s="109">
        <v>1330.62338180542</v>
      </c>
      <c r="I1093" s="109">
        <v>1392.7098037719727</v>
      </c>
      <c r="J1093" s="109">
        <v>1498.5151176452637</v>
      </c>
      <c r="K1093" s="109">
        <v>1715.3424118041992</v>
      </c>
      <c r="L1093" s="109">
        <v>1855.3878143310546</v>
      </c>
      <c r="M1093" s="109">
        <v>1976.2397201538085</v>
      </c>
      <c r="N1093" s="109">
        <v>1981.2337020874024</v>
      </c>
      <c r="O1093" s="109">
        <v>2030.3433807373046</v>
      </c>
      <c r="P1093" s="109">
        <v>1998.4420639038085</v>
      </c>
      <c r="Q1093" s="109">
        <v>1589.1328506469727</v>
      </c>
      <c r="R1093" s="109">
        <v>1252.9428207397461</v>
      </c>
      <c r="S1093" s="109">
        <v>926.66402397155764</v>
      </c>
      <c r="T1093" s="109">
        <v>882.01538238525393</v>
      </c>
      <c r="U1093" s="109">
        <v>28727.766512680053</v>
      </c>
      <c r="V1093" s="8"/>
      <c r="W1093" s="44" t="s">
        <v>67</v>
      </c>
      <c r="X1093" s="110">
        <v>14</v>
      </c>
      <c r="Y1093" s="110">
        <v>56</v>
      </c>
      <c r="Z1093" s="110">
        <v>97</v>
      </c>
      <c r="AA1093" s="110">
        <v>104</v>
      </c>
      <c r="AB1093" s="110">
        <v>47</v>
      </c>
      <c r="AC1093" s="110">
        <v>11</v>
      </c>
      <c r="AD1093" s="110">
        <v>0</v>
      </c>
      <c r="AE1093" s="69">
        <f t="shared" si="661"/>
        <v>329</v>
      </c>
      <c r="AF1093" s="8"/>
      <c r="AG1093" s="44" t="s">
        <v>67</v>
      </c>
      <c r="AH1093" s="68">
        <f t="shared" si="663"/>
        <v>15.488803341435707</v>
      </c>
      <c r="AI1093" s="68">
        <f t="shared" si="664"/>
        <v>97.896384910662448</v>
      </c>
      <c r="AJ1093" s="68">
        <f t="shared" si="665"/>
        <v>145.7963257317607</v>
      </c>
      <c r="AK1093" s="68">
        <f t="shared" si="666"/>
        <v>149.34913176934575</v>
      </c>
      <c r="AL1093" s="68">
        <f t="shared" si="658"/>
        <v>62.728763222428945</v>
      </c>
      <c r="AM1093" s="68">
        <f t="shared" si="659"/>
        <v>12.82542765141589</v>
      </c>
      <c r="AN1093" s="68">
        <f t="shared" si="660"/>
        <v>0</v>
      </c>
      <c r="AO1093" s="68">
        <f t="shared" si="662"/>
        <v>61.241188965546193</v>
      </c>
      <c r="AP1093" s="8"/>
      <c r="AQ1093" s="6">
        <f>RANK(AI1093,AI1046:AI1124)</f>
        <v>10</v>
      </c>
      <c r="AR1093" s="94">
        <f>RANK(AO1093,AO1046:AO1124)</f>
        <v>8</v>
      </c>
      <c r="AS1093" s="8"/>
      <c r="AT1093" s="8"/>
      <c r="AU1093" s="66"/>
      <c r="AV1093" s="66"/>
      <c r="AW1093" s="66"/>
      <c r="AX1093" s="66"/>
      <c r="AY1093" s="66"/>
      <c r="AZ1093" s="66"/>
      <c r="BA1093" s="66"/>
      <c r="BB1093" s="66"/>
      <c r="BC1093" s="8"/>
      <c r="BD1093" s="8"/>
      <c r="BE1093" s="8"/>
      <c r="BF1093" s="8"/>
    </row>
    <row r="1094" spans="1:58" s="5" customFormat="1" ht="14.25" customHeight="1">
      <c r="A1094" s="6">
        <v>1049</v>
      </c>
      <c r="B1094" s="44" t="s">
        <v>68</v>
      </c>
      <c r="C1094" s="109">
        <v>9433.1848541259769</v>
      </c>
      <c r="D1094" s="109">
        <v>9414.5487792968743</v>
      </c>
      <c r="E1094" s="109">
        <v>9547.1401855468757</v>
      </c>
      <c r="F1094" s="109">
        <v>11474.80632019043</v>
      </c>
      <c r="G1094" s="109">
        <v>17854.338220214842</v>
      </c>
      <c r="H1094" s="109">
        <v>15866.62221069336</v>
      </c>
      <c r="I1094" s="109">
        <v>12910.558544921874</v>
      </c>
      <c r="J1094" s="109">
        <v>11705.359942626954</v>
      </c>
      <c r="K1094" s="109">
        <v>12169.96021118164</v>
      </c>
      <c r="L1094" s="109">
        <v>12034.840869140626</v>
      </c>
      <c r="M1094" s="109">
        <v>11111.359161376953</v>
      </c>
      <c r="N1094" s="109">
        <v>10132.910925292968</v>
      </c>
      <c r="O1094" s="109">
        <v>9080.0551818847653</v>
      </c>
      <c r="P1094" s="109">
        <v>8533.3868576049808</v>
      </c>
      <c r="Q1094" s="109">
        <v>7566.3553588867189</v>
      </c>
      <c r="R1094" s="109">
        <v>6402.1114624023439</v>
      </c>
      <c r="S1094" s="109">
        <v>4833.6070579528805</v>
      </c>
      <c r="T1094" s="109">
        <v>4621.9752082824707</v>
      </c>
      <c r="U1094" s="109">
        <v>184693.12135162353</v>
      </c>
      <c r="V1094" s="8"/>
      <c r="W1094" s="44" t="s">
        <v>68</v>
      </c>
      <c r="X1094" s="110">
        <v>16</v>
      </c>
      <c r="Y1094" s="110">
        <v>78</v>
      </c>
      <c r="Z1094" s="110">
        <v>489</v>
      </c>
      <c r="AA1094" s="110">
        <v>801</v>
      </c>
      <c r="AB1094" s="110">
        <v>409</v>
      </c>
      <c r="AC1094" s="110">
        <v>109</v>
      </c>
      <c r="AD1094" s="110">
        <v>0</v>
      </c>
      <c r="AE1094" s="69">
        <f t="shared" si="661"/>
        <v>1902</v>
      </c>
      <c r="AF1094" s="8"/>
      <c r="AG1094" s="44" t="s">
        <v>68</v>
      </c>
      <c r="AH1094" s="68">
        <f t="shared" si="663"/>
        <v>2.7887180931058144</v>
      </c>
      <c r="AI1094" s="68">
        <f t="shared" si="664"/>
        <v>8.7373722887905974</v>
      </c>
      <c r="AJ1094" s="68">
        <f t="shared" si="665"/>
        <v>61.638828164754173</v>
      </c>
      <c r="AK1094" s="68">
        <f t="shared" si="666"/>
        <v>124.08448437191097</v>
      </c>
      <c r="AL1094" s="68">
        <f t="shared" si="658"/>
        <v>69.882515703008949</v>
      </c>
      <c r="AM1094" s="68">
        <f t="shared" si="659"/>
        <v>17.91295914013784</v>
      </c>
      <c r="AN1094" s="68">
        <f t="shared" si="660"/>
        <v>0</v>
      </c>
      <c r="AO1094" s="68">
        <f t="shared" si="662"/>
        <v>40.460988800349014</v>
      </c>
      <c r="AP1094" s="8"/>
      <c r="AQ1094" s="6">
        <f>RANK(AI1094,AI1046:AI1124)</f>
        <v>74</v>
      </c>
      <c r="AR1094" s="94">
        <f>RANK(AO1094,AO1046:AO1124)</f>
        <v>71</v>
      </c>
      <c r="AS1094" s="8"/>
      <c r="AT1094" s="8"/>
      <c r="AU1094" s="66"/>
      <c r="AV1094" s="66"/>
      <c r="AW1094" s="66"/>
      <c r="AX1094" s="66"/>
      <c r="AY1094" s="66"/>
      <c r="AZ1094" s="66"/>
      <c r="BA1094" s="66"/>
      <c r="BB1094" s="66"/>
      <c r="BC1094" s="8"/>
      <c r="BD1094" s="8"/>
      <c r="BE1094" s="8"/>
      <c r="BF1094" s="8"/>
    </row>
    <row r="1095" spans="1:58" s="5" customFormat="1" ht="14.25" customHeight="1">
      <c r="A1095" s="6">
        <v>1050</v>
      </c>
      <c r="B1095" s="44" t="s">
        <v>69</v>
      </c>
      <c r="C1095" s="109">
        <v>6953.3403392625123</v>
      </c>
      <c r="D1095" s="109">
        <v>6701.0544887273318</v>
      </c>
      <c r="E1095" s="109">
        <v>6257.7444826984747</v>
      </c>
      <c r="F1095" s="109">
        <v>6272.607314672613</v>
      </c>
      <c r="G1095" s="109">
        <v>8598.5768405705567</v>
      </c>
      <c r="H1095" s="109">
        <v>9730.2824225332515</v>
      </c>
      <c r="I1095" s="109">
        <v>9373.1182297080813</v>
      </c>
      <c r="J1095" s="109">
        <v>8693.6750826403077</v>
      </c>
      <c r="K1095" s="109">
        <v>8540.7604071337537</v>
      </c>
      <c r="L1095" s="109">
        <v>8219.0484676728265</v>
      </c>
      <c r="M1095" s="109">
        <v>7446.1961680609556</v>
      </c>
      <c r="N1095" s="109">
        <v>6798.9863582429198</v>
      </c>
      <c r="O1095" s="109">
        <v>5966.5363910726137</v>
      </c>
      <c r="P1095" s="109">
        <v>5061.9889561054597</v>
      </c>
      <c r="Q1095" s="109">
        <v>4133.0784024211735</v>
      </c>
      <c r="R1095" s="109">
        <v>3554.6761193433103</v>
      </c>
      <c r="S1095" s="109">
        <v>2850.9754675187673</v>
      </c>
      <c r="T1095" s="109">
        <v>2827.0696742585519</v>
      </c>
      <c r="U1095" s="109">
        <v>117979.71561264347</v>
      </c>
      <c r="V1095" s="8"/>
      <c r="W1095" s="44" t="s">
        <v>69</v>
      </c>
      <c r="X1095" s="110">
        <v>7</v>
      </c>
      <c r="Y1095" s="110">
        <v>42</v>
      </c>
      <c r="Z1095" s="110">
        <v>249</v>
      </c>
      <c r="AA1095" s="110">
        <v>566</v>
      </c>
      <c r="AB1095" s="110">
        <v>380</v>
      </c>
      <c r="AC1095" s="110">
        <v>66</v>
      </c>
      <c r="AD1095" s="110">
        <v>0</v>
      </c>
      <c r="AE1095" s="69">
        <f t="shared" si="661"/>
        <v>1310</v>
      </c>
      <c r="AF1095" s="8"/>
      <c r="AG1095" s="44" t="s">
        <v>69</v>
      </c>
      <c r="AH1095" s="68">
        <f t="shared" si="663"/>
        <v>2.2319267407752119</v>
      </c>
      <c r="AI1095" s="68">
        <f t="shared" si="664"/>
        <v>9.769058479964249</v>
      </c>
      <c r="AJ1095" s="68">
        <f t="shared" si="665"/>
        <v>51.180426052869606</v>
      </c>
      <c r="AK1095" s="68">
        <f t="shared" si="666"/>
        <v>120.77090806473859</v>
      </c>
      <c r="AL1095" s="68">
        <f t="shared" si="658"/>
        <v>87.419876263558791</v>
      </c>
      <c r="AM1095" s="68">
        <f t="shared" si="659"/>
        <v>15.455298323290476</v>
      </c>
      <c r="AN1095" s="68">
        <f t="shared" si="660"/>
        <v>0</v>
      </c>
      <c r="AO1095" s="68">
        <f t="shared" si="662"/>
        <v>44.086911361085093</v>
      </c>
      <c r="AP1095" s="8"/>
      <c r="AQ1095" s="6">
        <f>RANK(AI1095,AI1046:AI1124)</f>
        <v>70</v>
      </c>
      <c r="AR1095" s="94">
        <f>RANK(AO1095,AO1046:AO1124)</f>
        <v>65</v>
      </c>
      <c r="AS1095" s="8"/>
      <c r="AT1095" s="8"/>
      <c r="AU1095" s="66"/>
      <c r="AV1095" s="66"/>
      <c r="AW1095" s="66"/>
      <c r="AX1095" s="66"/>
      <c r="AY1095" s="66"/>
      <c r="AZ1095" s="66"/>
      <c r="BA1095" s="66"/>
      <c r="BB1095" s="66"/>
      <c r="BC1095" s="8"/>
      <c r="BD1095" s="8"/>
      <c r="BE1095" s="8"/>
      <c r="BF1095" s="8"/>
    </row>
    <row r="1096" spans="1:58" s="5" customFormat="1" ht="14.25" customHeight="1">
      <c r="A1096" s="6">
        <v>1051</v>
      </c>
      <c r="B1096" s="44" t="s">
        <v>70</v>
      </c>
      <c r="C1096" s="109">
        <v>1984.9992014217835</v>
      </c>
      <c r="D1096" s="109">
        <v>2097.7041142912058</v>
      </c>
      <c r="E1096" s="109">
        <v>2126.1072334920464</v>
      </c>
      <c r="F1096" s="109">
        <v>2194.7690803301198</v>
      </c>
      <c r="G1096" s="109">
        <v>1756.3650157783225</v>
      </c>
      <c r="H1096" s="109">
        <v>1560.5323498386999</v>
      </c>
      <c r="I1096" s="109">
        <v>1755.5829023903559</v>
      </c>
      <c r="J1096" s="109">
        <v>1939.6230712764504</v>
      </c>
      <c r="K1096" s="109">
        <v>2217.8848972099813</v>
      </c>
      <c r="L1096" s="109">
        <v>2430.7524853791356</v>
      </c>
      <c r="M1096" s="109">
        <v>2305.6176706001538</v>
      </c>
      <c r="N1096" s="109">
        <v>2053.8015440121731</v>
      </c>
      <c r="O1096" s="109">
        <v>1920.6788428709442</v>
      </c>
      <c r="P1096" s="109">
        <v>1595.5046040380817</v>
      </c>
      <c r="Q1096" s="109">
        <v>1130.7035580400936</v>
      </c>
      <c r="R1096" s="109">
        <v>711.47982965066228</v>
      </c>
      <c r="S1096" s="109">
        <v>501.1173302532473</v>
      </c>
      <c r="T1096" s="109">
        <v>460.55959211929536</v>
      </c>
      <c r="U1096" s="109">
        <v>30743.783322992753</v>
      </c>
      <c r="V1096" s="8"/>
      <c r="W1096" s="44" t="s">
        <v>70</v>
      </c>
      <c r="X1096" s="110">
        <v>11</v>
      </c>
      <c r="Y1096" s="110">
        <v>35</v>
      </c>
      <c r="Z1096" s="110">
        <v>108</v>
      </c>
      <c r="AA1096" s="110">
        <v>147</v>
      </c>
      <c r="AB1096" s="110">
        <v>74</v>
      </c>
      <c r="AC1096" s="110">
        <v>14</v>
      </c>
      <c r="AD1096" s="110">
        <v>0</v>
      </c>
      <c r="AE1096" s="69">
        <f t="shared" si="661"/>
        <v>389</v>
      </c>
      <c r="AF1096" s="8"/>
      <c r="AG1096" s="44" t="s">
        <v>70</v>
      </c>
      <c r="AH1096" s="68">
        <f t="shared" si="663"/>
        <v>10.023833576464881</v>
      </c>
      <c r="AI1096" s="68">
        <f t="shared" si="664"/>
        <v>39.855041162374739</v>
      </c>
      <c r="AJ1096" s="68">
        <f t="shared" si="665"/>
        <v>138.41430459440733</v>
      </c>
      <c r="AK1096" s="68">
        <f t="shared" si="666"/>
        <v>167.46574576438243</v>
      </c>
      <c r="AL1096" s="68">
        <f t="shared" si="658"/>
        <v>76.30348503877218</v>
      </c>
      <c r="AM1096" s="68">
        <f t="shared" si="659"/>
        <v>12.624640726497116</v>
      </c>
      <c r="AN1096" s="68">
        <f t="shared" si="660"/>
        <v>0</v>
      </c>
      <c r="AO1096" s="68">
        <f t="shared" si="662"/>
        <v>56.150947248169523</v>
      </c>
      <c r="AP1096" s="8"/>
      <c r="AQ1096" s="6">
        <f>RANK(AI1096,AI1046:AI1124)</f>
        <v>54</v>
      </c>
      <c r="AR1096" s="94">
        <f>RANK(AO1096,AO1046:AO1124)</f>
        <v>28</v>
      </c>
      <c r="AS1096" s="8"/>
      <c r="AT1096" s="8"/>
      <c r="AU1096" s="66"/>
      <c r="AV1096" s="66"/>
      <c r="AW1096" s="66"/>
      <c r="AX1096" s="66"/>
      <c r="AY1096" s="66"/>
      <c r="AZ1096" s="66"/>
      <c r="BA1096" s="66"/>
      <c r="BB1096" s="66"/>
      <c r="BC1096" s="8"/>
      <c r="BD1096" s="8"/>
      <c r="BE1096" s="8"/>
      <c r="BF1096" s="8"/>
    </row>
    <row r="1097" spans="1:58" s="5" customFormat="1" ht="14.25" customHeight="1">
      <c r="A1097" s="6">
        <v>1052</v>
      </c>
      <c r="B1097" s="44" t="s">
        <v>71</v>
      </c>
      <c r="C1097" s="109">
        <v>10421.588026155638</v>
      </c>
      <c r="D1097" s="109">
        <v>8633.4682833059251</v>
      </c>
      <c r="E1097" s="109">
        <v>7230.9441664339629</v>
      </c>
      <c r="F1097" s="109">
        <v>7362.7432972336064</v>
      </c>
      <c r="G1097" s="109">
        <v>13331.248147914253</v>
      </c>
      <c r="H1097" s="109">
        <v>17565.621905128399</v>
      </c>
      <c r="I1097" s="109">
        <v>17443.04474296936</v>
      </c>
      <c r="J1097" s="109">
        <v>14154.25205730235</v>
      </c>
      <c r="K1097" s="109">
        <v>11873.164391978517</v>
      </c>
      <c r="L1097" s="109">
        <v>10397.102437308858</v>
      </c>
      <c r="M1097" s="109">
        <v>8955.7801566395137</v>
      </c>
      <c r="N1097" s="109">
        <v>7550.8759291666374</v>
      </c>
      <c r="O1097" s="109">
        <v>6231.1880994814182</v>
      </c>
      <c r="P1097" s="109">
        <v>5260.0553812852622</v>
      </c>
      <c r="Q1097" s="109">
        <v>4755.4634993826403</v>
      </c>
      <c r="R1097" s="109">
        <v>4786.9007168332719</v>
      </c>
      <c r="S1097" s="109">
        <v>4311.9619708716355</v>
      </c>
      <c r="T1097" s="109">
        <v>4029.9404136135549</v>
      </c>
      <c r="U1097" s="109">
        <v>164295.34362300482</v>
      </c>
      <c r="V1097" s="8"/>
      <c r="W1097" s="44" t="s">
        <v>71</v>
      </c>
      <c r="X1097" s="110">
        <v>18</v>
      </c>
      <c r="Y1097" s="110">
        <v>176</v>
      </c>
      <c r="Z1097" s="110">
        <v>511</v>
      </c>
      <c r="AA1097" s="110">
        <v>857</v>
      </c>
      <c r="AB1097" s="110">
        <v>641</v>
      </c>
      <c r="AC1097" s="110">
        <v>132</v>
      </c>
      <c r="AD1097" s="110">
        <v>18</v>
      </c>
      <c r="AE1097" s="69">
        <f t="shared" si="661"/>
        <v>2353</v>
      </c>
      <c r="AF1097" s="8"/>
      <c r="AG1097" s="44" t="s">
        <v>71</v>
      </c>
      <c r="AH1097" s="68">
        <f t="shared" si="663"/>
        <v>4.8894818882964763</v>
      </c>
      <c r="AI1097" s="68">
        <f t="shared" si="664"/>
        <v>26.404129312908509</v>
      </c>
      <c r="AJ1097" s="68">
        <f t="shared" si="665"/>
        <v>58.18182843282198</v>
      </c>
      <c r="AK1097" s="68">
        <f t="shared" si="666"/>
        <v>98.262661436493161</v>
      </c>
      <c r="AL1097" s="68">
        <f t="shared" si="658"/>
        <v>90.573489493469964</v>
      </c>
      <c r="AM1097" s="68">
        <f t="shared" si="659"/>
        <v>22.235015980942521</v>
      </c>
      <c r="AN1097" s="68">
        <f t="shared" si="660"/>
        <v>3.462503155765587</v>
      </c>
      <c r="AO1097" s="68">
        <f t="shared" si="662"/>
        <v>51.081560884363604</v>
      </c>
      <c r="AP1097" s="8"/>
      <c r="AQ1097" s="6">
        <f>RANK(AI1097,AI1046:AI1124)</f>
        <v>62</v>
      </c>
      <c r="AR1097" s="94">
        <f>RANK(AO1097,AO1046:AO1124)</f>
        <v>45</v>
      </c>
      <c r="AS1097" s="8"/>
      <c r="AT1097" s="8"/>
      <c r="AU1097" s="66"/>
      <c r="AV1097" s="66"/>
      <c r="AW1097" s="66"/>
      <c r="AX1097" s="66"/>
      <c r="AY1097" s="66"/>
      <c r="AZ1097" s="66"/>
      <c r="BA1097" s="66"/>
      <c r="BB1097" s="66"/>
      <c r="BC1097" s="8"/>
      <c r="BD1097" s="8"/>
      <c r="BE1097" s="8"/>
      <c r="BF1097" s="8"/>
    </row>
    <row r="1098" spans="1:58" s="5" customFormat="1" ht="14.25" customHeight="1">
      <c r="A1098" s="6">
        <v>1053</v>
      </c>
      <c r="B1098" s="44" t="s">
        <v>72</v>
      </c>
      <c r="C1098" s="109">
        <v>8702.6948097228997</v>
      </c>
      <c r="D1098" s="109">
        <v>9524.6880126953129</v>
      </c>
      <c r="E1098" s="109">
        <v>9419.9189361572262</v>
      </c>
      <c r="F1098" s="109">
        <v>9231.6659088134766</v>
      </c>
      <c r="G1098" s="109">
        <v>7975.5447891235353</v>
      </c>
      <c r="H1098" s="109">
        <v>7045.7060455322262</v>
      </c>
      <c r="I1098" s="109">
        <v>6998.6055130004879</v>
      </c>
      <c r="J1098" s="109">
        <v>8675.9864807128906</v>
      </c>
      <c r="K1098" s="109">
        <v>10490.626995849609</v>
      </c>
      <c r="L1098" s="109">
        <v>10522.661386108399</v>
      </c>
      <c r="M1098" s="109">
        <v>10088.865280151367</v>
      </c>
      <c r="N1098" s="109">
        <v>10091.144488525391</v>
      </c>
      <c r="O1098" s="109">
        <v>10324.853628540039</v>
      </c>
      <c r="P1098" s="109">
        <v>10234.990893554688</v>
      </c>
      <c r="Q1098" s="109">
        <v>8537.1507934570309</v>
      </c>
      <c r="R1098" s="109">
        <v>6471.2290466308596</v>
      </c>
      <c r="S1098" s="109">
        <v>4753.6390167236332</v>
      </c>
      <c r="T1098" s="109">
        <v>4636.1256958007816</v>
      </c>
      <c r="U1098" s="109">
        <v>153726.09772109985</v>
      </c>
      <c r="V1098" s="8"/>
      <c r="W1098" s="44" t="s">
        <v>72</v>
      </c>
      <c r="X1098" s="110">
        <v>43</v>
      </c>
      <c r="Y1098" s="110">
        <v>179</v>
      </c>
      <c r="Z1098" s="110">
        <v>389</v>
      </c>
      <c r="AA1098" s="110">
        <v>469</v>
      </c>
      <c r="AB1098" s="110">
        <v>329</v>
      </c>
      <c r="AC1098" s="110">
        <v>79</v>
      </c>
      <c r="AD1098" s="110">
        <v>4</v>
      </c>
      <c r="AE1098" s="69">
        <f t="shared" si="661"/>
        <v>1492</v>
      </c>
      <c r="AF1098" s="8"/>
      <c r="AG1098" s="44" t="s">
        <v>72</v>
      </c>
      <c r="AH1098" s="68">
        <f t="shared" si="663"/>
        <v>9.3157617324404853</v>
      </c>
      <c r="AI1098" s="68">
        <f t="shared" si="664"/>
        <v>44.887215790978225</v>
      </c>
      <c r="AJ1098" s="68">
        <f t="shared" si="665"/>
        <v>110.42186474602356</v>
      </c>
      <c r="AK1098" s="68">
        <f t="shared" si="666"/>
        <v>134.02669978434812</v>
      </c>
      <c r="AL1098" s="68">
        <f t="shared" si="658"/>
        <v>75.84151974680502</v>
      </c>
      <c r="AM1098" s="68">
        <f t="shared" si="659"/>
        <v>15.061063562979534</v>
      </c>
      <c r="AN1098" s="68">
        <f t="shared" si="660"/>
        <v>0.76026393955442517</v>
      </c>
      <c r="AO1098" s="68">
        <f t="shared" si="662"/>
        <v>48.965555769909173</v>
      </c>
      <c r="AP1098" s="8"/>
      <c r="AQ1098" s="6">
        <f>RANK(AI1098,AI1046:AI1124)</f>
        <v>49</v>
      </c>
      <c r="AR1098" s="94">
        <f>RANK(AO1098,AO1046:AO1124)</f>
        <v>54</v>
      </c>
      <c r="AS1098" s="8"/>
      <c r="AT1098" s="8"/>
      <c r="AU1098" s="66"/>
      <c r="AV1098" s="66"/>
      <c r="AW1098" s="66"/>
      <c r="AX1098" s="66"/>
      <c r="AY1098" s="66"/>
      <c r="AZ1098" s="66"/>
      <c r="BA1098" s="66"/>
      <c r="BB1098" s="66"/>
      <c r="BC1098" s="8"/>
      <c r="BD1098" s="8"/>
      <c r="BE1098" s="8"/>
      <c r="BF1098" s="8"/>
    </row>
    <row r="1099" spans="1:58" s="5" customFormat="1" ht="14.25" customHeight="1">
      <c r="A1099" s="6">
        <v>1054</v>
      </c>
      <c r="B1099" s="44" t="s">
        <v>73</v>
      </c>
      <c r="C1099" s="109">
        <v>813.66589327402858</v>
      </c>
      <c r="D1099" s="109">
        <v>936.99191859387179</v>
      </c>
      <c r="E1099" s="109">
        <v>1059.976575295563</v>
      </c>
      <c r="F1099" s="109">
        <v>1008.6469732890682</v>
      </c>
      <c r="G1099" s="109">
        <v>770.4595203655432</v>
      </c>
      <c r="H1099" s="109">
        <v>669.02918607562708</v>
      </c>
      <c r="I1099" s="109">
        <v>764.90038117281892</v>
      </c>
      <c r="J1099" s="109">
        <v>991.25321077891499</v>
      </c>
      <c r="K1099" s="109">
        <v>1211.4043646665689</v>
      </c>
      <c r="L1099" s="109">
        <v>1337.238851176869</v>
      </c>
      <c r="M1099" s="109">
        <v>1455.9113367657667</v>
      </c>
      <c r="N1099" s="109">
        <v>1529.3048419543841</v>
      </c>
      <c r="O1099" s="109">
        <v>1513.3892312772764</v>
      </c>
      <c r="P1099" s="109">
        <v>1299.2083738812521</v>
      </c>
      <c r="Q1099" s="109">
        <v>1014.1956609814014</v>
      </c>
      <c r="R1099" s="109">
        <v>720.30177015157437</v>
      </c>
      <c r="S1099" s="109">
        <v>504.54710498374919</v>
      </c>
      <c r="T1099" s="109">
        <v>491.58352954128645</v>
      </c>
      <c r="U1099" s="109">
        <v>18092.008724225565</v>
      </c>
      <c r="V1099" s="8"/>
      <c r="W1099" s="44" t="s">
        <v>73</v>
      </c>
      <c r="X1099" s="110">
        <v>4</v>
      </c>
      <c r="Y1099" s="110">
        <v>22</v>
      </c>
      <c r="Z1099" s="110">
        <v>25</v>
      </c>
      <c r="AA1099" s="110">
        <v>47</v>
      </c>
      <c r="AB1099" s="110">
        <v>38</v>
      </c>
      <c r="AC1099" s="110">
        <v>9</v>
      </c>
      <c r="AD1099" s="110">
        <v>0</v>
      </c>
      <c r="AE1099" s="69">
        <f t="shared" si="661"/>
        <v>145</v>
      </c>
      <c r="AF1099" s="8"/>
      <c r="AG1099" s="44" t="s">
        <v>73</v>
      </c>
      <c r="AH1099" s="68">
        <f t="shared" si="663"/>
        <v>7.9314172469214155</v>
      </c>
      <c r="AI1099" s="68">
        <f t="shared" si="664"/>
        <v>57.108775785033167</v>
      </c>
      <c r="AJ1099" s="68">
        <f t="shared" si="665"/>
        <v>74.735155118252194</v>
      </c>
      <c r="AK1099" s="68">
        <f t="shared" si="666"/>
        <v>122.89182005095898</v>
      </c>
      <c r="AL1099" s="68">
        <f t="shared" si="658"/>
        <v>76.670621768054716</v>
      </c>
      <c r="AM1099" s="68">
        <f t="shared" si="659"/>
        <v>14.85878747428352</v>
      </c>
      <c r="AN1099" s="68">
        <f t="shared" si="660"/>
        <v>0</v>
      </c>
      <c r="AO1099" s="68">
        <f t="shared" si="662"/>
        <v>42.944306127110352</v>
      </c>
      <c r="AP1099" s="8"/>
      <c r="AQ1099" s="6">
        <f>RANK(AI1099,AI1046:AI1124)</f>
        <v>41</v>
      </c>
      <c r="AR1099" s="94">
        <f>RANK(AO1099,AO1046:AO1124)</f>
        <v>68</v>
      </c>
      <c r="AS1099" s="8"/>
      <c r="AT1099" s="8"/>
      <c r="AU1099" s="66"/>
      <c r="AV1099" s="66"/>
      <c r="AW1099" s="66"/>
      <c r="AX1099" s="66"/>
      <c r="AY1099" s="66"/>
      <c r="AZ1099" s="66"/>
      <c r="BA1099" s="66"/>
      <c r="BB1099" s="66"/>
      <c r="BC1099" s="8"/>
      <c r="BD1099" s="8"/>
      <c r="BE1099" s="8"/>
      <c r="BF1099" s="8"/>
    </row>
    <row r="1100" spans="1:58" s="5" customFormat="1" ht="14.25" customHeight="1">
      <c r="A1100" s="6">
        <v>1055</v>
      </c>
      <c r="B1100" s="44" t="s">
        <v>74</v>
      </c>
      <c r="C1100" s="109">
        <v>990.35627406317894</v>
      </c>
      <c r="D1100" s="109">
        <v>1162.327818649318</v>
      </c>
      <c r="E1100" s="109">
        <v>1161.6648820129117</v>
      </c>
      <c r="F1100" s="109">
        <v>1014.9747603453525</v>
      </c>
      <c r="G1100" s="109">
        <v>719.50091392063598</v>
      </c>
      <c r="H1100" s="109">
        <v>726.72680583871806</v>
      </c>
      <c r="I1100" s="109">
        <v>836.21191455374128</v>
      </c>
      <c r="J1100" s="109">
        <v>937.68461599507816</v>
      </c>
      <c r="K1100" s="109">
        <v>1055.7128977444863</v>
      </c>
      <c r="L1100" s="109">
        <v>1189.7823944233883</v>
      </c>
      <c r="M1100" s="109">
        <v>1217.8688598109632</v>
      </c>
      <c r="N1100" s="109">
        <v>1227.1897800928873</v>
      </c>
      <c r="O1100" s="109">
        <v>1139.3930656403309</v>
      </c>
      <c r="P1100" s="109">
        <v>944.95492522401514</v>
      </c>
      <c r="Q1100" s="109">
        <v>701.15651609034035</v>
      </c>
      <c r="R1100" s="109">
        <v>490.66625029679619</v>
      </c>
      <c r="S1100" s="109">
        <v>359.58793447040648</v>
      </c>
      <c r="T1100" s="109">
        <v>354.14376262136676</v>
      </c>
      <c r="U1100" s="109">
        <v>16229.904371793917</v>
      </c>
      <c r="V1100" s="8"/>
      <c r="W1100" s="44" t="s">
        <v>74</v>
      </c>
      <c r="X1100" s="110">
        <v>8</v>
      </c>
      <c r="Y1100" s="110">
        <v>14</v>
      </c>
      <c r="Z1100" s="110">
        <v>44</v>
      </c>
      <c r="AA1100" s="110">
        <v>52</v>
      </c>
      <c r="AB1100" s="110">
        <v>28</v>
      </c>
      <c r="AC1100" s="110">
        <v>6</v>
      </c>
      <c r="AD1100" s="110">
        <v>3</v>
      </c>
      <c r="AE1100" s="69">
        <f t="shared" si="661"/>
        <v>155</v>
      </c>
      <c r="AF1100" s="8"/>
      <c r="AG1100" s="44" t="s">
        <v>74</v>
      </c>
      <c r="AH1100" s="68">
        <f t="shared" si="663"/>
        <v>15.763938794454244</v>
      </c>
      <c r="AI1100" s="68">
        <f t="shared" si="664"/>
        <v>38.915864397482224</v>
      </c>
      <c r="AJ1100" s="68">
        <f t="shared" si="665"/>
        <v>121.09089590886754</v>
      </c>
      <c r="AK1100" s="68">
        <f t="shared" si="666"/>
        <v>124.37038768516156</v>
      </c>
      <c r="AL1100" s="68">
        <f t="shared" si="658"/>
        <v>59.721572738582644</v>
      </c>
      <c r="AM1100" s="68">
        <f t="shared" si="659"/>
        <v>11.366726716740704</v>
      </c>
      <c r="AN1100" s="68">
        <f t="shared" si="660"/>
        <v>5.0429389677663012</v>
      </c>
      <c r="AO1100" s="68">
        <f t="shared" si="662"/>
        <v>47.835119051510134</v>
      </c>
      <c r="AP1100" s="8"/>
      <c r="AQ1100" s="6">
        <f>RANK(AI1100,AI1046:AI1124)</f>
        <v>55</v>
      </c>
      <c r="AR1100" s="94">
        <f>RANK(AO1100,AO1046:AO1124)</f>
        <v>60</v>
      </c>
      <c r="AS1100" s="8"/>
      <c r="AT1100" s="8"/>
      <c r="AU1100" s="66"/>
      <c r="AV1100" s="66"/>
      <c r="AW1100" s="66"/>
      <c r="AX1100" s="66"/>
      <c r="AY1100" s="66"/>
      <c r="AZ1100" s="66"/>
      <c r="BA1100" s="66"/>
      <c r="BB1100" s="66"/>
      <c r="BC1100" s="8"/>
      <c r="BD1100" s="8"/>
      <c r="BE1100" s="8"/>
      <c r="BF1100" s="8"/>
    </row>
    <row r="1101" spans="1:58" s="5" customFormat="1" ht="14.25" customHeight="1">
      <c r="A1101" s="6">
        <v>1056</v>
      </c>
      <c r="B1101" s="44" t="s">
        <v>75</v>
      </c>
      <c r="C1101" s="109">
        <v>705.23989293997943</v>
      </c>
      <c r="D1101" s="109">
        <v>760.92392313936728</v>
      </c>
      <c r="E1101" s="109">
        <v>771.36573867728407</v>
      </c>
      <c r="F1101" s="109">
        <v>765.2507151113623</v>
      </c>
      <c r="G1101" s="109">
        <v>583.59244090545906</v>
      </c>
      <c r="H1101" s="109">
        <v>601.23800924156171</v>
      </c>
      <c r="I1101" s="109">
        <v>649.00165813830972</v>
      </c>
      <c r="J1101" s="109">
        <v>762.97689470265925</v>
      </c>
      <c r="K1101" s="109">
        <v>949.28208810967897</v>
      </c>
      <c r="L1101" s="109">
        <v>1019.1224321815848</v>
      </c>
      <c r="M1101" s="109">
        <v>1047.4844179215354</v>
      </c>
      <c r="N1101" s="109">
        <v>1059.5214767496909</v>
      </c>
      <c r="O1101" s="109">
        <v>1070.8582548516042</v>
      </c>
      <c r="P1101" s="109">
        <v>1022.5428221421962</v>
      </c>
      <c r="Q1101" s="109">
        <v>758.10388220686627</v>
      </c>
      <c r="R1101" s="109">
        <v>468.18482153639076</v>
      </c>
      <c r="S1101" s="109">
        <v>314.77879427695058</v>
      </c>
      <c r="T1101" s="109">
        <v>279.60644453521189</v>
      </c>
      <c r="U1101" s="109">
        <v>13589.074707367692</v>
      </c>
      <c r="V1101" s="8"/>
      <c r="W1101" s="44" t="s">
        <v>75</v>
      </c>
      <c r="X1101" s="110">
        <v>0</v>
      </c>
      <c r="Y1101" s="110">
        <v>16</v>
      </c>
      <c r="Z1101" s="110">
        <v>42</v>
      </c>
      <c r="AA1101" s="110">
        <v>47</v>
      </c>
      <c r="AB1101" s="110">
        <v>24</v>
      </c>
      <c r="AC1101" s="110">
        <v>6</v>
      </c>
      <c r="AD1101" s="110">
        <v>0</v>
      </c>
      <c r="AE1101" s="69">
        <f t="shared" si="661"/>
        <v>135</v>
      </c>
      <c r="AF1101" s="8"/>
      <c r="AG1101" s="44" t="s">
        <v>75</v>
      </c>
      <c r="AH1101" s="68">
        <f t="shared" si="663"/>
        <v>0</v>
      </c>
      <c r="AI1101" s="68">
        <f t="shared" si="664"/>
        <v>54.8327869880411</v>
      </c>
      <c r="AJ1101" s="68">
        <f t="shared" si="665"/>
        <v>139.71172598678967</v>
      </c>
      <c r="AK1101" s="68">
        <f t="shared" si="666"/>
        <v>144.83784258678662</v>
      </c>
      <c r="AL1101" s="68">
        <f t="shared" si="658"/>
        <v>62.911472592765932</v>
      </c>
      <c r="AM1101" s="68">
        <f t="shared" si="659"/>
        <v>12.641131809297907</v>
      </c>
      <c r="AN1101" s="68">
        <f t="shared" si="660"/>
        <v>0</v>
      </c>
      <c r="AO1101" s="68">
        <f t="shared" si="662"/>
        <v>50.652248645705001</v>
      </c>
      <c r="AP1101" s="8"/>
      <c r="AQ1101" s="6">
        <f>RANK(AI1101,AI1046:AI1124)</f>
        <v>44</v>
      </c>
      <c r="AR1101" s="94">
        <f>RANK(AO1101,AO1046:AO1124)</f>
        <v>49</v>
      </c>
      <c r="AS1101" s="8"/>
      <c r="AT1101" s="8"/>
      <c r="AU1101" s="66"/>
      <c r="AV1101" s="66"/>
      <c r="AW1101" s="66"/>
      <c r="AX1101" s="66"/>
      <c r="AY1101" s="66"/>
      <c r="AZ1101" s="66"/>
      <c r="BA1101" s="66"/>
      <c r="BB1101" s="66"/>
      <c r="BC1101" s="8"/>
      <c r="BD1101" s="8"/>
      <c r="BE1101" s="8"/>
      <c r="BF1101" s="8"/>
    </row>
    <row r="1102" spans="1:58" s="5" customFormat="1" ht="14.25" customHeight="1">
      <c r="A1102" s="6">
        <v>1057</v>
      </c>
      <c r="B1102" s="44" t="s">
        <v>76</v>
      </c>
      <c r="C1102" s="109">
        <v>3306.805569458008</v>
      </c>
      <c r="D1102" s="109">
        <v>4202.7837539672855</v>
      </c>
      <c r="E1102" s="109">
        <v>4643.9218719482424</v>
      </c>
      <c r="F1102" s="109">
        <v>4920.3189834594723</v>
      </c>
      <c r="G1102" s="109">
        <v>4574.3235717773441</v>
      </c>
      <c r="H1102" s="109">
        <v>3280.7921707153318</v>
      </c>
      <c r="I1102" s="109">
        <v>2920.4561050415041</v>
      </c>
      <c r="J1102" s="109">
        <v>3653.3439025878906</v>
      </c>
      <c r="K1102" s="109">
        <v>4702.1036407470701</v>
      </c>
      <c r="L1102" s="109">
        <v>5128.951565551758</v>
      </c>
      <c r="M1102" s="109">
        <v>5239.1775421142574</v>
      </c>
      <c r="N1102" s="109">
        <v>4967.7028991699217</v>
      </c>
      <c r="O1102" s="109">
        <v>4017.5167007446289</v>
      </c>
      <c r="P1102" s="109">
        <v>2997.6326583862306</v>
      </c>
      <c r="Q1102" s="109">
        <v>1880.2275848388672</v>
      </c>
      <c r="R1102" s="109">
        <v>1073.5853235244751</v>
      </c>
      <c r="S1102" s="109">
        <v>589.77288031578064</v>
      </c>
      <c r="T1102" s="109">
        <v>665.84328746795654</v>
      </c>
      <c r="U1102" s="109">
        <v>62765.260011816026</v>
      </c>
      <c r="V1102" s="8"/>
      <c r="W1102" s="44" t="s">
        <v>76</v>
      </c>
      <c r="X1102" s="110">
        <v>4</v>
      </c>
      <c r="Y1102" s="110">
        <v>26</v>
      </c>
      <c r="Z1102" s="110">
        <v>102</v>
      </c>
      <c r="AA1102" s="110">
        <v>226</v>
      </c>
      <c r="AB1102" s="110">
        <v>158</v>
      </c>
      <c r="AC1102" s="110">
        <v>38</v>
      </c>
      <c r="AD1102" s="110">
        <v>7</v>
      </c>
      <c r="AE1102" s="69">
        <f t="shared" si="661"/>
        <v>561</v>
      </c>
      <c r="AF1102" s="8"/>
      <c r="AG1102" s="44" t="s">
        <v>76</v>
      </c>
      <c r="AH1102" s="68">
        <f t="shared" si="663"/>
        <v>1.6259108457995151</v>
      </c>
      <c r="AI1102" s="68">
        <f t="shared" si="664"/>
        <v>11.36780098391586</v>
      </c>
      <c r="AJ1102" s="68">
        <f t="shared" si="665"/>
        <v>62.180104494555835</v>
      </c>
      <c r="AK1102" s="68">
        <f t="shared" si="666"/>
        <v>154.77034536479582</v>
      </c>
      <c r="AL1102" s="68">
        <f t="shared" si="658"/>
        <v>86.496100127928699</v>
      </c>
      <c r="AM1102" s="68">
        <f t="shared" si="659"/>
        <v>16.162978489331024</v>
      </c>
      <c r="AN1102" s="68">
        <f t="shared" si="660"/>
        <v>2.7296026919088132</v>
      </c>
      <c r="AO1102" s="68">
        <f t="shared" si="662"/>
        <v>38.450611776361256</v>
      </c>
      <c r="AP1102" s="8"/>
      <c r="AQ1102" s="6">
        <f>RANK(AI1102,AI1046:AI1124)</f>
        <v>69</v>
      </c>
      <c r="AR1102" s="94">
        <f>RANK(AO1102,AO1046:AO1124)</f>
        <v>74</v>
      </c>
      <c r="AS1102" s="8"/>
      <c r="AT1102" s="8"/>
      <c r="AU1102" s="66"/>
      <c r="AV1102" s="66"/>
      <c r="AW1102" s="66"/>
      <c r="AX1102" s="66"/>
      <c r="AY1102" s="66"/>
      <c r="AZ1102" s="66"/>
      <c r="BA1102" s="66"/>
      <c r="BB1102" s="66"/>
      <c r="BC1102" s="8"/>
      <c r="BD1102" s="8"/>
      <c r="BE1102" s="8"/>
      <c r="BF1102" s="8"/>
    </row>
    <row r="1103" spans="1:58" s="5" customFormat="1" ht="14.25" customHeight="1">
      <c r="A1103" s="6">
        <v>1058</v>
      </c>
      <c r="B1103" s="44" t="s">
        <v>77</v>
      </c>
      <c r="C1103" s="109">
        <v>575.93774123126229</v>
      </c>
      <c r="D1103" s="109">
        <v>647.94631381512932</v>
      </c>
      <c r="E1103" s="109">
        <v>722.03767716546736</v>
      </c>
      <c r="F1103" s="109">
        <v>706.19468360426526</v>
      </c>
      <c r="G1103" s="109">
        <v>522.64312715846222</v>
      </c>
      <c r="H1103" s="109">
        <v>569.88377181257533</v>
      </c>
      <c r="I1103" s="109">
        <v>523.61468758224498</v>
      </c>
      <c r="J1103" s="109">
        <v>601.03977402128089</v>
      </c>
      <c r="K1103" s="109">
        <v>713.73900731956769</v>
      </c>
      <c r="L1103" s="109">
        <v>802.65734636388606</v>
      </c>
      <c r="M1103" s="109">
        <v>831.21862183425333</v>
      </c>
      <c r="N1103" s="109">
        <v>908.09493449454817</v>
      </c>
      <c r="O1103" s="109">
        <v>934.38765737607844</v>
      </c>
      <c r="P1103" s="109">
        <v>839.60671746405819</v>
      </c>
      <c r="Q1103" s="109">
        <v>622.21373818347183</v>
      </c>
      <c r="R1103" s="109">
        <v>437.31161903031233</v>
      </c>
      <c r="S1103" s="109">
        <v>353.74173382931269</v>
      </c>
      <c r="T1103" s="109">
        <v>361.34715109298025</v>
      </c>
      <c r="U1103" s="109">
        <v>11673.616303379158</v>
      </c>
      <c r="V1103" s="8"/>
      <c r="W1103" s="44" t="s">
        <v>77</v>
      </c>
      <c r="X1103" s="110">
        <v>8</v>
      </c>
      <c r="Y1103" s="110">
        <v>26</v>
      </c>
      <c r="Z1103" s="110">
        <v>37</v>
      </c>
      <c r="AA1103" s="110">
        <v>22</v>
      </c>
      <c r="AB1103" s="110">
        <v>16</v>
      </c>
      <c r="AC1103" s="110">
        <v>5</v>
      </c>
      <c r="AD1103" s="110">
        <v>0</v>
      </c>
      <c r="AE1103" s="69">
        <f t="shared" si="661"/>
        <v>114</v>
      </c>
      <c r="AF1103" s="8"/>
      <c r="AG1103" s="44" t="s">
        <v>77</v>
      </c>
      <c r="AH1103" s="68">
        <f t="shared" si="663"/>
        <v>22.656641817720086</v>
      </c>
      <c r="AI1103" s="68">
        <f t="shared" si="664"/>
        <v>99.494276874387978</v>
      </c>
      <c r="AJ1103" s="68">
        <f t="shared" si="665"/>
        <v>129.85103921214534</v>
      </c>
      <c r="AK1103" s="68">
        <f t="shared" si="666"/>
        <v>84.031256271986933</v>
      </c>
      <c r="AL1103" s="68">
        <f t="shared" si="658"/>
        <v>53.241068866212807</v>
      </c>
      <c r="AM1103" s="68">
        <f t="shared" si="659"/>
        <v>14.010723664319253</v>
      </c>
      <c r="AN1103" s="68">
        <f t="shared" si="660"/>
        <v>0</v>
      </c>
      <c r="AO1103" s="68">
        <f t="shared" si="662"/>
        <v>51.353983846059386</v>
      </c>
      <c r="AP1103" s="8"/>
      <c r="AQ1103" s="6">
        <f>RANK(AI1103,AI1046:AI1124)</f>
        <v>9</v>
      </c>
      <c r="AR1103" s="94">
        <f>RANK(AO1103,AO1046:AO1124)</f>
        <v>44</v>
      </c>
      <c r="AS1103" s="8"/>
      <c r="AT1103" s="8"/>
      <c r="AU1103" s="66"/>
      <c r="AV1103" s="66"/>
      <c r="AW1103" s="66"/>
      <c r="AX1103" s="66"/>
      <c r="AY1103" s="66"/>
      <c r="AZ1103" s="66"/>
      <c r="BA1103" s="66"/>
      <c r="BB1103" s="66"/>
      <c r="BC1103" s="8"/>
      <c r="BD1103" s="8"/>
      <c r="BE1103" s="8"/>
      <c r="BF1103" s="8"/>
    </row>
    <row r="1104" spans="1:58" s="5" customFormat="1" ht="14.25" customHeight="1">
      <c r="A1104" s="6">
        <v>1059</v>
      </c>
      <c r="B1104" s="44" t="s">
        <v>78</v>
      </c>
      <c r="C1104" s="109">
        <v>5148.1638493328128</v>
      </c>
      <c r="D1104" s="109">
        <v>3754.495163651985</v>
      </c>
      <c r="E1104" s="109">
        <v>2911.8412275977735</v>
      </c>
      <c r="F1104" s="109">
        <v>2942.6872996791803</v>
      </c>
      <c r="G1104" s="109">
        <v>7442.1356711479839</v>
      </c>
      <c r="H1104" s="109">
        <v>14343.41248010064</v>
      </c>
      <c r="I1104" s="109">
        <v>14501.123941515572</v>
      </c>
      <c r="J1104" s="109">
        <v>10775.984380739668</v>
      </c>
      <c r="K1104" s="109">
        <v>8539.20442345025</v>
      </c>
      <c r="L1104" s="109">
        <v>7112.6738531017727</v>
      </c>
      <c r="M1104" s="109">
        <v>5933.0723543759723</v>
      </c>
      <c r="N1104" s="109">
        <v>5376.3409201749264</v>
      </c>
      <c r="O1104" s="109">
        <v>4731.5013182742941</v>
      </c>
      <c r="P1104" s="109">
        <v>3833.6290886705056</v>
      </c>
      <c r="Q1104" s="109">
        <v>2617.2052344066869</v>
      </c>
      <c r="R1104" s="109">
        <v>1823.8060014727621</v>
      </c>
      <c r="S1104" s="109">
        <v>1302.8327588919251</v>
      </c>
      <c r="T1104" s="109">
        <v>1282.3310163197918</v>
      </c>
      <c r="U1104" s="109">
        <v>104372.4409829045</v>
      </c>
      <c r="V1104" s="8"/>
      <c r="W1104" s="44" t="s">
        <v>78</v>
      </c>
      <c r="X1104" s="110">
        <v>6</v>
      </c>
      <c r="Y1104" s="110">
        <v>35</v>
      </c>
      <c r="Z1104" s="110">
        <v>196</v>
      </c>
      <c r="AA1104" s="110">
        <v>529</v>
      </c>
      <c r="AB1104" s="110">
        <v>391</v>
      </c>
      <c r="AC1104" s="110">
        <v>110</v>
      </c>
      <c r="AD1104" s="110">
        <v>6</v>
      </c>
      <c r="AE1104" s="69">
        <f t="shared" si="661"/>
        <v>1273</v>
      </c>
      <c r="AF1104" s="8"/>
      <c r="AG1104" s="44" t="s">
        <v>78</v>
      </c>
      <c r="AH1104" s="68">
        <f t="shared" si="663"/>
        <v>4.0779052539181695</v>
      </c>
      <c r="AI1104" s="68">
        <f t="shared" si="664"/>
        <v>9.4059021621144652</v>
      </c>
      <c r="AJ1104" s="68">
        <f t="shared" si="665"/>
        <v>27.329619122635002</v>
      </c>
      <c r="AK1104" s="68">
        <f t="shared" si="666"/>
        <v>72.959861888431249</v>
      </c>
      <c r="AL1104" s="68">
        <f t="shared" si="658"/>
        <v>72.56877630573581</v>
      </c>
      <c r="AM1104" s="68">
        <f t="shared" si="659"/>
        <v>25.763524221980084</v>
      </c>
      <c r="AN1104" s="68">
        <f t="shared" si="660"/>
        <v>1.6871292354796936</v>
      </c>
      <c r="AO1104" s="68">
        <f t="shared" si="662"/>
        <v>38.777150791902457</v>
      </c>
      <c r="AP1104" s="8"/>
      <c r="AQ1104" s="6">
        <f>RANK(AI1104,AI1046:AI1124)</f>
        <v>73</v>
      </c>
      <c r="AR1104" s="94">
        <f>RANK(AO1104,AO1046:AO1124)</f>
        <v>73</v>
      </c>
      <c r="AS1104" s="8"/>
      <c r="AT1104" s="8"/>
      <c r="AU1104" s="66"/>
      <c r="AV1104" s="66"/>
      <c r="AW1104" s="66"/>
      <c r="AX1104" s="66"/>
      <c r="AY1104" s="66"/>
      <c r="AZ1104" s="66"/>
      <c r="BA1104" s="66"/>
      <c r="BB1104" s="66"/>
      <c r="BC1104" s="8"/>
      <c r="BD1104" s="8"/>
      <c r="BE1104" s="8"/>
      <c r="BF1104" s="8"/>
    </row>
    <row r="1105" spans="1:58" s="5" customFormat="1" ht="14.25" customHeight="1">
      <c r="A1105" s="6">
        <v>1060</v>
      </c>
      <c r="B1105" s="44" t="s">
        <v>79</v>
      </c>
      <c r="C1105" s="109">
        <v>297.82176169416965</v>
      </c>
      <c r="D1105" s="109">
        <v>386.56216470740662</v>
      </c>
      <c r="E1105" s="109">
        <v>397.75494347313202</v>
      </c>
      <c r="F1105" s="109">
        <v>363.06280460066375</v>
      </c>
      <c r="G1105" s="109">
        <v>237.90469661646023</v>
      </c>
      <c r="H1105" s="109">
        <v>232.8422444228726</v>
      </c>
      <c r="I1105" s="109">
        <v>265.16570536483852</v>
      </c>
      <c r="J1105" s="109">
        <v>346.09547808537337</v>
      </c>
      <c r="K1105" s="109">
        <v>434.51421992462951</v>
      </c>
      <c r="L1105" s="109">
        <v>472.95146032012724</v>
      </c>
      <c r="M1105" s="109">
        <v>540.52146150205908</v>
      </c>
      <c r="N1105" s="109">
        <v>568.93518392892452</v>
      </c>
      <c r="O1105" s="109">
        <v>640.79072304303781</v>
      </c>
      <c r="P1105" s="109">
        <v>593.77452308153408</v>
      </c>
      <c r="Q1105" s="109">
        <v>445.33431808631747</v>
      </c>
      <c r="R1105" s="109">
        <v>243.40299672036898</v>
      </c>
      <c r="S1105" s="109">
        <v>183.5576724385916</v>
      </c>
      <c r="T1105" s="109">
        <v>173.06696527956694</v>
      </c>
      <c r="U1105" s="109">
        <v>6824.0593232900746</v>
      </c>
      <c r="V1105" s="8"/>
      <c r="W1105" s="44" t="s">
        <v>79</v>
      </c>
      <c r="X1105" s="110">
        <v>0</v>
      </c>
      <c r="Y1105" s="110">
        <v>7</v>
      </c>
      <c r="Z1105" s="110">
        <v>25</v>
      </c>
      <c r="AA1105" s="110">
        <v>21</v>
      </c>
      <c r="AB1105" s="110">
        <v>16</v>
      </c>
      <c r="AC1105" s="110">
        <v>0</v>
      </c>
      <c r="AD1105" s="110">
        <v>0</v>
      </c>
      <c r="AE1105" s="69">
        <f t="shared" si="661"/>
        <v>69</v>
      </c>
      <c r="AF1105" s="8"/>
      <c r="AG1105" s="44" t="s">
        <v>79</v>
      </c>
      <c r="AH1105" s="68">
        <f t="shared" si="663"/>
        <v>0</v>
      </c>
      <c r="AI1105" s="68">
        <f t="shared" si="664"/>
        <v>58.847093811561869</v>
      </c>
      <c r="AJ1105" s="68">
        <f t="shared" si="665"/>
        <v>214.73766551224841</v>
      </c>
      <c r="AK1105" s="68">
        <f t="shared" si="666"/>
        <v>158.39152330129821</v>
      </c>
      <c r="AL1105" s="68">
        <f t="shared" si="658"/>
        <v>92.46003495054731</v>
      </c>
      <c r="AM1105" s="68">
        <f t="shared" si="659"/>
        <v>0</v>
      </c>
      <c r="AN1105" s="68">
        <f t="shared" si="660"/>
        <v>0</v>
      </c>
      <c r="AO1105" s="68">
        <f t="shared" si="662"/>
        <v>58.660086075774601</v>
      </c>
      <c r="AP1105" s="8"/>
      <c r="AQ1105" s="6">
        <f>RANK(AI1105,AI1046:AI1124)</f>
        <v>37</v>
      </c>
      <c r="AR1105" s="94">
        <f>RANK(AO1105,AO1046:AO1124)</f>
        <v>18</v>
      </c>
      <c r="AS1105" s="8"/>
      <c r="AT1105" s="8"/>
      <c r="AU1105" s="66"/>
      <c r="AV1105" s="66"/>
      <c r="AW1105" s="66"/>
      <c r="AX1105" s="66"/>
      <c r="AY1105" s="66"/>
      <c r="AZ1105" s="66"/>
      <c r="BA1105" s="66"/>
      <c r="BB1105" s="66"/>
      <c r="BC1105" s="8"/>
      <c r="BD1105" s="8"/>
      <c r="BE1105" s="8"/>
      <c r="BF1105" s="8"/>
    </row>
    <row r="1106" spans="1:58" s="5" customFormat="1" ht="14.25" customHeight="1">
      <c r="A1106" s="6">
        <v>1061</v>
      </c>
      <c r="B1106" s="44" t="s">
        <v>80</v>
      </c>
      <c r="C1106" s="109">
        <v>113.56867068906631</v>
      </c>
      <c r="D1106" s="109">
        <v>136.92024964710677</v>
      </c>
      <c r="E1106" s="109">
        <v>156.34247727304549</v>
      </c>
      <c r="F1106" s="109">
        <v>155.86243304204328</v>
      </c>
      <c r="G1106" s="109">
        <v>94.753596157451625</v>
      </c>
      <c r="H1106" s="109">
        <v>95.554368779921262</v>
      </c>
      <c r="I1106" s="109">
        <v>93.199179607593379</v>
      </c>
      <c r="J1106" s="109">
        <v>119.0177135154898</v>
      </c>
      <c r="K1106" s="109">
        <v>153.71004957398131</v>
      </c>
      <c r="L1106" s="109">
        <v>190.09362075143113</v>
      </c>
      <c r="M1106" s="109">
        <v>194.83530968530579</v>
      </c>
      <c r="N1106" s="109">
        <v>218.96415627004728</v>
      </c>
      <c r="O1106" s="109">
        <v>281.07547924373353</v>
      </c>
      <c r="P1106" s="109">
        <v>285.71029603227902</v>
      </c>
      <c r="Q1106" s="109">
        <v>251.88302673417905</v>
      </c>
      <c r="R1106" s="109">
        <v>196.10785049215028</v>
      </c>
      <c r="S1106" s="109">
        <v>167.69367218292297</v>
      </c>
      <c r="T1106" s="109">
        <v>129.78857003784279</v>
      </c>
      <c r="U1106" s="109">
        <v>3035.0807197155914</v>
      </c>
      <c r="V1106" s="8"/>
      <c r="W1106" s="44" t="s">
        <v>80</v>
      </c>
      <c r="X1106" s="110">
        <v>0</v>
      </c>
      <c r="Y1106" s="110">
        <v>0</v>
      </c>
      <c r="Z1106" s="110">
        <v>0</v>
      </c>
      <c r="AA1106" s="110">
        <v>8</v>
      </c>
      <c r="AB1106" s="110">
        <v>5</v>
      </c>
      <c r="AC1106" s="110">
        <v>3</v>
      </c>
      <c r="AD1106" s="110">
        <v>0</v>
      </c>
      <c r="AE1106" s="69">
        <f t="shared" si="661"/>
        <v>16</v>
      </c>
      <c r="AF1106" s="8"/>
      <c r="AG1106" s="44" t="s">
        <v>80</v>
      </c>
      <c r="AH1106" s="68">
        <f t="shared" si="663"/>
        <v>0</v>
      </c>
      <c r="AI1106" s="68">
        <f t="shared" si="664"/>
        <v>0</v>
      </c>
      <c r="AJ1106" s="68">
        <f t="shared" si="665"/>
        <v>0</v>
      </c>
      <c r="AK1106" s="68">
        <f t="shared" si="666"/>
        <v>171.67533091349662</v>
      </c>
      <c r="AL1106" s="68">
        <f t="shared" si="658"/>
        <v>84.021106645596319</v>
      </c>
      <c r="AM1106" s="68">
        <f t="shared" si="659"/>
        <v>39.034532983558591</v>
      </c>
      <c r="AN1106" s="68">
        <f t="shared" si="660"/>
        <v>0</v>
      </c>
      <c r="AO1106" s="68">
        <f t="shared" si="662"/>
        <v>35.46920925626776</v>
      </c>
      <c r="AP1106" s="8"/>
      <c r="AQ1106" s="6">
        <f>RANK(AI1106,AI1046:AI1124)</f>
        <v>79</v>
      </c>
      <c r="AR1106" s="94">
        <f>RANK(AO1106,AO1046:AO1124)</f>
        <v>76</v>
      </c>
      <c r="AS1106" s="8"/>
      <c r="AT1106" s="8"/>
      <c r="AU1106" s="66"/>
      <c r="AV1106" s="66"/>
      <c r="AW1106" s="66"/>
      <c r="AX1106" s="66"/>
      <c r="AY1106" s="66"/>
      <c r="AZ1106" s="66"/>
      <c r="BA1106" s="66"/>
      <c r="BB1106" s="66"/>
      <c r="BC1106" s="8"/>
      <c r="BD1106" s="8"/>
      <c r="BE1106" s="8"/>
      <c r="BF1106" s="8"/>
    </row>
    <row r="1107" spans="1:58" s="5" customFormat="1" ht="14.25" customHeight="1">
      <c r="A1107" s="6">
        <v>1062</v>
      </c>
      <c r="B1107" s="44" t="s">
        <v>81</v>
      </c>
      <c r="C1107" s="109">
        <v>1509.7382022734666</v>
      </c>
      <c r="D1107" s="109">
        <v>1690.0567983253991</v>
      </c>
      <c r="E1107" s="109">
        <v>1817.6977623188366</v>
      </c>
      <c r="F1107" s="109">
        <v>1733.615994233606</v>
      </c>
      <c r="G1107" s="109">
        <v>1104.4791788990703</v>
      </c>
      <c r="H1107" s="109">
        <v>1322.6968269576369</v>
      </c>
      <c r="I1107" s="109">
        <v>1330.4824592066125</v>
      </c>
      <c r="J1107" s="109">
        <v>1442.5920713836724</v>
      </c>
      <c r="K1107" s="109">
        <v>1708.6227105736457</v>
      </c>
      <c r="L1107" s="109">
        <v>1834.9239223385284</v>
      </c>
      <c r="M1107" s="109">
        <v>2014.5973213712368</v>
      </c>
      <c r="N1107" s="109">
        <v>2097.6946240465677</v>
      </c>
      <c r="O1107" s="109">
        <v>2116.0625253278445</v>
      </c>
      <c r="P1107" s="109">
        <v>1957.0017221274325</v>
      </c>
      <c r="Q1107" s="109">
        <v>1469.8733803462101</v>
      </c>
      <c r="R1107" s="109">
        <v>1049.1267821349877</v>
      </c>
      <c r="S1107" s="109">
        <v>735.54403411216867</v>
      </c>
      <c r="T1107" s="109">
        <v>720.55888714589037</v>
      </c>
      <c r="U1107" s="109">
        <v>27655.365203122812</v>
      </c>
      <c r="V1107" s="8"/>
      <c r="W1107" s="44" t="s">
        <v>81</v>
      </c>
      <c r="X1107" s="110">
        <v>8</v>
      </c>
      <c r="Y1107" s="110">
        <v>62</v>
      </c>
      <c r="Z1107" s="110">
        <v>93</v>
      </c>
      <c r="AA1107" s="110">
        <v>85</v>
      </c>
      <c r="AB1107" s="110">
        <v>45</v>
      </c>
      <c r="AC1107" s="110">
        <v>16</v>
      </c>
      <c r="AD1107" s="110">
        <v>0</v>
      </c>
      <c r="AE1107" s="69">
        <f t="shared" si="661"/>
        <v>309</v>
      </c>
      <c r="AF1107" s="8"/>
      <c r="AG1107" s="44" t="s">
        <v>81</v>
      </c>
      <c r="AH1107" s="68">
        <f t="shared" si="663"/>
        <v>9.2292641814678547</v>
      </c>
      <c r="AI1107" s="68">
        <f t="shared" si="664"/>
        <v>112.2701109889654</v>
      </c>
      <c r="AJ1107" s="68">
        <f t="shared" si="665"/>
        <v>140.62179345196023</v>
      </c>
      <c r="AK1107" s="68">
        <f t="shared" si="666"/>
        <v>127.77319898029596</v>
      </c>
      <c r="AL1107" s="68">
        <f t="shared" si="658"/>
        <v>62.387699049029059</v>
      </c>
      <c r="AM1107" s="68">
        <f t="shared" si="659"/>
        <v>18.728534861424414</v>
      </c>
      <c r="AN1107" s="68">
        <f t="shared" si="660"/>
        <v>0</v>
      </c>
      <c r="AO1107" s="68">
        <f t="shared" si="662"/>
        <v>58.984025002225252</v>
      </c>
      <c r="AP1107" s="8"/>
      <c r="AQ1107" s="6">
        <f>RANK(AI1107,AI1046:AI1124)</f>
        <v>2</v>
      </c>
      <c r="AR1107" s="94">
        <f>RANK(AO1107,AO1046:AO1124)</f>
        <v>17</v>
      </c>
      <c r="AS1107" s="8"/>
      <c r="AT1107" s="8"/>
      <c r="AU1107" s="66"/>
      <c r="AV1107" s="66"/>
      <c r="AW1107" s="66"/>
      <c r="AX1107" s="66"/>
      <c r="AY1107" s="66"/>
      <c r="AZ1107" s="66"/>
      <c r="BA1107" s="66"/>
      <c r="BB1107" s="66"/>
      <c r="BC1107" s="8"/>
      <c r="BD1107" s="8"/>
      <c r="BE1107" s="8"/>
      <c r="BF1107" s="8"/>
    </row>
    <row r="1108" spans="1:58" s="5" customFormat="1" ht="14.25" customHeight="1">
      <c r="A1108" s="6">
        <v>1063</v>
      </c>
      <c r="B1108" s="44" t="s">
        <v>82</v>
      </c>
      <c r="C1108" s="109">
        <v>869.69599890327152</v>
      </c>
      <c r="D1108" s="109">
        <v>982.67506344915591</v>
      </c>
      <c r="E1108" s="109">
        <v>1056.6125668178302</v>
      </c>
      <c r="F1108" s="109">
        <v>1118.7456885012982</v>
      </c>
      <c r="G1108" s="109">
        <v>756.21740854295138</v>
      </c>
      <c r="H1108" s="109">
        <v>744.27440011843225</v>
      </c>
      <c r="I1108" s="109">
        <v>763.62067301696561</v>
      </c>
      <c r="J1108" s="109">
        <v>819.79785139222929</v>
      </c>
      <c r="K1108" s="109">
        <v>967.17778653477296</v>
      </c>
      <c r="L1108" s="109">
        <v>1060.391513713224</v>
      </c>
      <c r="M1108" s="109">
        <v>1147.9434450531257</v>
      </c>
      <c r="N1108" s="109">
        <v>1178.174329881477</v>
      </c>
      <c r="O1108" s="109">
        <v>1133.5286582536987</v>
      </c>
      <c r="P1108" s="109">
        <v>974.99467870938417</v>
      </c>
      <c r="Q1108" s="109">
        <v>781.38861890957708</v>
      </c>
      <c r="R1108" s="109">
        <v>636.49339605787998</v>
      </c>
      <c r="S1108" s="109">
        <v>497.6252144235591</v>
      </c>
      <c r="T1108" s="109">
        <v>532.97552976674081</v>
      </c>
      <c r="U1108" s="109">
        <v>16022.332822045573</v>
      </c>
      <c r="V1108" s="8"/>
      <c r="W1108" s="44" t="s">
        <v>82</v>
      </c>
      <c r="X1108" s="110">
        <v>8</v>
      </c>
      <c r="Y1108" s="110">
        <v>31</v>
      </c>
      <c r="Z1108" s="110">
        <v>42</v>
      </c>
      <c r="AA1108" s="110">
        <v>55</v>
      </c>
      <c r="AB1108" s="110">
        <v>17</v>
      </c>
      <c r="AC1108" s="110">
        <v>6</v>
      </c>
      <c r="AD1108" s="110">
        <v>0</v>
      </c>
      <c r="AE1108" s="69">
        <f t="shared" si="661"/>
        <v>159</v>
      </c>
      <c r="AF1108" s="8"/>
      <c r="AG1108" s="44" t="s">
        <v>82</v>
      </c>
      <c r="AH1108" s="68">
        <f t="shared" si="663"/>
        <v>14.301731094431327</v>
      </c>
      <c r="AI1108" s="68">
        <f t="shared" si="664"/>
        <v>81.987004397927109</v>
      </c>
      <c r="AJ1108" s="68">
        <f t="shared" si="665"/>
        <v>112.86160048852082</v>
      </c>
      <c r="AK1108" s="68">
        <f t="shared" si="666"/>
        <v>144.05057888939066</v>
      </c>
      <c r="AL1108" s="68">
        <f t="shared" si="658"/>
        <v>41.473638827253801</v>
      </c>
      <c r="AM1108" s="68">
        <f t="shared" si="659"/>
        <v>12.407232844949714</v>
      </c>
      <c r="AN1108" s="68">
        <f t="shared" si="660"/>
        <v>0</v>
      </c>
      <c r="AO1108" s="68">
        <f t="shared" si="662"/>
        <v>51.041492654572394</v>
      </c>
      <c r="AP1108" s="8"/>
      <c r="AQ1108" s="6">
        <f>RANK(AI1108,AI1046:AI1124)</f>
        <v>18</v>
      </c>
      <c r="AR1108" s="94">
        <f>RANK(AO1108,AO1046:AO1124)</f>
        <v>46</v>
      </c>
      <c r="AS1108" s="8"/>
      <c r="AT1108" s="8"/>
      <c r="AU1108" s="66"/>
      <c r="AV1108" s="66"/>
      <c r="AW1108" s="66"/>
      <c r="AX1108" s="66"/>
      <c r="AY1108" s="66"/>
      <c r="AZ1108" s="66"/>
      <c r="BA1108" s="66"/>
      <c r="BB1108" s="66"/>
      <c r="BC1108" s="8"/>
      <c r="BD1108" s="8"/>
      <c r="BE1108" s="8"/>
      <c r="BF1108" s="8"/>
    </row>
    <row r="1109" spans="1:58" s="5" customFormat="1" ht="14.25" customHeight="1">
      <c r="A1109" s="6">
        <v>1064</v>
      </c>
      <c r="B1109" s="44" t="s">
        <v>83</v>
      </c>
      <c r="C1109" s="109">
        <v>5073.9965484619142</v>
      </c>
      <c r="D1109" s="109">
        <v>4515.559326171875</v>
      </c>
      <c r="E1109" s="109">
        <v>4282.1102447509766</v>
      </c>
      <c r="F1109" s="109">
        <v>4691.8337066650392</v>
      </c>
      <c r="G1109" s="109">
        <v>9567.629583740234</v>
      </c>
      <c r="H1109" s="109">
        <v>12994.544250488281</v>
      </c>
      <c r="I1109" s="109">
        <v>11283.195935058593</v>
      </c>
      <c r="J1109" s="109">
        <v>8017.7721069335939</v>
      </c>
      <c r="K1109" s="109">
        <v>6913.9495361328127</v>
      </c>
      <c r="L1109" s="109">
        <v>6454.9351867675778</v>
      </c>
      <c r="M1109" s="109">
        <v>5876.5075256347654</v>
      </c>
      <c r="N1109" s="109">
        <v>5505.8406982421875</v>
      </c>
      <c r="O1109" s="109">
        <v>5075.8506835937496</v>
      </c>
      <c r="P1109" s="109">
        <v>4462.9921417236328</v>
      </c>
      <c r="Q1109" s="109">
        <v>3666.6977478027343</v>
      </c>
      <c r="R1109" s="109">
        <v>2881.1956970214842</v>
      </c>
      <c r="S1109" s="109">
        <v>2200.3836563110353</v>
      </c>
      <c r="T1109" s="109">
        <v>2440.9646102905272</v>
      </c>
      <c r="U1109" s="109">
        <v>105905.95918579101</v>
      </c>
      <c r="V1109" s="8"/>
      <c r="W1109" s="44" t="s">
        <v>83</v>
      </c>
      <c r="X1109" s="110">
        <v>5</v>
      </c>
      <c r="Y1109" s="110">
        <v>22</v>
      </c>
      <c r="Z1109" s="110">
        <v>143</v>
      </c>
      <c r="AA1109" s="110">
        <v>454</v>
      </c>
      <c r="AB1109" s="110">
        <v>336</v>
      </c>
      <c r="AC1109" s="110">
        <v>77</v>
      </c>
      <c r="AD1109" s="110">
        <v>8</v>
      </c>
      <c r="AE1109" s="69">
        <f t="shared" si="661"/>
        <v>1045</v>
      </c>
      <c r="AF1109" s="8"/>
      <c r="AG1109" s="44" t="s">
        <v>83</v>
      </c>
      <c r="AH1109" s="68">
        <f t="shared" si="663"/>
        <v>2.1313628370490587</v>
      </c>
      <c r="AI1109" s="68">
        <f t="shared" si="664"/>
        <v>4.5988402471993766</v>
      </c>
      <c r="AJ1109" s="68">
        <f t="shared" si="665"/>
        <v>22.009236683252922</v>
      </c>
      <c r="AK1109" s="68">
        <f t="shared" si="666"/>
        <v>80.473653495523095</v>
      </c>
      <c r="AL1109" s="68">
        <f t="shared" si="658"/>
        <v>83.813806508527364</v>
      </c>
      <c r="AM1109" s="68">
        <f t="shared" si="659"/>
        <v>22.27381024336157</v>
      </c>
      <c r="AN1109" s="68">
        <f t="shared" si="660"/>
        <v>2.4787235715084357</v>
      </c>
      <c r="AO1109" s="68">
        <f t="shared" si="662"/>
        <v>34.877592820871612</v>
      </c>
      <c r="AP1109" s="8"/>
      <c r="AQ1109" s="6">
        <f>RANK(AI1109,AI1046:AI1124)</f>
        <v>77</v>
      </c>
      <c r="AR1109" s="94">
        <f>RANK(AO1109,AO1046:AO1124)</f>
        <v>77</v>
      </c>
      <c r="AS1109" s="8"/>
      <c r="AT1109" s="8"/>
      <c r="AU1109" s="66"/>
      <c r="AV1109" s="66"/>
      <c r="AW1109" s="66"/>
      <c r="AX1109" s="66"/>
      <c r="AY1109" s="66"/>
      <c r="AZ1109" s="66"/>
      <c r="BA1109" s="66"/>
      <c r="BB1109" s="66"/>
      <c r="BC1109" s="8"/>
      <c r="BD1109" s="8"/>
      <c r="BE1109" s="8"/>
      <c r="BF1109" s="8"/>
    </row>
    <row r="1110" spans="1:58" s="5" customFormat="1" ht="14.25" customHeight="1">
      <c r="A1110" s="6">
        <v>1065</v>
      </c>
      <c r="B1110" s="44" t="s">
        <v>84</v>
      </c>
      <c r="C1110" s="109">
        <v>491.3361094150186</v>
      </c>
      <c r="D1110" s="109">
        <v>521.91506721333099</v>
      </c>
      <c r="E1110" s="109">
        <v>498.21878206756838</v>
      </c>
      <c r="F1110" s="109">
        <v>484.26280900300412</v>
      </c>
      <c r="G1110" s="109">
        <v>371.53102277607309</v>
      </c>
      <c r="H1110" s="109">
        <v>390.64142657380296</v>
      </c>
      <c r="I1110" s="109">
        <v>383.28958654804507</v>
      </c>
      <c r="J1110" s="109">
        <v>457.576302556911</v>
      </c>
      <c r="K1110" s="109">
        <v>521.12046694994081</v>
      </c>
      <c r="L1110" s="109">
        <v>638.67518677070859</v>
      </c>
      <c r="M1110" s="109">
        <v>741.4516065866693</v>
      </c>
      <c r="N1110" s="109">
        <v>801.97208765097344</v>
      </c>
      <c r="O1110" s="109">
        <v>828.99189672081911</v>
      </c>
      <c r="P1110" s="109">
        <v>791.39998699625949</v>
      </c>
      <c r="Q1110" s="109">
        <v>661.20788879570591</v>
      </c>
      <c r="R1110" s="109">
        <v>486.95807466637342</v>
      </c>
      <c r="S1110" s="109">
        <v>358.15706098287194</v>
      </c>
      <c r="T1110" s="109">
        <v>339.35564310513723</v>
      </c>
      <c r="U1110" s="109">
        <v>9768.0610053792152</v>
      </c>
      <c r="V1110" s="8"/>
      <c r="W1110" s="44" t="s">
        <v>84</v>
      </c>
      <c r="X1110" s="110">
        <v>6</v>
      </c>
      <c r="Y1110" s="110">
        <v>15</v>
      </c>
      <c r="Z1110" s="110">
        <v>22</v>
      </c>
      <c r="AA1110" s="110">
        <v>16</v>
      </c>
      <c r="AB1110" s="110">
        <v>16</v>
      </c>
      <c r="AC1110" s="110">
        <v>3</v>
      </c>
      <c r="AD1110" s="110">
        <v>0</v>
      </c>
      <c r="AE1110" s="69">
        <f t="shared" si="661"/>
        <v>78</v>
      </c>
      <c r="AF1110" s="8"/>
      <c r="AG1110" s="44" t="s">
        <v>84</v>
      </c>
      <c r="AH1110" s="68">
        <f t="shared" ref="AH1110:AH1130" si="667">X1110/(F1110/2)*1000</f>
        <v>24.779933079530704</v>
      </c>
      <c r="AI1110" s="68">
        <f t="shared" ref="AI1110:AI1130" si="668">Y1110/(G1110/2)*1000</f>
        <v>80.746958291236467</v>
      </c>
      <c r="AJ1110" s="68">
        <f t="shared" ref="AJ1110:AJ1130" si="669">Z1110/(H1110/2)*1000</f>
        <v>112.63526345864187</v>
      </c>
      <c r="AK1110" s="68">
        <f t="shared" ref="AK1110:AK1130" si="670">AA1110/(I1110/2)*1000</f>
        <v>83.487788667039155</v>
      </c>
      <c r="AL1110" s="68">
        <f t="shared" ref="AL1110:AL1125" si="671">AB1110/(J1110/2)*1000</f>
        <v>69.933691542122645</v>
      </c>
      <c r="AM1110" s="68">
        <f t="shared" ref="AM1110:AM1125" si="672">AC1110/(K1110/2)*1000</f>
        <v>11.513652563134436</v>
      </c>
      <c r="AN1110" s="68">
        <f t="shared" ref="AN1110:AN1125" si="673">AD1110/(L1110/2)*1000</f>
        <v>0</v>
      </c>
      <c r="AO1110" s="68">
        <f t="shared" si="662"/>
        <v>48.042916350193849</v>
      </c>
      <c r="AP1110" s="8"/>
      <c r="AQ1110" s="6">
        <f>RANK(AI1110,AI1046:AI1124)</f>
        <v>19</v>
      </c>
      <c r="AR1110" s="94">
        <f>RANK(AO1110,AO1046:AO1124)</f>
        <v>59</v>
      </c>
      <c r="AS1110" s="8"/>
      <c r="AT1110" s="8"/>
      <c r="AU1110" s="66"/>
      <c r="AV1110" s="66"/>
      <c r="AW1110" s="66"/>
      <c r="AX1110" s="66"/>
      <c r="AY1110" s="66"/>
      <c r="AZ1110" s="66"/>
      <c r="BA1110" s="66"/>
      <c r="BB1110" s="66"/>
      <c r="BC1110" s="8"/>
      <c r="BD1110" s="8"/>
      <c r="BE1110" s="8"/>
      <c r="BF1110" s="8"/>
    </row>
    <row r="1111" spans="1:58" s="5" customFormat="1" ht="14.25" customHeight="1">
      <c r="A1111" s="6">
        <v>1066</v>
      </c>
      <c r="B1111" s="44" t="s">
        <v>85</v>
      </c>
      <c r="C1111" s="109">
        <v>1844.3617021358368</v>
      </c>
      <c r="D1111" s="109">
        <v>2117.6481859201658</v>
      </c>
      <c r="E1111" s="109">
        <v>1994.4930903035661</v>
      </c>
      <c r="F1111" s="109">
        <v>1753.6621673583086</v>
      </c>
      <c r="G1111" s="109">
        <v>1407.3852852831899</v>
      </c>
      <c r="H1111" s="109">
        <v>1335.7727888286652</v>
      </c>
      <c r="I1111" s="109">
        <v>1483.7859916197381</v>
      </c>
      <c r="J1111" s="109">
        <v>1978.3505925488068</v>
      </c>
      <c r="K1111" s="109">
        <v>2229.9391906449678</v>
      </c>
      <c r="L1111" s="109">
        <v>2068.3451465205894</v>
      </c>
      <c r="M1111" s="109">
        <v>1960.6747947855151</v>
      </c>
      <c r="N1111" s="109">
        <v>1978.2752695592958</v>
      </c>
      <c r="O1111" s="109">
        <v>1888.5613594957686</v>
      </c>
      <c r="P1111" s="109">
        <v>1541.7442359864956</v>
      </c>
      <c r="Q1111" s="109">
        <v>1062.3784629469892</v>
      </c>
      <c r="R1111" s="109">
        <v>694.81513756151287</v>
      </c>
      <c r="S1111" s="109">
        <v>471.33408600377618</v>
      </c>
      <c r="T1111" s="109">
        <v>486.76134398951513</v>
      </c>
      <c r="U1111" s="109">
        <v>28298.288831492697</v>
      </c>
      <c r="V1111" s="8"/>
      <c r="W1111" s="44" t="s">
        <v>85</v>
      </c>
      <c r="X1111" s="110">
        <v>5</v>
      </c>
      <c r="Y1111" s="110">
        <v>11</v>
      </c>
      <c r="Z1111" s="110">
        <v>48</v>
      </c>
      <c r="AA1111" s="110">
        <v>140</v>
      </c>
      <c r="AB1111" s="110">
        <v>76</v>
      </c>
      <c r="AC1111" s="110">
        <v>18</v>
      </c>
      <c r="AD1111" s="110">
        <v>0</v>
      </c>
      <c r="AE1111" s="69">
        <f t="shared" ref="AE1111:AE1125" si="674">SUM(X1111:AD1111)</f>
        <v>298</v>
      </c>
      <c r="AF1111" s="8"/>
      <c r="AG1111" s="44" t="s">
        <v>85</v>
      </c>
      <c r="AH1111" s="68">
        <f t="shared" si="667"/>
        <v>5.702352588847746</v>
      </c>
      <c r="AI1111" s="68">
        <f t="shared" si="668"/>
        <v>15.631824653881631</v>
      </c>
      <c r="AJ1111" s="68">
        <f t="shared" si="669"/>
        <v>71.868509976297759</v>
      </c>
      <c r="AK1111" s="68">
        <f t="shared" si="670"/>
        <v>188.70645873556535</v>
      </c>
      <c r="AL1111" s="68">
        <f t="shared" si="671"/>
        <v>76.831680174630151</v>
      </c>
      <c r="AM1111" s="68">
        <f t="shared" si="672"/>
        <v>16.143937983164321</v>
      </c>
      <c r="AN1111" s="68">
        <f t="shared" si="673"/>
        <v>0</v>
      </c>
      <c r="AO1111" s="68">
        <f t="shared" ref="AO1111:AO1130" si="675">AE1111/(SUM(F1111:L1111)/2)*1000</f>
        <v>48.624318644281651</v>
      </c>
      <c r="AP1111" s="8"/>
      <c r="AQ1111" s="6">
        <f>RANK(AI1111,AI1046:AI1124)</f>
        <v>66</v>
      </c>
      <c r="AR1111" s="94">
        <f>RANK(AO1111,AO1046:AO1124)</f>
        <v>57</v>
      </c>
      <c r="AS1111" s="8"/>
      <c r="AT1111" s="8"/>
      <c r="AU1111" s="66"/>
      <c r="AV1111" s="66"/>
      <c r="AW1111" s="66"/>
      <c r="AX1111" s="66"/>
      <c r="AY1111" s="66"/>
      <c r="AZ1111" s="66"/>
      <c r="BA1111" s="66"/>
      <c r="BB1111" s="66"/>
      <c r="BC1111" s="8"/>
      <c r="BD1111" s="8"/>
      <c r="BE1111" s="8"/>
      <c r="BF1111" s="8"/>
    </row>
    <row r="1112" spans="1:58" s="5" customFormat="1" ht="14.25" customHeight="1">
      <c r="A1112" s="6">
        <v>1067</v>
      </c>
      <c r="B1112" s="44" t="s">
        <v>86</v>
      </c>
      <c r="C1112" s="109">
        <v>1345.2493447450308</v>
      </c>
      <c r="D1112" s="109">
        <v>1382.0010013153965</v>
      </c>
      <c r="E1112" s="109">
        <v>1404.2233882523906</v>
      </c>
      <c r="F1112" s="109">
        <v>1395.5484767980224</v>
      </c>
      <c r="G1112" s="109">
        <v>1263.1771597318832</v>
      </c>
      <c r="H1112" s="109">
        <v>1320.3464564316732</v>
      </c>
      <c r="I1112" s="109">
        <v>1248.1685193273088</v>
      </c>
      <c r="J1112" s="109">
        <v>1205.5341956675522</v>
      </c>
      <c r="K1112" s="109">
        <v>1252.327958068428</v>
      </c>
      <c r="L1112" s="109">
        <v>1346.3126092641651</v>
      </c>
      <c r="M1112" s="109">
        <v>1371.7173831255191</v>
      </c>
      <c r="N1112" s="109">
        <v>1306.4487512799442</v>
      </c>
      <c r="O1112" s="109">
        <v>1221.6424825319555</v>
      </c>
      <c r="P1112" s="109">
        <v>1007.4352441925781</v>
      </c>
      <c r="Q1112" s="109">
        <v>836.56492075021674</v>
      </c>
      <c r="R1112" s="109">
        <v>670.99520317247197</v>
      </c>
      <c r="S1112" s="109">
        <v>513.69704094582505</v>
      </c>
      <c r="T1112" s="109">
        <v>490.98385986515717</v>
      </c>
      <c r="U1112" s="109">
        <v>20582.373995465518</v>
      </c>
      <c r="V1112" s="8"/>
      <c r="W1112" s="44" t="s">
        <v>86</v>
      </c>
      <c r="X1112" s="110">
        <v>9</v>
      </c>
      <c r="Y1112" s="110">
        <v>58</v>
      </c>
      <c r="Z1112" s="110">
        <v>79</v>
      </c>
      <c r="AA1112" s="110">
        <v>71</v>
      </c>
      <c r="AB1112" s="110">
        <v>30</v>
      </c>
      <c r="AC1112" s="110">
        <v>8</v>
      </c>
      <c r="AD1112" s="110">
        <v>0</v>
      </c>
      <c r="AE1112" s="69">
        <f t="shared" si="674"/>
        <v>255</v>
      </c>
      <c r="AF1112" s="8"/>
      <c r="AG1112" s="44" t="s">
        <v>86</v>
      </c>
      <c r="AH1112" s="68">
        <f t="shared" si="667"/>
        <v>12.898154596033526</v>
      </c>
      <c r="AI1112" s="68">
        <f t="shared" si="668"/>
        <v>91.831932762797649</v>
      </c>
      <c r="AJ1112" s="68">
        <f t="shared" si="669"/>
        <v>119.66556143681092</v>
      </c>
      <c r="AK1112" s="68">
        <f t="shared" si="670"/>
        <v>113.76668919396386</v>
      </c>
      <c r="AL1112" s="68">
        <f t="shared" si="671"/>
        <v>49.770467080592113</v>
      </c>
      <c r="AM1112" s="68">
        <f t="shared" si="672"/>
        <v>12.776206022484848</v>
      </c>
      <c r="AN1112" s="68">
        <f t="shared" si="673"/>
        <v>0</v>
      </c>
      <c r="AO1112" s="68">
        <f t="shared" si="675"/>
        <v>56.469554195837048</v>
      </c>
      <c r="AP1112" s="8"/>
      <c r="AQ1112" s="6">
        <f>RANK(AI1112,AI1046:AI1124)</f>
        <v>11</v>
      </c>
      <c r="AR1112" s="94">
        <f>RANK(AO1112,AO1046:AO1124)</f>
        <v>27</v>
      </c>
      <c r="AS1112" s="8"/>
      <c r="AT1112" s="8"/>
      <c r="AU1112" s="66"/>
      <c r="AV1112" s="66"/>
      <c r="AW1112" s="66"/>
      <c r="AX1112" s="66"/>
      <c r="AY1112" s="66"/>
      <c r="AZ1112" s="66"/>
      <c r="BA1112" s="66"/>
      <c r="BB1112" s="66"/>
      <c r="BC1112" s="8"/>
      <c r="BD1112" s="8"/>
      <c r="BE1112" s="8"/>
      <c r="BF1112" s="8"/>
    </row>
    <row r="1113" spans="1:58" s="5" customFormat="1" ht="14.25" customHeight="1">
      <c r="A1113" s="6">
        <v>1068</v>
      </c>
      <c r="B1113" s="44" t="s">
        <v>87</v>
      </c>
      <c r="C1113" s="109">
        <v>276.06765567975327</v>
      </c>
      <c r="D1113" s="109">
        <v>325.5497827253177</v>
      </c>
      <c r="E1113" s="109">
        <v>385.26462501630311</v>
      </c>
      <c r="F1113" s="109">
        <v>386.67390848841217</v>
      </c>
      <c r="G1113" s="109">
        <v>185.61876228100439</v>
      </c>
      <c r="H1113" s="109">
        <v>195.09765741065812</v>
      </c>
      <c r="I1113" s="109">
        <v>201.91009330736344</v>
      </c>
      <c r="J1113" s="109">
        <v>289.08334913727907</v>
      </c>
      <c r="K1113" s="109">
        <v>354.94842592089719</v>
      </c>
      <c r="L1113" s="109">
        <v>435.429136348013</v>
      </c>
      <c r="M1113" s="109">
        <v>476.47316157368164</v>
      </c>
      <c r="N1113" s="109">
        <v>482.15452031448825</v>
      </c>
      <c r="O1113" s="109">
        <v>458.18116901549132</v>
      </c>
      <c r="P1113" s="109">
        <v>439.05922954117034</v>
      </c>
      <c r="Q1113" s="109">
        <v>330.04727465592606</v>
      </c>
      <c r="R1113" s="109">
        <v>245.67064304259375</v>
      </c>
      <c r="S1113" s="109">
        <v>163.27216192420673</v>
      </c>
      <c r="T1113" s="109">
        <v>184.93372983422898</v>
      </c>
      <c r="U1113" s="109">
        <v>5815.435286216788</v>
      </c>
      <c r="V1113" s="8"/>
      <c r="W1113" s="44" t="s">
        <v>87</v>
      </c>
      <c r="X1113" s="110">
        <v>0</v>
      </c>
      <c r="Y1113" s="110">
        <v>10</v>
      </c>
      <c r="Z1113" s="110">
        <v>13</v>
      </c>
      <c r="AA1113" s="110">
        <v>18</v>
      </c>
      <c r="AB1113" s="110">
        <v>8</v>
      </c>
      <c r="AC1113" s="110">
        <v>5</v>
      </c>
      <c r="AD1113" s="110">
        <v>0</v>
      </c>
      <c r="AE1113" s="69">
        <f t="shared" si="674"/>
        <v>54</v>
      </c>
      <c r="AF1113" s="8"/>
      <c r="AG1113" s="44" t="s">
        <v>87</v>
      </c>
      <c r="AH1113" s="68">
        <f t="shared" si="667"/>
        <v>0</v>
      </c>
      <c r="AI1113" s="68">
        <f t="shared" si="668"/>
        <v>107.74772848513243</v>
      </c>
      <c r="AJ1113" s="68">
        <f t="shared" si="669"/>
        <v>133.26659245975975</v>
      </c>
      <c r="AK1113" s="68">
        <f t="shared" si="670"/>
        <v>178.29717876063762</v>
      </c>
      <c r="AL1113" s="68">
        <f t="shared" si="671"/>
        <v>55.347359326468734</v>
      </c>
      <c r="AM1113" s="68">
        <f t="shared" si="672"/>
        <v>28.173107048032303</v>
      </c>
      <c r="AN1113" s="68">
        <f t="shared" si="673"/>
        <v>0</v>
      </c>
      <c r="AO1113" s="68">
        <f t="shared" si="675"/>
        <v>52.714778566941753</v>
      </c>
      <c r="AP1113" s="8"/>
      <c r="AQ1113" s="6">
        <f>RANK(AI1113,AI1046:AI1124)</f>
        <v>4</v>
      </c>
      <c r="AR1113" s="94">
        <f>RANK(AO1113,AO1046:AO1124)</f>
        <v>39</v>
      </c>
      <c r="AS1113" s="8"/>
      <c r="AT1113" s="8"/>
      <c r="AU1113" s="66"/>
      <c r="AV1113" s="66"/>
      <c r="AW1113" s="66"/>
      <c r="AX1113" s="66"/>
      <c r="AY1113" s="66"/>
      <c r="AZ1113" s="66"/>
      <c r="BA1113" s="66"/>
      <c r="BB1113" s="66"/>
      <c r="BC1113" s="8"/>
      <c r="BD1113" s="8"/>
      <c r="BE1113" s="8"/>
      <c r="BF1113" s="8"/>
    </row>
    <row r="1114" spans="1:58" s="5" customFormat="1" ht="14.25" customHeight="1">
      <c r="A1114" s="6">
        <v>1069</v>
      </c>
      <c r="B1114" s="44" t="s">
        <v>88</v>
      </c>
      <c r="C1114" s="109">
        <v>1559.0810150146485</v>
      </c>
      <c r="D1114" s="109">
        <v>1708.5578155517578</v>
      </c>
      <c r="E1114" s="109">
        <v>1745.069891357422</v>
      </c>
      <c r="F1114" s="109">
        <v>1742.9422668457032</v>
      </c>
      <c r="G1114" s="109">
        <v>1281.3962524414062</v>
      </c>
      <c r="H1114" s="109">
        <v>1267.2974945068358</v>
      </c>
      <c r="I1114" s="109">
        <v>1412.0018249511718</v>
      </c>
      <c r="J1114" s="109">
        <v>1522.4544219970703</v>
      </c>
      <c r="K1114" s="109">
        <v>1769.6645629882812</v>
      </c>
      <c r="L1114" s="109">
        <v>1875.24921875</v>
      </c>
      <c r="M1114" s="109">
        <v>1923.5022705078125</v>
      </c>
      <c r="N1114" s="109">
        <v>1944.9783691406251</v>
      </c>
      <c r="O1114" s="109">
        <v>1809.61376953125</v>
      </c>
      <c r="P1114" s="109">
        <v>1619.7250366210938</v>
      </c>
      <c r="Q1114" s="109">
        <v>1280.8493804931641</v>
      </c>
      <c r="R1114" s="109">
        <v>1036.6765289306641</v>
      </c>
      <c r="S1114" s="109">
        <v>811.26852722167973</v>
      </c>
      <c r="T1114" s="109">
        <v>798.72869415283208</v>
      </c>
      <c r="U1114" s="109">
        <v>27109.057341003419</v>
      </c>
      <c r="V1114" s="8"/>
      <c r="W1114" s="44" t="s">
        <v>88</v>
      </c>
      <c r="X1114" s="110">
        <v>7</v>
      </c>
      <c r="Y1114" s="110">
        <v>40</v>
      </c>
      <c r="Z1114" s="110">
        <v>85</v>
      </c>
      <c r="AA1114" s="110">
        <v>78</v>
      </c>
      <c r="AB1114" s="110">
        <v>42</v>
      </c>
      <c r="AC1114" s="110">
        <v>14</v>
      </c>
      <c r="AD1114" s="110">
        <v>0</v>
      </c>
      <c r="AE1114" s="69">
        <f t="shared" si="674"/>
        <v>266</v>
      </c>
      <c r="AF1114" s="8"/>
      <c r="AG1114" s="44" t="s">
        <v>88</v>
      </c>
      <c r="AH1114" s="68">
        <f t="shared" si="667"/>
        <v>8.0323945699799655</v>
      </c>
      <c r="AI1114" s="68">
        <f t="shared" si="668"/>
        <v>62.431897898544946</v>
      </c>
      <c r="AJ1114" s="68">
        <f t="shared" si="669"/>
        <v>134.14371979497591</v>
      </c>
      <c r="AK1114" s="68">
        <f t="shared" si="670"/>
        <v>110.48144360960342</v>
      </c>
      <c r="AL1114" s="68">
        <f t="shared" si="671"/>
        <v>55.17406549997964</v>
      </c>
      <c r="AM1114" s="68">
        <f t="shared" si="672"/>
        <v>15.822207544642694</v>
      </c>
      <c r="AN1114" s="68">
        <f t="shared" si="673"/>
        <v>0</v>
      </c>
      <c r="AO1114" s="68">
        <f t="shared" si="675"/>
        <v>48.93751304351332</v>
      </c>
      <c r="AP1114" s="8"/>
      <c r="AQ1114" s="6">
        <f>RANK(AI1114,AI1046:AI1124)</f>
        <v>32</v>
      </c>
      <c r="AR1114" s="94">
        <f>RANK(AO1114,AO1046:AO1124)</f>
        <v>55</v>
      </c>
      <c r="AS1114" s="8"/>
      <c r="AT1114" s="8"/>
      <c r="AU1114" s="66"/>
      <c r="AV1114" s="66"/>
      <c r="AW1114" s="66"/>
      <c r="AX1114" s="66"/>
      <c r="AY1114" s="66"/>
      <c r="AZ1114" s="66"/>
      <c r="BA1114" s="66"/>
      <c r="BB1114" s="66"/>
      <c r="BC1114" s="8"/>
      <c r="BD1114" s="8"/>
      <c r="BE1114" s="8"/>
      <c r="BF1114" s="8"/>
    </row>
    <row r="1115" spans="1:58" s="5" customFormat="1" ht="14.25" customHeight="1">
      <c r="A1115" s="6">
        <v>1070</v>
      </c>
      <c r="B1115" s="44" t="s">
        <v>89</v>
      </c>
      <c r="C1115" s="109">
        <v>2190.1268496229163</v>
      </c>
      <c r="D1115" s="109">
        <v>2070.9922102012451</v>
      </c>
      <c r="E1115" s="109">
        <v>2173.4029250390508</v>
      </c>
      <c r="F1115" s="109">
        <v>2432.032391589662</v>
      </c>
      <c r="G1115" s="109">
        <v>2428.8997186621309</v>
      </c>
      <c r="H1115" s="109">
        <v>2042.8168713821115</v>
      </c>
      <c r="I1115" s="109">
        <v>2023.934987788509</v>
      </c>
      <c r="J1115" s="109">
        <v>1971.6972969004053</v>
      </c>
      <c r="K1115" s="109">
        <v>2090.3222073577685</v>
      </c>
      <c r="L1115" s="109">
        <v>2248.1025889885591</v>
      </c>
      <c r="M1115" s="109">
        <v>2155.6158248169481</v>
      </c>
      <c r="N1115" s="109">
        <v>2084.1456193474583</v>
      </c>
      <c r="O1115" s="109">
        <v>1926.6397856208728</v>
      </c>
      <c r="P1115" s="109">
        <v>1624.4297605895335</v>
      </c>
      <c r="Q1115" s="109">
        <v>1283.1478119325716</v>
      </c>
      <c r="R1115" s="109">
        <v>1009.5048793877554</v>
      </c>
      <c r="S1115" s="109">
        <v>848.68435042477745</v>
      </c>
      <c r="T1115" s="109">
        <v>830.90220600423402</v>
      </c>
      <c r="U1115" s="109">
        <v>33435.398285656505</v>
      </c>
      <c r="V1115" s="8"/>
      <c r="W1115" s="44" t="s">
        <v>89</v>
      </c>
      <c r="X1115" s="110">
        <v>18</v>
      </c>
      <c r="Y1115" s="110">
        <v>54</v>
      </c>
      <c r="Z1115" s="110">
        <v>110</v>
      </c>
      <c r="AA1115" s="110">
        <v>134</v>
      </c>
      <c r="AB1115" s="110">
        <v>74</v>
      </c>
      <c r="AC1115" s="110">
        <v>7</v>
      </c>
      <c r="AD1115" s="110">
        <v>0</v>
      </c>
      <c r="AE1115" s="69">
        <f t="shared" si="674"/>
        <v>397</v>
      </c>
      <c r="AF1115" s="8"/>
      <c r="AG1115" s="44" t="s">
        <v>89</v>
      </c>
      <c r="AH1115" s="68">
        <f t="shared" si="667"/>
        <v>14.802434426652159</v>
      </c>
      <c r="AI1115" s="68">
        <f t="shared" si="668"/>
        <v>44.464577590501676</v>
      </c>
      <c r="AJ1115" s="68">
        <f t="shared" si="669"/>
        <v>107.69443070594687</v>
      </c>
      <c r="AK1115" s="68">
        <f t="shared" si="670"/>
        <v>132.41532046087866</v>
      </c>
      <c r="AL1115" s="68">
        <f t="shared" si="671"/>
        <v>75.062232033620219</v>
      </c>
      <c r="AM1115" s="68">
        <f t="shared" si="672"/>
        <v>6.6975320602350719</v>
      </c>
      <c r="AN1115" s="68">
        <f t="shared" si="673"/>
        <v>0</v>
      </c>
      <c r="AO1115" s="68">
        <f t="shared" si="675"/>
        <v>52.107238846227844</v>
      </c>
      <c r="AP1115" s="8"/>
      <c r="AQ1115" s="6">
        <f>RANK(AI1115,AI1046:AI1124)</f>
        <v>50</v>
      </c>
      <c r="AR1115" s="94">
        <f>RANK(AO1115,AO1046:AO1124)</f>
        <v>40</v>
      </c>
      <c r="AS1115" s="8"/>
      <c r="AT1115" s="8"/>
      <c r="AU1115" s="66"/>
      <c r="AV1115" s="66"/>
      <c r="AW1115" s="66"/>
      <c r="AX1115" s="66"/>
      <c r="AY1115" s="66"/>
      <c r="AZ1115" s="66"/>
      <c r="BA1115" s="66"/>
      <c r="BB1115" s="66"/>
      <c r="BC1115" s="8"/>
      <c r="BD1115" s="8"/>
      <c r="BE1115" s="8"/>
      <c r="BF1115" s="8"/>
    </row>
    <row r="1116" spans="1:58" s="5" customFormat="1" ht="14.25" customHeight="1">
      <c r="A1116" s="6">
        <v>1071</v>
      </c>
      <c r="B1116" s="44" t="s">
        <v>90</v>
      </c>
      <c r="C1116" s="109">
        <v>2479.6580027602372</v>
      </c>
      <c r="D1116" s="109">
        <v>2645.3772914161336</v>
      </c>
      <c r="E1116" s="109">
        <v>2680.8918959751818</v>
      </c>
      <c r="F1116" s="109">
        <v>2798.1631842640591</v>
      </c>
      <c r="G1116" s="109">
        <v>2120.5693668497843</v>
      </c>
      <c r="H1116" s="109">
        <v>2390.7674057217014</v>
      </c>
      <c r="I1116" s="109">
        <v>2429.5002531170394</v>
      </c>
      <c r="J1116" s="109">
        <v>2370.5338711157324</v>
      </c>
      <c r="K1116" s="109">
        <v>2468.5672745521306</v>
      </c>
      <c r="L1116" s="109">
        <v>2710.6447674892515</v>
      </c>
      <c r="M1116" s="109">
        <v>2904.7486792527452</v>
      </c>
      <c r="N1116" s="109">
        <v>3145.1187434163958</v>
      </c>
      <c r="O1116" s="109">
        <v>3032.1473474512622</v>
      </c>
      <c r="P1116" s="109">
        <v>2574.9811638068222</v>
      </c>
      <c r="Q1116" s="109">
        <v>1865.8539960486064</v>
      </c>
      <c r="R1116" s="109">
        <v>1399.7554689435622</v>
      </c>
      <c r="S1116" s="109">
        <v>991.75507364446912</v>
      </c>
      <c r="T1116" s="109">
        <v>972.05157048185993</v>
      </c>
      <c r="U1116" s="109">
        <v>41981.085356306976</v>
      </c>
      <c r="V1116" s="8"/>
      <c r="W1116" s="44" t="s">
        <v>90</v>
      </c>
      <c r="X1116" s="110">
        <v>18</v>
      </c>
      <c r="Y1116" s="110">
        <v>84</v>
      </c>
      <c r="Z1116" s="110">
        <v>139</v>
      </c>
      <c r="AA1116" s="110">
        <v>134</v>
      </c>
      <c r="AB1116" s="110">
        <v>48</v>
      </c>
      <c r="AC1116" s="110">
        <v>11</v>
      </c>
      <c r="AD1116" s="110">
        <v>3</v>
      </c>
      <c r="AE1116" s="69">
        <f t="shared" si="674"/>
        <v>437</v>
      </c>
      <c r="AF1116" s="8"/>
      <c r="AG1116" s="44" t="s">
        <v>90</v>
      </c>
      <c r="AH1116" s="68">
        <f t="shared" si="667"/>
        <v>12.865582751732296</v>
      </c>
      <c r="AI1116" s="68">
        <f t="shared" si="668"/>
        <v>79.224005885538517</v>
      </c>
      <c r="AJ1116" s="68">
        <f t="shared" si="669"/>
        <v>116.2806550460228</v>
      </c>
      <c r="AK1116" s="68">
        <f t="shared" si="670"/>
        <v>110.31075203888415</v>
      </c>
      <c r="AL1116" s="68">
        <f t="shared" si="671"/>
        <v>40.497206629161539</v>
      </c>
      <c r="AM1116" s="68">
        <f t="shared" si="672"/>
        <v>8.9120520339035263</v>
      </c>
      <c r="AN1116" s="68">
        <f t="shared" si="673"/>
        <v>2.2134955018681888</v>
      </c>
      <c r="AO1116" s="68">
        <f t="shared" si="675"/>
        <v>50.553116679279164</v>
      </c>
      <c r="AP1116" s="8"/>
      <c r="AQ1116" s="6">
        <f>RANK(AI1116,AI1046:AI1124)</f>
        <v>20</v>
      </c>
      <c r="AR1116" s="94">
        <f>RANK(AO1116,AO1046:AO1124)</f>
        <v>50</v>
      </c>
      <c r="AS1116" s="8"/>
      <c r="AT1116" s="8"/>
      <c r="AU1116" s="66"/>
      <c r="AV1116" s="66"/>
      <c r="AW1116" s="66"/>
      <c r="AX1116" s="66"/>
      <c r="AY1116" s="66"/>
      <c r="AZ1116" s="66"/>
      <c r="BA1116" s="66"/>
      <c r="BB1116" s="66"/>
      <c r="BC1116" s="8"/>
      <c r="BD1116" s="8"/>
      <c r="BE1116" s="8"/>
      <c r="BF1116" s="8"/>
    </row>
    <row r="1117" spans="1:58" s="5" customFormat="1" ht="14.25" customHeight="1">
      <c r="A1117" s="6">
        <v>1072</v>
      </c>
      <c r="B1117" s="44" t="s">
        <v>91</v>
      </c>
      <c r="C1117" s="109">
        <v>190.88638696601333</v>
      </c>
      <c r="D1117" s="109">
        <v>239.67811732626876</v>
      </c>
      <c r="E1117" s="109">
        <v>272.38583885400118</v>
      </c>
      <c r="F1117" s="109">
        <v>231.43772500082213</v>
      </c>
      <c r="G1117" s="109">
        <v>134.42848073768357</v>
      </c>
      <c r="H1117" s="109">
        <v>162.50551066325448</v>
      </c>
      <c r="I1117" s="109">
        <v>171.38667477228319</v>
      </c>
      <c r="J1117" s="109">
        <v>188.94921392286133</v>
      </c>
      <c r="K1117" s="109">
        <v>246.07655597437468</v>
      </c>
      <c r="L1117" s="109">
        <v>287.20945357104063</v>
      </c>
      <c r="M1117" s="109">
        <v>323.2907963032153</v>
      </c>
      <c r="N1117" s="109">
        <v>329.59104797724427</v>
      </c>
      <c r="O1117" s="109">
        <v>306.20588588324938</v>
      </c>
      <c r="P1117" s="109">
        <v>231.14916972897353</v>
      </c>
      <c r="Q1117" s="109">
        <v>232.41330747817383</v>
      </c>
      <c r="R1117" s="109">
        <v>179.64945904984498</v>
      </c>
      <c r="S1117" s="109">
        <v>128.02835617435539</v>
      </c>
      <c r="T1117" s="109">
        <v>146.07532688094281</v>
      </c>
      <c r="U1117" s="109">
        <v>4001.3473072646029</v>
      </c>
      <c r="V1117" s="8"/>
      <c r="W1117" s="44" t="s">
        <v>91</v>
      </c>
      <c r="X1117" s="110">
        <v>0</v>
      </c>
      <c r="Y1117" s="110">
        <v>4</v>
      </c>
      <c r="Z1117" s="110">
        <v>14</v>
      </c>
      <c r="AA1117" s="110">
        <v>17</v>
      </c>
      <c r="AB1117" s="110">
        <v>4</v>
      </c>
      <c r="AC1117" s="110">
        <v>0</v>
      </c>
      <c r="AD1117" s="110">
        <v>0</v>
      </c>
      <c r="AE1117" s="69">
        <f t="shared" si="674"/>
        <v>39</v>
      </c>
      <c r="AF1117" s="8"/>
      <c r="AG1117" s="44" t="s">
        <v>91</v>
      </c>
      <c r="AH1117" s="68">
        <f t="shared" si="667"/>
        <v>0</v>
      </c>
      <c r="AI1117" s="68">
        <f t="shared" si="668"/>
        <v>59.51119849082253</v>
      </c>
      <c r="AJ1117" s="68">
        <f t="shared" si="669"/>
        <v>172.30184924634264</v>
      </c>
      <c r="AK1117" s="68">
        <f t="shared" si="670"/>
        <v>198.38181728640734</v>
      </c>
      <c r="AL1117" s="68">
        <f t="shared" si="671"/>
        <v>42.339419328127008</v>
      </c>
      <c r="AM1117" s="68">
        <f t="shared" si="672"/>
        <v>0</v>
      </c>
      <c r="AN1117" s="68">
        <f t="shared" si="673"/>
        <v>0</v>
      </c>
      <c r="AO1117" s="68">
        <f t="shared" si="675"/>
        <v>54.852566985414811</v>
      </c>
      <c r="AP1117" s="8"/>
      <c r="AQ1117" s="6">
        <f>RANK(AI1117,AI1046:AI1124)</f>
        <v>35</v>
      </c>
      <c r="AR1117" s="94">
        <f>RANK(AO1117,AO1046:AO1124)</f>
        <v>32</v>
      </c>
      <c r="AS1117" s="8"/>
      <c r="AT1117" s="8"/>
      <c r="AU1117" s="66"/>
      <c r="AV1117" s="66"/>
      <c r="AW1117" s="66"/>
      <c r="AX1117" s="66"/>
      <c r="AY1117" s="66"/>
      <c r="AZ1117" s="66"/>
      <c r="BA1117" s="66"/>
      <c r="BB1117" s="66"/>
      <c r="BC1117" s="8"/>
      <c r="BD1117" s="8"/>
      <c r="BE1117" s="8"/>
      <c r="BF1117" s="8"/>
    </row>
    <row r="1118" spans="1:58" s="5" customFormat="1" ht="14.25" customHeight="1">
      <c r="A1118" s="6">
        <v>1073</v>
      </c>
      <c r="B1118" s="44" t="s">
        <v>92</v>
      </c>
      <c r="C1118" s="109">
        <v>9135.7877415266394</v>
      </c>
      <c r="D1118" s="109">
        <v>9038.5932219222395</v>
      </c>
      <c r="E1118" s="109">
        <v>8962.1155335388448</v>
      </c>
      <c r="F1118" s="109">
        <v>10039.615657019438</v>
      </c>
      <c r="G1118" s="109">
        <v>13484.104593365106</v>
      </c>
      <c r="H1118" s="109">
        <v>12900.03446150428</v>
      </c>
      <c r="I1118" s="109">
        <v>11148.933838263432</v>
      </c>
      <c r="J1118" s="109">
        <v>10451.016095863319</v>
      </c>
      <c r="K1118" s="109">
        <v>11286.251774029102</v>
      </c>
      <c r="L1118" s="109">
        <v>11150.792252084111</v>
      </c>
      <c r="M1118" s="109">
        <v>10308.616679401543</v>
      </c>
      <c r="N1118" s="109">
        <v>9335.5141466794266</v>
      </c>
      <c r="O1118" s="109">
        <v>8280.0079030412016</v>
      </c>
      <c r="P1118" s="109">
        <v>7379.8486246069688</v>
      </c>
      <c r="Q1118" s="109">
        <v>6394.5615621373408</v>
      </c>
      <c r="R1118" s="109">
        <v>5401.2243604806999</v>
      </c>
      <c r="S1118" s="109">
        <v>4484.94441578849</v>
      </c>
      <c r="T1118" s="109">
        <v>4616.3221880856854</v>
      </c>
      <c r="U1118" s="109">
        <v>163798.28504933784</v>
      </c>
      <c r="V1118" s="8"/>
      <c r="W1118" s="44" t="s">
        <v>92</v>
      </c>
      <c r="X1118" s="110">
        <v>6</v>
      </c>
      <c r="Y1118" s="110">
        <v>64</v>
      </c>
      <c r="Z1118" s="110">
        <v>406</v>
      </c>
      <c r="AA1118" s="110">
        <v>809</v>
      </c>
      <c r="AB1118" s="110">
        <v>499</v>
      </c>
      <c r="AC1118" s="110">
        <v>95</v>
      </c>
      <c r="AD1118" s="110">
        <v>7</v>
      </c>
      <c r="AE1118" s="69">
        <f t="shared" si="674"/>
        <v>1886</v>
      </c>
      <c r="AF1118" s="8"/>
      <c r="AG1118" s="44" t="s">
        <v>92</v>
      </c>
      <c r="AH1118" s="68">
        <f t="shared" si="667"/>
        <v>1.1952648796480483</v>
      </c>
      <c r="AI1118" s="68">
        <f t="shared" si="668"/>
        <v>9.4926584938374621</v>
      </c>
      <c r="AJ1118" s="68">
        <f t="shared" si="669"/>
        <v>62.945568279149555</v>
      </c>
      <c r="AK1118" s="68">
        <f t="shared" si="670"/>
        <v>145.12598455351682</v>
      </c>
      <c r="AL1118" s="68">
        <f t="shared" si="671"/>
        <v>95.493107162568108</v>
      </c>
      <c r="AM1118" s="68">
        <f t="shared" si="672"/>
        <v>16.834641278977202</v>
      </c>
      <c r="AN1118" s="68">
        <f t="shared" si="673"/>
        <v>1.255516171721643</v>
      </c>
      <c r="AO1118" s="68">
        <f t="shared" si="675"/>
        <v>46.880001270813459</v>
      </c>
      <c r="AP1118" s="8"/>
      <c r="AQ1118" s="6">
        <f>RANK(AI1118,AI1046:AI1124)</f>
        <v>72</v>
      </c>
      <c r="AR1118" s="94">
        <f>RANK(AO1118,AO1046:AO1124)</f>
        <v>61</v>
      </c>
      <c r="AS1118" s="8"/>
      <c r="AT1118" s="8"/>
      <c r="AU1118" s="66"/>
      <c r="AV1118" s="66"/>
      <c r="AW1118" s="66"/>
      <c r="AX1118" s="66"/>
      <c r="AY1118" s="66"/>
      <c r="AZ1118" s="66"/>
      <c r="BA1118" s="66"/>
      <c r="BB1118" s="66"/>
      <c r="BC1118" s="8"/>
      <c r="BD1118" s="8"/>
      <c r="BE1118" s="8"/>
      <c r="BF1118" s="8"/>
    </row>
    <row r="1119" spans="1:58" s="5" customFormat="1" ht="14.25" customHeight="1">
      <c r="A1119" s="6">
        <v>1074</v>
      </c>
      <c r="B1119" s="44" t="s">
        <v>93</v>
      </c>
      <c r="C1119" s="109">
        <v>15042.984809875488</v>
      </c>
      <c r="D1119" s="109">
        <v>13001.33634185791</v>
      </c>
      <c r="E1119" s="109">
        <v>11460.131304931641</v>
      </c>
      <c r="F1119" s="109">
        <v>11303.103720092773</v>
      </c>
      <c r="G1119" s="109">
        <v>13379.630496215821</v>
      </c>
      <c r="H1119" s="109">
        <v>15528.234912109376</v>
      </c>
      <c r="I1119" s="109">
        <v>16061.53352355957</v>
      </c>
      <c r="J1119" s="109">
        <v>14450.408700561524</v>
      </c>
      <c r="K1119" s="109">
        <v>13385.90378112793</v>
      </c>
      <c r="L1119" s="109">
        <v>12264.188345336914</v>
      </c>
      <c r="M1119" s="109">
        <v>10934.125588989258</v>
      </c>
      <c r="N1119" s="109">
        <v>9872.5002624511726</v>
      </c>
      <c r="O1119" s="109">
        <v>8667.7412506103519</v>
      </c>
      <c r="P1119" s="109">
        <v>6991.423733520508</v>
      </c>
      <c r="Q1119" s="109">
        <v>5067.0398803710941</v>
      </c>
      <c r="R1119" s="109">
        <v>3917.7200164794922</v>
      </c>
      <c r="S1119" s="109">
        <v>2733.6043701171875</v>
      </c>
      <c r="T1119" s="109">
        <v>2296.9223991394042</v>
      </c>
      <c r="U1119" s="109">
        <v>186358.53343734742</v>
      </c>
      <c r="V1119" s="8"/>
      <c r="W1119" s="44" t="s">
        <v>93</v>
      </c>
      <c r="X1119" s="110">
        <v>30</v>
      </c>
      <c r="Y1119" s="110">
        <v>332</v>
      </c>
      <c r="Z1119" s="110">
        <v>1063</v>
      </c>
      <c r="AA1119" s="110">
        <v>1151</v>
      </c>
      <c r="AB1119" s="110">
        <v>472</v>
      </c>
      <c r="AC1119" s="110">
        <v>94</v>
      </c>
      <c r="AD1119" s="110">
        <v>7</v>
      </c>
      <c r="AE1119" s="69">
        <f t="shared" si="674"/>
        <v>3149</v>
      </c>
      <c r="AF1119" s="8"/>
      <c r="AG1119" s="44" t="s">
        <v>93</v>
      </c>
      <c r="AH1119" s="68">
        <f t="shared" si="667"/>
        <v>5.3082765128786704</v>
      </c>
      <c r="AI1119" s="68">
        <f t="shared" si="668"/>
        <v>49.627678446560992</v>
      </c>
      <c r="AJ1119" s="68">
        <f t="shared" si="669"/>
        <v>136.91189063233983</v>
      </c>
      <c r="AK1119" s="68">
        <f t="shared" si="670"/>
        <v>143.32379885291482</v>
      </c>
      <c r="AL1119" s="68">
        <f t="shared" si="671"/>
        <v>65.326872032575622</v>
      </c>
      <c r="AM1119" s="68">
        <f t="shared" si="672"/>
        <v>14.044625082771859</v>
      </c>
      <c r="AN1119" s="68">
        <f t="shared" si="673"/>
        <v>1.141534980202997</v>
      </c>
      <c r="AO1119" s="68">
        <f t="shared" si="675"/>
        <v>65.350251342660499</v>
      </c>
      <c r="AP1119" s="8"/>
      <c r="AQ1119" s="6">
        <f>RANK(AI1119,AI1046:AI1124)</f>
        <v>47</v>
      </c>
      <c r="AR1119" s="94">
        <f>RANK(AO1119,AO1046:AO1124)</f>
        <v>2</v>
      </c>
      <c r="AS1119" s="8"/>
      <c r="AT1119" s="8"/>
      <c r="AU1119" s="66"/>
      <c r="AV1119" s="66"/>
      <c r="AW1119" s="66"/>
      <c r="AX1119" s="66"/>
      <c r="AY1119" s="66"/>
      <c r="AZ1119" s="66"/>
      <c r="BA1119" s="66"/>
      <c r="BB1119" s="66"/>
      <c r="BC1119" s="8"/>
      <c r="BD1119" s="8"/>
      <c r="BE1119" s="8"/>
      <c r="BF1119" s="8"/>
    </row>
    <row r="1120" spans="1:58" s="5" customFormat="1" ht="14.25" customHeight="1">
      <c r="A1120" s="6">
        <v>1075</v>
      </c>
      <c r="B1120" s="44" t="s">
        <v>94</v>
      </c>
      <c r="C1120" s="109">
        <v>2799.3053833007812</v>
      </c>
      <c r="D1120" s="109">
        <v>2666.2246215820314</v>
      </c>
      <c r="E1120" s="109">
        <v>2552.7100341796877</v>
      </c>
      <c r="F1120" s="109">
        <v>3000.2283996582032</v>
      </c>
      <c r="G1120" s="109">
        <v>2905.1088989257814</v>
      </c>
      <c r="H1120" s="109">
        <v>2635.9384948730467</v>
      </c>
      <c r="I1120" s="109">
        <v>2444.5627746582031</v>
      </c>
      <c r="J1120" s="109">
        <v>2449.65576171875</v>
      </c>
      <c r="K1120" s="109">
        <v>2504.7600219726564</v>
      </c>
      <c r="L1120" s="109">
        <v>2533.9525817871095</v>
      </c>
      <c r="M1120" s="109">
        <v>2315.0709655761721</v>
      </c>
      <c r="N1120" s="109">
        <v>2206.0888305664062</v>
      </c>
      <c r="O1120" s="109">
        <v>2004.4956115722657</v>
      </c>
      <c r="P1120" s="109">
        <v>1656.4987609863281</v>
      </c>
      <c r="Q1120" s="109">
        <v>1186.6616088867188</v>
      </c>
      <c r="R1120" s="109">
        <v>876.47566528320317</v>
      </c>
      <c r="S1120" s="109">
        <v>661.97897796630855</v>
      </c>
      <c r="T1120" s="109">
        <v>625.28504791259763</v>
      </c>
      <c r="U1120" s="109">
        <v>38025.00244140625</v>
      </c>
      <c r="V1120" s="8"/>
      <c r="W1120" s="44" t="s">
        <v>94</v>
      </c>
      <c r="X1120" s="110">
        <v>23</v>
      </c>
      <c r="Y1120" s="110">
        <v>115</v>
      </c>
      <c r="Z1120" s="110">
        <v>196</v>
      </c>
      <c r="AA1120" s="110">
        <v>146</v>
      </c>
      <c r="AB1120" s="110">
        <v>60</v>
      </c>
      <c r="AC1120" s="110">
        <v>17</v>
      </c>
      <c r="AD1120" s="110">
        <v>0</v>
      </c>
      <c r="AE1120" s="69">
        <f t="shared" si="674"/>
        <v>557</v>
      </c>
      <c r="AF1120" s="8"/>
      <c r="AG1120" s="44" t="s">
        <v>94</v>
      </c>
      <c r="AH1120" s="68">
        <f t="shared" si="667"/>
        <v>15.332166046171848</v>
      </c>
      <c r="AI1120" s="68">
        <f t="shared" si="668"/>
        <v>79.170870353619719</v>
      </c>
      <c r="AJ1120" s="68">
        <f t="shared" si="669"/>
        <v>148.7136368175691</v>
      </c>
      <c r="AK1120" s="68">
        <f t="shared" si="670"/>
        <v>119.44876320094795</v>
      </c>
      <c r="AL1120" s="68">
        <f t="shared" si="671"/>
        <v>48.986474701982004</v>
      </c>
      <c r="AM1120" s="68">
        <f t="shared" si="672"/>
        <v>13.574154690165829</v>
      </c>
      <c r="AN1120" s="68">
        <f t="shared" si="673"/>
        <v>0</v>
      </c>
      <c r="AO1120" s="68">
        <f t="shared" si="675"/>
        <v>60.300288072138407</v>
      </c>
      <c r="AP1120" s="8"/>
      <c r="AQ1120" s="6">
        <f>RANK(AI1120,AI1046:AI1124)</f>
        <v>21</v>
      </c>
      <c r="AR1120" s="94">
        <f>RANK(AO1120,AO1046:AO1124)</f>
        <v>11</v>
      </c>
      <c r="AS1120" s="8"/>
      <c r="AT1120" s="8"/>
      <c r="AU1120" s="66"/>
      <c r="AV1120" s="66"/>
      <c r="AW1120" s="66"/>
      <c r="AX1120" s="66"/>
      <c r="AY1120" s="66"/>
      <c r="AZ1120" s="66"/>
      <c r="BA1120" s="66"/>
      <c r="BB1120" s="66"/>
      <c r="BC1120" s="8"/>
      <c r="BD1120" s="8"/>
      <c r="BE1120" s="8"/>
      <c r="BF1120" s="8"/>
    </row>
    <row r="1121" spans="1:58" s="5" customFormat="1" ht="14.25" customHeight="1">
      <c r="A1121" s="6">
        <v>1076</v>
      </c>
      <c r="B1121" s="44" t="s">
        <v>95</v>
      </c>
      <c r="C1121" s="109">
        <v>19944.493873241849</v>
      </c>
      <c r="D1121" s="109">
        <v>15829.328465715718</v>
      </c>
      <c r="E1121" s="109">
        <v>13200.849042425793</v>
      </c>
      <c r="F1121" s="109">
        <v>12032.907468733963</v>
      </c>
      <c r="G1121" s="109">
        <v>13379.539429328766</v>
      </c>
      <c r="H1121" s="109">
        <v>17363.930485170065</v>
      </c>
      <c r="I1121" s="109">
        <v>20137.806435926006</v>
      </c>
      <c r="J1121" s="109">
        <v>18021.277764493396</v>
      </c>
      <c r="K1121" s="109">
        <v>15311.672595415148</v>
      </c>
      <c r="L1121" s="109">
        <v>13033.39076931881</v>
      </c>
      <c r="M1121" s="109">
        <v>10818.041624551775</v>
      </c>
      <c r="N1121" s="109">
        <v>9026.5206862501673</v>
      </c>
      <c r="O1121" s="109">
        <v>7236.0190110712547</v>
      </c>
      <c r="P1121" s="109">
        <v>5274.8405058216322</v>
      </c>
      <c r="Q1121" s="109">
        <v>3370.0174637338969</v>
      </c>
      <c r="R1121" s="109">
        <v>2141.7282720609669</v>
      </c>
      <c r="S1121" s="109">
        <v>1411.6865130214314</v>
      </c>
      <c r="T1121" s="109">
        <v>1426.9348286326485</v>
      </c>
      <c r="U1121" s="109">
        <v>198960.9852349133</v>
      </c>
      <c r="V1121" s="8"/>
      <c r="W1121" s="44" t="s">
        <v>95</v>
      </c>
      <c r="X1121" s="110">
        <v>71</v>
      </c>
      <c r="Y1121" s="110">
        <v>416</v>
      </c>
      <c r="Z1121" s="110">
        <v>1296</v>
      </c>
      <c r="AA1121" s="110">
        <v>1464</v>
      </c>
      <c r="AB1121" s="110">
        <v>614</v>
      </c>
      <c r="AC1121" s="110">
        <v>108</v>
      </c>
      <c r="AD1121" s="110">
        <v>6</v>
      </c>
      <c r="AE1121" s="69">
        <f t="shared" si="674"/>
        <v>3975</v>
      </c>
      <c r="AF1121" s="8"/>
      <c r="AG1121" s="44" t="s">
        <v>95</v>
      </c>
      <c r="AH1121" s="68">
        <f t="shared" si="667"/>
        <v>11.800971657844922</v>
      </c>
      <c r="AI1121" s="68">
        <f t="shared" si="668"/>
        <v>62.184502268905106</v>
      </c>
      <c r="AJ1121" s="68">
        <f t="shared" si="669"/>
        <v>149.27495835195481</v>
      </c>
      <c r="AK1121" s="68">
        <f t="shared" si="670"/>
        <v>145.39815988976957</v>
      </c>
      <c r="AL1121" s="68">
        <f t="shared" si="671"/>
        <v>68.141672086064801</v>
      </c>
      <c r="AM1121" s="68">
        <f t="shared" si="672"/>
        <v>14.106884708642344</v>
      </c>
      <c r="AN1121" s="68">
        <f t="shared" si="673"/>
        <v>0.92071205508918985</v>
      </c>
      <c r="AO1121" s="68">
        <f t="shared" si="675"/>
        <v>72.74855244111275</v>
      </c>
      <c r="AP1121" s="8"/>
      <c r="AQ1121" s="6">
        <f>RANK(AI1121,AI1046:AI1124)</f>
        <v>33</v>
      </c>
      <c r="AR1121" s="94">
        <f>RANK(AO1121,AO1046:AO1124)</f>
        <v>1</v>
      </c>
      <c r="AS1121" s="8"/>
      <c r="AT1121" s="8"/>
      <c r="AU1121" s="66"/>
      <c r="AV1121" s="66"/>
      <c r="AW1121" s="66"/>
      <c r="AX1121" s="66"/>
      <c r="AY1121" s="66"/>
      <c r="AZ1121" s="66"/>
      <c r="BA1121" s="66"/>
      <c r="BB1121" s="66"/>
      <c r="BC1121" s="8"/>
      <c r="BD1121" s="8"/>
      <c r="BE1121" s="8"/>
      <c r="BF1121" s="8"/>
    </row>
    <row r="1122" spans="1:58" s="5" customFormat="1" ht="14.25" customHeight="1">
      <c r="A1122" s="6">
        <v>1077</v>
      </c>
      <c r="B1122" s="44" t="s">
        <v>96</v>
      </c>
      <c r="C1122" s="109">
        <v>4607.3434206567108</v>
      </c>
      <c r="D1122" s="109">
        <v>3405.0559787524712</v>
      </c>
      <c r="E1122" s="109">
        <v>2754.0842326063407</v>
      </c>
      <c r="F1122" s="109">
        <v>3013.2093715543915</v>
      </c>
      <c r="G1122" s="109">
        <v>7305.3282358061497</v>
      </c>
      <c r="H1122" s="109">
        <v>12414.800685463959</v>
      </c>
      <c r="I1122" s="109">
        <v>11931.494459162228</v>
      </c>
      <c r="J1122" s="109">
        <v>8359.7731151145545</v>
      </c>
      <c r="K1122" s="109">
        <v>6300.008078773707</v>
      </c>
      <c r="L1122" s="109">
        <v>5320.1374320808427</v>
      </c>
      <c r="M1122" s="109">
        <v>4648.9363469719419</v>
      </c>
      <c r="N1122" s="109">
        <v>4202.3627764324219</v>
      </c>
      <c r="O1122" s="109">
        <v>3719.8788023576585</v>
      </c>
      <c r="P1122" s="109">
        <v>2966.4873275791015</v>
      </c>
      <c r="Q1122" s="109">
        <v>2155.5212004192626</v>
      </c>
      <c r="R1122" s="109">
        <v>1656.5528873121707</v>
      </c>
      <c r="S1122" s="109">
        <v>1251.347819348689</v>
      </c>
      <c r="T1122" s="109">
        <v>1114.9609279336416</v>
      </c>
      <c r="U1122" s="109">
        <v>87127.283098326239</v>
      </c>
      <c r="V1122" s="8"/>
      <c r="W1122" s="44" t="s">
        <v>96</v>
      </c>
      <c r="X1122" s="110">
        <v>8</v>
      </c>
      <c r="Y1122" s="110">
        <v>56</v>
      </c>
      <c r="Z1122" s="110">
        <v>134</v>
      </c>
      <c r="AA1122" s="110">
        <v>436</v>
      </c>
      <c r="AB1122" s="110">
        <v>341</v>
      </c>
      <c r="AC1122" s="110">
        <v>92</v>
      </c>
      <c r="AD1122" s="110">
        <v>10</v>
      </c>
      <c r="AE1122" s="69">
        <f t="shared" si="674"/>
        <v>1077</v>
      </c>
      <c r="AF1122" s="8"/>
      <c r="AG1122" s="44" t="s">
        <v>96</v>
      </c>
      <c r="AH1122" s="68">
        <f t="shared" si="667"/>
        <v>5.3099529528365483</v>
      </c>
      <c r="AI1122" s="68">
        <f t="shared" si="668"/>
        <v>15.331275527230392</v>
      </c>
      <c r="AJ1122" s="68">
        <f t="shared" si="669"/>
        <v>21.587136740245175</v>
      </c>
      <c r="AK1122" s="68">
        <f t="shared" si="670"/>
        <v>73.083887603902696</v>
      </c>
      <c r="AL1122" s="68">
        <f t="shared" si="671"/>
        <v>81.58116142732834</v>
      </c>
      <c r="AM1122" s="68">
        <f t="shared" si="672"/>
        <v>29.206311753780401</v>
      </c>
      <c r="AN1122" s="68">
        <f t="shared" si="673"/>
        <v>3.7593013818399585</v>
      </c>
      <c r="AO1122" s="68">
        <f t="shared" si="675"/>
        <v>39.418241380615783</v>
      </c>
      <c r="AP1122" s="8"/>
      <c r="AQ1122" s="6">
        <f>RANK(AI1122,AI1046:AI1124)</f>
        <v>67</v>
      </c>
      <c r="AR1122" s="94">
        <f>RANK(AO1122,AO1046:AO1124)</f>
        <v>72</v>
      </c>
      <c r="AS1122" s="8"/>
      <c r="AT1122" s="8"/>
      <c r="AU1122" s="66"/>
      <c r="AV1122" s="66"/>
      <c r="AW1122" s="66"/>
      <c r="AX1122" s="66"/>
      <c r="AY1122" s="66"/>
      <c r="AZ1122" s="66"/>
      <c r="BA1122" s="66"/>
      <c r="BB1122" s="66"/>
      <c r="BC1122" s="8"/>
      <c r="BD1122" s="8"/>
      <c r="BE1122" s="8"/>
      <c r="BF1122" s="8"/>
    </row>
    <row r="1123" spans="1:58" s="5" customFormat="1" ht="14.25" customHeight="1">
      <c r="A1123" s="6">
        <v>1078</v>
      </c>
      <c r="B1123" s="44" t="s">
        <v>97</v>
      </c>
      <c r="C1123" s="109">
        <v>9319.1891949346209</v>
      </c>
      <c r="D1123" s="109">
        <v>9675.8830810530599</v>
      </c>
      <c r="E1123" s="109">
        <v>9821.2396091378887</v>
      </c>
      <c r="F1123" s="109">
        <v>10283.175102055648</v>
      </c>
      <c r="G1123" s="109">
        <v>9979.0742708466951</v>
      </c>
      <c r="H1123" s="109">
        <v>9198.4813416812503</v>
      </c>
      <c r="I1123" s="109">
        <v>9062.4357353548421</v>
      </c>
      <c r="J1123" s="109">
        <v>9726.3819021588624</v>
      </c>
      <c r="K1123" s="109">
        <v>10753.951893725294</v>
      </c>
      <c r="L1123" s="109">
        <v>10975.967271057885</v>
      </c>
      <c r="M1123" s="109">
        <v>10979.453796016795</v>
      </c>
      <c r="N1123" s="109">
        <v>10398.766815152449</v>
      </c>
      <c r="O1123" s="109">
        <v>9309.7260298629626</v>
      </c>
      <c r="P1123" s="109">
        <v>7749.6791620531267</v>
      </c>
      <c r="Q1123" s="109">
        <v>5311.4104862621016</v>
      </c>
      <c r="R1123" s="109">
        <v>3371.2360180391724</v>
      </c>
      <c r="S1123" s="109">
        <v>2202.0277099017158</v>
      </c>
      <c r="T1123" s="109">
        <v>2255.7197668898666</v>
      </c>
      <c r="U1123" s="109">
        <v>150373.79918618422</v>
      </c>
      <c r="V1123" s="8"/>
      <c r="W1123" s="44" t="s">
        <v>97</v>
      </c>
      <c r="X1123" s="110">
        <v>23</v>
      </c>
      <c r="Y1123" s="110">
        <v>181</v>
      </c>
      <c r="Z1123" s="110">
        <v>502</v>
      </c>
      <c r="AA1123" s="110">
        <v>631</v>
      </c>
      <c r="AB1123" s="110">
        <v>305</v>
      </c>
      <c r="AC1123" s="110">
        <v>81</v>
      </c>
      <c r="AD1123" s="110">
        <v>0</v>
      </c>
      <c r="AE1123" s="69">
        <f t="shared" si="674"/>
        <v>1723</v>
      </c>
      <c r="AF1123" s="8"/>
      <c r="AG1123" s="44" t="s">
        <v>97</v>
      </c>
      <c r="AH1123" s="68">
        <f t="shared" si="667"/>
        <v>4.473326530324707</v>
      </c>
      <c r="AI1123" s="68">
        <f t="shared" si="668"/>
        <v>36.275909986717167</v>
      </c>
      <c r="AJ1123" s="68">
        <f t="shared" si="669"/>
        <v>109.14845208747188</v>
      </c>
      <c r="AK1123" s="68">
        <f t="shared" si="670"/>
        <v>139.25615991698791</v>
      </c>
      <c r="AL1123" s="68">
        <f t="shared" si="671"/>
        <v>62.716023916828178</v>
      </c>
      <c r="AM1123" s="68">
        <f t="shared" si="672"/>
        <v>15.064229559602515</v>
      </c>
      <c r="AN1123" s="68">
        <f t="shared" si="673"/>
        <v>0</v>
      </c>
      <c r="AO1123" s="68">
        <f t="shared" si="675"/>
        <v>49.243015448334958</v>
      </c>
      <c r="AP1123" s="8"/>
      <c r="AQ1123" s="6">
        <f>RANK(AI1123,AI1046:AI1124)</f>
        <v>58</v>
      </c>
      <c r="AR1123" s="94">
        <f>RANK(AO1123,AO1046:AO1124)</f>
        <v>52</v>
      </c>
      <c r="AS1123" s="8"/>
      <c r="AT1123" s="8"/>
      <c r="AU1123" s="66"/>
      <c r="AV1123" s="66"/>
      <c r="AW1123" s="66"/>
      <c r="AX1123" s="66"/>
      <c r="AY1123" s="66"/>
      <c r="AZ1123" s="66"/>
      <c r="BA1123" s="66"/>
      <c r="BB1123" s="66"/>
      <c r="BC1123" s="8"/>
      <c r="BD1123" s="8"/>
      <c r="BE1123" s="8"/>
      <c r="BF1123" s="8"/>
    </row>
    <row r="1124" spans="1:58" s="5" customFormat="1" ht="14.25" customHeight="1">
      <c r="A1124" s="6">
        <v>1079</v>
      </c>
      <c r="B1124" s="44" t="s">
        <v>98</v>
      </c>
      <c r="C1124" s="109">
        <v>347.64459886676866</v>
      </c>
      <c r="D1124" s="109">
        <v>389.83816299165193</v>
      </c>
      <c r="E1124" s="109">
        <v>405.62055330543683</v>
      </c>
      <c r="F1124" s="109">
        <v>428.67330389368698</v>
      </c>
      <c r="G1124" s="109">
        <v>260.40051338550734</v>
      </c>
      <c r="H1124" s="109">
        <v>264.27188063435432</v>
      </c>
      <c r="I1124" s="109">
        <v>243.42506574348357</v>
      </c>
      <c r="J1124" s="109">
        <v>280.55702831558028</v>
      </c>
      <c r="K1124" s="109">
        <v>370.13089069578291</v>
      </c>
      <c r="L1124" s="109">
        <v>461.98607580803713</v>
      </c>
      <c r="M1124" s="109">
        <v>537.27638481607994</v>
      </c>
      <c r="N1124" s="109">
        <v>567.37649628114582</v>
      </c>
      <c r="O1124" s="109">
        <v>509.8932403197212</v>
      </c>
      <c r="P1124" s="109">
        <v>479.6775418217137</v>
      </c>
      <c r="Q1124" s="109">
        <v>390.38643299173322</v>
      </c>
      <c r="R1124" s="109">
        <v>332.92442073961382</v>
      </c>
      <c r="S1124" s="109">
        <v>294.5325654203923</v>
      </c>
      <c r="T1124" s="109">
        <v>295.4644724017964</v>
      </c>
      <c r="U1124" s="109">
        <v>6860.0796284324861</v>
      </c>
      <c r="V1124" s="8"/>
      <c r="W1124" s="44" t="s">
        <v>98</v>
      </c>
      <c r="X1124" s="110">
        <v>0</v>
      </c>
      <c r="Y1124" s="110">
        <v>7</v>
      </c>
      <c r="Z1124" s="110">
        <v>20</v>
      </c>
      <c r="AA1124" s="110">
        <v>17</v>
      </c>
      <c r="AB1124" s="110">
        <v>6</v>
      </c>
      <c r="AC1124" s="110">
        <v>0</v>
      </c>
      <c r="AD1124" s="110">
        <v>0</v>
      </c>
      <c r="AE1124" s="69">
        <f t="shared" si="674"/>
        <v>50</v>
      </c>
      <c r="AF1124" s="8"/>
      <c r="AG1124" s="44" t="s">
        <v>98</v>
      </c>
      <c r="AH1124" s="68">
        <f t="shared" si="667"/>
        <v>0</v>
      </c>
      <c r="AI1124" s="68">
        <f t="shared" si="668"/>
        <v>53.763334864374251</v>
      </c>
      <c r="AJ1124" s="68">
        <f t="shared" si="669"/>
        <v>151.35927403242673</v>
      </c>
      <c r="AK1124" s="68">
        <f t="shared" si="670"/>
        <v>139.67337297888835</v>
      </c>
      <c r="AL1124" s="68">
        <f t="shared" si="671"/>
        <v>42.772052698326931</v>
      </c>
      <c r="AM1124" s="68">
        <f t="shared" si="672"/>
        <v>0</v>
      </c>
      <c r="AN1124" s="68">
        <f t="shared" si="673"/>
        <v>0</v>
      </c>
      <c r="AO1124" s="68">
        <f t="shared" si="675"/>
        <v>43.300451172502243</v>
      </c>
      <c r="AP1124" s="8"/>
      <c r="AQ1124" s="6">
        <f>RANK(AI1124,AI1046:AI1124)</f>
        <v>45</v>
      </c>
      <c r="AR1124" s="94">
        <f>RANK(AO1124,AO1046:AO1124)</f>
        <v>66</v>
      </c>
      <c r="AS1124" s="8"/>
      <c r="AT1124" s="8"/>
      <c r="AU1124" s="66"/>
      <c r="AV1124" s="66"/>
      <c r="AW1124" s="66"/>
      <c r="AX1124" s="66"/>
      <c r="AY1124" s="66"/>
      <c r="AZ1124" s="66"/>
      <c r="BA1124" s="66"/>
      <c r="BB1124" s="66"/>
      <c r="BC1124" s="8"/>
      <c r="BD1124" s="8"/>
      <c r="BE1124" s="8"/>
      <c r="BF1124" s="8"/>
    </row>
    <row r="1125" spans="1:58" s="5" customFormat="1" ht="14.25" customHeight="1">
      <c r="A1125" s="6">
        <v>1080</v>
      </c>
      <c r="B1125" s="45" t="s">
        <v>99</v>
      </c>
      <c r="C1125" s="109">
        <v>31.28910271619354</v>
      </c>
      <c r="D1125" s="109">
        <v>42.316752672454527</v>
      </c>
      <c r="E1125" s="109">
        <v>46.319809482136534</v>
      </c>
      <c r="F1125" s="109">
        <v>46.27713751802429</v>
      </c>
      <c r="G1125" s="109">
        <v>60.675517944930419</v>
      </c>
      <c r="H1125" s="109">
        <v>79.604182904462434</v>
      </c>
      <c r="I1125" s="109">
        <v>49.896488749566345</v>
      </c>
      <c r="J1125" s="109">
        <v>33.31359536233856</v>
      </c>
      <c r="K1125" s="109">
        <v>46.969527397676394</v>
      </c>
      <c r="L1125" s="109">
        <v>48.872351354429931</v>
      </c>
      <c r="M1125" s="109">
        <v>58.626534228118594</v>
      </c>
      <c r="N1125" s="109">
        <v>48.563697618534846</v>
      </c>
      <c r="O1125" s="109">
        <v>52.831968111793202</v>
      </c>
      <c r="P1125" s="109">
        <v>35.959118195102533</v>
      </c>
      <c r="Q1125" s="109">
        <v>31.469478756594235</v>
      </c>
      <c r="R1125" s="109">
        <v>28.78638002585388</v>
      </c>
      <c r="S1125" s="109">
        <v>14.86901998943573</v>
      </c>
      <c r="T1125" s="109">
        <v>15.681102485264891</v>
      </c>
      <c r="U1125" s="109">
        <v>772.32176551291093</v>
      </c>
      <c r="V1125" s="8"/>
      <c r="W1125" s="45" t="s">
        <v>99</v>
      </c>
      <c r="X1125" s="69">
        <v>0</v>
      </c>
      <c r="Y1125" s="69">
        <v>0</v>
      </c>
      <c r="Z1125" s="69">
        <v>0</v>
      </c>
      <c r="AA1125" s="69">
        <v>0</v>
      </c>
      <c r="AB1125" s="69">
        <v>0</v>
      </c>
      <c r="AC1125" s="69">
        <v>0</v>
      </c>
      <c r="AD1125" s="69">
        <v>0</v>
      </c>
      <c r="AE1125" s="69">
        <f t="shared" si="674"/>
        <v>0</v>
      </c>
      <c r="AF1125" s="8"/>
      <c r="AG1125" s="45" t="s">
        <v>99</v>
      </c>
      <c r="AH1125" s="68">
        <f t="shared" si="667"/>
        <v>0</v>
      </c>
      <c r="AI1125" s="68">
        <f t="shared" si="668"/>
        <v>0</v>
      </c>
      <c r="AJ1125" s="68">
        <f t="shared" si="669"/>
        <v>0</v>
      </c>
      <c r="AK1125" s="68">
        <f t="shared" si="670"/>
        <v>0</v>
      </c>
      <c r="AL1125" s="68">
        <f t="shared" si="671"/>
        <v>0</v>
      </c>
      <c r="AM1125" s="68">
        <f t="shared" si="672"/>
        <v>0</v>
      </c>
      <c r="AN1125" s="68">
        <f t="shared" si="673"/>
        <v>0</v>
      </c>
      <c r="AO1125" s="68">
        <f t="shared" si="675"/>
        <v>0</v>
      </c>
      <c r="AP1125" s="8"/>
      <c r="AQ1125" s="6" t="s">
        <v>138</v>
      </c>
      <c r="AR1125" s="6" t="s">
        <v>138</v>
      </c>
      <c r="AS1125" s="8"/>
      <c r="AT1125" s="8"/>
      <c r="AU1125" s="66"/>
      <c r="AV1125" s="66"/>
      <c r="AW1125" s="66"/>
      <c r="AX1125" s="66"/>
      <c r="AY1125" s="66"/>
      <c r="AZ1125" s="66"/>
      <c r="BA1125" s="66"/>
      <c r="BB1125" s="66"/>
      <c r="BC1125" s="8"/>
      <c r="BD1125" s="8"/>
      <c r="BE1125" s="8"/>
      <c r="BF1125" s="8"/>
    </row>
    <row r="1126" spans="1:58" s="5" customFormat="1" ht="14.25" customHeight="1">
      <c r="A1126" s="6">
        <v>1081</v>
      </c>
      <c r="B1126" s="45" t="s">
        <v>100</v>
      </c>
      <c r="C1126" s="45"/>
      <c r="D1126" s="45">
        <f>SUM(D1049,D1052,D1054:D1055,D1058:D1059,D1063,D1065,D1067,D1071,D1076,D1078,D1080:D1081,D1085,D1087:D1090,D1094:D1095,D1097:D1098,D1102,D1104,D1109,D1118:D1119,D1121:D1123)</f>
        <v>263043.20730578073</v>
      </c>
      <c r="E1126" s="45">
        <f t="shared" ref="E1126:U1126" si="676">SUM(E1049,E1052,E1054:E1055,E1058:E1059,E1063,E1065,E1067,E1071,E1076,E1078,E1080:E1081,E1085,E1087:E1090,E1094:E1095,E1097:E1098,E1102,E1104,E1109,E1118:E1119,E1121:E1123)</f>
        <v>247509.10661863198</v>
      </c>
      <c r="F1126" s="45">
        <f t="shared" si="676"/>
        <v>261729.25046748345</v>
      </c>
      <c r="G1126" s="45">
        <f t="shared" si="676"/>
        <v>335806.9085455467</v>
      </c>
      <c r="H1126" s="45">
        <f t="shared" si="676"/>
        <v>368602.58798734169</v>
      </c>
      <c r="I1126" s="45">
        <f t="shared" si="676"/>
        <v>355121.64700451534</v>
      </c>
      <c r="J1126" s="45">
        <f t="shared" si="676"/>
        <v>321957.13074481417</v>
      </c>
      <c r="K1126" s="45">
        <f t="shared" si="676"/>
        <v>312310.66863520589</v>
      </c>
      <c r="L1126" s="45">
        <f t="shared" si="676"/>
        <v>297740.17124412803</v>
      </c>
      <c r="M1126" s="45">
        <f t="shared" si="676"/>
        <v>273432.14951820672</v>
      </c>
      <c r="N1126" s="45">
        <f t="shared" si="676"/>
        <v>247524.07057824396</v>
      </c>
      <c r="O1126" s="45">
        <f t="shared" si="676"/>
        <v>216967.89667817458</v>
      </c>
      <c r="P1126" s="45">
        <f t="shared" si="676"/>
        <v>182585.61184874972</v>
      </c>
      <c r="Q1126" s="45">
        <f t="shared" si="676"/>
        <v>140400.97190432021</v>
      </c>
      <c r="R1126" s="45">
        <f t="shared" si="676"/>
        <v>108124.10785091728</v>
      </c>
      <c r="S1126" s="45">
        <f t="shared" si="676"/>
        <v>81814.674278156963</v>
      </c>
      <c r="T1126" s="45">
        <f t="shared" si="676"/>
        <v>82287.183413900435</v>
      </c>
      <c r="U1126" s="45">
        <f t="shared" si="676"/>
        <v>4378750.0009497805</v>
      </c>
      <c r="V1126" s="8"/>
      <c r="W1126" s="45" t="s">
        <v>100</v>
      </c>
      <c r="X1126" s="45">
        <f>SUM(X1049,X1052,X1054:X1055,X1058:X1059,X1063,X1065,X1067,X1071,X1076,X1078,X1080:X1081,X1085,X1087:X1090,X1094:X1095,X1097:X1098,X1102,X1104,X1109,X1118:X1119,X1121:X1123)</f>
        <v>768</v>
      </c>
      <c r="Y1126" s="45">
        <f t="shared" ref="Y1126:AD1126" si="677">SUM(Y1049,Y1052,Y1054:Y1055,Y1058:Y1059,Y1063,Y1065,Y1067,Y1071,Y1076,Y1078,Y1080:Y1081,Y1085,Y1087:Y1090,Y1094:Y1095,Y1097:Y1098,Y1102,Y1104,Y1109,Y1118:Y1119,Y1121:Y1123)</f>
        <v>4971</v>
      </c>
      <c r="Z1126" s="45">
        <f t="shared" si="677"/>
        <v>14568</v>
      </c>
      <c r="AA1126" s="45">
        <f t="shared" si="677"/>
        <v>21537</v>
      </c>
      <c r="AB1126" s="45">
        <f t="shared" si="677"/>
        <v>12198</v>
      </c>
      <c r="AC1126" s="45">
        <f t="shared" si="677"/>
        <v>2763</v>
      </c>
      <c r="AD1126" s="45">
        <f t="shared" si="677"/>
        <v>185</v>
      </c>
      <c r="AE1126" s="45">
        <f>SUM(X1126:AD1126)</f>
        <v>56990</v>
      </c>
      <c r="AF1126" s="8"/>
      <c r="AG1126" s="45" t="s">
        <v>100</v>
      </c>
      <c r="AH1126" s="68">
        <f t="shared" si="667"/>
        <v>5.8686600647673064</v>
      </c>
      <c r="AI1126" s="68">
        <f t="shared" si="668"/>
        <v>29.606299772273836</v>
      </c>
      <c r="AJ1126" s="68">
        <f t="shared" si="669"/>
        <v>79.044480287264207</v>
      </c>
      <c r="AK1126" s="68">
        <f t="shared" si="670"/>
        <v>121.29364786217135</v>
      </c>
      <c r="AL1126" s="68">
        <f t="shared" ref="AL1126:AN1130" si="678">AB1126/(J1126/2)*1000</f>
        <v>75.774063284644143</v>
      </c>
      <c r="AM1126" s="68">
        <f t="shared" si="678"/>
        <v>17.693920044898107</v>
      </c>
      <c r="AN1126" s="68">
        <f t="shared" si="678"/>
        <v>1.2426942540334052</v>
      </c>
      <c r="AO1126" s="68">
        <f t="shared" si="675"/>
        <v>50.584298696602431</v>
      </c>
      <c r="AP1126" s="8"/>
      <c r="AQ1126" s="6" t="s">
        <v>138</v>
      </c>
      <c r="AR1126" s="6" t="s">
        <v>138</v>
      </c>
      <c r="AS1126" s="8"/>
      <c r="AT1126" s="8"/>
      <c r="AU1126" s="66"/>
      <c r="AV1126" s="66"/>
      <c r="AW1126" s="66"/>
      <c r="AX1126" s="66"/>
      <c r="AY1126" s="66"/>
      <c r="AZ1126" s="66"/>
      <c r="BA1126" s="66"/>
      <c r="BB1126" s="66"/>
      <c r="BC1126" s="8"/>
      <c r="BD1126" s="8"/>
      <c r="BE1126" s="8"/>
      <c r="BF1126" s="8"/>
    </row>
    <row r="1127" spans="1:58" s="5" customFormat="1" ht="14.25" customHeight="1">
      <c r="A1127" s="6">
        <v>1082</v>
      </c>
      <c r="B1127" s="45" t="s">
        <v>101</v>
      </c>
      <c r="C1127" s="45"/>
      <c r="D1127" s="45">
        <f>D1128-D1126</f>
        <v>93049.807618040999</v>
      </c>
      <c r="E1127" s="45">
        <f t="shared" ref="E1127:U1127" si="679">E1128-E1126</f>
        <v>93952.681674999825</v>
      </c>
      <c r="F1127" s="45">
        <f t="shared" si="679"/>
        <v>96816.792101889645</v>
      </c>
      <c r="G1127" s="45">
        <f t="shared" si="679"/>
        <v>84601.289770874311</v>
      </c>
      <c r="H1127" s="45">
        <f t="shared" si="679"/>
        <v>80581.891804525279</v>
      </c>
      <c r="I1127" s="45">
        <f t="shared" si="679"/>
        <v>80689.125305728987</v>
      </c>
      <c r="J1127" s="45">
        <f t="shared" si="679"/>
        <v>85599.232441274042</v>
      </c>
      <c r="K1127" s="45">
        <f t="shared" si="679"/>
        <v>94094.997836364608</v>
      </c>
      <c r="L1127" s="45">
        <f t="shared" si="679"/>
        <v>99149.209617287037</v>
      </c>
      <c r="M1127" s="45">
        <f t="shared" si="679"/>
        <v>101801.98948340933</v>
      </c>
      <c r="N1127" s="45">
        <f t="shared" si="679"/>
        <v>100681.85151979382</v>
      </c>
      <c r="O1127" s="45">
        <f t="shared" si="679"/>
        <v>95679.758170430694</v>
      </c>
      <c r="P1127" s="45">
        <f t="shared" si="679"/>
        <v>84333.683160572575</v>
      </c>
      <c r="Q1127" s="45">
        <f t="shared" si="679"/>
        <v>64910.225142286072</v>
      </c>
      <c r="R1127" s="45">
        <f t="shared" si="679"/>
        <v>48421.709853342109</v>
      </c>
      <c r="S1127" s="45">
        <f t="shared" si="679"/>
        <v>35896.09064015164</v>
      </c>
      <c r="T1127" s="45">
        <f t="shared" si="679"/>
        <v>35203.620333581464</v>
      </c>
      <c r="U1127" s="45">
        <f t="shared" si="679"/>
        <v>1465636.807334247</v>
      </c>
      <c r="V1127" s="8"/>
      <c r="W1127" s="45" t="s">
        <v>101</v>
      </c>
      <c r="X1127" s="45">
        <f t="shared" ref="X1127:AD1127" si="680">X1128-X1126</f>
        <v>660</v>
      </c>
      <c r="Y1127" s="45">
        <f t="shared" si="680"/>
        <v>2740</v>
      </c>
      <c r="Z1127" s="45">
        <f t="shared" si="680"/>
        <v>5017</v>
      </c>
      <c r="AA1127" s="45">
        <f t="shared" si="680"/>
        <v>5421</v>
      </c>
      <c r="AB1127" s="45">
        <f t="shared" si="680"/>
        <v>2659</v>
      </c>
      <c r="AC1127" s="45">
        <f t="shared" si="680"/>
        <v>547</v>
      </c>
      <c r="AD1127" s="45">
        <f t="shared" si="680"/>
        <v>22</v>
      </c>
      <c r="AE1127" s="45">
        <f>SUM(X1127:AD1127)</f>
        <v>17066</v>
      </c>
      <c r="AF1127" s="8"/>
      <c r="AG1127" s="45" t="s">
        <v>101</v>
      </c>
      <c r="AH1127" s="68">
        <f t="shared" si="667"/>
        <v>13.633998517641823</v>
      </c>
      <c r="AI1127" s="68">
        <f t="shared" si="668"/>
        <v>64.774426191864038</v>
      </c>
      <c r="AJ1127" s="68">
        <f t="shared" si="669"/>
        <v>124.51929056642619</v>
      </c>
      <c r="AK1127" s="68">
        <f t="shared" si="670"/>
        <v>134.36754902125838</v>
      </c>
      <c r="AL1127" s="68">
        <f t="shared" si="678"/>
        <v>62.126725302688335</v>
      </c>
      <c r="AM1127" s="68">
        <f t="shared" si="678"/>
        <v>11.62654790536809</v>
      </c>
      <c r="AN1127" s="68">
        <f t="shared" si="678"/>
        <v>0.44377560012670469</v>
      </c>
      <c r="AO1127" s="68">
        <f t="shared" si="675"/>
        <v>54.915869829789905</v>
      </c>
      <c r="AP1127" s="8"/>
      <c r="AQ1127" s="6" t="s">
        <v>138</v>
      </c>
      <c r="AR1127" s="6" t="s">
        <v>138</v>
      </c>
      <c r="AS1127" s="8"/>
      <c r="AT1127" s="8"/>
      <c r="AU1127" s="66"/>
      <c r="AV1127" s="66"/>
      <c r="AW1127" s="66"/>
      <c r="AX1127" s="66"/>
      <c r="AY1127" s="66"/>
      <c r="AZ1127" s="66"/>
      <c r="BA1127" s="66"/>
      <c r="BB1127" s="66"/>
      <c r="BC1127" s="8"/>
      <c r="BD1127" s="8"/>
      <c r="BE1127" s="8"/>
      <c r="BF1127" s="8"/>
    </row>
    <row r="1128" spans="1:58" s="5" customFormat="1" ht="14.25" customHeight="1">
      <c r="A1128" s="6">
        <v>1083</v>
      </c>
      <c r="B1128" s="45" t="s">
        <v>102</v>
      </c>
      <c r="C1128" s="45"/>
      <c r="D1128" s="45">
        <f>SUM(D1046:D1125)</f>
        <v>356093.01492382173</v>
      </c>
      <c r="E1128" s="45">
        <f t="shared" ref="E1128:U1128" si="681">SUM(E1046:E1125)</f>
        <v>341461.78829363181</v>
      </c>
      <c r="F1128" s="45">
        <f t="shared" si="681"/>
        <v>358546.04256937309</v>
      </c>
      <c r="G1128" s="45">
        <f t="shared" si="681"/>
        <v>420408.19831642101</v>
      </c>
      <c r="H1128" s="45">
        <f t="shared" si="681"/>
        <v>449184.47979186696</v>
      </c>
      <c r="I1128" s="45">
        <f t="shared" si="681"/>
        <v>435810.77231024433</v>
      </c>
      <c r="J1128" s="45">
        <f t="shared" si="681"/>
        <v>407556.36318608822</v>
      </c>
      <c r="K1128" s="45">
        <f t="shared" si="681"/>
        <v>406405.6664715705</v>
      </c>
      <c r="L1128" s="45">
        <f t="shared" si="681"/>
        <v>396889.38086141506</v>
      </c>
      <c r="M1128" s="45">
        <f t="shared" si="681"/>
        <v>375234.13900161604</v>
      </c>
      <c r="N1128" s="45">
        <f t="shared" si="681"/>
        <v>348205.92209803779</v>
      </c>
      <c r="O1128" s="45">
        <f t="shared" si="681"/>
        <v>312647.65484860528</v>
      </c>
      <c r="P1128" s="45">
        <f t="shared" si="681"/>
        <v>266919.29500932229</v>
      </c>
      <c r="Q1128" s="45">
        <f t="shared" si="681"/>
        <v>205311.19704660628</v>
      </c>
      <c r="R1128" s="45">
        <f t="shared" si="681"/>
        <v>156545.81770425939</v>
      </c>
      <c r="S1128" s="45">
        <f t="shared" si="681"/>
        <v>117710.7649183086</v>
      </c>
      <c r="T1128" s="45">
        <f t="shared" si="681"/>
        <v>117490.8037474819</v>
      </c>
      <c r="U1128" s="45">
        <f t="shared" si="681"/>
        <v>5844386.8082840275</v>
      </c>
      <c r="V1128" s="8"/>
      <c r="W1128" s="45" t="s">
        <v>102</v>
      </c>
      <c r="X1128" s="45">
        <f>SUM(X1046:X1125)</f>
        <v>1428</v>
      </c>
      <c r="Y1128" s="45">
        <f t="shared" ref="Y1128:AD1128" si="682">SUM(Y1046:Y1125)</f>
        <v>7711</v>
      </c>
      <c r="Z1128" s="45">
        <f t="shared" si="682"/>
        <v>19585</v>
      </c>
      <c r="AA1128" s="45">
        <f t="shared" si="682"/>
        <v>26958</v>
      </c>
      <c r="AB1128" s="45">
        <f t="shared" si="682"/>
        <v>14857</v>
      </c>
      <c r="AC1128" s="45">
        <f t="shared" si="682"/>
        <v>3310</v>
      </c>
      <c r="AD1128" s="45">
        <f t="shared" si="682"/>
        <v>207</v>
      </c>
      <c r="AE1128" s="45">
        <f>SUM(X1128:AD1128)</f>
        <v>74056</v>
      </c>
      <c r="AF1128" s="8"/>
      <c r="AG1128" s="45" t="s">
        <v>102</v>
      </c>
      <c r="AH1128" s="68">
        <f t="shared" si="667"/>
        <v>7.9655041777442239</v>
      </c>
      <c r="AI1128" s="68">
        <f t="shared" si="668"/>
        <v>36.683394999810645</v>
      </c>
      <c r="AJ1128" s="68">
        <f t="shared" si="669"/>
        <v>87.2024786300491</v>
      </c>
      <c r="AK1128" s="68">
        <f t="shared" si="670"/>
        <v>123.71424348735088</v>
      </c>
      <c r="AL1128" s="68">
        <f t="shared" si="678"/>
        <v>72.907707213082418</v>
      </c>
      <c r="AM1128" s="68">
        <f t="shared" si="678"/>
        <v>16.289142957762113</v>
      </c>
      <c r="AN1128" s="68">
        <f t="shared" si="678"/>
        <v>1.0431118088910512</v>
      </c>
      <c r="AO1128" s="68">
        <f t="shared" si="675"/>
        <v>51.520785254838927</v>
      </c>
      <c r="AP1128" s="8"/>
      <c r="AQ1128" s="6" t="s">
        <v>138</v>
      </c>
      <c r="AR1128" s="6" t="s">
        <v>138</v>
      </c>
      <c r="AS1128" s="8"/>
      <c r="AT1128" s="8"/>
      <c r="AU1128" s="66"/>
      <c r="AV1128" s="66"/>
      <c r="AW1128" s="66"/>
      <c r="AX1128" s="66"/>
      <c r="AY1128" s="66"/>
      <c r="AZ1128" s="66"/>
      <c r="BA1128" s="66"/>
      <c r="BB1128" s="66"/>
      <c r="BC1128" s="8"/>
      <c r="BD1128" s="8"/>
      <c r="BE1128" s="8"/>
      <c r="BF1128" s="8"/>
    </row>
    <row r="1129" spans="1:58" s="5" customFormat="1" ht="14.25" customHeight="1">
      <c r="A1129" s="6">
        <v>1084</v>
      </c>
      <c r="B1129" s="8" t="s">
        <v>139</v>
      </c>
      <c r="C1129" s="13">
        <f>SUM(C1054,C1052,C1085,C1102,C1109)</f>
        <v>27328.067302728341</v>
      </c>
      <c r="D1129" s="13">
        <f t="shared" ref="D1129:U1129" si="683">SUM(D1054,D1052,D1085,D1102,D1109)</f>
        <v>31548.45643968034</v>
      </c>
      <c r="E1129" s="13">
        <f t="shared" si="683"/>
        <v>33153.869831140881</v>
      </c>
      <c r="F1129" s="13">
        <f t="shared" si="683"/>
        <v>35732.802797456228</v>
      </c>
      <c r="G1129" s="13">
        <f t="shared" si="683"/>
        <v>42697.501531242662</v>
      </c>
      <c r="H1129" s="13">
        <f t="shared" si="683"/>
        <v>41221.205696525067</v>
      </c>
      <c r="I1129" s="13">
        <f t="shared" si="683"/>
        <v>36102.631030884739</v>
      </c>
      <c r="J1129" s="13">
        <f t="shared" si="683"/>
        <v>34709.522483908157</v>
      </c>
      <c r="K1129" s="13">
        <f t="shared" si="683"/>
        <v>38878.157316780009</v>
      </c>
      <c r="L1129" s="13">
        <f t="shared" si="683"/>
        <v>40854.98712410983</v>
      </c>
      <c r="M1129" s="13">
        <f t="shared" si="683"/>
        <v>39193.33425138647</v>
      </c>
      <c r="N1129" s="13">
        <f t="shared" si="683"/>
        <v>35759.471234283556</v>
      </c>
      <c r="O1129" s="13">
        <f t="shared" si="683"/>
        <v>31436.150128526009</v>
      </c>
      <c r="P1129" s="13">
        <f t="shared" si="683"/>
        <v>27440.065215921</v>
      </c>
      <c r="Q1129" s="13">
        <f t="shared" si="683"/>
        <v>21681.294733824212</v>
      </c>
      <c r="R1129" s="13">
        <f t="shared" si="683"/>
        <v>16325.968459519881</v>
      </c>
      <c r="S1129" s="13">
        <f t="shared" si="683"/>
        <v>12512.699887823259</v>
      </c>
      <c r="T1129" s="13">
        <f t="shared" si="683"/>
        <v>14154.473735442927</v>
      </c>
      <c r="U1129" s="13">
        <f t="shared" si="683"/>
        <v>560730.65920118359</v>
      </c>
      <c r="V1129" s="8"/>
      <c r="W1129" s="8" t="s">
        <v>136</v>
      </c>
      <c r="X1129" s="45">
        <f t="shared" ref="X1129:AE1129" si="684">SUM(X1054,X1052,X1085,X1102,X1109)</f>
        <v>16</v>
      </c>
      <c r="Y1129" s="45">
        <f t="shared" si="684"/>
        <v>147</v>
      </c>
      <c r="Z1129" s="45">
        <f t="shared" si="684"/>
        <v>774</v>
      </c>
      <c r="AA1129" s="45">
        <f t="shared" si="684"/>
        <v>2072</v>
      </c>
      <c r="AB1129" s="45">
        <f t="shared" si="684"/>
        <v>1587</v>
      </c>
      <c r="AC1129" s="45">
        <f t="shared" si="684"/>
        <v>392</v>
      </c>
      <c r="AD1129" s="45">
        <f t="shared" si="684"/>
        <v>38</v>
      </c>
      <c r="AE1129" s="45">
        <f t="shared" si="684"/>
        <v>5026</v>
      </c>
      <c r="AF1129" s="8"/>
      <c r="AG1129" s="8" t="s">
        <v>136</v>
      </c>
      <c r="AH1129" s="68">
        <f t="shared" si="667"/>
        <v>0.89553568415512141</v>
      </c>
      <c r="AI1129" s="68">
        <f t="shared" si="668"/>
        <v>6.8856487957468424</v>
      </c>
      <c r="AJ1129" s="68">
        <f t="shared" si="669"/>
        <v>37.553486702852453</v>
      </c>
      <c r="AK1129" s="68">
        <f t="shared" si="670"/>
        <v>114.78387811832688</v>
      </c>
      <c r="AL1129" s="68">
        <f t="shared" si="678"/>
        <v>91.444646104581608</v>
      </c>
      <c r="AM1129" s="68">
        <f t="shared" si="678"/>
        <v>20.16556478260922</v>
      </c>
      <c r="AN1129" s="68">
        <f t="shared" si="678"/>
        <v>1.8602380113136783</v>
      </c>
      <c r="AO1129" s="68">
        <f t="shared" si="675"/>
        <v>37.202512032304689</v>
      </c>
      <c r="AP1129" s="8"/>
      <c r="AQ1129" s="6" t="s">
        <v>138</v>
      </c>
      <c r="AR1129" s="6" t="s">
        <v>138</v>
      </c>
      <c r="AS1129" s="8"/>
      <c r="AT1129" s="8"/>
      <c r="AU1129" s="66"/>
      <c r="AV1129" s="66"/>
      <c r="AW1129" s="66"/>
      <c r="AX1129" s="66"/>
      <c r="AY1129" s="66"/>
      <c r="AZ1129" s="66"/>
      <c r="BA1129" s="66"/>
      <c r="BB1129" s="66"/>
      <c r="BC1129" s="8"/>
      <c r="BD1129" s="8"/>
      <c r="BE1129" s="8"/>
      <c r="BF1129" s="8"/>
    </row>
    <row r="1130" spans="1:58" s="5" customFormat="1" ht="14.25" customHeight="1">
      <c r="A1130" s="6">
        <v>1085</v>
      </c>
      <c r="B1130" s="8" t="s">
        <v>140</v>
      </c>
      <c r="C1130" s="13">
        <f>SUM(C1055,C1071,C1078,C1060,C1087)</f>
        <v>44884.631747868232</v>
      </c>
      <c r="D1130" s="13">
        <f t="shared" ref="D1130:U1130" si="685">SUM(D1055,D1071,D1078,D1060,D1087)</f>
        <v>39375.95864889217</v>
      </c>
      <c r="E1130" s="13">
        <f t="shared" si="685"/>
        <v>37101.147683099553</v>
      </c>
      <c r="F1130" s="13">
        <f t="shared" si="685"/>
        <v>39406.087894332552</v>
      </c>
      <c r="G1130" s="13">
        <f t="shared" si="685"/>
        <v>49171.34887185011</v>
      </c>
      <c r="H1130" s="13">
        <f t="shared" si="685"/>
        <v>56074.449933597571</v>
      </c>
      <c r="I1130" s="13">
        <f t="shared" si="685"/>
        <v>54085.225384846497</v>
      </c>
      <c r="J1130" s="13">
        <f t="shared" si="685"/>
        <v>46576.144848548247</v>
      </c>
      <c r="K1130" s="13">
        <f t="shared" si="685"/>
        <v>43216.417807673992</v>
      </c>
      <c r="L1130" s="13">
        <f t="shared" si="685"/>
        <v>41070.11949160252</v>
      </c>
      <c r="M1130" s="13">
        <f t="shared" si="685"/>
        <v>38324.967444408052</v>
      </c>
      <c r="N1130" s="13">
        <f t="shared" si="685"/>
        <v>35151.240813200755</v>
      </c>
      <c r="O1130" s="13">
        <f t="shared" si="685"/>
        <v>30780.950646256126</v>
      </c>
      <c r="P1130" s="13">
        <f t="shared" si="685"/>
        <v>25074.143103362527</v>
      </c>
      <c r="Q1130" s="13">
        <f t="shared" si="685"/>
        <v>18805.274843110499</v>
      </c>
      <c r="R1130" s="13">
        <f t="shared" si="685"/>
        <v>13964.151646078972</v>
      </c>
      <c r="S1130" s="13">
        <f t="shared" si="685"/>
        <v>9652.2321791861705</v>
      </c>
      <c r="T1130" s="13">
        <f t="shared" si="685"/>
        <v>8824.8145947559024</v>
      </c>
      <c r="U1130" s="13">
        <f t="shared" si="685"/>
        <v>631539.30758267047</v>
      </c>
      <c r="V1130" s="8"/>
      <c r="W1130" s="8" t="s">
        <v>137</v>
      </c>
      <c r="X1130" s="45">
        <f t="shared" ref="X1130:AE1130" si="686">SUM(X1055,X1071,X1078,X1060,X1087)</f>
        <v>189</v>
      </c>
      <c r="Y1130" s="45">
        <f t="shared" si="686"/>
        <v>1285</v>
      </c>
      <c r="Z1130" s="45">
        <f t="shared" si="686"/>
        <v>2866</v>
      </c>
      <c r="AA1130" s="45">
        <f t="shared" si="686"/>
        <v>3265</v>
      </c>
      <c r="AB1130" s="45">
        <f t="shared" si="686"/>
        <v>1666</v>
      </c>
      <c r="AC1130" s="45">
        <f t="shared" si="686"/>
        <v>362</v>
      </c>
      <c r="AD1130" s="45">
        <f t="shared" si="686"/>
        <v>28</v>
      </c>
      <c r="AE1130" s="45">
        <f t="shared" si="686"/>
        <v>9661</v>
      </c>
      <c r="AF1130" s="8"/>
      <c r="AG1130" s="8" t="s">
        <v>137</v>
      </c>
      <c r="AH1130" s="68">
        <f t="shared" si="667"/>
        <v>9.5924264548566001</v>
      </c>
      <c r="AI1130" s="68">
        <f t="shared" si="668"/>
        <v>52.266209062068015</v>
      </c>
      <c r="AJ1130" s="68">
        <f t="shared" si="669"/>
        <v>102.22124348589668</v>
      </c>
      <c r="AK1130" s="68">
        <f t="shared" si="670"/>
        <v>120.73537557688654</v>
      </c>
      <c r="AL1130" s="68">
        <f t="shared" si="678"/>
        <v>71.538767556539327</v>
      </c>
      <c r="AM1130" s="68">
        <f t="shared" si="678"/>
        <v>16.752892459111649</v>
      </c>
      <c r="AN1130" s="68">
        <f t="shared" si="678"/>
        <v>1.36352172073544</v>
      </c>
      <c r="AO1130" s="68">
        <f t="shared" si="675"/>
        <v>58.622609413321065</v>
      </c>
      <c r="AP1130" s="8"/>
      <c r="AQ1130" s="6" t="s">
        <v>138</v>
      </c>
      <c r="AR1130" s="6" t="s">
        <v>138</v>
      </c>
      <c r="AS1130" s="8"/>
      <c r="AT1130" s="8"/>
      <c r="AU1130" s="66"/>
      <c r="AV1130" s="66"/>
      <c r="AW1130" s="66"/>
      <c r="AX1130" s="66"/>
      <c r="AY1130" s="66"/>
      <c r="AZ1130" s="66"/>
      <c r="BA1130" s="66"/>
      <c r="BB1130" s="66"/>
      <c r="BC1130" s="8"/>
      <c r="BD1130" s="8"/>
      <c r="BE1130" s="8"/>
      <c r="BF1130" s="8"/>
    </row>
    <row r="1131" spans="1:58" s="5" customFormat="1" ht="14.25" customHeight="1">
      <c r="A1131" s="6">
        <v>1086</v>
      </c>
      <c r="B1131" s="8"/>
      <c r="C1131" s="8"/>
      <c r="D1131" s="6"/>
      <c r="E1131" s="8"/>
      <c r="F1131" s="8"/>
      <c r="G1131" s="6"/>
      <c r="H1131" s="8"/>
      <c r="I1131" s="8"/>
      <c r="J1131" s="6"/>
      <c r="K1131" s="8"/>
      <c r="L1131" s="8"/>
      <c r="M1131" s="6"/>
      <c r="N1131" s="8"/>
      <c r="O1131" s="8"/>
      <c r="P1131" s="6"/>
      <c r="Q1131" s="8"/>
      <c r="R1131" s="8"/>
      <c r="S1131" s="6"/>
      <c r="T1131" s="8"/>
      <c r="U1131" s="8"/>
      <c r="V1131" s="6"/>
      <c r="W1131" s="8"/>
      <c r="X1131" s="8"/>
      <c r="Y1131" s="6"/>
      <c r="Z1131" s="8"/>
      <c r="AA1131" s="8"/>
      <c r="AB1131" s="6"/>
      <c r="AC1131" s="8"/>
      <c r="AD1131" s="8"/>
      <c r="AE1131" s="6"/>
      <c r="AF1131" s="8"/>
      <c r="AG1131" s="8"/>
      <c r="AH1131" s="6"/>
      <c r="AI1131" s="8"/>
      <c r="AJ1131" s="8"/>
      <c r="AK1131" s="6"/>
      <c r="AL1131" s="8"/>
      <c r="AM1131" s="8"/>
      <c r="AN1131" s="6"/>
      <c r="AO1131" s="8"/>
      <c r="AP1131" s="6"/>
      <c r="AQ1131" s="8"/>
      <c r="AR1131" s="6"/>
      <c r="AS1131" s="8"/>
      <c r="AT1131" s="6"/>
      <c r="AU1131" s="8"/>
      <c r="AV1131" s="6"/>
      <c r="AW1131" s="8"/>
      <c r="AX1131" s="6"/>
      <c r="AY1131" s="8"/>
      <c r="AZ1131" s="6"/>
      <c r="BA1131" s="8"/>
      <c r="BB1131" s="6"/>
      <c r="BC1131" s="8"/>
      <c r="BD1131" s="8"/>
      <c r="BE1131" s="8"/>
      <c r="BF1131" s="8"/>
    </row>
    <row r="1132" spans="1:58" s="5" customFormat="1" ht="14.25" customHeight="1">
      <c r="A1132" s="6">
        <v>1087</v>
      </c>
      <c r="B1132" s="8"/>
      <c r="C1132" s="8"/>
      <c r="D1132" s="6"/>
      <c r="E1132" s="8"/>
      <c r="F1132" s="8"/>
      <c r="G1132" s="6"/>
      <c r="H1132" s="8"/>
      <c r="I1132" s="8"/>
      <c r="J1132" s="6"/>
      <c r="K1132" s="8"/>
      <c r="L1132" s="8"/>
      <c r="M1132" s="6"/>
      <c r="N1132" s="8"/>
      <c r="O1132" s="8"/>
      <c r="P1132" s="6"/>
      <c r="Q1132" s="8"/>
      <c r="R1132" s="8"/>
      <c r="S1132" s="6"/>
      <c r="T1132" s="8"/>
      <c r="U1132" s="8"/>
      <c r="V1132" s="6"/>
      <c r="W1132" s="8"/>
      <c r="X1132" s="8"/>
      <c r="Y1132" s="6"/>
      <c r="Z1132" s="8"/>
      <c r="AA1132" s="8"/>
      <c r="AB1132" s="6"/>
      <c r="AC1132" s="8"/>
      <c r="AD1132" s="8"/>
      <c r="AE1132" s="6"/>
      <c r="AF1132" s="8"/>
      <c r="AG1132" s="8"/>
      <c r="AH1132" s="6"/>
      <c r="AI1132" s="8"/>
      <c r="AJ1132" s="8"/>
      <c r="AK1132" s="6"/>
      <c r="AL1132" s="8"/>
      <c r="AM1132" s="8"/>
      <c r="AN1132" s="6"/>
      <c r="AO1132" s="8"/>
      <c r="AP1132" s="6"/>
      <c r="AQ1132" s="8"/>
      <c r="AR1132" s="6"/>
      <c r="AS1132" s="8"/>
      <c r="AT1132" s="6"/>
      <c r="AU1132" s="8"/>
      <c r="AV1132" s="6"/>
      <c r="AW1132" s="8"/>
      <c r="AX1132" s="6"/>
      <c r="AY1132" s="8"/>
      <c r="AZ1132" s="6"/>
      <c r="BA1132" s="8"/>
      <c r="BB1132" s="6"/>
      <c r="BC1132" s="8"/>
      <c r="BD1132" s="8"/>
      <c r="BE1132" s="8"/>
      <c r="BF1132" s="8"/>
    </row>
    <row r="1133" spans="1:58" s="5" customFormat="1" ht="14.25" customHeight="1">
      <c r="A1133" s="6">
        <v>1088</v>
      </c>
      <c r="B1133" s="8"/>
      <c r="C1133" s="8"/>
      <c r="D1133" s="6"/>
      <c r="E1133" s="8"/>
      <c r="F1133" s="8"/>
      <c r="G1133" s="6"/>
      <c r="H1133" s="8"/>
      <c r="I1133" s="8"/>
      <c r="J1133" s="6"/>
      <c r="K1133" s="8"/>
      <c r="L1133" s="8"/>
      <c r="M1133" s="6"/>
      <c r="N1133" s="8"/>
      <c r="O1133" s="8"/>
      <c r="P1133" s="6"/>
      <c r="Q1133" s="8"/>
      <c r="R1133" s="8"/>
      <c r="S1133" s="6"/>
      <c r="T1133" s="8"/>
      <c r="U1133" s="8"/>
      <c r="V1133" s="6"/>
      <c r="W1133" s="8"/>
      <c r="X1133" s="8"/>
      <c r="Y1133" s="6"/>
      <c r="Z1133" s="8"/>
      <c r="AA1133" s="8"/>
      <c r="AB1133" s="6"/>
      <c r="AC1133" s="8"/>
      <c r="AD1133" s="8"/>
      <c r="AE1133" s="6"/>
      <c r="AF1133" s="8"/>
      <c r="AG1133" s="8"/>
      <c r="AH1133" s="6"/>
      <c r="AI1133" s="8"/>
      <c r="AJ1133" s="8"/>
      <c r="AK1133" s="6"/>
      <c r="AL1133" s="8"/>
      <c r="AM1133" s="8"/>
      <c r="AN1133" s="6"/>
      <c r="AO1133" s="8"/>
      <c r="AP1133" s="6"/>
      <c r="AQ1133" s="8"/>
      <c r="AR1133" s="6"/>
      <c r="AS1133" s="8"/>
      <c r="AT1133" s="6"/>
      <c r="AU1133" s="8"/>
      <c r="AV1133" s="6"/>
      <c r="AW1133" s="8"/>
      <c r="AX1133" s="6"/>
      <c r="AY1133" s="8"/>
      <c r="AZ1133" s="6"/>
      <c r="BA1133" s="8"/>
      <c r="BB1133" s="6"/>
      <c r="BC1133" s="8"/>
      <c r="BD1133" s="8"/>
      <c r="BE1133" s="8"/>
      <c r="BF1133" s="8"/>
    </row>
    <row r="1134" spans="1:58" s="5" customFormat="1" ht="14.25" customHeight="1">
      <c r="A1134" s="6">
        <v>1089</v>
      </c>
      <c r="B1134" s="8"/>
      <c r="C1134" s="8"/>
      <c r="D1134" s="6"/>
      <c r="E1134" s="8"/>
      <c r="F1134" s="8"/>
      <c r="G1134" s="6"/>
      <c r="H1134" s="8"/>
      <c r="I1134" s="8"/>
      <c r="J1134" s="6"/>
      <c r="K1134" s="8"/>
      <c r="L1134" s="8"/>
      <c r="M1134" s="6"/>
      <c r="N1134" s="8"/>
      <c r="O1134" s="8"/>
      <c r="P1134" s="6"/>
      <c r="Q1134" s="8"/>
      <c r="R1134" s="8"/>
      <c r="S1134" s="6"/>
      <c r="T1134" s="8"/>
      <c r="U1134" s="8"/>
      <c r="V1134" s="6"/>
      <c r="W1134" s="8"/>
      <c r="X1134" s="8"/>
      <c r="Y1134" s="6"/>
      <c r="Z1134" s="8"/>
      <c r="AA1134" s="8"/>
      <c r="AB1134" s="6"/>
      <c r="AC1134" s="8"/>
      <c r="AD1134" s="8"/>
      <c r="AE1134" s="6"/>
      <c r="AF1134" s="8"/>
      <c r="AG1134" s="8"/>
      <c r="AH1134" s="6"/>
      <c r="AI1134" s="8"/>
      <c r="AJ1134" s="8"/>
      <c r="AK1134" s="6"/>
      <c r="AL1134" s="8"/>
      <c r="AM1134" s="8"/>
      <c r="AN1134" s="6"/>
      <c r="AO1134" s="8"/>
      <c r="AP1134" s="6"/>
      <c r="AQ1134" s="8"/>
      <c r="AR1134" s="6"/>
      <c r="AS1134" s="8"/>
      <c r="AT1134" s="6"/>
      <c r="AU1134" s="8"/>
      <c r="AV1134" s="6"/>
      <c r="AW1134" s="8"/>
      <c r="AX1134" s="6"/>
      <c r="AY1134" s="8"/>
      <c r="AZ1134" s="6"/>
      <c r="BA1134" s="8"/>
      <c r="BB1134" s="6"/>
      <c r="BC1134" s="8"/>
      <c r="BD1134" s="8"/>
      <c r="BE1134" s="8"/>
      <c r="BF1134" s="8"/>
    </row>
    <row r="1135" spans="1:58" s="5" customFormat="1" ht="14.25" customHeight="1">
      <c r="A1135" s="6">
        <v>1090</v>
      </c>
      <c r="B1135" s="8"/>
      <c r="C1135" s="8"/>
      <c r="D1135" s="6"/>
      <c r="E1135" s="8"/>
      <c r="F1135" s="8"/>
      <c r="G1135" s="6"/>
      <c r="H1135" s="8"/>
      <c r="I1135" s="8"/>
      <c r="J1135" s="6"/>
      <c r="K1135" s="8"/>
      <c r="L1135" s="8"/>
      <c r="M1135" s="6"/>
      <c r="N1135" s="8"/>
      <c r="O1135" s="8"/>
      <c r="P1135" s="6"/>
      <c r="Q1135" s="8"/>
      <c r="R1135" s="8"/>
      <c r="S1135" s="6"/>
      <c r="T1135" s="8"/>
      <c r="U1135" s="8"/>
      <c r="V1135" s="6"/>
      <c r="W1135" s="8"/>
      <c r="X1135" s="8"/>
      <c r="Y1135" s="6"/>
      <c r="Z1135" s="8"/>
      <c r="AA1135" s="8"/>
      <c r="AB1135" s="6"/>
      <c r="AC1135" s="8"/>
      <c r="AD1135" s="8"/>
      <c r="AE1135" s="6"/>
      <c r="AF1135" s="8"/>
      <c r="AG1135" s="8"/>
      <c r="AH1135" s="6"/>
      <c r="AI1135" s="8"/>
      <c r="AJ1135" s="8"/>
      <c r="AK1135" s="6"/>
      <c r="AL1135" s="8"/>
      <c r="AM1135" s="8"/>
      <c r="AN1135" s="6"/>
      <c r="AO1135" s="8"/>
      <c r="AP1135" s="6"/>
      <c r="AQ1135" s="8"/>
      <c r="AR1135" s="6"/>
      <c r="AS1135" s="8"/>
      <c r="AT1135" s="6"/>
      <c r="AU1135" s="8"/>
      <c r="AV1135" s="6"/>
      <c r="AW1135" s="8"/>
      <c r="AX1135" s="6"/>
      <c r="AY1135" s="8"/>
      <c r="AZ1135" s="6"/>
      <c r="BA1135" s="8"/>
      <c r="BB1135" s="6"/>
      <c r="BC1135" s="8"/>
      <c r="BD1135" s="8"/>
      <c r="BE1135" s="8"/>
      <c r="BF1135" s="8"/>
    </row>
    <row r="1136" spans="1:58" s="5" customFormat="1" ht="14.25" customHeight="1">
      <c r="A1136" s="6">
        <v>1091</v>
      </c>
      <c r="B1136" s="8"/>
      <c r="C1136" s="8"/>
      <c r="D1136" s="6"/>
      <c r="E1136" s="8"/>
      <c r="F1136" s="8"/>
      <c r="G1136" s="6"/>
      <c r="H1136" s="8"/>
      <c r="I1136" s="8"/>
      <c r="J1136" s="6"/>
      <c r="K1136" s="8"/>
      <c r="L1136" s="8"/>
      <c r="M1136" s="6"/>
      <c r="N1136" s="8"/>
      <c r="O1136" s="8"/>
      <c r="P1136" s="6"/>
      <c r="Q1136" s="8"/>
      <c r="R1136" s="8"/>
      <c r="S1136" s="6"/>
      <c r="T1136" s="8"/>
      <c r="U1136" s="8"/>
      <c r="V1136" s="6"/>
      <c r="W1136" s="8"/>
      <c r="X1136" s="8"/>
      <c r="Y1136" s="6"/>
      <c r="Z1136" s="8"/>
      <c r="AA1136" s="8"/>
      <c r="AB1136" s="6"/>
      <c r="AC1136" s="8"/>
      <c r="AD1136" s="8"/>
      <c r="AE1136" s="6"/>
      <c r="AF1136" s="8"/>
      <c r="AG1136" s="8"/>
      <c r="AH1136" s="6"/>
      <c r="AI1136" s="8"/>
      <c r="AJ1136" s="8"/>
      <c r="AK1136" s="6"/>
      <c r="AL1136" s="8"/>
      <c r="AM1136" s="8"/>
      <c r="AN1136" s="6"/>
      <c r="AO1136" s="8"/>
      <c r="AP1136" s="6"/>
      <c r="AQ1136" s="8"/>
      <c r="AR1136" s="6"/>
      <c r="AS1136" s="8"/>
      <c r="AT1136" s="6"/>
      <c r="AU1136" s="8"/>
      <c r="AV1136" s="6"/>
      <c r="AW1136" s="8"/>
      <c r="AX1136" s="6"/>
      <c r="AY1136" s="8"/>
      <c r="AZ1136" s="6"/>
      <c r="BA1136" s="8"/>
      <c r="BB1136" s="6"/>
      <c r="BC1136" s="8"/>
      <c r="BD1136" s="8"/>
      <c r="BE1136" s="8"/>
      <c r="BF1136" s="8"/>
    </row>
    <row r="1137" spans="1:58" s="5" customFormat="1" ht="14.25" customHeight="1">
      <c r="A1137" s="6">
        <v>1092</v>
      </c>
      <c r="B1137" s="8"/>
      <c r="C1137" s="8"/>
      <c r="D1137" s="6"/>
      <c r="E1137" s="8"/>
      <c r="F1137" s="8"/>
      <c r="G1137" s="6"/>
      <c r="H1137" s="8"/>
      <c r="I1137" s="8"/>
      <c r="J1137" s="6"/>
      <c r="K1137" s="8"/>
      <c r="L1137" s="8"/>
      <c r="M1137" s="6"/>
      <c r="N1137" s="8"/>
      <c r="O1137" s="8"/>
      <c r="P1137" s="6"/>
      <c r="Q1137" s="8"/>
      <c r="R1137" s="8"/>
      <c r="S1137" s="6"/>
      <c r="T1137" s="8"/>
      <c r="U1137" s="8"/>
      <c r="V1137" s="6"/>
      <c r="W1137" s="8"/>
      <c r="X1137" s="8"/>
      <c r="Y1137" s="6"/>
      <c r="Z1137" s="8"/>
      <c r="AA1137" s="8"/>
      <c r="AB1137" s="6"/>
      <c r="AC1137" s="8"/>
      <c r="AD1137" s="8"/>
      <c r="AE1137" s="6"/>
      <c r="AF1137" s="8"/>
      <c r="AG1137" s="8"/>
      <c r="AH1137" s="6"/>
      <c r="AI1137" s="8"/>
      <c r="AJ1137" s="8"/>
      <c r="AK1137" s="6"/>
      <c r="AL1137" s="8"/>
      <c r="AM1137" s="8"/>
      <c r="AN1137" s="6"/>
      <c r="AO1137" s="8"/>
      <c r="AP1137" s="6"/>
      <c r="AQ1137" s="8"/>
      <c r="AR1137" s="6"/>
      <c r="AS1137" s="8"/>
      <c r="AT1137" s="6"/>
      <c r="AU1137" s="8"/>
      <c r="AV1137" s="6"/>
      <c r="AW1137" s="8"/>
      <c r="AX1137" s="6"/>
      <c r="AY1137" s="8"/>
      <c r="AZ1137" s="6"/>
      <c r="BA1137" s="8"/>
      <c r="BB1137" s="6"/>
      <c r="BC1137" s="8"/>
      <c r="BD1137" s="8"/>
      <c r="BE1137" s="8"/>
      <c r="BF1137" s="8"/>
    </row>
    <row r="1138" spans="1:58" s="5" customFormat="1" ht="14.25" customHeight="1">
      <c r="A1138" s="6">
        <v>1093</v>
      </c>
      <c r="B1138" s="8"/>
      <c r="C1138" s="8"/>
      <c r="D1138" s="6"/>
      <c r="E1138" s="8"/>
      <c r="F1138" s="8"/>
      <c r="G1138" s="6"/>
      <c r="H1138" s="8"/>
      <c r="I1138" s="8"/>
      <c r="J1138" s="6"/>
      <c r="K1138" s="8"/>
      <c r="L1138" s="8"/>
      <c r="M1138" s="6"/>
      <c r="N1138" s="8"/>
      <c r="O1138" s="8"/>
      <c r="P1138" s="6"/>
      <c r="Q1138" s="8"/>
      <c r="R1138" s="8"/>
      <c r="S1138" s="6"/>
      <c r="T1138" s="8"/>
      <c r="U1138" s="8"/>
      <c r="V1138" s="6"/>
      <c r="W1138" s="8"/>
      <c r="X1138" s="8"/>
      <c r="Y1138" s="6"/>
      <c r="Z1138" s="8"/>
      <c r="AA1138" s="8"/>
      <c r="AB1138" s="6"/>
      <c r="AC1138" s="8"/>
      <c r="AD1138" s="8"/>
      <c r="AE1138" s="6"/>
      <c r="AF1138" s="8"/>
      <c r="AG1138" s="8"/>
      <c r="AH1138" s="6"/>
      <c r="AI1138" s="8"/>
      <c r="AJ1138" s="8"/>
      <c r="AK1138" s="6"/>
      <c r="AL1138" s="8"/>
      <c r="AM1138" s="8"/>
      <c r="AN1138" s="6"/>
      <c r="AO1138" s="8"/>
      <c r="AP1138" s="6"/>
      <c r="AQ1138" s="8"/>
      <c r="AR1138" s="6"/>
      <c r="AS1138" s="8"/>
      <c r="AT1138" s="6"/>
      <c r="AU1138" s="8"/>
      <c r="AV1138" s="6"/>
      <c r="AW1138" s="8"/>
      <c r="AX1138" s="6"/>
      <c r="AY1138" s="8"/>
      <c r="AZ1138" s="6"/>
      <c r="BA1138" s="8"/>
      <c r="BB1138" s="6"/>
      <c r="BC1138" s="8"/>
      <c r="BD1138" s="8"/>
      <c r="BE1138" s="8"/>
      <c r="BF1138" s="8"/>
    </row>
    <row r="1139" spans="1:58" s="5" customFormat="1" ht="14.25" customHeight="1">
      <c r="A1139" s="6">
        <v>1094</v>
      </c>
      <c r="B1139" s="8"/>
      <c r="C1139" s="8"/>
      <c r="D1139" s="6"/>
      <c r="E1139" s="8"/>
      <c r="F1139" s="8"/>
      <c r="G1139" s="6"/>
      <c r="H1139" s="8"/>
      <c r="I1139" s="8"/>
      <c r="J1139" s="6"/>
      <c r="K1139" s="8"/>
      <c r="L1139" s="8"/>
      <c r="M1139" s="6"/>
      <c r="N1139" s="8"/>
      <c r="O1139" s="8"/>
      <c r="P1139" s="6"/>
      <c r="Q1139" s="8"/>
      <c r="R1139" s="8"/>
      <c r="S1139" s="6"/>
      <c r="T1139" s="8"/>
      <c r="U1139" s="8"/>
      <c r="V1139" s="6"/>
      <c r="W1139" s="8"/>
      <c r="X1139" s="8"/>
      <c r="Y1139" s="6"/>
      <c r="Z1139" s="8"/>
      <c r="AA1139" s="8"/>
      <c r="AB1139" s="6"/>
      <c r="AC1139" s="8"/>
      <c r="AD1139" s="8"/>
      <c r="AE1139" s="6"/>
      <c r="AF1139" s="8"/>
      <c r="AG1139" s="8"/>
      <c r="AH1139" s="6"/>
      <c r="AI1139" s="8"/>
      <c r="AJ1139" s="8"/>
      <c r="AK1139" s="6"/>
      <c r="AL1139" s="8"/>
      <c r="AM1139" s="8"/>
      <c r="AN1139" s="6"/>
      <c r="AO1139" s="8"/>
      <c r="AP1139" s="6"/>
      <c r="AQ1139" s="8"/>
      <c r="AR1139" s="6"/>
      <c r="AS1139" s="8"/>
      <c r="AT1139" s="6"/>
      <c r="AU1139" s="8"/>
      <c r="AV1139" s="6"/>
      <c r="AW1139" s="8"/>
      <c r="AX1139" s="6"/>
      <c r="AY1139" s="8"/>
      <c r="AZ1139" s="6"/>
      <c r="BA1139" s="8"/>
      <c r="BB1139" s="6"/>
      <c r="BC1139" s="8"/>
      <c r="BD1139" s="8"/>
      <c r="BE1139" s="8"/>
      <c r="BF1139" s="8"/>
    </row>
    <row r="1140" spans="1:58" s="5" customFormat="1" ht="14.25" customHeight="1">
      <c r="A1140" s="6">
        <v>1095</v>
      </c>
      <c r="B1140" s="8"/>
      <c r="C1140" s="8"/>
      <c r="D1140" s="6"/>
      <c r="E1140" s="8"/>
      <c r="F1140" s="8"/>
      <c r="G1140" s="6"/>
      <c r="H1140" s="8"/>
      <c r="I1140" s="8"/>
      <c r="J1140" s="6"/>
      <c r="K1140" s="8"/>
      <c r="L1140" s="8"/>
      <c r="M1140" s="6"/>
      <c r="N1140" s="8"/>
      <c r="O1140" s="8"/>
      <c r="P1140" s="6"/>
      <c r="Q1140" s="8"/>
      <c r="R1140" s="8"/>
      <c r="S1140" s="6"/>
      <c r="T1140" s="8"/>
      <c r="U1140" s="8"/>
      <c r="V1140" s="6"/>
      <c r="W1140" s="8"/>
      <c r="X1140" s="8"/>
      <c r="Y1140" s="6"/>
      <c r="Z1140" s="8"/>
      <c r="AA1140" s="8"/>
      <c r="AB1140" s="6"/>
      <c r="AC1140" s="8"/>
      <c r="AD1140" s="8"/>
      <c r="AE1140" s="6"/>
      <c r="AF1140" s="8"/>
      <c r="AG1140" s="8"/>
      <c r="AH1140" s="6"/>
      <c r="AI1140" s="8"/>
      <c r="AJ1140" s="8"/>
      <c r="AK1140" s="6"/>
      <c r="AL1140" s="8"/>
      <c r="AM1140" s="8"/>
      <c r="AN1140" s="6"/>
      <c r="AO1140" s="8"/>
      <c r="AP1140" s="6"/>
      <c r="AQ1140" s="8"/>
      <c r="AR1140" s="6"/>
      <c r="AS1140" s="8"/>
      <c r="AT1140" s="6"/>
      <c r="AU1140" s="8"/>
      <c r="AV1140" s="6"/>
      <c r="AW1140" s="8"/>
      <c r="AX1140" s="6"/>
      <c r="AY1140" s="8"/>
      <c r="AZ1140" s="6"/>
      <c r="BA1140" s="8"/>
      <c r="BB1140" s="6"/>
      <c r="BC1140" s="8"/>
      <c r="BD1140" s="8"/>
      <c r="BE1140" s="8"/>
      <c r="BF1140" s="8"/>
    </row>
    <row r="1141" spans="1:58" s="5" customFormat="1" ht="14.25" customHeight="1">
      <c r="A1141" s="6">
        <v>1096</v>
      </c>
      <c r="B1141" s="8"/>
      <c r="C1141" s="8"/>
      <c r="D1141" s="6"/>
      <c r="E1141" s="8"/>
      <c r="F1141" s="8"/>
      <c r="G1141" s="6"/>
      <c r="H1141" s="8"/>
      <c r="I1141" s="8"/>
      <c r="J1141" s="6"/>
      <c r="K1141" s="8"/>
      <c r="L1141" s="8"/>
      <c r="M1141" s="6"/>
      <c r="N1141" s="8"/>
      <c r="O1141" s="8"/>
      <c r="P1141" s="6"/>
      <c r="Q1141" s="8"/>
      <c r="R1141" s="8"/>
      <c r="S1141" s="6"/>
      <c r="T1141" s="8"/>
      <c r="U1141" s="8"/>
      <c r="V1141" s="6"/>
      <c r="W1141" s="8"/>
      <c r="X1141" s="8"/>
      <c r="Y1141" s="6"/>
      <c r="Z1141" s="8"/>
      <c r="AA1141" s="8"/>
      <c r="AB1141" s="6"/>
      <c r="AC1141" s="8"/>
      <c r="AD1141" s="8"/>
      <c r="AE1141" s="6"/>
      <c r="AF1141" s="8"/>
      <c r="AG1141" s="8"/>
      <c r="AH1141" s="6"/>
      <c r="AI1141" s="8"/>
      <c r="AJ1141" s="8"/>
      <c r="AK1141" s="6"/>
      <c r="AL1141" s="8"/>
      <c r="AM1141" s="8"/>
      <c r="AN1141" s="6"/>
      <c r="AO1141" s="8"/>
      <c r="AP1141" s="6"/>
      <c r="AQ1141" s="8"/>
      <c r="AR1141" s="6"/>
      <c r="AS1141" s="8"/>
      <c r="AT1141" s="6"/>
      <c r="AU1141" s="8"/>
      <c r="AV1141" s="6"/>
      <c r="AW1141" s="8"/>
      <c r="AX1141" s="6"/>
      <c r="AY1141" s="8"/>
      <c r="AZ1141" s="6"/>
      <c r="BA1141" s="8"/>
      <c r="BB1141" s="6"/>
      <c r="BC1141" s="8"/>
      <c r="BD1141" s="8"/>
      <c r="BE1141" s="8"/>
      <c r="BF1141" s="8"/>
    </row>
    <row r="1142" spans="1:58" s="5" customFormat="1" ht="14.25" customHeight="1">
      <c r="A1142" s="6">
        <v>1097</v>
      </c>
      <c r="B1142" s="8"/>
      <c r="C1142" s="8"/>
      <c r="D1142" s="6"/>
      <c r="E1142" s="8"/>
      <c r="F1142" s="8"/>
      <c r="G1142" s="6"/>
      <c r="H1142" s="8"/>
      <c r="I1142" s="8"/>
      <c r="J1142" s="6"/>
      <c r="K1142" s="8"/>
      <c r="L1142" s="8"/>
      <c r="M1142" s="6"/>
      <c r="N1142" s="8"/>
      <c r="O1142" s="8"/>
      <c r="P1142" s="6"/>
      <c r="Q1142" s="8"/>
      <c r="R1142" s="8"/>
      <c r="S1142" s="6"/>
      <c r="T1142" s="8"/>
      <c r="U1142" s="8"/>
      <c r="V1142" s="6"/>
      <c r="W1142" s="8"/>
      <c r="X1142" s="8"/>
      <c r="Y1142" s="6"/>
      <c r="Z1142" s="8"/>
      <c r="AA1142" s="8"/>
      <c r="AB1142" s="6"/>
      <c r="AC1142" s="8"/>
      <c r="AD1142" s="8"/>
      <c r="AE1142" s="6"/>
      <c r="AF1142" s="8"/>
      <c r="AG1142" s="8"/>
      <c r="AH1142" s="6"/>
      <c r="AI1142" s="8"/>
      <c r="AJ1142" s="8"/>
      <c r="AK1142" s="6"/>
      <c r="AL1142" s="8"/>
      <c r="AM1142" s="8"/>
      <c r="AN1142" s="6"/>
      <c r="AO1142" s="8"/>
      <c r="AP1142" s="6"/>
      <c r="AQ1142" s="8"/>
      <c r="AR1142" s="6"/>
      <c r="AS1142" s="8"/>
      <c r="AT1142" s="6"/>
      <c r="AU1142" s="8"/>
      <c r="AV1142" s="6"/>
      <c r="AW1142" s="8"/>
      <c r="AX1142" s="6"/>
      <c r="AY1142" s="8"/>
      <c r="AZ1142" s="6"/>
      <c r="BA1142" s="8"/>
      <c r="BB1142" s="6"/>
      <c r="BC1142" s="8"/>
      <c r="BD1142" s="8"/>
      <c r="BE1142" s="8"/>
      <c r="BF1142" s="8"/>
    </row>
    <row r="1143" spans="1:58" s="5" customFormat="1" ht="14.25" customHeight="1">
      <c r="A1143" s="6">
        <v>1098</v>
      </c>
      <c r="B1143" s="8"/>
      <c r="C1143" s="8"/>
      <c r="D1143" s="6"/>
      <c r="E1143" s="8"/>
      <c r="F1143" s="8"/>
      <c r="G1143" s="6"/>
      <c r="H1143" s="8"/>
      <c r="I1143" s="8"/>
      <c r="J1143" s="6"/>
      <c r="K1143" s="8"/>
      <c r="L1143" s="8"/>
      <c r="M1143" s="6"/>
      <c r="N1143" s="8"/>
      <c r="O1143" s="8"/>
      <c r="P1143" s="6"/>
      <c r="Q1143" s="8"/>
      <c r="R1143" s="8"/>
      <c r="S1143" s="6"/>
      <c r="T1143" s="8"/>
      <c r="U1143" s="8"/>
      <c r="V1143" s="6"/>
      <c r="W1143" s="8"/>
      <c r="X1143" s="8"/>
      <c r="Y1143" s="6"/>
      <c r="Z1143" s="8"/>
      <c r="AA1143" s="8"/>
      <c r="AB1143" s="6"/>
      <c r="AC1143" s="8"/>
      <c r="AD1143" s="8"/>
      <c r="AE1143" s="6"/>
      <c r="AF1143" s="8"/>
      <c r="AG1143" s="8"/>
      <c r="AH1143" s="6"/>
      <c r="AI1143" s="8"/>
      <c r="AJ1143" s="8"/>
      <c r="AK1143" s="6"/>
      <c r="AL1143" s="8"/>
      <c r="AM1143" s="8"/>
      <c r="AN1143" s="6"/>
      <c r="AO1143" s="8"/>
      <c r="AP1143" s="6"/>
      <c r="AQ1143" s="8"/>
      <c r="AR1143" s="6"/>
      <c r="AS1143" s="8"/>
      <c r="AT1143" s="6"/>
      <c r="AU1143" s="8"/>
      <c r="AV1143" s="6"/>
      <c r="AW1143" s="8"/>
      <c r="AX1143" s="6"/>
      <c r="AY1143" s="8"/>
      <c r="AZ1143" s="6"/>
      <c r="BA1143" s="8"/>
      <c r="BB1143" s="6"/>
      <c r="BC1143" s="8"/>
      <c r="BD1143" s="8"/>
      <c r="BE1143" s="8"/>
      <c r="BF1143" s="8"/>
    </row>
    <row r="1144" spans="1:58" s="5" customFormat="1" ht="17.5">
      <c r="A1144" s="6">
        <v>1099</v>
      </c>
      <c r="B1144" s="42" t="s">
        <v>165</v>
      </c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42" t="s">
        <v>184</v>
      </c>
      <c r="X1144" s="8"/>
      <c r="Y1144" s="8"/>
      <c r="Z1144" s="8"/>
      <c r="AA1144" s="8"/>
      <c r="AB1144" s="8"/>
      <c r="AC1144" s="8"/>
      <c r="AD1144" s="8"/>
      <c r="AE1144" s="13"/>
      <c r="AF1144" s="8"/>
      <c r="AG1144" s="42" t="s">
        <v>185</v>
      </c>
      <c r="AH1144" s="8"/>
      <c r="AI1144" s="8"/>
      <c r="AJ1144" s="8"/>
      <c r="AK1144" s="8"/>
      <c r="AL1144" s="8"/>
      <c r="AM1144" s="8"/>
      <c r="AN1144" s="8"/>
      <c r="AO1144" s="8"/>
      <c r="AP1144" s="8"/>
      <c r="AQ1144" s="63" t="s">
        <v>133</v>
      </c>
      <c r="AR1144" s="93" t="s">
        <v>133</v>
      </c>
      <c r="AS1144" s="8"/>
      <c r="AT1144" s="42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</row>
    <row r="1145" spans="1:58" s="5" customFormat="1" ht="21">
      <c r="A1145" s="6">
        <v>1100</v>
      </c>
      <c r="B1145" s="43" t="s">
        <v>0</v>
      </c>
      <c r="C1145" s="41" t="s">
        <v>1</v>
      </c>
      <c r="D1145" s="41" t="s">
        <v>2</v>
      </c>
      <c r="E1145" s="41" t="s">
        <v>3</v>
      </c>
      <c r="F1145" s="41" t="s">
        <v>4</v>
      </c>
      <c r="G1145" s="41" t="s">
        <v>5</v>
      </c>
      <c r="H1145" s="41" t="s">
        <v>6</v>
      </c>
      <c r="I1145" s="41" t="s">
        <v>7</v>
      </c>
      <c r="J1145" s="41" t="s">
        <v>8</v>
      </c>
      <c r="K1145" s="41" t="s">
        <v>9</v>
      </c>
      <c r="L1145" s="41" t="s">
        <v>10</v>
      </c>
      <c r="M1145" s="41" t="s">
        <v>11</v>
      </c>
      <c r="N1145" s="41" t="s">
        <v>12</v>
      </c>
      <c r="O1145" s="41" t="s">
        <v>13</v>
      </c>
      <c r="P1145" s="41" t="s">
        <v>14</v>
      </c>
      <c r="Q1145" s="41" t="s">
        <v>15</v>
      </c>
      <c r="R1145" s="41" t="s">
        <v>16</v>
      </c>
      <c r="S1145" s="41" t="s">
        <v>17</v>
      </c>
      <c r="T1145" s="41" t="s">
        <v>18</v>
      </c>
      <c r="U1145" s="41" t="s">
        <v>19</v>
      </c>
      <c r="V1145" s="49"/>
      <c r="W1145" s="43" t="s">
        <v>0</v>
      </c>
      <c r="X1145" s="41" t="s">
        <v>4</v>
      </c>
      <c r="Y1145" s="41" t="s">
        <v>5</v>
      </c>
      <c r="Z1145" s="41" t="s">
        <v>6</v>
      </c>
      <c r="AA1145" s="41" t="s">
        <v>7</v>
      </c>
      <c r="AB1145" s="41" t="s">
        <v>8</v>
      </c>
      <c r="AC1145" s="41" t="s">
        <v>9</v>
      </c>
      <c r="AD1145" s="41" t="s">
        <v>10</v>
      </c>
      <c r="AE1145" s="67" t="s">
        <v>19</v>
      </c>
      <c r="AF1145" s="49"/>
      <c r="AG1145" s="43" t="s">
        <v>0</v>
      </c>
      <c r="AH1145" s="41" t="s">
        <v>4</v>
      </c>
      <c r="AI1145" s="41" t="s">
        <v>5</v>
      </c>
      <c r="AJ1145" s="41" t="s">
        <v>6</v>
      </c>
      <c r="AK1145" s="41" t="s">
        <v>7</v>
      </c>
      <c r="AL1145" s="41" t="s">
        <v>8</v>
      </c>
      <c r="AM1145" s="41" t="s">
        <v>9</v>
      </c>
      <c r="AN1145" s="41" t="s">
        <v>10</v>
      </c>
      <c r="AO1145" s="41" t="s">
        <v>19</v>
      </c>
      <c r="AP1145" s="49"/>
      <c r="AQ1145" s="94" t="s">
        <v>135</v>
      </c>
      <c r="AR1145" s="6" t="s">
        <v>134</v>
      </c>
      <c r="AS1145" s="8"/>
      <c r="AT1145" s="43"/>
      <c r="AU1145" s="41"/>
      <c r="AV1145" s="41"/>
      <c r="AW1145" s="41"/>
      <c r="AX1145" s="41"/>
      <c r="AY1145" s="41"/>
      <c r="AZ1145" s="41"/>
      <c r="BA1145" s="41"/>
      <c r="BB1145" s="41"/>
      <c r="BC1145" s="8"/>
      <c r="BD1145" s="8"/>
      <c r="BE1145" s="8"/>
      <c r="BF1145" s="8"/>
    </row>
    <row r="1146" spans="1:58" s="5" customFormat="1">
      <c r="A1146" s="6">
        <v>1101</v>
      </c>
      <c r="B1146" s="44" t="s">
        <v>20</v>
      </c>
      <c r="C1146" s="45">
        <v>610.67917247181845</v>
      </c>
      <c r="D1146" s="45">
        <v>666.15549038858876</v>
      </c>
      <c r="E1146" s="45">
        <v>735.1907256580082</v>
      </c>
      <c r="F1146" s="45">
        <v>686.62915060973501</v>
      </c>
      <c r="G1146" s="45">
        <v>496.22187774535189</v>
      </c>
      <c r="H1146" s="45">
        <v>500.81211336122283</v>
      </c>
      <c r="I1146" s="45">
        <v>478.78422600070377</v>
      </c>
      <c r="J1146" s="45">
        <v>621.93025731416321</v>
      </c>
      <c r="K1146" s="45">
        <v>771.7701301028618</v>
      </c>
      <c r="L1146" s="45">
        <v>869.11087547323223</v>
      </c>
      <c r="M1146" s="45">
        <v>989.44497752939151</v>
      </c>
      <c r="N1146" s="45">
        <v>1003.385615464891</v>
      </c>
      <c r="O1146" s="45">
        <v>973.84541621020549</v>
      </c>
      <c r="P1146" s="45">
        <v>837.11272122538048</v>
      </c>
      <c r="Q1146" s="45">
        <v>680.47794584635733</v>
      </c>
      <c r="R1146" s="45">
        <v>500.77903799954566</v>
      </c>
      <c r="S1146" s="45">
        <v>361.2132429397937</v>
      </c>
      <c r="T1146" s="45">
        <v>307.58463401830073</v>
      </c>
      <c r="U1146" s="45">
        <v>12091.127610359552</v>
      </c>
      <c r="V1146" s="8"/>
      <c r="W1146" s="44" t="s">
        <v>20</v>
      </c>
      <c r="X1146" s="69">
        <v>3</v>
      </c>
      <c r="Y1146" s="69">
        <v>8</v>
      </c>
      <c r="Z1146" s="69">
        <v>18</v>
      </c>
      <c r="AA1146" s="69">
        <v>34</v>
      </c>
      <c r="AB1146" s="69">
        <v>21</v>
      </c>
      <c r="AC1146" s="69">
        <v>4</v>
      </c>
      <c r="AD1146" s="69"/>
      <c r="AE1146" s="69">
        <f>SUM(X1146:AD1146)</f>
        <v>88</v>
      </c>
      <c r="AF1146" s="8"/>
      <c r="AG1146" s="44" t="s">
        <v>20</v>
      </c>
      <c r="AH1146" s="68">
        <f t="shared" ref="AH1146:AH1177" si="687">X1146/(F1146/2)*1000</f>
        <v>8.7383414972579114</v>
      </c>
      <c r="AI1146" s="68">
        <f t="shared" ref="AI1146:AI1177" si="688">Y1146/(G1146/2)*1000</f>
        <v>32.243640834011721</v>
      </c>
      <c r="AJ1146" s="68">
        <f t="shared" ref="AJ1146:AJ1177" si="689">Z1146/(H1146/2)*1000</f>
        <v>71.883245312068027</v>
      </c>
      <c r="AK1146" s="68">
        <f t="shared" ref="AK1146:AK1177" si="690">AA1146/(I1146/2)*1000</f>
        <v>142.02640000905137</v>
      </c>
      <c r="AL1146" s="68">
        <f t="shared" ref="AL1146:AL1209" si="691">AB1146/(J1146/2)*1000</f>
        <v>67.531687847732456</v>
      </c>
      <c r="AM1146" s="68">
        <f t="shared" ref="AM1146:AM1209" si="692">AC1146/(K1146/2)*1000</f>
        <v>10.36578080436173</v>
      </c>
      <c r="AN1146" s="68">
        <f t="shared" ref="AN1146:AN1209" si="693">AD1146/(L1146/2)*1000</f>
        <v>0</v>
      </c>
      <c r="AO1146" s="68">
        <f>AE1146/(SUM(F1146:L1146)/2)*1000</f>
        <v>39.771686740001414</v>
      </c>
      <c r="AP1146" s="8"/>
      <c r="AQ1146" s="6">
        <f>RANK(AI1146,AI$1146:AI$1224)</f>
        <v>57</v>
      </c>
      <c r="AR1146" s="94">
        <f>RANK(AO1146,AO$1146:AO$1224)</f>
        <v>71</v>
      </c>
      <c r="AS1146" s="8"/>
      <c r="AT1146" s="8"/>
      <c r="AU1146" s="66"/>
      <c r="AV1146" s="66"/>
      <c r="AW1146" s="66"/>
      <c r="AX1146" s="66"/>
      <c r="AY1146" s="66"/>
      <c r="AZ1146" s="66"/>
      <c r="BA1146" s="66"/>
      <c r="BB1146" s="66"/>
      <c r="BC1146" s="8"/>
      <c r="BD1146" s="8"/>
      <c r="BE1146" s="8"/>
      <c r="BF1146" s="8"/>
    </row>
    <row r="1147" spans="1:58" s="5" customFormat="1">
      <c r="A1147" s="6">
        <v>1102</v>
      </c>
      <c r="B1147" s="44" t="s">
        <v>21</v>
      </c>
      <c r="C1147" s="45">
        <v>667.26023356716769</v>
      </c>
      <c r="D1147" s="45">
        <v>633.49559064685468</v>
      </c>
      <c r="E1147" s="45">
        <v>704.62871108874651</v>
      </c>
      <c r="F1147" s="45">
        <v>643.71203023620217</v>
      </c>
      <c r="G1147" s="45">
        <v>513.88193290117965</v>
      </c>
      <c r="H1147" s="45">
        <v>577.68389143286277</v>
      </c>
      <c r="I1147" s="45">
        <v>630.33615742657753</v>
      </c>
      <c r="J1147" s="45">
        <v>688.90692584989358</v>
      </c>
      <c r="K1147" s="45">
        <v>745.86061081973844</v>
      </c>
      <c r="L1147" s="45">
        <v>819.40988654612579</v>
      </c>
      <c r="M1147" s="45">
        <v>844.89085412399686</v>
      </c>
      <c r="N1147" s="45">
        <v>848.36885654764899</v>
      </c>
      <c r="O1147" s="45">
        <v>845.77918469560268</v>
      </c>
      <c r="P1147" s="45">
        <v>681.35271261228593</v>
      </c>
      <c r="Q1147" s="45">
        <v>559.91943849695542</v>
      </c>
      <c r="R1147" s="45">
        <v>418.70687927743234</v>
      </c>
      <c r="S1147" s="45">
        <v>346.10465040650934</v>
      </c>
      <c r="T1147" s="45">
        <v>288.43252031998122</v>
      </c>
      <c r="U1147" s="45">
        <v>11458.731066995762</v>
      </c>
      <c r="V1147" s="8"/>
      <c r="W1147" s="44" t="s">
        <v>21</v>
      </c>
      <c r="X1147" s="69">
        <v>13</v>
      </c>
      <c r="Y1147" s="69">
        <v>19</v>
      </c>
      <c r="Z1147" s="69">
        <v>30</v>
      </c>
      <c r="AA1147" s="69">
        <v>30</v>
      </c>
      <c r="AB1147" s="69">
        <v>20</v>
      </c>
      <c r="AC1147" s="69">
        <v>4</v>
      </c>
      <c r="AD1147" s="69"/>
      <c r="AE1147" s="69">
        <f t="shared" ref="AE1147:AE1210" si="694">SUM(X1147:AD1147)</f>
        <v>116</v>
      </c>
      <c r="AF1147" s="8"/>
      <c r="AG1147" s="44" t="s">
        <v>21</v>
      </c>
      <c r="AH1147" s="68">
        <f t="shared" si="687"/>
        <v>40.390731847064629</v>
      </c>
      <c r="AI1147" s="68">
        <f t="shared" si="688"/>
        <v>73.946946890050455</v>
      </c>
      <c r="AJ1147" s="68">
        <f t="shared" si="689"/>
        <v>103.86303113140048</v>
      </c>
      <c r="AK1147" s="68">
        <f t="shared" si="690"/>
        <v>95.187304889754614</v>
      </c>
      <c r="AL1147" s="68">
        <f t="shared" si="691"/>
        <v>58.062995883881754</v>
      </c>
      <c r="AM1147" s="68">
        <f t="shared" si="692"/>
        <v>10.725864704408504</v>
      </c>
      <c r="AN1147" s="68">
        <f t="shared" si="693"/>
        <v>0</v>
      </c>
      <c r="AO1147" s="68">
        <f t="shared" ref="AO1147:AO1210" si="695">AE1147/(SUM(F1147:L1147)/2)*1000</f>
        <v>50.218717284869058</v>
      </c>
      <c r="AP1147" s="8"/>
      <c r="AQ1147" s="6">
        <f t="shared" ref="AQ1147:AQ1210" si="696">RANK(AI1147,AI$1146:AI$1224)</f>
        <v>21</v>
      </c>
      <c r="AR1147" s="94">
        <f t="shared" ref="AR1147:AR1210" si="697">RANK(AO1147,AO$1146:AO$1224)</f>
        <v>54</v>
      </c>
      <c r="AS1147" s="8"/>
      <c r="AT1147" s="8"/>
      <c r="AU1147" s="66"/>
      <c r="AV1147" s="66"/>
      <c r="AW1147" s="66"/>
      <c r="AX1147" s="66"/>
      <c r="AY1147" s="66"/>
      <c r="AZ1147" s="66"/>
      <c r="BA1147" s="66"/>
      <c r="BB1147" s="66"/>
      <c r="BC1147" s="8"/>
      <c r="BD1147" s="8"/>
      <c r="BE1147" s="8"/>
      <c r="BF1147" s="8"/>
    </row>
    <row r="1148" spans="1:58" s="5" customFormat="1">
      <c r="A1148" s="6">
        <v>1103</v>
      </c>
      <c r="B1148" s="44" t="s">
        <v>22</v>
      </c>
      <c r="C1148" s="45">
        <v>6720.0992346064886</v>
      </c>
      <c r="D1148" s="45">
        <v>6276.799501333543</v>
      </c>
      <c r="E1148" s="45">
        <v>6119.8840195768498</v>
      </c>
      <c r="F1148" s="45">
        <v>7216.4450361213158</v>
      </c>
      <c r="G1148" s="45">
        <v>8019.6013561736145</v>
      </c>
      <c r="H1148" s="45">
        <v>6909.1858963568429</v>
      </c>
      <c r="I1148" s="45">
        <v>6154.1666213975959</v>
      </c>
      <c r="J1148" s="45">
        <v>6246.5184924030245</v>
      </c>
      <c r="K1148" s="45">
        <v>6251.055051905174</v>
      </c>
      <c r="L1148" s="45">
        <v>6344.2087886142544</v>
      </c>
      <c r="M1148" s="45">
        <v>6232.4386260024185</v>
      </c>
      <c r="N1148" s="45">
        <v>5948.4060434196854</v>
      </c>
      <c r="O1148" s="45">
        <v>5391.1386749376434</v>
      </c>
      <c r="P1148" s="45">
        <v>4551.5081794671169</v>
      </c>
      <c r="Q1148" s="45">
        <v>3488.1251701325823</v>
      </c>
      <c r="R1148" s="45">
        <v>2833.177436841886</v>
      </c>
      <c r="S1148" s="45">
        <v>2155.6809628574892</v>
      </c>
      <c r="T1148" s="45">
        <v>2073.2200996737911</v>
      </c>
      <c r="U1148" s="45">
        <v>98931.659191821323</v>
      </c>
      <c r="V1148" s="8"/>
      <c r="W1148" s="44" t="s">
        <v>22</v>
      </c>
      <c r="X1148" s="69">
        <v>52</v>
      </c>
      <c r="Y1148" s="69">
        <v>202</v>
      </c>
      <c r="Z1148" s="69">
        <v>419</v>
      </c>
      <c r="AA1148" s="69">
        <v>405</v>
      </c>
      <c r="AB1148" s="69">
        <v>209</v>
      </c>
      <c r="AC1148" s="69">
        <v>67</v>
      </c>
      <c r="AD1148" s="69"/>
      <c r="AE1148" s="69">
        <f t="shared" si="694"/>
        <v>1354</v>
      </c>
      <c r="AF1148" s="8"/>
      <c r="AG1148" s="44" t="s">
        <v>22</v>
      </c>
      <c r="AH1148" s="68">
        <f t="shared" si="687"/>
        <v>14.411528041776338</v>
      </c>
      <c r="AI1148" s="68">
        <f t="shared" si="688"/>
        <v>50.37656886635574</v>
      </c>
      <c r="AJ1148" s="68">
        <f t="shared" si="689"/>
        <v>121.28780620041942</v>
      </c>
      <c r="AK1148" s="68">
        <f t="shared" si="690"/>
        <v>131.61814585644922</v>
      </c>
      <c r="AL1148" s="68">
        <f t="shared" si="691"/>
        <v>66.91727568058414</v>
      </c>
      <c r="AM1148" s="68">
        <f t="shared" si="692"/>
        <v>21.436381360800841</v>
      </c>
      <c r="AN1148" s="68">
        <f t="shared" si="693"/>
        <v>0</v>
      </c>
      <c r="AO1148" s="68">
        <f t="shared" si="695"/>
        <v>57.444466358248718</v>
      </c>
      <c r="AP1148" s="8"/>
      <c r="AQ1148" s="6">
        <f t="shared" si="696"/>
        <v>45</v>
      </c>
      <c r="AR1148" s="94">
        <f t="shared" si="697"/>
        <v>19</v>
      </c>
      <c r="AS1148" s="8"/>
      <c r="AT1148" s="8"/>
      <c r="AU1148" s="66"/>
      <c r="AV1148" s="66"/>
      <c r="AW1148" s="66"/>
      <c r="AX1148" s="66"/>
      <c r="AY1148" s="66"/>
      <c r="AZ1148" s="66"/>
      <c r="BA1148" s="66"/>
      <c r="BB1148" s="66"/>
      <c r="BC1148" s="8"/>
      <c r="BD1148" s="8"/>
      <c r="BE1148" s="8"/>
      <c r="BF1148" s="8"/>
    </row>
    <row r="1149" spans="1:58" s="5" customFormat="1">
      <c r="A1149" s="6">
        <v>1104</v>
      </c>
      <c r="B1149" s="44" t="s">
        <v>23</v>
      </c>
      <c r="C1149" s="45">
        <v>7920.1649037276275</v>
      </c>
      <c r="D1149" s="45">
        <v>7178.9787301688611</v>
      </c>
      <c r="E1149" s="45">
        <v>6775.5818169597787</v>
      </c>
      <c r="F1149" s="45">
        <v>7184.1433284839932</v>
      </c>
      <c r="G1149" s="45">
        <v>8525.7007607431442</v>
      </c>
      <c r="H1149" s="45">
        <v>8741.351703612374</v>
      </c>
      <c r="I1149" s="45">
        <v>8745.436536717727</v>
      </c>
      <c r="J1149" s="45">
        <v>9001.3028120182444</v>
      </c>
      <c r="K1149" s="45">
        <v>8778.5475038662007</v>
      </c>
      <c r="L1149" s="45">
        <v>8319.206111482521</v>
      </c>
      <c r="M1149" s="45">
        <v>8188.2771372616235</v>
      </c>
      <c r="N1149" s="45">
        <v>7638.4309097588175</v>
      </c>
      <c r="O1149" s="45">
        <v>7209.2876020467866</v>
      </c>
      <c r="P1149" s="45">
        <v>6134.2022947640216</v>
      </c>
      <c r="Q1149" s="45">
        <v>4639.1848339889711</v>
      </c>
      <c r="R1149" s="45">
        <v>3573.889576287836</v>
      </c>
      <c r="S1149" s="45">
        <v>2921.7586870000991</v>
      </c>
      <c r="T1149" s="45">
        <v>3050.9362894345386</v>
      </c>
      <c r="U1149" s="45">
        <v>124526.38153832316</v>
      </c>
      <c r="V1149" s="8"/>
      <c r="W1149" s="44" t="s">
        <v>23</v>
      </c>
      <c r="X1149" s="69">
        <v>11</v>
      </c>
      <c r="Y1149" s="69">
        <v>81</v>
      </c>
      <c r="Z1149" s="69">
        <v>308</v>
      </c>
      <c r="AA1149" s="69">
        <v>686</v>
      </c>
      <c r="AB1149" s="69">
        <v>455</v>
      </c>
      <c r="AC1149" s="69">
        <v>83</v>
      </c>
      <c r="AD1149" s="69"/>
      <c r="AE1149" s="69">
        <f t="shared" si="694"/>
        <v>1624</v>
      </c>
      <c r="AF1149" s="8"/>
      <c r="AG1149" s="44" t="s">
        <v>23</v>
      </c>
      <c r="AH1149" s="68">
        <f t="shared" si="687"/>
        <v>3.0622997056271797</v>
      </c>
      <c r="AI1149" s="68">
        <f t="shared" si="688"/>
        <v>19.001370625853312</v>
      </c>
      <c r="AJ1149" s="68">
        <f t="shared" si="689"/>
        <v>70.469650562788502</v>
      </c>
      <c r="AK1149" s="68">
        <f t="shared" si="690"/>
        <v>156.88181993427727</v>
      </c>
      <c r="AL1149" s="68">
        <f t="shared" si="691"/>
        <v>101.09647669946153</v>
      </c>
      <c r="AM1149" s="68">
        <f t="shared" si="692"/>
        <v>18.909734204535678</v>
      </c>
      <c r="AN1149" s="68">
        <f t="shared" si="693"/>
        <v>0</v>
      </c>
      <c r="AO1149" s="68">
        <f t="shared" si="695"/>
        <v>54.776326375342393</v>
      </c>
      <c r="AP1149" s="8"/>
      <c r="AQ1149" s="6">
        <f t="shared" si="696"/>
        <v>64</v>
      </c>
      <c r="AR1149" s="94">
        <f t="shared" si="697"/>
        <v>33</v>
      </c>
      <c r="AS1149" s="8"/>
      <c r="AT1149" s="8"/>
      <c r="AU1149" s="66"/>
      <c r="AV1149" s="66"/>
      <c r="AW1149" s="66"/>
      <c r="AX1149" s="66"/>
      <c r="AY1149" s="66"/>
      <c r="AZ1149" s="66"/>
      <c r="BA1149" s="66"/>
      <c r="BB1149" s="66"/>
      <c r="BC1149" s="8"/>
      <c r="BD1149" s="8"/>
      <c r="BE1149" s="8"/>
      <c r="BF1149" s="8"/>
    </row>
    <row r="1150" spans="1:58" s="5" customFormat="1">
      <c r="A1150" s="6">
        <v>1105</v>
      </c>
      <c r="B1150" s="44" t="s">
        <v>24</v>
      </c>
      <c r="C1150" s="45">
        <v>1878.8510401145068</v>
      </c>
      <c r="D1150" s="45">
        <v>1773.0976075325298</v>
      </c>
      <c r="E1150" s="45">
        <v>1698.4431806472758</v>
      </c>
      <c r="F1150" s="45">
        <v>1575.0504200508642</v>
      </c>
      <c r="G1150" s="45">
        <v>1324.5335906592641</v>
      </c>
      <c r="H1150" s="45">
        <v>1569.909009628253</v>
      </c>
      <c r="I1150" s="45">
        <v>1605.8700583760888</v>
      </c>
      <c r="J1150" s="45">
        <v>1843.4017064066372</v>
      </c>
      <c r="K1150" s="45">
        <v>1972.3969499883278</v>
      </c>
      <c r="L1150" s="45">
        <v>1963.2465991794629</v>
      </c>
      <c r="M1150" s="45">
        <v>2084.030189783839</v>
      </c>
      <c r="N1150" s="45">
        <v>2225.6389841093146</v>
      </c>
      <c r="O1150" s="45">
        <v>2436.6114229542127</v>
      </c>
      <c r="P1150" s="45">
        <v>2381.8176447938322</v>
      </c>
      <c r="Q1150" s="45">
        <v>1851.2347119158378</v>
      </c>
      <c r="R1150" s="45">
        <v>1327.1952460908999</v>
      </c>
      <c r="S1150" s="45">
        <v>1014.7112696656313</v>
      </c>
      <c r="T1150" s="45">
        <v>892.83655145272496</v>
      </c>
      <c r="U1150" s="45">
        <v>31418.876183349505</v>
      </c>
      <c r="V1150" s="8"/>
      <c r="W1150" s="44" t="s">
        <v>24</v>
      </c>
      <c r="X1150" s="69">
        <v>16</v>
      </c>
      <c r="Y1150" s="69">
        <v>48</v>
      </c>
      <c r="Z1150" s="69">
        <v>96</v>
      </c>
      <c r="AA1150" s="69">
        <v>83</v>
      </c>
      <c r="AB1150" s="69">
        <v>52</v>
      </c>
      <c r="AC1150" s="69">
        <v>6</v>
      </c>
      <c r="AD1150" s="69"/>
      <c r="AE1150" s="69">
        <f t="shared" si="694"/>
        <v>301</v>
      </c>
      <c r="AF1150" s="8"/>
      <c r="AG1150" s="44" t="s">
        <v>24</v>
      </c>
      <c r="AH1150" s="68">
        <f t="shared" si="687"/>
        <v>20.316809920895487</v>
      </c>
      <c r="AI1150" s="68">
        <f t="shared" si="688"/>
        <v>72.478343076386324</v>
      </c>
      <c r="AJ1150" s="68">
        <f t="shared" si="689"/>
        <v>122.30008161139523</v>
      </c>
      <c r="AK1150" s="68">
        <f t="shared" si="690"/>
        <v>103.37075477194271</v>
      </c>
      <c r="AL1150" s="68">
        <f t="shared" si="691"/>
        <v>56.417437196978796</v>
      </c>
      <c r="AM1150" s="68">
        <f t="shared" si="692"/>
        <v>6.0839680369973257</v>
      </c>
      <c r="AN1150" s="68">
        <f t="shared" si="693"/>
        <v>0</v>
      </c>
      <c r="AO1150" s="68">
        <f t="shared" si="695"/>
        <v>50.782795988114721</v>
      </c>
      <c r="AP1150" s="8"/>
      <c r="AQ1150" s="6">
        <f t="shared" si="696"/>
        <v>24</v>
      </c>
      <c r="AR1150" s="94">
        <f t="shared" si="697"/>
        <v>49</v>
      </c>
      <c r="AS1150" s="8"/>
      <c r="AT1150" s="8"/>
      <c r="AU1150" s="66"/>
      <c r="AV1150" s="66"/>
      <c r="AW1150" s="66"/>
      <c r="AX1150" s="66"/>
      <c r="AY1150" s="66"/>
      <c r="AZ1150" s="66"/>
      <c r="BA1150" s="66"/>
      <c r="BB1150" s="66"/>
      <c r="BC1150" s="8"/>
      <c r="BD1150" s="8"/>
      <c r="BE1150" s="8"/>
      <c r="BF1150" s="8"/>
    </row>
    <row r="1151" spans="1:58" s="5" customFormat="1">
      <c r="A1151" s="6">
        <v>1106</v>
      </c>
      <c r="B1151" s="44" t="s">
        <v>25</v>
      </c>
      <c r="C1151" s="45">
        <v>3030.3227960309314</v>
      </c>
      <c r="D1151" s="45">
        <v>2872.8373514151431</v>
      </c>
      <c r="E1151" s="45">
        <v>3004.528998254515</v>
      </c>
      <c r="F1151" s="45">
        <v>3152.2324508601259</v>
      </c>
      <c r="G1151" s="45">
        <v>2615.9979228434995</v>
      </c>
      <c r="H1151" s="45">
        <v>2655.1720517101071</v>
      </c>
      <c r="I1151" s="45">
        <v>2450.1126522557834</v>
      </c>
      <c r="J1151" s="45">
        <v>2558.8170145216868</v>
      </c>
      <c r="K1151" s="45">
        <v>2883.5217073286485</v>
      </c>
      <c r="L1151" s="45">
        <v>3096.2208519190335</v>
      </c>
      <c r="M1151" s="45">
        <v>3232.3764478105431</v>
      </c>
      <c r="N1151" s="45">
        <v>3146.8401515339706</v>
      </c>
      <c r="O1151" s="45">
        <v>2969.0874109104689</v>
      </c>
      <c r="P1151" s="45">
        <v>2567.8101168130625</v>
      </c>
      <c r="Q1151" s="45">
        <v>1927.1543795409159</v>
      </c>
      <c r="R1151" s="45">
        <v>1391.2050319931584</v>
      </c>
      <c r="S1151" s="45">
        <v>970.18607369847803</v>
      </c>
      <c r="T1151" s="45">
        <v>904.57340517801913</v>
      </c>
      <c r="U1151" s="45">
        <v>45428.996814618091</v>
      </c>
      <c r="V1151" s="8"/>
      <c r="W1151" s="44" t="s">
        <v>25</v>
      </c>
      <c r="X1151" s="69">
        <v>14</v>
      </c>
      <c r="Y1151" s="69">
        <v>78</v>
      </c>
      <c r="Z1151" s="69">
        <v>185</v>
      </c>
      <c r="AA1151" s="69">
        <v>153</v>
      </c>
      <c r="AB1151" s="69">
        <v>78</v>
      </c>
      <c r="AC1151" s="69">
        <v>16</v>
      </c>
      <c r="AD1151" s="69"/>
      <c r="AE1151" s="69">
        <f t="shared" si="694"/>
        <v>524</v>
      </c>
      <c r="AF1151" s="8"/>
      <c r="AG1151" s="44" t="s">
        <v>25</v>
      </c>
      <c r="AH1151" s="68">
        <f t="shared" si="687"/>
        <v>8.8825936654385522</v>
      </c>
      <c r="AI1151" s="68">
        <f t="shared" si="688"/>
        <v>59.633074872794005</v>
      </c>
      <c r="AJ1151" s="68">
        <f t="shared" si="689"/>
        <v>139.3506683537496</v>
      </c>
      <c r="AK1151" s="68">
        <f t="shared" si="690"/>
        <v>124.89221657553999</v>
      </c>
      <c r="AL1151" s="68">
        <f t="shared" si="691"/>
        <v>60.965672462968477</v>
      </c>
      <c r="AM1151" s="68">
        <f t="shared" si="692"/>
        <v>11.097540871175001</v>
      </c>
      <c r="AN1151" s="68">
        <f t="shared" si="693"/>
        <v>0</v>
      </c>
      <c r="AO1151" s="68">
        <f t="shared" si="695"/>
        <v>53.987016782995887</v>
      </c>
      <c r="AP1151" s="8"/>
      <c r="AQ1151" s="6">
        <f t="shared" si="696"/>
        <v>34</v>
      </c>
      <c r="AR1151" s="94">
        <f t="shared" si="697"/>
        <v>35</v>
      </c>
      <c r="AS1151" s="8"/>
      <c r="AT1151" s="8"/>
      <c r="AU1151" s="66"/>
      <c r="AV1151" s="66"/>
      <c r="AW1151" s="66"/>
      <c r="AX1151" s="66"/>
      <c r="AY1151" s="66"/>
      <c r="AZ1151" s="66"/>
      <c r="BA1151" s="66"/>
      <c r="BB1151" s="66"/>
      <c r="BC1151" s="8"/>
      <c r="BD1151" s="8"/>
      <c r="BE1151" s="8"/>
      <c r="BF1151" s="8"/>
    </row>
    <row r="1152" spans="1:58" s="5" customFormat="1">
      <c r="A1152" s="6">
        <v>1107</v>
      </c>
      <c r="B1152" s="44" t="s">
        <v>26</v>
      </c>
      <c r="C1152" s="45">
        <v>5482.1215026855471</v>
      </c>
      <c r="D1152" s="45">
        <v>6700.8859252929688</v>
      </c>
      <c r="E1152" s="45">
        <v>6484.5308227539063</v>
      </c>
      <c r="F1152" s="45">
        <v>6175.8355468749996</v>
      </c>
      <c r="G1152" s="45">
        <v>5513.6163818359373</v>
      </c>
      <c r="H1152" s="45">
        <v>4159.4063232421877</v>
      </c>
      <c r="I1152" s="45">
        <v>4095.8460754394532</v>
      </c>
      <c r="J1152" s="45">
        <v>6022.45166015625</v>
      </c>
      <c r="K1152" s="45">
        <v>7736.1600830078123</v>
      </c>
      <c r="L1152" s="45">
        <v>7875.6635620117186</v>
      </c>
      <c r="M1152" s="45">
        <v>7408.9500976562504</v>
      </c>
      <c r="N1152" s="45">
        <v>6649.6945678710936</v>
      </c>
      <c r="O1152" s="45">
        <v>5949.3114013671875</v>
      </c>
      <c r="P1152" s="45">
        <v>5112.2474609375004</v>
      </c>
      <c r="Q1152" s="45">
        <v>3868.7283508300779</v>
      </c>
      <c r="R1152" s="45">
        <v>2973.7321716308593</v>
      </c>
      <c r="S1152" s="45">
        <v>2713.0236755371093</v>
      </c>
      <c r="T1152" s="45">
        <v>3361.299887084961</v>
      </c>
      <c r="U1152" s="45">
        <v>98283.505496215817</v>
      </c>
      <c r="V1152" s="8"/>
      <c r="W1152" s="44" t="s">
        <v>26</v>
      </c>
      <c r="X1152" s="69">
        <v>3</v>
      </c>
      <c r="Y1152" s="69">
        <v>23</v>
      </c>
      <c r="Z1152" s="69">
        <v>105</v>
      </c>
      <c r="AA1152" s="69">
        <v>341</v>
      </c>
      <c r="AB1152" s="69">
        <v>330</v>
      </c>
      <c r="AC1152" s="69">
        <v>120</v>
      </c>
      <c r="AD1152" s="69"/>
      <c r="AE1152" s="69">
        <f t="shared" si="694"/>
        <v>922</v>
      </c>
      <c r="AF1152" s="8"/>
      <c r="AG1152" s="44" t="s">
        <v>26</v>
      </c>
      <c r="AH1152" s="68">
        <f t="shared" si="687"/>
        <v>0.97152846031271456</v>
      </c>
      <c r="AI1152" s="68">
        <f t="shared" si="688"/>
        <v>8.3429815958075064</v>
      </c>
      <c r="AJ1152" s="68">
        <f t="shared" si="689"/>
        <v>50.487974407921875</v>
      </c>
      <c r="AK1152" s="68">
        <f t="shared" si="690"/>
        <v>166.51016357513546</v>
      </c>
      <c r="AL1152" s="68">
        <f t="shared" si="691"/>
        <v>109.5899207238928</v>
      </c>
      <c r="AM1152" s="68">
        <f t="shared" si="692"/>
        <v>31.023142932002024</v>
      </c>
      <c r="AN1152" s="68">
        <f t="shared" si="693"/>
        <v>0</v>
      </c>
      <c r="AO1152" s="68">
        <f t="shared" si="695"/>
        <v>44.34933267471564</v>
      </c>
      <c r="AP1152" s="8"/>
      <c r="AQ1152" s="6">
        <f t="shared" si="696"/>
        <v>74</v>
      </c>
      <c r="AR1152" s="94">
        <f t="shared" si="697"/>
        <v>66</v>
      </c>
      <c r="AS1152" s="8"/>
      <c r="AT1152" s="8"/>
      <c r="AU1152" s="66"/>
      <c r="AV1152" s="66"/>
      <c r="AW1152" s="66"/>
      <c r="AX1152" s="66"/>
      <c r="AY1152" s="66"/>
      <c r="AZ1152" s="66"/>
      <c r="BA1152" s="66"/>
      <c r="BB1152" s="66"/>
      <c r="BC1152" s="8"/>
      <c r="BD1152" s="8"/>
      <c r="BE1152" s="8"/>
      <c r="BF1152" s="8"/>
    </row>
    <row r="1153" spans="1:58" s="5" customFormat="1">
      <c r="A1153" s="6">
        <v>1108</v>
      </c>
      <c r="B1153" s="44" t="s">
        <v>27</v>
      </c>
      <c r="C1153" s="45">
        <v>754.8561919293536</v>
      </c>
      <c r="D1153" s="45">
        <v>802.50575400612081</v>
      </c>
      <c r="E1153" s="45">
        <v>823.21991210322665</v>
      </c>
      <c r="F1153" s="45">
        <v>896.96198031016786</v>
      </c>
      <c r="G1153" s="45">
        <v>657.87207445111756</v>
      </c>
      <c r="H1153" s="45">
        <v>606.89509570236248</v>
      </c>
      <c r="I1153" s="45">
        <v>596.05722208655436</v>
      </c>
      <c r="J1153" s="45">
        <v>666.8244024814054</v>
      </c>
      <c r="K1153" s="45">
        <v>757.42361871571848</v>
      </c>
      <c r="L1153" s="45">
        <v>912.02035232640742</v>
      </c>
      <c r="M1153" s="45">
        <v>1091.5603188479306</v>
      </c>
      <c r="N1153" s="45">
        <v>1121.1765676709788</v>
      </c>
      <c r="O1153" s="45">
        <v>1062.4516745767589</v>
      </c>
      <c r="P1153" s="45">
        <v>885.69576789355756</v>
      </c>
      <c r="Q1153" s="45">
        <v>694.5959256868623</v>
      </c>
      <c r="R1153" s="45">
        <v>571.75102801719299</v>
      </c>
      <c r="S1153" s="45">
        <v>473.06644082065327</v>
      </c>
      <c r="T1153" s="45">
        <v>439.84282619888779</v>
      </c>
      <c r="U1153" s="45">
        <v>13814.777153825256</v>
      </c>
      <c r="V1153" s="8"/>
      <c r="W1153" s="44" t="s">
        <v>27</v>
      </c>
      <c r="X1153" s="69">
        <v>6</v>
      </c>
      <c r="Y1153" s="69">
        <v>24</v>
      </c>
      <c r="Z1153" s="69">
        <v>39</v>
      </c>
      <c r="AA1153" s="69">
        <v>42</v>
      </c>
      <c r="AB1153" s="69">
        <v>17</v>
      </c>
      <c r="AC1153" s="69">
        <v>6</v>
      </c>
      <c r="AD1153" s="69"/>
      <c r="AE1153" s="69">
        <f t="shared" si="694"/>
        <v>134</v>
      </c>
      <c r="AF1153" s="8"/>
      <c r="AG1153" s="44" t="s">
        <v>27</v>
      </c>
      <c r="AH1153" s="68">
        <f t="shared" si="687"/>
        <v>13.378493473993649</v>
      </c>
      <c r="AI1153" s="68">
        <f t="shared" si="688"/>
        <v>72.962513327606814</v>
      </c>
      <c r="AJ1153" s="68">
        <f t="shared" si="689"/>
        <v>128.52303561578503</v>
      </c>
      <c r="AK1153" s="68">
        <f t="shared" si="690"/>
        <v>140.92606697382189</v>
      </c>
      <c r="AL1153" s="68">
        <f t="shared" si="691"/>
        <v>50.98793606454452</v>
      </c>
      <c r="AM1153" s="68">
        <f t="shared" si="692"/>
        <v>15.843181679952238</v>
      </c>
      <c r="AN1153" s="68">
        <f t="shared" si="693"/>
        <v>0</v>
      </c>
      <c r="AO1153" s="68">
        <f t="shared" si="695"/>
        <v>52.610349389464695</v>
      </c>
      <c r="AP1153" s="8"/>
      <c r="AQ1153" s="6">
        <f t="shared" si="696"/>
        <v>23</v>
      </c>
      <c r="AR1153" s="94">
        <f t="shared" si="697"/>
        <v>42</v>
      </c>
      <c r="AS1153" s="8"/>
      <c r="AT1153" s="8"/>
      <c r="AU1153" s="66"/>
      <c r="AV1153" s="66"/>
      <c r="AW1153" s="66"/>
      <c r="AX1153" s="66"/>
      <c r="AY1153" s="66"/>
      <c r="AZ1153" s="66"/>
      <c r="BA1153" s="66"/>
      <c r="BB1153" s="66"/>
      <c r="BC1153" s="8"/>
      <c r="BD1153" s="8"/>
      <c r="BE1153" s="8"/>
      <c r="BF1153" s="8"/>
    </row>
    <row r="1154" spans="1:58" s="5" customFormat="1">
      <c r="A1154" s="6">
        <v>1109</v>
      </c>
      <c r="B1154" s="44" t="s">
        <v>28</v>
      </c>
      <c r="C1154" s="45">
        <v>8371.686877441407</v>
      </c>
      <c r="D1154" s="45">
        <v>9773.3981140136711</v>
      </c>
      <c r="E1154" s="45">
        <v>10457.273565673828</v>
      </c>
      <c r="F1154" s="45">
        <v>12115.372662353515</v>
      </c>
      <c r="G1154" s="45">
        <v>14643.029852294922</v>
      </c>
      <c r="H1154" s="45">
        <v>13302.892242431641</v>
      </c>
      <c r="I1154" s="45">
        <v>10733.611096191406</v>
      </c>
      <c r="J1154" s="45">
        <v>10279.841827392578</v>
      </c>
      <c r="K1154" s="45">
        <v>11651.982556152343</v>
      </c>
      <c r="L1154" s="45">
        <v>12335.197039794923</v>
      </c>
      <c r="M1154" s="45">
        <v>11846.646771240234</v>
      </c>
      <c r="N1154" s="45">
        <v>10401.456268310547</v>
      </c>
      <c r="O1154" s="45">
        <v>9107.156549072266</v>
      </c>
      <c r="P1154" s="45">
        <v>7453.6148742675778</v>
      </c>
      <c r="Q1154" s="45">
        <v>5630.7959899902344</v>
      </c>
      <c r="R1154" s="45">
        <v>4394.6934295654301</v>
      </c>
      <c r="S1154" s="45">
        <v>3842.085137939453</v>
      </c>
      <c r="T1154" s="45">
        <v>4625.9852859497068</v>
      </c>
      <c r="U1154" s="45">
        <v>170966.72014007569</v>
      </c>
      <c r="V1154" s="8"/>
      <c r="W1154" s="44" t="s">
        <v>28</v>
      </c>
      <c r="X1154" s="69">
        <v>3</v>
      </c>
      <c r="Y1154" s="69">
        <v>37</v>
      </c>
      <c r="Z1154" s="69">
        <v>222</v>
      </c>
      <c r="AA1154" s="69">
        <v>598</v>
      </c>
      <c r="AB1154" s="69">
        <v>518</v>
      </c>
      <c r="AC1154" s="69">
        <v>127</v>
      </c>
      <c r="AD1154" s="69"/>
      <c r="AE1154" s="69">
        <f t="shared" si="694"/>
        <v>1505</v>
      </c>
      <c r="AF1154" s="8"/>
      <c r="AG1154" s="44" t="s">
        <v>28</v>
      </c>
      <c r="AH1154" s="68">
        <f t="shared" si="687"/>
        <v>0.4952385838401811</v>
      </c>
      <c r="AI1154" s="68">
        <f t="shared" si="688"/>
        <v>5.0535989304428268</v>
      </c>
      <c r="AJ1154" s="68">
        <f t="shared" si="689"/>
        <v>33.376200596723855</v>
      </c>
      <c r="AK1154" s="68">
        <f t="shared" si="690"/>
        <v>111.42568789588206</v>
      </c>
      <c r="AL1154" s="68">
        <f t="shared" si="691"/>
        <v>100.77976075851504</v>
      </c>
      <c r="AM1154" s="68">
        <f t="shared" si="692"/>
        <v>21.798865452805359</v>
      </c>
      <c r="AN1154" s="68">
        <f t="shared" si="693"/>
        <v>0</v>
      </c>
      <c r="AO1154" s="68">
        <f t="shared" si="695"/>
        <v>35.385984027987469</v>
      </c>
      <c r="AP1154" s="8"/>
      <c r="AQ1154" s="6">
        <f t="shared" si="696"/>
        <v>77</v>
      </c>
      <c r="AR1154" s="94">
        <f t="shared" si="697"/>
        <v>76</v>
      </c>
      <c r="AS1154" s="8"/>
      <c r="AT1154" s="8"/>
      <c r="AU1154" s="66"/>
      <c r="AV1154" s="66"/>
      <c r="AW1154" s="66"/>
      <c r="AX1154" s="66"/>
      <c r="AY1154" s="66"/>
      <c r="AZ1154" s="66"/>
      <c r="BA1154" s="66"/>
      <c r="BB1154" s="66"/>
      <c r="BC1154" s="8"/>
      <c r="BD1154" s="8"/>
      <c r="BE1154" s="8"/>
      <c r="BF1154" s="8"/>
    </row>
    <row r="1155" spans="1:58" s="5" customFormat="1">
      <c r="A1155" s="6">
        <v>1110</v>
      </c>
      <c r="B1155" s="44" t="s">
        <v>29</v>
      </c>
      <c r="C1155" s="45">
        <v>12730.62389084013</v>
      </c>
      <c r="D1155" s="45">
        <v>11801.981854581318</v>
      </c>
      <c r="E1155" s="45">
        <v>11592.47461214814</v>
      </c>
      <c r="F1155" s="45">
        <v>12683.785032203345</v>
      </c>
      <c r="G1155" s="45">
        <v>15219.816369070817</v>
      </c>
      <c r="H1155" s="45">
        <v>16871.314991382242</v>
      </c>
      <c r="I1155" s="45">
        <v>15556.096913312027</v>
      </c>
      <c r="J1155" s="45">
        <v>13931.796679754241</v>
      </c>
      <c r="K1155" s="45">
        <v>13428.679263814947</v>
      </c>
      <c r="L1155" s="45">
        <v>12776.864474637516</v>
      </c>
      <c r="M1155" s="45">
        <v>12454.592199108094</v>
      </c>
      <c r="N1155" s="45">
        <v>11576.368142243304</v>
      </c>
      <c r="O1155" s="45">
        <v>10361.617224503096</v>
      </c>
      <c r="P1155" s="45">
        <v>8210.5761640000383</v>
      </c>
      <c r="Q1155" s="45">
        <v>6022.324564293509</v>
      </c>
      <c r="R1155" s="45">
        <v>4379.2332499617632</v>
      </c>
      <c r="S1155" s="45">
        <v>2926.9527057062824</v>
      </c>
      <c r="T1155" s="45">
        <v>2446.3550420783654</v>
      </c>
      <c r="U1155" s="45">
        <v>194971.45337363917</v>
      </c>
      <c r="V1155" s="8"/>
      <c r="W1155" s="44" t="s">
        <v>29</v>
      </c>
      <c r="X1155" s="69">
        <v>65</v>
      </c>
      <c r="Y1155" s="69">
        <v>374</v>
      </c>
      <c r="Z1155" s="69">
        <v>852</v>
      </c>
      <c r="AA1155" s="69">
        <v>960</v>
      </c>
      <c r="AB1155" s="69">
        <v>444</v>
      </c>
      <c r="AC1155" s="69">
        <v>115</v>
      </c>
      <c r="AD1155" s="69"/>
      <c r="AE1155" s="69">
        <f t="shared" si="694"/>
        <v>2810</v>
      </c>
      <c r="AF1155" s="8"/>
      <c r="AG1155" s="44" t="s">
        <v>29</v>
      </c>
      <c r="AH1155" s="68">
        <f t="shared" si="687"/>
        <v>10.249306470421727</v>
      </c>
      <c r="AI1155" s="68">
        <f t="shared" si="688"/>
        <v>49.146453666816882</v>
      </c>
      <c r="AJ1155" s="68">
        <f t="shared" si="689"/>
        <v>100.99983320033988</v>
      </c>
      <c r="AK1155" s="68">
        <f t="shared" si="690"/>
        <v>123.42427606998081</v>
      </c>
      <c r="AL1155" s="68">
        <f t="shared" si="691"/>
        <v>63.739086954265289</v>
      </c>
      <c r="AM1155" s="68">
        <f t="shared" si="692"/>
        <v>17.12752203560035</v>
      </c>
      <c r="AN1155" s="68">
        <f t="shared" si="693"/>
        <v>0</v>
      </c>
      <c r="AO1155" s="68">
        <f t="shared" si="695"/>
        <v>55.938012236460985</v>
      </c>
      <c r="AP1155" s="8"/>
      <c r="AQ1155" s="6">
        <f t="shared" si="696"/>
        <v>47</v>
      </c>
      <c r="AR1155" s="94">
        <f t="shared" si="697"/>
        <v>25</v>
      </c>
      <c r="AS1155" s="8"/>
      <c r="AT1155" s="8"/>
      <c r="AU1155" s="66"/>
      <c r="AV1155" s="66"/>
      <c r="AW1155" s="66"/>
      <c r="AX1155" s="66"/>
      <c r="AY1155" s="66"/>
      <c r="AZ1155" s="66"/>
      <c r="BA1155" s="66"/>
      <c r="BB1155" s="66"/>
      <c r="BC1155" s="8"/>
      <c r="BD1155" s="8"/>
      <c r="BE1155" s="8"/>
      <c r="BF1155" s="8"/>
    </row>
    <row r="1156" spans="1:58" s="5" customFormat="1">
      <c r="A1156" s="6">
        <v>1111</v>
      </c>
      <c r="B1156" s="44" t="s">
        <v>30</v>
      </c>
      <c r="C1156" s="45">
        <v>312.14184600245216</v>
      </c>
      <c r="D1156" s="45">
        <v>370.25575094228907</v>
      </c>
      <c r="E1156" s="45">
        <v>411.36758379815035</v>
      </c>
      <c r="F1156" s="45">
        <v>387.27233836723826</v>
      </c>
      <c r="G1156" s="45">
        <v>248.58841017740625</v>
      </c>
      <c r="H1156" s="45">
        <v>246.34377421529882</v>
      </c>
      <c r="I1156" s="45">
        <v>249.34935481023339</v>
      </c>
      <c r="J1156" s="45">
        <v>267.72681251291601</v>
      </c>
      <c r="K1156" s="45">
        <v>365.37101946965623</v>
      </c>
      <c r="L1156" s="45">
        <v>424.5514657546758</v>
      </c>
      <c r="M1156" s="45">
        <v>469.08829616401169</v>
      </c>
      <c r="N1156" s="45">
        <v>494.94987910403319</v>
      </c>
      <c r="O1156" s="45">
        <v>486.32147598843164</v>
      </c>
      <c r="P1156" s="45">
        <v>406.86680974638864</v>
      </c>
      <c r="Q1156" s="45">
        <v>352.51690939831644</v>
      </c>
      <c r="R1156" s="45">
        <v>302.08252430886915</v>
      </c>
      <c r="S1156" s="45">
        <v>251.97818331781639</v>
      </c>
      <c r="T1156" s="45">
        <v>258.03844395006445</v>
      </c>
      <c r="U1156" s="45">
        <v>6304.8108780282482</v>
      </c>
      <c r="V1156" s="8"/>
      <c r="W1156" s="44" t="s">
        <v>30</v>
      </c>
      <c r="X1156" s="69">
        <v>4</v>
      </c>
      <c r="Y1156" s="69">
        <v>6</v>
      </c>
      <c r="Z1156" s="69">
        <v>19</v>
      </c>
      <c r="AA1156" s="69">
        <v>17</v>
      </c>
      <c r="AB1156" s="69">
        <v>8</v>
      </c>
      <c r="AC1156" s="69">
        <v>3</v>
      </c>
      <c r="AD1156" s="69"/>
      <c r="AE1156" s="69">
        <f t="shared" si="694"/>
        <v>57</v>
      </c>
      <c r="AF1156" s="8"/>
      <c r="AG1156" s="44" t="s">
        <v>30</v>
      </c>
      <c r="AH1156" s="68">
        <f t="shared" si="687"/>
        <v>20.657297739695132</v>
      </c>
      <c r="AI1156" s="68">
        <f t="shared" si="688"/>
        <v>48.272564241575644</v>
      </c>
      <c r="AJ1156" s="68">
        <f t="shared" si="689"/>
        <v>154.25597874776761</v>
      </c>
      <c r="AK1156" s="68">
        <f t="shared" si="690"/>
        <v>136.35487457296853</v>
      </c>
      <c r="AL1156" s="68">
        <f t="shared" si="691"/>
        <v>59.762411727918021</v>
      </c>
      <c r="AM1156" s="68">
        <f t="shared" si="692"/>
        <v>16.421663679591028</v>
      </c>
      <c r="AN1156" s="68">
        <f t="shared" si="693"/>
        <v>0</v>
      </c>
      <c r="AO1156" s="68">
        <f t="shared" si="695"/>
        <v>52.073741389485804</v>
      </c>
      <c r="AP1156" s="8"/>
      <c r="AQ1156" s="6">
        <f t="shared" si="696"/>
        <v>48</v>
      </c>
      <c r="AR1156" s="94">
        <f t="shared" si="697"/>
        <v>43</v>
      </c>
      <c r="AS1156" s="8"/>
      <c r="AT1156" s="8"/>
      <c r="AU1156" s="66"/>
      <c r="AV1156" s="66"/>
      <c r="AW1156" s="66"/>
      <c r="AX1156" s="66"/>
      <c r="AY1156" s="66"/>
      <c r="AZ1156" s="66"/>
      <c r="BA1156" s="66"/>
      <c r="BB1156" s="66"/>
      <c r="BC1156" s="8"/>
      <c r="BD1156" s="8"/>
      <c r="BE1156" s="8"/>
      <c r="BF1156" s="8"/>
    </row>
    <row r="1157" spans="1:58" s="5" customFormat="1">
      <c r="A1157" s="6">
        <v>1112</v>
      </c>
      <c r="B1157" s="44" t="s">
        <v>31</v>
      </c>
      <c r="C1157" s="45">
        <v>2167.9895960467902</v>
      </c>
      <c r="D1157" s="45">
        <v>2328.4128227013084</v>
      </c>
      <c r="E1157" s="45">
        <v>2565.9295226479649</v>
      </c>
      <c r="F1157" s="45">
        <v>2536.61300902313</v>
      </c>
      <c r="G1157" s="45">
        <v>1884.4500557049921</v>
      </c>
      <c r="H1157" s="45">
        <v>1823.669141090661</v>
      </c>
      <c r="I1157" s="45">
        <v>1708.8667911918701</v>
      </c>
      <c r="J1157" s="45">
        <v>1951.5481870979766</v>
      </c>
      <c r="K1157" s="45">
        <v>2329.0792873536748</v>
      </c>
      <c r="L1157" s="45">
        <v>2581.6282257107305</v>
      </c>
      <c r="M1157" s="45">
        <v>2651.7136514309132</v>
      </c>
      <c r="N1157" s="45">
        <v>2560.2269683348077</v>
      </c>
      <c r="O1157" s="45">
        <v>2423.6688732336142</v>
      </c>
      <c r="P1157" s="45">
        <v>2233.3748663104657</v>
      </c>
      <c r="Q1157" s="45">
        <v>1862.1077683414969</v>
      </c>
      <c r="R1157" s="45">
        <v>1408.1999204363735</v>
      </c>
      <c r="S1157" s="45">
        <v>1036.8230158509077</v>
      </c>
      <c r="T1157" s="45">
        <v>958.72399268434742</v>
      </c>
      <c r="U1157" s="45">
        <v>37013.025695192024</v>
      </c>
      <c r="V1157" s="8"/>
      <c r="W1157" s="44" t="s">
        <v>31</v>
      </c>
      <c r="X1157" s="69">
        <v>20</v>
      </c>
      <c r="Y1157" s="69">
        <v>97</v>
      </c>
      <c r="Z1157" s="69">
        <v>148</v>
      </c>
      <c r="AA1157" s="69">
        <v>115</v>
      </c>
      <c r="AB1157" s="69">
        <v>60</v>
      </c>
      <c r="AC1157" s="69">
        <v>9</v>
      </c>
      <c r="AD1157" s="69"/>
      <c r="AE1157" s="69">
        <f t="shared" si="694"/>
        <v>449</v>
      </c>
      <c r="AF1157" s="8"/>
      <c r="AG1157" s="44" t="s">
        <v>31</v>
      </c>
      <c r="AH1157" s="68">
        <f t="shared" si="687"/>
        <v>15.769058921370243</v>
      </c>
      <c r="AI1157" s="68">
        <f t="shared" si="688"/>
        <v>102.94780666257701</v>
      </c>
      <c r="AJ1157" s="68">
        <f t="shared" si="689"/>
        <v>162.31014350715759</v>
      </c>
      <c r="AK1157" s="68">
        <f t="shared" si="690"/>
        <v>134.59211752812146</v>
      </c>
      <c r="AL1157" s="68">
        <f t="shared" si="691"/>
        <v>61.489642322613818</v>
      </c>
      <c r="AM1157" s="68">
        <f t="shared" si="692"/>
        <v>7.7283757997143141</v>
      </c>
      <c r="AN1157" s="68">
        <f t="shared" si="693"/>
        <v>0</v>
      </c>
      <c r="AO1157" s="68">
        <f t="shared" si="695"/>
        <v>60.610745606957416</v>
      </c>
      <c r="AP1157" s="8"/>
      <c r="AQ1157" s="6">
        <f t="shared" si="696"/>
        <v>4</v>
      </c>
      <c r="AR1157" s="94">
        <f t="shared" si="697"/>
        <v>10</v>
      </c>
      <c r="AS1157" s="8"/>
      <c r="AT1157" s="8"/>
      <c r="AU1157" s="66"/>
      <c r="AV1157" s="66"/>
      <c r="AW1157" s="66"/>
      <c r="AX1157" s="66"/>
      <c r="AY1157" s="66"/>
      <c r="AZ1157" s="66"/>
      <c r="BA1157" s="66"/>
      <c r="BB1157" s="66"/>
      <c r="BC1157" s="8"/>
      <c r="BD1157" s="8"/>
      <c r="BE1157" s="8"/>
      <c r="BF1157" s="8"/>
    </row>
    <row r="1158" spans="1:58" s="5" customFormat="1">
      <c r="A1158" s="6">
        <v>1113</v>
      </c>
      <c r="B1158" s="44" t="s">
        <v>32</v>
      </c>
      <c r="C1158" s="45">
        <v>7142.195878440114</v>
      </c>
      <c r="D1158" s="45">
        <v>6622.0791913357916</v>
      </c>
      <c r="E1158" s="45">
        <v>6265.3374123797184</v>
      </c>
      <c r="F1158" s="45">
        <v>5788.2019113720735</v>
      </c>
      <c r="G1158" s="45">
        <v>5360.0993033391933</v>
      </c>
      <c r="H1158" s="45">
        <v>5901.6367266781763</v>
      </c>
      <c r="I1158" s="45">
        <v>6206.2120574942446</v>
      </c>
      <c r="J1158" s="45">
        <v>6143.7995681158936</v>
      </c>
      <c r="K1158" s="45">
        <v>6130.3576162303189</v>
      </c>
      <c r="L1158" s="45">
        <v>5833.4243917570338</v>
      </c>
      <c r="M1158" s="45">
        <v>5275.361472092538</v>
      </c>
      <c r="N1158" s="45">
        <v>4427.8624911809929</v>
      </c>
      <c r="O1158" s="45">
        <v>4032.8141948891944</v>
      </c>
      <c r="P1158" s="45">
        <v>3305.4992259564815</v>
      </c>
      <c r="Q1158" s="45">
        <v>2355.2354707784957</v>
      </c>
      <c r="R1158" s="45">
        <v>1594.8322578330306</v>
      </c>
      <c r="S1158" s="45">
        <v>1088.4483561067559</v>
      </c>
      <c r="T1158" s="45">
        <v>1004.0263578365384</v>
      </c>
      <c r="U1158" s="45">
        <v>84477.423883816577</v>
      </c>
      <c r="V1158" s="8"/>
      <c r="W1158" s="44" t="s">
        <v>32</v>
      </c>
      <c r="X1158" s="69">
        <v>39</v>
      </c>
      <c r="Y1158" s="69">
        <v>227</v>
      </c>
      <c r="Z1158" s="69">
        <v>441</v>
      </c>
      <c r="AA1158" s="69">
        <v>411</v>
      </c>
      <c r="AB1158" s="69">
        <v>187</v>
      </c>
      <c r="AC1158" s="69">
        <v>43</v>
      </c>
      <c r="AD1158" s="69"/>
      <c r="AE1158" s="69">
        <f t="shared" si="694"/>
        <v>1348</v>
      </c>
      <c r="AF1158" s="8"/>
      <c r="AG1158" s="44" t="s">
        <v>32</v>
      </c>
      <c r="AH1158" s="68">
        <f t="shared" si="687"/>
        <v>13.47568747502631</v>
      </c>
      <c r="AI1158" s="68">
        <f t="shared" si="688"/>
        <v>84.699923323653834</v>
      </c>
      <c r="AJ1158" s="68">
        <f t="shared" si="689"/>
        <v>149.45006628634812</v>
      </c>
      <c r="AK1158" s="68">
        <f t="shared" si="690"/>
        <v>132.44793964257195</v>
      </c>
      <c r="AL1158" s="68">
        <f t="shared" si="691"/>
        <v>60.874381700361006</v>
      </c>
      <c r="AM1158" s="68">
        <f t="shared" si="692"/>
        <v>14.028545377566921</v>
      </c>
      <c r="AN1158" s="68">
        <f t="shared" si="693"/>
        <v>0</v>
      </c>
      <c r="AO1158" s="68">
        <f t="shared" si="695"/>
        <v>65.177871950757421</v>
      </c>
      <c r="AP1158" s="8"/>
      <c r="AQ1158" s="6">
        <f t="shared" si="696"/>
        <v>11</v>
      </c>
      <c r="AR1158" s="94">
        <f t="shared" si="697"/>
        <v>4</v>
      </c>
      <c r="AS1158" s="8"/>
      <c r="AT1158" s="8"/>
      <c r="AU1158" s="66"/>
      <c r="AV1158" s="66"/>
      <c r="AW1158" s="66"/>
      <c r="AX1158" s="66"/>
      <c r="AY1158" s="66"/>
      <c r="AZ1158" s="66"/>
      <c r="BA1158" s="66"/>
      <c r="BB1158" s="66"/>
      <c r="BC1158" s="8"/>
      <c r="BD1158" s="8"/>
      <c r="BE1158" s="8"/>
      <c r="BF1158" s="8"/>
    </row>
    <row r="1159" spans="1:58" s="5" customFormat="1">
      <c r="A1159" s="6">
        <v>1114</v>
      </c>
      <c r="B1159" s="44" t="s">
        <v>33</v>
      </c>
      <c r="C1159" s="45">
        <v>21467.368707275389</v>
      </c>
      <c r="D1159" s="45">
        <v>20638.921826171874</v>
      </c>
      <c r="E1159" s="45">
        <v>20263.28836669922</v>
      </c>
      <c r="F1159" s="45">
        <v>20215.398834228516</v>
      </c>
      <c r="G1159" s="45">
        <v>19753.518756103516</v>
      </c>
      <c r="H1159" s="45">
        <v>20146.454998779296</v>
      </c>
      <c r="I1159" s="45">
        <v>21028.086816406249</v>
      </c>
      <c r="J1159" s="45">
        <v>21222.937268066406</v>
      </c>
      <c r="K1159" s="45">
        <v>21004.668634033202</v>
      </c>
      <c r="L1159" s="45">
        <v>19705.280468749999</v>
      </c>
      <c r="M1159" s="45">
        <v>17767.77371826172</v>
      </c>
      <c r="N1159" s="45">
        <v>14982.921118164062</v>
      </c>
      <c r="O1159" s="45">
        <v>12225.335339355468</v>
      </c>
      <c r="P1159" s="45">
        <v>9029.2449035644531</v>
      </c>
      <c r="Q1159" s="45">
        <v>6338.3318756103517</v>
      </c>
      <c r="R1159" s="45">
        <v>4688.7679870605471</v>
      </c>
      <c r="S1159" s="45">
        <v>3316.7467353820803</v>
      </c>
      <c r="T1159" s="45">
        <v>2970.5773017883303</v>
      </c>
      <c r="U1159" s="45">
        <v>276765.62365570071</v>
      </c>
      <c r="V1159" s="8"/>
      <c r="W1159" s="44" t="s">
        <v>33</v>
      </c>
      <c r="X1159" s="69">
        <v>100</v>
      </c>
      <c r="Y1159" s="69">
        <v>525</v>
      </c>
      <c r="Z1159" s="69">
        <v>1281</v>
      </c>
      <c r="AA1159" s="69">
        <v>1426</v>
      </c>
      <c r="AB1159" s="69">
        <v>632</v>
      </c>
      <c r="AC1159" s="69">
        <v>162</v>
      </c>
      <c r="AD1159" s="69"/>
      <c r="AE1159" s="69">
        <f t="shared" si="694"/>
        <v>4126</v>
      </c>
      <c r="AF1159" s="8"/>
      <c r="AG1159" s="44" t="s">
        <v>33</v>
      </c>
      <c r="AH1159" s="68">
        <f t="shared" si="687"/>
        <v>9.8934481402049794</v>
      </c>
      <c r="AI1159" s="68">
        <f t="shared" si="688"/>
        <v>53.155086593145185</v>
      </c>
      <c r="AJ1159" s="68">
        <f t="shared" si="689"/>
        <v>127.16877486164366</v>
      </c>
      <c r="AK1159" s="68">
        <f t="shared" si="690"/>
        <v>135.62812560650318</v>
      </c>
      <c r="AL1159" s="68">
        <f t="shared" si="691"/>
        <v>59.55820271409403</v>
      </c>
      <c r="AM1159" s="68">
        <f t="shared" si="692"/>
        <v>15.425142174108524</v>
      </c>
      <c r="AN1159" s="68">
        <f t="shared" si="693"/>
        <v>0</v>
      </c>
      <c r="AO1159" s="68">
        <f t="shared" si="695"/>
        <v>57.675501531875405</v>
      </c>
      <c r="AP1159" s="8"/>
      <c r="AQ1159" s="6">
        <f t="shared" si="696"/>
        <v>43</v>
      </c>
      <c r="AR1159" s="94">
        <f t="shared" si="697"/>
        <v>17</v>
      </c>
      <c r="AS1159" s="8"/>
      <c r="AT1159" s="8"/>
      <c r="AU1159" s="66"/>
      <c r="AV1159" s="66"/>
      <c r="AW1159" s="66"/>
      <c r="AX1159" s="66"/>
      <c r="AY1159" s="66"/>
      <c r="AZ1159" s="66"/>
      <c r="BA1159" s="66"/>
      <c r="BB1159" s="66"/>
      <c r="BC1159" s="8"/>
      <c r="BD1159" s="8"/>
      <c r="BE1159" s="8"/>
      <c r="BF1159" s="8"/>
    </row>
    <row r="1160" spans="1:58" s="5" customFormat="1">
      <c r="A1160" s="6">
        <v>1115</v>
      </c>
      <c r="B1160" s="44" t="s">
        <v>34</v>
      </c>
      <c r="C1160" s="45">
        <v>720.44506153418729</v>
      </c>
      <c r="D1160" s="45">
        <v>698.7999888618574</v>
      </c>
      <c r="E1160" s="45">
        <v>662.92638659771649</v>
      </c>
      <c r="F1160" s="45">
        <v>727.40776602187861</v>
      </c>
      <c r="G1160" s="45">
        <v>559.22582064758717</v>
      </c>
      <c r="H1160" s="45">
        <v>475.74670232771098</v>
      </c>
      <c r="I1160" s="45">
        <v>479.51359165482836</v>
      </c>
      <c r="J1160" s="45">
        <v>607.6741102077508</v>
      </c>
      <c r="K1160" s="45">
        <v>711.28668795427234</v>
      </c>
      <c r="L1160" s="45">
        <v>827.68433728579771</v>
      </c>
      <c r="M1160" s="45">
        <v>919.55066256267196</v>
      </c>
      <c r="N1160" s="45">
        <v>995.97650258526141</v>
      </c>
      <c r="O1160" s="45">
        <v>1011.0299722565683</v>
      </c>
      <c r="P1160" s="45">
        <v>955.08017386800725</v>
      </c>
      <c r="Q1160" s="45">
        <v>821.02798834457769</v>
      </c>
      <c r="R1160" s="45">
        <v>616.16173322988686</v>
      </c>
      <c r="S1160" s="45">
        <v>446.02680618020815</v>
      </c>
      <c r="T1160" s="45">
        <v>398.56047130298214</v>
      </c>
      <c r="U1160" s="45">
        <v>12634.124763423752</v>
      </c>
      <c r="V1160" s="8"/>
      <c r="W1160" s="44" t="s">
        <v>34</v>
      </c>
      <c r="X1160" s="69">
        <v>8</v>
      </c>
      <c r="Y1160" s="69">
        <v>24</v>
      </c>
      <c r="Z1160" s="69">
        <v>40</v>
      </c>
      <c r="AA1160" s="69">
        <v>21</v>
      </c>
      <c r="AB1160" s="69">
        <v>10</v>
      </c>
      <c r="AC1160" s="69">
        <v>8</v>
      </c>
      <c r="AD1160" s="69"/>
      <c r="AE1160" s="69">
        <f t="shared" si="694"/>
        <v>111</v>
      </c>
      <c r="AF1160" s="8"/>
      <c r="AG1160" s="44" t="s">
        <v>34</v>
      </c>
      <c r="AH1160" s="68">
        <f t="shared" si="687"/>
        <v>21.995915836178686</v>
      </c>
      <c r="AI1160" s="68">
        <f t="shared" si="688"/>
        <v>85.832946598237683</v>
      </c>
      <c r="AJ1160" s="68">
        <f t="shared" si="689"/>
        <v>168.15670946026484</v>
      </c>
      <c r="AK1160" s="68">
        <f t="shared" si="690"/>
        <v>87.588758131037821</v>
      </c>
      <c r="AL1160" s="68">
        <f t="shared" si="691"/>
        <v>32.912377973717568</v>
      </c>
      <c r="AM1160" s="68">
        <f t="shared" si="692"/>
        <v>22.494446010254332</v>
      </c>
      <c r="AN1160" s="68">
        <f t="shared" si="693"/>
        <v>0</v>
      </c>
      <c r="AO1160" s="68">
        <f t="shared" si="695"/>
        <v>50.586311113008044</v>
      </c>
      <c r="AP1160" s="8"/>
      <c r="AQ1160" s="6">
        <f t="shared" si="696"/>
        <v>10</v>
      </c>
      <c r="AR1160" s="94">
        <f t="shared" si="697"/>
        <v>51</v>
      </c>
      <c r="AS1160" s="8"/>
      <c r="AT1160" s="8"/>
      <c r="AU1160" s="66"/>
      <c r="AV1160" s="66"/>
      <c r="AW1160" s="66"/>
      <c r="AX1160" s="66"/>
      <c r="AY1160" s="66"/>
      <c r="AZ1160" s="66"/>
      <c r="BA1160" s="66"/>
      <c r="BB1160" s="66"/>
      <c r="BC1160" s="8"/>
      <c r="BD1160" s="8"/>
      <c r="BE1160" s="8"/>
      <c r="BF1160" s="8"/>
    </row>
    <row r="1161" spans="1:58" s="5" customFormat="1">
      <c r="A1161" s="6">
        <v>1116</v>
      </c>
      <c r="B1161" s="44" t="s">
        <v>35</v>
      </c>
      <c r="C1161" s="45">
        <v>1273.5915090244841</v>
      </c>
      <c r="D1161" s="45">
        <v>1312.6594685301839</v>
      </c>
      <c r="E1161" s="45">
        <v>1332.8714122218569</v>
      </c>
      <c r="F1161" s="45">
        <v>1323.8229961984366</v>
      </c>
      <c r="G1161" s="45">
        <v>1089.8323544046239</v>
      </c>
      <c r="H1161" s="45">
        <v>1100.5108798232884</v>
      </c>
      <c r="I1161" s="45">
        <v>1079.3835059982644</v>
      </c>
      <c r="J1161" s="45">
        <v>1186.5024578012924</v>
      </c>
      <c r="K1161" s="45">
        <v>1312.4763884036668</v>
      </c>
      <c r="L1161" s="45">
        <v>1403.6296024146034</v>
      </c>
      <c r="M1161" s="45">
        <v>1455.1422739972068</v>
      </c>
      <c r="N1161" s="45">
        <v>1500.2475513772563</v>
      </c>
      <c r="O1161" s="45">
        <v>1427.1504507719858</v>
      </c>
      <c r="P1161" s="45">
        <v>1204.6894285370749</v>
      </c>
      <c r="Q1161" s="45">
        <v>939.01820263247669</v>
      </c>
      <c r="R1161" s="45">
        <v>701.0067821032319</v>
      </c>
      <c r="S1161" s="45">
        <v>576.63467617191134</v>
      </c>
      <c r="T1161" s="45">
        <v>579.44751532889313</v>
      </c>
      <c r="U1161" s="45">
        <v>20798.617455740739</v>
      </c>
      <c r="V1161" s="8"/>
      <c r="W1161" s="44" t="s">
        <v>35</v>
      </c>
      <c r="X1161" s="69">
        <v>14</v>
      </c>
      <c r="Y1161" s="69">
        <v>41</v>
      </c>
      <c r="Z1161" s="69">
        <v>75</v>
      </c>
      <c r="AA1161" s="69">
        <v>73</v>
      </c>
      <c r="AB1161" s="69">
        <v>39</v>
      </c>
      <c r="AC1161" s="69">
        <v>4</v>
      </c>
      <c r="AD1161" s="69"/>
      <c r="AE1161" s="69">
        <f t="shared" si="694"/>
        <v>246</v>
      </c>
      <c r="AF1161" s="8"/>
      <c r="AG1161" s="44" t="s">
        <v>35</v>
      </c>
      <c r="AH1161" s="68">
        <f t="shared" si="687"/>
        <v>21.150863884678202</v>
      </c>
      <c r="AI1161" s="68">
        <f t="shared" si="688"/>
        <v>75.240930101397709</v>
      </c>
      <c r="AJ1161" s="68">
        <f t="shared" si="689"/>
        <v>136.30033355425422</v>
      </c>
      <c r="AK1161" s="68">
        <f t="shared" si="690"/>
        <v>135.26239671873842</v>
      </c>
      <c r="AL1161" s="68">
        <f t="shared" si="691"/>
        <v>65.739433986965182</v>
      </c>
      <c r="AM1161" s="68">
        <f t="shared" si="692"/>
        <v>6.0953477492499548</v>
      </c>
      <c r="AN1161" s="68">
        <f t="shared" si="693"/>
        <v>0</v>
      </c>
      <c r="AO1161" s="68">
        <f t="shared" si="695"/>
        <v>57.908526334416621</v>
      </c>
      <c r="AP1161" s="8"/>
      <c r="AQ1161" s="6">
        <f t="shared" si="696"/>
        <v>19</v>
      </c>
      <c r="AR1161" s="94">
        <f t="shared" si="697"/>
        <v>14</v>
      </c>
      <c r="AS1161" s="8"/>
      <c r="AT1161" s="8"/>
      <c r="AU1161" s="66"/>
      <c r="AV1161" s="66"/>
      <c r="AW1161" s="66"/>
      <c r="AX1161" s="66"/>
      <c r="AY1161" s="66"/>
      <c r="AZ1161" s="66"/>
      <c r="BA1161" s="66"/>
      <c r="BB1161" s="66"/>
      <c r="BC1161" s="8"/>
      <c r="BD1161" s="8"/>
      <c r="BE1161" s="8"/>
      <c r="BF1161" s="8"/>
    </row>
    <row r="1162" spans="1:58" s="5" customFormat="1">
      <c r="A1162" s="6">
        <v>1117</v>
      </c>
      <c r="B1162" s="44" t="s">
        <v>36</v>
      </c>
      <c r="C1162" s="45">
        <v>1061.1489639137283</v>
      </c>
      <c r="D1162" s="45">
        <v>1070.8650586929921</v>
      </c>
      <c r="E1162" s="45">
        <v>1178.2312956056776</v>
      </c>
      <c r="F1162" s="45">
        <v>1170.6512197788529</v>
      </c>
      <c r="G1162" s="45">
        <v>737.00277890148323</v>
      </c>
      <c r="H1162" s="45">
        <v>699.94642227679719</v>
      </c>
      <c r="I1162" s="45">
        <v>769.87753730066186</v>
      </c>
      <c r="J1162" s="45">
        <v>881.13501099125563</v>
      </c>
      <c r="K1162" s="45">
        <v>995.55588959716988</v>
      </c>
      <c r="L1162" s="45">
        <v>1153.1957880066416</v>
      </c>
      <c r="M1162" s="45">
        <v>1246.9915890188197</v>
      </c>
      <c r="N1162" s="45">
        <v>1120.4739119843543</v>
      </c>
      <c r="O1162" s="45">
        <v>1039.0434226499183</v>
      </c>
      <c r="P1162" s="45">
        <v>936.63355961407967</v>
      </c>
      <c r="Q1162" s="45">
        <v>768.75628588778818</v>
      </c>
      <c r="R1162" s="45">
        <v>626.19536434091674</v>
      </c>
      <c r="S1162" s="45">
        <v>459.32554185669807</v>
      </c>
      <c r="T1162" s="45">
        <v>401.77523571817142</v>
      </c>
      <c r="U1162" s="45">
        <v>16316.804876136006</v>
      </c>
      <c r="V1162" s="8"/>
      <c r="W1162" s="44" t="s">
        <v>36</v>
      </c>
      <c r="X1162" s="69">
        <v>11</v>
      </c>
      <c r="Y1162" s="69">
        <v>29</v>
      </c>
      <c r="Z1162" s="69">
        <v>56</v>
      </c>
      <c r="AA1162" s="69">
        <v>44</v>
      </c>
      <c r="AB1162" s="69">
        <v>24</v>
      </c>
      <c r="AC1162" s="69">
        <v>5</v>
      </c>
      <c r="AD1162" s="69"/>
      <c r="AE1162" s="69">
        <f t="shared" si="694"/>
        <v>169</v>
      </c>
      <c r="AF1162" s="8"/>
      <c r="AG1162" s="44" t="s">
        <v>36</v>
      </c>
      <c r="AH1162" s="68">
        <f t="shared" si="687"/>
        <v>18.792958678295324</v>
      </c>
      <c r="AI1162" s="68">
        <f t="shared" si="688"/>
        <v>78.697125248903561</v>
      </c>
      <c r="AJ1162" s="68">
        <f t="shared" si="689"/>
        <v>160.01224727413361</v>
      </c>
      <c r="AK1162" s="68">
        <f t="shared" si="690"/>
        <v>114.3038934588803</v>
      </c>
      <c r="AL1162" s="68">
        <f t="shared" si="691"/>
        <v>54.475193246493696</v>
      </c>
      <c r="AM1162" s="68">
        <f t="shared" si="692"/>
        <v>10.044639486836127</v>
      </c>
      <c r="AN1162" s="68">
        <f t="shared" si="693"/>
        <v>0</v>
      </c>
      <c r="AO1162" s="68">
        <f t="shared" si="695"/>
        <v>52.751797131761059</v>
      </c>
      <c r="AP1162" s="8"/>
      <c r="AQ1162" s="6">
        <f t="shared" si="696"/>
        <v>17</v>
      </c>
      <c r="AR1162" s="94">
        <f t="shared" si="697"/>
        <v>41</v>
      </c>
      <c r="AS1162" s="8"/>
      <c r="AT1162" s="8"/>
      <c r="AU1162" s="66"/>
      <c r="AV1162" s="66"/>
      <c r="AW1162" s="66"/>
      <c r="AX1162" s="66"/>
      <c r="AY1162" s="66"/>
      <c r="AZ1162" s="66"/>
      <c r="BA1162" s="66"/>
      <c r="BB1162" s="66"/>
      <c r="BC1162" s="8"/>
      <c r="BD1162" s="8"/>
      <c r="BE1162" s="8"/>
      <c r="BF1162" s="8"/>
    </row>
    <row r="1163" spans="1:58" s="5" customFormat="1">
      <c r="A1163" s="6">
        <v>1118</v>
      </c>
      <c r="B1163" s="44" t="s">
        <v>37</v>
      </c>
      <c r="C1163" s="45">
        <v>9330.5121276855461</v>
      </c>
      <c r="D1163" s="45">
        <v>7807.5787780761721</v>
      </c>
      <c r="E1163" s="45">
        <v>6520.5138183593754</v>
      </c>
      <c r="F1163" s="45">
        <v>6746.8180114746092</v>
      </c>
      <c r="G1163" s="45">
        <v>11098.288262939453</v>
      </c>
      <c r="H1163" s="45">
        <v>14539.487951660156</v>
      </c>
      <c r="I1163" s="45">
        <v>14289.326611328124</v>
      </c>
      <c r="J1163" s="45">
        <v>12550.908056640625</v>
      </c>
      <c r="K1163" s="45">
        <v>11433.117529296875</v>
      </c>
      <c r="L1163" s="45">
        <v>9838.6798828124993</v>
      </c>
      <c r="M1163" s="45">
        <v>8518.2254394531246</v>
      </c>
      <c r="N1163" s="45">
        <v>7184.0092956542967</v>
      </c>
      <c r="O1163" s="45">
        <v>5990.9844421386715</v>
      </c>
      <c r="P1163" s="45">
        <v>5174.1827697753906</v>
      </c>
      <c r="Q1163" s="45">
        <v>4703.6225463867186</v>
      </c>
      <c r="R1163" s="45">
        <v>4331.5182617187502</v>
      </c>
      <c r="S1163" s="45">
        <v>3564.7996398925779</v>
      </c>
      <c r="T1163" s="45">
        <v>3357.5366271972657</v>
      </c>
      <c r="U1163" s="45">
        <v>146980.11005249023</v>
      </c>
      <c r="V1163" s="8"/>
      <c r="W1163" s="44" t="s">
        <v>37</v>
      </c>
      <c r="X1163" s="69">
        <v>20</v>
      </c>
      <c r="Y1163" s="69">
        <v>145</v>
      </c>
      <c r="Z1163" s="69">
        <v>415</v>
      </c>
      <c r="AA1163" s="69">
        <v>738</v>
      </c>
      <c r="AB1163" s="69">
        <v>555</v>
      </c>
      <c r="AC1163" s="69">
        <v>140</v>
      </c>
      <c r="AD1163" s="69"/>
      <c r="AE1163" s="69">
        <f t="shared" si="694"/>
        <v>2013</v>
      </c>
      <c r="AF1163" s="8"/>
      <c r="AG1163" s="44" t="s">
        <v>37</v>
      </c>
      <c r="AH1163" s="68">
        <f t="shared" si="687"/>
        <v>5.9287207587295594</v>
      </c>
      <c r="AI1163" s="68">
        <f t="shared" si="688"/>
        <v>26.1301556716992</v>
      </c>
      <c r="AJ1163" s="68">
        <f t="shared" si="689"/>
        <v>57.085916832802113</v>
      </c>
      <c r="AK1163" s="68">
        <f t="shared" si="690"/>
        <v>103.29388082079907</v>
      </c>
      <c r="AL1163" s="68">
        <f t="shared" si="691"/>
        <v>88.439816066750993</v>
      </c>
      <c r="AM1163" s="68">
        <f t="shared" si="692"/>
        <v>24.490258171711432</v>
      </c>
      <c r="AN1163" s="68">
        <f t="shared" si="693"/>
        <v>0</v>
      </c>
      <c r="AO1163" s="68">
        <f t="shared" si="695"/>
        <v>50.014518430722021</v>
      </c>
      <c r="AP1163" s="8"/>
      <c r="AQ1163" s="6">
        <f t="shared" si="696"/>
        <v>61</v>
      </c>
      <c r="AR1163" s="94">
        <f t="shared" si="697"/>
        <v>57</v>
      </c>
      <c r="AS1163" s="8"/>
      <c r="AT1163" s="8"/>
      <c r="AU1163" s="66"/>
      <c r="AV1163" s="66"/>
      <c r="AW1163" s="66"/>
      <c r="AX1163" s="66"/>
      <c r="AY1163" s="66"/>
      <c r="AZ1163" s="66"/>
      <c r="BA1163" s="66"/>
      <c r="BB1163" s="66"/>
      <c r="BC1163" s="8"/>
      <c r="BD1163" s="8"/>
      <c r="BE1163" s="8"/>
      <c r="BF1163" s="8"/>
    </row>
    <row r="1164" spans="1:58" s="5" customFormat="1">
      <c r="A1164" s="6">
        <v>1119</v>
      </c>
      <c r="B1164" s="44" t="s">
        <v>38</v>
      </c>
      <c r="C1164" s="45">
        <v>2387.7092766652395</v>
      </c>
      <c r="D1164" s="45">
        <v>2466.843277127954</v>
      </c>
      <c r="E1164" s="45">
        <v>2589.5413770400751</v>
      </c>
      <c r="F1164" s="45">
        <v>2563.2501806806358</v>
      </c>
      <c r="G1164" s="45">
        <v>1906.2351648453237</v>
      </c>
      <c r="H1164" s="45">
        <v>1868.0910402150525</v>
      </c>
      <c r="I1164" s="45">
        <v>1903.1171409171507</v>
      </c>
      <c r="J1164" s="45">
        <v>2167.0139059606022</v>
      </c>
      <c r="K1164" s="45">
        <v>2518.193654706698</v>
      </c>
      <c r="L1164" s="45">
        <v>2769.1318894922642</v>
      </c>
      <c r="M1164" s="45">
        <v>3103.3485613502644</v>
      </c>
      <c r="N1164" s="45">
        <v>3336.2319069492441</v>
      </c>
      <c r="O1164" s="45">
        <v>3594.0462849426303</v>
      </c>
      <c r="P1164" s="45">
        <v>3404.5914408282538</v>
      </c>
      <c r="Q1164" s="45">
        <v>2663.2606519507171</v>
      </c>
      <c r="R1164" s="45">
        <v>1898.4944311446802</v>
      </c>
      <c r="S1164" s="45">
        <v>1298.2211442284511</v>
      </c>
      <c r="T1164" s="45">
        <v>1191.5246786928035</v>
      </c>
      <c r="U1164" s="45">
        <v>43628.846007738037</v>
      </c>
      <c r="V1164" s="8"/>
      <c r="W1164" s="44" t="s">
        <v>38</v>
      </c>
      <c r="X1164" s="69">
        <v>23</v>
      </c>
      <c r="Y1164" s="69">
        <v>90</v>
      </c>
      <c r="Z1164" s="69">
        <v>137</v>
      </c>
      <c r="AA1164" s="69">
        <v>121</v>
      </c>
      <c r="AB1164" s="69">
        <v>63</v>
      </c>
      <c r="AC1164" s="69">
        <v>11</v>
      </c>
      <c r="AD1164" s="69"/>
      <c r="AE1164" s="69">
        <f t="shared" si="694"/>
        <v>445</v>
      </c>
      <c r="AF1164" s="8"/>
      <c r="AG1164" s="44" t="s">
        <v>38</v>
      </c>
      <c r="AH1164" s="68">
        <f t="shared" si="687"/>
        <v>17.945965769047692</v>
      </c>
      <c r="AI1164" s="68">
        <f t="shared" si="688"/>
        <v>94.426964374359144</v>
      </c>
      <c r="AJ1164" s="68">
        <f t="shared" si="689"/>
        <v>146.67379378280057</v>
      </c>
      <c r="AK1164" s="68">
        <f t="shared" si="690"/>
        <v>127.1598026190733</v>
      </c>
      <c r="AL1164" s="68">
        <f t="shared" si="691"/>
        <v>58.144527662431514</v>
      </c>
      <c r="AM1164" s="68">
        <f t="shared" si="692"/>
        <v>8.7364210289706286</v>
      </c>
      <c r="AN1164" s="68">
        <f t="shared" si="693"/>
        <v>0</v>
      </c>
      <c r="AO1164" s="68">
        <f t="shared" si="695"/>
        <v>56.705838166416733</v>
      </c>
      <c r="AP1164" s="8"/>
      <c r="AQ1164" s="6">
        <f t="shared" si="696"/>
        <v>8</v>
      </c>
      <c r="AR1164" s="94">
        <f t="shared" si="697"/>
        <v>23</v>
      </c>
      <c r="AS1164" s="8"/>
      <c r="AT1164" s="8"/>
      <c r="AU1164" s="66"/>
      <c r="AV1164" s="66"/>
      <c r="AW1164" s="66"/>
      <c r="AX1164" s="66"/>
      <c r="AY1164" s="66"/>
      <c r="AZ1164" s="66"/>
      <c r="BA1164" s="66"/>
      <c r="BB1164" s="66"/>
      <c r="BC1164" s="8"/>
      <c r="BD1164" s="8"/>
      <c r="BE1164" s="8"/>
      <c r="BF1164" s="8"/>
    </row>
    <row r="1165" spans="1:58" s="5" customFormat="1">
      <c r="A1165" s="6">
        <v>1120</v>
      </c>
      <c r="B1165" s="44" t="s">
        <v>39</v>
      </c>
      <c r="C1165" s="45">
        <v>8966.1855590820305</v>
      </c>
      <c r="D1165" s="45">
        <v>8193.4907714843757</v>
      </c>
      <c r="E1165" s="45">
        <v>7956.6698486328123</v>
      </c>
      <c r="F1165" s="45">
        <v>8426.0207031249993</v>
      </c>
      <c r="G1165" s="45">
        <v>9052.826062011718</v>
      </c>
      <c r="H1165" s="45">
        <v>9367.8781616210945</v>
      </c>
      <c r="I1165" s="45">
        <v>9410.2898681640618</v>
      </c>
      <c r="J1165" s="45">
        <v>9452.8159423828129</v>
      </c>
      <c r="K1165" s="45">
        <v>9588.4779785156243</v>
      </c>
      <c r="L1165" s="45">
        <v>9525.1387695312496</v>
      </c>
      <c r="M1165" s="45">
        <v>9006.5327636718757</v>
      </c>
      <c r="N1165" s="45">
        <v>8047.2628662109373</v>
      </c>
      <c r="O1165" s="45">
        <v>7137.6179077148436</v>
      </c>
      <c r="P1165" s="45">
        <v>6023.2203063964844</v>
      </c>
      <c r="Q1165" s="45">
        <v>4617.9106628417967</v>
      </c>
      <c r="R1165" s="45">
        <v>3468.1337005615233</v>
      </c>
      <c r="S1165" s="45">
        <v>2583.0500717163086</v>
      </c>
      <c r="T1165" s="45">
        <v>2483.6406280517576</v>
      </c>
      <c r="U1165" s="45">
        <v>133307.1625717163</v>
      </c>
      <c r="V1165" s="8"/>
      <c r="W1165" s="44" t="s">
        <v>39</v>
      </c>
      <c r="X1165" s="69">
        <v>63</v>
      </c>
      <c r="Y1165" s="69">
        <v>269</v>
      </c>
      <c r="Z1165" s="69">
        <v>543</v>
      </c>
      <c r="AA1165" s="69">
        <v>640</v>
      </c>
      <c r="AB1165" s="69">
        <v>292</v>
      </c>
      <c r="AC1165" s="69">
        <v>68</v>
      </c>
      <c r="AD1165" s="69"/>
      <c r="AE1165" s="69">
        <f t="shared" si="694"/>
        <v>1875</v>
      </c>
      <c r="AF1165" s="8"/>
      <c r="AG1165" s="44" t="s">
        <v>39</v>
      </c>
      <c r="AH1165" s="68">
        <f t="shared" si="687"/>
        <v>14.953677950645169</v>
      </c>
      <c r="AI1165" s="68">
        <f t="shared" si="688"/>
        <v>59.428955810562179</v>
      </c>
      <c r="AJ1165" s="68">
        <f t="shared" si="689"/>
        <v>115.92806623480568</v>
      </c>
      <c r="AK1165" s="68">
        <f t="shared" si="690"/>
        <v>136.02131474508201</v>
      </c>
      <c r="AL1165" s="68">
        <f t="shared" si="691"/>
        <v>61.780532230778689</v>
      </c>
      <c r="AM1165" s="68">
        <f t="shared" si="692"/>
        <v>14.183690081442304</v>
      </c>
      <c r="AN1165" s="68">
        <f t="shared" si="693"/>
        <v>0</v>
      </c>
      <c r="AO1165" s="68">
        <f t="shared" si="695"/>
        <v>57.849437903582711</v>
      </c>
      <c r="AP1165" s="8"/>
      <c r="AQ1165" s="6">
        <f t="shared" si="696"/>
        <v>35</v>
      </c>
      <c r="AR1165" s="94">
        <f t="shared" si="697"/>
        <v>15</v>
      </c>
      <c r="AS1165" s="8"/>
      <c r="AT1165" s="8"/>
      <c r="AU1165" s="66"/>
      <c r="AV1165" s="66"/>
      <c r="AW1165" s="66"/>
      <c r="AX1165" s="66"/>
      <c r="AY1165" s="66"/>
      <c r="AZ1165" s="66"/>
      <c r="BA1165" s="66"/>
      <c r="BB1165" s="66"/>
      <c r="BC1165" s="8"/>
      <c r="BD1165" s="8"/>
      <c r="BE1165" s="8"/>
      <c r="BF1165" s="8"/>
    </row>
    <row r="1166" spans="1:58" s="5" customFormat="1">
      <c r="A1166" s="6">
        <v>1121</v>
      </c>
      <c r="B1166" s="44" t="s">
        <v>40</v>
      </c>
      <c r="C1166" s="45">
        <v>559.24776078646642</v>
      </c>
      <c r="D1166" s="45">
        <v>568.33523729962189</v>
      </c>
      <c r="E1166" s="45">
        <v>696.90623013308982</v>
      </c>
      <c r="F1166" s="45">
        <v>684.35859079910119</v>
      </c>
      <c r="G1166" s="45">
        <v>435.46182802030023</v>
      </c>
      <c r="H1166" s="45">
        <v>397.91127266660226</v>
      </c>
      <c r="I1166" s="45">
        <v>431.07961040569768</v>
      </c>
      <c r="J1166" s="45">
        <v>477.86254816951083</v>
      </c>
      <c r="K1166" s="45">
        <v>578.61820110642554</v>
      </c>
      <c r="L1166" s="45">
        <v>670.63305115240894</v>
      </c>
      <c r="M1166" s="45">
        <v>713.81218866786628</v>
      </c>
      <c r="N1166" s="45">
        <v>754.21950942998149</v>
      </c>
      <c r="O1166" s="45">
        <v>757.77936179039409</v>
      </c>
      <c r="P1166" s="45">
        <v>723.66050636137425</v>
      </c>
      <c r="Q1166" s="45">
        <v>653.69312448205824</v>
      </c>
      <c r="R1166" s="45">
        <v>496.40098212041073</v>
      </c>
      <c r="S1166" s="45">
        <v>374.31490575853104</v>
      </c>
      <c r="T1166" s="45">
        <v>357.48778712628564</v>
      </c>
      <c r="U1166" s="45">
        <v>10331.782696276126</v>
      </c>
      <c r="V1166" s="8"/>
      <c r="W1166" s="44" t="s">
        <v>40</v>
      </c>
      <c r="X1166" s="69">
        <v>7</v>
      </c>
      <c r="Y1166" s="69">
        <v>12</v>
      </c>
      <c r="Z1166" s="69">
        <v>43</v>
      </c>
      <c r="AA1166" s="69">
        <v>23</v>
      </c>
      <c r="AB1166" s="69">
        <v>13</v>
      </c>
      <c r="AC1166" s="69">
        <v>0</v>
      </c>
      <c r="AD1166" s="69"/>
      <c r="AE1166" s="69">
        <f t="shared" si="694"/>
        <v>98</v>
      </c>
      <c r="AF1166" s="8"/>
      <c r="AG1166" s="44" t="s">
        <v>40</v>
      </c>
      <c r="AH1166" s="68">
        <f t="shared" si="687"/>
        <v>20.457111502980766</v>
      </c>
      <c r="AI1166" s="68">
        <f t="shared" si="688"/>
        <v>55.113900819065996</v>
      </c>
      <c r="AJ1166" s="68">
        <f t="shared" si="689"/>
        <v>216.1285842033854</v>
      </c>
      <c r="AK1166" s="68">
        <f t="shared" si="690"/>
        <v>106.7088279974747</v>
      </c>
      <c r="AL1166" s="68">
        <f t="shared" si="691"/>
        <v>54.40895106677641</v>
      </c>
      <c r="AM1166" s="68">
        <f t="shared" si="692"/>
        <v>0</v>
      </c>
      <c r="AN1166" s="68">
        <f t="shared" si="693"/>
        <v>0</v>
      </c>
      <c r="AO1166" s="68">
        <f t="shared" si="695"/>
        <v>53.319911190871466</v>
      </c>
      <c r="AP1166" s="8"/>
      <c r="AQ1166" s="6">
        <f t="shared" si="696"/>
        <v>40</v>
      </c>
      <c r="AR1166" s="94">
        <f t="shared" si="697"/>
        <v>37</v>
      </c>
      <c r="AS1166" s="8"/>
      <c r="AT1166" s="8"/>
      <c r="AU1166" s="66"/>
      <c r="AV1166" s="66"/>
      <c r="AW1166" s="66"/>
      <c r="AX1166" s="66"/>
      <c r="AY1166" s="66"/>
      <c r="AZ1166" s="66"/>
      <c r="BA1166" s="66"/>
      <c r="BB1166" s="66"/>
      <c r="BC1166" s="8"/>
      <c r="BD1166" s="8"/>
      <c r="BE1166" s="8"/>
      <c r="BF1166" s="8"/>
    </row>
    <row r="1167" spans="1:58" s="5" customFormat="1">
      <c r="A1167" s="6">
        <v>1122</v>
      </c>
      <c r="B1167" s="44" t="s">
        <v>41</v>
      </c>
      <c r="C1167" s="45">
        <v>8895.7643310546882</v>
      </c>
      <c r="D1167" s="45">
        <v>8361.8916748046868</v>
      </c>
      <c r="E1167" s="45">
        <v>7650.2569763183592</v>
      </c>
      <c r="F1167" s="45">
        <v>7592.448675537109</v>
      </c>
      <c r="G1167" s="45">
        <v>9952.6208251953121</v>
      </c>
      <c r="H1167" s="45">
        <v>11914.609033203125</v>
      </c>
      <c r="I1167" s="45">
        <v>10815.453381347656</v>
      </c>
      <c r="J1167" s="45">
        <v>10279.751159667969</v>
      </c>
      <c r="K1167" s="45">
        <v>10593.325317382813</v>
      </c>
      <c r="L1167" s="45">
        <v>9768.524169921875</v>
      </c>
      <c r="M1167" s="45">
        <v>8876.3471801757805</v>
      </c>
      <c r="N1167" s="45">
        <v>7957.5513305664063</v>
      </c>
      <c r="O1167" s="45">
        <v>7017.9694396972654</v>
      </c>
      <c r="P1167" s="45">
        <v>5476.4976074218748</v>
      </c>
      <c r="Q1167" s="45">
        <v>4177.0048828125</v>
      </c>
      <c r="R1167" s="45">
        <v>3606.2278900146484</v>
      </c>
      <c r="S1167" s="45">
        <v>3309.886531829834</v>
      </c>
      <c r="T1167" s="45">
        <v>4082.6285644531249</v>
      </c>
      <c r="U1167" s="45">
        <v>140328.75897140504</v>
      </c>
      <c r="V1167" s="8"/>
      <c r="W1167" s="44" t="s">
        <v>41</v>
      </c>
      <c r="X1167" s="69">
        <v>3</v>
      </c>
      <c r="Y1167" s="69">
        <v>65</v>
      </c>
      <c r="Z1167" s="69">
        <v>305</v>
      </c>
      <c r="AA1167" s="69">
        <v>685</v>
      </c>
      <c r="AB1167" s="69">
        <v>523</v>
      </c>
      <c r="AC1167" s="69">
        <v>119</v>
      </c>
      <c r="AD1167" s="69"/>
      <c r="AE1167" s="69">
        <f t="shared" si="694"/>
        <v>1700</v>
      </c>
      <c r="AF1167" s="8"/>
      <c r="AG1167" s="44" t="s">
        <v>41</v>
      </c>
      <c r="AH1167" s="68">
        <f t="shared" si="687"/>
        <v>0.79025888174022396</v>
      </c>
      <c r="AI1167" s="68">
        <f t="shared" si="688"/>
        <v>13.061886138664271</v>
      </c>
      <c r="AJ1167" s="68">
        <f t="shared" si="689"/>
        <v>51.197651412654665</v>
      </c>
      <c r="AK1167" s="68">
        <f t="shared" si="690"/>
        <v>126.67060285819399</v>
      </c>
      <c r="AL1167" s="68">
        <f t="shared" si="691"/>
        <v>101.75343583256399</v>
      </c>
      <c r="AM1167" s="68">
        <f t="shared" si="692"/>
        <v>22.466977353132048</v>
      </c>
      <c r="AN1167" s="68">
        <f t="shared" si="693"/>
        <v>0</v>
      </c>
      <c r="AO1167" s="68">
        <f t="shared" si="695"/>
        <v>47.943551220654918</v>
      </c>
      <c r="AP1167" s="8"/>
      <c r="AQ1167" s="6">
        <f t="shared" si="696"/>
        <v>68</v>
      </c>
      <c r="AR1167" s="94">
        <f t="shared" si="697"/>
        <v>60</v>
      </c>
      <c r="AS1167" s="8"/>
      <c r="AT1167" s="8"/>
      <c r="AU1167" s="66"/>
      <c r="AV1167" s="66"/>
      <c r="AW1167" s="66"/>
      <c r="AX1167" s="66"/>
      <c r="AY1167" s="66"/>
      <c r="AZ1167" s="66"/>
      <c r="BA1167" s="66"/>
      <c r="BB1167" s="66"/>
      <c r="BC1167" s="8"/>
      <c r="BD1167" s="8"/>
      <c r="BE1167" s="8"/>
      <c r="BF1167" s="8"/>
    </row>
    <row r="1168" spans="1:58" s="5" customFormat="1">
      <c r="A1168" s="6">
        <v>1123</v>
      </c>
      <c r="B1168" s="44" t="s">
        <v>42</v>
      </c>
      <c r="C1168" s="45">
        <v>1081.9435450399803</v>
      </c>
      <c r="D1168" s="45">
        <v>1153.9989720076585</v>
      </c>
      <c r="E1168" s="45">
        <v>1350.3932614491766</v>
      </c>
      <c r="F1168" s="45">
        <v>1340.6511888189482</v>
      </c>
      <c r="G1168" s="45">
        <v>859.18563272026927</v>
      </c>
      <c r="H1168" s="45">
        <v>907.09649667147949</v>
      </c>
      <c r="I1168" s="45">
        <v>978.22883044809032</v>
      </c>
      <c r="J1168" s="45">
        <v>1183.6045467813353</v>
      </c>
      <c r="K1168" s="45">
        <v>1286.4195184921759</v>
      </c>
      <c r="L1168" s="45">
        <v>1464.5377930210857</v>
      </c>
      <c r="M1168" s="45">
        <v>1519.309132797375</v>
      </c>
      <c r="N1168" s="45">
        <v>1533.0926915974314</v>
      </c>
      <c r="O1168" s="45">
        <v>1415.09505820749</v>
      </c>
      <c r="P1168" s="45">
        <v>1154.9741705161866</v>
      </c>
      <c r="Q1168" s="45">
        <v>910.70586421186761</v>
      </c>
      <c r="R1168" s="45">
        <v>664.91040511072333</v>
      </c>
      <c r="S1168" s="45">
        <v>483.32425149829351</v>
      </c>
      <c r="T1168" s="45">
        <v>417.42979918753156</v>
      </c>
      <c r="U1168" s="45">
        <v>19704.901158577097</v>
      </c>
      <c r="V1168" s="8"/>
      <c r="W1168" s="44" t="s">
        <v>42</v>
      </c>
      <c r="X1168" s="69">
        <v>13</v>
      </c>
      <c r="Y1168" s="69">
        <v>33</v>
      </c>
      <c r="Z1168" s="69">
        <v>68</v>
      </c>
      <c r="AA1168" s="69">
        <v>55</v>
      </c>
      <c r="AB1168" s="69">
        <v>37</v>
      </c>
      <c r="AC1168" s="69">
        <v>7</v>
      </c>
      <c r="AD1168" s="69"/>
      <c r="AE1168" s="69">
        <f t="shared" si="694"/>
        <v>213</v>
      </c>
      <c r="AF1168" s="8"/>
      <c r="AG1168" s="44" t="s">
        <v>42</v>
      </c>
      <c r="AH1168" s="68">
        <f t="shared" si="687"/>
        <v>19.393560544935479</v>
      </c>
      <c r="AI1168" s="68">
        <f t="shared" si="688"/>
        <v>76.81692696726931</v>
      </c>
      <c r="AJ1168" s="68">
        <f t="shared" si="689"/>
        <v>149.92892211472702</v>
      </c>
      <c r="AK1168" s="68">
        <f t="shared" si="690"/>
        <v>112.44812724402436</v>
      </c>
      <c r="AL1168" s="68">
        <f t="shared" si="691"/>
        <v>62.520881827662592</v>
      </c>
      <c r="AM1168" s="68">
        <f t="shared" si="692"/>
        <v>10.882919451043101</v>
      </c>
      <c r="AN1168" s="68">
        <f t="shared" si="693"/>
        <v>0</v>
      </c>
      <c r="AO1168" s="68">
        <f t="shared" si="695"/>
        <v>53.119034973104185</v>
      </c>
      <c r="AP1168" s="8"/>
      <c r="AQ1168" s="6">
        <f t="shared" si="696"/>
        <v>18</v>
      </c>
      <c r="AR1168" s="94">
        <f t="shared" si="697"/>
        <v>38</v>
      </c>
      <c r="AS1168" s="8"/>
      <c r="AT1168" s="8"/>
      <c r="AU1168" s="66"/>
      <c r="AV1168" s="66"/>
      <c r="AW1168" s="66"/>
      <c r="AX1168" s="66"/>
      <c r="AY1168" s="66"/>
      <c r="AZ1168" s="66"/>
      <c r="BA1168" s="66"/>
      <c r="BB1168" s="66"/>
      <c r="BC1168" s="8"/>
      <c r="BD1168" s="8"/>
      <c r="BE1168" s="8"/>
      <c r="BF1168" s="8"/>
    </row>
    <row r="1169" spans="1:58" s="5" customFormat="1">
      <c r="A1169" s="6">
        <v>1124</v>
      </c>
      <c r="B1169" s="44" t="s">
        <v>43</v>
      </c>
      <c r="C1169" s="45">
        <v>1424.7966400146483</v>
      </c>
      <c r="D1169" s="45">
        <v>1628.4456909179687</v>
      </c>
      <c r="E1169" s="45">
        <v>1632.136407470703</v>
      </c>
      <c r="F1169" s="45">
        <v>1399.1011169433593</v>
      </c>
      <c r="G1169" s="45">
        <v>924.44098205566411</v>
      </c>
      <c r="H1169" s="45">
        <v>878.33516845703127</v>
      </c>
      <c r="I1169" s="45">
        <v>1075.5369842529296</v>
      </c>
      <c r="J1169" s="45">
        <v>1376.3127563476562</v>
      </c>
      <c r="K1169" s="45">
        <v>1555.3168151855468</v>
      </c>
      <c r="L1169" s="45">
        <v>1625.4231201171874</v>
      </c>
      <c r="M1169" s="45">
        <v>1517.0883056640625</v>
      </c>
      <c r="N1169" s="45">
        <v>1366.5195434570312</v>
      </c>
      <c r="O1169" s="45">
        <v>1302.3858825683594</v>
      </c>
      <c r="P1169" s="45">
        <v>987.70105285644536</v>
      </c>
      <c r="Q1169" s="45">
        <v>594.56167297363277</v>
      </c>
      <c r="R1169" s="45">
        <v>339.44270629882811</v>
      </c>
      <c r="S1169" s="45">
        <v>203.60039596557618</v>
      </c>
      <c r="T1169" s="45">
        <v>205.86988105773926</v>
      </c>
      <c r="U1169" s="45">
        <v>20037.015122604371</v>
      </c>
      <c r="V1169" s="8"/>
      <c r="W1169" s="44" t="s">
        <v>43</v>
      </c>
      <c r="X1169" s="69">
        <v>8</v>
      </c>
      <c r="Y1169" s="69">
        <v>37</v>
      </c>
      <c r="Z1169" s="69">
        <v>70</v>
      </c>
      <c r="AA1169" s="69">
        <v>89</v>
      </c>
      <c r="AB1169" s="69">
        <v>39</v>
      </c>
      <c r="AC1169" s="69">
        <v>11</v>
      </c>
      <c r="AD1169" s="69"/>
      <c r="AE1169" s="69">
        <f t="shared" si="694"/>
        <v>254</v>
      </c>
      <c r="AF1169" s="8"/>
      <c r="AG1169" s="44" t="s">
        <v>43</v>
      </c>
      <c r="AH1169" s="68">
        <f t="shared" si="687"/>
        <v>11.435913963785175</v>
      </c>
      <c r="AI1169" s="68">
        <f t="shared" si="688"/>
        <v>80.048376734064107</v>
      </c>
      <c r="AJ1169" s="68">
        <f t="shared" si="689"/>
        <v>159.39245635118718</v>
      </c>
      <c r="AK1169" s="68">
        <f t="shared" si="690"/>
        <v>165.49872538659298</v>
      </c>
      <c r="AL1169" s="68">
        <f t="shared" si="691"/>
        <v>56.673165049337975</v>
      </c>
      <c r="AM1169" s="68">
        <f t="shared" si="692"/>
        <v>14.145028064507509</v>
      </c>
      <c r="AN1169" s="68">
        <f t="shared" si="693"/>
        <v>0</v>
      </c>
      <c r="AO1169" s="68">
        <f t="shared" si="695"/>
        <v>57.502054538995083</v>
      </c>
      <c r="AP1169" s="8"/>
      <c r="AQ1169" s="6">
        <f t="shared" si="696"/>
        <v>15</v>
      </c>
      <c r="AR1169" s="94">
        <f t="shared" si="697"/>
        <v>18</v>
      </c>
      <c r="AS1169" s="8"/>
      <c r="AT1169" s="8"/>
      <c r="AU1169" s="66"/>
      <c r="AV1169" s="66"/>
      <c r="AW1169" s="66"/>
      <c r="AX1169" s="66"/>
      <c r="AY1169" s="66"/>
      <c r="AZ1169" s="66"/>
      <c r="BA1169" s="66"/>
      <c r="BB1169" s="66"/>
      <c r="BC1169" s="8"/>
      <c r="BD1169" s="8"/>
      <c r="BE1169" s="8"/>
      <c r="BF1169" s="8"/>
    </row>
    <row r="1170" spans="1:58" s="5" customFormat="1">
      <c r="A1170" s="6">
        <v>1125</v>
      </c>
      <c r="B1170" s="44" t="s">
        <v>44</v>
      </c>
      <c r="C1170" s="45">
        <v>6971.4146494595898</v>
      </c>
      <c r="D1170" s="45">
        <v>6708.4249156079322</v>
      </c>
      <c r="E1170" s="45">
        <v>6708.6277781397966</v>
      </c>
      <c r="F1170" s="45">
        <v>7385.1159971069656</v>
      </c>
      <c r="G1170" s="45">
        <v>7679.6460257856834</v>
      </c>
      <c r="H1170" s="45">
        <v>6880.4597884418999</v>
      </c>
      <c r="I1170" s="45">
        <v>6322.1064860366259</v>
      </c>
      <c r="J1170" s="45">
        <v>6416.3183100482211</v>
      </c>
      <c r="K1170" s="45">
        <v>6586.0331042896114</v>
      </c>
      <c r="L1170" s="45">
        <v>6818.8272396325046</v>
      </c>
      <c r="M1170" s="45">
        <v>7008.9714187501686</v>
      </c>
      <c r="N1170" s="45">
        <v>6751.2710076528019</v>
      </c>
      <c r="O1170" s="45">
        <v>6301.3324283839083</v>
      </c>
      <c r="P1170" s="45">
        <v>5100.4591833563045</v>
      </c>
      <c r="Q1170" s="45">
        <v>3983.520608457502</v>
      </c>
      <c r="R1170" s="45">
        <v>3100.4923107019099</v>
      </c>
      <c r="S1170" s="45">
        <v>2396.6687725375305</v>
      </c>
      <c r="T1170" s="45">
        <v>2352.7241131584674</v>
      </c>
      <c r="U1170" s="45">
        <v>105472.41413754743</v>
      </c>
      <c r="V1170" s="8"/>
      <c r="W1170" s="44" t="s">
        <v>44</v>
      </c>
      <c r="X1170" s="69">
        <v>60</v>
      </c>
      <c r="Y1170" s="69">
        <v>205</v>
      </c>
      <c r="Z1170" s="69">
        <v>402</v>
      </c>
      <c r="AA1170" s="69">
        <v>422</v>
      </c>
      <c r="AB1170" s="69">
        <v>182</v>
      </c>
      <c r="AC1170" s="69">
        <v>66</v>
      </c>
      <c r="AD1170" s="69"/>
      <c r="AE1170" s="69">
        <f t="shared" si="694"/>
        <v>1337</v>
      </c>
      <c r="AF1170" s="8"/>
      <c r="AG1170" s="44" t="s">
        <v>44</v>
      </c>
      <c r="AH1170" s="68">
        <f t="shared" si="687"/>
        <v>16.248898466457209</v>
      </c>
      <c r="AI1170" s="68">
        <f t="shared" si="688"/>
        <v>53.387877334887193</v>
      </c>
      <c r="AJ1170" s="68">
        <f t="shared" si="689"/>
        <v>116.85265588654333</v>
      </c>
      <c r="AK1170" s="68">
        <f t="shared" si="690"/>
        <v>133.49980767709428</v>
      </c>
      <c r="AL1170" s="68">
        <f t="shared" si="691"/>
        <v>56.730352580850123</v>
      </c>
      <c r="AM1170" s="68">
        <f t="shared" si="692"/>
        <v>20.042413682073029</v>
      </c>
      <c r="AN1170" s="68">
        <f t="shared" si="693"/>
        <v>0</v>
      </c>
      <c r="AO1170" s="68">
        <f t="shared" si="695"/>
        <v>55.60580208293208</v>
      </c>
      <c r="AP1170" s="8"/>
      <c r="AQ1170" s="6">
        <f t="shared" si="696"/>
        <v>42</v>
      </c>
      <c r="AR1170" s="94">
        <f t="shared" si="697"/>
        <v>27</v>
      </c>
      <c r="AS1170" s="8"/>
      <c r="AT1170" s="8"/>
      <c r="AU1170" s="66"/>
      <c r="AV1170" s="66"/>
      <c r="AW1170" s="66"/>
      <c r="AX1170" s="66"/>
      <c r="AY1170" s="66"/>
      <c r="AZ1170" s="66"/>
      <c r="BA1170" s="66"/>
      <c r="BB1170" s="66"/>
      <c r="BC1170" s="8"/>
      <c r="BD1170" s="8"/>
      <c r="BE1170" s="8"/>
      <c r="BF1170" s="8"/>
    </row>
    <row r="1171" spans="1:58" s="5" customFormat="1">
      <c r="A1171" s="6">
        <v>1126</v>
      </c>
      <c r="B1171" s="44" t="s">
        <v>45</v>
      </c>
      <c r="C1171" s="45">
        <v>10084.514373779297</v>
      </c>
      <c r="D1171" s="45">
        <v>8582.2356933593746</v>
      </c>
      <c r="E1171" s="45">
        <v>8147.3056274414066</v>
      </c>
      <c r="F1171" s="45">
        <v>8802.465277099609</v>
      </c>
      <c r="G1171" s="45">
        <v>11063.373547363281</v>
      </c>
      <c r="H1171" s="45">
        <v>13706.625671386719</v>
      </c>
      <c r="I1171" s="45">
        <v>12917.839831542969</v>
      </c>
      <c r="J1171" s="45">
        <v>10533.685864257812</v>
      </c>
      <c r="K1171" s="45">
        <v>9446.1643188476555</v>
      </c>
      <c r="L1171" s="45">
        <v>8828.6105346679688</v>
      </c>
      <c r="M1171" s="45">
        <v>8503.1969482421882</v>
      </c>
      <c r="N1171" s="45">
        <v>8202.4987426757816</v>
      </c>
      <c r="O1171" s="45">
        <v>7412.6635803222653</v>
      </c>
      <c r="P1171" s="45">
        <v>6301.0004394531252</v>
      </c>
      <c r="Q1171" s="45">
        <v>5043.1356750488285</v>
      </c>
      <c r="R1171" s="45">
        <v>4013.2067077636721</v>
      </c>
      <c r="S1171" s="45">
        <v>3053.9376525878906</v>
      </c>
      <c r="T1171" s="45">
        <v>2743.1822265625001</v>
      </c>
      <c r="U1171" s="45">
        <v>147385.64271240233</v>
      </c>
      <c r="V1171" s="8"/>
      <c r="W1171" s="44" t="s">
        <v>45</v>
      </c>
      <c r="X1171" s="69">
        <v>46</v>
      </c>
      <c r="Y1171" s="69">
        <v>324</v>
      </c>
      <c r="Z1171" s="69">
        <v>770</v>
      </c>
      <c r="AA1171" s="69">
        <v>734</v>
      </c>
      <c r="AB1171" s="69">
        <v>311</v>
      </c>
      <c r="AC1171" s="69">
        <v>71</v>
      </c>
      <c r="AD1171" s="69"/>
      <c r="AE1171" s="69">
        <f t="shared" si="694"/>
        <v>2256</v>
      </c>
      <c r="AF1171" s="8"/>
      <c r="AG1171" s="44" t="s">
        <v>45</v>
      </c>
      <c r="AH1171" s="68">
        <f t="shared" si="687"/>
        <v>10.45161748485917</v>
      </c>
      <c r="AI1171" s="68">
        <f t="shared" si="688"/>
        <v>58.571646092021993</v>
      </c>
      <c r="AJ1171" s="68">
        <f t="shared" si="689"/>
        <v>112.35442164403953</v>
      </c>
      <c r="AK1171" s="68">
        <f t="shared" si="690"/>
        <v>113.64129135704378</v>
      </c>
      <c r="AL1171" s="68">
        <f t="shared" si="691"/>
        <v>59.048656663526316</v>
      </c>
      <c r="AM1171" s="68">
        <f t="shared" si="692"/>
        <v>15.032556623715676</v>
      </c>
      <c r="AN1171" s="68">
        <f t="shared" si="693"/>
        <v>0</v>
      </c>
      <c r="AO1171" s="68">
        <f t="shared" si="695"/>
        <v>59.921301462163342</v>
      </c>
      <c r="AP1171" s="8"/>
      <c r="AQ1171" s="6">
        <f t="shared" si="696"/>
        <v>37</v>
      </c>
      <c r="AR1171" s="94">
        <f t="shared" si="697"/>
        <v>11</v>
      </c>
      <c r="AS1171" s="8"/>
      <c r="AT1171" s="8"/>
      <c r="AU1171" s="66"/>
      <c r="AV1171" s="66"/>
      <c r="AW1171" s="66"/>
      <c r="AX1171" s="66"/>
      <c r="AY1171" s="66"/>
      <c r="AZ1171" s="66"/>
      <c r="BA1171" s="66"/>
      <c r="BB1171" s="66"/>
      <c r="BC1171" s="8"/>
      <c r="BD1171" s="8"/>
      <c r="BE1171" s="8"/>
      <c r="BF1171" s="8"/>
    </row>
    <row r="1172" spans="1:58" s="5" customFormat="1">
      <c r="A1172" s="6">
        <v>1127</v>
      </c>
      <c r="B1172" s="44" t="s">
        <v>46</v>
      </c>
      <c r="C1172" s="45">
        <v>13505.731743039272</v>
      </c>
      <c r="D1172" s="45">
        <v>13338.878156193856</v>
      </c>
      <c r="E1172" s="45">
        <v>13231.531904317239</v>
      </c>
      <c r="F1172" s="45">
        <v>14404.531733217142</v>
      </c>
      <c r="G1172" s="45">
        <v>14898.546973139233</v>
      </c>
      <c r="H1172" s="45">
        <v>14481.037025681257</v>
      </c>
      <c r="I1172" s="45">
        <v>13820.255820840703</v>
      </c>
      <c r="J1172" s="45">
        <v>14491.335050155434</v>
      </c>
      <c r="K1172" s="45">
        <v>14701.046477847736</v>
      </c>
      <c r="L1172" s="45">
        <v>14723.770160859769</v>
      </c>
      <c r="M1172" s="45">
        <v>14723.445069928242</v>
      </c>
      <c r="N1172" s="45">
        <v>14102.163331678246</v>
      </c>
      <c r="O1172" s="45">
        <v>13119.626995885552</v>
      </c>
      <c r="P1172" s="45">
        <v>11188.660454611187</v>
      </c>
      <c r="Q1172" s="45">
        <v>8788.8456400908744</v>
      </c>
      <c r="R1172" s="45">
        <v>7023.7063229032165</v>
      </c>
      <c r="S1172" s="45">
        <v>5672.0554415331089</v>
      </c>
      <c r="T1172" s="45">
        <v>5582.9327024936811</v>
      </c>
      <c r="U1172" s="45">
        <v>221798.10100441574</v>
      </c>
      <c r="V1172" s="8"/>
      <c r="W1172" s="44" t="s">
        <v>46</v>
      </c>
      <c r="X1172" s="69">
        <v>93</v>
      </c>
      <c r="Y1172" s="69">
        <v>371</v>
      </c>
      <c r="Z1172" s="69">
        <v>733</v>
      </c>
      <c r="AA1172" s="69">
        <v>968</v>
      </c>
      <c r="AB1172" s="69">
        <v>542</v>
      </c>
      <c r="AC1172" s="69">
        <v>111</v>
      </c>
      <c r="AD1172" s="69"/>
      <c r="AE1172" s="69">
        <f t="shared" si="694"/>
        <v>2818</v>
      </c>
      <c r="AF1172" s="8"/>
      <c r="AG1172" s="44" t="s">
        <v>46</v>
      </c>
      <c r="AH1172" s="68">
        <f t="shared" si="687"/>
        <v>12.912603022775134</v>
      </c>
      <c r="AI1172" s="68">
        <f t="shared" si="688"/>
        <v>49.80351448619524</v>
      </c>
      <c r="AJ1172" s="68">
        <f t="shared" si="689"/>
        <v>101.23584363468834</v>
      </c>
      <c r="AK1172" s="68">
        <f t="shared" si="690"/>
        <v>140.08423759280532</v>
      </c>
      <c r="AL1172" s="68">
        <f t="shared" si="691"/>
        <v>74.803321864286971</v>
      </c>
      <c r="AM1172" s="68">
        <f t="shared" si="692"/>
        <v>15.100965794137212</v>
      </c>
      <c r="AN1172" s="68">
        <f t="shared" si="693"/>
        <v>0</v>
      </c>
      <c r="AO1172" s="68">
        <f t="shared" si="695"/>
        <v>55.515868319349806</v>
      </c>
      <c r="AP1172" s="8"/>
      <c r="AQ1172" s="6">
        <f t="shared" si="696"/>
        <v>46</v>
      </c>
      <c r="AR1172" s="94">
        <f t="shared" si="697"/>
        <v>31</v>
      </c>
      <c r="AS1172" s="8"/>
      <c r="AT1172" s="8"/>
      <c r="AU1172" s="66"/>
      <c r="AV1172" s="66"/>
      <c r="AW1172" s="66"/>
      <c r="AX1172" s="66"/>
      <c r="AY1172" s="66"/>
      <c r="AZ1172" s="66"/>
      <c r="BA1172" s="66"/>
      <c r="BB1172" s="66"/>
      <c r="BC1172" s="8"/>
      <c r="BD1172" s="8"/>
      <c r="BE1172" s="8"/>
      <c r="BF1172" s="8"/>
    </row>
    <row r="1173" spans="1:58" s="5" customFormat="1">
      <c r="A1173" s="6">
        <v>1128</v>
      </c>
      <c r="B1173" s="44" t="s">
        <v>47</v>
      </c>
      <c r="C1173" s="45">
        <v>4401.5556057608246</v>
      </c>
      <c r="D1173" s="45">
        <v>4272.0897112522161</v>
      </c>
      <c r="E1173" s="45">
        <v>4509.1760695801859</v>
      </c>
      <c r="F1173" s="45">
        <v>4474.0784749656659</v>
      </c>
      <c r="G1173" s="45">
        <v>3860.8322502698593</v>
      </c>
      <c r="H1173" s="45">
        <v>3896.5440376881666</v>
      </c>
      <c r="I1173" s="45">
        <v>3726.3294572990244</v>
      </c>
      <c r="J1173" s="45">
        <v>3971.428346477574</v>
      </c>
      <c r="K1173" s="45">
        <v>4277.7116895773233</v>
      </c>
      <c r="L1173" s="45">
        <v>4280.2058395246095</v>
      </c>
      <c r="M1173" s="45">
        <v>4178.2469767913972</v>
      </c>
      <c r="N1173" s="45">
        <v>3937.2474439092703</v>
      </c>
      <c r="O1173" s="45">
        <v>3498.5642303344011</v>
      </c>
      <c r="P1173" s="45">
        <v>2940.1226763005097</v>
      </c>
      <c r="Q1173" s="45">
        <v>2294.4322408511252</v>
      </c>
      <c r="R1173" s="45">
        <v>1784.6500936644782</v>
      </c>
      <c r="S1173" s="45">
        <v>1324.0879969173986</v>
      </c>
      <c r="T1173" s="45">
        <v>1329.2147575141241</v>
      </c>
      <c r="U1173" s="45">
        <v>62956.517898678154</v>
      </c>
      <c r="V1173" s="8"/>
      <c r="W1173" s="44" t="s">
        <v>47</v>
      </c>
      <c r="X1173" s="69">
        <v>42</v>
      </c>
      <c r="Y1173" s="69">
        <v>159</v>
      </c>
      <c r="Z1173" s="69">
        <v>293</v>
      </c>
      <c r="AA1173" s="69">
        <v>285</v>
      </c>
      <c r="AB1173" s="69">
        <v>124</v>
      </c>
      <c r="AC1173" s="69">
        <v>26</v>
      </c>
      <c r="AD1173" s="69"/>
      <c r="AE1173" s="69">
        <f t="shared" si="694"/>
        <v>929</v>
      </c>
      <c r="AF1173" s="8"/>
      <c r="AG1173" s="44" t="s">
        <v>47</v>
      </c>
      <c r="AH1173" s="68">
        <f t="shared" si="687"/>
        <v>18.774815969370007</v>
      </c>
      <c r="AI1173" s="68">
        <f t="shared" si="688"/>
        <v>82.36566092136556</v>
      </c>
      <c r="AJ1173" s="68">
        <f t="shared" si="689"/>
        <v>150.38967719396695</v>
      </c>
      <c r="AK1173" s="68">
        <f t="shared" si="690"/>
        <v>152.96554062966729</v>
      </c>
      <c r="AL1173" s="68">
        <f t="shared" si="691"/>
        <v>62.446046702557673</v>
      </c>
      <c r="AM1173" s="68">
        <f t="shared" si="692"/>
        <v>12.156031956688055</v>
      </c>
      <c r="AN1173" s="68">
        <f t="shared" si="693"/>
        <v>0</v>
      </c>
      <c r="AO1173" s="68">
        <f t="shared" si="695"/>
        <v>65.222435315580952</v>
      </c>
      <c r="AP1173" s="8"/>
      <c r="AQ1173" s="6">
        <f t="shared" si="696"/>
        <v>14</v>
      </c>
      <c r="AR1173" s="94">
        <f t="shared" si="697"/>
        <v>3</v>
      </c>
      <c r="AS1173" s="8"/>
      <c r="AT1173" s="8"/>
      <c r="AU1173" s="66"/>
      <c r="AV1173" s="66"/>
      <c r="AW1173" s="66"/>
      <c r="AX1173" s="66"/>
      <c r="AY1173" s="66"/>
      <c r="AZ1173" s="66"/>
      <c r="BA1173" s="66"/>
      <c r="BB1173" s="66"/>
      <c r="BC1173" s="8"/>
      <c r="BD1173" s="8"/>
      <c r="BE1173" s="8"/>
      <c r="BF1173" s="8"/>
    </row>
    <row r="1174" spans="1:58" s="5" customFormat="1">
      <c r="A1174" s="6">
        <v>1129</v>
      </c>
      <c r="B1174" s="44" t="s">
        <v>48</v>
      </c>
      <c r="C1174" s="45">
        <v>822.35946281952556</v>
      </c>
      <c r="D1174" s="45">
        <v>917.38117704139438</v>
      </c>
      <c r="E1174" s="45">
        <v>793.728226168633</v>
      </c>
      <c r="F1174" s="45">
        <v>747.24200980391288</v>
      </c>
      <c r="G1174" s="45">
        <v>551.52756671128134</v>
      </c>
      <c r="H1174" s="45">
        <v>577.35289217259947</v>
      </c>
      <c r="I1174" s="45">
        <v>670.50336319729251</v>
      </c>
      <c r="J1174" s="45">
        <v>872.67167204133034</v>
      </c>
      <c r="K1174" s="45">
        <v>999.26678316758421</v>
      </c>
      <c r="L1174" s="45">
        <v>1079.4154094578321</v>
      </c>
      <c r="M1174" s="45">
        <v>1174.9443977312012</v>
      </c>
      <c r="N1174" s="45">
        <v>1296.6799504037479</v>
      </c>
      <c r="O1174" s="45">
        <v>1301.2571682059111</v>
      </c>
      <c r="P1174" s="45">
        <v>1070.1726253266702</v>
      </c>
      <c r="Q1174" s="45">
        <v>757.06505663866778</v>
      </c>
      <c r="R1174" s="45">
        <v>524.03072365470757</v>
      </c>
      <c r="S1174" s="45">
        <v>368.37737545229254</v>
      </c>
      <c r="T1174" s="45">
        <v>327.4435436660757</v>
      </c>
      <c r="U1174" s="45">
        <v>14851.41940366066</v>
      </c>
      <c r="V1174" s="8"/>
      <c r="W1174" s="44" t="s">
        <v>48</v>
      </c>
      <c r="X1174" s="69">
        <v>8</v>
      </c>
      <c r="Y1174" s="69">
        <v>13</v>
      </c>
      <c r="Z1174" s="69">
        <v>32</v>
      </c>
      <c r="AA1174" s="69">
        <v>57</v>
      </c>
      <c r="AB1174" s="69">
        <v>23</v>
      </c>
      <c r="AC1174" s="69">
        <v>14</v>
      </c>
      <c r="AD1174" s="69"/>
      <c r="AE1174" s="69">
        <f t="shared" si="694"/>
        <v>147</v>
      </c>
      <c r="AF1174" s="8"/>
      <c r="AG1174" s="44" t="s">
        <v>48</v>
      </c>
      <c r="AH1174" s="68">
        <f t="shared" si="687"/>
        <v>21.412072380939385</v>
      </c>
      <c r="AI1174" s="68">
        <f t="shared" si="688"/>
        <v>47.141795930593467</v>
      </c>
      <c r="AJ1174" s="68">
        <f t="shared" si="689"/>
        <v>110.85074807396516</v>
      </c>
      <c r="AK1174" s="68">
        <f t="shared" si="690"/>
        <v>170.02151854450284</v>
      </c>
      <c r="AL1174" s="68">
        <f t="shared" si="691"/>
        <v>52.711691548779193</v>
      </c>
      <c r="AM1174" s="68">
        <f t="shared" si="692"/>
        <v>28.020545135346705</v>
      </c>
      <c r="AN1174" s="68">
        <f t="shared" si="693"/>
        <v>0</v>
      </c>
      <c r="AO1174" s="68">
        <f t="shared" si="695"/>
        <v>53.474188015715654</v>
      </c>
      <c r="AP1174" s="8"/>
      <c r="AQ1174" s="6">
        <f t="shared" si="696"/>
        <v>49</v>
      </c>
      <c r="AR1174" s="94">
        <f t="shared" si="697"/>
        <v>36</v>
      </c>
      <c r="AS1174" s="8"/>
      <c r="AT1174" s="8"/>
      <c r="AU1174" s="66"/>
      <c r="AV1174" s="66"/>
      <c r="AW1174" s="66"/>
      <c r="AX1174" s="66"/>
      <c r="AY1174" s="66"/>
      <c r="AZ1174" s="66"/>
      <c r="BA1174" s="66"/>
      <c r="BB1174" s="66"/>
      <c r="BC1174" s="8"/>
      <c r="BD1174" s="8"/>
      <c r="BE1174" s="8"/>
      <c r="BF1174" s="8"/>
    </row>
    <row r="1175" spans="1:58" s="5" customFormat="1">
      <c r="A1175" s="6">
        <v>1130</v>
      </c>
      <c r="B1175" s="44" t="s">
        <v>49</v>
      </c>
      <c r="C1175" s="45">
        <v>302.19184074571956</v>
      </c>
      <c r="D1175" s="45">
        <v>352.90042446400702</v>
      </c>
      <c r="E1175" s="45">
        <v>371.70285549508401</v>
      </c>
      <c r="F1175" s="45">
        <v>352.53676944902327</v>
      </c>
      <c r="G1175" s="45">
        <v>208.75894778420084</v>
      </c>
      <c r="H1175" s="45">
        <v>243.86482288308812</v>
      </c>
      <c r="I1175" s="45">
        <v>238.6495601709444</v>
      </c>
      <c r="J1175" s="45">
        <v>282.06473795821978</v>
      </c>
      <c r="K1175" s="45">
        <v>321.05194889080605</v>
      </c>
      <c r="L1175" s="45">
        <v>380.45435105908865</v>
      </c>
      <c r="M1175" s="45">
        <v>443.84559873864646</v>
      </c>
      <c r="N1175" s="45">
        <v>428.47600413534281</v>
      </c>
      <c r="O1175" s="45">
        <v>386.82255171853961</v>
      </c>
      <c r="P1175" s="45">
        <v>381.64572302580143</v>
      </c>
      <c r="Q1175" s="45">
        <v>305.09789966127533</v>
      </c>
      <c r="R1175" s="45">
        <v>259.72952291576229</v>
      </c>
      <c r="S1175" s="45">
        <v>200.76931070659464</v>
      </c>
      <c r="T1175" s="45">
        <v>258.94114250729524</v>
      </c>
      <c r="U1175" s="45">
        <v>5719.5040123094395</v>
      </c>
      <c r="V1175" s="8"/>
      <c r="W1175" s="44" t="s">
        <v>49</v>
      </c>
      <c r="X1175" s="69">
        <v>0</v>
      </c>
      <c r="Y1175" s="69">
        <v>4</v>
      </c>
      <c r="Z1175" s="69">
        <v>28</v>
      </c>
      <c r="AA1175" s="69">
        <v>14</v>
      </c>
      <c r="AB1175" s="69">
        <v>12</v>
      </c>
      <c r="AC1175" s="69">
        <v>0</v>
      </c>
      <c r="AD1175" s="69"/>
      <c r="AE1175" s="69">
        <f t="shared" si="694"/>
        <v>58</v>
      </c>
      <c r="AF1175" s="8"/>
      <c r="AG1175" s="44" t="s">
        <v>49</v>
      </c>
      <c r="AH1175" s="68">
        <f t="shared" si="687"/>
        <v>0</v>
      </c>
      <c r="AI1175" s="68">
        <f t="shared" si="688"/>
        <v>38.321710685521339</v>
      </c>
      <c r="AJ1175" s="68">
        <f t="shared" si="689"/>
        <v>229.63541579281858</v>
      </c>
      <c r="AK1175" s="68">
        <f t="shared" si="690"/>
        <v>117.32684518648864</v>
      </c>
      <c r="AL1175" s="68">
        <f t="shared" si="691"/>
        <v>85.086849826492482</v>
      </c>
      <c r="AM1175" s="68">
        <f t="shared" si="692"/>
        <v>0</v>
      </c>
      <c r="AN1175" s="68">
        <f t="shared" si="693"/>
        <v>0</v>
      </c>
      <c r="AO1175" s="68">
        <f t="shared" si="695"/>
        <v>57.21667120926994</v>
      </c>
      <c r="AP1175" s="8"/>
      <c r="AQ1175" s="6">
        <f t="shared" si="696"/>
        <v>55</v>
      </c>
      <c r="AR1175" s="94">
        <f t="shared" si="697"/>
        <v>20</v>
      </c>
      <c r="AS1175" s="8"/>
      <c r="AT1175" s="8"/>
      <c r="AU1175" s="66"/>
      <c r="AV1175" s="66"/>
      <c r="AW1175" s="66"/>
      <c r="AX1175" s="66"/>
      <c r="AY1175" s="66"/>
      <c r="AZ1175" s="66"/>
      <c r="BA1175" s="66"/>
      <c r="BB1175" s="66"/>
      <c r="BC1175" s="8"/>
      <c r="BD1175" s="8"/>
      <c r="BE1175" s="8"/>
      <c r="BF1175" s="8"/>
    </row>
    <row r="1176" spans="1:58" s="5" customFormat="1">
      <c r="A1176" s="6">
        <v>1131</v>
      </c>
      <c r="B1176" s="44" t="s">
        <v>50</v>
      </c>
      <c r="C1176" s="45">
        <v>6297.753354028162</v>
      </c>
      <c r="D1176" s="45">
        <v>4816.3957004797758</v>
      </c>
      <c r="E1176" s="45">
        <v>4562.7183005841425</v>
      </c>
      <c r="F1176" s="45">
        <v>4864.094880416782</v>
      </c>
      <c r="G1176" s="45">
        <v>6000.5590325366493</v>
      </c>
      <c r="H1176" s="45">
        <v>7087.1963085649295</v>
      </c>
      <c r="I1176" s="45">
        <v>7322.7029040546831</v>
      </c>
      <c r="J1176" s="45">
        <v>6906.9494221442337</v>
      </c>
      <c r="K1176" s="45">
        <v>6771.3012673408348</v>
      </c>
      <c r="L1176" s="45">
        <v>6382.7638777885459</v>
      </c>
      <c r="M1176" s="45">
        <v>6073.566359211979</v>
      </c>
      <c r="N1176" s="45">
        <v>5365.4300998432436</v>
      </c>
      <c r="O1176" s="45">
        <v>4416.8990478323594</v>
      </c>
      <c r="P1176" s="45">
        <v>3480.9019160375592</v>
      </c>
      <c r="Q1176" s="45">
        <v>2775.1335089280665</v>
      </c>
      <c r="R1176" s="45">
        <v>2400.032110365295</v>
      </c>
      <c r="S1176" s="45">
        <v>1870.2347287724028</v>
      </c>
      <c r="T1176" s="45">
        <v>1660.7633826104422</v>
      </c>
      <c r="U1176" s="45">
        <v>89055.39620154009</v>
      </c>
      <c r="V1176" s="8"/>
      <c r="W1176" s="44" t="s">
        <v>50</v>
      </c>
      <c r="X1176" s="69">
        <v>23</v>
      </c>
      <c r="Y1176" s="69">
        <v>120</v>
      </c>
      <c r="Z1176" s="69">
        <v>254</v>
      </c>
      <c r="AA1176" s="69">
        <v>486</v>
      </c>
      <c r="AB1176" s="69">
        <v>324</v>
      </c>
      <c r="AC1176" s="69">
        <v>53</v>
      </c>
      <c r="AD1176" s="69"/>
      <c r="AE1176" s="69">
        <f t="shared" si="694"/>
        <v>1260</v>
      </c>
      <c r="AF1176" s="8"/>
      <c r="AG1176" s="44" t="s">
        <v>50</v>
      </c>
      <c r="AH1176" s="68">
        <f t="shared" si="687"/>
        <v>9.4570523665563186</v>
      </c>
      <c r="AI1176" s="68">
        <f t="shared" si="688"/>
        <v>39.996273463631518</v>
      </c>
      <c r="AJ1176" s="68">
        <f t="shared" si="689"/>
        <v>71.678556354658639</v>
      </c>
      <c r="AK1176" s="68">
        <f t="shared" si="690"/>
        <v>132.73787189451451</v>
      </c>
      <c r="AL1176" s="68">
        <f t="shared" si="691"/>
        <v>93.818552937778861</v>
      </c>
      <c r="AM1176" s="68">
        <f t="shared" si="692"/>
        <v>15.654302742555034</v>
      </c>
      <c r="AN1176" s="68">
        <f t="shared" si="693"/>
        <v>0</v>
      </c>
      <c r="AO1176" s="68">
        <f t="shared" si="695"/>
        <v>55.585495632772719</v>
      </c>
      <c r="AP1176" s="8"/>
      <c r="AQ1176" s="6">
        <f t="shared" si="696"/>
        <v>54</v>
      </c>
      <c r="AR1176" s="94">
        <f t="shared" si="697"/>
        <v>28</v>
      </c>
      <c r="AS1176" s="8"/>
      <c r="AT1176" s="8"/>
      <c r="AU1176" s="66"/>
      <c r="AV1176" s="66"/>
      <c r="AW1176" s="66"/>
      <c r="AX1176" s="66"/>
      <c r="AY1176" s="66"/>
      <c r="AZ1176" s="66"/>
      <c r="BA1176" s="66"/>
      <c r="BB1176" s="66"/>
      <c r="BC1176" s="8"/>
      <c r="BD1176" s="8"/>
      <c r="BE1176" s="8"/>
      <c r="BF1176" s="8"/>
    </row>
    <row r="1177" spans="1:58" s="5" customFormat="1">
      <c r="A1177" s="6">
        <v>1132</v>
      </c>
      <c r="B1177" s="44" t="s">
        <v>51</v>
      </c>
      <c r="C1177" s="45">
        <v>1270.5092485852931</v>
      </c>
      <c r="D1177" s="45">
        <v>1264.8092462817544</v>
      </c>
      <c r="E1177" s="45">
        <v>1266.1673316811423</v>
      </c>
      <c r="F1177" s="45">
        <v>1335.8048356742754</v>
      </c>
      <c r="G1177" s="45">
        <v>1225.8953864417683</v>
      </c>
      <c r="H1177" s="45">
        <v>1155.0690699151214</v>
      </c>
      <c r="I1177" s="45">
        <v>1119.8186664407197</v>
      </c>
      <c r="J1177" s="45">
        <v>1155.8511482913377</v>
      </c>
      <c r="K1177" s="45">
        <v>1227.2095250169482</v>
      </c>
      <c r="L1177" s="45">
        <v>1338.1008254864687</v>
      </c>
      <c r="M1177" s="45">
        <v>1367.8044968499782</v>
      </c>
      <c r="N1177" s="45">
        <v>1298.5947301444171</v>
      </c>
      <c r="O1177" s="45">
        <v>1152.5069146509234</v>
      </c>
      <c r="P1177" s="45">
        <v>949.87471714996593</v>
      </c>
      <c r="Q1177" s="45">
        <v>815.86153116603555</v>
      </c>
      <c r="R1177" s="45">
        <v>690.6305371193057</v>
      </c>
      <c r="S1177" s="45">
        <v>574.10189112911007</v>
      </c>
      <c r="T1177" s="45">
        <v>536.03113103775058</v>
      </c>
      <c r="U1177" s="45">
        <v>19744.641233062317</v>
      </c>
      <c r="V1177" s="8"/>
      <c r="W1177" s="44" t="s">
        <v>51</v>
      </c>
      <c r="X1177" s="69">
        <v>11</v>
      </c>
      <c r="Y1177" s="69">
        <v>45</v>
      </c>
      <c r="Z1177" s="69">
        <v>87</v>
      </c>
      <c r="AA1177" s="69">
        <v>75</v>
      </c>
      <c r="AB1177" s="69">
        <v>23</v>
      </c>
      <c r="AC1177" s="69">
        <v>12</v>
      </c>
      <c r="AD1177" s="69"/>
      <c r="AE1177" s="69">
        <f t="shared" si="694"/>
        <v>253</v>
      </c>
      <c r="AF1177" s="8"/>
      <c r="AG1177" s="44" t="s">
        <v>51</v>
      </c>
      <c r="AH1177" s="68">
        <f t="shared" si="687"/>
        <v>16.469471746518302</v>
      </c>
      <c r="AI1177" s="68">
        <f t="shared" si="688"/>
        <v>73.415726166675739</v>
      </c>
      <c r="AJ1177" s="68">
        <f t="shared" si="689"/>
        <v>150.64034223753058</v>
      </c>
      <c r="AK1177" s="68">
        <f t="shared" si="690"/>
        <v>133.95025864032658</v>
      </c>
      <c r="AL1177" s="68">
        <f t="shared" si="691"/>
        <v>39.797512048156463</v>
      </c>
      <c r="AM1177" s="68">
        <f t="shared" si="692"/>
        <v>19.556562682047755</v>
      </c>
      <c r="AN1177" s="68">
        <f t="shared" si="693"/>
        <v>0</v>
      </c>
      <c r="AO1177" s="68">
        <f t="shared" si="695"/>
        <v>59.127695023875752</v>
      </c>
      <c r="AP1177" s="8"/>
      <c r="AQ1177" s="6">
        <f t="shared" si="696"/>
        <v>22</v>
      </c>
      <c r="AR1177" s="94">
        <f t="shared" si="697"/>
        <v>13</v>
      </c>
      <c r="AS1177" s="8"/>
      <c r="AT1177" s="8"/>
      <c r="AU1177" s="66"/>
      <c r="AV1177" s="66"/>
      <c r="AW1177" s="66"/>
      <c r="AX1177" s="66"/>
      <c r="AY1177" s="66"/>
      <c r="AZ1177" s="66"/>
      <c r="BA1177" s="66"/>
      <c r="BB1177" s="66"/>
      <c r="BC1177" s="8"/>
      <c r="BD1177" s="8"/>
      <c r="BE1177" s="8"/>
      <c r="BF1177" s="8"/>
    </row>
    <row r="1178" spans="1:58" s="5" customFormat="1">
      <c r="A1178" s="6">
        <v>1133</v>
      </c>
      <c r="B1178" s="44" t="s">
        <v>52</v>
      </c>
      <c r="C1178" s="45">
        <v>14432.930039372808</v>
      </c>
      <c r="D1178" s="45">
        <v>13366.419221727059</v>
      </c>
      <c r="E1178" s="45">
        <v>13314.113003779607</v>
      </c>
      <c r="F1178" s="45">
        <v>13583.80920773218</v>
      </c>
      <c r="G1178" s="45">
        <v>14150.354107599942</v>
      </c>
      <c r="H1178" s="45">
        <v>14534.947593536173</v>
      </c>
      <c r="I1178" s="45">
        <v>14126.088837369869</v>
      </c>
      <c r="J1178" s="45">
        <v>12976.779481510823</v>
      </c>
      <c r="K1178" s="45">
        <v>13007.993780029741</v>
      </c>
      <c r="L1178" s="45">
        <v>12996.170480809291</v>
      </c>
      <c r="M1178" s="45">
        <v>11755.942790410691</v>
      </c>
      <c r="N1178" s="45">
        <v>9998.4846371988988</v>
      </c>
      <c r="O1178" s="45">
        <v>8357.1348186088071</v>
      </c>
      <c r="P1178" s="45">
        <v>6474.4121614945525</v>
      </c>
      <c r="Q1178" s="45">
        <v>4616.2561509397192</v>
      </c>
      <c r="R1178" s="45">
        <v>3225.7062297019575</v>
      </c>
      <c r="S1178" s="45">
        <v>2026.1207539914872</v>
      </c>
      <c r="T1178" s="45">
        <v>1409.3721109182334</v>
      </c>
      <c r="U1178" s="45">
        <v>184353.03540673183</v>
      </c>
      <c r="V1178" s="8"/>
      <c r="W1178" s="44" t="s">
        <v>52</v>
      </c>
      <c r="X1178" s="69">
        <v>79</v>
      </c>
      <c r="Y1178" s="69">
        <v>464</v>
      </c>
      <c r="Z1178" s="69">
        <v>930</v>
      </c>
      <c r="AA1178" s="69">
        <v>922</v>
      </c>
      <c r="AB1178" s="69">
        <v>417</v>
      </c>
      <c r="AC1178" s="69">
        <v>94</v>
      </c>
      <c r="AD1178" s="69"/>
      <c r="AE1178" s="69">
        <f t="shared" si="694"/>
        <v>2906</v>
      </c>
      <c r="AF1178" s="8"/>
      <c r="AG1178" s="44" t="s">
        <v>52</v>
      </c>
      <c r="AH1178" s="68">
        <f t="shared" ref="AH1178:AH1209" si="698">X1178/(F1178/2)*1000</f>
        <v>11.631494346229715</v>
      </c>
      <c r="AI1178" s="68">
        <f t="shared" ref="AI1178:AI1209" si="699">Y1178/(G1178/2)*1000</f>
        <v>65.581397676937655</v>
      </c>
      <c r="AJ1178" s="68">
        <f t="shared" ref="AJ1178:AJ1209" si="700">Z1178/(H1178/2)*1000</f>
        <v>127.96743765537616</v>
      </c>
      <c r="AK1178" s="68">
        <f t="shared" ref="AK1178:AK1209" si="701">AA1178/(I1178/2)*1000</f>
        <v>130.53860988908616</v>
      </c>
      <c r="AL1178" s="68">
        <f t="shared" si="691"/>
        <v>64.26864239993246</v>
      </c>
      <c r="AM1178" s="68">
        <f t="shared" si="692"/>
        <v>14.45265143719727</v>
      </c>
      <c r="AN1178" s="68">
        <f t="shared" si="693"/>
        <v>0</v>
      </c>
      <c r="AO1178" s="68">
        <f t="shared" si="695"/>
        <v>60.93767044266599</v>
      </c>
      <c r="AP1178" s="8"/>
      <c r="AQ1178" s="6">
        <f t="shared" si="696"/>
        <v>27</v>
      </c>
      <c r="AR1178" s="94">
        <f t="shared" si="697"/>
        <v>9</v>
      </c>
      <c r="AS1178" s="8"/>
      <c r="AT1178" s="8"/>
      <c r="AU1178" s="66"/>
      <c r="AV1178" s="66"/>
      <c r="AW1178" s="66"/>
      <c r="AX1178" s="66"/>
      <c r="AY1178" s="66"/>
      <c r="AZ1178" s="66"/>
      <c r="BA1178" s="66"/>
      <c r="BB1178" s="66"/>
      <c r="BC1178" s="8"/>
      <c r="BD1178" s="8"/>
      <c r="BE1178" s="8"/>
      <c r="BF1178" s="8"/>
    </row>
    <row r="1179" spans="1:58" s="5" customFormat="1">
      <c r="A1179" s="6">
        <v>1134</v>
      </c>
      <c r="B1179" s="44" t="s">
        <v>53</v>
      </c>
      <c r="C1179" s="45">
        <v>825.76930685680293</v>
      </c>
      <c r="D1179" s="45">
        <v>999.32404212599204</v>
      </c>
      <c r="E1179" s="45">
        <v>1070.5990285205585</v>
      </c>
      <c r="F1179" s="45">
        <v>1049.487548691643</v>
      </c>
      <c r="G1179" s="45">
        <v>597.16572869718084</v>
      </c>
      <c r="H1179" s="45">
        <v>529.1540014921203</v>
      </c>
      <c r="I1179" s="45">
        <v>696.85601828086135</v>
      </c>
      <c r="J1179" s="45">
        <v>897.63370812087408</v>
      </c>
      <c r="K1179" s="45">
        <v>1065.1026897936354</v>
      </c>
      <c r="L1179" s="45">
        <v>1190.3973498328664</v>
      </c>
      <c r="M1179" s="45">
        <v>1285.3391697123916</v>
      </c>
      <c r="N1179" s="45">
        <v>1278.1838220696977</v>
      </c>
      <c r="O1179" s="45">
        <v>1211.0988903921382</v>
      </c>
      <c r="P1179" s="45">
        <v>998.66696374422315</v>
      </c>
      <c r="Q1179" s="45">
        <v>690.44026548275792</v>
      </c>
      <c r="R1179" s="45">
        <v>454.83457300810232</v>
      </c>
      <c r="S1179" s="45">
        <v>292.70138022945122</v>
      </c>
      <c r="T1179" s="45">
        <v>321.08862113223842</v>
      </c>
      <c r="U1179" s="45">
        <v>15453.843108183535</v>
      </c>
      <c r="V1179" s="8"/>
      <c r="W1179" s="44" t="s">
        <v>53</v>
      </c>
      <c r="X1179" s="69">
        <v>3</v>
      </c>
      <c r="Y1179" s="69">
        <v>10</v>
      </c>
      <c r="Z1179" s="69">
        <v>38</v>
      </c>
      <c r="AA1179" s="69">
        <v>39</v>
      </c>
      <c r="AB1179" s="69">
        <v>32</v>
      </c>
      <c r="AC1179" s="69">
        <v>6</v>
      </c>
      <c r="AD1179" s="69"/>
      <c r="AE1179" s="69">
        <f t="shared" si="694"/>
        <v>128</v>
      </c>
      <c r="AF1179" s="8"/>
      <c r="AG1179" s="44" t="s">
        <v>53</v>
      </c>
      <c r="AH1179" s="68">
        <f t="shared" si="698"/>
        <v>5.7170759267034432</v>
      </c>
      <c r="AI1179" s="68">
        <f t="shared" si="699"/>
        <v>33.491540185391109</v>
      </c>
      <c r="AJ1179" s="68">
        <f t="shared" si="700"/>
        <v>143.62548480346649</v>
      </c>
      <c r="AK1179" s="68">
        <f t="shared" si="701"/>
        <v>111.93129994403353</v>
      </c>
      <c r="AL1179" s="68">
        <f t="shared" si="691"/>
        <v>71.298570253092421</v>
      </c>
      <c r="AM1179" s="68">
        <f t="shared" si="692"/>
        <v>11.266519289633013</v>
      </c>
      <c r="AN1179" s="68">
        <f t="shared" si="693"/>
        <v>0</v>
      </c>
      <c r="AO1179" s="68">
        <f t="shared" si="695"/>
        <v>42.484006363320582</v>
      </c>
      <c r="AP1179" s="8"/>
      <c r="AQ1179" s="6">
        <f t="shared" si="696"/>
        <v>56</v>
      </c>
      <c r="AR1179" s="94">
        <f t="shared" si="697"/>
        <v>68</v>
      </c>
      <c r="AS1179" s="8"/>
      <c r="AT1179" s="8"/>
      <c r="AU1179" s="66"/>
      <c r="AV1179" s="66"/>
      <c r="AW1179" s="66"/>
      <c r="AX1179" s="66"/>
      <c r="AY1179" s="66"/>
      <c r="AZ1179" s="66"/>
      <c r="BA1179" s="66"/>
      <c r="BB1179" s="66"/>
      <c r="BC1179" s="8"/>
      <c r="BD1179" s="8"/>
      <c r="BE1179" s="8"/>
      <c r="BF1179" s="8"/>
    </row>
    <row r="1180" spans="1:58" s="5" customFormat="1">
      <c r="A1180" s="6">
        <v>1135</v>
      </c>
      <c r="B1180" s="44" t="s">
        <v>54</v>
      </c>
      <c r="C1180" s="45">
        <v>9211.2657004269749</v>
      </c>
      <c r="D1180" s="45">
        <v>8928.8842150590717</v>
      </c>
      <c r="E1180" s="45">
        <v>8087.0368748951014</v>
      </c>
      <c r="F1180" s="45">
        <v>8394.78941030235</v>
      </c>
      <c r="G1180" s="45">
        <v>9586.5534583151693</v>
      </c>
      <c r="H1180" s="45">
        <v>10234.622894822271</v>
      </c>
      <c r="I1180" s="45">
        <v>10733.530953717338</v>
      </c>
      <c r="J1180" s="45">
        <v>11268.602847204507</v>
      </c>
      <c r="K1180" s="45">
        <v>11709.16001659792</v>
      </c>
      <c r="L1180" s="45">
        <v>10939.485750325253</v>
      </c>
      <c r="M1180" s="45">
        <v>10191.344842487906</v>
      </c>
      <c r="N1180" s="45">
        <v>9130.6286719420859</v>
      </c>
      <c r="O1180" s="45">
        <v>8169.7100738735398</v>
      </c>
      <c r="P1180" s="45">
        <v>7038.2168249881406</v>
      </c>
      <c r="Q1180" s="45">
        <v>5677.8752082093506</v>
      </c>
      <c r="R1180" s="45">
        <v>4724.0748586592572</v>
      </c>
      <c r="S1180" s="45">
        <v>3754.4807311511058</v>
      </c>
      <c r="T1180" s="45">
        <v>3761.9086639301145</v>
      </c>
      <c r="U1180" s="45">
        <v>151542.17199690745</v>
      </c>
      <c r="V1180" s="8"/>
      <c r="W1180" s="44" t="s">
        <v>54</v>
      </c>
      <c r="X1180" s="69">
        <v>8</v>
      </c>
      <c r="Y1180" s="69">
        <v>87</v>
      </c>
      <c r="Z1180" s="69">
        <v>390</v>
      </c>
      <c r="AA1180" s="69">
        <v>794</v>
      </c>
      <c r="AB1180" s="69">
        <v>540</v>
      </c>
      <c r="AC1180" s="69">
        <v>112</v>
      </c>
      <c r="AD1180" s="69"/>
      <c r="AE1180" s="69">
        <f t="shared" si="694"/>
        <v>1931</v>
      </c>
      <c r="AF1180" s="8"/>
      <c r="AG1180" s="44" t="s">
        <v>54</v>
      </c>
      <c r="AH1180" s="68">
        <f t="shared" si="698"/>
        <v>1.9059441777496282</v>
      </c>
      <c r="AI1180" s="68">
        <f t="shared" si="699"/>
        <v>18.150422960305526</v>
      </c>
      <c r="AJ1180" s="68">
        <f t="shared" si="700"/>
        <v>76.211894469956931</v>
      </c>
      <c r="AK1180" s="68">
        <f t="shared" si="701"/>
        <v>147.94758657215488</v>
      </c>
      <c r="AL1180" s="68">
        <f t="shared" si="691"/>
        <v>95.841517767921346</v>
      </c>
      <c r="AM1180" s="68">
        <f t="shared" si="692"/>
        <v>19.13032187470975</v>
      </c>
      <c r="AN1180" s="68">
        <f t="shared" si="693"/>
        <v>0</v>
      </c>
      <c r="AO1180" s="68">
        <f t="shared" si="695"/>
        <v>53.000857694983097</v>
      </c>
      <c r="AP1180" s="8"/>
      <c r="AQ1180" s="6">
        <f t="shared" si="696"/>
        <v>65</v>
      </c>
      <c r="AR1180" s="94">
        <f t="shared" si="697"/>
        <v>40</v>
      </c>
      <c r="AS1180" s="8"/>
      <c r="AT1180" s="8"/>
      <c r="AU1180" s="66"/>
      <c r="AV1180" s="66"/>
      <c r="AW1180" s="66"/>
      <c r="AX1180" s="66"/>
      <c r="AY1180" s="66"/>
      <c r="AZ1180" s="66"/>
      <c r="BA1180" s="66"/>
      <c r="BB1180" s="66"/>
      <c r="BC1180" s="8"/>
      <c r="BD1180" s="8"/>
      <c r="BE1180" s="8"/>
      <c r="BF1180" s="8"/>
    </row>
    <row r="1181" spans="1:58" s="5" customFormat="1">
      <c r="A1181" s="6">
        <v>1136</v>
      </c>
      <c r="B1181" s="44" t="s">
        <v>55</v>
      </c>
      <c r="C1181" s="45">
        <v>9041.5338956311825</v>
      </c>
      <c r="D1181" s="45">
        <v>9203.0305318807805</v>
      </c>
      <c r="E1181" s="45">
        <v>9543.5602609435791</v>
      </c>
      <c r="F1181" s="45">
        <v>10648.670326414929</v>
      </c>
      <c r="G1181" s="45">
        <v>11020.245745531873</v>
      </c>
      <c r="H1181" s="45">
        <v>10222.228791228126</v>
      </c>
      <c r="I1181" s="45">
        <v>10062.132352237397</v>
      </c>
      <c r="J1181" s="45">
        <v>10506.574111370503</v>
      </c>
      <c r="K1181" s="45">
        <v>11090.681258389892</v>
      </c>
      <c r="L1181" s="45">
        <v>11506.402794033393</v>
      </c>
      <c r="M1181" s="45">
        <v>11404.640172335214</v>
      </c>
      <c r="N1181" s="45">
        <v>10500.081617545347</v>
      </c>
      <c r="O1181" s="45">
        <v>9224.1346483416728</v>
      </c>
      <c r="P1181" s="45">
        <v>7150.4088855249711</v>
      </c>
      <c r="Q1181" s="45">
        <v>5243.8362364626246</v>
      </c>
      <c r="R1181" s="45">
        <v>3846.6626955519573</v>
      </c>
      <c r="S1181" s="45">
        <v>2757.7325078152799</v>
      </c>
      <c r="T1181" s="45">
        <v>2752.2800456256982</v>
      </c>
      <c r="U1181" s="45">
        <v>155724.83687686443</v>
      </c>
      <c r="V1181" s="8"/>
      <c r="W1181" s="44" t="s">
        <v>55</v>
      </c>
      <c r="X1181" s="69">
        <v>18</v>
      </c>
      <c r="Y1181" s="69">
        <v>142</v>
      </c>
      <c r="Z1181" s="69">
        <v>449</v>
      </c>
      <c r="AA1181" s="69">
        <v>739</v>
      </c>
      <c r="AB1181" s="69">
        <v>364</v>
      </c>
      <c r="AC1181" s="69">
        <v>76</v>
      </c>
      <c r="AD1181" s="69"/>
      <c r="AE1181" s="69">
        <f t="shared" si="694"/>
        <v>1788</v>
      </c>
      <c r="AF1181" s="8"/>
      <c r="AG1181" s="44" t="s">
        <v>55</v>
      </c>
      <c r="AH1181" s="68">
        <f t="shared" si="698"/>
        <v>3.3807037777006723</v>
      </c>
      <c r="AI1181" s="68">
        <f t="shared" si="699"/>
        <v>25.770750177249631</v>
      </c>
      <c r="AJ1181" s="68">
        <f t="shared" si="700"/>
        <v>87.847769634210266</v>
      </c>
      <c r="AK1181" s="68">
        <f t="shared" si="701"/>
        <v>146.88735431624039</v>
      </c>
      <c r="AL1181" s="68">
        <f t="shared" si="691"/>
        <v>69.289950490344751</v>
      </c>
      <c r="AM1181" s="68">
        <f t="shared" si="692"/>
        <v>13.705199568783465</v>
      </c>
      <c r="AN1181" s="68">
        <f t="shared" si="693"/>
        <v>0</v>
      </c>
      <c r="AO1181" s="68">
        <f t="shared" si="695"/>
        <v>47.643831738308627</v>
      </c>
      <c r="AP1181" s="8"/>
      <c r="AQ1181" s="6">
        <f t="shared" si="696"/>
        <v>62</v>
      </c>
      <c r="AR1181" s="94">
        <f t="shared" si="697"/>
        <v>61</v>
      </c>
      <c r="AS1181" s="8"/>
      <c r="AT1181" s="8"/>
      <c r="AU1181" s="66"/>
      <c r="AV1181" s="66"/>
      <c r="AW1181" s="66"/>
      <c r="AX1181" s="66"/>
      <c r="AY1181" s="66"/>
      <c r="AZ1181" s="66"/>
      <c r="BA1181" s="66"/>
      <c r="BB1181" s="66"/>
      <c r="BC1181" s="8"/>
      <c r="BD1181" s="8"/>
      <c r="BE1181" s="8"/>
      <c r="BF1181" s="8"/>
    </row>
    <row r="1182" spans="1:58" s="5" customFormat="1">
      <c r="A1182" s="6">
        <v>1137</v>
      </c>
      <c r="B1182" s="44" t="s">
        <v>56</v>
      </c>
      <c r="C1182" s="45">
        <v>4814.4014697268985</v>
      </c>
      <c r="D1182" s="45">
        <v>4717.955981006844</v>
      </c>
      <c r="E1182" s="45">
        <v>4700.6271979340108</v>
      </c>
      <c r="F1182" s="45">
        <v>5103.4478176680514</v>
      </c>
      <c r="G1182" s="45">
        <v>5106.2370181289534</v>
      </c>
      <c r="H1182" s="45">
        <v>4801.2474483434507</v>
      </c>
      <c r="I1182" s="45">
        <v>4407.8048103317315</v>
      </c>
      <c r="J1182" s="45">
        <v>4315.7644361821358</v>
      </c>
      <c r="K1182" s="45">
        <v>4606.5211852390312</v>
      </c>
      <c r="L1182" s="45">
        <v>4929.5604455769662</v>
      </c>
      <c r="M1182" s="45">
        <v>5145.5264982310582</v>
      </c>
      <c r="N1182" s="45">
        <v>4941.8259126861039</v>
      </c>
      <c r="O1182" s="45">
        <v>4562.3260572541603</v>
      </c>
      <c r="P1182" s="45">
        <v>3729.9519133821841</v>
      </c>
      <c r="Q1182" s="45">
        <v>2945.7478933379716</v>
      </c>
      <c r="R1182" s="45">
        <v>2232.9502341880916</v>
      </c>
      <c r="S1182" s="45">
        <v>1657.3399957831434</v>
      </c>
      <c r="T1182" s="45">
        <v>1460.5525936915005</v>
      </c>
      <c r="U1182" s="45">
        <v>74179.788908692281</v>
      </c>
      <c r="V1182" s="8"/>
      <c r="W1182" s="44" t="s">
        <v>56</v>
      </c>
      <c r="X1182" s="69">
        <v>66</v>
      </c>
      <c r="Y1182" s="69">
        <v>177</v>
      </c>
      <c r="Z1182" s="69">
        <v>323</v>
      </c>
      <c r="AA1182" s="69">
        <v>255</v>
      </c>
      <c r="AB1182" s="69">
        <v>103</v>
      </c>
      <c r="AC1182" s="69">
        <v>22</v>
      </c>
      <c r="AD1182" s="69"/>
      <c r="AE1182" s="69">
        <f t="shared" si="694"/>
        <v>946</v>
      </c>
      <c r="AF1182" s="8"/>
      <c r="AG1182" s="44" t="s">
        <v>56</v>
      </c>
      <c r="AH1182" s="68">
        <f t="shared" si="698"/>
        <v>25.864867187045238</v>
      </c>
      <c r="AI1182" s="68">
        <f t="shared" si="699"/>
        <v>69.326981638959253</v>
      </c>
      <c r="AJ1182" s="68">
        <f t="shared" si="700"/>
        <v>134.54836622155062</v>
      </c>
      <c r="AK1182" s="68">
        <f t="shared" si="701"/>
        <v>115.70385303917698</v>
      </c>
      <c r="AL1182" s="68">
        <f t="shared" si="691"/>
        <v>47.731984228090596</v>
      </c>
      <c r="AM1182" s="68">
        <f t="shared" si="692"/>
        <v>9.5516764670467591</v>
      </c>
      <c r="AN1182" s="68">
        <f t="shared" si="693"/>
        <v>0</v>
      </c>
      <c r="AO1182" s="68">
        <f t="shared" si="695"/>
        <v>56.867052519568375</v>
      </c>
      <c r="AP1182" s="8"/>
      <c r="AQ1182" s="6">
        <f t="shared" si="696"/>
        <v>25</v>
      </c>
      <c r="AR1182" s="94">
        <f t="shared" si="697"/>
        <v>22</v>
      </c>
      <c r="AS1182" s="8"/>
      <c r="AT1182" s="8"/>
      <c r="AU1182" s="66"/>
      <c r="AV1182" s="66"/>
      <c r="AW1182" s="66"/>
      <c r="AX1182" s="66"/>
      <c r="AY1182" s="66"/>
      <c r="AZ1182" s="66"/>
      <c r="BA1182" s="66"/>
      <c r="BB1182" s="66"/>
      <c r="BC1182" s="8"/>
      <c r="BD1182" s="8"/>
      <c r="BE1182" s="8"/>
      <c r="BF1182" s="8"/>
    </row>
    <row r="1183" spans="1:58" s="5" customFormat="1">
      <c r="A1183" s="6">
        <v>1138</v>
      </c>
      <c r="B1183" s="44" t="s">
        <v>57</v>
      </c>
      <c r="C1183" s="45">
        <v>401.2863996911762</v>
      </c>
      <c r="D1183" s="45">
        <v>428.25010680884969</v>
      </c>
      <c r="E1183" s="45">
        <v>428.79576813104831</v>
      </c>
      <c r="F1183" s="45">
        <v>400.94625083881112</v>
      </c>
      <c r="G1183" s="45">
        <v>234.95405565785921</v>
      </c>
      <c r="H1183" s="45">
        <v>231.19153205318938</v>
      </c>
      <c r="I1183" s="45">
        <v>280.79959391279175</v>
      </c>
      <c r="J1183" s="45">
        <v>333.09121681261701</v>
      </c>
      <c r="K1183" s="45">
        <v>448.90578469050593</v>
      </c>
      <c r="L1183" s="45">
        <v>483.65854595791234</v>
      </c>
      <c r="M1183" s="45">
        <v>615.68997051070426</v>
      </c>
      <c r="N1183" s="45">
        <v>654.96645662611058</v>
      </c>
      <c r="O1183" s="45">
        <v>666.73716582183988</v>
      </c>
      <c r="P1183" s="45">
        <v>583.9884956806344</v>
      </c>
      <c r="Q1183" s="45">
        <v>455.88078390060758</v>
      </c>
      <c r="R1183" s="45">
        <v>331.87873963837967</v>
      </c>
      <c r="S1183" s="45">
        <v>262.50720216499286</v>
      </c>
      <c r="T1183" s="45">
        <v>239.89082288854789</v>
      </c>
      <c r="U1183" s="45">
        <v>7483.4188917865777</v>
      </c>
      <c r="V1183" s="8"/>
      <c r="W1183" s="44" t="s">
        <v>57</v>
      </c>
      <c r="X1183" s="69">
        <v>4</v>
      </c>
      <c r="Y1183" s="69">
        <v>12</v>
      </c>
      <c r="Z1183" s="69">
        <v>23</v>
      </c>
      <c r="AA1183" s="69">
        <v>13</v>
      </c>
      <c r="AB1183" s="69">
        <v>12</v>
      </c>
      <c r="AC1183" s="69">
        <v>3</v>
      </c>
      <c r="AD1183" s="69"/>
      <c r="AE1183" s="69">
        <f t="shared" si="694"/>
        <v>67</v>
      </c>
      <c r="AF1183" s="8"/>
      <c r="AG1183" s="44" t="s">
        <v>57</v>
      </c>
      <c r="AH1183" s="68">
        <f t="shared" si="698"/>
        <v>19.952799117745506</v>
      </c>
      <c r="AI1183" s="68">
        <f t="shared" si="699"/>
        <v>102.14763023690415</v>
      </c>
      <c r="AJ1183" s="68">
        <f t="shared" si="700"/>
        <v>198.96922517653871</v>
      </c>
      <c r="AK1183" s="68">
        <f t="shared" si="701"/>
        <v>92.59272649829704</v>
      </c>
      <c r="AL1183" s="68">
        <f t="shared" si="691"/>
        <v>72.052335182111335</v>
      </c>
      <c r="AM1183" s="68">
        <f t="shared" si="692"/>
        <v>13.365833554888686</v>
      </c>
      <c r="AN1183" s="68">
        <f t="shared" si="693"/>
        <v>0</v>
      </c>
      <c r="AO1183" s="68">
        <f t="shared" si="695"/>
        <v>55.519946831213915</v>
      </c>
      <c r="AP1183" s="8"/>
      <c r="AQ1183" s="6">
        <f t="shared" si="696"/>
        <v>5</v>
      </c>
      <c r="AR1183" s="94">
        <f t="shared" si="697"/>
        <v>30</v>
      </c>
      <c r="AS1183" s="8"/>
      <c r="AT1183" s="8"/>
      <c r="AU1183" s="66"/>
      <c r="AV1183" s="66"/>
      <c r="AW1183" s="66"/>
      <c r="AX1183" s="66"/>
      <c r="AY1183" s="66"/>
      <c r="AZ1183" s="66"/>
      <c r="BA1183" s="66"/>
      <c r="BB1183" s="66"/>
      <c r="BC1183" s="8"/>
      <c r="BD1183" s="8"/>
      <c r="BE1183" s="8"/>
      <c r="BF1183" s="8"/>
    </row>
    <row r="1184" spans="1:58" s="5" customFormat="1">
      <c r="A1184" s="6">
        <v>1139</v>
      </c>
      <c r="B1184" s="44" t="s">
        <v>58</v>
      </c>
      <c r="C1184" s="45">
        <v>2693.753381505313</v>
      </c>
      <c r="D1184" s="45">
        <v>3157.9917535877239</v>
      </c>
      <c r="E1184" s="45">
        <v>3164.8479149387585</v>
      </c>
      <c r="F1184" s="45">
        <v>3037.8796000086281</v>
      </c>
      <c r="G1184" s="45">
        <v>2208.3621698518655</v>
      </c>
      <c r="H1184" s="45">
        <v>1846.7906252384423</v>
      </c>
      <c r="I1184" s="45">
        <v>2067.5402187164518</v>
      </c>
      <c r="J1184" s="45">
        <v>2860.3877373132009</v>
      </c>
      <c r="K1184" s="45">
        <v>3471.5824354607444</v>
      </c>
      <c r="L1184" s="45">
        <v>3522.1300978165496</v>
      </c>
      <c r="M1184" s="45">
        <v>3351.168222604852</v>
      </c>
      <c r="N1184" s="45">
        <v>3075.522246369027</v>
      </c>
      <c r="O1184" s="45">
        <v>2980.2345552783486</v>
      </c>
      <c r="P1184" s="45">
        <v>2491.981323747063</v>
      </c>
      <c r="Q1184" s="45">
        <v>1691.3697581919046</v>
      </c>
      <c r="R1184" s="45">
        <v>966.52247361676109</v>
      </c>
      <c r="S1184" s="45">
        <v>647.09203090916321</v>
      </c>
      <c r="T1184" s="45">
        <v>706.69852609316854</v>
      </c>
      <c r="U1184" s="45">
        <v>43941.855071247963</v>
      </c>
      <c r="V1184" s="8"/>
      <c r="W1184" s="44" t="s">
        <v>58</v>
      </c>
      <c r="X1184" s="69">
        <v>8</v>
      </c>
      <c r="Y1184" s="69">
        <v>34</v>
      </c>
      <c r="Z1184" s="69">
        <v>102</v>
      </c>
      <c r="AA1184" s="69">
        <v>158</v>
      </c>
      <c r="AB1184" s="69">
        <v>115</v>
      </c>
      <c r="AC1184" s="69">
        <v>29</v>
      </c>
      <c r="AD1184" s="69"/>
      <c r="AE1184" s="69">
        <f t="shared" si="694"/>
        <v>446</v>
      </c>
      <c r="AF1184" s="8"/>
      <c r="AG1184" s="44" t="s">
        <v>58</v>
      </c>
      <c r="AH1184" s="68">
        <f t="shared" si="698"/>
        <v>5.2668315096999097</v>
      </c>
      <c r="AI1184" s="68">
        <f t="shared" si="699"/>
        <v>30.792050746169668</v>
      </c>
      <c r="AJ1184" s="68">
        <f t="shared" si="700"/>
        <v>110.46189926032422</v>
      </c>
      <c r="AK1184" s="68">
        <f t="shared" si="701"/>
        <v>152.83862298754977</v>
      </c>
      <c r="AL1184" s="68">
        <f t="shared" si="691"/>
        <v>80.408679214952144</v>
      </c>
      <c r="AM1184" s="68">
        <f t="shared" si="692"/>
        <v>16.707078422668165</v>
      </c>
      <c r="AN1184" s="68">
        <f t="shared" si="693"/>
        <v>0</v>
      </c>
      <c r="AO1184" s="68">
        <f t="shared" si="695"/>
        <v>46.911140960596683</v>
      </c>
      <c r="AP1184" s="8"/>
      <c r="AQ1184" s="6">
        <f t="shared" si="696"/>
        <v>59</v>
      </c>
      <c r="AR1184" s="94">
        <f t="shared" si="697"/>
        <v>64</v>
      </c>
      <c r="AS1184" s="8"/>
      <c r="AT1184" s="8"/>
      <c r="AU1184" s="66"/>
      <c r="AV1184" s="66"/>
      <c r="AW1184" s="66"/>
      <c r="AX1184" s="66"/>
      <c r="AY1184" s="66"/>
      <c r="AZ1184" s="66"/>
      <c r="BA1184" s="66"/>
      <c r="BB1184" s="66"/>
      <c r="BC1184" s="8"/>
      <c r="BD1184" s="8"/>
      <c r="BE1184" s="8"/>
      <c r="BF1184" s="8"/>
    </row>
    <row r="1185" spans="1:58" s="5" customFormat="1">
      <c r="A1185" s="6">
        <v>1140</v>
      </c>
      <c r="B1185" s="44" t="s">
        <v>59</v>
      </c>
      <c r="C1185" s="45">
        <v>5486.876214379341</v>
      </c>
      <c r="D1185" s="45">
        <v>6278.6650192515172</v>
      </c>
      <c r="E1185" s="45">
        <v>6821.9550380355922</v>
      </c>
      <c r="F1185" s="45">
        <v>7534.3928620936058</v>
      </c>
      <c r="G1185" s="45">
        <v>7949.3741845761479</v>
      </c>
      <c r="H1185" s="45">
        <v>6842.0702016458281</v>
      </c>
      <c r="I1185" s="45">
        <v>6268.8343721109268</v>
      </c>
      <c r="J1185" s="45">
        <v>6857.097756392408</v>
      </c>
      <c r="K1185" s="45">
        <v>8069.4083049141173</v>
      </c>
      <c r="L1185" s="45">
        <v>8684.9298487307969</v>
      </c>
      <c r="M1185" s="45">
        <v>8430.2202652119922</v>
      </c>
      <c r="N1185" s="45">
        <v>7679.8848062004618</v>
      </c>
      <c r="O1185" s="45">
        <v>7242.6061689160588</v>
      </c>
      <c r="P1185" s="45">
        <v>6801.6353957588972</v>
      </c>
      <c r="Q1185" s="45">
        <v>6006.6143299242249</v>
      </c>
      <c r="R1185" s="45">
        <v>4669.1823936104656</v>
      </c>
      <c r="S1185" s="45">
        <v>3231.3934085163842</v>
      </c>
      <c r="T1185" s="45">
        <v>2907.3230049090807</v>
      </c>
      <c r="U1185" s="45">
        <v>117762.46357517786</v>
      </c>
      <c r="V1185" s="8"/>
      <c r="W1185" s="44" t="s">
        <v>59</v>
      </c>
      <c r="X1185" s="69">
        <v>0</v>
      </c>
      <c r="Y1185" s="69">
        <v>32</v>
      </c>
      <c r="Z1185" s="69">
        <v>196</v>
      </c>
      <c r="AA1185" s="69">
        <v>440</v>
      </c>
      <c r="AB1185" s="69">
        <v>268</v>
      </c>
      <c r="AC1185" s="69">
        <v>87</v>
      </c>
      <c r="AD1185" s="69"/>
      <c r="AE1185" s="69">
        <f t="shared" si="694"/>
        <v>1023</v>
      </c>
      <c r="AF1185" s="8"/>
      <c r="AG1185" s="44" t="s">
        <v>59</v>
      </c>
      <c r="AH1185" s="68">
        <f t="shared" si="698"/>
        <v>0</v>
      </c>
      <c r="AI1185" s="68">
        <f t="shared" si="699"/>
        <v>8.0509482273682167</v>
      </c>
      <c r="AJ1185" s="68">
        <f t="shared" si="700"/>
        <v>57.292601281072244</v>
      </c>
      <c r="AK1185" s="68">
        <f t="shared" si="701"/>
        <v>140.37697405357903</v>
      </c>
      <c r="AL1185" s="68">
        <f t="shared" si="691"/>
        <v>78.1671807872833</v>
      </c>
      <c r="AM1185" s="68">
        <f t="shared" si="692"/>
        <v>21.562919290381831</v>
      </c>
      <c r="AN1185" s="68">
        <f t="shared" si="693"/>
        <v>0</v>
      </c>
      <c r="AO1185" s="68">
        <f t="shared" si="695"/>
        <v>39.19081687532627</v>
      </c>
      <c r="AP1185" s="8"/>
      <c r="AQ1185" s="6">
        <f t="shared" si="696"/>
        <v>75</v>
      </c>
      <c r="AR1185" s="94">
        <f t="shared" si="697"/>
        <v>74</v>
      </c>
      <c r="AS1185" s="8"/>
      <c r="AT1185" s="8"/>
      <c r="AU1185" s="66"/>
      <c r="AV1185" s="66"/>
      <c r="AW1185" s="66"/>
      <c r="AX1185" s="66"/>
      <c r="AY1185" s="66"/>
      <c r="AZ1185" s="66"/>
      <c r="BA1185" s="66"/>
      <c r="BB1185" s="66"/>
      <c r="BC1185" s="8"/>
      <c r="BD1185" s="8"/>
      <c r="BE1185" s="8"/>
      <c r="BF1185" s="8"/>
    </row>
    <row r="1186" spans="1:58" s="5" customFormat="1">
      <c r="A1186" s="6">
        <v>1141</v>
      </c>
      <c r="B1186" s="44" t="s">
        <v>60</v>
      </c>
      <c r="C1186" s="45">
        <v>470.63751899233978</v>
      </c>
      <c r="D1186" s="45">
        <v>463.56945673160465</v>
      </c>
      <c r="E1186" s="45">
        <v>575.89364798564077</v>
      </c>
      <c r="F1186" s="45">
        <v>556.0652142883647</v>
      </c>
      <c r="G1186" s="45">
        <v>336.55488762723337</v>
      </c>
      <c r="H1186" s="45">
        <v>332.26024386461177</v>
      </c>
      <c r="I1186" s="45">
        <v>394.46202826257644</v>
      </c>
      <c r="J1186" s="45">
        <v>416.7055419227753</v>
      </c>
      <c r="K1186" s="45">
        <v>482.1152775993346</v>
      </c>
      <c r="L1186" s="45">
        <v>533.30455896461262</v>
      </c>
      <c r="M1186" s="45">
        <v>633.2651189738034</v>
      </c>
      <c r="N1186" s="45">
        <v>662.61082921896048</v>
      </c>
      <c r="O1186" s="45">
        <v>663.36901213967712</v>
      </c>
      <c r="P1186" s="45">
        <v>595.09882901245192</v>
      </c>
      <c r="Q1186" s="45">
        <v>405.50546033921194</v>
      </c>
      <c r="R1186" s="45">
        <v>265.37129824867122</v>
      </c>
      <c r="S1186" s="45">
        <v>176.80016866278223</v>
      </c>
      <c r="T1186" s="45">
        <v>164.86870299319526</v>
      </c>
      <c r="U1186" s="45">
        <v>8128.4577958278469</v>
      </c>
      <c r="V1186" s="8"/>
      <c r="W1186" s="44" t="s">
        <v>60</v>
      </c>
      <c r="X1186" s="69">
        <v>0</v>
      </c>
      <c r="Y1186" s="69">
        <v>11</v>
      </c>
      <c r="Z1186" s="69">
        <v>15</v>
      </c>
      <c r="AA1186" s="69">
        <v>30</v>
      </c>
      <c r="AB1186" s="69">
        <v>18</v>
      </c>
      <c r="AC1186" s="69">
        <v>4</v>
      </c>
      <c r="AD1186" s="69"/>
      <c r="AE1186" s="69">
        <f t="shared" si="694"/>
        <v>78</v>
      </c>
      <c r="AF1186" s="8"/>
      <c r="AG1186" s="44" t="s">
        <v>60</v>
      </c>
      <c r="AH1186" s="68">
        <f t="shared" si="698"/>
        <v>0</v>
      </c>
      <c r="AI1186" s="68">
        <f t="shared" si="699"/>
        <v>65.368238016400753</v>
      </c>
      <c r="AJ1186" s="68">
        <f t="shared" si="700"/>
        <v>90.290669900983687</v>
      </c>
      <c r="AK1186" s="68">
        <f t="shared" si="701"/>
        <v>152.10589537419446</v>
      </c>
      <c r="AL1186" s="68">
        <f t="shared" si="691"/>
        <v>86.391939578935549</v>
      </c>
      <c r="AM1186" s="68">
        <f t="shared" si="692"/>
        <v>16.59354177663803</v>
      </c>
      <c r="AN1186" s="68">
        <f t="shared" si="693"/>
        <v>0</v>
      </c>
      <c r="AO1186" s="68">
        <f t="shared" si="695"/>
        <v>51.122939074379559</v>
      </c>
      <c r="AP1186" s="8"/>
      <c r="AQ1186" s="6">
        <f t="shared" si="696"/>
        <v>28</v>
      </c>
      <c r="AR1186" s="94">
        <f t="shared" si="697"/>
        <v>48</v>
      </c>
      <c r="AS1186" s="8"/>
      <c r="AT1186" s="8"/>
      <c r="AU1186" s="66"/>
      <c r="AV1186" s="66"/>
      <c r="AW1186" s="66"/>
      <c r="AX1186" s="66"/>
      <c r="AY1186" s="66"/>
      <c r="AZ1186" s="66"/>
      <c r="BA1186" s="66"/>
      <c r="BB1186" s="66"/>
      <c r="BC1186" s="8"/>
      <c r="BD1186" s="8"/>
      <c r="BE1186" s="8"/>
      <c r="BF1186" s="8"/>
    </row>
    <row r="1187" spans="1:58" s="5" customFormat="1">
      <c r="A1187" s="6">
        <v>1142</v>
      </c>
      <c r="B1187" s="44" t="s">
        <v>61</v>
      </c>
      <c r="C1187" s="45">
        <v>5945.0811889648439</v>
      </c>
      <c r="D1187" s="45">
        <v>4203.2245117187504</v>
      </c>
      <c r="E1187" s="45">
        <v>3321.6540283203126</v>
      </c>
      <c r="F1187" s="45">
        <v>3594.1663635253908</v>
      </c>
      <c r="G1187" s="45">
        <v>7000.8810607910154</v>
      </c>
      <c r="H1187" s="45">
        <v>9323.2657836914059</v>
      </c>
      <c r="I1187" s="45">
        <v>8874.9525390625004</v>
      </c>
      <c r="J1187" s="45">
        <v>7580.8095458984371</v>
      </c>
      <c r="K1187" s="45">
        <v>6279.5776733398434</v>
      </c>
      <c r="L1187" s="45">
        <v>5103.0641967773436</v>
      </c>
      <c r="M1187" s="45">
        <v>4433.8283813476564</v>
      </c>
      <c r="N1187" s="45">
        <v>3796.7538024902342</v>
      </c>
      <c r="O1187" s="45">
        <v>2921.4671936035156</v>
      </c>
      <c r="P1187" s="45">
        <v>2135.3292053222658</v>
      </c>
      <c r="Q1187" s="45">
        <v>1710.7774032592774</v>
      </c>
      <c r="R1187" s="45">
        <v>1489.1014739990235</v>
      </c>
      <c r="S1187" s="45">
        <v>1235.4497756958008</v>
      </c>
      <c r="T1187" s="45">
        <v>1234.7735763549804</v>
      </c>
      <c r="U1187" s="45">
        <v>80184.157704162601</v>
      </c>
      <c r="V1187" s="8"/>
      <c r="W1187" s="44" t="s">
        <v>61</v>
      </c>
      <c r="X1187" s="69">
        <v>13</v>
      </c>
      <c r="Y1187" s="69">
        <v>82</v>
      </c>
      <c r="Z1187" s="69">
        <v>273</v>
      </c>
      <c r="AA1187" s="69">
        <v>545</v>
      </c>
      <c r="AB1187" s="69">
        <v>367</v>
      </c>
      <c r="AC1187" s="69">
        <v>82</v>
      </c>
      <c r="AD1187" s="69"/>
      <c r="AE1187" s="69">
        <f t="shared" si="694"/>
        <v>1362</v>
      </c>
      <c r="AF1187" s="8"/>
      <c r="AG1187" s="44" t="s">
        <v>61</v>
      </c>
      <c r="AH1187" s="68">
        <f t="shared" si="698"/>
        <v>7.2339445006929282</v>
      </c>
      <c r="AI1187" s="68">
        <f t="shared" si="699"/>
        <v>23.425622943159954</v>
      </c>
      <c r="AJ1187" s="68">
        <f t="shared" si="700"/>
        <v>58.563170102377967</v>
      </c>
      <c r="AK1187" s="68">
        <f t="shared" si="701"/>
        <v>122.81755820129055</v>
      </c>
      <c r="AL1187" s="68">
        <f t="shared" si="691"/>
        <v>96.82343232024968</v>
      </c>
      <c r="AM1187" s="68">
        <f t="shared" si="692"/>
        <v>26.116405995942603</v>
      </c>
      <c r="AN1187" s="68">
        <f t="shared" si="693"/>
        <v>0</v>
      </c>
      <c r="AO1187" s="68">
        <f t="shared" si="695"/>
        <v>57.03909652536889</v>
      </c>
      <c r="AP1187" s="8"/>
      <c r="AQ1187" s="6">
        <f t="shared" si="696"/>
        <v>63</v>
      </c>
      <c r="AR1187" s="94">
        <f t="shared" si="697"/>
        <v>21</v>
      </c>
      <c r="AS1187" s="8"/>
      <c r="AT1187" s="8"/>
      <c r="AU1187" s="66"/>
      <c r="AV1187" s="66"/>
      <c r="AW1187" s="66"/>
      <c r="AX1187" s="66"/>
      <c r="AY1187" s="66"/>
      <c r="AZ1187" s="66"/>
      <c r="BA1187" s="66"/>
      <c r="BB1187" s="66"/>
      <c r="BC1187" s="8"/>
      <c r="BD1187" s="8"/>
      <c r="BE1187" s="8"/>
      <c r="BF1187" s="8"/>
    </row>
    <row r="1188" spans="1:58" s="5" customFormat="1">
      <c r="A1188" s="6">
        <v>1143</v>
      </c>
      <c r="B1188" s="44" t="s">
        <v>62</v>
      </c>
      <c r="C1188" s="45">
        <v>6913.6980368486538</v>
      </c>
      <c r="D1188" s="45">
        <v>6616.3232975974588</v>
      </c>
      <c r="E1188" s="45">
        <v>6524.3634887175358</v>
      </c>
      <c r="F1188" s="45">
        <v>6844.5382698479661</v>
      </c>
      <c r="G1188" s="45">
        <v>7149.2760801140157</v>
      </c>
      <c r="H1188" s="45">
        <v>7456.8117988811373</v>
      </c>
      <c r="I1188" s="45">
        <v>7850.2677318960568</v>
      </c>
      <c r="J1188" s="45">
        <v>7852.3330551438394</v>
      </c>
      <c r="K1188" s="45">
        <v>7896.2945035936891</v>
      </c>
      <c r="L1188" s="45">
        <v>7659.4398402532797</v>
      </c>
      <c r="M1188" s="45">
        <v>7193.0034516872574</v>
      </c>
      <c r="N1188" s="45">
        <v>6613.6725120733072</v>
      </c>
      <c r="O1188" s="45">
        <v>5847.8223960111209</v>
      </c>
      <c r="P1188" s="45">
        <v>5011.2279741093234</v>
      </c>
      <c r="Q1188" s="45">
        <v>3827.0951825295424</v>
      </c>
      <c r="R1188" s="45">
        <v>3007.8924083878492</v>
      </c>
      <c r="S1188" s="45">
        <v>2444.0662479892812</v>
      </c>
      <c r="T1188" s="45">
        <v>2581.7534108028681</v>
      </c>
      <c r="U1188" s="45">
        <v>109289.87968648419</v>
      </c>
      <c r="V1188" s="8"/>
      <c r="W1188" s="44" t="s">
        <v>62</v>
      </c>
      <c r="X1188" s="69">
        <v>26</v>
      </c>
      <c r="Y1188" s="69">
        <v>114</v>
      </c>
      <c r="Z1188" s="69">
        <v>357</v>
      </c>
      <c r="AA1188" s="69">
        <v>569</v>
      </c>
      <c r="AB1188" s="69">
        <v>331</v>
      </c>
      <c r="AC1188" s="69">
        <v>79</v>
      </c>
      <c r="AD1188" s="69"/>
      <c r="AE1188" s="69">
        <f t="shared" si="694"/>
        <v>1476</v>
      </c>
      <c r="AF1188" s="8"/>
      <c r="AG1188" s="44" t="s">
        <v>62</v>
      </c>
      <c r="AH1188" s="68">
        <f t="shared" si="698"/>
        <v>7.597298451682855</v>
      </c>
      <c r="AI1188" s="68">
        <f t="shared" si="699"/>
        <v>31.891340807804404</v>
      </c>
      <c r="AJ1188" s="68">
        <f t="shared" si="700"/>
        <v>95.751377298691196</v>
      </c>
      <c r="AK1188" s="68">
        <f t="shared" si="701"/>
        <v>144.96320875481038</v>
      </c>
      <c r="AL1188" s="68">
        <f t="shared" si="691"/>
        <v>84.306154024674569</v>
      </c>
      <c r="AM1188" s="68">
        <f t="shared" si="692"/>
        <v>20.009385405786535</v>
      </c>
      <c r="AN1188" s="68">
        <f t="shared" si="693"/>
        <v>0</v>
      </c>
      <c r="AO1188" s="68">
        <f t="shared" si="695"/>
        <v>56.005656881256655</v>
      </c>
      <c r="AP1188" s="8"/>
      <c r="AQ1188" s="6">
        <f t="shared" si="696"/>
        <v>58</v>
      </c>
      <c r="AR1188" s="94">
        <f t="shared" si="697"/>
        <v>24</v>
      </c>
      <c r="AS1188" s="8"/>
      <c r="AT1188" s="8"/>
      <c r="AU1188" s="66"/>
      <c r="AV1188" s="66"/>
      <c r="AW1188" s="66"/>
      <c r="AX1188" s="66"/>
      <c r="AY1188" s="66"/>
      <c r="AZ1188" s="66"/>
      <c r="BA1188" s="66"/>
      <c r="BB1188" s="66"/>
      <c r="BC1188" s="8"/>
      <c r="BD1188" s="8"/>
      <c r="BE1188" s="8"/>
      <c r="BF1188" s="8"/>
    </row>
    <row r="1189" spans="1:58" s="5" customFormat="1">
      <c r="A1189" s="6">
        <v>1144</v>
      </c>
      <c r="B1189" s="44" t="s">
        <v>63</v>
      </c>
      <c r="C1189" s="45">
        <v>4207.5622146962332</v>
      </c>
      <c r="D1189" s="45">
        <v>2383.3846079413433</v>
      </c>
      <c r="E1189" s="45">
        <v>1964.4432239073467</v>
      </c>
      <c r="F1189" s="45">
        <v>8225.3216032423807</v>
      </c>
      <c r="G1189" s="45">
        <v>23040.201600895169</v>
      </c>
      <c r="H1189" s="45">
        <v>21241.323006356652</v>
      </c>
      <c r="I1189" s="45">
        <v>15141.845139837902</v>
      </c>
      <c r="J1189" s="45">
        <v>8679.6754643190816</v>
      </c>
      <c r="K1189" s="45">
        <v>5539.8005099506727</v>
      </c>
      <c r="L1189" s="45">
        <v>4931.654626331192</v>
      </c>
      <c r="M1189" s="45">
        <v>4390.1529998356327</v>
      </c>
      <c r="N1189" s="45">
        <v>4055.6444719778433</v>
      </c>
      <c r="O1189" s="45">
        <v>3544.5812018137335</v>
      </c>
      <c r="P1189" s="45">
        <v>2748.534615946473</v>
      </c>
      <c r="Q1189" s="45">
        <v>1880.870244150504</v>
      </c>
      <c r="R1189" s="45">
        <v>1207.7829682436491</v>
      </c>
      <c r="S1189" s="45">
        <v>831.11806124259533</v>
      </c>
      <c r="T1189" s="45">
        <v>968.81888247291897</v>
      </c>
      <c r="U1189" s="45">
        <v>114982.71544316133</v>
      </c>
      <c r="V1189" s="8"/>
      <c r="W1189" s="44" t="s">
        <v>63</v>
      </c>
      <c r="X1189" s="69">
        <v>3</v>
      </c>
      <c r="Y1189" s="69">
        <v>49</v>
      </c>
      <c r="Z1189" s="69">
        <v>245</v>
      </c>
      <c r="AA1189" s="69">
        <v>418</v>
      </c>
      <c r="AB1189" s="69">
        <v>222</v>
      </c>
      <c r="AC1189" s="69">
        <v>61</v>
      </c>
      <c r="AD1189" s="69"/>
      <c r="AE1189" s="69">
        <f t="shared" si="694"/>
        <v>998</v>
      </c>
      <c r="AF1189" s="8"/>
      <c r="AG1189" s="44" t="s">
        <v>63</v>
      </c>
      <c r="AH1189" s="68">
        <f t="shared" si="698"/>
        <v>0.72945476048435964</v>
      </c>
      <c r="AI1189" s="68">
        <f t="shared" si="699"/>
        <v>4.253435004500675</v>
      </c>
      <c r="AJ1189" s="68">
        <f t="shared" si="700"/>
        <v>23.068242964591388</v>
      </c>
      <c r="AK1189" s="68">
        <f t="shared" si="701"/>
        <v>55.211236958202683</v>
      </c>
      <c r="AL1189" s="68">
        <f t="shared" si="691"/>
        <v>51.153986324168592</v>
      </c>
      <c r="AM1189" s="68">
        <f t="shared" si="692"/>
        <v>22.022453657105842</v>
      </c>
      <c r="AN1189" s="68">
        <f t="shared" si="693"/>
        <v>0</v>
      </c>
      <c r="AO1189" s="68">
        <f t="shared" si="695"/>
        <v>22.99543887461332</v>
      </c>
      <c r="AP1189" s="8"/>
      <c r="AQ1189" s="6">
        <f t="shared" si="696"/>
        <v>78</v>
      </c>
      <c r="AR1189" s="94">
        <f t="shared" si="697"/>
        <v>79</v>
      </c>
      <c r="AS1189" s="8"/>
      <c r="AT1189" s="8"/>
      <c r="AU1189" s="66"/>
      <c r="AV1189" s="66"/>
      <c r="AW1189" s="66"/>
      <c r="AX1189" s="66"/>
      <c r="AY1189" s="66"/>
      <c r="AZ1189" s="66"/>
      <c r="BA1189" s="66"/>
      <c r="BB1189" s="66"/>
      <c r="BC1189" s="8"/>
      <c r="BD1189" s="8"/>
      <c r="BE1189" s="8"/>
      <c r="BF1189" s="8"/>
    </row>
    <row r="1190" spans="1:58" s="5" customFormat="1">
      <c r="A1190" s="6">
        <v>1145</v>
      </c>
      <c r="B1190" s="44" t="s">
        <v>64</v>
      </c>
      <c r="C1190" s="45">
        <v>11162.72218726985</v>
      </c>
      <c r="D1190" s="45">
        <v>10107.164032513447</v>
      </c>
      <c r="E1190" s="45">
        <v>8947.5339691505887</v>
      </c>
      <c r="F1190" s="45">
        <v>8059.2257846355033</v>
      </c>
      <c r="G1190" s="45">
        <v>8139.4293313516855</v>
      </c>
      <c r="H1190" s="45">
        <v>9548.3214081161641</v>
      </c>
      <c r="I1190" s="45">
        <v>10952.822901202486</v>
      </c>
      <c r="J1190" s="45">
        <v>11001.133385444278</v>
      </c>
      <c r="K1190" s="45">
        <v>9730.6286504309592</v>
      </c>
      <c r="L1190" s="45">
        <v>8017.4680234906973</v>
      </c>
      <c r="M1190" s="45">
        <v>6811.5238256158163</v>
      </c>
      <c r="N1190" s="45">
        <v>6094.4256224932924</v>
      </c>
      <c r="O1190" s="45">
        <v>5078.6966979769759</v>
      </c>
      <c r="P1190" s="45">
        <v>3608.4223044153591</v>
      </c>
      <c r="Q1190" s="45">
        <v>2231.7362573735136</v>
      </c>
      <c r="R1190" s="45">
        <v>1552.5955240471919</v>
      </c>
      <c r="S1190" s="45">
        <v>955.89447039870925</v>
      </c>
      <c r="T1190" s="45">
        <v>787.37361895367451</v>
      </c>
      <c r="U1190" s="45">
        <v>122787.1179948802</v>
      </c>
      <c r="V1190" s="8"/>
      <c r="W1190" s="44" t="s">
        <v>64</v>
      </c>
      <c r="X1190" s="69">
        <v>55</v>
      </c>
      <c r="Y1190" s="69">
        <v>256</v>
      </c>
      <c r="Z1190" s="69">
        <v>630</v>
      </c>
      <c r="AA1190" s="69">
        <v>739</v>
      </c>
      <c r="AB1190" s="69">
        <v>329</v>
      </c>
      <c r="AC1190" s="69">
        <v>62</v>
      </c>
      <c r="AD1190" s="69"/>
      <c r="AE1190" s="69">
        <f t="shared" si="694"/>
        <v>2071</v>
      </c>
      <c r="AF1190" s="8"/>
      <c r="AG1190" s="44" t="s">
        <v>64</v>
      </c>
      <c r="AH1190" s="68">
        <f t="shared" si="698"/>
        <v>13.6489537505835</v>
      </c>
      <c r="AI1190" s="68">
        <f t="shared" si="699"/>
        <v>62.903672869038111</v>
      </c>
      <c r="AJ1190" s="68">
        <f t="shared" si="700"/>
        <v>131.96036728811706</v>
      </c>
      <c r="AK1190" s="68">
        <f t="shared" si="701"/>
        <v>134.9423809123887</v>
      </c>
      <c r="AL1190" s="68">
        <f t="shared" si="691"/>
        <v>59.812019084379713</v>
      </c>
      <c r="AM1190" s="68">
        <f t="shared" si="692"/>
        <v>12.743267105821387</v>
      </c>
      <c r="AN1190" s="68">
        <f t="shared" si="693"/>
        <v>0</v>
      </c>
      <c r="AO1190" s="68">
        <f t="shared" si="695"/>
        <v>63.285888768909238</v>
      </c>
      <c r="AP1190" s="8"/>
      <c r="AQ1190" s="6">
        <f t="shared" si="696"/>
        <v>31</v>
      </c>
      <c r="AR1190" s="94">
        <f t="shared" si="697"/>
        <v>8</v>
      </c>
      <c r="AS1190" s="8"/>
      <c r="AT1190" s="8"/>
      <c r="AU1190" s="66"/>
      <c r="AV1190" s="66"/>
      <c r="AW1190" s="66"/>
      <c r="AX1190" s="66"/>
      <c r="AY1190" s="66"/>
      <c r="AZ1190" s="66"/>
      <c r="BA1190" s="66"/>
      <c r="BB1190" s="66"/>
      <c r="BC1190" s="8"/>
      <c r="BD1190" s="8"/>
      <c r="BE1190" s="8"/>
      <c r="BF1190" s="8"/>
    </row>
    <row r="1191" spans="1:58" s="5" customFormat="1">
      <c r="A1191" s="6">
        <v>1146</v>
      </c>
      <c r="B1191" s="44" t="s">
        <v>65</v>
      </c>
      <c r="C1191" s="45">
        <v>3470.6763671875001</v>
      </c>
      <c r="D1191" s="45">
        <v>3489.5863739013671</v>
      </c>
      <c r="E1191" s="45">
        <v>3824.4626922607422</v>
      </c>
      <c r="F1191" s="45">
        <v>3775.2111450195312</v>
      </c>
      <c r="G1191" s="45">
        <v>3178.253791809082</v>
      </c>
      <c r="H1191" s="45">
        <v>3022.9382583618162</v>
      </c>
      <c r="I1191" s="45">
        <v>3010.672201538086</v>
      </c>
      <c r="J1191" s="45">
        <v>3148.0157806396483</v>
      </c>
      <c r="K1191" s="45">
        <v>3441.3990325927734</v>
      </c>
      <c r="L1191" s="45">
        <v>3505.3520019531252</v>
      </c>
      <c r="M1191" s="45">
        <v>3634.9361755371092</v>
      </c>
      <c r="N1191" s="45">
        <v>3349.1818542480469</v>
      </c>
      <c r="O1191" s="45">
        <v>3113.2567260742189</v>
      </c>
      <c r="P1191" s="45">
        <v>2537.1110626220702</v>
      </c>
      <c r="Q1191" s="45">
        <v>2114.5157653808592</v>
      </c>
      <c r="R1191" s="45">
        <v>1674.6274337768555</v>
      </c>
      <c r="S1191" s="45">
        <v>1309.2132659912108</v>
      </c>
      <c r="T1191" s="45">
        <v>1173.427279663086</v>
      </c>
      <c r="U1191" s="45">
        <v>52772.837208557132</v>
      </c>
      <c r="V1191" s="8"/>
      <c r="W1191" s="44" t="s">
        <v>65</v>
      </c>
      <c r="X1191" s="69">
        <v>36</v>
      </c>
      <c r="Y1191" s="69">
        <v>131</v>
      </c>
      <c r="Z1191" s="69">
        <v>227</v>
      </c>
      <c r="AA1191" s="69">
        <v>193</v>
      </c>
      <c r="AB1191" s="69">
        <v>77</v>
      </c>
      <c r="AC1191" s="69">
        <v>25</v>
      </c>
      <c r="AD1191" s="69"/>
      <c r="AE1191" s="69">
        <f t="shared" si="694"/>
        <v>689</v>
      </c>
      <c r="AF1191" s="8"/>
      <c r="AG1191" s="44" t="s">
        <v>65</v>
      </c>
      <c r="AH1191" s="68">
        <f t="shared" si="698"/>
        <v>19.07178095057979</v>
      </c>
      <c r="AI1191" s="68">
        <f t="shared" si="699"/>
        <v>82.435204097048512</v>
      </c>
      <c r="AJ1191" s="68">
        <f t="shared" si="700"/>
        <v>150.18500584462171</v>
      </c>
      <c r="AK1191" s="68">
        <f t="shared" si="701"/>
        <v>128.21057031808414</v>
      </c>
      <c r="AL1191" s="68">
        <f t="shared" si="691"/>
        <v>48.91970394402172</v>
      </c>
      <c r="AM1191" s="68">
        <f t="shared" si="692"/>
        <v>14.528974851930977</v>
      </c>
      <c r="AN1191" s="68">
        <f t="shared" si="693"/>
        <v>0</v>
      </c>
      <c r="AO1191" s="68">
        <f t="shared" si="695"/>
        <v>59.700607401636404</v>
      </c>
      <c r="AP1191" s="8"/>
      <c r="AQ1191" s="6">
        <f t="shared" si="696"/>
        <v>12</v>
      </c>
      <c r="AR1191" s="94">
        <f t="shared" si="697"/>
        <v>12</v>
      </c>
      <c r="AS1191" s="8"/>
      <c r="AT1191" s="8"/>
      <c r="AU1191" s="66"/>
      <c r="AV1191" s="66"/>
      <c r="AW1191" s="66"/>
      <c r="AX1191" s="66"/>
      <c r="AY1191" s="66"/>
      <c r="AZ1191" s="66"/>
      <c r="BA1191" s="66"/>
      <c r="BB1191" s="66"/>
      <c r="BC1191" s="8"/>
      <c r="BD1191" s="8"/>
      <c r="BE1191" s="8"/>
      <c r="BF1191" s="8"/>
    </row>
    <row r="1192" spans="1:58" s="5" customFormat="1">
      <c r="A1192" s="6">
        <v>1147</v>
      </c>
      <c r="B1192" s="44" t="s">
        <v>66</v>
      </c>
      <c r="C1192" s="45">
        <v>2905.6555806440506</v>
      </c>
      <c r="D1192" s="45">
        <v>2642.8671627370995</v>
      </c>
      <c r="E1192" s="45">
        <v>2827.1585892257563</v>
      </c>
      <c r="F1192" s="45">
        <v>2751.6987358345677</v>
      </c>
      <c r="G1192" s="45">
        <v>2327.6266231611285</v>
      </c>
      <c r="H1192" s="45">
        <v>2495.2453283476661</v>
      </c>
      <c r="I1192" s="45">
        <v>2395.8036140838494</v>
      </c>
      <c r="J1192" s="45">
        <v>2570.3607986891889</v>
      </c>
      <c r="K1192" s="45">
        <v>2724.571540960696</v>
      </c>
      <c r="L1192" s="45">
        <v>2751.7557001284513</v>
      </c>
      <c r="M1192" s="45">
        <v>2720.1108154604385</v>
      </c>
      <c r="N1192" s="45">
        <v>2284.0118130056994</v>
      </c>
      <c r="O1192" s="45">
        <v>2068.7281562378139</v>
      </c>
      <c r="P1192" s="45">
        <v>1555.5215105195539</v>
      </c>
      <c r="Q1192" s="45">
        <v>1053.9879943533713</v>
      </c>
      <c r="R1192" s="45">
        <v>738.9100162943098</v>
      </c>
      <c r="S1192" s="45">
        <v>533.21354995270519</v>
      </c>
      <c r="T1192" s="45">
        <v>448.66413224768843</v>
      </c>
      <c r="U1192" s="45">
        <v>37795.89166188403</v>
      </c>
      <c r="V1192" s="8"/>
      <c r="W1192" s="44" t="s">
        <v>66</v>
      </c>
      <c r="X1192" s="69">
        <v>10</v>
      </c>
      <c r="Y1192" s="69">
        <v>74</v>
      </c>
      <c r="Z1192" s="69">
        <v>148</v>
      </c>
      <c r="AA1192" s="69">
        <v>152</v>
      </c>
      <c r="AB1192" s="69">
        <v>82</v>
      </c>
      <c r="AC1192" s="69">
        <v>21</v>
      </c>
      <c r="AD1192" s="69"/>
      <c r="AE1192" s="69">
        <f t="shared" si="694"/>
        <v>487</v>
      </c>
      <c r="AF1192" s="8"/>
      <c r="AG1192" s="44" t="s">
        <v>66</v>
      </c>
      <c r="AH1192" s="68">
        <f t="shared" si="698"/>
        <v>7.2682375216246786</v>
      </c>
      <c r="AI1192" s="68">
        <f t="shared" si="699"/>
        <v>63.584081109625117</v>
      </c>
      <c r="AJ1192" s="68">
        <f t="shared" si="700"/>
        <v>118.62561033067202</v>
      </c>
      <c r="AK1192" s="68">
        <f t="shared" si="701"/>
        <v>126.88853051766056</v>
      </c>
      <c r="AL1192" s="68">
        <f t="shared" si="691"/>
        <v>63.804272179857136</v>
      </c>
      <c r="AM1192" s="68">
        <f t="shared" si="692"/>
        <v>15.415267820492103</v>
      </c>
      <c r="AN1192" s="68">
        <f t="shared" si="693"/>
        <v>0</v>
      </c>
      <c r="AO1192" s="68">
        <f t="shared" si="695"/>
        <v>54.059867338774396</v>
      </c>
      <c r="AP1192" s="8"/>
      <c r="AQ1192" s="6">
        <f t="shared" si="696"/>
        <v>30</v>
      </c>
      <c r="AR1192" s="94">
        <f t="shared" si="697"/>
        <v>34</v>
      </c>
      <c r="AS1192" s="8"/>
      <c r="AT1192" s="8"/>
      <c r="AU1192" s="66"/>
      <c r="AV1192" s="66"/>
      <c r="AW1192" s="66"/>
      <c r="AX1192" s="66"/>
      <c r="AY1192" s="66"/>
      <c r="AZ1192" s="66"/>
      <c r="BA1192" s="66"/>
      <c r="BB1192" s="66"/>
      <c r="BC1192" s="8"/>
      <c r="BD1192" s="8"/>
      <c r="BE1192" s="8"/>
      <c r="BF1192" s="8"/>
    </row>
    <row r="1193" spans="1:58" s="5" customFormat="1">
      <c r="A1193" s="6">
        <v>1148</v>
      </c>
      <c r="B1193" s="44" t="s">
        <v>67</v>
      </c>
      <c r="C1193" s="45">
        <v>1745.1963096618651</v>
      </c>
      <c r="D1193" s="45">
        <v>1811.8545608520508</v>
      </c>
      <c r="E1193" s="45">
        <v>1879.2354583740234</v>
      </c>
      <c r="F1193" s="45">
        <v>1803.1680847167968</v>
      </c>
      <c r="G1193" s="45">
        <v>1225.9494384765626</v>
      </c>
      <c r="H1193" s="45">
        <v>1374.0781265258788</v>
      </c>
      <c r="I1193" s="45">
        <v>1403.1965499877929</v>
      </c>
      <c r="J1193" s="45">
        <v>1573.2772430419923</v>
      </c>
      <c r="K1193" s="45">
        <v>1740.6455688476563</v>
      </c>
      <c r="L1193" s="45">
        <v>1880.5882110595703</v>
      </c>
      <c r="M1193" s="45">
        <v>1950.9823638916016</v>
      </c>
      <c r="N1193" s="45">
        <v>1936.0793853759765</v>
      </c>
      <c r="O1193" s="45">
        <v>2012.2369384765625</v>
      </c>
      <c r="P1193" s="45">
        <v>1879.3798034667968</v>
      </c>
      <c r="Q1193" s="45">
        <v>1550.4521087646485</v>
      </c>
      <c r="R1193" s="45">
        <v>1210.4625274658204</v>
      </c>
      <c r="S1193" s="45">
        <v>910.62166824340818</v>
      </c>
      <c r="T1193" s="45">
        <v>832.58708496093755</v>
      </c>
      <c r="U1193" s="45">
        <v>28719.991432189941</v>
      </c>
      <c r="V1193" s="8"/>
      <c r="W1193" s="44" t="s">
        <v>67</v>
      </c>
      <c r="X1193" s="69">
        <v>14</v>
      </c>
      <c r="Y1193" s="69">
        <v>68</v>
      </c>
      <c r="Z1193" s="69">
        <v>111</v>
      </c>
      <c r="AA1193" s="69">
        <v>93</v>
      </c>
      <c r="AB1193" s="69">
        <v>49</v>
      </c>
      <c r="AC1193" s="69">
        <v>17</v>
      </c>
      <c r="AD1193" s="69"/>
      <c r="AE1193" s="69">
        <f t="shared" si="694"/>
        <v>352</v>
      </c>
      <c r="AF1193" s="8"/>
      <c r="AG1193" s="44" t="s">
        <v>67</v>
      </c>
      <c r="AH1193" s="68">
        <f t="shared" si="698"/>
        <v>15.528225148460102</v>
      </c>
      <c r="AI1193" s="68">
        <f t="shared" si="699"/>
        <v>110.93442823302864</v>
      </c>
      <c r="AJ1193" s="68">
        <f t="shared" si="700"/>
        <v>161.5628658330287</v>
      </c>
      <c r="AK1193" s="68">
        <f t="shared" si="701"/>
        <v>132.55448782397454</v>
      </c>
      <c r="AL1193" s="68">
        <f t="shared" si="691"/>
        <v>62.290356282350608</v>
      </c>
      <c r="AM1193" s="68">
        <f t="shared" si="692"/>
        <v>19.532982824590022</v>
      </c>
      <c r="AN1193" s="68">
        <f t="shared" si="693"/>
        <v>0</v>
      </c>
      <c r="AO1193" s="68">
        <f t="shared" si="695"/>
        <v>63.994745317831629</v>
      </c>
      <c r="AP1193" s="8"/>
      <c r="AQ1193" s="6">
        <f t="shared" si="696"/>
        <v>2</v>
      </c>
      <c r="AR1193" s="94">
        <f t="shared" si="697"/>
        <v>7</v>
      </c>
      <c r="AS1193" s="8"/>
      <c r="AT1193" s="8"/>
      <c r="AU1193" s="66"/>
      <c r="AV1193" s="66"/>
      <c r="AW1193" s="66"/>
      <c r="AX1193" s="66"/>
      <c r="AY1193" s="66"/>
      <c r="AZ1193" s="66"/>
      <c r="BA1193" s="66"/>
      <c r="BB1193" s="66"/>
      <c r="BC1193" s="8"/>
      <c r="BD1193" s="8"/>
      <c r="BE1193" s="8"/>
      <c r="BF1193" s="8"/>
    </row>
    <row r="1194" spans="1:58" s="5" customFormat="1">
      <c r="A1194" s="6">
        <v>1149</v>
      </c>
      <c r="B1194" s="44" t="s">
        <v>68</v>
      </c>
      <c r="C1194" s="45">
        <v>9349.6308349609371</v>
      </c>
      <c r="D1194" s="45">
        <v>9243.7518615722656</v>
      </c>
      <c r="E1194" s="45">
        <v>9436.7551025390621</v>
      </c>
      <c r="F1194" s="45">
        <v>11341.825317382813</v>
      </c>
      <c r="G1194" s="45">
        <v>17212.095629882813</v>
      </c>
      <c r="H1194" s="45">
        <v>15337.828686523437</v>
      </c>
      <c r="I1194" s="45">
        <v>12360.178515625001</v>
      </c>
      <c r="J1194" s="45">
        <v>11621.477600097656</v>
      </c>
      <c r="K1194" s="45">
        <v>12146.605407714844</v>
      </c>
      <c r="L1194" s="45">
        <v>11826.660302734375</v>
      </c>
      <c r="M1194" s="45">
        <v>10970.860583496094</v>
      </c>
      <c r="N1194" s="45">
        <v>9991.5922668457024</v>
      </c>
      <c r="O1194" s="45">
        <v>9147.0015380859368</v>
      </c>
      <c r="P1194" s="45">
        <v>8466.5950164794922</v>
      </c>
      <c r="Q1194" s="45">
        <v>7522.7449432373051</v>
      </c>
      <c r="R1194" s="45">
        <v>6325.6675323486324</v>
      </c>
      <c r="S1194" s="45">
        <v>4825.9511627197262</v>
      </c>
      <c r="T1194" s="45">
        <v>4435.4319854736332</v>
      </c>
      <c r="U1194" s="45">
        <v>181562.65428771972</v>
      </c>
      <c r="V1194" s="8"/>
      <c r="W1194" s="44" t="s">
        <v>68</v>
      </c>
      <c r="X1194" s="69">
        <v>12</v>
      </c>
      <c r="Y1194" s="69">
        <v>73</v>
      </c>
      <c r="Z1194" s="69">
        <v>452</v>
      </c>
      <c r="AA1194" s="69">
        <v>714</v>
      </c>
      <c r="AB1194" s="69">
        <v>454</v>
      </c>
      <c r="AC1194" s="69">
        <v>109</v>
      </c>
      <c r="AD1194" s="69"/>
      <c r="AE1194" s="69">
        <f t="shared" si="694"/>
        <v>1814</v>
      </c>
      <c r="AF1194" s="8"/>
      <c r="AG1194" s="44" t="s">
        <v>68</v>
      </c>
      <c r="AH1194" s="68">
        <f t="shared" si="698"/>
        <v>2.1160615093601289</v>
      </c>
      <c r="AI1194" s="68">
        <f t="shared" si="699"/>
        <v>8.4824069735309759</v>
      </c>
      <c r="AJ1194" s="68">
        <f t="shared" si="700"/>
        <v>58.939242214531866</v>
      </c>
      <c r="AK1194" s="68">
        <f t="shared" si="701"/>
        <v>115.53231194798745</v>
      </c>
      <c r="AL1194" s="68">
        <f t="shared" si="691"/>
        <v>78.13120080293146</v>
      </c>
      <c r="AM1194" s="68">
        <f t="shared" si="692"/>
        <v>17.947401161277419</v>
      </c>
      <c r="AN1194" s="68">
        <f t="shared" si="693"/>
        <v>0</v>
      </c>
      <c r="AO1194" s="68">
        <f t="shared" si="695"/>
        <v>39.500614908854565</v>
      </c>
      <c r="AP1194" s="8"/>
      <c r="AQ1194" s="6">
        <f t="shared" si="696"/>
        <v>73</v>
      </c>
      <c r="AR1194" s="94">
        <f t="shared" si="697"/>
        <v>73</v>
      </c>
      <c r="AS1194" s="8"/>
      <c r="AT1194" s="8"/>
      <c r="AU1194" s="66"/>
      <c r="AV1194" s="66"/>
      <c r="AW1194" s="66"/>
      <c r="AX1194" s="66"/>
      <c r="AY1194" s="66"/>
      <c r="AZ1194" s="66"/>
      <c r="BA1194" s="66"/>
      <c r="BB1194" s="66"/>
      <c r="BC1194" s="8"/>
      <c r="BD1194" s="8"/>
      <c r="BE1194" s="8"/>
      <c r="BF1194" s="8"/>
    </row>
    <row r="1195" spans="1:58" s="5" customFormat="1">
      <c r="A1195" s="6">
        <v>1150</v>
      </c>
      <c r="B1195" s="44" t="s">
        <v>69</v>
      </c>
      <c r="C1195" s="45">
        <v>6913.9575822283359</v>
      </c>
      <c r="D1195" s="45">
        <v>6619.4111588263067</v>
      </c>
      <c r="E1195" s="45">
        <v>6062.5393385684602</v>
      </c>
      <c r="F1195" s="45">
        <v>6232.8516518474016</v>
      </c>
      <c r="G1195" s="45">
        <v>8336.1172145813653</v>
      </c>
      <c r="H1195" s="45">
        <v>9593.779429369788</v>
      </c>
      <c r="I1195" s="45">
        <v>9127.7170219783784</v>
      </c>
      <c r="J1195" s="45">
        <v>8625.8823495588222</v>
      </c>
      <c r="K1195" s="45">
        <v>8474.3829551243198</v>
      </c>
      <c r="L1195" s="45">
        <v>7968.0056538466006</v>
      </c>
      <c r="M1195" s="45">
        <v>7316.2402685580437</v>
      </c>
      <c r="N1195" s="45">
        <v>6627.5654593477202</v>
      </c>
      <c r="O1195" s="45">
        <v>5902.9942688961573</v>
      </c>
      <c r="P1195" s="45">
        <v>4893.4549200093616</v>
      </c>
      <c r="Q1195" s="45">
        <v>4098.8531810223594</v>
      </c>
      <c r="R1195" s="45">
        <v>3531.1254377606774</v>
      </c>
      <c r="S1195" s="45">
        <v>2836.6136080603455</v>
      </c>
      <c r="T1195" s="45">
        <v>2704.3444216627313</v>
      </c>
      <c r="U1195" s="45">
        <v>115865.83592124717</v>
      </c>
      <c r="V1195" s="8"/>
      <c r="W1195" s="44" t="s">
        <v>69</v>
      </c>
      <c r="X1195" s="69">
        <v>7</v>
      </c>
      <c r="Y1195" s="69">
        <v>58</v>
      </c>
      <c r="Z1195" s="69">
        <v>279</v>
      </c>
      <c r="AA1195" s="69">
        <v>573</v>
      </c>
      <c r="AB1195" s="69">
        <v>383</v>
      </c>
      <c r="AC1195" s="69">
        <v>85</v>
      </c>
      <c r="AD1195" s="69"/>
      <c r="AE1195" s="69">
        <f t="shared" si="694"/>
        <v>1385</v>
      </c>
      <c r="AF1195" s="8"/>
      <c r="AG1195" s="44" t="s">
        <v>69</v>
      </c>
      <c r="AH1195" s="68">
        <f t="shared" si="698"/>
        <v>2.2461628772843385</v>
      </c>
      <c r="AI1195" s="68">
        <f t="shared" si="699"/>
        <v>13.915351357715457</v>
      </c>
      <c r="AJ1195" s="68">
        <f t="shared" si="700"/>
        <v>58.162688032181997</v>
      </c>
      <c r="AK1195" s="68">
        <f t="shared" si="701"/>
        <v>125.55165735753837</v>
      </c>
      <c r="AL1195" s="68">
        <f t="shared" si="691"/>
        <v>88.802509582011353</v>
      </c>
      <c r="AM1195" s="68">
        <f t="shared" si="692"/>
        <v>20.06045760502289</v>
      </c>
      <c r="AN1195" s="68">
        <f t="shared" si="693"/>
        <v>0</v>
      </c>
      <c r="AO1195" s="68">
        <f t="shared" si="695"/>
        <v>47.465044254644091</v>
      </c>
      <c r="AP1195" s="8"/>
      <c r="AQ1195" s="6">
        <f t="shared" si="696"/>
        <v>67</v>
      </c>
      <c r="AR1195" s="94">
        <f t="shared" si="697"/>
        <v>62</v>
      </c>
      <c r="AS1195" s="8"/>
      <c r="AT1195" s="8"/>
      <c r="AU1195" s="66"/>
      <c r="AV1195" s="66"/>
      <c r="AW1195" s="66"/>
      <c r="AX1195" s="66"/>
      <c r="AY1195" s="66"/>
      <c r="AZ1195" s="66"/>
      <c r="BA1195" s="66"/>
      <c r="BB1195" s="66"/>
      <c r="BC1195" s="8"/>
      <c r="BD1195" s="8"/>
      <c r="BE1195" s="8"/>
      <c r="BF1195" s="8"/>
    </row>
    <row r="1196" spans="1:58" s="5" customFormat="1">
      <c r="A1196" s="6">
        <v>1151</v>
      </c>
      <c r="B1196" s="44" t="s">
        <v>70</v>
      </c>
      <c r="C1196" s="45">
        <v>2036.0543551645515</v>
      </c>
      <c r="D1196" s="45">
        <v>2071.6223770294023</v>
      </c>
      <c r="E1196" s="45">
        <v>2119.503793164105</v>
      </c>
      <c r="F1196" s="45">
        <v>2176.8889443117946</v>
      </c>
      <c r="G1196" s="45">
        <v>1737.5276947288717</v>
      </c>
      <c r="H1196" s="45">
        <v>1540.7806348341442</v>
      </c>
      <c r="I1196" s="45">
        <v>1762.5409307690991</v>
      </c>
      <c r="J1196" s="45">
        <v>1967.4114165648475</v>
      </c>
      <c r="K1196" s="45">
        <v>2227.1309568929491</v>
      </c>
      <c r="L1196" s="45">
        <v>2400.9415676636445</v>
      </c>
      <c r="M1196" s="45">
        <v>2248.7378027386667</v>
      </c>
      <c r="N1196" s="45">
        <v>2002.8155072426225</v>
      </c>
      <c r="O1196" s="45">
        <v>1863.6845038096781</v>
      </c>
      <c r="P1196" s="45">
        <v>1528.7986733708226</v>
      </c>
      <c r="Q1196" s="45">
        <v>1046.4346457686117</v>
      </c>
      <c r="R1196" s="45">
        <v>678.32546237589725</v>
      </c>
      <c r="S1196" s="45">
        <v>473.61861232082163</v>
      </c>
      <c r="T1196" s="45">
        <v>441.81322711926521</v>
      </c>
      <c r="U1196" s="45">
        <v>30324.631105869797</v>
      </c>
      <c r="V1196" s="8"/>
      <c r="W1196" s="44" t="s">
        <v>70</v>
      </c>
      <c r="X1196" s="69">
        <v>12</v>
      </c>
      <c r="Y1196" s="69">
        <v>54</v>
      </c>
      <c r="Z1196" s="69">
        <v>98</v>
      </c>
      <c r="AA1196" s="69">
        <v>119</v>
      </c>
      <c r="AB1196" s="69">
        <v>61</v>
      </c>
      <c r="AC1196" s="69">
        <v>14</v>
      </c>
      <c r="AD1196" s="69"/>
      <c r="AE1196" s="69">
        <f t="shared" si="694"/>
        <v>358</v>
      </c>
      <c r="AF1196" s="8"/>
      <c r="AG1196" s="44" t="s">
        <v>70</v>
      </c>
      <c r="AH1196" s="68">
        <f t="shared" si="698"/>
        <v>11.024907845074935</v>
      </c>
      <c r="AI1196" s="68">
        <f t="shared" si="699"/>
        <v>62.157282630739651</v>
      </c>
      <c r="AJ1196" s="68">
        <f t="shared" si="700"/>
        <v>127.20824468377239</v>
      </c>
      <c r="AK1196" s="68">
        <f t="shared" si="701"/>
        <v>135.0323251194778</v>
      </c>
      <c r="AL1196" s="68">
        <f t="shared" si="691"/>
        <v>62.010415804649149</v>
      </c>
      <c r="AM1196" s="68">
        <f t="shared" si="692"/>
        <v>12.572228819028474</v>
      </c>
      <c r="AN1196" s="68">
        <f t="shared" si="693"/>
        <v>0</v>
      </c>
      <c r="AO1196" s="68">
        <f t="shared" si="695"/>
        <v>51.834394064204673</v>
      </c>
      <c r="AP1196" s="8"/>
      <c r="AQ1196" s="6">
        <f t="shared" si="696"/>
        <v>32</v>
      </c>
      <c r="AR1196" s="94">
        <f t="shared" si="697"/>
        <v>44</v>
      </c>
      <c r="AS1196" s="8"/>
      <c r="AT1196" s="8"/>
      <c r="AU1196" s="66"/>
      <c r="AV1196" s="66"/>
      <c r="AW1196" s="66"/>
      <c r="AX1196" s="66"/>
      <c r="AY1196" s="66"/>
      <c r="AZ1196" s="66"/>
      <c r="BA1196" s="66"/>
      <c r="BB1196" s="66"/>
      <c r="BC1196" s="8"/>
      <c r="BD1196" s="8"/>
      <c r="BE1196" s="8"/>
      <c r="BF1196" s="8"/>
    </row>
    <row r="1197" spans="1:58" s="5" customFormat="1">
      <c r="A1197" s="6">
        <v>1152</v>
      </c>
      <c r="B1197" s="44" t="s">
        <v>71</v>
      </c>
      <c r="C1197" s="45">
        <v>10396.13901827842</v>
      </c>
      <c r="D1197" s="45">
        <v>8427.764229975357</v>
      </c>
      <c r="E1197" s="45">
        <v>7075.3414800402961</v>
      </c>
      <c r="F1197" s="45">
        <v>7272.7012036029246</v>
      </c>
      <c r="G1197" s="45">
        <v>13007.471232636704</v>
      </c>
      <c r="H1197" s="45">
        <v>17566.85454984941</v>
      </c>
      <c r="I1197" s="45">
        <v>16769.935267586861</v>
      </c>
      <c r="J1197" s="45">
        <v>13746.562529354716</v>
      </c>
      <c r="K1197" s="45">
        <v>11712.217002837615</v>
      </c>
      <c r="L1197" s="45">
        <v>10136.500134998481</v>
      </c>
      <c r="M1197" s="45">
        <v>8745.3913038677892</v>
      </c>
      <c r="N1197" s="45">
        <v>7287.911204043714</v>
      </c>
      <c r="O1197" s="45">
        <v>6092.8465972647</v>
      </c>
      <c r="P1197" s="45">
        <v>5120.2722796317676</v>
      </c>
      <c r="Q1197" s="45">
        <v>4886.9504509857261</v>
      </c>
      <c r="R1197" s="45">
        <v>4881.5745864742676</v>
      </c>
      <c r="S1197" s="45">
        <v>4309.1027939389232</v>
      </c>
      <c r="T1197" s="45">
        <v>3871.45290765138</v>
      </c>
      <c r="U1197" s="45">
        <v>161306.98877301905</v>
      </c>
      <c r="V1197" s="8"/>
      <c r="W1197" s="44" t="s">
        <v>71</v>
      </c>
      <c r="X1197" s="69">
        <v>26</v>
      </c>
      <c r="Y1197" s="69">
        <v>194</v>
      </c>
      <c r="Z1197" s="69">
        <v>518</v>
      </c>
      <c r="AA1197" s="69">
        <v>822</v>
      </c>
      <c r="AB1197" s="69">
        <v>595</v>
      </c>
      <c r="AC1197" s="69">
        <v>117</v>
      </c>
      <c r="AD1197" s="69"/>
      <c r="AE1197" s="69">
        <f t="shared" si="694"/>
        <v>2272</v>
      </c>
      <c r="AF1197" s="8"/>
      <c r="AG1197" s="44" t="s">
        <v>71</v>
      </c>
      <c r="AH1197" s="68">
        <f t="shared" si="698"/>
        <v>7.1500256292997433</v>
      </c>
      <c r="AI1197" s="68">
        <f t="shared" si="699"/>
        <v>29.829010809301611</v>
      </c>
      <c r="AJ1197" s="68">
        <f t="shared" si="700"/>
        <v>58.97470130808825</v>
      </c>
      <c r="AK1197" s="68">
        <f t="shared" si="701"/>
        <v>98.032578764781732</v>
      </c>
      <c r="AL1197" s="68">
        <f t="shared" si="691"/>
        <v>86.567096134677115</v>
      </c>
      <c r="AM1197" s="68">
        <f t="shared" si="692"/>
        <v>19.979138018302333</v>
      </c>
      <c r="AN1197" s="68">
        <f t="shared" si="693"/>
        <v>0</v>
      </c>
      <c r="AO1197" s="68">
        <f t="shared" si="695"/>
        <v>50.370103915452539</v>
      </c>
      <c r="AP1197" s="8"/>
      <c r="AQ1197" s="6">
        <f t="shared" si="696"/>
        <v>60</v>
      </c>
      <c r="AR1197" s="94">
        <f t="shared" si="697"/>
        <v>52</v>
      </c>
      <c r="AS1197" s="8"/>
      <c r="AT1197" s="8"/>
      <c r="AU1197" s="66"/>
      <c r="AV1197" s="66"/>
      <c r="AW1197" s="66"/>
      <c r="AX1197" s="66"/>
      <c r="AY1197" s="66"/>
      <c r="AZ1197" s="66"/>
      <c r="BA1197" s="66"/>
      <c r="BB1197" s="66"/>
      <c r="BC1197" s="8"/>
      <c r="BD1197" s="8"/>
      <c r="BE1197" s="8"/>
      <c r="BF1197" s="8"/>
    </row>
    <row r="1198" spans="1:58" s="5" customFormat="1">
      <c r="A1198" s="6">
        <v>1153</v>
      </c>
      <c r="B1198" s="44" t="s">
        <v>72</v>
      </c>
      <c r="C1198" s="45">
        <v>8733.1746337890618</v>
      </c>
      <c r="D1198" s="45">
        <v>9439.5555725097656</v>
      </c>
      <c r="E1198" s="45">
        <v>9400.4267883300781</v>
      </c>
      <c r="F1198" s="45">
        <v>9269.0093566894539</v>
      </c>
      <c r="G1198" s="45">
        <v>7587.3054870605465</v>
      </c>
      <c r="H1198" s="45">
        <v>6796.3322723388674</v>
      </c>
      <c r="I1198" s="45">
        <v>6920.1574920654293</v>
      </c>
      <c r="J1198" s="45">
        <v>8852.9247131347656</v>
      </c>
      <c r="K1198" s="45">
        <v>10456.736444091797</v>
      </c>
      <c r="L1198" s="45">
        <v>10383.577355957032</v>
      </c>
      <c r="M1198" s="45">
        <v>10095.098608398437</v>
      </c>
      <c r="N1198" s="45">
        <v>9949.2140747070316</v>
      </c>
      <c r="O1198" s="45">
        <v>10444.484008789063</v>
      </c>
      <c r="P1198" s="45">
        <v>10219.777404785156</v>
      </c>
      <c r="Q1198" s="45">
        <v>8322.6459899902347</v>
      </c>
      <c r="R1198" s="45">
        <v>6403.0550292968746</v>
      </c>
      <c r="S1198" s="45">
        <v>4793.4830383300778</v>
      </c>
      <c r="T1198" s="45">
        <v>4514.8971710205078</v>
      </c>
      <c r="U1198" s="45">
        <v>152581.85544128419</v>
      </c>
      <c r="V1198" s="8"/>
      <c r="W1198" s="44" t="s">
        <v>72</v>
      </c>
      <c r="X1198" s="69">
        <v>42</v>
      </c>
      <c r="Y1198" s="69">
        <v>173</v>
      </c>
      <c r="Z1198" s="69">
        <v>360</v>
      </c>
      <c r="AA1198" s="69">
        <v>505</v>
      </c>
      <c r="AB1198" s="69">
        <v>342</v>
      </c>
      <c r="AC1198" s="69">
        <v>86</v>
      </c>
      <c r="AD1198" s="69"/>
      <c r="AE1198" s="69">
        <f t="shared" si="694"/>
        <v>1508</v>
      </c>
      <c r="AF1198" s="8"/>
      <c r="AG1198" s="44" t="s">
        <v>72</v>
      </c>
      <c r="AH1198" s="68">
        <f t="shared" si="698"/>
        <v>9.0624571372750964</v>
      </c>
      <c r="AI1198" s="68">
        <f t="shared" si="699"/>
        <v>45.602487021258241</v>
      </c>
      <c r="AJ1198" s="68">
        <f t="shared" si="700"/>
        <v>105.93949370757025</v>
      </c>
      <c r="AK1198" s="68">
        <f t="shared" si="701"/>
        <v>145.95043554399649</v>
      </c>
      <c r="AL1198" s="68">
        <f t="shared" si="691"/>
        <v>77.262602152842646</v>
      </c>
      <c r="AM1198" s="68">
        <f t="shared" si="692"/>
        <v>16.448726705470559</v>
      </c>
      <c r="AN1198" s="68">
        <f t="shared" si="693"/>
        <v>0</v>
      </c>
      <c r="AO1198" s="68">
        <f t="shared" si="695"/>
        <v>50.044765572673718</v>
      </c>
      <c r="AP1198" s="8"/>
      <c r="AQ1198" s="6">
        <f t="shared" si="696"/>
        <v>51</v>
      </c>
      <c r="AR1198" s="94">
        <f t="shared" si="697"/>
        <v>56</v>
      </c>
      <c r="AS1198" s="8"/>
      <c r="AT1198" s="8"/>
      <c r="AU1198" s="66"/>
      <c r="AV1198" s="66"/>
      <c r="AW1198" s="66"/>
      <c r="AX1198" s="66"/>
      <c r="AY1198" s="66"/>
      <c r="AZ1198" s="66"/>
      <c r="BA1198" s="66"/>
      <c r="BB1198" s="66"/>
      <c r="BC1198" s="8"/>
      <c r="BD1198" s="8"/>
      <c r="BE1198" s="8"/>
      <c r="BF1198" s="8"/>
    </row>
    <row r="1199" spans="1:58" s="5" customFormat="1">
      <c r="A1199" s="6">
        <v>1154</v>
      </c>
      <c r="B1199" s="44" t="s">
        <v>73</v>
      </c>
      <c r="C1199" s="45">
        <v>811.94651316619615</v>
      </c>
      <c r="D1199" s="45">
        <v>963.26075197473233</v>
      </c>
      <c r="E1199" s="45">
        <v>1069.8717091948142</v>
      </c>
      <c r="F1199" s="45">
        <v>1041.4107438796298</v>
      </c>
      <c r="G1199" s="45">
        <v>781.33445951620217</v>
      </c>
      <c r="H1199" s="45">
        <v>672.77543219747031</v>
      </c>
      <c r="I1199" s="45">
        <v>777.64560315381914</v>
      </c>
      <c r="J1199" s="45">
        <v>1020.8089439440031</v>
      </c>
      <c r="K1199" s="45">
        <v>1239.5277976007687</v>
      </c>
      <c r="L1199" s="45">
        <v>1344.5736260784192</v>
      </c>
      <c r="M1199" s="45">
        <v>1471.6486398703869</v>
      </c>
      <c r="N1199" s="45">
        <v>1519.2177557185612</v>
      </c>
      <c r="O1199" s="45">
        <v>1491.4207771653689</v>
      </c>
      <c r="P1199" s="45">
        <v>1237.4676005261992</v>
      </c>
      <c r="Q1199" s="45">
        <v>971.57709551338803</v>
      </c>
      <c r="R1199" s="45">
        <v>698.00157987833654</v>
      </c>
      <c r="S1199" s="45">
        <v>512.54937841256412</v>
      </c>
      <c r="T1199" s="45">
        <v>502.52314631982483</v>
      </c>
      <c r="U1199" s="45">
        <v>18127.561554110685</v>
      </c>
      <c r="V1199" s="8"/>
      <c r="W1199" s="44" t="s">
        <v>73</v>
      </c>
      <c r="X1199" s="69">
        <v>6</v>
      </c>
      <c r="Y1199" s="69">
        <v>25</v>
      </c>
      <c r="Z1199" s="69">
        <v>36</v>
      </c>
      <c r="AA1199" s="69">
        <v>55</v>
      </c>
      <c r="AB1199" s="69">
        <v>47</v>
      </c>
      <c r="AC1199" s="69">
        <v>4</v>
      </c>
      <c r="AD1199" s="69"/>
      <c r="AE1199" s="69">
        <f t="shared" si="694"/>
        <v>173</v>
      </c>
      <c r="AF1199" s="8"/>
      <c r="AG1199" s="44" t="s">
        <v>73</v>
      </c>
      <c r="AH1199" s="68">
        <f t="shared" si="698"/>
        <v>11.52283099682233</v>
      </c>
      <c r="AI1199" s="68">
        <f t="shared" si="699"/>
        <v>63.993081824344102</v>
      </c>
      <c r="AJ1199" s="68">
        <f t="shared" si="700"/>
        <v>107.0193656816928</v>
      </c>
      <c r="AK1199" s="68">
        <f t="shared" si="701"/>
        <v>141.45260971563917</v>
      </c>
      <c r="AL1199" s="68">
        <f t="shared" si="691"/>
        <v>92.083832687457729</v>
      </c>
      <c r="AM1199" s="68">
        <f t="shared" si="692"/>
        <v>6.4540706674628909</v>
      </c>
      <c r="AN1199" s="68">
        <f t="shared" si="693"/>
        <v>0</v>
      </c>
      <c r="AO1199" s="68">
        <f t="shared" si="695"/>
        <v>50.304761025712189</v>
      </c>
      <c r="AP1199" s="8"/>
      <c r="AQ1199" s="6">
        <f t="shared" si="696"/>
        <v>29</v>
      </c>
      <c r="AR1199" s="94">
        <f t="shared" si="697"/>
        <v>53</v>
      </c>
      <c r="AS1199" s="8"/>
      <c r="AT1199" s="8"/>
      <c r="AU1199" s="66"/>
      <c r="AV1199" s="66"/>
      <c r="AW1199" s="66"/>
      <c r="AX1199" s="66"/>
      <c r="AY1199" s="66"/>
      <c r="AZ1199" s="66"/>
      <c r="BA1199" s="66"/>
      <c r="BB1199" s="66"/>
      <c r="BC1199" s="8"/>
      <c r="BD1199" s="8"/>
      <c r="BE1199" s="8"/>
      <c r="BF1199" s="8"/>
    </row>
    <row r="1200" spans="1:58" s="5" customFormat="1">
      <c r="A1200" s="6">
        <v>1155</v>
      </c>
      <c r="B1200" s="44" t="s">
        <v>74</v>
      </c>
      <c r="C1200" s="45">
        <v>1077.1567921473215</v>
      </c>
      <c r="D1200" s="45">
        <v>1171.9851185964685</v>
      </c>
      <c r="E1200" s="45">
        <v>1148.5108140281816</v>
      </c>
      <c r="F1200" s="45">
        <v>1042.0102382414834</v>
      </c>
      <c r="G1200" s="45">
        <v>735.53529247313645</v>
      </c>
      <c r="H1200" s="45">
        <v>742.38671348533853</v>
      </c>
      <c r="I1200" s="45">
        <v>850.81476920912678</v>
      </c>
      <c r="J1200" s="45">
        <v>958.49499656181024</v>
      </c>
      <c r="K1200" s="45">
        <v>1074.1371160046019</v>
      </c>
      <c r="L1200" s="45">
        <v>1206.6916595165449</v>
      </c>
      <c r="M1200" s="45">
        <v>1231.7333948557191</v>
      </c>
      <c r="N1200" s="45">
        <v>1238.5156146472345</v>
      </c>
      <c r="O1200" s="45">
        <v>1114.6350706755852</v>
      </c>
      <c r="P1200" s="45">
        <v>917.16540655344238</v>
      </c>
      <c r="Q1200" s="45">
        <v>655.03905985632514</v>
      </c>
      <c r="R1200" s="45">
        <v>474.9335779789584</v>
      </c>
      <c r="S1200" s="45">
        <v>358.99029164431289</v>
      </c>
      <c r="T1200" s="45">
        <v>336.35927019172408</v>
      </c>
      <c r="U1200" s="45">
        <v>16335.095196667315</v>
      </c>
      <c r="V1200" s="8"/>
      <c r="W1200" s="44" t="s">
        <v>74</v>
      </c>
      <c r="X1200" s="69">
        <v>13</v>
      </c>
      <c r="Y1200" s="69">
        <v>21</v>
      </c>
      <c r="Z1200" s="69">
        <v>58</v>
      </c>
      <c r="AA1200" s="69">
        <v>83</v>
      </c>
      <c r="AB1200" s="69">
        <v>27</v>
      </c>
      <c r="AC1200" s="69">
        <v>12</v>
      </c>
      <c r="AD1200" s="69"/>
      <c r="AE1200" s="69">
        <f t="shared" si="694"/>
        <v>214</v>
      </c>
      <c r="AF1200" s="8"/>
      <c r="AG1200" s="44" t="s">
        <v>74</v>
      </c>
      <c r="AH1200" s="68">
        <f t="shared" si="698"/>
        <v>24.951770189780575</v>
      </c>
      <c r="AI1200" s="68">
        <f t="shared" si="699"/>
        <v>57.101270910850197</v>
      </c>
      <c r="AJ1200" s="68">
        <f t="shared" si="700"/>
        <v>156.25279641038577</v>
      </c>
      <c r="AK1200" s="68">
        <f t="shared" si="701"/>
        <v>195.10709734658812</v>
      </c>
      <c r="AL1200" s="68">
        <f t="shared" si="691"/>
        <v>56.338322259064306</v>
      </c>
      <c r="AM1200" s="68">
        <f t="shared" si="692"/>
        <v>22.343516151151395</v>
      </c>
      <c r="AN1200" s="68">
        <f t="shared" si="693"/>
        <v>0</v>
      </c>
      <c r="AO1200" s="68">
        <f t="shared" si="695"/>
        <v>64.749684820226989</v>
      </c>
      <c r="AP1200" s="8"/>
      <c r="AQ1200" s="6">
        <f t="shared" si="696"/>
        <v>39</v>
      </c>
      <c r="AR1200" s="94">
        <f t="shared" si="697"/>
        <v>5</v>
      </c>
      <c r="AS1200" s="8"/>
      <c r="AT1200" s="8"/>
      <c r="AU1200" s="66"/>
      <c r="AV1200" s="66"/>
      <c r="AW1200" s="66"/>
      <c r="AX1200" s="66"/>
      <c r="AY1200" s="66"/>
      <c r="AZ1200" s="66"/>
      <c r="BA1200" s="66"/>
      <c r="BB1200" s="66"/>
      <c r="BC1200" s="8"/>
      <c r="BD1200" s="8"/>
      <c r="BE1200" s="8"/>
      <c r="BF1200" s="8"/>
    </row>
    <row r="1201" spans="1:58" s="5" customFormat="1">
      <c r="A1201" s="6">
        <v>1156</v>
      </c>
      <c r="B1201" s="44" t="s">
        <v>75</v>
      </c>
      <c r="C1201" s="45">
        <v>719.30171083838854</v>
      </c>
      <c r="D1201" s="45">
        <v>761.41827450317589</v>
      </c>
      <c r="E1201" s="45">
        <v>786.58041550617349</v>
      </c>
      <c r="F1201" s="45">
        <v>753.80005032906183</v>
      </c>
      <c r="G1201" s="45">
        <v>610.91091652256375</v>
      </c>
      <c r="H1201" s="45">
        <v>613.29060584091042</v>
      </c>
      <c r="I1201" s="45">
        <v>684.40654928131289</v>
      </c>
      <c r="J1201" s="45">
        <v>801.833995489431</v>
      </c>
      <c r="K1201" s="45">
        <v>971.26209343241158</v>
      </c>
      <c r="L1201" s="45">
        <v>1016.6629179408685</v>
      </c>
      <c r="M1201" s="45">
        <v>1065.7729231482831</v>
      </c>
      <c r="N1201" s="45">
        <v>1052.3351792049359</v>
      </c>
      <c r="O1201" s="45">
        <v>1079.6432496775865</v>
      </c>
      <c r="P1201" s="45">
        <v>984.44278202429109</v>
      </c>
      <c r="Q1201" s="45">
        <v>683.51790138671367</v>
      </c>
      <c r="R1201" s="45">
        <v>433.17408779003858</v>
      </c>
      <c r="S1201" s="45">
        <v>294.2756963015342</v>
      </c>
      <c r="T1201" s="45">
        <v>274.79294565606489</v>
      </c>
      <c r="U1201" s="45">
        <v>13587.422294873748</v>
      </c>
      <c r="V1201" s="8"/>
      <c r="W1201" s="44" t="s">
        <v>75</v>
      </c>
      <c r="X1201" s="69">
        <v>7</v>
      </c>
      <c r="Y1201" s="69">
        <v>16</v>
      </c>
      <c r="Z1201" s="69">
        <v>28</v>
      </c>
      <c r="AA1201" s="69">
        <v>37</v>
      </c>
      <c r="AB1201" s="69">
        <v>37</v>
      </c>
      <c r="AC1201" s="69">
        <v>10</v>
      </c>
      <c r="AD1201" s="69"/>
      <c r="AE1201" s="69">
        <f t="shared" si="694"/>
        <v>135</v>
      </c>
      <c r="AF1201" s="8"/>
      <c r="AG1201" s="44" t="s">
        <v>75</v>
      </c>
      <c r="AH1201" s="68">
        <f t="shared" si="698"/>
        <v>18.572564427248949</v>
      </c>
      <c r="AI1201" s="68">
        <f t="shared" si="699"/>
        <v>52.380795848518929</v>
      </c>
      <c r="AJ1201" s="68">
        <f t="shared" si="700"/>
        <v>91.31070893090866</v>
      </c>
      <c r="AK1201" s="68">
        <f t="shared" si="701"/>
        <v>108.12286948116805</v>
      </c>
      <c r="AL1201" s="68">
        <f t="shared" si="691"/>
        <v>92.288429296180169</v>
      </c>
      <c r="AM1201" s="68">
        <f t="shared" si="692"/>
        <v>20.59176419551245</v>
      </c>
      <c r="AN1201" s="68">
        <f t="shared" si="693"/>
        <v>0</v>
      </c>
      <c r="AO1201" s="68">
        <f t="shared" si="695"/>
        <v>49.521592720804108</v>
      </c>
      <c r="AP1201" s="8"/>
      <c r="AQ1201" s="6">
        <f t="shared" si="696"/>
        <v>44</v>
      </c>
      <c r="AR1201" s="94">
        <f t="shared" si="697"/>
        <v>58</v>
      </c>
      <c r="AS1201" s="8"/>
      <c r="AT1201" s="8"/>
      <c r="AU1201" s="66"/>
      <c r="AV1201" s="66"/>
      <c r="AW1201" s="66"/>
      <c r="AX1201" s="66"/>
      <c r="AY1201" s="66"/>
      <c r="AZ1201" s="66"/>
      <c r="BA1201" s="66"/>
      <c r="BB1201" s="66"/>
      <c r="BC1201" s="8"/>
      <c r="BD1201" s="8"/>
      <c r="BE1201" s="8"/>
      <c r="BF1201" s="8"/>
    </row>
    <row r="1202" spans="1:58" s="5" customFormat="1">
      <c r="A1202" s="6">
        <v>1157</v>
      </c>
      <c r="B1202" s="44" t="s">
        <v>76</v>
      </c>
      <c r="C1202" s="45">
        <v>3448.9563815213487</v>
      </c>
      <c r="D1202" s="45">
        <v>4298.137439322817</v>
      </c>
      <c r="E1202" s="45">
        <v>4675.6048038688177</v>
      </c>
      <c r="F1202" s="45">
        <v>5004.031082601191</v>
      </c>
      <c r="G1202" s="45">
        <v>4557.0685398718233</v>
      </c>
      <c r="H1202" s="45">
        <v>3087.7667117523279</v>
      </c>
      <c r="I1202" s="45">
        <v>2878.0861148148724</v>
      </c>
      <c r="J1202" s="45">
        <v>3845.321142904696</v>
      </c>
      <c r="K1202" s="45">
        <v>4818.3541355529351</v>
      </c>
      <c r="L1202" s="45">
        <v>5182.9538029313026</v>
      </c>
      <c r="M1202" s="45">
        <v>5335.1298100309232</v>
      </c>
      <c r="N1202" s="45">
        <v>4886.1074406138951</v>
      </c>
      <c r="O1202" s="45">
        <v>3970.7208712882821</v>
      </c>
      <c r="P1202" s="45">
        <v>2869.0717898305566</v>
      </c>
      <c r="Q1202" s="45">
        <v>1767.9599260199163</v>
      </c>
      <c r="R1202" s="45">
        <v>1013.0056985065714</v>
      </c>
      <c r="S1202" s="45">
        <v>603.99864641849979</v>
      </c>
      <c r="T1202" s="45">
        <v>653.33251502588871</v>
      </c>
      <c r="U1202" s="45">
        <v>62895.60685287667</v>
      </c>
      <c r="V1202" s="8"/>
      <c r="W1202" s="44" t="s">
        <v>76</v>
      </c>
      <c r="X1202" s="69">
        <v>5</v>
      </c>
      <c r="Y1202" s="69">
        <v>27</v>
      </c>
      <c r="Z1202" s="69">
        <v>111</v>
      </c>
      <c r="AA1202" s="69">
        <v>239</v>
      </c>
      <c r="AB1202" s="69">
        <v>167</v>
      </c>
      <c r="AC1202" s="69">
        <v>34</v>
      </c>
      <c r="AD1202" s="69"/>
      <c r="AE1202" s="69">
        <f t="shared" si="694"/>
        <v>583</v>
      </c>
      <c r="AF1202" s="8"/>
      <c r="AG1202" s="44" t="s">
        <v>76</v>
      </c>
      <c r="AH1202" s="68">
        <f t="shared" si="698"/>
        <v>1.9983888658824653</v>
      </c>
      <c r="AI1202" s="68">
        <f t="shared" si="699"/>
        <v>11.84972302424902</v>
      </c>
      <c r="AJ1202" s="68">
        <f t="shared" si="700"/>
        <v>71.896623263359672</v>
      </c>
      <c r="AK1202" s="68">
        <f t="shared" si="701"/>
        <v>166.08259132327822</v>
      </c>
      <c r="AL1202" s="68">
        <f t="shared" si="691"/>
        <v>86.858805178415238</v>
      </c>
      <c r="AM1202" s="68">
        <f t="shared" si="692"/>
        <v>14.112702820710497</v>
      </c>
      <c r="AN1202" s="68">
        <f t="shared" si="693"/>
        <v>0</v>
      </c>
      <c r="AO1202" s="68">
        <f t="shared" si="695"/>
        <v>39.695533852148699</v>
      </c>
      <c r="AP1202" s="8"/>
      <c r="AQ1202" s="6">
        <f t="shared" si="696"/>
        <v>70</v>
      </c>
      <c r="AR1202" s="94">
        <f t="shared" si="697"/>
        <v>72</v>
      </c>
      <c r="AS1202" s="8"/>
      <c r="AT1202" s="8"/>
      <c r="AU1202" s="66"/>
      <c r="AV1202" s="66"/>
      <c r="AW1202" s="66"/>
      <c r="AX1202" s="66"/>
      <c r="AY1202" s="66"/>
      <c r="AZ1202" s="66"/>
      <c r="BA1202" s="66"/>
      <c r="BB1202" s="66"/>
      <c r="BC1202" s="8"/>
      <c r="BD1202" s="8"/>
      <c r="BE1202" s="8"/>
      <c r="BF1202" s="8"/>
    </row>
    <row r="1203" spans="1:58" s="5" customFormat="1">
      <c r="A1203" s="6">
        <v>1158</v>
      </c>
      <c r="B1203" s="44" t="s">
        <v>77</v>
      </c>
      <c r="C1203" s="45">
        <v>572.78978586222161</v>
      </c>
      <c r="D1203" s="45">
        <v>681.64473865689206</v>
      </c>
      <c r="E1203" s="45">
        <v>757.66552992799723</v>
      </c>
      <c r="F1203" s="45">
        <v>727.53306166454922</v>
      </c>
      <c r="G1203" s="45">
        <v>555.58071391967508</v>
      </c>
      <c r="H1203" s="45">
        <v>580.35945385242439</v>
      </c>
      <c r="I1203" s="45">
        <v>543.32947393158338</v>
      </c>
      <c r="J1203" s="45">
        <v>640.5064208098338</v>
      </c>
      <c r="K1203" s="45">
        <v>744.83774990986592</v>
      </c>
      <c r="L1203" s="45">
        <v>821.75175587950139</v>
      </c>
      <c r="M1203" s="45">
        <v>861.8252785267166</v>
      </c>
      <c r="N1203" s="45">
        <v>918.22211682534385</v>
      </c>
      <c r="O1203" s="45">
        <v>934.09993707498563</v>
      </c>
      <c r="P1203" s="45">
        <v>811.37650427771291</v>
      </c>
      <c r="Q1203" s="45">
        <v>602.3181050218252</v>
      </c>
      <c r="R1203" s="45">
        <v>447.38187659514227</v>
      </c>
      <c r="S1203" s="45">
        <v>366.01454353599507</v>
      </c>
      <c r="T1203" s="45">
        <v>354.7257024507947</v>
      </c>
      <c r="U1203" s="45">
        <v>11921.962748723061</v>
      </c>
      <c r="V1203" s="8"/>
      <c r="W1203" s="44" t="s">
        <v>77</v>
      </c>
      <c r="X1203" s="69">
        <v>10</v>
      </c>
      <c r="Y1203" s="69">
        <v>29</v>
      </c>
      <c r="Z1203" s="69">
        <v>25</v>
      </c>
      <c r="AA1203" s="69">
        <v>24</v>
      </c>
      <c r="AB1203" s="69">
        <v>13</v>
      </c>
      <c r="AC1203" s="69">
        <v>3</v>
      </c>
      <c r="AD1203" s="69"/>
      <c r="AE1203" s="69">
        <f t="shared" si="694"/>
        <v>104</v>
      </c>
      <c r="AF1203" s="8"/>
      <c r="AG1203" s="44" t="s">
        <v>77</v>
      </c>
      <c r="AH1203" s="68">
        <f t="shared" si="698"/>
        <v>27.490159628266618</v>
      </c>
      <c r="AI1203" s="68">
        <f t="shared" si="699"/>
        <v>104.39527245430183</v>
      </c>
      <c r="AJ1203" s="68">
        <f t="shared" si="700"/>
        <v>86.153503088646431</v>
      </c>
      <c r="AK1203" s="68">
        <f t="shared" si="701"/>
        <v>88.344185808046575</v>
      </c>
      <c r="AL1203" s="68">
        <f t="shared" si="691"/>
        <v>40.592879564152554</v>
      </c>
      <c r="AM1203" s="68">
        <f t="shared" si="692"/>
        <v>8.0554456332618347</v>
      </c>
      <c r="AN1203" s="68">
        <f t="shared" si="693"/>
        <v>0</v>
      </c>
      <c r="AO1203" s="68">
        <f t="shared" si="695"/>
        <v>45.081181161855767</v>
      </c>
      <c r="AP1203" s="8"/>
      <c r="AQ1203" s="6">
        <f t="shared" si="696"/>
        <v>3</v>
      </c>
      <c r="AR1203" s="94">
        <f t="shared" si="697"/>
        <v>65</v>
      </c>
      <c r="AS1203" s="8"/>
      <c r="AT1203" s="8"/>
      <c r="AU1203" s="66"/>
      <c r="AV1203" s="66"/>
      <c r="AW1203" s="66"/>
      <c r="AX1203" s="66"/>
      <c r="AY1203" s="66"/>
      <c r="AZ1203" s="66"/>
      <c r="BA1203" s="66"/>
      <c r="BB1203" s="66"/>
      <c r="BC1203" s="8"/>
      <c r="BD1203" s="8"/>
      <c r="BE1203" s="8"/>
      <c r="BF1203" s="8"/>
    </row>
    <row r="1204" spans="1:58" s="5" customFormat="1">
      <c r="A1204" s="6">
        <v>1159</v>
      </c>
      <c r="B1204" s="44" t="s">
        <v>78</v>
      </c>
      <c r="C1204" s="45">
        <v>5149.5978174325919</v>
      </c>
      <c r="D1204" s="45">
        <v>3552.068393949633</v>
      </c>
      <c r="E1204" s="45">
        <v>2660.8929664022457</v>
      </c>
      <c r="F1204" s="45">
        <v>2788.3637915775353</v>
      </c>
      <c r="G1204" s="45">
        <v>7035.6941813417934</v>
      </c>
      <c r="H1204" s="45">
        <v>14476.731653637158</v>
      </c>
      <c r="I1204" s="45">
        <v>14083.258026511736</v>
      </c>
      <c r="J1204" s="45">
        <v>10659.109476007337</v>
      </c>
      <c r="K1204" s="45">
        <v>8313.7927137484276</v>
      </c>
      <c r="L1204" s="45">
        <v>6744.9583058678527</v>
      </c>
      <c r="M1204" s="45">
        <v>5730.7167460899882</v>
      </c>
      <c r="N1204" s="45">
        <v>5196.3177893551629</v>
      </c>
      <c r="O1204" s="45">
        <v>4611.7495308534244</v>
      </c>
      <c r="P1204" s="45">
        <v>3619.2429215375287</v>
      </c>
      <c r="Q1204" s="45">
        <v>2472.4104237052375</v>
      </c>
      <c r="R1204" s="45">
        <v>1790.0888409058437</v>
      </c>
      <c r="S1204" s="45">
        <v>1308.8236899012368</v>
      </c>
      <c r="T1204" s="45">
        <v>1261.3253648142731</v>
      </c>
      <c r="U1204" s="45">
        <v>101455.14263363901</v>
      </c>
      <c r="V1204" s="8"/>
      <c r="W1204" s="44" t="s">
        <v>78</v>
      </c>
      <c r="X1204" s="69">
        <v>7</v>
      </c>
      <c r="Y1204" s="69">
        <v>40</v>
      </c>
      <c r="Z1204" s="69">
        <v>166</v>
      </c>
      <c r="AA1204" s="69">
        <v>512</v>
      </c>
      <c r="AB1204" s="69">
        <v>429</v>
      </c>
      <c r="AC1204" s="69">
        <v>140</v>
      </c>
      <c r="AD1204" s="69"/>
      <c r="AE1204" s="69">
        <f t="shared" si="694"/>
        <v>1294</v>
      </c>
      <c r="AF1204" s="8"/>
      <c r="AG1204" s="44" t="s">
        <v>78</v>
      </c>
      <c r="AH1204" s="68">
        <f t="shared" si="698"/>
        <v>5.0208656568730605</v>
      </c>
      <c r="AI1204" s="68">
        <f t="shared" si="699"/>
        <v>11.370590866805273</v>
      </c>
      <c r="AJ1204" s="68">
        <f t="shared" si="700"/>
        <v>22.933353186565956</v>
      </c>
      <c r="AK1204" s="68">
        <f t="shared" si="701"/>
        <v>72.710447971081692</v>
      </c>
      <c r="AL1204" s="68">
        <f t="shared" si="691"/>
        <v>80.494529297337465</v>
      </c>
      <c r="AM1204" s="68">
        <f t="shared" si="692"/>
        <v>33.678972959834212</v>
      </c>
      <c r="AN1204" s="68">
        <f t="shared" si="693"/>
        <v>0</v>
      </c>
      <c r="AO1204" s="68">
        <f t="shared" si="695"/>
        <v>40.373213134261654</v>
      </c>
      <c r="AP1204" s="8"/>
      <c r="AQ1204" s="6">
        <f t="shared" si="696"/>
        <v>72</v>
      </c>
      <c r="AR1204" s="94">
        <f t="shared" si="697"/>
        <v>70</v>
      </c>
      <c r="AS1204" s="8"/>
      <c r="AT1204" s="8"/>
      <c r="AU1204" s="66"/>
      <c r="AV1204" s="66"/>
      <c r="AW1204" s="66"/>
      <c r="AX1204" s="66"/>
      <c r="AY1204" s="66"/>
      <c r="AZ1204" s="66"/>
      <c r="BA1204" s="66"/>
      <c r="BB1204" s="66"/>
      <c r="BC1204" s="8"/>
      <c r="BD1204" s="8"/>
      <c r="BE1204" s="8"/>
      <c r="BF1204" s="8"/>
    </row>
    <row r="1205" spans="1:58" s="5" customFormat="1">
      <c r="A1205" s="6">
        <v>1160</v>
      </c>
      <c r="B1205" s="44" t="s">
        <v>79</v>
      </c>
      <c r="C1205" s="45">
        <v>309.57228340175647</v>
      </c>
      <c r="D1205" s="45">
        <v>387.30299539479745</v>
      </c>
      <c r="E1205" s="45">
        <v>395.09490260908564</v>
      </c>
      <c r="F1205" s="45">
        <v>388.29190783870968</v>
      </c>
      <c r="G1205" s="45">
        <v>271.30774422904898</v>
      </c>
      <c r="H1205" s="45">
        <v>240.81730128635394</v>
      </c>
      <c r="I1205" s="45">
        <v>269.30782299009883</v>
      </c>
      <c r="J1205" s="45">
        <v>364.29491639554766</v>
      </c>
      <c r="K1205" s="45">
        <v>436.72469268502471</v>
      </c>
      <c r="L1205" s="45">
        <v>464.32527055415306</v>
      </c>
      <c r="M1205" s="45">
        <v>550.32366647437038</v>
      </c>
      <c r="N1205" s="45">
        <v>569.25192035046382</v>
      </c>
      <c r="O1205" s="45">
        <v>640.53751412286192</v>
      </c>
      <c r="P1205" s="45">
        <v>577.41796046697948</v>
      </c>
      <c r="Q1205" s="45">
        <v>421.61424403937713</v>
      </c>
      <c r="R1205" s="45">
        <v>230.99750488590715</v>
      </c>
      <c r="S1205" s="45">
        <v>184.60663752557613</v>
      </c>
      <c r="T1205" s="45">
        <v>152.19834783214162</v>
      </c>
      <c r="U1205" s="45">
        <v>6853.9876330822544</v>
      </c>
      <c r="V1205" s="8"/>
      <c r="W1205" s="44" t="s">
        <v>79</v>
      </c>
      <c r="X1205" s="69">
        <v>0</v>
      </c>
      <c r="Y1205" s="69">
        <v>13</v>
      </c>
      <c r="Z1205" s="69">
        <v>17</v>
      </c>
      <c r="AA1205" s="69">
        <v>21</v>
      </c>
      <c r="AB1205" s="69">
        <v>7</v>
      </c>
      <c r="AC1205" s="69">
        <v>3</v>
      </c>
      <c r="AD1205" s="69"/>
      <c r="AE1205" s="69">
        <f t="shared" si="694"/>
        <v>61</v>
      </c>
      <c r="AF1205" s="8"/>
      <c r="AG1205" s="44" t="s">
        <v>79</v>
      </c>
      <c r="AH1205" s="68">
        <f t="shared" si="698"/>
        <v>0</v>
      </c>
      <c r="AI1205" s="68">
        <f t="shared" si="699"/>
        <v>95.832133630692638</v>
      </c>
      <c r="AJ1205" s="68">
        <f t="shared" si="700"/>
        <v>141.18586919787325</v>
      </c>
      <c r="AK1205" s="68">
        <f t="shared" si="701"/>
        <v>155.95536562465227</v>
      </c>
      <c r="AL1205" s="68">
        <f t="shared" si="691"/>
        <v>38.430401770413241</v>
      </c>
      <c r="AM1205" s="68">
        <f t="shared" si="692"/>
        <v>13.73863237068514</v>
      </c>
      <c r="AN1205" s="68">
        <f t="shared" si="693"/>
        <v>0</v>
      </c>
      <c r="AO1205" s="68">
        <f t="shared" si="695"/>
        <v>50.10123620096364</v>
      </c>
      <c r="AP1205" s="8"/>
      <c r="AQ1205" s="6">
        <f t="shared" si="696"/>
        <v>7</v>
      </c>
      <c r="AR1205" s="94">
        <f t="shared" si="697"/>
        <v>55</v>
      </c>
      <c r="AS1205" s="8"/>
      <c r="AT1205" s="8"/>
      <c r="AU1205" s="66"/>
      <c r="AV1205" s="66"/>
      <c r="AW1205" s="66"/>
      <c r="AX1205" s="66"/>
      <c r="AY1205" s="66"/>
      <c r="AZ1205" s="66"/>
      <c r="BA1205" s="66"/>
      <c r="BB1205" s="66"/>
      <c r="BC1205" s="8"/>
      <c r="BD1205" s="8"/>
      <c r="BE1205" s="8"/>
      <c r="BF1205" s="8"/>
    </row>
    <row r="1206" spans="1:58" s="5" customFormat="1">
      <c r="A1206" s="6">
        <v>1161</v>
      </c>
      <c r="B1206" s="44" t="s">
        <v>80</v>
      </c>
      <c r="C1206" s="45">
        <v>113.92996368660293</v>
      </c>
      <c r="D1206" s="45">
        <v>133.76244729713082</v>
      </c>
      <c r="E1206" s="45">
        <v>161.9597549271019</v>
      </c>
      <c r="F1206" s="45">
        <v>159.04187346778312</v>
      </c>
      <c r="G1206" s="45">
        <v>104.88135271084082</v>
      </c>
      <c r="H1206" s="45">
        <v>103.6095793323619</v>
      </c>
      <c r="I1206" s="45">
        <v>91.521581870260079</v>
      </c>
      <c r="J1206" s="45">
        <v>129.1986983102897</v>
      </c>
      <c r="K1206" s="45">
        <v>159.9874540950029</v>
      </c>
      <c r="L1206" s="45">
        <v>193.95374038276461</v>
      </c>
      <c r="M1206" s="45">
        <v>199.93254476691189</v>
      </c>
      <c r="N1206" s="45">
        <v>224.31486553707157</v>
      </c>
      <c r="O1206" s="45">
        <v>284.06094746573103</v>
      </c>
      <c r="P1206" s="45">
        <v>274.21402317017908</v>
      </c>
      <c r="Q1206" s="45">
        <v>237.32966343636994</v>
      </c>
      <c r="R1206" s="45">
        <v>195.06097871129896</v>
      </c>
      <c r="S1206" s="45">
        <v>171.39068721190682</v>
      </c>
      <c r="T1206" s="45">
        <v>140.16221430094467</v>
      </c>
      <c r="U1206" s="45">
        <v>3078.3123706805527</v>
      </c>
      <c r="V1206" s="8"/>
      <c r="W1206" s="44" t="s">
        <v>80</v>
      </c>
      <c r="X1206" s="69">
        <v>0</v>
      </c>
      <c r="Y1206" s="69">
        <v>0</v>
      </c>
      <c r="Z1206" s="69">
        <v>0</v>
      </c>
      <c r="AA1206" s="69">
        <v>6</v>
      </c>
      <c r="AB1206" s="69">
        <v>3</v>
      </c>
      <c r="AC1206" s="69">
        <v>3</v>
      </c>
      <c r="AD1206" s="69"/>
      <c r="AE1206" s="69">
        <f t="shared" si="694"/>
        <v>12</v>
      </c>
      <c r="AF1206" s="8"/>
      <c r="AG1206" s="44" t="s">
        <v>80</v>
      </c>
      <c r="AH1206" s="68">
        <f t="shared" si="698"/>
        <v>0</v>
      </c>
      <c r="AI1206" s="68">
        <f t="shared" si="699"/>
        <v>0</v>
      </c>
      <c r="AJ1206" s="68">
        <f t="shared" si="700"/>
        <v>0</v>
      </c>
      <c r="AK1206" s="68">
        <f t="shared" si="701"/>
        <v>131.1166148440382</v>
      </c>
      <c r="AL1206" s="68">
        <f t="shared" si="691"/>
        <v>46.440096366838901</v>
      </c>
      <c r="AM1206" s="68">
        <f t="shared" si="692"/>
        <v>37.502940677067791</v>
      </c>
      <c r="AN1206" s="68">
        <f t="shared" si="693"/>
        <v>0</v>
      </c>
      <c r="AO1206" s="68">
        <f t="shared" si="695"/>
        <v>25.472453511060827</v>
      </c>
      <c r="AP1206" s="8"/>
      <c r="AQ1206" s="6">
        <f t="shared" si="696"/>
        <v>79</v>
      </c>
      <c r="AR1206" s="94">
        <f t="shared" si="697"/>
        <v>78</v>
      </c>
      <c r="AS1206" s="8"/>
      <c r="AT1206" s="8"/>
      <c r="AU1206" s="66"/>
      <c r="AV1206" s="66"/>
      <c r="AW1206" s="66"/>
      <c r="AX1206" s="66"/>
      <c r="AY1206" s="66"/>
      <c r="AZ1206" s="66"/>
      <c r="BA1206" s="66"/>
      <c r="BB1206" s="66"/>
      <c r="BC1206" s="8"/>
      <c r="BD1206" s="8"/>
      <c r="BE1206" s="8"/>
      <c r="BF1206" s="8"/>
    </row>
    <row r="1207" spans="1:58" s="5" customFormat="1">
      <c r="A1207" s="6">
        <v>1162</v>
      </c>
      <c r="B1207" s="44" t="s">
        <v>81</v>
      </c>
      <c r="C1207" s="45">
        <v>1568.4073281669721</v>
      </c>
      <c r="D1207" s="45">
        <v>1680.3852940953452</v>
      </c>
      <c r="E1207" s="45">
        <v>1858.1480562092993</v>
      </c>
      <c r="F1207" s="45">
        <v>1736.2299925072582</v>
      </c>
      <c r="G1207" s="45">
        <v>1227.7446048584884</v>
      </c>
      <c r="H1207" s="45">
        <v>1361.6515426006431</v>
      </c>
      <c r="I1207" s="45">
        <v>1333.0465118015625</v>
      </c>
      <c r="J1207" s="45">
        <v>1511.6899619415212</v>
      </c>
      <c r="K1207" s="45">
        <v>1742.6273032472091</v>
      </c>
      <c r="L1207" s="45">
        <v>1875.3056151094072</v>
      </c>
      <c r="M1207" s="45">
        <v>2044.6695749722553</v>
      </c>
      <c r="N1207" s="45">
        <v>2107.5296341637159</v>
      </c>
      <c r="O1207" s="45">
        <v>2162.0063102693493</v>
      </c>
      <c r="P1207" s="45">
        <v>1885.17888546923</v>
      </c>
      <c r="Q1207" s="45">
        <v>1413.8437020411188</v>
      </c>
      <c r="R1207" s="45">
        <v>1017.8032448878314</v>
      </c>
      <c r="S1207" s="45">
        <v>745.03716474830389</v>
      </c>
      <c r="T1207" s="45">
        <v>703.95356939530245</v>
      </c>
      <c r="U1207" s="45">
        <v>27975.258296484812</v>
      </c>
      <c r="V1207" s="8"/>
      <c r="W1207" s="44" t="s">
        <v>81</v>
      </c>
      <c r="X1207" s="69">
        <v>17</v>
      </c>
      <c r="Y1207" s="69">
        <v>61</v>
      </c>
      <c r="Z1207" s="69">
        <v>108</v>
      </c>
      <c r="AA1207" s="69">
        <v>81</v>
      </c>
      <c r="AB1207" s="69">
        <v>38</v>
      </c>
      <c r="AC1207" s="69">
        <v>7</v>
      </c>
      <c r="AD1207" s="69"/>
      <c r="AE1207" s="69">
        <f t="shared" si="694"/>
        <v>312</v>
      </c>
      <c r="AF1207" s="8"/>
      <c r="AG1207" s="44" t="s">
        <v>81</v>
      </c>
      <c r="AH1207" s="68">
        <f t="shared" si="698"/>
        <v>19.582659064022511</v>
      </c>
      <c r="AI1207" s="68">
        <f t="shared" si="699"/>
        <v>99.369200660476039</v>
      </c>
      <c r="AJ1207" s="68">
        <f t="shared" si="700"/>
        <v>158.63089288428202</v>
      </c>
      <c r="AK1207" s="68">
        <f t="shared" si="701"/>
        <v>121.52614223569968</v>
      </c>
      <c r="AL1207" s="68">
        <f t="shared" si="691"/>
        <v>50.274859206176309</v>
      </c>
      <c r="AM1207" s="68">
        <f t="shared" si="692"/>
        <v>8.0338463502278543</v>
      </c>
      <c r="AN1207" s="68">
        <f t="shared" si="693"/>
        <v>0</v>
      </c>
      <c r="AO1207" s="68">
        <f t="shared" si="695"/>
        <v>57.840462206961476</v>
      </c>
      <c r="AP1207" s="8"/>
      <c r="AQ1207" s="6">
        <f t="shared" si="696"/>
        <v>6</v>
      </c>
      <c r="AR1207" s="94">
        <f t="shared" si="697"/>
        <v>16</v>
      </c>
      <c r="AS1207" s="8"/>
      <c r="AT1207" s="8"/>
      <c r="AU1207" s="66"/>
      <c r="AV1207" s="66"/>
      <c r="AW1207" s="66"/>
      <c r="AX1207" s="66"/>
      <c r="AY1207" s="66"/>
      <c r="AZ1207" s="66"/>
      <c r="BA1207" s="66"/>
      <c r="BB1207" s="66"/>
      <c r="BC1207" s="8"/>
      <c r="BD1207" s="8"/>
      <c r="BE1207" s="8"/>
      <c r="BF1207" s="8"/>
    </row>
    <row r="1208" spans="1:58" s="5" customFormat="1">
      <c r="A1208" s="6">
        <v>1163</v>
      </c>
      <c r="B1208" s="44" t="s">
        <v>82</v>
      </c>
      <c r="C1208" s="45">
        <v>908.20364735373801</v>
      </c>
      <c r="D1208" s="45">
        <v>1012.9423586476694</v>
      </c>
      <c r="E1208" s="45">
        <v>1081.5682076007295</v>
      </c>
      <c r="F1208" s="45">
        <v>1162.842237717083</v>
      </c>
      <c r="G1208" s="45">
        <v>796.7795720075635</v>
      </c>
      <c r="H1208" s="45">
        <v>788.11597562258987</v>
      </c>
      <c r="I1208" s="45">
        <v>778.78251185399267</v>
      </c>
      <c r="J1208" s="45">
        <v>859.95717647446895</v>
      </c>
      <c r="K1208" s="45">
        <v>1013.228690569792</v>
      </c>
      <c r="L1208" s="45">
        <v>1082.7483851828906</v>
      </c>
      <c r="M1208" s="45">
        <v>1184.1698314745327</v>
      </c>
      <c r="N1208" s="45">
        <v>1199.2639941530883</v>
      </c>
      <c r="O1208" s="45">
        <v>1143.6632672325818</v>
      </c>
      <c r="P1208" s="45">
        <v>956.46877337737794</v>
      </c>
      <c r="Q1208" s="45">
        <v>743.11361931876377</v>
      </c>
      <c r="R1208" s="45">
        <v>626.11538819792042</v>
      </c>
      <c r="S1208" s="45">
        <v>507.84282067543165</v>
      </c>
      <c r="T1208" s="45">
        <v>517.12469578790035</v>
      </c>
      <c r="U1208" s="45">
        <v>16362.931153248115</v>
      </c>
      <c r="V1208" s="8"/>
      <c r="W1208" s="44" t="s">
        <v>82</v>
      </c>
      <c r="X1208" s="69">
        <v>7</v>
      </c>
      <c r="Y1208" s="69">
        <v>23</v>
      </c>
      <c r="Z1208" s="69">
        <v>56</v>
      </c>
      <c r="AA1208" s="69">
        <v>61</v>
      </c>
      <c r="AB1208" s="69">
        <v>30</v>
      </c>
      <c r="AC1208" s="69">
        <v>4</v>
      </c>
      <c r="AD1208" s="69"/>
      <c r="AE1208" s="69">
        <f t="shared" si="694"/>
        <v>181</v>
      </c>
      <c r="AF1208" s="8"/>
      <c r="AG1208" s="44" t="s">
        <v>82</v>
      </c>
      <c r="AH1208" s="68">
        <f t="shared" si="698"/>
        <v>12.039466357435643</v>
      </c>
      <c r="AI1208" s="68">
        <f t="shared" si="699"/>
        <v>57.732403811632032</v>
      </c>
      <c r="AJ1208" s="68">
        <f t="shared" si="700"/>
        <v>142.11106418890074</v>
      </c>
      <c r="AK1208" s="68">
        <f t="shared" si="701"/>
        <v>156.65477606779226</v>
      </c>
      <c r="AL1208" s="68">
        <f t="shared" si="691"/>
        <v>69.770916089077289</v>
      </c>
      <c r="AM1208" s="68">
        <f t="shared" si="692"/>
        <v>7.8955521832896158</v>
      </c>
      <c r="AN1208" s="68">
        <f t="shared" si="693"/>
        <v>0</v>
      </c>
      <c r="AO1208" s="68">
        <f t="shared" si="695"/>
        <v>55.843044828123162</v>
      </c>
      <c r="AP1208" s="8"/>
      <c r="AQ1208" s="6">
        <f t="shared" si="696"/>
        <v>38</v>
      </c>
      <c r="AR1208" s="94">
        <f t="shared" si="697"/>
        <v>26</v>
      </c>
      <c r="AS1208" s="8"/>
      <c r="AT1208" s="8"/>
      <c r="AU1208" s="66"/>
      <c r="AV1208" s="66"/>
      <c r="AW1208" s="66"/>
      <c r="AX1208" s="66"/>
      <c r="AY1208" s="66"/>
      <c r="AZ1208" s="66"/>
      <c r="BA1208" s="66"/>
      <c r="BB1208" s="66"/>
      <c r="BC1208" s="8"/>
      <c r="BD1208" s="8"/>
      <c r="BE1208" s="8"/>
      <c r="BF1208" s="8"/>
    </row>
    <row r="1209" spans="1:58" s="5" customFormat="1">
      <c r="A1209" s="6">
        <v>1164</v>
      </c>
      <c r="B1209" s="44" t="s">
        <v>83</v>
      </c>
      <c r="C1209" s="45">
        <v>4988.3809082031248</v>
      </c>
      <c r="D1209" s="45">
        <v>4377.3793823242186</v>
      </c>
      <c r="E1209" s="45">
        <v>3995.2401794433595</v>
      </c>
      <c r="F1209" s="45">
        <v>4518.0234741210934</v>
      </c>
      <c r="G1209" s="45">
        <v>9528.0046508789055</v>
      </c>
      <c r="H1209" s="45">
        <v>13558.301892089843</v>
      </c>
      <c r="I1209" s="45">
        <v>10688.762438964844</v>
      </c>
      <c r="J1209" s="45">
        <v>7888.2343872070314</v>
      </c>
      <c r="K1209" s="45">
        <v>6864.5055786132816</v>
      </c>
      <c r="L1209" s="45">
        <v>6217.1706054687502</v>
      </c>
      <c r="M1209" s="45">
        <v>5686.6030883789063</v>
      </c>
      <c r="N1209" s="45">
        <v>5322.3259094238283</v>
      </c>
      <c r="O1209" s="45">
        <v>4960.9168518066408</v>
      </c>
      <c r="P1209" s="45">
        <v>4261.0198608398441</v>
      </c>
      <c r="Q1209" s="45">
        <v>3474.8611145019531</v>
      </c>
      <c r="R1209" s="45">
        <v>2698.4001098632812</v>
      </c>
      <c r="S1209" s="45">
        <v>2148.1754913330078</v>
      </c>
      <c r="T1209" s="45">
        <v>2295.3317565917969</v>
      </c>
      <c r="U1209" s="45">
        <v>103471.63768005371</v>
      </c>
      <c r="V1209" s="8"/>
      <c r="W1209" s="44" t="s">
        <v>83</v>
      </c>
      <c r="X1209" s="69">
        <v>3</v>
      </c>
      <c r="Y1209" s="69">
        <v>28</v>
      </c>
      <c r="Z1209" s="69">
        <v>132</v>
      </c>
      <c r="AA1209" s="69">
        <v>454</v>
      </c>
      <c r="AB1209" s="69">
        <v>343</v>
      </c>
      <c r="AC1209" s="69">
        <v>84</v>
      </c>
      <c r="AD1209" s="69"/>
      <c r="AE1209" s="69">
        <f t="shared" si="694"/>
        <v>1044</v>
      </c>
      <c r="AF1209" s="8"/>
      <c r="AG1209" s="44" t="s">
        <v>83</v>
      </c>
      <c r="AH1209" s="68">
        <f t="shared" si="698"/>
        <v>1.3280143483909632</v>
      </c>
      <c r="AI1209" s="68">
        <f t="shared" si="699"/>
        <v>5.8774110689413144</v>
      </c>
      <c r="AJ1209" s="68">
        <f t="shared" si="700"/>
        <v>19.47146494459032</v>
      </c>
      <c r="AK1209" s="68">
        <f t="shared" si="701"/>
        <v>84.949029897977169</v>
      </c>
      <c r="AL1209" s="68">
        <f t="shared" si="691"/>
        <v>86.964961527073797</v>
      </c>
      <c r="AM1209" s="68">
        <f t="shared" si="692"/>
        <v>24.473721825416327</v>
      </c>
      <c r="AN1209" s="68">
        <f t="shared" si="693"/>
        <v>0</v>
      </c>
      <c r="AO1209" s="68">
        <f t="shared" si="695"/>
        <v>35.232774131216466</v>
      </c>
      <c r="AP1209" s="8"/>
      <c r="AQ1209" s="6">
        <f t="shared" si="696"/>
        <v>76</v>
      </c>
      <c r="AR1209" s="94">
        <f t="shared" si="697"/>
        <v>77</v>
      </c>
      <c r="AS1209" s="8"/>
      <c r="AT1209" s="8"/>
      <c r="AU1209" s="66"/>
      <c r="AV1209" s="66"/>
      <c r="AW1209" s="66"/>
      <c r="AX1209" s="66"/>
      <c r="AY1209" s="66"/>
      <c r="AZ1209" s="66"/>
      <c r="BA1209" s="66"/>
      <c r="BB1209" s="66"/>
      <c r="BC1209" s="8"/>
      <c r="BD1209" s="8"/>
      <c r="BE1209" s="8"/>
      <c r="BF1209" s="8"/>
    </row>
    <row r="1210" spans="1:58" s="5" customFormat="1">
      <c r="A1210" s="6">
        <v>1165</v>
      </c>
      <c r="B1210" s="44" t="s">
        <v>84</v>
      </c>
      <c r="C1210" s="45">
        <v>494.09552258841239</v>
      </c>
      <c r="D1210" s="45">
        <v>509.72636914243793</v>
      </c>
      <c r="E1210" s="45">
        <v>498.06465867863932</v>
      </c>
      <c r="F1210" s="45">
        <v>482.9634137517603</v>
      </c>
      <c r="G1210" s="45">
        <v>395.05200254437921</v>
      </c>
      <c r="H1210" s="45">
        <v>390.5430909497706</v>
      </c>
      <c r="I1210" s="45">
        <v>389.06966488317653</v>
      </c>
      <c r="J1210" s="45">
        <v>453.09839244955401</v>
      </c>
      <c r="K1210" s="45">
        <v>531.99991542280031</v>
      </c>
      <c r="L1210" s="45">
        <v>642.95701996364937</v>
      </c>
      <c r="M1210" s="45">
        <v>753.79016672700982</v>
      </c>
      <c r="N1210" s="45">
        <v>807.75938194639593</v>
      </c>
      <c r="O1210" s="45">
        <v>810.84294499009889</v>
      </c>
      <c r="P1210" s="45">
        <v>781.64047315100731</v>
      </c>
      <c r="Q1210" s="45">
        <v>629.6763710121046</v>
      </c>
      <c r="R1210" s="45">
        <v>472.25250858178475</v>
      </c>
      <c r="S1210" s="45">
        <v>355.0519366823915</v>
      </c>
      <c r="T1210" s="45">
        <v>317.13403392414597</v>
      </c>
      <c r="U1210" s="45">
        <v>9715.7178673895178</v>
      </c>
      <c r="V1210" s="8"/>
      <c r="W1210" s="44" t="s">
        <v>84</v>
      </c>
      <c r="X1210" s="69">
        <v>5</v>
      </c>
      <c r="Y1210" s="69">
        <v>12</v>
      </c>
      <c r="Z1210" s="69">
        <v>20</v>
      </c>
      <c r="AA1210" s="69">
        <v>28</v>
      </c>
      <c r="AB1210" s="69">
        <v>14</v>
      </c>
      <c r="AC1210" s="69">
        <v>6</v>
      </c>
      <c r="AD1210" s="69"/>
      <c r="AE1210" s="69">
        <f t="shared" si="694"/>
        <v>85</v>
      </c>
      <c r="AF1210" s="8"/>
      <c r="AG1210" s="44" t="s">
        <v>84</v>
      </c>
      <c r="AH1210" s="68">
        <f t="shared" ref="AH1210:AH1224" si="702">X1210/(F1210/2)*1000</f>
        <v>20.70550214625559</v>
      </c>
      <c r="AI1210" s="68">
        <f t="shared" ref="AI1210:AI1224" si="703">Y1210/(G1210/2)*1000</f>
        <v>60.751495614311928</v>
      </c>
      <c r="AJ1210" s="68">
        <f t="shared" ref="AJ1210:AJ1224" si="704">Z1210/(H1210/2)*1000</f>
        <v>102.4214764694034</v>
      </c>
      <c r="AK1210" s="68">
        <f t="shared" ref="AK1210:AK1224" si="705">AA1210/(I1210/2)*1000</f>
        <v>143.93309233402908</v>
      </c>
      <c r="AL1210" s="68">
        <f t="shared" ref="AL1210:AL1230" si="706">AB1210/(J1210/2)*1000</f>
        <v>61.796732159268032</v>
      </c>
      <c r="AM1210" s="68">
        <f t="shared" ref="AM1210:AM1230" si="707">AC1210/(K1210/2)*1000</f>
        <v>22.556394563452422</v>
      </c>
      <c r="AN1210" s="68">
        <f t="shared" ref="AN1210:AN1230" si="708">AD1210/(L1210/2)*1000</f>
        <v>0</v>
      </c>
      <c r="AO1210" s="68">
        <f t="shared" si="695"/>
        <v>51.739615213031392</v>
      </c>
      <c r="AP1210" s="8"/>
      <c r="AQ1210" s="6">
        <f t="shared" si="696"/>
        <v>33</v>
      </c>
      <c r="AR1210" s="94">
        <f t="shared" si="697"/>
        <v>45</v>
      </c>
      <c r="AS1210" s="8"/>
      <c r="AT1210" s="8"/>
      <c r="AU1210" s="66"/>
      <c r="AV1210" s="66"/>
      <c r="AW1210" s="66"/>
      <c r="AX1210" s="66"/>
      <c r="AY1210" s="66"/>
      <c r="AZ1210" s="66"/>
      <c r="BA1210" s="66"/>
      <c r="BB1210" s="66"/>
      <c r="BC1210" s="8"/>
      <c r="BD1210" s="8"/>
      <c r="BE1210" s="8"/>
      <c r="BF1210" s="8"/>
    </row>
    <row r="1211" spans="1:58" s="5" customFormat="1">
      <c r="A1211" s="6">
        <v>1166</v>
      </c>
      <c r="B1211" s="44" t="s">
        <v>85</v>
      </c>
      <c r="C1211" s="45">
        <v>1923.6392573910023</v>
      </c>
      <c r="D1211" s="45">
        <v>2039.9934810422851</v>
      </c>
      <c r="E1211" s="45">
        <v>1922.6844106241026</v>
      </c>
      <c r="F1211" s="45">
        <v>1711.1682506020384</v>
      </c>
      <c r="G1211" s="45">
        <v>1390.4150776142615</v>
      </c>
      <c r="H1211" s="45">
        <v>1333.4658247890698</v>
      </c>
      <c r="I1211" s="45">
        <v>1466.3874169408166</v>
      </c>
      <c r="J1211" s="45">
        <v>1993.3628850508883</v>
      </c>
      <c r="K1211" s="45">
        <v>2184.3188628325106</v>
      </c>
      <c r="L1211" s="45">
        <v>2030.949341546476</v>
      </c>
      <c r="M1211" s="45">
        <v>1974.2775812082632</v>
      </c>
      <c r="N1211" s="45">
        <v>1928.8348615754101</v>
      </c>
      <c r="O1211" s="45">
        <v>1845.2422358098277</v>
      </c>
      <c r="P1211" s="45">
        <v>1451.9645801563427</v>
      </c>
      <c r="Q1211" s="45">
        <v>1012.8169182538395</v>
      </c>
      <c r="R1211" s="45">
        <v>709.98745269502069</v>
      </c>
      <c r="S1211" s="45">
        <v>504.28403338230828</v>
      </c>
      <c r="T1211" s="45">
        <v>509.25331581787043</v>
      </c>
      <c r="U1211" s="45">
        <v>27933.045787332336</v>
      </c>
      <c r="V1211" s="8"/>
      <c r="W1211" s="44" t="s">
        <v>85</v>
      </c>
      <c r="X1211" s="69">
        <v>4</v>
      </c>
      <c r="Y1211" s="69">
        <v>11</v>
      </c>
      <c r="Z1211" s="69">
        <v>67</v>
      </c>
      <c r="AA1211" s="69">
        <v>125</v>
      </c>
      <c r="AB1211" s="69">
        <v>95</v>
      </c>
      <c r="AC1211" s="69">
        <v>19</v>
      </c>
      <c r="AD1211" s="69"/>
      <c r="AE1211" s="69">
        <f t="shared" ref="AE1211:AE1225" si="709">SUM(X1211:AD1211)</f>
        <v>321</v>
      </c>
      <c r="AF1211" s="8"/>
      <c r="AG1211" s="44" t="s">
        <v>85</v>
      </c>
      <c r="AH1211" s="68">
        <f t="shared" si="702"/>
        <v>4.6751685564440368</v>
      </c>
      <c r="AI1211" s="68">
        <f t="shared" si="703"/>
        <v>15.822613228381137</v>
      </c>
      <c r="AJ1211" s="68">
        <f t="shared" si="704"/>
        <v>100.49001444877403</v>
      </c>
      <c r="AK1211" s="68">
        <f t="shared" si="705"/>
        <v>170.4870057611044</v>
      </c>
      <c r="AL1211" s="68">
        <f t="shared" si="706"/>
        <v>95.31631266183102</v>
      </c>
      <c r="AM1211" s="68">
        <f t="shared" si="707"/>
        <v>17.39672748635407</v>
      </c>
      <c r="AN1211" s="68">
        <f t="shared" si="708"/>
        <v>0</v>
      </c>
      <c r="AO1211" s="68">
        <f t="shared" ref="AO1211:AO1230" si="710">AE1211/(SUM(F1211:L1211)/2)*1000</f>
        <v>53.01374179383216</v>
      </c>
      <c r="AP1211" s="8"/>
      <c r="AQ1211" s="6">
        <f t="shared" ref="AQ1211:AQ1224" si="711">RANK(AI1211,AI$1146:AI$1224)</f>
        <v>66</v>
      </c>
      <c r="AR1211" s="94">
        <f t="shared" ref="AR1211:AR1224" si="712">RANK(AO1211,AO$1146:AO$1224)</f>
        <v>39</v>
      </c>
      <c r="AS1211" s="8"/>
      <c r="AT1211" s="8"/>
      <c r="AU1211" s="66"/>
      <c r="AV1211" s="66"/>
      <c r="AW1211" s="66"/>
      <c r="AX1211" s="66"/>
      <c r="AY1211" s="66"/>
      <c r="AZ1211" s="66"/>
      <c r="BA1211" s="66"/>
      <c r="BB1211" s="66"/>
      <c r="BC1211" s="8"/>
      <c r="BD1211" s="8"/>
      <c r="BE1211" s="8"/>
      <c r="BF1211" s="8"/>
    </row>
    <row r="1212" spans="1:58" s="5" customFormat="1">
      <c r="A1212" s="6">
        <v>1167</v>
      </c>
      <c r="B1212" s="44" t="s">
        <v>86</v>
      </c>
      <c r="C1212" s="45">
        <v>1481.6541254845511</v>
      </c>
      <c r="D1212" s="45">
        <v>1384.9716061074541</v>
      </c>
      <c r="E1212" s="45">
        <v>1451.1185169174901</v>
      </c>
      <c r="F1212" s="45">
        <v>1424.4862168215832</v>
      </c>
      <c r="G1212" s="45">
        <v>1316.0062928615412</v>
      </c>
      <c r="H1212" s="45">
        <v>1336.8458507744454</v>
      </c>
      <c r="I1212" s="45">
        <v>1253.36688465576</v>
      </c>
      <c r="J1212" s="45">
        <v>1206.7138363509989</v>
      </c>
      <c r="K1212" s="45">
        <v>1274.3111320546839</v>
      </c>
      <c r="L1212" s="45">
        <v>1359.8226987715097</v>
      </c>
      <c r="M1212" s="45">
        <v>1380.2217152390408</v>
      </c>
      <c r="N1212" s="45">
        <v>1319.0110885120669</v>
      </c>
      <c r="O1212" s="45">
        <v>1216.5389057753621</v>
      </c>
      <c r="P1212" s="45">
        <v>1000.2731287765548</v>
      </c>
      <c r="Q1212" s="45">
        <v>835.05481988873498</v>
      </c>
      <c r="R1212" s="45">
        <v>669.56654708911924</v>
      </c>
      <c r="S1212" s="45">
        <v>509.1965963192664</v>
      </c>
      <c r="T1212" s="45">
        <v>467.97234717443052</v>
      </c>
      <c r="U1212" s="45">
        <v>20887.132309574594</v>
      </c>
      <c r="V1212" s="8"/>
      <c r="W1212" s="44" t="s">
        <v>86</v>
      </c>
      <c r="X1212" s="69">
        <v>24</v>
      </c>
      <c r="Y1212" s="69">
        <v>58</v>
      </c>
      <c r="Z1212" s="69">
        <v>87</v>
      </c>
      <c r="AA1212" s="69">
        <v>101</v>
      </c>
      <c r="AB1212" s="69">
        <v>42</v>
      </c>
      <c r="AC1212" s="69">
        <v>7</v>
      </c>
      <c r="AD1212" s="69"/>
      <c r="AE1212" s="69">
        <f t="shared" si="709"/>
        <v>319</v>
      </c>
      <c r="AF1212" s="8"/>
      <c r="AG1212" s="44" t="s">
        <v>86</v>
      </c>
      <c r="AH1212" s="68">
        <f t="shared" si="702"/>
        <v>33.696359735302373</v>
      </c>
      <c r="AI1212" s="68">
        <f t="shared" si="703"/>
        <v>88.145475161648434</v>
      </c>
      <c r="AJ1212" s="68">
        <f t="shared" si="704"/>
        <v>130.15711564590669</v>
      </c>
      <c r="AK1212" s="68">
        <f t="shared" si="705"/>
        <v>161.16589840769549</v>
      </c>
      <c r="AL1212" s="68">
        <f t="shared" si="706"/>
        <v>69.610538530003879</v>
      </c>
      <c r="AM1212" s="68">
        <f t="shared" si="707"/>
        <v>10.986327944437376</v>
      </c>
      <c r="AN1212" s="68">
        <f t="shared" si="708"/>
        <v>0</v>
      </c>
      <c r="AO1212" s="68">
        <f t="shared" si="710"/>
        <v>69.562919834986232</v>
      </c>
      <c r="AP1212" s="8"/>
      <c r="AQ1212" s="6">
        <f t="shared" si="711"/>
        <v>9</v>
      </c>
      <c r="AR1212" s="94">
        <f t="shared" si="712"/>
        <v>2</v>
      </c>
      <c r="AS1212" s="8"/>
      <c r="AT1212" s="8"/>
      <c r="AU1212" s="66"/>
      <c r="AV1212" s="66"/>
      <c r="AW1212" s="66"/>
      <c r="AX1212" s="66"/>
      <c r="AY1212" s="66"/>
      <c r="AZ1212" s="66"/>
      <c r="BA1212" s="66"/>
      <c r="BB1212" s="66"/>
      <c r="BC1212" s="8"/>
      <c r="BD1212" s="8"/>
      <c r="BE1212" s="8"/>
      <c r="BF1212" s="8"/>
    </row>
    <row r="1213" spans="1:58" s="5" customFormat="1">
      <c r="A1213" s="6">
        <v>1168</v>
      </c>
      <c r="B1213" s="44" t="s">
        <v>87</v>
      </c>
      <c r="C1213" s="45">
        <v>279.02401043543927</v>
      </c>
      <c r="D1213" s="45">
        <v>333.5289407907643</v>
      </c>
      <c r="E1213" s="45">
        <v>401.64225619711488</v>
      </c>
      <c r="F1213" s="45">
        <v>382.58092153428987</v>
      </c>
      <c r="G1213" s="45">
        <v>223.05471223526132</v>
      </c>
      <c r="H1213" s="45">
        <v>194.12991183421605</v>
      </c>
      <c r="I1213" s="45">
        <v>204.8917583218086</v>
      </c>
      <c r="J1213" s="45">
        <v>303.07104227018334</v>
      </c>
      <c r="K1213" s="45">
        <v>371.01034785281547</v>
      </c>
      <c r="L1213" s="45">
        <v>447.02929178310779</v>
      </c>
      <c r="M1213" s="45">
        <v>482.00616325696626</v>
      </c>
      <c r="N1213" s="45">
        <v>481.32416827705936</v>
      </c>
      <c r="O1213" s="45">
        <v>459.45841673006339</v>
      </c>
      <c r="P1213" s="45">
        <v>427.86179396645957</v>
      </c>
      <c r="Q1213" s="45">
        <v>319.66720453004052</v>
      </c>
      <c r="R1213" s="45">
        <v>235.42875600812005</v>
      </c>
      <c r="S1213" s="45">
        <v>170.08117116867624</v>
      </c>
      <c r="T1213" s="45">
        <v>179.90521574957197</v>
      </c>
      <c r="U1213" s="45">
        <v>5895.6960829419586</v>
      </c>
      <c r="V1213" s="8"/>
      <c r="W1213" s="44" t="s">
        <v>87</v>
      </c>
      <c r="X1213" s="69">
        <v>3</v>
      </c>
      <c r="Y1213" s="69">
        <v>6</v>
      </c>
      <c r="Z1213" s="69">
        <v>17</v>
      </c>
      <c r="AA1213" s="69">
        <v>13</v>
      </c>
      <c r="AB1213" s="69">
        <v>3</v>
      </c>
      <c r="AC1213" s="69">
        <v>3</v>
      </c>
      <c r="AD1213" s="69"/>
      <c r="AE1213" s="69">
        <f t="shared" si="709"/>
        <v>45</v>
      </c>
      <c r="AF1213" s="8"/>
      <c r="AG1213" s="44" t="s">
        <v>87</v>
      </c>
      <c r="AH1213" s="68">
        <f t="shared" si="702"/>
        <v>15.68295663029353</v>
      </c>
      <c r="AI1213" s="68">
        <f t="shared" si="703"/>
        <v>53.798459937234156</v>
      </c>
      <c r="AJ1213" s="68">
        <f t="shared" si="704"/>
        <v>175.14044939677032</v>
      </c>
      <c r="AK1213" s="68">
        <f t="shared" si="705"/>
        <v>126.89627056235072</v>
      </c>
      <c r="AL1213" s="68">
        <f t="shared" si="706"/>
        <v>19.797338455882858</v>
      </c>
      <c r="AM1213" s="68">
        <f t="shared" si="707"/>
        <v>16.172055671019386</v>
      </c>
      <c r="AN1213" s="68">
        <f t="shared" si="708"/>
        <v>0</v>
      </c>
      <c r="AO1213" s="68">
        <f t="shared" si="710"/>
        <v>42.337640137518825</v>
      </c>
      <c r="AP1213" s="8"/>
      <c r="AQ1213" s="6">
        <f t="shared" si="711"/>
        <v>41</v>
      </c>
      <c r="AR1213" s="94">
        <f t="shared" si="712"/>
        <v>69</v>
      </c>
      <c r="AS1213" s="8"/>
      <c r="AT1213" s="8"/>
      <c r="AU1213" s="66"/>
      <c r="AV1213" s="66"/>
      <c r="AW1213" s="66"/>
      <c r="AX1213" s="66"/>
      <c r="AY1213" s="66"/>
      <c r="AZ1213" s="66"/>
      <c r="BA1213" s="66"/>
      <c r="BB1213" s="66"/>
      <c r="BC1213" s="8"/>
      <c r="BD1213" s="8"/>
      <c r="BE1213" s="8"/>
      <c r="BF1213" s="8"/>
    </row>
    <row r="1214" spans="1:58" s="5" customFormat="1">
      <c r="A1214" s="6">
        <v>1169</v>
      </c>
      <c r="B1214" s="44" t="s">
        <v>88</v>
      </c>
      <c r="C1214" s="45">
        <v>1605.2954772949217</v>
      </c>
      <c r="D1214" s="45">
        <v>1732.8681213378904</v>
      </c>
      <c r="E1214" s="45">
        <v>1752.7769531249999</v>
      </c>
      <c r="F1214" s="45">
        <v>1769.121044921875</v>
      </c>
      <c r="G1214" s="45">
        <v>1334.766290283203</v>
      </c>
      <c r="H1214" s="45">
        <v>1293.3523498535155</v>
      </c>
      <c r="I1214" s="45">
        <v>1456.0110961914061</v>
      </c>
      <c r="J1214" s="45">
        <v>1563.4698303222656</v>
      </c>
      <c r="K1214" s="45">
        <v>1816.3633544921875</v>
      </c>
      <c r="L1214" s="45">
        <v>1894.0061157226562</v>
      </c>
      <c r="M1214" s="45">
        <v>1959.6580078124998</v>
      </c>
      <c r="N1214" s="45">
        <v>1945.4253540039063</v>
      </c>
      <c r="O1214" s="45">
        <v>1797.3768188476561</v>
      </c>
      <c r="P1214" s="45">
        <v>1573.1328369140624</v>
      </c>
      <c r="Q1214" s="45">
        <v>1253.9890991210937</v>
      </c>
      <c r="R1214" s="45">
        <v>988.02365417480473</v>
      </c>
      <c r="S1214" s="45">
        <v>817.28391418457022</v>
      </c>
      <c r="T1214" s="45">
        <v>782.20099639892578</v>
      </c>
      <c r="U1214" s="45">
        <v>27335.121315002441</v>
      </c>
      <c r="V1214" s="8"/>
      <c r="W1214" s="44" t="s">
        <v>88</v>
      </c>
      <c r="X1214" s="69">
        <v>15</v>
      </c>
      <c r="Y1214" s="69">
        <v>55</v>
      </c>
      <c r="Z1214" s="69">
        <v>85</v>
      </c>
      <c r="AA1214" s="69">
        <v>81</v>
      </c>
      <c r="AB1214" s="69">
        <v>33</v>
      </c>
      <c r="AC1214" s="69">
        <v>13</v>
      </c>
      <c r="AD1214" s="69"/>
      <c r="AE1214" s="69">
        <f t="shared" si="709"/>
        <v>282</v>
      </c>
      <c r="AF1214" s="8"/>
      <c r="AG1214" s="44" t="s">
        <v>88</v>
      </c>
      <c r="AH1214" s="68">
        <f t="shared" si="702"/>
        <v>16.957573415404603</v>
      </c>
      <c r="AI1214" s="68">
        <f t="shared" si="703"/>
        <v>82.411430975426285</v>
      </c>
      <c r="AJ1214" s="68">
        <f t="shared" si="704"/>
        <v>131.44136632160146</v>
      </c>
      <c r="AK1214" s="68">
        <f t="shared" si="705"/>
        <v>111.26288832808703</v>
      </c>
      <c r="AL1214" s="68">
        <f t="shared" si="706"/>
        <v>42.213798258195972</v>
      </c>
      <c r="AM1214" s="68">
        <f t="shared" si="707"/>
        <v>14.314316535674102</v>
      </c>
      <c r="AN1214" s="68">
        <f t="shared" si="708"/>
        <v>0</v>
      </c>
      <c r="AO1214" s="68">
        <f t="shared" si="710"/>
        <v>50.687106499044056</v>
      </c>
      <c r="AP1214" s="8"/>
      <c r="AQ1214" s="6">
        <f t="shared" si="711"/>
        <v>13</v>
      </c>
      <c r="AR1214" s="94">
        <f t="shared" si="712"/>
        <v>50</v>
      </c>
      <c r="AS1214" s="8"/>
      <c r="AT1214" s="8"/>
      <c r="AU1214" s="66"/>
      <c r="AV1214" s="66"/>
      <c r="AW1214" s="66"/>
      <c r="AX1214" s="66"/>
      <c r="AY1214" s="66"/>
      <c r="AZ1214" s="66"/>
      <c r="BA1214" s="66"/>
      <c r="BB1214" s="66"/>
      <c r="BC1214" s="8"/>
      <c r="BD1214" s="8"/>
      <c r="BE1214" s="8"/>
      <c r="BF1214" s="8"/>
    </row>
    <row r="1215" spans="1:58" s="5" customFormat="1">
      <c r="A1215" s="6">
        <v>1170</v>
      </c>
      <c r="B1215" s="44" t="s">
        <v>89</v>
      </c>
      <c r="C1215" s="45">
        <v>2111.6559221260427</v>
      </c>
      <c r="D1215" s="45">
        <v>2064.6828602316855</v>
      </c>
      <c r="E1215" s="45">
        <v>2216.2558922995631</v>
      </c>
      <c r="F1215" s="45">
        <v>2463.5126110351716</v>
      </c>
      <c r="G1215" s="45">
        <v>2421.0229185327371</v>
      </c>
      <c r="H1215" s="45">
        <v>2098.581970793829</v>
      </c>
      <c r="I1215" s="45">
        <v>1995.7953509049271</v>
      </c>
      <c r="J1215" s="45">
        <v>2005.2624555599987</v>
      </c>
      <c r="K1215" s="45">
        <v>2100.7343793598666</v>
      </c>
      <c r="L1215" s="45">
        <v>2255.4022025939935</v>
      </c>
      <c r="M1215" s="45">
        <v>2149.6229747510133</v>
      </c>
      <c r="N1215" s="45">
        <v>2068.2680887023298</v>
      </c>
      <c r="O1215" s="45">
        <v>1873.7112473540769</v>
      </c>
      <c r="P1215" s="45">
        <v>1549.7609503146209</v>
      </c>
      <c r="Q1215" s="45">
        <v>1223.7530181563775</v>
      </c>
      <c r="R1215" s="45">
        <v>1005.5720300047914</v>
      </c>
      <c r="S1215" s="45">
        <v>807.07219189776129</v>
      </c>
      <c r="T1215" s="45">
        <v>813.60135582705288</v>
      </c>
      <c r="U1215" s="45">
        <v>33224.268420445842</v>
      </c>
      <c r="V1215" s="8"/>
      <c r="W1215" s="44" t="s">
        <v>89</v>
      </c>
      <c r="X1215" s="69">
        <v>19</v>
      </c>
      <c r="Y1215" s="69">
        <v>56</v>
      </c>
      <c r="Z1215" s="69">
        <v>100</v>
      </c>
      <c r="AA1215" s="69">
        <v>121</v>
      </c>
      <c r="AB1215" s="69">
        <v>59</v>
      </c>
      <c r="AC1215" s="69">
        <v>7</v>
      </c>
      <c r="AD1215" s="69"/>
      <c r="AE1215" s="69">
        <f t="shared" si="709"/>
        <v>362</v>
      </c>
      <c r="AF1215" s="8"/>
      <c r="AG1215" s="44" t="s">
        <v>89</v>
      </c>
      <c r="AH1215" s="68">
        <f t="shared" si="702"/>
        <v>15.425129073738471</v>
      </c>
      <c r="AI1215" s="68">
        <f t="shared" si="703"/>
        <v>46.261437321658107</v>
      </c>
      <c r="AJ1215" s="68">
        <f t="shared" si="704"/>
        <v>95.302448407267192</v>
      </c>
      <c r="AK1215" s="68">
        <f t="shared" si="705"/>
        <v>121.25491718891575</v>
      </c>
      <c r="AL1215" s="68">
        <f t="shared" si="706"/>
        <v>58.84516496721961</v>
      </c>
      <c r="AM1215" s="68">
        <f t="shared" si="707"/>
        <v>6.6643361186225096</v>
      </c>
      <c r="AN1215" s="68">
        <f t="shared" si="708"/>
        <v>0</v>
      </c>
      <c r="AO1215" s="68">
        <f t="shared" si="710"/>
        <v>47.195911351027576</v>
      </c>
      <c r="AP1215" s="8"/>
      <c r="AQ1215" s="6">
        <f t="shared" si="711"/>
        <v>50</v>
      </c>
      <c r="AR1215" s="94">
        <f t="shared" si="712"/>
        <v>63</v>
      </c>
      <c r="AS1215" s="8"/>
      <c r="AT1215" s="8"/>
      <c r="AU1215" s="66"/>
      <c r="AV1215" s="66"/>
      <c r="AW1215" s="66"/>
      <c r="AX1215" s="66"/>
      <c r="AY1215" s="66"/>
      <c r="AZ1215" s="66"/>
      <c r="BA1215" s="66"/>
      <c r="BB1215" s="66"/>
      <c r="BC1215" s="8"/>
      <c r="BD1215" s="8"/>
      <c r="BE1215" s="8"/>
      <c r="BF1215" s="8"/>
    </row>
    <row r="1216" spans="1:58" s="5" customFormat="1">
      <c r="A1216" s="6">
        <v>1171</v>
      </c>
      <c r="B1216" s="44" t="s">
        <v>90</v>
      </c>
      <c r="C1216" s="45">
        <v>2600.0854575835328</v>
      </c>
      <c r="D1216" s="45">
        <v>2613.4597742720784</v>
      </c>
      <c r="E1216" s="45">
        <v>2728.6675571489841</v>
      </c>
      <c r="F1216" s="45">
        <v>2868.4417108118364</v>
      </c>
      <c r="G1216" s="45">
        <v>2279.1303835351505</v>
      </c>
      <c r="H1216" s="45">
        <v>2538.4942695806039</v>
      </c>
      <c r="I1216" s="45">
        <v>2412.957958372132</v>
      </c>
      <c r="J1216" s="45">
        <v>2397.5393902338451</v>
      </c>
      <c r="K1216" s="45">
        <v>2578.5846223701119</v>
      </c>
      <c r="L1216" s="45">
        <v>2795.0728696413571</v>
      </c>
      <c r="M1216" s="45">
        <v>2978.4885403730364</v>
      </c>
      <c r="N1216" s="45">
        <v>3186.3500181982945</v>
      </c>
      <c r="O1216" s="45">
        <v>3037.6609703892318</v>
      </c>
      <c r="P1216" s="45">
        <v>2454.4481867552595</v>
      </c>
      <c r="Q1216" s="45">
        <v>1799.1172309077947</v>
      </c>
      <c r="R1216" s="45">
        <v>1301.1199151831611</v>
      </c>
      <c r="S1216" s="45">
        <v>973.56267957564228</v>
      </c>
      <c r="T1216" s="45">
        <v>931.46043844513588</v>
      </c>
      <c r="U1216" s="45">
        <v>42474.641973377191</v>
      </c>
      <c r="V1216" s="8"/>
      <c r="W1216" s="44" t="s">
        <v>90</v>
      </c>
      <c r="X1216" s="69">
        <v>16</v>
      </c>
      <c r="Y1216" s="69">
        <v>91</v>
      </c>
      <c r="Z1216" s="69">
        <v>157</v>
      </c>
      <c r="AA1216" s="69">
        <v>126</v>
      </c>
      <c r="AB1216" s="69">
        <v>61</v>
      </c>
      <c r="AC1216" s="69">
        <v>10</v>
      </c>
      <c r="AD1216" s="69"/>
      <c r="AE1216" s="69">
        <f t="shared" si="709"/>
        <v>461</v>
      </c>
      <c r="AF1216" s="8"/>
      <c r="AG1216" s="44" t="s">
        <v>90</v>
      </c>
      <c r="AH1216" s="68">
        <f t="shared" si="702"/>
        <v>11.155882958815031</v>
      </c>
      <c r="AI1216" s="68">
        <f t="shared" si="703"/>
        <v>79.855018964601967</v>
      </c>
      <c r="AJ1216" s="68">
        <f t="shared" si="704"/>
        <v>123.69537475925732</v>
      </c>
      <c r="AK1216" s="68">
        <f t="shared" si="705"/>
        <v>104.43613371946532</v>
      </c>
      <c r="AL1216" s="68">
        <f t="shared" si="706"/>
        <v>50.885503903275044</v>
      </c>
      <c r="AM1216" s="68">
        <f t="shared" si="707"/>
        <v>7.7561930008009412</v>
      </c>
      <c r="AN1216" s="68">
        <f t="shared" si="708"/>
        <v>0</v>
      </c>
      <c r="AO1216" s="68">
        <f t="shared" si="710"/>
        <v>51.594213045639435</v>
      </c>
      <c r="AP1216" s="8"/>
      <c r="AQ1216" s="6">
        <f t="shared" si="711"/>
        <v>16</v>
      </c>
      <c r="AR1216" s="94">
        <f t="shared" si="712"/>
        <v>46</v>
      </c>
      <c r="AS1216" s="8"/>
      <c r="AT1216" s="8"/>
      <c r="AU1216" s="66"/>
      <c r="AV1216" s="66"/>
      <c r="AW1216" s="66"/>
      <c r="AX1216" s="66"/>
      <c r="AY1216" s="66"/>
      <c r="AZ1216" s="66"/>
      <c r="BA1216" s="66"/>
      <c r="BB1216" s="66"/>
      <c r="BC1216" s="8"/>
      <c r="BD1216" s="8"/>
      <c r="BE1216" s="8"/>
      <c r="BF1216" s="8"/>
    </row>
    <row r="1217" spans="1:58" s="5" customFormat="1">
      <c r="A1217" s="6">
        <v>1172</v>
      </c>
      <c r="B1217" s="44" t="s">
        <v>91</v>
      </c>
      <c r="C1217" s="45">
        <v>234.18122035247649</v>
      </c>
      <c r="D1217" s="45">
        <v>245.5665938299602</v>
      </c>
      <c r="E1217" s="45">
        <v>291.20347169559921</v>
      </c>
      <c r="F1217" s="45">
        <v>222.70427381161596</v>
      </c>
      <c r="G1217" s="45">
        <v>159.85234209666092</v>
      </c>
      <c r="H1217" s="45">
        <v>179.46739706144916</v>
      </c>
      <c r="I1217" s="45">
        <v>168.75127089491215</v>
      </c>
      <c r="J1217" s="45">
        <v>222.67560940105858</v>
      </c>
      <c r="K1217" s="45">
        <v>276.73425673150359</v>
      </c>
      <c r="L1217" s="45">
        <v>298.55489028115534</v>
      </c>
      <c r="M1217" s="45">
        <v>345.51988390348038</v>
      </c>
      <c r="N1217" s="45">
        <v>320.07183301066721</v>
      </c>
      <c r="O1217" s="45">
        <v>304.52361762470827</v>
      </c>
      <c r="P1217" s="45">
        <v>250.31003633412925</v>
      </c>
      <c r="Q1217" s="45">
        <v>228.76814982348844</v>
      </c>
      <c r="R1217" s="45">
        <v>160.89758367391153</v>
      </c>
      <c r="S1217" s="45">
        <v>122.49052401146895</v>
      </c>
      <c r="T1217" s="45">
        <v>134.70519583346575</v>
      </c>
      <c r="U1217" s="45">
        <v>4166.9781503717113</v>
      </c>
      <c r="V1217" s="8"/>
      <c r="W1217" s="44" t="s">
        <v>91</v>
      </c>
      <c r="X1217" s="69">
        <v>0</v>
      </c>
      <c r="Y1217" s="69">
        <v>6</v>
      </c>
      <c r="Z1217" s="69">
        <v>12</v>
      </c>
      <c r="AA1217" s="69">
        <v>12</v>
      </c>
      <c r="AB1217" s="69">
        <v>7</v>
      </c>
      <c r="AC1217" s="69">
        <v>5</v>
      </c>
      <c r="AD1217" s="69"/>
      <c r="AE1217" s="69">
        <f t="shared" si="709"/>
        <v>42</v>
      </c>
      <c r="AF1217" s="8"/>
      <c r="AG1217" s="44" t="s">
        <v>91</v>
      </c>
      <c r="AH1217" s="68">
        <f t="shared" si="702"/>
        <v>0</v>
      </c>
      <c r="AI1217" s="68">
        <f t="shared" si="703"/>
        <v>75.069278576748872</v>
      </c>
      <c r="AJ1217" s="68">
        <f t="shared" si="704"/>
        <v>133.72902484222504</v>
      </c>
      <c r="AK1217" s="68">
        <f t="shared" si="705"/>
        <v>142.22115112214897</v>
      </c>
      <c r="AL1217" s="68">
        <f t="shared" si="706"/>
        <v>62.871726443935557</v>
      </c>
      <c r="AM1217" s="68">
        <f t="shared" si="707"/>
        <v>36.135750297449874</v>
      </c>
      <c r="AN1217" s="68">
        <f t="shared" si="708"/>
        <v>0</v>
      </c>
      <c r="AO1217" s="68">
        <f t="shared" si="710"/>
        <v>54.94720998130272</v>
      </c>
      <c r="AP1217" s="8"/>
      <c r="AQ1217" s="6">
        <f t="shared" si="711"/>
        <v>20</v>
      </c>
      <c r="AR1217" s="94">
        <f t="shared" si="712"/>
        <v>32</v>
      </c>
      <c r="AS1217" s="8"/>
      <c r="AT1217" s="8"/>
      <c r="AU1217" s="66"/>
      <c r="AV1217" s="66"/>
      <c r="AW1217" s="66"/>
      <c r="AX1217" s="66"/>
      <c r="AY1217" s="66"/>
      <c r="AZ1217" s="66"/>
      <c r="BA1217" s="66"/>
      <c r="BB1217" s="66"/>
      <c r="BC1217" s="8"/>
      <c r="BD1217" s="8"/>
      <c r="BE1217" s="8"/>
      <c r="BF1217" s="8"/>
    </row>
    <row r="1218" spans="1:58" s="5" customFormat="1">
      <c r="A1218" s="6">
        <v>1173</v>
      </c>
      <c r="B1218" s="44" t="s">
        <v>92</v>
      </c>
      <c r="C1218" s="45">
        <v>9226.5021379621339</v>
      </c>
      <c r="D1218" s="45">
        <v>9034.5089143465684</v>
      </c>
      <c r="E1218" s="45">
        <v>8858.1640724072404</v>
      </c>
      <c r="F1218" s="45">
        <v>9812.2905918391007</v>
      </c>
      <c r="G1218" s="45">
        <v>13086.465407430213</v>
      </c>
      <c r="H1218" s="45">
        <v>12377.342398411129</v>
      </c>
      <c r="I1218" s="45">
        <v>10804.582340717006</v>
      </c>
      <c r="J1218" s="45">
        <v>10587.569637342764</v>
      </c>
      <c r="K1218" s="45">
        <v>11361.698981355377</v>
      </c>
      <c r="L1218" s="45">
        <v>10916.971641464115</v>
      </c>
      <c r="M1218" s="45">
        <v>10166.141970744558</v>
      </c>
      <c r="N1218" s="45">
        <v>9093.5598639926648</v>
      </c>
      <c r="O1218" s="45">
        <v>8185.3295242607755</v>
      </c>
      <c r="P1218" s="45">
        <v>7228.5941450529726</v>
      </c>
      <c r="Q1218" s="45">
        <v>6285.6006124948563</v>
      </c>
      <c r="R1218" s="45">
        <v>5449.3542411532526</v>
      </c>
      <c r="S1218" s="45">
        <v>4539.406301943879</v>
      </c>
      <c r="T1218" s="45">
        <v>4527.461613903708</v>
      </c>
      <c r="U1218" s="45">
        <v>161541.54439682231</v>
      </c>
      <c r="V1218" s="8"/>
      <c r="W1218" s="44" t="s">
        <v>92</v>
      </c>
      <c r="X1218" s="69">
        <v>15</v>
      </c>
      <c r="Y1218" s="69">
        <v>75</v>
      </c>
      <c r="Z1218" s="69">
        <v>319</v>
      </c>
      <c r="AA1218" s="69">
        <v>757</v>
      </c>
      <c r="AB1218" s="69">
        <v>466</v>
      </c>
      <c r="AC1218" s="69">
        <v>108</v>
      </c>
      <c r="AD1218" s="69"/>
      <c r="AE1218" s="69">
        <f t="shared" si="709"/>
        <v>1740</v>
      </c>
      <c r="AF1218" s="8"/>
      <c r="AG1218" s="44" t="s">
        <v>92</v>
      </c>
      <c r="AH1218" s="68">
        <f t="shared" si="702"/>
        <v>3.0573900884010765</v>
      </c>
      <c r="AI1218" s="68">
        <f t="shared" si="703"/>
        <v>11.462224162899879</v>
      </c>
      <c r="AJ1218" s="68">
        <f t="shared" si="704"/>
        <v>51.545798723472309</v>
      </c>
      <c r="AK1218" s="68">
        <f t="shared" si="705"/>
        <v>140.12573112562617</v>
      </c>
      <c r="AL1218" s="68">
        <f t="shared" si="706"/>
        <v>88.027756314612589</v>
      </c>
      <c r="AM1218" s="68">
        <f t="shared" si="707"/>
        <v>19.011241219685314</v>
      </c>
      <c r="AN1218" s="68">
        <f t="shared" si="708"/>
        <v>0</v>
      </c>
      <c r="AO1218" s="68">
        <f t="shared" si="710"/>
        <v>44.080249818273316</v>
      </c>
      <c r="AP1218" s="8"/>
      <c r="AQ1218" s="6">
        <f t="shared" si="711"/>
        <v>71</v>
      </c>
      <c r="AR1218" s="94">
        <f t="shared" si="712"/>
        <v>67</v>
      </c>
      <c r="AS1218" s="8"/>
      <c r="AT1218" s="8"/>
      <c r="AU1218" s="66"/>
      <c r="AV1218" s="66"/>
      <c r="AW1218" s="66"/>
      <c r="AX1218" s="66"/>
      <c r="AY1218" s="66"/>
      <c r="AZ1218" s="66"/>
      <c r="BA1218" s="66"/>
      <c r="BB1218" s="66"/>
      <c r="BC1218" s="8"/>
      <c r="BD1218" s="8"/>
      <c r="BE1218" s="8"/>
      <c r="BF1218" s="8"/>
    </row>
    <row r="1219" spans="1:58" s="5" customFormat="1">
      <c r="A1219" s="6">
        <v>1174</v>
      </c>
      <c r="B1219" s="44" t="s">
        <v>93</v>
      </c>
      <c r="C1219" s="45">
        <v>14565.903084523361</v>
      </c>
      <c r="D1219" s="45">
        <v>12356.511698233619</v>
      </c>
      <c r="E1219" s="45">
        <v>11067.260143450925</v>
      </c>
      <c r="F1219" s="45">
        <v>10854.888988933692</v>
      </c>
      <c r="G1219" s="45">
        <v>12806.125703375299</v>
      </c>
      <c r="H1219" s="45">
        <v>15128.693153014879</v>
      </c>
      <c r="I1219" s="45">
        <v>15251.811690713963</v>
      </c>
      <c r="J1219" s="45">
        <v>13805.619435519944</v>
      </c>
      <c r="K1219" s="45">
        <v>12837.425578357912</v>
      </c>
      <c r="L1219" s="45">
        <v>11696.110787175563</v>
      </c>
      <c r="M1219" s="45">
        <v>10551.258512157327</v>
      </c>
      <c r="N1219" s="45">
        <v>9537.1748318233022</v>
      </c>
      <c r="O1219" s="45">
        <v>8416.9296524995571</v>
      </c>
      <c r="P1219" s="45">
        <v>6632.97460840027</v>
      </c>
      <c r="Q1219" s="45">
        <v>4886.524813439315</v>
      </c>
      <c r="R1219" s="45">
        <v>3898.4673711025139</v>
      </c>
      <c r="S1219" s="45">
        <v>2605.4225533450581</v>
      </c>
      <c r="T1219" s="45">
        <v>2214.8710181835168</v>
      </c>
      <c r="U1219" s="45">
        <v>179113.97362425001</v>
      </c>
      <c r="V1219" s="8"/>
      <c r="W1219" s="44" t="s">
        <v>93</v>
      </c>
      <c r="X1219" s="69">
        <v>37</v>
      </c>
      <c r="Y1219" s="69">
        <v>283</v>
      </c>
      <c r="Z1219" s="69">
        <v>961</v>
      </c>
      <c r="AA1219" s="69">
        <v>1121</v>
      </c>
      <c r="AB1219" s="69">
        <v>472</v>
      </c>
      <c r="AC1219" s="69">
        <v>106</v>
      </c>
      <c r="AD1219" s="69"/>
      <c r="AE1219" s="69">
        <f t="shared" si="709"/>
        <v>2980</v>
      </c>
      <c r="AF1219" s="8"/>
      <c r="AG1219" s="44" t="s">
        <v>93</v>
      </c>
      <c r="AH1219" s="68">
        <f t="shared" si="702"/>
        <v>6.8172046785039715</v>
      </c>
      <c r="AI1219" s="68">
        <f t="shared" si="703"/>
        <v>44.197598329900813</v>
      </c>
      <c r="AJ1219" s="68">
        <f t="shared" si="704"/>
        <v>127.04335930145952</v>
      </c>
      <c r="AK1219" s="68">
        <f t="shared" si="705"/>
        <v>146.99893005924258</v>
      </c>
      <c r="AL1219" s="68">
        <f t="shared" si="706"/>
        <v>68.377953224700576</v>
      </c>
      <c r="AM1219" s="68">
        <f t="shared" si="707"/>
        <v>16.514214528916302</v>
      </c>
      <c r="AN1219" s="68">
        <f t="shared" si="708"/>
        <v>0</v>
      </c>
      <c r="AO1219" s="68">
        <f t="shared" si="710"/>
        <v>64.515657395362567</v>
      </c>
      <c r="AP1219" s="8"/>
      <c r="AQ1219" s="6">
        <f t="shared" si="711"/>
        <v>52</v>
      </c>
      <c r="AR1219" s="94">
        <f t="shared" si="712"/>
        <v>6</v>
      </c>
      <c r="AS1219" s="8"/>
      <c r="AT1219" s="8"/>
      <c r="AU1219" s="66"/>
      <c r="AV1219" s="66"/>
      <c r="AW1219" s="66"/>
      <c r="AX1219" s="66"/>
      <c r="AY1219" s="66"/>
      <c r="AZ1219" s="66"/>
      <c r="BA1219" s="66"/>
      <c r="BB1219" s="66"/>
      <c r="BC1219" s="8"/>
      <c r="BD1219" s="8"/>
      <c r="BE1219" s="8"/>
      <c r="BF1219" s="8"/>
    </row>
    <row r="1220" spans="1:58" s="5" customFormat="1">
      <c r="A1220" s="6">
        <v>1175</v>
      </c>
      <c r="B1220" s="44" t="s">
        <v>94</v>
      </c>
      <c r="C1220" s="45">
        <v>2792.6910400390625</v>
      </c>
      <c r="D1220" s="45">
        <v>2589.0329833984374</v>
      </c>
      <c r="E1220" s="45">
        <v>2555.9561035156248</v>
      </c>
      <c r="F1220" s="45">
        <v>2904.9172241210936</v>
      </c>
      <c r="G1220" s="45">
        <v>2873.9254638671873</v>
      </c>
      <c r="H1220" s="45">
        <v>2600.8970947265625</v>
      </c>
      <c r="I1220" s="45">
        <v>2411.3346801757812</v>
      </c>
      <c r="J1220" s="45">
        <v>2397.7852783203125</v>
      </c>
      <c r="K1220" s="45">
        <v>2485.0569335937498</v>
      </c>
      <c r="L1220" s="45">
        <v>2466.3964477539062</v>
      </c>
      <c r="M1220" s="45">
        <v>2284.0004638671876</v>
      </c>
      <c r="N1220" s="45">
        <v>2160.2796142578127</v>
      </c>
      <c r="O1220" s="45">
        <v>1946.6359497070312</v>
      </c>
      <c r="P1220" s="45">
        <v>1552.6880493164063</v>
      </c>
      <c r="Q1220" s="45">
        <v>1129.1781799316407</v>
      </c>
      <c r="R1220" s="45">
        <v>822.75470581054685</v>
      </c>
      <c r="S1220" s="45">
        <v>634.65607910156245</v>
      </c>
      <c r="T1220" s="45">
        <v>578.88593444824221</v>
      </c>
      <c r="U1220" s="45">
        <v>37187.07222595215</v>
      </c>
      <c r="V1220" s="8"/>
      <c r="W1220" s="44" t="s">
        <v>94</v>
      </c>
      <c r="X1220" s="69">
        <v>28</v>
      </c>
      <c r="Y1220" s="69">
        <v>85</v>
      </c>
      <c r="Z1220" s="69">
        <v>175</v>
      </c>
      <c r="AA1220" s="69">
        <v>149</v>
      </c>
      <c r="AB1220" s="69">
        <v>57</v>
      </c>
      <c r="AC1220" s="69">
        <v>10</v>
      </c>
      <c r="AD1220" s="69"/>
      <c r="AE1220" s="69">
        <f t="shared" si="709"/>
        <v>504</v>
      </c>
      <c r="AF1220" s="8"/>
      <c r="AG1220" s="44" t="s">
        <v>94</v>
      </c>
      <c r="AH1220" s="68">
        <f t="shared" si="702"/>
        <v>19.277657736682414</v>
      </c>
      <c r="AI1220" s="68">
        <f t="shared" si="703"/>
        <v>59.152543146072418</v>
      </c>
      <c r="AJ1220" s="68">
        <f t="shared" si="704"/>
        <v>134.56895342366332</v>
      </c>
      <c r="AK1220" s="68">
        <f t="shared" si="705"/>
        <v>123.5830108735783</v>
      </c>
      <c r="AL1220" s="68">
        <f t="shared" si="706"/>
        <v>47.543873519758556</v>
      </c>
      <c r="AM1220" s="68">
        <f t="shared" si="707"/>
        <v>8.0481053490702621</v>
      </c>
      <c r="AN1220" s="68">
        <f t="shared" si="708"/>
        <v>0</v>
      </c>
      <c r="AO1220" s="68">
        <f t="shared" si="710"/>
        <v>55.566846789788329</v>
      </c>
      <c r="AP1220" s="8"/>
      <c r="AQ1220" s="6">
        <f t="shared" si="711"/>
        <v>36</v>
      </c>
      <c r="AR1220" s="94">
        <f t="shared" si="712"/>
        <v>29</v>
      </c>
      <c r="AS1220" s="8"/>
      <c r="AT1220" s="8"/>
      <c r="AU1220" s="66"/>
      <c r="AV1220" s="66"/>
      <c r="AW1220" s="66"/>
      <c r="AX1220" s="66"/>
      <c r="AY1220" s="66"/>
      <c r="AZ1220" s="66"/>
      <c r="BA1220" s="66"/>
      <c r="BB1220" s="66"/>
      <c r="BC1220" s="8"/>
      <c r="BD1220" s="8"/>
      <c r="BE1220" s="8"/>
      <c r="BF1220" s="8"/>
    </row>
    <row r="1221" spans="1:58" s="5" customFormat="1">
      <c r="A1221" s="6">
        <v>1176</v>
      </c>
      <c r="B1221" s="44" t="s">
        <v>95</v>
      </c>
      <c r="C1221" s="45">
        <v>18260.142662203474</v>
      </c>
      <c r="D1221" s="45">
        <v>14763.202301957119</v>
      </c>
      <c r="E1221" s="45">
        <v>12692.401403187312</v>
      </c>
      <c r="F1221" s="45">
        <v>11648.094030948712</v>
      </c>
      <c r="G1221" s="45">
        <v>12556.209876565761</v>
      </c>
      <c r="H1221" s="45">
        <v>16370.95400532096</v>
      </c>
      <c r="I1221" s="45">
        <v>18749.913406168966</v>
      </c>
      <c r="J1221" s="45">
        <v>16817.780967808401</v>
      </c>
      <c r="K1221" s="45">
        <v>14497.430862744479</v>
      </c>
      <c r="L1221" s="45">
        <v>12539.935133335715</v>
      </c>
      <c r="M1221" s="45">
        <v>10499.664320165492</v>
      </c>
      <c r="N1221" s="45">
        <v>8793.806191970365</v>
      </c>
      <c r="O1221" s="45">
        <v>7131.4460075133629</v>
      </c>
      <c r="P1221" s="45">
        <v>5119.0058368814034</v>
      </c>
      <c r="Q1221" s="45">
        <v>3381.0113613974822</v>
      </c>
      <c r="R1221" s="45">
        <v>2243.2957420306257</v>
      </c>
      <c r="S1221" s="45">
        <v>1471.7794970417158</v>
      </c>
      <c r="T1221" s="45">
        <v>1364.4971905824043</v>
      </c>
      <c r="U1221" s="45">
        <v>188900.57079782375</v>
      </c>
      <c r="V1221" s="8"/>
      <c r="W1221" s="44" t="s">
        <v>95</v>
      </c>
      <c r="X1221" s="69">
        <v>85</v>
      </c>
      <c r="Y1221" s="69">
        <v>422</v>
      </c>
      <c r="Z1221" s="69">
        <v>1280</v>
      </c>
      <c r="AA1221" s="69">
        <v>1372</v>
      </c>
      <c r="AB1221" s="69">
        <v>591</v>
      </c>
      <c r="AC1221" s="69">
        <v>132</v>
      </c>
      <c r="AD1221" s="69"/>
      <c r="AE1221" s="69">
        <f t="shared" si="709"/>
        <v>3882</v>
      </c>
      <c r="AF1221" s="8"/>
      <c r="AG1221" s="44" t="s">
        <v>95</v>
      </c>
      <c r="AH1221" s="68">
        <f t="shared" si="702"/>
        <v>14.59466240127475</v>
      </c>
      <c r="AI1221" s="68">
        <f t="shared" si="703"/>
        <v>67.217735948743297</v>
      </c>
      <c r="AJ1221" s="68">
        <f t="shared" si="704"/>
        <v>156.37451544778256</v>
      </c>
      <c r="AK1221" s="68">
        <f t="shared" si="705"/>
        <v>146.34734254810948</v>
      </c>
      <c r="AL1221" s="68">
        <f t="shared" si="706"/>
        <v>70.282756224647841</v>
      </c>
      <c r="AM1221" s="68">
        <f t="shared" si="707"/>
        <v>18.210123055556526</v>
      </c>
      <c r="AN1221" s="68">
        <f t="shared" si="708"/>
        <v>0</v>
      </c>
      <c r="AO1221" s="68">
        <f t="shared" si="710"/>
        <v>75.246908802056382</v>
      </c>
      <c r="AP1221" s="8"/>
      <c r="AQ1221" s="6">
        <f t="shared" si="711"/>
        <v>26</v>
      </c>
      <c r="AR1221" s="94">
        <f t="shared" si="712"/>
        <v>1</v>
      </c>
      <c r="AS1221" s="8"/>
      <c r="AT1221" s="8"/>
      <c r="AU1221" s="66"/>
      <c r="AV1221" s="66"/>
      <c r="AW1221" s="66"/>
      <c r="AX1221" s="66"/>
      <c r="AY1221" s="66"/>
      <c r="AZ1221" s="66"/>
      <c r="BA1221" s="66"/>
      <c r="BB1221" s="66"/>
      <c r="BC1221" s="8"/>
      <c r="BD1221" s="8"/>
      <c r="BE1221" s="8"/>
      <c r="BF1221" s="8"/>
    </row>
    <row r="1222" spans="1:58" s="5" customFormat="1">
      <c r="A1222" s="6">
        <v>1177</v>
      </c>
      <c r="B1222" s="44" t="s">
        <v>96</v>
      </c>
      <c r="C1222" s="45">
        <v>4532.287886255941</v>
      </c>
      <c r="D1222" s="45">
        <v>3108.171352897295</v>
      </c>
      <c r="E1222" s="45">
        <v>2454.8459649992815</v>
      </c>
      <c r="F1222" s="45">
        <v>2718.8608858460807</v>
      </c>
      <c r="G1222" s="45">
        <v>6970.613263640028</v>
      </c>
      <c r="H1222" s="45">
        <v>13082.535130819908</v>
      </c>
      <c r="I1222" s="45">
        <v>11531.825048661329</v>
      </c>
      <c r="J1222" s="45">
        <v>8177.1094494066665</v>
      </c>
      <c r="K1222" s="45">
        <v>6164.6809260600603</v>
      </c>
      <c r="L1222" s="45">
        <v>5010.1769494591081</v>
      </c>
      <c r="M1222" s="45">
        <v>4364.30429162972</v>
      </c>
      <c r="N1222" s="45">
        <v>3894.110115899231</v>
      </c>
      <c r="O1222" s="45">
        <v>3434.8243426019922</v>
      </c>
      <c r="P1222" s="45">
        <v>2692.0736396043226</v>
      </c>
      <c r="Q1222" s="45">
        <v>1949.4246870250538</v>
      </c>
      <c r="R1222" s="45">
        <v>1582.7367074630006</v>
      </c>
      <c r="S1222" s="45">
        <v>1113.5707855975593</v>
      </c>
      <c r="T1222" s="45">
        <v>1029.3548462529393</v>
      </c>
      <c r="U1222" s="45">
        <v>83811.506274119514</v>
      </c>
      <c r="V1222" s="8"/>
      <c r="W1222" s="44" t="s">
        <v>96</v>
      </c>
      <c r="X1222" s="69">
        <v>7</v>
      </c>
      <c r="Y1222" s="69">
        <v>45</v>
      </c>
      <c r="Z1222" s="69">
        <v>136</v>
      </c>
      <c r="AA1222" s="69">
        <v>453</v>
      </c>
      <c r="AB1222" s="69">
        <v>336</v>
      </c>
      <c r="AC1222" s="69">
        <v>72</v>
      </c>
      <c r="AD1222" s="69"/>
      <c r="AE1222" s="69">
        <f t="shared" si="709"/>
        <v>1049</v>
      </c>
      <c r="AF1222" s="8"/>
      <c r="AG1222" s="44" t="s">
        <v>96</v>
      </c>
      <c r="AH1222" s="68">
        <f t="shared" si="702"/>
        <v>5.1492152735292844</v>
      </c>
      <c r="AI1222" s="68">
        <f t="shared" si="703"/>
        <v>12.911346046043922</v>
      </c>
      <c r="AJ1222" s="68">
        <f t="shared" si="704"/>
        <v>20.791077362308847</v>
      </c>
      <c r="AK1222" s="68">
        <f t="shared" si="705"/>
        <v>78.565187745817653</v>
      </c>
      <c r="AL1222" s="68">
        <f t="shared" si="706"/>
        <v>82.180629250200454</v>
      </c>
      <c r="AM1222" s="68">
        <f t="shared" si="707"/>
        <v>23.358873188597052</v>
      </c>
      <c r="AN1222" s="68">
        <f t="shared" si="708"/>
        <v>0</v>
      </c>
      <c r="AO1222" s="68">
        <f t="shared" si="710"/>
        <v>39.101083859172427</v>
      </c>
      <c r="AP1222" s="8"/>
      <c r="AQ1222" s="6">
        <f t="shared" si="711"/>
        <v>69</v>
      </c>
      <c r="AR1222" s="94">
        <f t="shared" si="712"/>
        <v>75</v>
      </c>
      <c r="AS1222" s="8"/>
      <c r="AT1222" s="8"/>
      <c r="AU1222" s="66"/>
      <c r="AV1222" s="66"/>
      <c r="AW1222" s="66"/>
      <c r="AX1222" s="66"/>
      <c r="AY1222" s="66"/>
      <c r="AZ1222" s="66"/>
      <c r="BA1222" s="66"/>
      <c r="BB1222" s="66"/>
      <c r="BC1222" s="8"/>
      <c r="BD1222" s="8"/>
      <c r="BE1222" s="8"/>
      <c r="BF1222" s="8"/>
    </row>
    <row r="1223" spans="1:58" s="5" customFormat="1">
      <c r="A1223" s="6">
        <v>1178</v>
      </c>
      <c r="B1223" s="44" t="s">
        <v>97</v>
      </c>
      <c r="C1223" s="45">
        <v>9505.9467014591555</v>
      </c>
      <c r="D1223" s="45">
        <v>9626.5085136446105</v>
      </c>
      <c r="E1223" s="45">
        <v>9951.3550165044744</v>
      </c>
      <c r="F1223" s="45">
        <v>10375.019984588433</v>
      </c>
      <c r="G1223" s="45">
        <v>9677.7456373160257</v>
      </c>
      <c r="H1223" s="45">
        <v>8939.6378907219223</v>
      </c>
      <c r="I1223" s="45">
        <v>8865.5492853476881</v>
      </c>
      <c r="J1223" s="45">
        <v>9830.496791731819</v>
      </c>
      <c r="K1223" s="45">
        <v>10866.608230366586</v>
      </c>
      <c r="L1223" s="45">
        <v>11046.737382454017</v>
      </c>
      <c r="M1223" s="45">
        <v>11035.766395041999</v>
      </c>
      <c r="N1223" s="45">
        <v>10295.225695015488</v>
      </c>
      <c r="O1223" s="45">
        <v>9338.4299155598292</v>
      </c>
      <c r="P1223" s="45">
        <v>7478.7961184914111</v>
      </c>
      <c r="Q1223" s="45">
        <v>5130.5258390283971</v>
      </c>
      <c r="R1223" s="45">
        <v>3349.1644176746622</v>
      </c>
      <c r="S1223" s="45">
        <v>2335.3096952933697</v>
      </c>
      <c r="T1223" s="45">
        <v>2178.3251358031539</v>
      </c>
      <c r="U1223" s="45">
        <v>149827.14864604303</v>
      </c>
      <c r="V1223" s="8"/>
      <c r="W1223" s="44" t="s">
        <v>97</v>
      </c>
      <c r="X1223" s="69">
        <v>34</v>
      </c>
      <c r="Y1223" s="69">
        <v>211</v>
      </c>
      <c r="Z1223" s="69">
        <v>535</v>
      </c>
      <c r="AA1223" s="69">
        <v>599</v>
      </c>
      <c r="AB1223" s="69">
        <v>329</v>
      </c>
      <c r="AC1223" s="69">
        <v>77</v>
      </c>
      <c r="AD1223" s="69"/>
      <c r="AE1223" s="69">
        <f t="shared" si="709"/>
        <v>1785</v>
      </c>
      <c r="AF1223" s="8"/>
      <c r="AG1223" s="44" t="s">
        <v>97</v>
      </c>
      <c r="AH1223" s="68">
        <f t="shared" si="702"/>
        <v>6.5542042425952483</v>
      </c>
      <c r="AI1223" s="68">
        <f t="shared" si="703"/>
        <v>43.605196480141757</v>
      </c>
      <c r="AJ1223" s="68">
        <f t="shared" si="704"/>
        <v>119.69164893250412</v>
      </c>
      <c r="AK1223" s="68">
        <f t="shared" si="705"/>
        <v>135.12981107442087</v>
      </c>
      <c r="AL1223" s="68">
        <f t="shared" si="706"/>
        <v>66.93456230548054</v>
      </c>
      <c r="AM1223" s="68">
        <f t="shared" si="707"/>
        <v>14.171855351299879</v>
      </c>
      <c r="AN1223" s="68">
        <f t="shared" si="708"/>
        <v>0</v>
      </c>
      <c r="AO1223" s="68">
        <f t="shared" si="710"/>
        <v>51.291780472214199</v>
      </c>
      <c r="AP1223" s="8"/>
      <c r="AQ1223" s="6">
        <f t="shared" si="711"/>
        <v>53</v>
      </c>
      <c r="AR1223" s="94">
        <f t="shared" si="712"/>
        <v>47</v>
      </c>
      <c r="AS1223" s="8"/>
      <c r="AT1223" s="8"/>
      <c r="AU1223" s="66"/>
      <c r="AV1223" s="66"/>
      <c r="AW1223" s="66"/>
      <c r="AX1223" s="66"/>
      <c r="AY1223" s="66"/>
      <c r="AZ1223" s="66"/>
      <c r="BA1223" s="66"/>
      <c r="BB1223" s="66"/>
      <c r="BC1223" s="8"/>
      <c r="BD1223" s="8"/>
      <c r="BE1223" s="8"/>
      <c r="BF1223" s="8"/>
    </row>
    <row r="1224" spans="1:58" s="5" customFormat="1">
      <c r="A1224" s="6">
        <v>1179</v>
      </c>
      <c r="B1224" s="44" t="s">
        <v>98</v>
      </c>
      <c r="C1224" s="45">
        <v>372.03620430559323</v>
      </c>
      <c r="D1224" s="45">
        <v>387.95217861636348</v>
      </c>
      <c r="E1224" s="45">
        <v>429.531003687436</v>
      </c>
      <c r="F1224" s="45">
        <v>447.91368530319062</v>
      </c>
      <c r="G1224" s="45">
        <v>286.48680083671695</v>
      </c>
      <c r="H1224" s="45">
        <v>266.55518796255126</v>
      </c>
      <c r="I1224" s="45">
        <v>248.92877518847459</v>
      </c>
      <c r="J1224" s="45">
        <v>311.01843649476916</v>
      </c>
      <c r="K1224" s="45">
        <v>403.47113488071903</v>
      </c>
      <c r="L1224" s="45">
        <v>478.29712647673023</v>
      </c>
      <c r="M1224" s="45">
        <v>568.42674061740502</v>
      </c>
      <c r="N1224" s="45">
        <v>551.31998289529668</v>
      </c>
      <c r="O1224" s="45">
        <v>510.84356144660939</v>
      </c>
      <c r="P1224" s="45">
        <v>470.99201257833374</v>
      </c>
      <c r="Q1224" s="45">
        <v>391.47336990830559</v>
      </c>
      <c r="R1224" s="45">
        <v>338.06827537700843</v>
      </c>
      <c r="S1224" s="45">
        <v>298.89177371698065</v>
      </c>
      <c r="T1224" s="45">
        <v>290.09631928837041</v>
      </c>
      <c r="U1224" s="45">
        <v>7052.3025695808537</v>
      </c>
      <c r="V1224" s="8"/>
      <c r="W1224" s="44" t="s">
        <v>98</v>
      </c>
      <c r="X1224" s="69">
        <v>3</v>
      </c>
      <c r="Y1224" s="69">
        <v>16</v>
      </c>
      <c r="Z1224" s="69">
        <v>21</v>
      </c>
      <c r="AA1224" s="69">
        <v>11</v>
      </c>
      <c r="AB1224" s="69">
        <v>9</v>
      </c>
      <c r="AC1224" s="69">
        <v>0</v>
      </c>
      <c r="AD1224" s="69"/>
      <c r="AE1224" s="69">
        <f t="shared" si="709"/>
        <v>60</v>
      </c>
      <c r="AF1224" s="8"/>
      <c r="AG1224" s="44" t="s">
        <v>98</v>
      </c>
      <c r="AH1224" s="68">
        <f t="shared" si="702"/>
        <v>13.395437998146068</v>
      </c>
      <c r="AI1224" s="68">
        <f t="shared" si="703"/>
        <v>111.69799064578332</v>
      </c>
      <c r="AJ1224" s="68">
        <f t="shared" si="704"/>
        <v>157.56586964610361</v>
      </c>
      <c r="AK1224" s="68">
        <f t="shared" si="705"/>
        <v>88.37869379842833</v>
      </c>
      <c r="AL1224" s="68">
        <f t="shared" si="706"/>
        <v>57.87438263423568</v>
      </c>
      <c r="AM1224" s="68">
        <f t="shared" si="707"/>
        <v>0</v>
      </c>
      <c r="AN1224" s="68">
        <f t="shared" si="708"/>
        <v>0</v>
      </c>
      <c r="AO1224" s="68">
        <f t="shared" si="710"/>
        <v>49.126547443910773</v>
      </c>
      <c r="AP1224" s="8"/>
      <c r="AQ1224" s="6">
        <f t="shared" si="711"/>
        <v>1</v>
      </c>
      <c r="AR1224" s="94">
        <f t="shared" si="712"/>
        <v>59</v>
      </c>
      <c r="AS1224" s="8"/>
      <c r="AT1224" s="8"/>
      <c r="AU1224" s="66"/>
      <c r="AV1224" s="66"/>
      <c r="AW1224" s="66"/>
      <c r="AX1224" s="66"/>
      <c r="AY1224" s="66"/>
      <c r="AZ1224" s="66"/>
      <c r="BA1224" s="66"/>
      <c r="BB1224" s="66"/>
      <c r="BC1224" s="8"/>
      <c r="BD1224" s="8"/>
      <c r="BE1224" s="8"/>
      <c r="BF1224" s="8"/>
    </row>
    <row r="1225" spans="1:58" s="5" customFormat="1">
      <c r="A1225" s="6">
        <v>1180</v>
      </c>
      <c r="B1225" s="45" t="s">
        <v>99</v>
      </c>
      <c r="C1225" s="45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8"/>
      <c r="W1225" s="45" t="s">
        <v>99</v>
      </c>
      <c r="X1225" s="69"/>
      <c r="Y1225" s="69"/>
      <c r="Z1225" s="69"/>
      <c r="AA1225" s="69"/>
      <c r="AB1225" s="69"/>
      <c r="AC1225" s="69"/>
      <c r="AD1225" s="69"/>
      <c r="AE1225" s="69">
        <f t="shared" si="709"/>
        <v>0</v>
      </c>
      <c r="AF1225" s="8"/>
      <c r="AG1225" s="45" t="s">
        <v>99</v>
      </c>
      <c r="AH1225" s="68"/>
      <c r="AI1225" s="68"/>
      <c r="AJ1225" s="68"/>
      <c r="AK1225" s="68"/>
      <c r="AL1225" s="68"/>
      <c r="AM1225" s="68"/>
      <c r="AN1225" s="68"/>
      <c r="AO1225" s="68" t="e">
        <f t="shared" si="710"/>
        <v>#DIV/0!</v>
      </c>
      <c r="AP1225" s="8"/>
      <c r="AQ1225" s="6" t="s">
        <v>138</v>
      </c>
      <c r="AR1225" s="6" t="s">
        <v>138</v>
      </c>
      <c r="AS1225" s="8"/>
      <c r="AT1225" s="8"/>
      <c r="AU1225" s="66"/>
      <c r="AV1225" s="66"/>
      <c r="AW1225" s="66"/>
      <c r="AX1225" s="66"/>
      <c r="AY1225" s="66"/>
      <c r="AZ1225" s="66"/>
      <c r="BA1225" s="66"/>
      <c r="BB1225" s="66"/>
      <c r="BC1225" s="8"/>
      <c r="BD1225" s="8"/>
      <c r="BE1225" s="8"/>
      <c r="BF1225" s="8"/>
    </row>
    <row r="1226" spans="1:58" s="5" customFormat="1">
      <c r="A1226" s="6">
        <v>1181</v>
      </c>
      <c r="B1226" s="45" t="s">
        <v>100</v>
      </c>
      <c r="C1226" s="45"/>
      <c r="D1226" s="45">
        <f>SUM(D1149,D1152,D1154:D1155,D1158:D1159,D1163,D1165,D1167,D1171,D1176,D1178,D1180:D1181,D1185,D1187:D1190,D1194:D1195,D1197:D1198,D1202,D1204,D1209,D1218:D1219,D1221:D1223)</f>
        <v>256411.90451701786</v>
      </c>
      <c r="E1226" s="45">
        <f t="shared" ref="E1226:U1226" si="713">SUM(E1149,E1152,E1154:E1155,E1158:E1159,E1163,E1165,E1167,E1171,E1176,E1178,E1180:E1181,E1185,E1187:E1190,E1194:E1195,E1197:E1198,E1202,E1204,E1209,E1218:E1219,E1221:E1223)</f>
        <v>243531.43831544189</v>
      </c>
      <c r="F1226" s="45">
        <f t="shared" si="713"/>
        <v>259315.45905094224</v>
      </c>
      <c r="G1226" s="45">
        <f t="shared" si="713"/>
        <v>326580.6815471903</v>
      </c>
      <c r="H1226" s="45">
        <f t="shared" si="713"/>
        <v>361459.20336468925</v>
      </c>
      <c r="I1226" s="45">
        <f t="shared" si="713"/>
        <v>343163.15356858924</v>
      </c>
      <c r="J1226" s="45">
        <f t="shared" si="713"/>
        <v>317507.33438795555</v>
      </c>
      <c r="K1226" s="45">
        <f t="shared" si="713"/>
        <v>308400.76558230311</v>
      </c>
      <c r="L1226" s="45">
        <f t="shared" si="713"/>
        <v>290697.72689960006</v>
      </c>
      <c r="M1226" s="45">
        <f t="shared" si="713"/>
        <v>269027.30271386687</v>
      </c>
      <c r="N1226" s="45">
        <f t="shared" si="713"/>
        <v>241177.97281743909</v>
      </c>
      <c r="O1226" s="45">
        <f t="shared" si="713"/>
        <v>212885.48303750445</v>
      </c>
      <c r="P1226" s="45">
        <f t="shared" si="713"/>
        <v>175270.25387167858</v>
      </c>
      <c r="Q1226" s="45">
        <f t="shared" si="713"/>
        <v>135545.98271720615</v>
      </c>
      <c r="R1226" s="45">
        <f t="shared" si="713"/>
        <v>106313.20160954491</v>
      </c>
      <c r="S1226" s="45">
        <f t="shared" si="713"/>
        <v>81318.817143194843</v>
      </c>
      <c r="T1226" s="45">
        <f t="shared" si="713"/>
        <v>79241.160833981048</v>
      </c>
      <c r="U1226" s="45">
        <f t="shared" si="713"/>
        <v>4286009.0226105927</v>
      </c>
      <c r="V1226" s="8"/>
      <c r="W1226" s="45" t="s">
        <v>100</v>
      </c>
      <c r="X1226" s="45">
        <f>SUM(X1149,X1152,X1154:X1155,X1158:X1159,X1163,X1165,X1167,X1171,X1176,X1178,X1180:X1181,X1185,X1187:X1190,X1194:X1195,X1197:X1198,X1202,X1204,X1209,X1218:X1219,X1221:X1223)</f>
        <v>858</v>
      </c>
      <c r="Y1226" s="45">
        <f t="shared" ref="Y1226:AD1226" si="714">SUM(Y1149,Y1152,Y1154:Y1155,Y1158:Y1159,Y1163,Y1165,Y1167,Y1171,Y1176,Y1178,Y1180:Y1181,Y1185,Y1187:Y1190,Y1194:Y1195,Y1197:Y1198,Y1202,Y1204,Y1209,Y1218:Y1219,Y1221:Y1223)</f>
        <v>5045</v>
      </c>
      <c r="Z1226" s="45">
        <f t="shared" si="714"/>
        <v>14215</v>
      </c>
      <c r="AA1226" s="45">
        <f t="shared" si="714"/>
        <v>20992</v>
      </c>
      <c r="AB1226" s="45">
        <f t="shared" si="714"/>
        <v>12316</v>
      </c>
      <c r="AC1226" s="45">
        <f t="shared" si="714"/>
        <v>2904</v>
      </c>
      <c r="AD1226" s="45">
        <f t="shared" si="714"/>
        <v>0</v>
      </c>
      <c r="AE1226" s="45">
        <f>SUM(X1226:AD1226)</f>
        <v>56330</v>
      </c>
      <c r="AF1226" s="8"/>
      <c r="AG1226" s="45" t="s">
        <v>100</v>
      </c>
      <c r="AH1226" s="68">
        <f t="shared" ref="AH1226:AK1230" si="715">X1226/(F1226/2)*1000</f>
        <v>6.6174226800064924</v>
      </c>
      <c r="AI1226" s="68">
        <f t="shared" si="715"/>
        <v>30.895887509935317</v>
      </c>
      <c r="AJ1226" s="68">
        <f t="shared" si="715"/>
        <v>78.653412986460722</v>
      </c>
      <c r="AK1226" s="68">
        <f t="shared" si="715"/>
        <v>122.34413736849083</v>
      </c>
      <c r="AL1226" s="68">
        <f t="shared" si="706"/>
        <v>77.579310246429387</v>
      </c>
      <c r="AM1226" s="68">
        <f t="shared" si="707"/>
        <v>18.832638074142572</v>
      </c>
      <c r="AN1226" s="68">
        <f t="shared" si="708"/>
        <v>0</v>
      </c>
      <c r="AO1226" s="68">
        <f t="shared" si="710"/>
        <v>51.043794295802279</v>
      </c>
      <c r="AP1226" s="8"/>
      <c r="AQ1226" s="6" t="s">
        <v>138</v>
      </c>
      <c r="AR1226" s="6" t="s">
        <v>138</v>
      </c>
      <c r="AS1226" s="8"/>
      <c r="AT1226" s="8"/>
      <c r="AU1226" s="66"/>
      <c r="AV1226" s="66"/>
      <c r="AW1226" s="66"/>
      <c r="AX1226" s="66"/>
      <c r="AY1226" s="66"/>
      <c r="AZ1226" s="66"/>
      <c r="BA1226" s="66"/>
      <c r="BB1226" s="66"/>
      <c r="BC1226" s="8"/>
      <c r="BD1226" s="8"/>
      <c r="BE1226" s="8"/>
      <c r="BF1226" s="8"/>
    </row>
    <row r="1227" spans="1:58" s="5" customFormat="1">
      <c r="A1227" s="6">
        <v>1182</v>
      </c>
      <c r="B1227" s="45" t="s">
        <v>101</v>
      </c>
      <c r="C1227" s="45"/>
      <c r="D1227" s="45">
        <f>D1228-D1226</f>
        <v>91955.49789596218</v>
      </c>
      <c r="E1227" s="45">
        <f t="shared" ref="E1227:U1227" si="716">E1228-E1226</f>
        <v>94485.557494102686</v>
      </c>
      <c r="F1227" s="45">
        <f t="shared" si="716"/>
        <v>97347.232094775216</v>
      </c>
      <c r="G1227" s="45">
        <f t="shared" si="716"/>
        <v>85414.157281167048</v>
      </c>
      <c r="H1227" s="45">
        <f t="shared" si="716"/>
        <v>81960.662344323064</v>
      </c>
      <c r="I1227" s="45">
        <f t="shared" si="716"/>
        <v>80243.969285012572</v>
      </c>
      <c r="J1227" s="45">
        <f t="shared" si="716"/>
        <v>87138.878545487241</v>
      </c>
      <c r="K1227" s="45">
        <f t="shared" si="716"/>
        <v>94759.557369132643</v>
      </c>
      <c r="L1227" s="45">
        <f t="shared" si="716"/>
        <v>99417.595907166717</v>
      </c>
      <c r="M1227" s="45">
        <f t="shared" si="716"/>
        <v>102039.88826404663</v>
      </c>
      <c r="N1227" s="45">
        <f t="shared" si="716"/>
        <v>99552.680450311542</v>
      </c>
      <c r="O1227" s="45">
        <f t="shared" si="716"/>
        <v>94690.118603716634</v>
      </c>
      <c r="P1227" s="45">
        <f t="shared" si="716"/>
        <v>80601.107090888312</v>
      </c>
      <c r="Q1227" s="45">
        <f t="shared" si="716"/>
        <v>62218.161444375088</v>
      </c>
      <c r="R1227" s="45">
        <f t="shared" si="716"/>
        <v>46859.971446410011</v>
      </c>
      <c r="S1227" s="45">
        <f t="shared" si="716"/>
        <v>35583.658343846866</v>
      </c>
      <c r="T1227" s="45">
        <f t="shared" si="716"/>
        <v>33839.281267899452</v>
      </c>
      <c r="U1227" s="45">
        <f t="shared" si="716"/>
        <v>1459371.9174984386</v>
      </c>
      <c r="V1227" s="8"/>
      <c r="W1227" s="45" t="s">
        <v>101</v>
      </c>
      <c r="X1227" s="45">
        <f t="shared" ref="X1227:AD1227" si="717">X1228-X1226</f>
        <v>756</v>
      </c>
      <c r="Y1227" s="45">
        <f t="shared" si="717"/>
        <v>2700</v>
      </c>
      <c r="Z1227" s="45">
        <f t="shared" si="717"/>
        <v>5172</v>
      </c>
      <c r="AA1227" s="45">
        <f t="shared" si="717"/>
        <v>5313</v>
      </c>
      <c r="AB1227" s="45">
        <f t="shared" si="717"/>
        <v>2727</v>
      </c>
      <c r="AC1227" s="45">
        <f t="shared" si="717"/>
        <v>657</v>
      </c>
      <c r="AD1227" s="45">
        <f t="shared" si="717"/>
        <v>0</v>
      </c>
      <c r="AE1227" s="45">
        <f>SUM(X1227:AD1227)</f>
        <v>17325</v>
      </c>
      <c r="AF1227" s="8"/>
      <c r="AG1227" s="45" t="s">
        <v>101</v>
      </c>
      <c r="AH1227" s="68">
        <f t="shared" si="715"/>
        <v>15.532028671631348</v>
      </c>
      <c r="AI1227" s="68">
        <f t="shared" si="715"/>
        <v>63.221369523371095</v>
      </c>
      <c r="AJ1227" s="68">
        <f t="shared" si="715"/>
        <v>126.20688637854165</v>
      </c>
      <c r="AK1227" s="68">
        <f t="shared" si="715"/>
        <v>132.42116628426371</v>
      </c>
      <c r="AL1227" s="68">
        <f t="shared" si="706"/>
        <v>62.589742845416183</v>
      </c>
      <c r="AM1227" s="68">
        <f t="shared" si="707"/>
        <v>13.866675156378767</v>
      </c>
      <c r="AN1227" s="68">
        <f t="shared" si="708"/>
        <v>0</v>
      </c>
      <c r="AO1227" s="68">
        <f t="shared" si="710"/>
        <v>55.326509587155478</v>
      </c>
      <c r="AP1227" s="8"/>
      <c r="AQ1227" s="6" t="s">
        <v>138</v>
      </c>
      <c r="AR1227" s="6" t="s">
        <v>138</v>
      </c>
      <c r="AS1227" s="8"/>
      <c r="AT1227" s="8"/>
      <c r="AU1227" s="66"/>
      <c r="AV1227" s="66"/>
      <c r="AW1227" s="66"/>
      <c r="AX1227" s="66"/>
      <c r="AY1227" s="66"/>
      <c r="AZ1227" s="66"/>
      <c r="BA1227" s="66"/>
      <c r="BB1227" s="66"/>
      <c r="BC1227" s="8"/>
      <c r="BD1227" s="8"/>
      <c r="BE1227" s="8"/>
      <c r="BF1227" s="8"/>
    </row>
    <row r="1228" spans="1:58" s="5" customFormat="1">
      <c r="A1228" s="6">
        <v>1183</v>
      </c>
      <c r="B1228" s="45" t="s">
        <v>102</v>
      </c>
      <c r="C1228" s="45"/>
      <c r="D1228" s="45">
        <f>SUM(D1146:D1225)</f>
        <v>348367.40241298004</v>
      </c>
      <c r="E1228" s="45">
        <f t="shared" ref="E1228:U1228" si="718">SUM(E1146:E1225)</f>
        <v>338016.99580954458</v>
      </c>
      <c r="F1228" s="45">
        <f t="shared" si="718"/>
        <v>356662.69114571746</v>
      </c>
      <c r="G1228" s="45">
        <f t="shared" si="718"/>
        <v>411994.83882835734</v>
      </c>
      <c r="H1228" s="45">
        <f t="shared" si="718"/>
        <v>443419.86570901232</v>
      </c>
      <c r="I1228" s="45">
        <f t="shared" si="718"/>
        <v>423407.12285360182</v>
      </c>
      <c r="J1228" s="45">
        <f t="shared" si="718"/>
        <v>404646.21293344279</v>
      </c>
      <c r="K1228" s="45">
        <f t="shared" si="718"/>
        <v>403160.32295143575</v>
      </c>
      <c r="L1228" s="45">
        <f t="shared" si="718"/>
        <v>390115.32280676678</v>
      </c>
      <c r="M1228" s="45">
        <f t="shared" si="718"/>
        <v>371067.1909779135</v>
      </c>
      <c r="N1228" s="45">
        <f t="shared" si="718"/>
        <v>340730.65326775063</v>
      </c>
      <c r="O1228" s="45">
        <f t="shared" si="718"/>
        <v>307575.60164122109</v>
      </c>
      <c r="P1228" s="45">
        <f t="shared" si="718"/>
        <v>255871.36096256689</v>
      </c>
      <c r="Q1228" s="45">
        <f t="shared" si="718"/>
        <v>197764.14416158124</v>
      </c>
      <c r="R1228" s="45">
        <f t="shared" si="718"/>
        <v>153173.17305595492</v>
      </c>
      <c r="S1228" s="45">
        <f t="shared" si="718"/>
        <v>116902.47548704171</v>
      </c>
      <c r="T1228" s="45">
        <f t="shared" si="718"/>
        <v>113080.4421018805</v>
      </c>
      <c r="U1228" s="45">
        <f t="shared" si="718"/>
        <v>5745380.9401090313</v>
      </c>
      <c r="V1228" s="8"/>
      <c r="W1228" s="45" t="s">
        <v>102</v>
      </c>
      <c r="X1228" s="45">
        <f>SUM(X1146:X1225)</f>
        <v>1614</v>
      </c>
      <c r="Y1228" s="45">
        <f t="shared" ref="Y1228:AD1228" si="719">SUM(Y1146:Y1225)</f>
        <v>7745</v>
      </c>
      <c r="Z1228" s="45">
        <f t="shared" si="719"/>
        <v>19387</v>
      </c>
      <c r="AA1228" s="45">
        <f t="shared" si="719"/>
        <v>26305</v>
      </c>
      <c r="AB1228" s="45">
        <f t="shared" si="719"/>
        <v>15043</v>
      </c>
      <c r="AC1228" s="45">
        <f t="shared" si="719"/>
        <v>3561</v>
      </c>
      <c r="AD1228" s="45">
        <f t="shared" si="719"/>
        <v>0</v>
      </c>
      <c r="AE1228" s="45">
        <f>SUM(X1228:AD1228)</f>
        <v>73655</v>
      </c>
      <c r="AF1228" s="8"/>
      <c r="AG1228" s="45" t="s">
        <v>102</v>
      </c>
      <c r="AH1228" s="68">
        <f t="shared" si="715"/>
        <v>9.0505681702524203</v>
      </c>
      <c r="AI1228" s="68">
        <f t="shared" si="715"/>
        <v>37.597558367602133</v>
      </c>
      <c r="AJ1228" s="68">
        <f t="shared" si="715"/>
        <v>87.443082727026166</v>
      </c>
      <c r="AK1228" s="68">
        <f t="shared" si="715"/>
        <v>124.25393235104018</v>
      </c>
      <c r="AL1228" s="68">
        <f t="shared" si="706"/>
        <v>74.351369266240027</v>
      </c>
      <c r="AM1228" s="68">
        <f t="shared" si="707"/>
        <v>17.665428849400708</v>
      </c>
      <c r="AN1228" s="68">
        <f t="shared" si="708"/>
        <v>0</v>
      </c>
      <c r="AO1228" s="68">
        <f t="shared" si="710"/>
        <v>51.990424382435421</v>
      </c>
      <c r="AP1228" s="8"/>
      <c r="AQ1228" s="6" t="s">
        <v>138</v>
      </c>
      <c r="AR1228" s="6" t="s">
        <v>138</v>
      </c>
      <c r="AS1228" s="8"/>
      <c r="AT1228" s="8"/>
      <c r="AU1228" s="66"/>
      <c r="AV1228" s="66"/>
      <c r="AW1228" s="66"/>
      <c r="AX1228" s="66"/>
      <c r="AY1228" s="66"/>
      <c r="AZ1228" s="66"/>
      <c r="BA1228" s="66"/>
      <c r="BB1228" s="66"/>
      <c r="BC1228" s="8"/>
      <c r="BD1228" s="8"/>
      <c r="BE1228" s="8"/>
      <c r="BF1228" s="8"/>
    </row>
    <row r="1229" spans="1:58" s="5" customFormat="1">
      <c r="A1229" s="6">
        <v>1184</v>
      </c>
      <c r="B1229" s="8" t="s">
        <v>139</v>
      </c>
      <c r="C1229" s="13">
        <f>SUM(C1154,C1152,C1185,C1202,C1209)</f>
        <v>27778.02188423077</v>
      </c>
      <c r="D1229" s="13">
        <f t="shared" ref="D1229:U1229" si="720">SUM(D1154,D1152,D1185,D1202,D1209)</f>
        <v>31428.465880205196</v>
      </c>
      <c r="E1229" s="13">
        <f t="shared" si="720"/>
        <v>32434.604409775508</v>
      </c>
      <c r="F1229" s="13">
        <f t="shared" si="720"/>
        <v>35347.655628044406</v>
      </c>
      <c r="G1229" s="13">
        <f t="shared" si="720"/>
        <v>42191.093609457734</v>
      </c>
      <c r="H1229" s="13">
        <f t="shared" si="720"/>
        <v>40950.437371161825</v>
      </c>
      <c r="I1229" s="13">
        <f t="shared" si="720"/>
        <v>34665.1400975215</v>
      </c>
      <c r="J1229" s="13">
        <f t="shared" si="720"/>
        <v>34892.946774052965</v>
      </c>
      <c r="K1229" s="13">
        <f t="shared" si="720"/>
        <v>39140.410658240493</v>
      </c>
      <c r="L1229" s="13">
        <f t="shared" si="720"/>
        <v>40295.914858937496</v>
      </c>
      <c r="M1229" s="13">
        <f t="shared" si="720"/>
        <v>38707.550032518309</v>
      </c>
      <c r="N1229" s="13">
        <f t="shared" si="720"/>
        <v>34939.468992419825</v>
      </c>
      <c r="O1229" s="13">
        <f t="shared" si="720"/>
        <v>31230.711842450433</v>
      </c>
      <c r="P1229" s="13">
        <f t="shared" si="720"/>
        <v>26497.589381634374</v>
      </c>
      <c r="Q1229" s="13">
        <f t="shared" si="720"/>
        <v>20748.959711266409</v>
      </c>
      <c r="R1229" s="13">
        <f t="shared" si="720"/>
        <v>15749.013803176609</v>
      </c>
      <c r="S1229" s="13">
        <f t="shared" si="720"/>
        <v>12538.676359744455</v>
      </c>
      <c r="T1229" s="13">
        <f t="shared" si="720"/>
        <v>13843.272449561433</v>
      </c>
      <c r="U1229" s="13">
        <f t="shared" si="720"/>
        <v>553379.93374439981</v>
      </c>
      <c r="V1229" s="8"/>
      <c r="W1229" s="8" t="s">
        <v>136</v>
      </c>
      <c r="X1229" s="45">
        <f t="shared" ref="X1229:AE1229" si="721">SUM(X1154,X1152,X1185,X1202,X1209)</f>
        <v>14</v>
      </c>
      <c r="Y1229" s="45">
        <f t="shared" si="721"/>
        <v>147</v>
      </c>
      <c r="Z1229" s="45">
        <f t="shared" si="721"/>
        <v>766</v>
      </c>
      <c r="AA1229" s="45">
        <f t="shared" si="721"/>
        <v>2072</v>
      </c>
      <c r="AB1229" s="45">
        <f t="shared" si="721"/>
        <v>1626</v>
      </c>
      <c r="AC1229" s="45">
        <f t="shared" si="721"/>
        <v>452</v>
      </c>
      <c r="AD1229" s="45">
        <f t="shared" si="721"/>
        <v>0</v>
      </c>
      <c r="AE1229" s="45">
        <f t="shared" si="721"/>
        <v>5077</v>
      </c>
      <c r="AF1229" s="8"/>
      <c r="AG1229" s="8" t="s">
        <v>136</v>
      </c>
      <c r="AH1229" s="68">
        <f t="shared" si="715"/>
        <v>0.7921317412005433</v>
      </c>
      <c r="AI1229" s="68">
        <f t="shared" si="715"/>
        <v>6.9682953165759072</v>
      </c>
      <c r="AJ1229" s="68">
        <f t="shared" si="715"/>
        <v>37.411077838178777</v>
      </c>
      <c r="AK1229" s="68">
        <f t="shared" si="715"/>
        <v>119.54372572393812</v>
      </c>
      <c r="AL1229" s="68">
        <f t="shared" si="706"/>
        <v>93.199351177133792</v>
      </c>
      <c r="AM1229" s="68">
        <f t="shared" si="707"/>
        <v>23.096334064897572</v>
      </c>
      <c r="AN1229" s="68">
        <f t="shared" si="708"/>
        <v>0</v>
      </c>
      <c r="AO1229" s="68">
        <f t="shared" si="710"/>
        <v>37.961205988177525</v>
      </c>
      <c r="AP1229" s="8"/>
      <c r="AQ1229" s="6" t="s">
        <v>138</v>
      </c>
      <c r="AR1229" s="6" t="s">
        <v>138</v>
      </c>
      <c r="AS1229" s="8"/>
      <c r="AT1229" s="8"/>
      <c r="AU1229" s="66"/>
      <c r="AV1229" s="66"/>
      <c r="AW1229" s="66"/>
      <c r="AX1229" s="66"/>
      <c r="AY1229" s="66"/>
      <c r="AZ1229" s="66"/>
      <c r="BA1229" s="66"/>
      <c r="BB1229" s="66"/>
      <c r="BC1229" s="8"/>
      <c r="BD1229" s="8"/>
      <c r="BE1229" s="8"/>
      <c r="BF1229" s="8"/>
    </row>
    <row r="1230" spans="1:58" s="5" customFormat="1">
      <c r="A1230" s="6">
        <v>1185</v>
      </c>
      <c r="B1230" s="8" t="s">
        <v>140</v>
      </c>
      <c r="C1230" s="13">
        <f>SUM(C1155,C1171,C1178,C1160,C1187)</f>
        <v>43913.594554491261</v>
      </c>
      <c r="D1230" s="13">
        <f t="shared" ref="D1230:U1230" si="722">SUM(D1155,D1171,D1178,D1160,D1187)</f>
        <v>38652.661270248362</v>
      </c>
      <c r="E1230" s="13">
        <f t="shared" si="722"/>
        <v>37038.473658287185</v>
      </c>
      <c r="F1230" s="13">
        <f t="shared" si="722"/>
        <v>39391.633646582399</v>
      </c>
      <c r="G1230" s="13">
        <f t="shared" si="722"/>
        <v>47993.650905472641</v>
      </c>
      <c r="H1230" s="13">
        <f t="shared" si="722"/>
        <v>54911.900742324251</v>
      </c>
      <c r="I1230" s="13">
        <f t="shared" si="722"/>
        <v>51954.491712942196</v>
      </c>
      <c r="J1230" s="13">
        <f t="shared" si="722"/>
        <v>45630.745681629065</v>
      </c>
      <c r="K1230" s="13">
        <f t="shared" si="722"/>
        <v>42873.701723986458</v>
      </c>
      <c r="L1230" s="13">
        <f t="shared" si="722"/>
        <v>40532.394024177913</v>
      </c>
      <c r="M1230" s="13">
        <f t="shared" si="722"/>
        <v>38067.110981671307</v>
      </c>
      <c r="N1230" s="13">
        <f t="shared" si="722"/>
        <v>34570.081827193477</v>
      </c>
      <c r="O1230" s="13">
        <f t="shared" si="722"/>
        <v>30063.912789294252</v>
      </c>
      <c r="P1230" s="13">
        <f t="shared" si="722"/>
        <v>24076.398144137987</v>
      </c>
      <c r="Q1230" s="13">
        <f t="shared" si="722"/>
        <v>18213.521781885913</v>
      </c>
      <c r="R1230" s="13">
        <f t="shared" si="722"/>
        <v>13723.409394656303</v>
      </c>
      <c r="S1230" s="13">
        <f t="shared" si="722"/>
        <v>9688.4876941616694</v>
      </c>
      <c r="T1230" s="13">
        <f t="shared" si="722"/>
        <v>8232.2434272170613</v>
      </c>
      <c r="U1230" s="13">
        <f t="shared" si="722"/>
        <v>619528.41396035976</v>
      </c>
      <c r="V1230" s="8"/>
      <c r="W1230" s="8" t="s">
        <v>137</v>
      </c>
      <c r="X1230" s="45">
        <f t="shared" ref="X1230:AE1230" si="723">SUM(X1155,X1171,X1178,X1160,X1187)</f>
        <v>211</v>
      </c>
      <c r="Y1230" s="45">
        <f t="shared" si="723"/>
        <v>1268</v>
      </c>
      <c r="Z1230" s="45">
        <f t="shared" si="723"/>
        <v>2865</v>
      </c>
      <c r="AA1230" s="45">
        <f t="shared" si="723"/>
        <v>3182</v>
      </c>
      <c r="AB1230" s="45">
        <f t="shared" si="723"/>
        <v>1549</v>
      </c>
      <c r="AC1230" s="45">
        <f t="shared" si="723"/>
        <v>370</v>
      </c>
      <c r="AD1230" s="45">
        <f t="shared" si="723"/>
        <v>0</v>
      </c>
      <c r="AE1230" s="45">
        <f t="shared" si="723"/>
        <v>9445</v>
      </c>
      <c r="AF1230" s="8"/>
      <c r="AG1230" s="8" t="s">
        <v>137</v>
      </c>
      <c r="AH1230" s="68">
        <f t="shared" si="715"/>
        <v>10.712934725838986</v>
      </c>
      <c r="AI1230" s="68">
        <f t="shared" si="715"/>
        <v>52.840322670906119</v>
      </c>
      <c r="AJ1230" s="68">
        <f t="shared" si="715"/>
        <v>104.34896484257935</v>
      </c>
      <c r="AK1230" s="68">
        <f t="shared" si="715"/>
        <v>122.49181524404534</v>
      </c>
      <c r="AL1230" s="68">
        <f t="shared" si="706"/>
        <v>67.892819933627649</v>
      </c>
      <c r="AM1230" s="68">
        <f t="shared" si="707"/>
        <v>17.259997859853417</v>
      </c>
      <c r="AN1230" s="68">
        <f t="shared" si="708"/>
        <v>0</v>
      </c>
      <c r="AO1230" s="68">
        <f t="shared" si="710"/>
        <v>58.43077908031065</v>
      </c>
      <c r="AP1230" s="8"/>
      <c r="AQ1230" s="6" t="s">
        <v>138</v>
      </c>
      <c r="AR1230" s="6" t="s">
        <v>138</v>
      </c>
      <c r="AS1230" s="8"/>
      <c r="AT1230" s="8"/>
      <c r="AU1230" s="66"/>
      <c r="AV1230" s="66"/>
      <c r="AW1230" s="66"/>
      <c r="AX1230" s="66"/>
      <c r="AY1230" s="66"/>
      <c r="AZ1230" s="66"/>
      <c r="BA1230" s="66"/>
      <c r="BB1230" s="66"/>
      <c r="BC1230" s="8"/>
      <c r="BD1230" s="8"/>
      <c r="BE1230" s="8"/>
      <c r="BF1230" s="8"/>
    </row>
    <row r="1231" spans="1:58" s="5" customFormat="1">
      <c r="A1231" s="6">
        <v>1186</v>
      </c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13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6"/>
      <c r="AR1231" s="6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</row>
    <row r="1232" spans="1:58" s="5" customFormat="1">
      <c r="A1232" s="6">
        <v>1187</v>
      </c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13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6"/>
      <c r="AR1232" s="6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</row>
    <row r="1233" spans="1:58" s="5" customFormat="1">
      <c r="A1233" s="6">
        <v>1188</v>
      </c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13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6"/>
      <c r="AR1233" s="6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</row>
    <row r="1234" spans="1:58" s="5" customFormat="1">
      <c r="A1234" s="6">
        <v>1189</v>
      </c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13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6"/>
      <c r="AR1234" s="6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</row>
    <row r="1235" spans="1:58" s="5" customFormat="1">
      <c r="A1235" s="6">
        <v>1190</v>
      </c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13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6"/>
      <c r="AR1235" s="6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</row>
    <row r="1236" spans="1:58" s="5" customFormat="1">
      <c r="A1236" s="6">
        <v>1191</v>
      </c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13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6"/>
      <c r="AR1236" s="6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</row>
    <row r="1237" spans="1:58" s="5" customFormat="1">
      <c r="A1237" s="6">
        <v>1192</v>
      </c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13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6"/>
      <c r="AR1237" s="6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</row>
    <row r="1238" spans="1:58" s="5" customFormat="1">
      <c r="A1238" s="6">
        <v>1193</v>
      </c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13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6"/>
      <c r="AR1238" s="6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</row>
    <row r="1239" spans="1:58" s="5" customFormat="1">
      <c r="A1239" s="6">
        <v>1194</v>
      </c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13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6"/>
      <c r="AR1239" s="6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</row>
    <row r="1240" spans="1:58" s="5" customFormat="1">
      <c r="A1240" s="6">
        <v>1195</v>
      </c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13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6"/>
      <c r="AR1240" s="6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</row>
    <row r="1241" spans="1:58" s="5" customFormat="1">
      <c r="A1241" s="6">
        <v>1196</v>
      </c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13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6"/>
      <c r="AR1241" s="6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</row>
    <row r="1242" spans="1:58" s="5" customFormat="1">
      <c r="A1242" s="6">
        <v>1197</v>
      </c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13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6"/>
      <c r="AR1242" s="6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</row>
    <row r="1243" spans="1:58" s="5" customFormat="1">
      <c r="A1243" s="6">
        <v>1198</v>
      </c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13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6"/>
      <c r="AR1243" s="6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</row>
    <row r="1244" spans="1:58" s="5" customFormat="1" ht="17.5">
      <c r="A1244" s="6">
        <v>1199</v>
      </c>
      <c r="B1244" s="42" t="s">
        <v>162</v>
      </c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42" t="s">
        <v>163</v>
      </c>
      <c r="X1244" s="8"/>
      <c r="Y1244" s="8"/>
      <c r="Z1244" s="8"/>
      <c r="AA1244" s="8"/>
      <c r="AB1244" s="8"/>
      <c r="AC1244" s="8"/>
      <c r="AD1244" s="8"/>
      <c r="AE1244" s="13"/>
      <c r="AF1244" s="8"/>
      <c r="AG1244" s="42" t="s">
        <v>164</v>
      </c>
      <c r="AH1244" s="8"/>
      <c r="AI1244" s="8"/>
      <c r="AJ1244" s="8"/>
      <c r="AK1244" s="8"/>
      <c r="AL1244" s="8"/>
      <c r="AM1244" s="8"/>
      <c r="AN1244" s="8"/>
      <c r="AO1244" s="8"/>
      <c r="AP1244" s="8"/>
      <c r="AQ1244" s="63" t="s">
        <v>133</v>
      </c>
      <c r="AR1244" s="93" t="s">
        <v>133</v>
      </c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</row>
    <row r="1245" spans="1:58" s="5" customFormat="1" ht="21">
      <c r="A1245" s="6">
        <v>1200</v>
      </c>
      <c r="B1245" s="43" t="s">
        <v>0</v>
      </c>
      <c r="C1245" s="41" t="s">
        <v>1</v>
      </c>
      <c r="D1245" s="41" t="s">
        <v>2</v>
      </c>
      <c r="E1245" s="41" t="s">
        <v>3</v>
      </c>
      <c r="F1245" s="41" t="s">
        <v>4</v>
      </c>
      <c r="G1245" s="41" t="s">
        <v>5</v>
      </c>
      <c r="H1245" s="41" t="s">
        <v>6</v>
      </c>
      <c r="I1245" s="41" t="s">
        <v>7</v>
      </c>
      <c r="J1245" s="41" t="s">
        <v>8</v>
      </c>
      <c r="K1245" s="41" t="s">
        <v>9</v>
      </c>
      <c r="L1245" s="41" t="s">
        <v>10</v>
      </c>
      <c r="M1245" s="41" t="s">
        <v>11</v>
      </c>
      <c r="N1245" s="41" t="s">
        <v>12</v>
      </c>
      <c r="O1245" s="41" t="s">
        <v>13</v>
      </c>
      <c r="P1245" s="41" t="s">
        <v>14</v>
      </c>
      <c r="Q1245" s="41" t="s">
        <v>15</v>
      </c>
      <c r="R1245" s="41" t="s">
        <v>16</v>
      </c>
      <c r="S1245" s="41" t="s">
        <v>17</v>
      </c>
      <c r="T1245" s="41" t="s">
        <v>18</v>
      </c>
      <c r="U1245" s="41" t="s">
        <v>19</v>
      </c>
      <c r="V1245" s="49"/>
      <c r="W1245" s="43" t="s">
        <v>0</v>
      </c>
      <c r="X1245" s="41" t="s">
        <v>4</v>
      </c>
      <c r="Y1245" s="41" t="s">
        <v>5</v>
      </c>
      <c r="Z1245" s="41" t="s">
        <v>6</v>
      </c>
      <c r="AA1245" s="41" t="s">
        <v>7</v>
      </c>
      <c r="AB1245" s="41" t="s">
        <v>8</v>
      </c>
      <c r="AC1245" s="41" t="s">
        <v>9</v>
      </c>
      <c r="AD1245" s="41" t="s">
        <v>10</v>
      </c>
      <c r="AE1245" s="67" t="s">
        <v>19</v>
      </c>
      <c r="AF1245" s="49"/>
      <c r="AG1245" s="43" t="s">
        <v>0</v>
      </c>
      <c r="AH1245" s="41" t="s">
        <v>4</v>
      </c>
      <c r="AI1245" s="41" t="s">
        <v>5</v>
      </c>
      <c r="AJ1245" s="41" t="s">
        <v>6</v>
      </c>
      <c r="AK1245" s="41" t="s">
        <v>7</v>
      </c>
      <c r="AL1245" s="41" t="s">
        <v>8</v>
      </c>
      <c r="AM1245" s="41" t="s">
        <v>9</v>
      </c>
      <c r="AN1245" s="41" t="s">
        <v>10</v>
      </c>
      <c r="AO1245" s="41" t="s">
        <v>19</v>
      </c>
      <c r="AP1245" s="49"/>
      <c r="AQ1245" s="94" t="s">
        <v>135</v>
      </c>
      <c r="AR1245" s="6" t="s">
        <v>134</v>
      </c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</row>
    <row r="1246" spans="1:58" s="5" customFormat="1">
      <c r="A1246" s="6">
        <v>1201</v>
      </c>
      <c r="B1246" s="44" t="s">
        <v>20</v>
      </c>
      <c r="C1246" s="45">
        <v>626.33958623590922</v>
      </c>
      <c r="D1246" s="45">
        <v>663.07774519429438</v>
      </c>
      <c r="E1246" s="45">
        <v>751.5953628290041</v>
      </c>
      <c r="F1246" s="45">
        <v>676.8145753048675</v>
      </c>
      <c r="G1246" s="45">
        <v>479.61093887267594</v>
      </c>
      <c r="H1246" s="45">
        <v>468.90605668061141</v>
      </c>
      <c r="I1246" s="45">
        <v>481.89211300035191</v>
      </c>
      <c r="J1246" s="45">
        <v>653.96512865708166</v>
      </c>
      <c r="K1246" s="45">
        <v>787.88506505143084</v>
      </c>
      <c r="L1246" s="45">
        <v>892.05543773661611</v>
      </c>
      <c r="M1246" s="45">
        <v>1010.7224887646958</v>
      </c>
      <c r="N1246" s="45">
        <v>990.19280773244554</v>
      </c>
      <c r="O1246" s="45">
        <v>963.92270810510274</v>
      </c>
      <c r="P1246" s="45">
        <v>817.05636061269024</v>
      </c>
      <c r="Q1246" s="45">
        <v>663.73897292317861</v>
      </c>
      <c r="R1246" s="45">
        <v>486.8895189997728</v>
      </c>
      <c r="S1246" s="45">
        <v>361.60662146989682</v>
      </c>
      <c r="T1246" s="45">
        <v>303.29231700915039</v>
      </c>
      <c r="U1246" s="45">
        <v>12079.563805179776</v>
      </c>
      <c r="V1246" s="8"/>
      <c r="W1246" s="44" t="s">
        <v>20</v>
      </c>
      <c r="X1246" s="69">
        <v>5</v>
      </c>
      <c r="Y1246" s="69">
        <v>16</v>
      </c>
      <c r="Z1246" s="69">
        <v>24</v>
      </c>
      <c r="AA1246" s="69">
        <v>32</v>
      </c>
      <c r="AB1246" s="69">
        <v>24</v>
      </c>
      <c r="AC1246" s="69">
        <v>7</v>
      </c>
      <c r="AD1246" s="69"/>
      <c r="AE1246" s="69">
        <f>SUM(X1246:AD1246)</f>
        <v>108</v>
      </c>
      <c r="AF1246" s="8"/>
      <c r="AG1246" s="44" t="s">
        <v>20</v>
      </c>
      <c r="AH1246" s="68">
        <f t="shared" ref="AH1246:AH1277" si="724">X1246/(F1246/2)*1000</f>
        <v>14.775095520801326</v>
      </c>
      <c r="AI1246" s="68">
        <f t="shared" ref="AI1246:AI1277" si="725">Y1246/(G1246/2)*1000</f>
        <v>66.720746768653569</v>
      </c>
      <c r="AJ1246" s="68">
        <f t="shared" ref="AJ1246:AJ1277" si="726">Z1246/(H1246/2)*1000</f>
        <v>102.36592024379524</v>
      </c>
      <c r="AK1246" s="68">
        <f t="shared" ref="AK1246:AK1277" si="727">AA1246/(I1246/2)*1000</f>
        <v>132.8098100662487</v>
      </c>
      <c r="AL1246" s="68">
        <f t="shared" ref="AL1246:AL1309" si="728">AB1246/(J1246/2)*1000</f>
        <v>73.398409023074464</v>
      </c>
      <c r="AM1246" s="68">
        <f t="shared" ref="AM1246:AM1309" si="729">AC1246/(K1246/2)*1000</f>
        <v>17.76908919968691</v>
      </c>
      <c r="AN1246" s="68">
        <f t="shared" ref="AN1246:AN1309" si="730">AD1246/(L1246/2)*1000</f>
        <v>0</v>
      </c>
      <c r="AO1246" s="68">
        <f>AE1246/(SUM(F1246:L1246)/2)*1000</f>
        <v>48.636277997059928</v>
      </c>
      <c r="AP1246" s="8"/>
      <c r="AQ1246" s="6">
        <f>RANK(AI1246,AI$1246:AI$1324)</f>
        <v>34</v>
      </c>
      <c r="AR1246" s="94">
        <f>RANK(AO1246,AO$1246:AO$1324)</f>
        <v>63</v>
      </c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</row>
    <row r="1247" spans="1:58" s="5" customFormat="1">
      <c r="A1247" s="6">
        <v>1202</v>
      </c>
      <c r="B1247" s="44" t="s">
        <v>21</v>
      </c>
      <c r="C1247" s="45">
        <v>674.63011678358384</v>
      </c>
      <c r="D1247" s="45">
        <v>622.74779532342734</v>
      </c>
      <c r="E1247" s="45">
        <v>705.81435554437326</v>
      </c>
      <c r="F1247" s="45">
        <v>647.35601511810114</v>
      </c>
      <c r="G1247" s="45">
        <v>513.44096645058983</v>
      </c>
      <c r="H1247" s="45">
        <v>567.34194571643138</v>
      </c>
      <c r="I1247" s="45">
        <v>611.66807871328876</v>
      </c>
      <c r="J1247" s="45">
        <v>675.95346292494685</v>
      </c>
      <c r="K1247" s="45">
        <v>752.93030540986922</v>
      </c>
      <c r="L1247" s="45">
        <v>812.7049432730629</v>
      </c>
      <c r="M1247" s="45">
        <v>834.44542706199843</v>
      </c>
      <c r="N1247" s="45">
        <v>858.68442827382444</v>
      </c>
      <c r="O1247" s="45">
        <v>840.38959234780134</v>
      </c>
      <c r="P1247" s="45">
        <v>679.67635630614291</v>
      </c>
      <c r="Q1247" s="45">
        <v>547.45971924847765</v>
      </c>
      <c r="R1247" s="45">
        <v>423.35343963871617</v>
      </c>
      <c r="S1247" s="45">
        <v>348.05232520325467</v>
      </c>
      <c r="T1247" s="45">
        <v>275.71626015999061</v>
      </c>
      <c r="U1247" s="45">
        <v>11392.365533497881</v>
      </c>
      <c r="V1247" s="8"/>
      <c r="W1247" s="44" t="s">
        <v>21</v>
      </c>
      <c r="X1247" s="69">
        <v>7</v>
      </c>
      <c r="Y1247" s="69">
        <v>23</v>
      </c>
      <c r="Z1247" s="69">
        <v>47</v>
      </c>
      <c r="AA1247" s="69">
        <v>35</v>
      </c>
      <c r="AB1247" s="69">
        <v>14</v>
      </c>
      <c r="AC1247" s="69">
        <v>0</v>
      </c>
      <c r="AD1247" s="69"/>
      <c r="AE1247" s="69">
        <f t="shared" ref="AE1247:AE1310" si="731">SUM(X1247:AD1247)</f>
        <v>126</v>
      </c>
      <c r="AF1247" s="8"/>
      <c r="AG1247" s="44" t="s">
        <v>21</v>
      </c>
      <c r="AH1247" s="68">
        <f t="shared" si="724"/>
        <v>21.626430701267051</v>
      </c>
      <c r="AI1247" s="68">
        <f t="shared" si="725"/>
        <v>89.591604499339724</v>
      </c>
      <c r="AJ1247" s="68">
        <f t="shared" si="726"/>
        <v>165.68491138320141</v>
      </c>
      <c r="AK1247" s="68">
        <f t="shared" si="727"/>
        <v>114.44115270368975</v>
      </c>
      <c r="AL1247" s="68">
        <f t="shared" si="728"/>
        <v>41.422969976128257</v>
      </c>
      <c r="AM1247" s="68">
        <f t="shared" si="729"/>
        <v>0</v>
      </c>
      <c r="AN1247" s="68">
        <f t="shared" si="730"/>
        <v>0</v>
      </c>
      <c r="AO1247" s="68">
        <f t="shared" ref="AO1247:AO1310" si="732">AE1247/(SUM(F1247:L1247)/2)*1000</f>
        <v>55.005071714622844</v>
      </c>
      <c r="AP1247" s="8"/>
      <c r="AQ1247" s="6">
        <f t="shared" ref="AQ1247:AQ1310" si="733">RANK(AI1247,AI$1246:AI$1324)</f>
        <v>18</v>
      </c>
      <c r="AR1247" s="94">
        <f t="shared" ref="AR1247:AR1310" si="734">RANK(AO1247,AO$1246:AO$1324)</f>
        <v>44</v>
      </c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</row>
    <row r="1248" spans="1:58" s="5" customFormat="1">
      <c r="A1248" s="6">
        <v>1203</v>
      </c>
      <c r="B1248" s="44" t="s">
        <v>22</v>
      </c>
      <c r="C1248" s="45">
        <v>6582.5496173032443</v>
      </c>
      <c r="D1248" s="45">
        <v>6089.3997506667711</v>
      </c>
      <c r="E1248" s="45">
        <v>6062.4420097884249</v>
      </c>
      <c r="F1248" s="45">
        <v>7150.2225180606583</v>
      </c>
      <c r="G1248" s="45">
        <v>7951.3006780868072</v>
      </c>
      <c r="H1248" s="45">
        <v>6671.0929481784215</v>
      </c>
      <c r="I1248" s="45">
        <v>5937.5833106987984</v>
      </c>
      <c r="J1248" s="45">
        <v>6149.7592462015118</v>
      </c>
      <c r="K1248" s="45">
        <v>6199.027525952587</v>
      </c>
      <c r="L1248" s="45">
        <v>6309.6043943071272</v>
      </c>
      <c r="M1248" s="45">
        <v>6183.2193130012092</v>
      </c>
      <c r="N1248" s="45">
        <v>5834.7030217098427</v>
      </c>
      <c r="O1248" s="45">
        <v>5299.0693374688217</v>
      </c>
      <c r="P1248" s="45">
        <v>4337.7540897335584</v>
      </c>
      <c r="Q1248" s="45">
        <v>3370.0625850662909</v>
      </c>
      <c r="R1248" s="45">
        <v>2773.5887184209432</v>
      </c>
      <c r="S1248" s="45">
        <v>2149.3404814287446</v>
      </c>
      <c r="T1248" s="45">
        <v>2007.6100498368955</v>
      </c>
      <c r="U1248" s="45">
        <v>97058.329595910662</v>
      </c>
      <c r="V1248" s="8"/>
      <c r="W1248" s="44" t="s">
        <v>22</v>
      </c>
      <c r="X1248" s="69">
        <v>64</v>
      </c>
      <c r="Y1248" s="69">
        <v>218</v>
      </c>
      <c r="Z1248" s="69">
        <v>374</v>
      </c>
      <c r="AA1248" s="69">
        <v>440</v>
      </c>
      <c r="AB1248" s="69">
        <v>195</v>
      </c>
      <c r="AC1248" s="69">
        <v>28</v>
      </c>
      <c r="AD1248" s="69"/>
      <c r="AE1248" s="69">
        <f t="shared" si="731"/>
        <v>1319</v>
      </c>
      <c r="AF1248" s="8"/>
      <c r="AG1248" s="44" t="s">
        <v>22</v>
      </c>
      <c r="AH1248" s="68">
        <f t="shared" si="724"/>
        <v>17.901540780959809</v>
      </c>
      <c r="AI1248" s="68">
        <f t="shared" si="725"/>
        <v>54.833796085913789</v>
      </c>
      <c r="AJ1248" s="68">
        <f t="shared" si="726"/>
        <v>112.1255551092637</v>
      </c>
      <c r="AK1248" s="68">
        <f t="shared" si="727"/>
        <v>148.20844676222862</v>
      </c>
      <c r="AL1248" s="68">
        <f t="shared" si="728"/>
        <v>63.417116733616716</v>
      </c>
      <c r="AM1248" s="68">
        <f t="shared" si="729"/>
        <v>9.0336750023375068</v>
      </c>
      <c r="AN1248" s="68">
        <f t="shared" si="730"/>
        <v>0</v>
      </c>
      <c r="AO1248" s="68">
        <f t="shared" si="732"/>
        <v>56.891959937588105</v>
      </c>
      <c r="AP1248" s="8"/>
      <c r="AQ1248" s="6">
        <f t="shared" si="733"/>
        <v>45</v>
      </c>
      <c r="AR1248" s="94">
        <f t="shared" si="734"/>
        <v>35</v>
      </c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</row>
    <row r="1249" spans="1:58" s="5" customFormat="1">
      <c r="A1249" s="6">
        <v>1204</v>
      </c>
      <c r="B1249" s="44" t="s">
        <v>23</v>
      </c>
      <c r="C1249" s="45">
        <v>7906.0824518638137</v>
      </c>
      <c r="D1249" s="45">
        <v>6996.9893650844306</v>
      </c>
      <c r="E1249" s="45">
        <v>6771.7909084798894</v>
      </c>
      <c r="F1249" s="45">
        <v>7245.5716642419966</v>
      </c>
      <c r="G1249" s="45">
        <v>8774.3503803715721</v>
      </c>
      <c r="H1249" s="45">
        <v>8661.175851806187</v>
      </c>
      <c r="I1249" s="45">
        <v>8585.7182683588635</v>
      </c>
      <c r="J1249" s="45">
        <v>9006.6514060091213</v>
      </c>
      <c r="K1249" s="45">
        <v>8740.2737519331004</v>
      </c>
      <c r="L1249" s="45">
        <v>8279.1030557412614</v>
      </c>
      <c r="M1249" s="45">
        <v>8235.1385686308113</v>
      </c>
      <c r="N1249" s="45">
        <v>7574.7154548794088</v>
      </c>
      <c r="O1249" s="45">
        <v>7220.1438010233933</v>
      </c>
      <c r="P1249" s="45">
        <v>5903.1011473820108</v>
      </c>
      <c r="Q1249" s="45">
        <v>4424.5924169944856</v>
      </c>
      <c r="R1249" s="45">
        <v>3489.9447881439178</v>
      </c>
      <c r="S1249" s="45">
        <v>2935.8793435000493</v>
      </c>
      <c r="T1249" s="45">
        <v>3003.4681447172693</v>
      </c>
      <c r="U1249" s="45">
        <v>123754.69076916158</v>
      </c>
      <c r="V1249" s="8"/>
      <c r="W1249" s="44" t="s">
        <v>23</v>
      </c>
      <c r="X1249" s="69">
        <v>19</v>
      </c>
      <c r="Y1249" s="69">
        <v>88</v>
      </c>
      <c r="Z1249" s="69">
        <v>340</v>
      </c>
      <c r="AA1249" s="69">
        <v>686</v>
      </c>
      <c r="AB1249" s="69">
        <v>415</v>
      </c>
      <c r="AC1249" s="69">
        <v>91</v>
      </c>
      <c r="AD1249" s="69"/>
      <c r="AE1249" s="69">
        <f t="shared" si="731"/>
        <v>1639</v>
      </c>
      <c r="AF1249" s="8"/>
      <c r="AG1249" s="44" t="s">
        <v>23</v>
      </c>
      <c r="AH1249" s="68">
        <f t="shared" si="724"/>
        <v>5.2445827273416956</v>
      </c>
      <c r="AI1249" s="68">
        <f t="shared" si="725"/>
        <v>20.058464999724212</v>
      </c>
      <c r="AJ1249" s="68">
        <f t="shared" si="726"/>
        <v>78.511279719392135</v>
      </c>
      <c r="AK1249" s="68">
        <f t="shared" si="727"/>
        <v>159.80025865235547</v>
      </c>
      <c r="AL1249" s="68">
        <f t="shared" si="728"/>
        <v>92.154116173102338</v>
      </c>
      <c r="AM1249" s="68">
        <f t="shared" si="729"/>
        <v>20.82314641000195</v>
      </c>
      <c r="AN1249" s="68">
        <f t="shared" si="730"/>
        <v>0</v>
      </c>
      <c r="AO1249" s="68">
        <f t="shared" si="732"/>
        <v>55.284917334657692</v>
      </c>
      <c r="AP1249" s="8"/>
      <c r="AQ1249" s="6">
        <f t="shared" si="733"/>
        <v>64</v>
      </c>
      <c r="AR1249" s="94">
        <f t="shared" si="734"/>
        <v>43</v>
      </c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</row>
    <row r="1250" spans="1:58" s="5" customFormat="1">
      <c r="A1250" s="6">
        <v>1205</v>
      </c>
      <c r="B1250" s="44" t="s">
        <v>24</v>
      </c>
      <c r="C1250" s="45">
        <v>1830.4255200572534</v>
      </c>
      <c r="D1250" s="45">
        <v>1719.0488037662649</v>
      </c>
      <c r="E1250" s="45">
        <v>1668.2215903236379</v>
      </c>
      <c r="F1250" s="45">
        <v>1567.5252100254322</v>
      </c>
      <c r="G1250" s="45">
        <v>1310.266795329632</v>
      </c>
      <c r="H1250" s="45">
        <v>1520.4545048141265</v>
      </c>
      <c r="I1250" s="45">
        <v>1542.9350291880444</v>
      </c>
      <c r="J1250" s="45">
        <v>1817.2008532033187</v>
      </c>
      <c r="K1250" s="45">
        <v>1939.6984749941639</v>
      </c>
      <c r="L1250" s="45">
        <v>1924.1232995897315</v>
      </c>
      <c r="M1250" s="45">
        <v>2071.5150948919195</v>
      </c>
      <c r="N1250" s="45">
        <v>2208.8194920546575</v>
      </c>
      <c r="O1250" s="45">
        <v>2434.8057114771063</v>
      </c>
      <c r="P1250" s="45">
        <v>2334.4088223969161</v>
      </c>
      <c r="Q1250" s="45">
        <v>1752.1173559579188</v>
      </c>
      <c r="R1250" s="45">
        <v>1302.5976230454501</v>
      </c>
      <c r="S1250" s="45">
        <v>1013.8556348328157</v>
      </c>
      <c r="T1250" s="45">
        <v>867.91827572636248</v>
      </c>
      <c r="U1250" s="45">
        <v>30825.938091674754</v>
      </c>
      <c r="V1250" s="8"/>
      <c r="W1250" s="44" t="s">
        <v>24</v>
      </c>
      <c r="X1250" s="69">
        <v>26</v>
      </c>
      <c r="Y1250" s="69">
        <v>60</v>
      </c>
      <c r="Z1250" s="69">
        <v>87</v>
      </c>
      <c r="AA1250" s="69">
        <v>100</v>
      </c>
      <c r="AB1250" s="69">
        <v>60</v>
      </c>
      <c r="AC1250" s="69">
        <v>10</v>
      </c>
      <c r="AD1250" s="69"/>
      <c r="AE1250" s="69">
        <f t="shared" si="731"/>
        <v>343</v>
      </c>
      <c r="AF1250" s="8"/>
      <c r="AG1250" s="44" t="s">
        <v>24</v>
      </c>
      <c r="AH1250" s="68">
        <f t="shared" si="724"/>
        <v>33.173310175442936</v>
      </c>
      <c r="AI1250" s="68">
        <f t="shared" si="725"/>
        <v>91.584401304934872</v>
      </c>
      <c r="AJ1250" s="68">
        <f t="shared" si="726"/>
        <v>114.4394649422748</v>
      </c>
      <c r="AK1250" s="68">
        <f t="shared" si="727"/>
        <v>129.62308601240858</v>
      </c>
      <c r="AL1250" s="68">
        <f t="shared" si="728"/>
        <v>66.035628251256242</v>
      </c>
      <c r="AM1250" s="68">
        <f t="shared" si="729"/>
        <v>10.310880921871208</v>
      </c>
      <c r="AN1250" s="68">
        <f t="shared" si="730"/>
        <v>0</v>
      </c>
      <c r="AO1250" s="68">
        <f t="shared" si="732"/>
        <v>59.024948291589745</v>
      </c>
      <c r="AP1250" s="8"/>
      <c r="AQ1250" s="6">
        <f t="shared" si="733"/>
        <v>15</v>
      </c>
      <c r="AR1250" s="94">
        <f t="shared" si="734"/>
        <v>29</v>
      </c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</row>
    <row r="1251" spans="1:58" s="5" customFormat="1">
      <c r="A1251" s="6">
        <v>1206</v>
      </c>
      <c r="B1251" s="44" t="s">
        <v>25</v>
      </c>
      <c r="C1251" s="45">
        <v>2996.1613980154657</v>
      </c>
      <c r="D1251" s="45">
        <v>2777.4186757075713</v>
      </c>
      <c r="E1251" s="45">
        <v>2989.7644991272577</v>
      </c>
      <c r="F1251" s="45">
        <v>3133.116225430063</v>
      </c>
      <c r="G1251" s="45">
        <v>2556.4989614217498</v>
      </c>
      <c r="H1251" s="45">
        <v>2531.0860258550533</v>
      </c>
      <c r="I1251" s="45">
        <v>2343.0563261278917</v>
      </c>
      <c r="J1251" s="45">
        <v>2520.4085072608432</v>
      </c>
      <c r="K1251" s="45">
        <v>2902.2608536643243</v>
      </c>
      <c r="L1251" s="45">
        <v>3035.1104259595168</v>
      </c>
      <c r="M1251" s="45">
        <v>3212.1882239052716</v>
      </c>
      <c r="N1251" s="45">
        <v>3037.4200757669855</v>
      </c>
      <c r="O1251" s="45">
        <v>2915.0437054552344</v>
      </c>
      <c r="P1251" s="45">
        <v>2448.4050584065312</v>
      </c>
      <c r="Q1251" s="45">
        <v>1844.0771897704581</v>
      </c>
      <c r="R1251" s="45">
        <v>1340.6025159965793</v>
      </c>
      <c r="S1251" s="45">
        <v>959.59303684923907</v>
      </c>
      <c r="T1251" s="45">
        <v>866.78670258900956</v>
      </c>
      <c r="U1251" s="45">
        <v>44408.998407309045</v>
      </c>
      <c r="V1251" s="8"/>
      <c r="W1251" s="44" t="s">
        <v>25</v>
      </c>
      <c r="X1251" s="69">
        <v>21</v>
      </c>
      <c r="Y1251" s="69">
        <v>86</v>
      </c>
      <c r="Z1251" s="69">
        <v>181</v>
      </c>
      <c r="AA1251" s="69">
        <v>150</v>
      </c>
      <c r="AB1251" s="69">
        <v>76</v>
      </c>
      <c r="AC1251" s="69">
        <v>15</v>
      </c>
      <c r="AD1251" s="69"/>
      <c r="AE1251" s="69">
        <f t="shared" si="731"/>
        <v>529</v>
      </c>
      <c r="AF1251" s="8"/>
      <c r="AG1251" s="44" t="s">
        <v>25</v>
      </c>
      <c r="AH1251" s="68">
        <f t="shared" si="724"/>
        <v>13.405184161093459</v>
      </c>
      <c r="AI1251" s="68">
        <f t="shared" si="725"/>
        <v>67.279511001383469</v>
      </c>
      <c r="AJ1251" s="68">
        <f t="shared" si="726"/>
        <v>143.02161060594884</v>
      </c>
      <c r="AK1251" s="68">
        <f t="shared" si="727"/>
        <v>128.0378950581084</v>
      </c>
      <c r="AL1251" s="68">
        <f t="shared" si="728"/>
        <v>60.30768407665478</v>
      </c>
      <c r="AM1251" s="68">
        <f t="shared" si="729"/>
        <v>10.336768992395266</v>
      </c>
      <c r="AN1251" s="68">
        <f t="shared" si="730"/>
        <v>0</v>
      </c>
      <c r="AO1251" s="68">
        <f t="shared" si="732"/>
        <v>55.621161522494553</v>
      </c>
      <c r="AP1251" s="8"/>
      <c r="AQ1251" s="6">
        <f t="shared" si="733"/>
        <v>33</v>
      </c>
      <c r="AR1251" s="94">
        <f t="shared" si="734"/>
        <v>41</v>
      </c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</row>
    <row r="1252" spans="1:58" s="5" customFormat="1">
      <c r="A1252" s="6">
        <v>1207</v>
      </c>
      <c r="B1252" s="44" t="s">
        <v>26</v>
      </c>
      <c r="C1252" s="45">
        <v>5626.5607513427731</v>
      </c>
      <c r="D1252" s="45">
        <v>6666.4429626464844</v>
      </c>
      <c r="E1252" s="45">
        <v>6292.2654113769531</v>
      </c>
      <c r="F1252" s="45">
        <v>6115.4177734374998</v>
      </c>
      <c r="G1252" s="45">
        <v>5492.8081909179691</v>
      </c>
      <c r="H1252" s="45">
        <v>4000.2031616210938</v>
      </c>
      <c r="I1252" s="45">
        <v>4079.4230377197264</v>
      </c>
      <c r="J1252" s="45">
        <v>6144.725830078125</v>
      </c>
      <c r="K1252" s="45">
        <v>7823.5800415039066</v>
      </c>
      <c r="L1252" s="45">
        <v>7754.3317810058597</v>
      </c>
      <c r="M1252" s="45">
        <v>7364.9750488281252</v>
      </c>
      <c r="N1252" s="45">
        <v>6493.8472839355472</v>
      </c>
      <c r="O1252" s="45">
        <v>5911.1557006835938</v>
      </c>
      <c r="P1252" s="45">
        <v>4898.6237304687502</v>
      </c>
      <c r="Q1252" s="45">
        <v>3612.864175415039</v>
      </c>
      <c r="R1252" s="45">
        <v>2855.3660858154299</v>
      </c>
      <c r="S1252" s="45">
        <v>2737.0118377685549</v>
      </c>
      <c r="T1252" s="45">
        <v>3331.6499435424803</v>
      </c>
      <c r="U1252" s="45">
        <v>97201.252748107916</v>
      </c>
      <c r="V1252" s="8"/>
      <c r="W1252" s="44" t="s">
        <v>26</v>
      </c>
      <c r="X1252" s="69">
        <v>3</v>
      </c>
      <c r="Y1252" s="69">
        <v>19</v>
      </c>
      <c r="Z1252" s="69">
        <v>99</v>
      </c>
      <c r="AA1252" s="69">
        <v>351</v>
      </c>
      <c r="AB1252" s="69">
        <v>332</v>
      </c>
      <c r="AC1252" s="69">
        <v>111</v>
      </c>
      <c r="AD1252" s="69"/>
      <c r="AE1252" s="69">
        <f t="shared" si="731"/>
        <v>915</v>
      </c>
      <c r="AF1252" s="8"/>
      <c r="AG1252" s="44" t="s">
        <v>26</v>
      </c>
      <c r="AH1252" s="68">
        <f t="shared" si="724"/>
        <v>0.98112675573223795</v>
      </c>
      <c r="AI1252" s="68">
        <f t="shared" si="725"/>
        <v>6.9181370765559835</v>
      </c>
      <c r="AJ1252" s="68">
        <f t="shared" si="726"/>
        <v>49.497486002625905</v>
      </c>
      <c r="AK1252" s="68">
        <f t="shared" si="727"/>
        <v>172.08315820866588</v>
      </c>
      <c r="AL1252" s="68">
        <f t="shared" si="728"/>
        <v>108.06015082882189</v>
      </c>
      <c r="AM1252" s="68">
        <f t="shared" si="729"/>
        <v>28.37575621675694</v>
      </c>
      <c r="AN1252" s="68">
        <f t="shared" si="730"/>
        <v>0</v>
      </c>
      <c r="AO1252" s="68">
        <f t="shared" si="732"/>
        <v>44.191701380947549</v>
      </c>
      <c r="AP1252" s="8"/>
      <c r="AQ1252" s="6">
        <f t="shared" si="733"/>
        <v>75</v>
      </c>
      <c r="AR1252" s="94">
        <f t="shared" si="734"/>
        <v>69</v>
      </c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</row>
    <row r="1253" spans="1:58" s="5" customFormat="1">
      <c r="A1253" s="6">
        <v>1208</v>
      </c>
      <c r="B1253" s="44" t="s">
        <v>27</v>
      </c>
      <c r="C1253" s="45">
        <v>751.4280959646768</v>
      </c>
      <c r="D1253" s="45">
        <v>790.25287700306035</v>
      </c>
      <c r="E1253" s="45">
        <v>831.60995605161338</v>
      </c>
      <c r="F1253" s="45">
        <v>939.98099015508387</v>
      </c>
      <c r="G1253" s="45">
        <v>631.93603722555872</v>
      </c>
      <c r="H1253" s="45">
        <v>614.4475478511813</v>
      </c>
      <c r="I1253" s="45">
        <v>579.52861104327712</v>
      </c>
      <c r="J1253" s="45">
        <v>669.91220124070264</v>
      </c>
      <c r="K1253" s="45">
        <v>773.71180935785924</v>
      </c>
      <c r="L1253" s="45">
        <v>943.01017616320371</v>
      </c>
      <c r="M1253" s="45">
        <v>1108.7801594239652</v>
      </c>
      <c r="N1253" s="45">
        <v>1107.0882838354894</v>
      </c>
      <c r="O1253" s="45">
        <v>1058.2258372883796</v>
      </c>
      <c r="P1253" s="45">
        <v>854.84788394677878</v>
      </c>
      <c r="Q1253" s="45">
        <v>690.29796284343115</v>
      </c>
      <c r="R1253" s="45">
        <v>562.3755140085965</v>
      </c>
      <c r="S1253" s="45">
        <v>477.03322041032663</v>
      </c>
      <c r="T1253" s="45">
        <v>431.9214130994439</v>
      </c>
      <c r="U1253" s="45">
        <v>13816.388576912628</v>
      </c>
      <c r="V1253" s="8"/>
      <c r="W1253" s="44" t="s">
        <v>27</v>
      </c>
      <c r="X1253" s="69">
        <v>8</v>
      </c>
      <c r="Y1253" s="69">
        <v>21</v>
      </c>
      <c r="Z1253" s="69">
        <v>54</v>
      </c>
      <c r="AA1253" s="69">
        <v>34</v>
      </c>
      <c r="AB1253" s="69">
        <v>20</v>
      </c>
      <c r="AC1253" s="69">
        <v>6</v>
      </c>
      <c r="AD1253" s="69"/>
      <c r="AE1253" s="69">
        <f t="shared" si="731"/>
        <v>143</v>
      </c>
      <c r="AF1253" s="8"/>
      <c r="AG1253" s="44" t="s">
        <v>27</v>
      </c>
      <c r="AH1253" s="68">
        <f t="shared" si="724"/>
        <v>17.021620828055493</v>
      </c>
      <c r="AI1253" s="68">
        <f t="shared" si="725"/>
        <v>66.462422659730066</v>
      </c>
      <c r="AJ1253" s="68">
        <f t="shared" si="726"/>
        <v>175.76764750334314</v>
      </c>
      <c r="AK1253" s="68">
        <f t="shared" si="727"/>
        <v>117.33674352606209</v>
      </c>
      <c r="AL1253" s="68">
        <f t="shared" si="728"/>
        <v>59.709317020825253</v>
      </c>
      <c r="AM1253" s="68">
        <f t="shared" si="729"/>
        <v>15.509650822002289</v>
      </c>
      <c r="AN1253" s="68">
        <f t="shared" si="730"/>
        <v>0</v>
      </c>
      <c r="AO1253" s="68">
        <f t="shared" si="732"/>
        <v>55.506740536039771</v>
      </c>
      <c r="AP1253" s="8"/>
      <c r="AQ1253" s="6">
        <f t="shared" si="733"/>
        <v>35</v>
      </c>
      <c r="AR1253" s="94">
        <f t="shared" si="734"/>
        <v>42</v>
      </c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</row>
    <row r="1254" spans="1:58" s="5" customFormat="1">
      <c r="A1254" s="6">
        <v>1209</v>
      </c>
      <c r="B1254" s="44" t="s">
        <v>28</v>
      </c>
      <c r="C1254" s="45">
        <v>8390.8434387207035</v>
      </c>
      <c r="D1254" s="45">
        <v>9798.1990570068356</v>
      </c>
      <c r="E1254" s="45">
        <v>10271.636782836915</v>
      </c>
      <c r="F1254" s="45">
        <v>12074.186331176757</v>
      </c>
      <c r="G1254" s="45">
        <v>14584.014926147462</v>
      </c>
      <c r="H1254" s="45">
        <v>13046.44612121582</v>
      </c>
      <c r="I1254" s="45">
        <v>10236.305548095703</v>
      </c>
      <c r="J1254" s="45">
        <v>10234.920913696289</v>
      </c>
      <c r="K1254" s="45">
        <v>11796.991278076172</v>
      </c>
      <c r="L1254" s="45">
        <v>12337.098519897461</v>
      </c>
      <c r="M1254" s="45">
        <v>11769.823385620117</v>
      </c>
      <c r="N1254" s="45">
        <v>10224.228134155273</v>
      </c>
      <c r="O1254" s="45">
        <v>9042.0782745361321</v>
      </c>
      <c r="P1254" s="45">
        <v>7111.8074371337889</v>
      </c>
      <c r="Q1254" s="45">
        <v>5345.3979949951172</v>
      </c>
      <c r="R1254" s="45">
        <v>4256.846714782715</v>
      </c>
      <c r="S1254" s="45">
        <v>3868.5425689697267</v>
      </c>
      <c r="T1254" s="45">
        <v>4624.9926429748539</v>
      </c>
      <c r="U1254" s="45">
        <v>169014.36007003783</v>
      </c>
      <c r="V1254" s="8"/>
      <c r="W1254" s="44" t="s">
        <v>28</v>
      </c>
      <c r="X1254" s="69">
        <v>5</v>
      </c>
      <c r="Y1254" s="69">
        <v>35</v>
      </c>
      <c r="Z1254" s="69">
        <v>240</v>
      </c>
      <c r="AA1254" s="69">
        <v>605</v>
      </c>
      <c r="AB1254" s="69">
        <v>548</v>
      </c>
      <c r="AC1254" s="69">
        <v>129</v>
      </c>
      <c r="AD1254" s="69"/>
      <c r="AE1254" s="69">
        <f t="shared" si="731"/>
        <v>1562</v>
      </c>
      <c r="AF1254" s="8"/>
      <c r="AG1254" s="44" t="s">
        <v>28</v>
      </c>
      <c r="AH1254" s="68">
        <f t="shared" si="724"/>
        <v>0.8282131586936835</v>
      </c>
      <c r="AI1254" s="68">
        <f t="shared" si="725"/>
        <v>4.7997756690784819</v>
      </c>
      <c r="AJ1254" s="68">
        <f t="shared" si="726"/>
        <v>36.79162858147518</v>
      </c>
      <c r="AK1254" s="68">
        <f t="shared" si="727"/>
        <v>118.20670986370671</v>
      </c>
      <c r="AL1254" s="68">
        <f t="shared" si="728"/>
        <v>107.08436432892624</v>
      </c>
      <c r="AM1254" s="68">
        <f t="shared" si="729"/>
        <v>21.86998310997091</v>
      </c>
      <c r="AN1254" s="68">
        <f t="shared" si="730"/>
        <v>0</v>
      </c>
      <c r="AO1254" s="68">
        <f t="shared" si="732"/>
        <v>37.053746261855011</v>
      </c>
      <c r="AP1254" s="8"/>
      <c r="AQ1254" s="6">
        <f t="shared" si="733"/>
        <v>78</v>
      </c>
      <c r="AR1254" s="94">
        <f t="shared" si="734"/>
        <v>78</v>
      </c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</row>
    <row r="1255" spans="1:58" s="5" customFormat="1">
      <c r="A1255" s="6">
        <v>1210</v>
      </c>
      <c r="B1255" s="44" t="s">
        <v>29</v>
      </c>
      <c r="C1255" s="45">
        <v>12518.811945420064</v>
      </c>
      <c r="D1255" s="45">
        <v>11702.490927290659</v>
      </c>
      <c r="E1255" s="45">
        <v>11686.23730607407</v>
      </c>
      <c r="F1255" s="45">
        <v>12897.892516101672</v>
      </c>
      <c r="G1255" s="45">
        <v>15523.908184535409</v>
      </c>
      <c r="H1255" s="45">
        <v>16899.657495691121</v>
      </c>
      <c r="I1255" s="45">
        <v>15014.548456656014</v>
      </c>
      <c r="J1255" s="45">
        <v>13816.39833987712</v>
      </c>
      <c r="K1255" s="45">
        <v>13438.339631907475</v>
      </c>
      <c r="L1255" s="45">
        <v>12715.932237318759</v>
      </c>
      <c r="M1255" s="45">
        <v>12476.796099554047</v>
      </c>
      <c r="N1255" s="45">
        <v>11488.684071121652</v>
      </c>
      <c r="O1255" s="45">
        <v>10208.308612251549</v>
      </c>
      <c r="P1255" s="45">
        <v>7750.7880820000191</v>
      </c>
      <c r="Q1255" s="45">
        <v>5731.6622821467545</v>
      </c>
      <c r="R1255" s="45">
        <v>4199.1166249808821</v>
      </c>
      <c r="S1255" s="45">
        <v>2864.9763528531412</v>
      </c>
      <c r="T1255" s="45">
        <v>2299.1775210391825</v>
      </c>
      <c r="U1255" s="45">
        <v>193233.7266868196</v>
      </c>
      <c r="V1255" s="8"/>
      <c r="W1255" s="44" t="s">
        <v>29</v>
      </c>
      <c r="X1255" s="69">
        <v>67</v>
      </c>
      <c r="Y1255" s="69">
        <v>384</v>
      </c>
      <c r="Z1255" s="69">
        <v>940</v>
      </c>
      <c r="AA1255" s="69">
        <v>1011</v>
      </c>
      <c r="AB1255" s="69">
        <v>503</v>
      </c>
      <c r="AC1255" s="69">
        <v>120</v>
      </c>
      <c r="AD1255" s="69"/>
      <c r="AE1255" s="69">
        <f t="shared" si="731"/>
        <v>3025</v>
      </c>
      <c r="AF1255" s="8"/>
      <c r="AG1255" s="44" t="s">
        <v>29</v>
      </c>
      <c r="AH1255" s="68">
        <f t="shared" si="724"/>
        <v>10.389294206996608</v>
      </c>
      <c r="AI1255" s="68">
        <f t="shared" si="725"/>
        <v>49.4720782209383</v>
      </c>
      <c r="AJ1255" s="68">
        <f t="shared" si="726"/>
        <v>111.24485809723308</v>
      </c>
      <c r="AK1255" s="68">
        <f t="shared" si="727"/>
        <v>134.66938455306251</v>
      </c>
      <c r="AL1255" s="68">
        <f t="shared" si="728"/>
        <v>72.812029246179591</v>
      </c>
      <c r="AM1255" s="68">
        <f t="shared" si="729"/>
        <v>17.859349188507878</v>
      </c>
      <c r="AN1255" s="68">
        <f t="shared" si="730"/>
        <v>0</v>
      </c>
      <c r="AO1255" s="68">
        <f t="shared" si="732"/>
        <v>60.315027765481567</v>
      </c>
      <c r="AP1255" s="8"/>
      <c r="AQ1255" s="6">
        <f t="shared" si="733"/>
        <v>51</v>
      </c>
      <c r="AR1255" s="94">
        <f t="shared" si="734"/>
        <v>24</v>
      </c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</row>
    <row r="1256" spans="1:58" s="5" customFormat="1">
      <c r="A1256" s="6">
        <v>1211</v>
      </c>
      <c r="B1256" s="44" t="s">
        <v>30</v>
      </c>
      <c r="C1256" s="45">
        <v>331.07092300122605</v>
      </c>
      <c r="D1256" s="45">
        <v>378.62787547114453</v>
      </c>
      <c r="E1256" s="45">
        <v>419.68379189907517</v>
      </c>
      <c r="F1256" s="45">
        <v>397.63616918361913</v>
      </c>
      <c r="G1256" s="45">
        <v>248.79420508870311</v>
      </c>
      <c r="H1256" s="45">
        <v>236.67188710764941</v>
      </c>
      <c r="I1256" s="45">
        <v>247.67467740511671</v>
      </c>
      <c r="J1256" s="45">
        <v>278.86340625645801</v>
      </c>
      <c r="K1256" s="45">
        <v>391.68550973482814</v>
      </c>
      <c r="L1256" s="45">
        <v>430.77573287733787</v>
      </c>
      <c r="M1256" s="45">
        <v>487.54414808200585</v>
      </c>
      <c r="N1256" s="45">
        <v>486.47493955201662</v>
      </c>
      <c r="O1256" s="45">
        <v>494.16073799421582</v>
      </c>
      <c r="P1256" s="45">
        <v>392.43340487319432</v>
      </c>
      <c r="Q1256" s="45">
        <v>359.75845469915822</v>
      </c>
      <c r="R1256" s="45">
        <v>294.04126215443455</v>
      </c>
      <c r="S1256" s="45">
        <v>253.98909165890819</v>
      </c>
      <c r="T1256" s="45">
        <v>255.01922197503222</v>
      </c>
      <c r="U1256" s="45">
        <v>6384.9054390141237</v>
      </c>
      <c r="V1256" s="8"/>
      <c r="W1256" s="44" t="s">
        <v>30</v>
      </c>
      <c r="X1256" s="69">
        <v>4</v>
      </c>
      <c r="Y1256" s="69">
        <v>9</v>
      </c>
      <c r="Z1256" s="69">
        <v>11</v>
      </c>
      <c r="AA1256" s="69">
        <v>20</v>
      </c>
      <c r="AB1256" s="69">
        <v>8</v>
      </c>
      <c r="AC1256" s="69">
        <v>3</v>
      </c>
      <c r="AD1256" s="69"/>
      <c r="AE1256" s="69">
        <f t="shared" si="731"/>
        <v>55</v>
      </c>
      <c r="AF1256" s="8"/>
      <c r="AG1256" s="44" t="s">
        <v>30</v>
      </c>
      <c r="AH1256" s="68">
        <f t="shared" si="724"/>
        <v>20.118894154987665</v>
      </c>
      <c r="AI1256" s="68">
        <f t="shared" si="725"/>
        <v>72.348951992601371</v>
      </c>
      <c r="AJ1256" s="68">
        <f t="shared" si="726"/>
        <v>92.955696043414619</v>
      </c>
      <c r="AK1256" s="68">
        <f t="shared" si="727"/>
        <v>161.50217866064995</v>
      </c>
      <c r="AL1256" s="68">
        <f t="shared" si="728"/>
        <v>57.375760465629284</v>
      </c>
      <c r="AM1256" s="68">
        <f t="shared" si="729"/>
        <v>15.318411967963817</v>
      </c>
      <c r="AN1256" s="68">
        <f t="shared" si="730"/>
        <v>0</v>
      </c>
      <c r="AO1256" s="68">
        <f t="shared" si="732"/>
        <v>49.28091114151627</v>
      </c>
      <c r="AP1256" s="8"/>
      <c r="AQ1256" s="6">
        <f t="shared" si="733"/>
        <v>29</v>
      </c>
      <c r="AR1256" s="94">
        <f t="shared" si="734"/>
        <v>60</v>
      </c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</row>
    <row r="1257" spans="1:58" s="5" customFormat="1">
      <c r="A1257" s="6">
        <v>1212</v>
      </c>
      <c r="B1257" s="44" t="s">
        <v>31</v>
      </c>
      <c r="C1257" s="45">
        <v>2164.9947980233951</v>
      </c>
      <c r="D1257" s="45">
        <v>2335.7064113506544</v>
      </c>
      <c r="E1257" s="45">
        <v>2611.4647613239822</v>
      </c>
      <c r="F1257" s="45">
        <v>2545.306504511565</v>
      </c>
      <c r="G1257" s="45">
        <v>1866.7250278524962</v>
      </c>
      <c r="H1257" s="45">
        <v>1788.8345705453305</v>
      </c>
      <c r="I1257" s="45">
        <v>1676.9333955959351</v>
      </c>
      <c r="J1257" s="45">
        <v>2000.7740935489883</v>
      </c>
      <c r="K1257" s="45">
        <v>2403.5396436768374</v>
      </c>
      <c r="L1257" s="45">
        <v>2604.8141128553652</v>
      </c>
      <c r="M1257" s="45">
        <v>2644.3568257154566</v>
      </c>
      <c r="N1257" s="45">
        <v>2541.6134841674038</v>
      </c>
      <c r="O1257" s="45">
        <v>2391.3344366168071</v>
      </c>
      <c r="P1257" s="45">
        <v>2211.1874331552331</v>
      </c>
      <c r="Q1257" s="45">
        <v>1789.5538841707485</v>
      </c>
      <c r="R1257" s="45">
        <v>1384.5999602181867</v>
      </c>
      <c r="S1257" s="45">
        <v>1036.4115079254539</v>
      </c>
      <c r="T1257" s="45">
        <v>935.86199634217371</v>
      </c>
      <c r="U1257" s="45">
        <v>36934.012847596008</v>
      </c>
      <c r="V1257" s="8"/>
      <c r="W1257" s="44" t="s">
        <v>31</v>
      </c>
      <c r="X1257" s="69">
        <v>15</v>
      </c>
      <c r="Y1257" s="69">
        <v>86</v>
      </c>
      <c r="Z1257" s="69">
        <v>138</v>
      </c>
      <c r="AA1257" s="69">
        <v>117</v>
      </c>
      <c r="AB1257" s="69">
        <v>68</v>
      </c>
      <c r="AC1257" s="69">
        <v>6</v>
      </c>
      <c r="AD1257" s="69"/>
      <c r="AE1257" s="69">
        <f t="shared" si="731"/>
        <v>430</v>
      </c>
      <c r="AF1257" s="8"/>
      <c r="AG1257" s="44" t="s">
        <v>31</v>
      </c>
      <c r="AH1257" s="68">
        <f t="shared" si="724"/>
        <v>11.78639977025356</v>
      </c>
      <c r="AI1257" s="68">
        <f t="shared" si="725"/>
        <v>92.139976393776081</v>
      </c>
      <c r="AJ1257" s="68">
        <f t="shared" si="726"/>
        <v>154.2903992043606</v>
      </c>
      <c r="AK1257" s="68">
        <f t="shared" si="727"/>
        <v>139.54042576440131</v>
      </c>
      <c r="AL1257" s="68">
        <f t="shared" si="728"/>
        <v>67.973691002147163</v>
      </c>
      <c r="AM1257" s="68">
        <f t="shared" si="729"/>
        <v>4.9926366022583624</v>
      </c>
      <c r="AN1257" s="68">
        <f t="shared" si="730"/>
        <v>0</v>
      </c>
      <c r="AO1257" s="68">
        <f t="shared" si="732"/>
        <v>57.768804795145002</v>
      </c>
      <c r="AP1257" s="8"/>
      <c r="AQ1257" s="6">
        <f t="shared" si="733"/>
        <v>13</v>
      </c>
      <c r="AR1257" s="94">
        <f t="shared" si="734"/>
        <v>33</v>
      </c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</row>
    <row r="1258" spans="1:58" s="5" customFormat="1">
      <c r="A1258" s="6">
        <v>1213</v>
      </c>
      <c r="B1258" s="44" t="s">
        <v>32</v>
      </c>
      <c r="C1258" s="45">
        <v>6614.097939220057</v>
      </c>
      <c r="D1258" s="45">
        <v>6218.0395956678958</v>
      </c>
      <c r="E1258" s="45">
        <v>5944.6687061898592</v>
      </c>
      <c r="F1258" s="45">
        <v>5628.1009556860372</v>
      </c>
      <c r="G1258" s="45">
        <v>5283.0496516695966</v>
      </c>
      <c r="H1258" s="45">
        <v>5649.8183633390881</v>
      </c>
      <c r="I1258" s="45">
        <v>5677.1060287471228</v>
      </c>
      <c r="J1258" s="45">
        <v>5856.3997840579468</v>
      </c>
      <c r="K1258" s="45">
        <v>5980.178808115159</v>
      </c>
      <c r="L1258" s="45">
        <v>5579.7121958785174</v>
      </c>
      <c r="M1258" s="45">
        <v>5017.680736046269</v>
      </c>
      <c r="N1258" s="45">
        <v>4193.9312455904965</v>
      </c>
      <c r="O1258" s="45">
        <v>3851.9070974445972</v>
      </c>
      <c r="P1258" s="45">
        <v>3075.7496129782407</v>
      </c>
      <c r="Q1258" s="45">
        <v>2149.6177353892481</v>
      </c>
      <c r="R1258" s="45">
        <v>1456.9161289165152</v>
      </c>
      <c r="S1258" s="45">
        <v>1052.224178053378</v>
      </c>
      <c r="T1258" s="45">
        <v>925.0131789182692</v>
      </c>
      <c r="U1258" s="45">
        <v>80154.211941908288</v>
      </c>
      <c r="V1258" s="8"/>
      <c r="W1258" s="44" t="s">
        <v>32</v>
      </c>
      <c r="X1258" s="69">
        <v>34</v>
      </c>
      <c r="Y1258" s="69">
        <v>203</v>
      </c>
      <c r="Z1258" s="69">
        <v>499</v>
      </c>
      <c r="AA1258" s="69">
        <v>441</v>
      </c>
      <c r="AB1258" s="69">
        <v>194</v>
      </c>
      <c r="AC1258" s="69">
        <v>39</v>
      </c>
      <c r="AD1258" s="69"/>
      <c r="AE1258" s="69">
        <f t="shared" si="731"/>
        <v>1410</v>
      </c>
      <c r="AF1258" s="8"/>
      <c r="AG1258" s="44" t="s">
        <v>32</v>
      </c>
      <c r="AH1258" s="68">
        <f t="shared" si="724"/>
        <v>12.082228185921222</v>
      </c>
      <c r="AI1258" s="68">
        <f t="shared" si="725"/>
        <v>76.849552203563377</v>
      </c>
      <c r="AJ1258" s="68">
        <f t="shared" si="726"/>
        <v>176.64284687024414</v>
      </c>
      <c r="AK1258" s="68">
        <f t="shared" si="727"/>
        <v>155.36084680008136</v>
      </c>
      <c r="AL1258" s="68">
        <f t="shared" si="728"/>
        <v>66.252307613322074</v>
      </c>
      <c r="AM1258" s="68">
        <f t="shared" si="729"/>
        <v>13.043088259192729</v>
      </c>
      <c r="AN1258" s="68">
        <f t="shared" si="730"/>
        <v>0</v>
      </c>
      <c r="AO1258" s="68">
        <f t="shared" si="732"/>
        <v>71.114490018887039</v>
      </c>
      <c r="AP1258" s="8"/>
      <c r="AQ1258" s="6">
        <f t="shared" si="733"/>
        <v>23</v>
      </c>
      <c r="AR1258" s="94">
        <f t="shared" si="734"/>
        <v>3</v>
      </c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</row>
    <row r="1259" spans="1:58" s="5" customFormat="1">
      <c r="A1259" s="6">
        <v>1214</v>
      </c>
      <c r="B1259" s="44" t="s">
        <v>33</v>
      </c>
      <c r="C1259" s="45">
        <v>20912.684353637695</v>
      </c>
      <c r="D1259" s="45">
        <v>20043.960913085939</v>
      </c>
      <c r="E1259" s="45">
        <v>19992.64418334961</v>
      </c>
      <c r="F1259" s="45">
        <v>20048.699417114258</v>
      </c>
      <c r="G1259" s="45">
        <v>19180.259378051756</v>
      </c>
      <c r="H1259" s="45">
        <v>19682.72749938965</v>
      </c>
      <c r="I1259" s="45">
        <v>20328.543408203124</v>
      </c>
      <c r="J1259" s="45">
        <v>20936.468634033205</v>
      </c>
      <c r="K1259" s="45">
        <v>20686.834317016601</v>
      </c>
      <c r="L1259" s="45">
        <v>19299.140234375001</v>
      </c>
      <c r="M1259" s="45">
        <v>17326.88685913086</v>
      </c>
      <c r="N1259" s="45">
        <v>14297.960559082032</v>
      </c>
      <c r="O1259" s="45">
        <v>11615.167669677734</v>
      </c>
      <c r="P1259" s="45">
        <v>8358.1224517822266</v>
      </c>
      <c r="Q1259" s="45">
        <v>5963.1659378051754</v>
      </c>
      <c r="R1259" s="45">
        <v>4415.8839935302731</v>
      </c>
      <c r="S1259" s="45">
        <v>3189.8733676910401</v>
      </c>
      <c r="T1259" s="45">
        <v>2744.7886508941651</v>
      </c>
      <c r="U1259" s="45">
        <v>269023.81182785035</v>
      </c>
      <c r="V1259" s="8"/>
      <c r="W1259" s="44" t="s">
        <v>33</v>
      </c>
      <c r="X1259" s="69">
        <v>104</v>
      </c>
      <c r="Y1259" s="69">
        <v>625</v>
      </c>
      <c r="Z1259" s="69">
        <v>1417</v>
      </c>
      <c r="AA1259" s="69">
        <v>1534</v>
      </c>
      <c r="AB1259" s="69">
        <v>722</v>
      </c>
      <c r="AC1259" s="69">
        <v>142</v>
      </c>
      <c r="AD1259" s="69"/>
      <c r="AE1259" s="69">
        <f t="shared" si="731"/>
        <v>4544</v>
      </c>
      <c r="AF1259" s="8"/>
      <c r="AG1259" s="44" t="s">
        <v>33</v>
      </c>
      <c r="AH1259" s="68">
        <f t="shared" si="724"/>
        <v>10.374737815782908</v>
      </c>
      <c r="AI1259" s="68">
        <f t="shared" si="725"/>
        <v>65.171172889892873</v>
      </c>
      <c r="AJ1259" s="68">
        <f t="shared" si="726"/>
        <v>143.98410993028688</v>
      </c>
      <c r="AK1259" s="68">
        <f t="shared" si="727"/>
        <v>150.92079832743835</v>
      </c>
      <c r="AL1259" s="68">
        <f t="shared" si="728"/>
        <v>68.970561618625155</v>
      </c>
      <c r="AM1259" s="68">
        <f t="shared" si="729"/>
        <v>13.728538434050634</v>
      </c>
      <c r="AN1259" s="68">
        <f t="shared" si="730"/>
        <v>0</v>
      </c>
      <c r="AO1259" s="68">
        <f t="shared" si="732"/>
        <v>64.838946152589827</v>
      </c>
      <c r="AP1259" s="8"/>
      <c r="AQ1259" s="6">
        <f t="shared" si="733"/>
        <v>36</v>
      </c>
      <c r="AR1259" s="94">
        <f t="shared" si="734"/>
        <v>11</v>
      </c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</row>
    <row r="1260" spans="1:58" s="5" customFormat="1">
      <c r="A1260" s="6">
        <v>1215</v>
      </c>
      <c r="B1260" s="44" t="s">
        <v>34</v>
      </c>
      <c r="C1260" s="45">
        <v>715.22253076709364</v>
      </c>
      <c r="D1260" s="45">
        <v>694.3999944309287</v>
      </c>
      <c r="E1260" s="45">
        <v>678.46319329885819</v>
      </c>
      <c r="F1260" s="45">
        <v>763.20388301093931</v>
      </c>
      <c r="G1260" s="45">
        <v>543.11291032379359</v>
      </c>
      <c r="H1260" s="45">
        <v>466.87335116385549</v>
      </c>
      <c r="I1260" s="45">
        <v>482.75679582741418</v>
      </c>
      <c r="J1260" s="45">
        <v>631.3370551038754</v>
      </c>
      <c r="K1260" s="45">
        <v>724.64334397713617</v>
      </c>
      <c r="L1260" s="45">
        <v>830.34216864289886</v>
      </c>
      <c r="M1260" s="45">
        <v>927.77533128133598</v>
      </c>
      <c r="N1260" s="45">
        <v>976.98825129263071</v>
      </c>
      <c r="O1260" s="45">
        <v>1014.0149861282841</v>
      </c>
      <c r="P1260" s="45">
        <v>928.04008693400363</v>
      </c>
      <c r="Q1260" s="45">
        <v>805.5139941722889</v>
      </c>
      <c r="R1260" s="45">
        <v>590.08086661494337</v>
      </c>
      <c r="S1260" s="45">
        <v>443.51340309010408</v>
      </c>
      <c r="T1260" s="45">
        <v>390.28023565149107</v>
      </c>
      <c r="U1260" s="45">
        <v>12606.562381711876</v>
      </c>
      <c r="V1260" s="8"/>
      <c r="W1260" s="44" t="s">
        <v>34</v>
      </c>
      <c r="X1260" s="69">
        <v>17</v>
      </c>
      <c r="Y1260" s="69">
        <v>25</v>
      </c>
      <c r="Z1260" s="69">
        <v>32</v>
      </c>
      <c r="AA1260" s="69">
        <v>37</v>
      </c>
      <c r="AB1260" s="69">
        <v>22</v>
      </c>
      <c r="AC1260" s="69">
        <v>8</v>
      </c>
      <c r="AD1260" s="69"/>
      <c r="AE1260" s="69">
        <f t="shared" si="731"/>
        <v>141</v>
      </c>
      <c r="AF1260" s="8"/>
      <c r="AG1260" s="44" t="s">
        <v>34</v>
      </c>
      <c r="AH1260" s="68">
        <f t="shared" si="724"/>
        <v>44.549039590660293</v>
      </c>
      <c r="AI1260" s="68">
        <f t="shared" si="725"/>
        <v>92.061888144384113</v>
      </c>
      <c r="AJ1260" s="68">
        <f t="shared" si="726"/>
        <v>137.0821440985145</v>
      </c>
      <c r="AK1260" s="68">
        <f t="shared" si="727"/>
        <v>153.28629371890818</v>
      </c>
      <c r="AL1260" s="68">
        <f t="shared" si="728"/>
        <v>69.693358950332126</v>
      </c>
      <c r="AM1260" s="68">
        <f t="shared" si="729"/>
        <v>22.07982745302747</v>
      </c>
      <c r="AN1260" s="68">
        <f t="shared" si="730"/>
        <v>0</v>
      </c>
      <c r="AO1260" s="68">
        <f t="shared" si="732"/>
        <v>63.481065137759643</v>
      </c>
      <c r="AP1260" s="8"/>
      <c r="AQ1260" s="6">
        <f t="shared" si="733"/>
        <v>14</v>
      </c>
      <c r="AR1260" s="94">
        <f t="shared" si="734"/>
        <v>14</v>
      </c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</row>
    <row r="1261" spans="1:58" s="5" customFormat="1">
      <c r="A1261" s="6">
        <v>1216</v>
      </c>
      <c r="B1261" s="44" t="s">
        <v>35</v>
      </c>
      <c r="C1261" s="45">
        <v>1271.2957545122422</v>
      </c>
      <c r="D1261" s="45">
        <v>1313.8297342650919</v>
      </c>
      <c r="E1261" s="45">
        <v>1334.9357061109285</v>
      </c>
      <c r="F1261" s="45">
        <v>1344.9114980992183</v>
      </c>
      <c r="G1261" s="45">
        <v>1102.9161772023119</v>
      </c>
      <c r="H1261" s="45">
        <v>1092.7554399116443</v>
      </c>
      <c r="I1261" s="45">
        <v>1063.6917529991322</v>
      </c>
      <c r="J1261" s="45">
        <v>1211.2512289006461</v>
      </c>
      <c r="K1261" s="45">
        <v>1335.7381942018333</v>
      </c>
      <c r="L1261" s="45">
        <v>1422.3148012073016</v>
      </c>
      <c r="M1261" s="45">
        <v>1472.5711369986034</v>
      </c>
      <c r="N1261" s="45">
        <v>1504.623775688628</v>
      </c>
      <c r="O1261" s="45">
        <v>1411.5752253859928</v>
      </c>
      <c r="P1261" s="45">
        <v>1163.3447142685375</v>
      </c>
      <c r="Q1261" s="45">
        <v>910.00910131623834</v>
      </c>
      <c r="R1261" s="45">
        <v>695.00339105161595</v>
      </c>
      <c r="S1261" s="45">
        <v>589.81733808595573</v>
      </c>
      <c r="T1261" s="45">
        <v>558.22375766444657</v>
      </c>
      <c r="U1261" s="45">
        <v>20798.808727870368</v>
      </c>
      <c r="V1261" s="8"/>
      <c r="W1261" s="44" t="s">
        <v>35</v>
      </c>
      <c r="X1261" s="69">
        <v>9</v>
      </c>
      <c r="Y1261" s="69">
        <v>56</v>
      </c>
      <c r="Z1261" s="69">
        <v>81</v>
      </c>
      <c r="AA1261" s="69">
        <v>70</v>
      </c>
      <c r="AB1261" s="69">
        <v>41</v>
      </c>
      <c r="AC1261" s="69">
        <v>8</v>
      </c>
      <c r="AD1261" s="69"/>
      <c r="AE1261" s="69">
        <f t="shared" si="731"/>
        <v>265</v>
      </c>
      <c r="AF1261" s="8"/>
      <c r="AG1261" s="44" t="s">
        <v>35</v>
      </c>
      <c r="AH1261" s="68">
        <f t="shared" si="724"/>
        <v>13.383780289959336</v>
      </c>
      <c r="AI1261" s="68">
        <f t="shared" si="725"/>
        <v>101.54896837591261</v>
      </c>
      <c r="AJ1261" s="68">
        <f t="shared" si="726"/>
        <v>148.2490904031543</v>
      </c>
      <c r="AK1261" s="68">
        <f t="shared" si="727"/>
        <v>131.61707760285157</v>
      </c>
      <c r="AL1261" s="68">
        <f t="shared" si="728"/>
        <v>67.698589725621744</v>
      </c>
      <c r="AM1261" s="68">
        <f t="shared" si="729"/>
        <v>11.978395219551805</v>
      </c>
      <c r="AN1261" s="68">
        <f t="shared" si="730"/>
        <v>0</v>
      </c>
      <c r="AO1261" s="68">
        <f t="shared" si="732"/>
        <v>61.817823604411394</v>
      </c>
      <c r="AP1261" s="8"/>
      <c r="AQ1261" s="6">
        <f t="shared" si="733"/>
        <v>9</v>
      </c>
      <c r="AR1261" s="94">
        <f t="shared" si="734"/>
        <v>18</v>
      </c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</row>
    <row r="1262" spans="1:58" s="5" customFormat="1">
      <c r="A1262" s="6">
        <v>1217</v>
      </c>
      <c r="B1262" s="44" t="s">
        <v>36</v>
      </c>
      <c r="C1262" s="45">
        <v>1086.074481956864</v>
      </c>
      <c r="D1262" s="45">
        <v>1072.432529346496</v>
      </c>
      <c r="E1262" s="45">
        <v>1213.6156478028388</v>
      </c>
      <c r="F1262" s="45">
        <v>1187.3256098894265</v>
      </c>
      <c r="G1262" s="45">
        <v>732.00138945074161</v>
      </c>
      <c r="H1262" s="45">
        <v>690.4732111383986</v>
      </c>
      <c r="I1262" s="45">
        <v>794.43876865033099</v>
      </c>
      <c r="J1262" s="45">
        <v>898.06750549562776</v>
      </c>
      <c r="K1262" s="45">
        <v>1041.7779447985849</v>
      </c>
      <c r="L1262" s="45">
        <v>1178.5978940033208</v>
      </c>
      <c r="M1262" s="45">
        <v>1233.9957945094097</v>
      </c>
      <c r="N1262" s="45">
        <v>1102.7369559921772</v>
      </c>
      <c r="O1262" s="45">
        <v>1044.0217113249591</v>
      </c>
      <c r="P1262" s="45">
        <v>927.31677980703989</v>
      </c>
      <c r="Q1262" s="45">
        <v>759.87814294389409</v>
      </c>
      <c r="R1262" s="45">
        <v>616.09768217045837</v>
      </c>
      <c r="S1262" s="45">
        <v>454.162770928349</v>
      </c>
      <c r="T1262" s="45">
        <v>388.38761785908571</v>
      </c>
      <c r="U1262" s="45">
        <v>16421.402438068002</v>
      </c>
      <c r="V1262" s="8"/>
      <c r="W1262" s="44" t="s">
        <v>36</v>
      </c>
      <c r="X1262" s="69">
        <v>9</v>
      </c>
      <c r="Y1262" s="69">
        <v>40</v>
      </c>
      <c r="Z1262" s="69">
        <v>60</v>
      </c>
      <c r="AA1262" s="69">
        <v>61</v>
      </c>
      <c r="AB1262" s="69">
        <v>27</v>
      </c>
      <c r="AC1262" s="69">
        <v>3</v>
      </c>
      <c r="AD1262" s="69"/>
      <c r="AE1262" s="69">
        <f t="shared" si="731"/>
        <v>200</v>
      </c>
      <c r="AF1262" s="8"/>
      <c r="AG1262" s="44" t="s">
        <v>36</v>
      </c>
      <c r="AH1262" s="68">
        <f t="shared" si="724"/>
        <v>15.160121073844527</v>
      </c>
      <c r="AI1262" s="68">
        <f t="shared" si="725"/>
        <v>109.28941003790733</v>
      </c>
      <c r="AJ1262" s="68">
        <f t="shared" si="726"/>
        <v>173.79385335189662</v>
      </c>
      <c r="AK1262" s="68">
        <f t="shared" si="727"/>
        <v>153.56753070757782</v>
      </c>
      <c r="AL1262" s="68">
        <f t="shared" si="728"/>
        <v>60.129110194448408</v>
      </c>
      <c r="AM1262" s="68">
        <f t="shared" si="729"/>
        <v>5.7593847421678976</v>
      </c>
      <c r="AN1262" s="68">
        <f t="shared" si="730"/>
        <v>0</v>
      </c>
      <c r="AO1262" s="68">
        <f t="shared" si="732"/>
        <v>61.324464409892634</v>
      </c>
      <c r="AP1262" s="8"/>
      <c r="AQ1262" s="6">
        <f t="shared" si="733"/>
        <v>6</v>
      </c>
      <c r="AR1262" s="94">
        <f t="shared" si="734"/>
        <v>20</v>
      </c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</row>
    <row r="1263" spans="1:58" s="5" customFormat="1">
      <c r="A1263" s="6">
        <v>1218</v>
      </c>
      <c r="B1263" s="44" t="s">
        <v>37</v>
      </c>
      <c r="C1263" s="45">
        <v>9196.2560638427731</v>
      </c>
      <c r="D1263" s="45">
        <v>7650.2893890380856</v>
      </c>
      <c r="E1263" s="45">
        <v>6356.7569091796877</v>
      </c>
      <c r="F1263" s="45">
        <v>6739.9090057373051</v>
      </c>
      <c r="G1263" s="45">
        <v>11471.144131469726</v>
      </c>
      <c r="H1263" s="45">
        <v>14385.243975830079</v>
      </c>
      <c r="I1263" s="45">
        <v>13730.663305664062</v>
      </c>
      <c r="J1263" s="45">
        <v>12366.954028320313</v>
      </c>
      <c r="K1263" s="45">
        <v>11405.058764648438</v>
      </c>
      <c r="L1263" s="45">
        <v>9562.8399414062496</v>
      </c>
      <c r="M1263" s="45">
        <v>8397.6127197265632</v>
      </c>
      <c r="N1263" s="45">
        <v>6943.0046478271488</v>
      </c>
      <c r="O1263" s="45">
        <v>5869.9922210693358</v>
      </c>
      <c r="P1263" s="45">
        <v>5059.0913848876953</v>
      </c>
      <c r="Q1263" s="45">
        <v>4726.8112731933597</v>
      </c>
      <c r="R1263" s="45">
        <v>4315.2591308593746</v>
      </c>
      <c r="S1263" s="45">
        <v>3574.899819946289</v>
      </c>
      <c r="T1263" s="45">
        <v>3209.2683135986326</v>
      </c>
      <c r="U1263" s="45">
        <v>144961.05502624513</v>
      </c>
      <c r="V1263" s="8"/>
      <c r="W1263" s="44" t="s">
        <v>37</v>
      </c>
      <c r="X1263" s="69">
        <v>28</v>
      </c>
      <c r="Y1263" s="69">
        <v>163</v>
      </c>
      <c r="Z1263" s="69">
        <v>468</v>
      </c>
      <c r="AA1263" s="69">
        <v>799</v>
      </c>
      <c r="AB1263" s="69">
        <v>588</v>
      </c>
      <c r="AC1263" s="69">
        <v>136</v>
      </c>
      <c r="AD1263" s="69"/>
      <c r="AE1263" s="69">
        <f t="shared" si="731"/>
        <v>2182</v>
      </c>
      <c r="AF1263" s="8"/>
      <c r="AG1263" s="44" t="s">
        <v>37</v>
      </c>
      <c r="AH1263" s="68">
        <f t="shared" si="724"/>
        <v>8.3087175141875598</v>
      </c>
      <c r="AI1263" s="68">
        <f t="shared" si="725"/>
        <v>28.419135551235694</v>
      </c>
      <c r="AJ1263" s="68">
        <f t="shared" si="726"/>
        <v>65.066675377397587</v>
      </c>
      <c r="AK1263" s="68">
        <f t="shared" si="727"/>
        <v>116.38185020098818</v>
      </c>
      <c r="AL1263" s="68">
        <f t="shared" si="728"/>
        <v>95.092129986653234</v>
      </c>
      <c r="AM1263" s="68">
        <f t="shared" si="729"/>
        <v>23.849066069093983</v>
      </c>
      <c r="AN1263" s="68">
        <f t="shared" si="730"/>
        <v>0</v>
      </c>
      <c r="AO1263" s="68">
        <f t="shared" si="732"/>
        <v>54.781580123141886</v>
      </c>
      <c r="AP1263" s="8"/>
      <c r="AQ1263" s="6">
        <f t="shared" si="733"/>
        <v>62</v>
      </c>
      <c r="AR1263" s="94">
        <f t="shared" si="734"/>
        <v>46</v>
      </c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</row>
    <row r="1264" spans="1:58" s="5" customFormat="1">
      <c r="A1264" s="6">
        <v>1219</v>
      </c>
      <c r="B1264" s="44" t="s">
        <v>38</v>
      </c>
      <c r="C1264" s="45">
        <v>2381.3546383326197</v>
      </c>
      <c r="D1264" s="45">
        <v>2453.421638563977</v>
      </c>
      <c r="E1264" s="45">
        <v>2586.2706885200378</v>
      </c>
      <c r="F1264" s="45">
        <v>2562.6250903403179</v>
      </c>
      <c r="G1264" s="45">
        <v>1884.1175824226618</v>
      </c>
      <c r="H1264" s="45">
        <v>1829.5455201075263</v>
      </c>
      <c r="I1264" s="45">
        <v>1875.0585704585753</v>
      </c>
      <c r="J1264" s="45">
        <v>2173.5069529803009</v>
      </c>
      <c r="K1264" s="45">
        <v>2548.096827353349</v>
      </c>
      <c r="L1264" s="45">
        <v>2769.0659447461321</v>
      </c>
      <c r="M1264" s="45">
        <v>3108.1742806751322</v>
      </c>
      <c r="N1264" s="45">
        <v>3325.1159534746221</v>
      </c>
      <c r="O1264" s="45">
        <v>3593.5231424713152</v>
      </c>
      <c r="P1264" s="45">
        <v>3307.7957204141267</v>
      </c>
      <c r="Q1264" s="45">
        <v>2554.6303259753586</v>
      </c>
      <c r="R1264" s="45">
        <v>1838.2472155723401</v>
      </c>
      <c r="S1264" s="45">
        <v>1283.6105721142255</v>
      </c>
      <c r="T1264" s="45">
        <v>1153.2623393464019</v>
      </c>
      <c r="U1264" s="45">
        <v>43227.423003869022</v>
      </c>
      <c r="V1264" s="8"/>
      <c r="W1264" s="44" t="s">
        <v>38</v>
      </c>
      <c r="X1264" s="69">
        <v>44</v>
      </c>
      <c r="Y1264" s="69">
        <v>94</v>
      </c>
      <c r="Z1264" s="69">
        <v>153</v>
      </c>
      <c r="AA1264" s="69">
        <v>116</v>
      </c>
      <c r="AB1264" s="69">
        <v>68</v>
      </c>
      <c r="AC1264" s="69">
        <v>14</v>
      </c>
      <c r="AD1264" s="69"/>
      <c r="AE1264" s="69">
        <f t="shared" si="731"/>
        <v>489</v>
      </c>
      <c r="AF1264" s="8"/>
      <c r="AG1264" s="44" t="s">
        <v>38</v>
      </c>
      <c r="AH1264" s="68">
        <f t="shared" si="724"/>
        <v>34.33978709242777</v>
      </c>
      <c r="AI1264" s="68">
        <f t="shared" si="725"/>
        <v>99.781458309127004</v>
      </c>
      <c r="AJ1264" s="68">
        <f t="shared" si="726"/>
        <v>167.25465239149432</v>
      </c>
      <c r="AK1264" s="68">
        <f t="shared" si="727"/>
        <v>123.72946832442717</v>
      </c>
      <c r="AL1264" s="68">
        <f t="shared" si="728"/>
        <v>62.571688493343686</v>
      </c>
      <c r="AM1264" s="68">
        <f t="shared" si="729"/>
        <v>10.988593407999716</v>
      </c>
      <c r="AN1264" s="68">
        <f t="shared" si="730"/>
        <v>0</v>
      </c>
      <c r="AO1264" s="68">
        <f t="shared" si="732"/>
        <v>62.523908009221394</v>
      </c>
      <c r="AP1264" s="8"/>
      <c r="AQ1264" s="6">
        <f t="shared" si="733"/>
        <v>10</v>
      </c>
      <c r="AR1264" s="94">
        <f t="shared" si="734"/>
        <v>16</v>
      </c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</row>
    <row r="1265" spans="1:58" s="5" customFormat="1">
      <c r="A1265" s="6">
        <v>1220</v>
      </c>
      <c r="B1265" s="44" t="s">
        <v>39</v>
      </c>
      <c r="C1265" s="45">
        <v>8879.5927795410153</v>
      </c>
      <c r="D1265" s="45">
        <v>7998.7453857421879</v>
      </c>
      <c r="E1265" s="45">
        <v>7995.8349243164066</v>
      </c>
      <c r="F1265" s="45">
        <v>8603.0103515624996</v>
      </c>
      <c r="G1265" s="45">
        <v>9132.913031005859</v>
      </c>
      <c r="H1265" s="45">
        <v>9274.9390808105472</v>
      </c>
      <c r="I1265" s="45">
        <v>9197.6449340820309</v>
      </c>
      <c r="J1265" s="45">
        <v>9446.4079711914055</v>
      </c>
      <c r="K1265" s="45">
        <v>9590.7389892578121</v>
      </c>
      <c r="L1265" s="45">
        <v>9444.0693847656257</v>
      </c>
      <c r="M1265" s="45">
        <v>8908.7663818359379</v>
      </c>
      <c r="N1265" s="45">
        <v>7856.1314331054691</v>
      </c>
      <c r="O1265" s="45">
        <v>7052.8089538574222</v>
      </c>
      <c r="P1265" s="45">
        <v>5769.6101531982422</v>
      </c>
      <c r="Q1265" s="45">
        <v>4418.4553314208988</v>
      </c>
      <c r="R1265" s="45">
        <v>3309.5668502807616</v>
      </c>
      <c r="S1265" s="45">
        <v>2557.5250358581543</v>
      </c>
      <c r="T1265" s="45">
        <v>2391.8203140258788</v>
      </c>
      <c r="U1265" s="45">
        <v>131828.58128585815</v>
      </c>
      <c r="V1265" s="8"/>
      <c r="W1265" s="44" t="s">
        <v>39</v>
      </c>
      <c r="X1265" s="69">
        <v>64</v>
      </c>
      <c r="Y1265" s="69">
        <v>294</v>
      </c>
      <c r="Z1265" s="69">
        <v>590</v>
      </c>
      <c r="AA1265" s="69">
        <v>621</v>
      </c>
      <c r="AB1265" s="69">
        <v>324</v>
      </c>
      <c r="AC1265" s="69">
        <v>60</v>
      </c>
      <c r="AD1265" s="69"/>
      <c r="AE1265" s="69">
        <f t="shared" si="731"/>
        <v>1953</v>
      </c>
      <c r="AF1265" s="8"/>
      <c r="AG1265" s="44" t="s">
        <v>39</v>
      </c>
      <c r="AH1265" s="68">
        <f t="shared" si="724"/>
        <v>14.87851284251359</v>
      </c>
      <c r="AI1265" s="68">
        <f t="shared" si="725"/>
        <v>64.382524831208244</v>
      </c>
      <c r="AJ1265" s="68">
        <f t="shared" si="726"/>
        <v>127.22455530100135</v>
      </c>
      <c r="AK1265" s="68">
        <f t="shared" si="727"/>
        <v>135.0345668811097</v>
      </c>
      <c r="AL1265" s="68">
        <f t="shared" si="728"/>
        <v>68.597503090719513</v>
      </c>
      <c r="AM1265" s="68">
        <f t="shared" si="729"/>
        <v>12.512070251771735</v>
      </c>
      <c r="AN1265" s="68">
        <f t="shared" si="730"/>
        <v>0</v>
      </c>
      <c r="AO1265" s="68">
        <f t="shared" si="732"/>
        <v>60.380533012281404</v>
      </c>
      <c r="AP1265" s="8"/>
      <c r="AQ1265" s="6">
        <f t="shared" si="733"/>
        <v>38</v>
      </c>
      <c r="AR1265" s="94">
        <f t="shared" si="734"/>
        <v>23</v>
      </c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</row>
    <row r="1266" spans="1:58" s="5" customFormat="1">
      <c r="A1266" s="6">
        <v>1221</v>
      </c>
      <c r="B1266" s="44" t="s">
        <v>40</v>
      </c>
      <c r="C1266" s="45">
        <v>576.12388039323321</v>
      </c>
      <c r="D1266" s="45">
        <v>567.16761864981095</v>
      </c>
      <c r="E1266" s="45">
        <v>724.95311506654491</v>
      </c>
      <c r="F1266" s="45">
        <v>681.1792953995506</v>
      </c>
      <c r="G1266" s="45">
        <v>406.73091401015012</v>
      </c>
      <c r="H1266" s="45">
        <v>411.45563633330113</v>
      </c>
      <c r="I1266" s="45">
        <v>438.53980520284881</v>
      </c>
      <c r="J1266" s="45">
        <v>494.93127408475544</v>
      </c>
      <c r="K1266" s="45">
        <v>605.80910055321272</v>
      </c>
      <c r="L1266" s="45">
        <v>683.81652557620441</v>
      </c>
      <c r="M1266" s="45">
        <v>724.9060943339332</v>
      </c>
      <c r="N1266" s="45">
        <v>768.60975471499069</v>
      </c>
      <c r="O1266" s="45">
        <v>758.8896808951971</v>
      </c>
      <c r="P1266" s="45">
        <v>718.33025318068712</v>
      </c>
      <c r="Q1266" s="45">
        <v>628.84656224102912</v>
      </c>
      <c r="R1266" s="45">
        <v>477.70049106020537</v>
      </c>
      <c r="S1266" s="45">
        <v>375.65745287926552</v>
      </c>
      <c r="T1266" s="45">
        <v>348.74389356314282</v>
      </c>
      <c r="U1266" s="45">
        <v>10392.391348138062</v>
      </c>
      <c r="V1266" s="8"/>
      <c r="W1266" s="44" t="s">
        <v>40</v>
      </c>
      <c r="X1266" s="69">
        <v>6</v>
      </c>
      <c r="Y1266" s="69">
        <v>13</v>
      </c>
      <c r="Z1266" s="69">
        <v>43</v>
      </c>
      <c r="AA1266" s="69">
        <v>24</v>
      </c>
      <c r="AB1266" s="69">
        <v>18</v>
      </c>
      <c r="AC1266" s="69">
        <v>7</v>
      </c>
      <c r="AD1266" s="69"/>
      <c r="AE1266" s="69">
        <f t="shared" si="731"/>
        <v>111</v>
      </c>
      <c r="AF1266" s="8"/>
      <c r="AG1266" s="44" t="s">
        <v>40</v>
      </c>
      <c r="AH1266" s="68">
        <f t="shared" si="724"/>
        <v>17.616507255936654</v>
      </c>
      <c r="AI1266" s="68">
        <f t="shared" si="725"/>
        <v>63.924327127372379</v>
      </c>
      <c r="AJ1266" s="68">
        <f t="shared" si="726"/>
        <v>209.01402825925902</v>
      </c>
      <c r="AK1266" s="68">
        <f t="shared" si="727"/>
        <v>109.45414630673572</v>
      </c>
      <c r="AL1266" s="68">
        <f t="shared" si="728"/>
        <v>72.737371600880309</v>
      </c>
      <c r="AM1266" s="68">
        <f t="shared" si="729"/>
        <v>23.109590112158237</v>
      </c>
      <c r="AN1266" s="68">
        <f t="shared" si="730"/>
        <v>0</v>
      </c>
      <c r="AO1266" s="68">
        <f t="shared" si="732"/>
        <v>59.637940462508773</v>
      </c>
      <c r="AP1266" s="8"/>
      <c r="AQ1266" s="6">
        <f t="shared" si="733"/>
        <v>39</v>
      </c>
      <c r="AR1266" s="94">
        <f t="shared" si="734"/>
        <v>28</v>
      </c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</row>
    <row r="1267" spans="1:58" s="5" customFormat="1">
      <c r="A1267" s="6">
        <v>1222</v>
      </c>
      <c r="B1267" s="44" t="s">
        <v>41</v>
      </c>
      <c r="C1267" s="45">
        <v>8833.8821655273441</v>
      </c>
      <c r="D1267" s="45">
        <v>8205.4458374023434</v>
      </c>
      <c r="E1267" s="45">
        <v>7476.1284881591801</v>
      </c>
      <c r="F1267" s="45">
        <v>7498.7243377685545</v>
      </c>
      <c r="G1267" s="45">
        <v>10096.810412597657</v>
      </c>
      <c r="H1267" s="45">
        <v>11787.304516601562</v>
      </c>
      <c r="I1267" s="45">
        <v>10387.726690673828</v>
      </c>
      <c r="J1267" s="45">
        <v>10332.875579833984</v>
      </c>
      <c r="K1267" s="45">
        <v>10634.162658691406</v>
      </c>
      <c r="L1267" s="45">
        <v>9593.2620849609375</v>
      </c>
      <c r="M1267" s="45">
        <v>8819.6735900878903</v>
      </c>
      <c r="N1267" s="45">
        <v>7843.7756652832031</v>
      </c>
      <c r="O1267" s="45">
        <v>6931.9847198486332</v>
      </c>
      <c r="P1267" s="45">
        <v>5122.7488037109379</v>
      </c>
      <c r="Q1267" s="45">
        <v>4085.50244140625</v>
      </c>
      <c r="R1267" s="45">
        <v>3566.1139450073242</v>
      </c>
      <c r="S1267" s="45">
        <v>3427.443265914917</v>
      </c>
      <c r="T1267" s="45">
        <v>4096.8142822265627</v>
      </c>
      <c r="U1267" s="45">
        <v>138740.37948570252</v>
      </c>
      <c r="V1267" s="8"/>
      <c r="W1267" s="44" t="s">
        <v>41</v>
      </c>
      <c r="X1267" s="69">
        <v>10</v>
      </c>
      <c r="Y1267" s="69">
        <v>71</v>
      </c>
      <c r="Z1267" s="69">
        <v>384</v>
      </c>
      <c r="AA1267" s="69">
        <v>709</v>
      </c>
      <c r="AB1267" s="69">
        <v>518</v>
      </c>
      <c r="AC1267" s="69">
        <v>132</v>
      </c>
      <c r="AD1267" s="69"/>
      <c r="AE1267" s="69">
        <f t="shared" si="731"/>
        <v>1824</v>
      </c>
      <c r="AF1267" s="8"/>
      <c r="AG1267" s="44" t="s">
        <v>41</v>
      </c>
      <c r="AH1267" s="68">
        <f t="shared" si="724"/>
        <v>2.6671203126199376</v>
      </c>
      <c r="AI1267" s="68">
        <f t="shared" si="725"/>
        <v>14.063847313883253</v>
      </c>
      <c r="AJ1267" s="68">
        <f t="shared" si="726"/>
        <v>65.154845106302957</v>
      </c>
      <c r="AK1267" s="68">
        <f t="shared" si="727"/>
        <v>136.50724958648462</v>
      </c>
      <c r="AL1267" s="68">
        <f t="shared" si="728"/>
        <v>100.26250601738545</v>
      </c>
      <c r="AM1267" s="68">
        <f t="shared" si="729"/>
        <v>24.825649980464629</v>
      </c>
      <c r="AN1267" s="68">
        <f t="shared" si="730"/>
        <v>0</v>
      </c>
      <c r="AO1267" s="68">
        <f t="shared" si="732"/>
        <v>51.869117969031429</v>
      </c>
      <c r="AP1267" s="8"/>
      <c r="AQ1267" s="6">
        <f t="shared" si="733"/>
        <v>69</v>
      </c>
      <c r="AR1267" s="94">
        <f t="shared" si="734"/>
        <v>57</v>
      </c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</row>
    <row r="1268" spans="1:58" s="5" customFormat="1">
      <c r="A1268" s="6">
        <v>1223</v>
      </c>
      <c r="B1268" s="44" t="s">
        <v>42</v>
      </c>
      <c r="C1268" s="45">
        <v>1098.9717725199903</v>
      </c>
      <c r="D1268" s="45">
        <v>1172.4994860038294</v>
      </c>
      <c r="E1268" s="45">
        <v>1391.1966307245884</v>
      </c>
      <c r="F1268" s="45">
        <v>1352.825594409474</v>
      </c>
      <c r="G1268" s="45">
        <v>860.09281636013463</v>
      </c>
      <c r="H1268" s="45">
        <v>930.54824833573969</v>
      </c>
      <c r="I1268" s="45">
        <v>970.61441522404516</v>
      </c>
      <c r="J1268" s="45">
        <v>1209.8022733906678</v>
      </c>
      <c r="K1268" s="45">
        <v>1310.209759246088</v>
      </c>
      <c r="L1268" s="45">
        <v>1515.2688965105428</v>
      </c>
      <c r="M1268" s="45">
        <v>1520.6545663986874</v>
      </c>
      <c r="N1268" s="45">
        <v>1536.0463457987157</v>
      </c>
      <c r="O1268" s="45">
        <v>1386.0475291037451</v>
      </c>
      <c r="P1268" s="45">
        <v>1100.9870852580932</v>
      </c>
      <c r="Q1268" s="45">
        <v>885.85293210593386</v>
      </c>
      <c r="R1268" s="45">
        <v>637.45520255536167</v>
      </c>
      <c r="S1268" s="45">
        <v>490.66212574914675</v>
      </c>
      <c r="T1268" s="45">
        <v>406.71489959376578</v>
      </c>
      <c r="U1268" s="45">
        <v>19776.45057928855</v>
      </c>
      <c r="V1268" s="8"/>
      <c r="W1268" s="44" t="s">
        <v>42</v>
      </c>
      <c r="X1268" s="69">
        <v>15</v>
      </c>
      <c r="Y1268" s="69">
        <v>45</v>
      </c>
      <c r="Z1268" s="69">
        <v>57</v>
      </c>
      <c r="AA1268" s="69">
        <v>60</v>
      </c>
      <c r="AB1268" s="69">
        <v>27</v>
      </c>
      <c r="AC1268" s="69">
        <v>5</v>
      </c>
      <c r="AD1268" s="69"/>
      <c r="AE1268" s="69">
        <f t="shared" si="731"/>
        <v>209</v>
      </c>
      <c r="AF1268" s="8"/>
      <c r="AG1268" s="44" t="s">
        <v>42</v>
      </c>
      <c r="AH1268" s="68">
        <f t="shared" si="724"/>
        <v>22.175807527573717</v>
      </c>
      <c r="AI1268" s="68">
        <f t="shared" si="725"/>
        <v>104.63986942813338</v>
      </c>
      <c r="AJ1268" s="68">
        <f t="shared" si="726"/>
        <v>122.50842468822644</v>
      </c>
      <c r="AK1268" s="68">
        <f t="shared" si="727"/>
        <v>123.63302885039124</v>
      </c>
      <c r="AL1268" s="68">
        <f t="shared" si="728"/>
        <v>44.635393061922599</v>
      </c>
      <c r="AM1268" s="68">
        <f t="shared" si="729"/>
        <v>7.6323656799458828</v>
      </c>
      <c r="AN1268" s="68">
        <f t="shared" si="730"/>
        <v>0</v>
      </c>
      <c r="AO1268" s="68">
        <f t="shared" si="732"/>
        <v>51.292358815533333</v>
      </c>
      <c r="AP1268" s="8"/>
      <c r="AQ1268" s="6">
        <f t="shared" si="733"/>
        <v>8</v>
      </c>
      <c r="AR1268" s="94">
        <f t="shared" si="734"/>
        <v>58</v>
      </c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</row>
    <row r="1269" spans="1:58" s="5" customFormat="1">
      <c r="A1269" s="6">
        <v>1224</v>
      </c>
      <c r="B1269" s="44" t="s">
        <v>43</v>
      </c>
      <c r="C1269" s="45">
        <v>1367.8983200073242</v>
      </c>
      <c r="D1269" s="45">
        <v>1586.2228454589845</v>
      </c>
      <c r="E1269" s="45">
        <v>1590.5682037353515</v>
      </c>
      <c r="F1269" s="45">
        <v>1373.5505584716798</v>
      </c>
      <c r="G1269" s="45">
        <v>875.22049102783205</v>
      </c>
      <c r="H1269" s="45">
        <v>857.66758422851558</v>
      </c>
      <c r="I1269" s="45">
        <v>1044.2684921264649</v>
      </c>
      <c r="J1269" s="45">
        <v>1361.6563781738282</v>
      </c>
      <c r="K1269" s="45">
        <v>1567.6584075927735</v>
      </c>
      <c r="L1269" s="45">
        <v>1580.7115600585937</v>
      </c>
      <c r="M1269" s="45">
        <v>1485.0441528320312</v>
      </c>
      <c r="N1269" s="45">
        <v>1346.7597717285157</v>
      </c>
      <c r="O1269" s="45">
        <v>1291.1929412841796</v>
      </c>
      <c r="P1269" s="45">
        <v>915.85052642822268</v>
      </c>
      <c r="Q1269" s="45">
        <v>550.78083648681638</v>
      </c>
      <c r="R1269" s="45">
        <v>321.22135314941409</v>
      </c>
      <c r="S1269" s="45">
        <v>202.80019798278809</v>
      </c>
      <c r="T1269" s="45">
        <v>178.43494052886962</v>
      </c>
      <c r="U1269" s="45">
        <v>19497.507561302184</v>
      </c>
      <c r="V1269" s="8"/>
      <c r="W1269" s="44" t="s">
        <v>43</v>
      </c>
      <c r="X1269" s="69">
        <v>9</v>
      </c>
      <c r="Y1269" s="69">
        <v>26</v>
      </c>
      <c r="Z1269" s="69">
        <v>78</v>
      </c>
      <c r="AA1269" s="69">
        <v>90</v>
      </c>
      <c r="AB1269" s="69">
        <v>48</v>
      </c>
      <c r="AC1269" s="69">
        <v>9</v>
      </c>
      <c r="AD1269" s="69"/>
      <c r="AE1269" s="69">
        <f t="shared" si="731"/>
        <v>260</v>
      </c>
      <c r="AF1269" s="8"/>
      <c r="AG1269" s="44" t="s">
        <v>43</v>
      </c>
      <c r="AH1269" s="68">
        <f t="shared" si="724"/>
        <v>13.104723294662131</v>
      </c>
      <c r="AI1269" s="68">
        <f t="shared" si="725"/>
        <v>59.413599810640626</v>
      </c>
      <c r="AJ1269" s="68">
        <f t="shared" si="726"/>
        <v>181.88865111455073</v>
      </c>
      <c r="AK1269" s="68">
        <f t="shared" si="727"/>
        <v>172.36946375109181</v>
      </c>
      <c r="AL1269" s="68">
        <f t="shared" si="728"/>
        <v>70.502368687722409</v>
      </c>
      <c r="AM1269" s="68">
        <f t="shared" si="729"/>
        <v>11.482093237161276</v>
      </c>
      <c r="AN1269" s="68">
        <f t="shared" si="730"/>
        <v>0</v>
      </c>
      <c r="AO1269" s="68">
        <f t="shared" si="732"/>
        <v>60.041104105141081</v>
      </c>
      <c r="AP1269" s="8"/>
      <c r="AQ1269" s="6">
        <f t="shared" si="733"/>
        <v>43</v>
      </c>
      <c r="AR1269" s="94">
        <f t="shared" si="734"/>
        <v>25</v>
      </c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</row>
    <row r="1270" spans="1:58" s="5" customFormat="1">
      <c r="A1270" s="6">
        <v>1225</v>
      </c>
      <c r="B1270" s="44" t="s">
        <v>44</v>
      </c>
      <c r="C1270" s="45">
        <v>6870.2073247297949</v>
      </c>
      <c r="D1270" s="45">
        <v>6532.7124578039657</v>
      </c>
      <c r="E1270" s="45">
        <v>6675.8138890698983</v>
      </c>
      <c r="F1270" s="45">
        <v>7373.0579985534832</v>
      </c>
      <c r="G1270" s="45">
        <v>7583.3230128928417</v>
      </c>
      <c r="H1270" s="45">
        <v>6644.72989422095</v>
      </c>
      <c r="I1270" s="45">
        <v>6111.053243018313</v>
      </c>
      <c r="J1270" s="45">
        <v>6343.659155024111</v>
      </c>
      <c r="K1270" s="45">
        <v>6555.5165521448052</v>
      </c>
      <c r="L1270" s="45">
        <v>6825.9136198162523</v>
      </c>
      <c r="M1270" s="45">
        <v>6966.9857093750843</v>
      </c>
      <c r="N1270" s="45">
        <v>6671.635503826401</v>
      </c>
      <c r="O1270" s="45">
        <v>6159.6662141919542</v>
      </c>
      <c r="P1270" s="45">
        <v>4863.2295916781522</v>
      </c>
      <c r="Q1270" s="45">
        <v>3864.760304228751</v>
      </c>
      <c r="R1270" s="45">
        <v>3013.2461553509547</v>
      </c>
      <c r="S1270" s="45">
        <v>2410.8343862687652</v>
      </c>
      <c r="T1270" s="45">
        <v>2267.3620565792335</v>
      </c>
      <c r="U1270" s="45">
        <v>103733.70706877371</v>
      </c>
      <c r="V1270" s="8"/>
      <c r="W1270" s="44" t="s">
        <v>44</v>
      </c>
      <c r="X1270" s="69">
        <v>75</v>
      </c>
      <c r="Y1270" s="69">
        <v>239</v>
      </c>
      <c r="Z1270" s="69">
        <v>423</v>
      </c>
      <c r="AA1270" s="69">
        <v>394</v>
      </c>
      <c r="AB1270" s="69">
        <v>209</v>
      </c>
      <c r="AC1270" s="69">
        <v>49</v>
      </c>
      <c r="AD1270" s="69"/>
      <c r="AE1270" s="69">
        <f t="shared" si="731"/>
        <v>1389</v>
      </c>
      <c r="AF1270" s="8"/>
      <c r="AG1270" s="44" t="s">
        <v>44</v>
      </c>
      <c r="AH1270" s="68">
        <f t="shared" si="724"/>
        <v>20.344340167869074</v>
      </c>
      <c r="AI1270" s="68">
        <f t="shared" si="725"/>
        <v>63.033052816993923</v>
      </c>
      <c r="AJ1270" s="68">
        <f t="shared" si="726"/>
        <v>127.3189450087027</v>
      </c>
      <c r="AK1270" s="68">
        <f t="shared" si="727"/>
        <v>128.94667558333998</v>
      </c>
      <c r="AL1270" s="68">
        <f t="shared" si="728"/>
        <v>65.892569223071888</v>
      </c>
      <c r="AM1270" s="68">
        <f t="shared" si="729"/>
        <v>14.949241485468722</v>
      </c>
      <c r="AN1270" s="68">
        <f t="shared" si="730"/>
        <v>0</v>
      </c>
      <c r="AO1270" s="68">
        <f t="shared" si="732"/>
        <v>58.561569156291021</v>
      </c>
      <c r="AP1270" s="8"/>
      <c r="AQ1270" s="6">
        <f t="shared" si="733"/>
        <v>41</v>
      </c>
      <c r="AR1270" s="94">
        <f t="shared" si="734"/>
        <v>31</v>
      </c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</row>
    <row r="1271" spans="1:58" s="5" customFormat="1">
      <c r="A1271" s="6">
        <v>1226</v>
      </c>
      <c r="B1271" s="44" t="s">
        <v>45</v>
      </c>
      <c r="C1271" s="45">
        <v>9630.2571868896484</v>
      </c>
      <c r="D1271" s="45">
        <v>8325.6178466796882</v>
      </c>
      <c r="E1271" s="45">
        <v>8108.1528137207033</v>
      </c>
      <c r="F1271" s="45">
        <v>8860.2326385498054</v>
      </c>
      <c r="G1271" s="45">
        <v>11265.68677368164</v>
      </c>
      <c r="H1271" s="45">
        <v>13718.312835693359</v>
      </c>
      <c r="I1271" s="45">
        <v>12177.919915771485</v>
      </c>
      <c r="J1271" s="45">
        <v>10195.842932128906</v>
      </c>
      <c r="K1271" s="45">
        <v>9309.0821594238278</v>
      </c>
      <c r="L1271" s="45">
        <v>8717.8052673339844</v>
      </c>
      <c r="M1271" s="45">
        <v>8564.0984741210941</v>
      </c>
      <c r="N1271" s="45">
        <v>8092.7493713378908</v>
      </c>
      <c r="O1271" s="45">
        <v>7362.8317901611326</v>
      </c>
      <c r="P1271" s="45">
        <v>6082.5002197265621</v>
      </c>
      <c r="Q1271" s="45">
        <v>4836.5678375244142</v>
      </c>
      <c r="R1271" s="45">
        <v>3913.103353881836</v>
      </c>
      <c r="S1271" s="45">
        <v>3008.9688262939453</v>
      </c>
      <c r="T1271" s="45">
        <v>2606.5911132812498</v>
      </c>
      <c r="U1271" s="45">
        <v>144776.32135620117</v>
      </c>
      <c r="V1271" s="8"/>
      <c r="W1271" s="44" t="s">
        <v>45</v>
      </c>
      <c r="X1271" s="69">
        <v>59</v>
      </c>
      <c r="Y1271" s="69">
        <v>342</v>
      </c>
      <c r="Z1271" s="69">
        <v>846</v>
      </c>
      <c r="AA1271" s="69">
        <v>772</v>
      </c>
      <c r="AB1271" s="69">
        <v>330</v>
      </c>
      <c r="AC1271" s="69">
        <v>75</v>
      </c>
      <c r="AD1271" s="69"/>
      <c r="AE1271" s="69">
        <f t="shared" si="731"/>
        <v>2424</v>
      </c>
      <c r="AF1271" s="8"/>
      <c r="AG1271" s="44" t="s">
        <v>45</v>
      </c>
      <c r="AH1271" s="68">
        <f t="shared" si="724"/>
        <v>13.317934733067414</v>
      </c>
      <c r="AI1271" s="68">
        <f t="shared" si="725"/>
        <v>60.71533975167214</v>
      </c>
      <c r="AJ1271" s="68">
        <f t="shared" si="726"/>
        <v>123.33878227340206</v>
      </c>
      <c r="AK1271" s="68">
        <f t="shared" si="727"/>
        <v>126.78684132257951</v>
      </c>
      <c r="AL1271" s="68">
        <f t="shared" si="728"/>
        <v>64.732264354546217</v>
      </c>
      <c r="AM1271" s="68">
        <f t="shared" si="729"/>
        <v>16.113296394978217</v>
      </c>
      <c r="AN1271" s="68">
        <f t="shared" si="730"/>
        <v>0</v>
      </c>
      <c r="AO1271" s="68">
        <f t="shared" si="732"/>
        <v>65.297429739017872</v>
      </c>
      <c r="AP1271" s="8"/>
      <c r="AQ1271" s="6">
        <f t="shared" si="733"/>
        <v>42</v>
      </c>
      <c r="AR1271" s="94">
        <f t="shared" si="734"/>
        <v>9</v>
      </c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</row>
    <row r="1272" spans="1:58" s="5" customFormat="1">
      <c r="A1272" s="6">
        <v>1227</v>
      </c>
      <c r="B1272" s="44" t="s">
        <v>46</v>
      </c>
      <c r="C1272" s="45">
        <v>13373.365871519636</v>
      </c>
      <c r="D1272" s="45">
        <v>13120.439078096928</v>
      </c>
      <c r="E1272" s="45">
        <v>13184.265952158619</v>
      </c>
      <c r="F1272" s="45">
        <v>14447.76586660857</v>
      </c>
      <c r="G1272" s="45">
        <v>14833.273486569617</v>
      </c>
      <c r="H1272" s="45">
        <v>14217.518512840628</v>
      </c>
      <c r="I1272" s="45">
        <v>13441.627910420351</v>
      </c>
      <c r="J1272" s="45">
        <v>14433.667525077717</v>
      </c>
      <c r="K1272" s="45">
        <v>14602.023238923868</v>
      </c>
      <c r="L1272" s="45">
        <v>14664.385080429884</v>
      </c>
      <c r="M1272" s="45">
        <v>14643.222534964121</v>
      </c>
      <c r="N1272" s="45">
        <v>13823.581665839123</v>
      </c>
      <c r="O1272" s="45">
        <v>12929.813497942776</v>
      </c>
      <c r="P1272" s="45">
        <v>10692.330227305592</v>
      </c>
      <c r="Q1272" s="45">
        <v>8457.9228200454363</v>
      </c>
      <c r="R1272" s="45">
        <v>6858.8531614516078</v>
      </c>
      <c r="S1272" s="45">
        <v>5699.0277207665549</v>
      </c>
      <c r="T1272" s="45">
        <v>5394.4663512468405</v>
      </c>
      <c r="U1272" s="45">
        <v>218817.55050220789</v>
      </c>
      <c r="V1272" s="8"/>
      <c r="W1272" s="44" t="s">
        <v>46</v>
      </c>
      <c r="X1272" s="69">
        <v>80</v>
      </c>
      <c r="Y1272" s="69">
        <v>347</v>
      </c>
      <c r="Z1272" s="69">
        <v>752</v>
      </c>
      <c r="AA1272" s="69">
        <v>927</v>
      </c>
      <c r="AB1272" s="69">
        <v>543</v>
      </c>
      <c r="AC1272" s="69">
        <v>104</v>
      </c>
      <c r="AD1272" s="69"/>
      <c r="AE1272" s="69">
        <f t="shared" si="731"/>
        <v>2753</v>
      </c>
      <c r="AF1272" s="8"/>
      <c r="AG1272" s="44" t="s">
        <v>46</v>
      </c>
      <c r="AH1272" s="68">
        <f t="shared" si="724"/>
        <v>11.074376583703456</v>
      </c>
      <c r="AI1272" s="68">
        <f t="shared" si="725"/>
        <v>46.786705620196607</v>
      </c>
      <c r="AJ1272" s="68">
        <f t="shared" si="726"/>
        <v>105.78498622257142</v>
      </c>
      <c r="AK1272" s="68">
        <f t="shared" si="727"/>
        <v>137.9297219321719</v>
      </c>
      <c r="AL1272" s="68">
        <f t="shared" si="728"/>
        <v>75.240752089732823</v>
      </c>
      <c r="AM1272" s="68">
        <f t="shared" si="729"/>
        <v>14.244601353978469</v>
      </c>
      <c r="AN1272" s="68">
        <f t="shared" si="730"/>
        <v>0</v>
      </c>
      <c r="AO1272" s="68">
        <f t="shared" si="732"/>
        <v>54.709714693926962</v>
      </c>
      <c r="AP1272" s="8"/>
      <c r="AQ1272" s="6">
        <f t="shared" si="733"/>
        <v>52</v>
      </c>
      <c r="AR1272" s="94">
        <f t="shared" si="734"/>
        <v>47</v>
      </c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</row>
    <row r="1273" spans="1:58" s="5" customFormat="1">
      <c r="A1273" s="6">
        <v>1228</v>
      </c>
      <c r="B1273" s="44" t="s">
        <v>47</v>
      </c>
      <c r="C1273" s="45">
        <v>4399.2778028804123</v>
      </c>
      <c r="D1273" s="45">
        <v>4192.5448556261081</v>
      </c>
      <c r="E1273" s="45">
        <v>4520.5880347900929</v>
      </c>
      <c r="F1273" s="45">
        <v>4465.0392374828334</v>
      </c>
      <c r="G1273" s="45">
        <v>3824.4161251349296</v>
      </c>
      <c r="H1273" s="45">
        <v>3843.2720188440835</v>
      </c>
      <c r="I1273" s="45">
        <v>3629.1647286495122</v>
      </c>
      <c r="J1273" s="45">
        <v>3991.2141732387872</v>
      </c>
      <c r="K1273" s="45">
        <v>4272.8558447886617</v>
      </c>
      <c r="L1273" s="45">
        <v>4241.6029197623047</v>
      </c>
      <c r="M1273" s="45">
        <v>4162.6234883956986</v>
      </c>
      <c r="N1273" s="45">
        <v>3893.1237219546351</v>
      </c>
      <c r="O1273" s="45">
        <v>3447.2821151672006</v>
      </c>
      <c r="P1273" s="45">
        <v>2828.0613381502549</v>
      </c>
      <c r="Q1273" s="45">
        <v>2233.7161204255626</v>
      </c>
      <c r="R1273" s="45">
        <v>1770.825046832239</v>
      </c>
      <c r="S1273" s="45">
        <v>1329.0439984586992</v>
      </c>
      <c r="T1273" s="45">
        <v>1305.6073787570622</v>
      </c>
      <c r="U1273" s="45">
        <v>62350.258949339077</v>
      </c>
      <c r="V1273" s="8"/>
      <c r="W1273" s="44" t="s">
        <v>47</v>
      </c>
      <c r="X1273" s="69">
        <v>53</v>
      </c>
      <c r="Y1273" s="69">
        <v>172</v>
      </c>
      <c r="Z1273" s="69">
        <v>280</v>
      </c>
      <c r="AA1273" s="69">
        <v>249</v>
      </c>
      <c r="AB1273" s="69">
        <v>130</v>
      </c>
      <c r="AC1273" s="69">
        <v>26</v>
      </c>
      <c r="AD1273" s="69"/>
      <c r="AE1273" s="69">
        <f t="shared" si="731"/>
        <v>910</v>
      </c>
      <c r="AF1273" s="8"/>
      <c r="AG1273" s="44" t="s">
        <v>47</v>
      </c>
      <c r="AH1273" s="68">
        <f t="shared" si="724"/>
        <v>23.739992945673983</v>
      </c>
      <c r="AI1273" s="68">
        <f t="shared" si="725"/>
        <v>89.948370873962702</v>
      </c>
      <c r="AJ1273" s="68">
        <f t="shared" si="726"/>
        <v>145.70917625768985</v>
      </c>
      <c r="AK1273" s="68">
        <f t="shared" si="727"/>
        <v>137.22165766372257</v>
      </c>
      <c r="AL1273" s="68">
        <f t="shared" si="728"/>
        <v>65.143083962596634</v>
      </c>
      <c r="AM1273" s="68">
        <f t="shared" si="729"/>
        <v>12.169846559045794</v>
      </c>
      <c r="AN1273" s="68">
        <f t="shared" si="730"/>
        <v>0</v>
      </c>
      <c r="AO1273" s="68">
        <f t="shared" si="732"/>
        <v>64.384746153971847</v>
      </c>
      <c r="AP1273" s="8"/>
      <c r="AQ1273" s="6">
        <f t="shared" si="733"/>
        <v>17</v>
      </c>
      <c r="AR1273" s="94">
        <f t="shared" si="734"/>
        <v>12</v>
      </c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</row>
    <row r="1274" spans="1:58" s="5" customFormat="1">
      <c r="A1274" s="6">
        <v>1229</v>
      </c>
      <c r="B1274" s="44" t="s">
        <v>48</v>
      </c>
      <c r="C1274" s="45">
        <v>838.67973140976278</v>
      </c>
      <c r="D1274" s="45">
        <v>907.19058852069725</v>
      </c>
      <c r="E1274" s="45">
        <v>787.3641130843165</v>
      </c>
      <c r="F1274" s="45">
        <v>772.62100490195644</v>
      </c>
      <c r="G1274" s="45">
        <v>545.26378335564073</v>
      </c>
      <c r="H1274" s="45">
        <v>576.67644608629973</v>
      </c>
      <c r="I1274" s="45">
        <v>661.75168159864631</v>
      </c>
      <c r="J1274" s="45">
        <v>892.83583602066517</v>
      </c>
      <c r="K1274" s="45">
        <v>1014.1333915837921</v>
      </c>
      <c r="L1274" s="45">
        <v>1092.707704728916</v>
      </c>
      <c r="M1274" s="45">
        <v>1164.4721988656006</v>
      </c>
      <c r="N1274" s="45">
        <v>1299.339975201874</v>
      </c>
      <c r="O1274" s="45">
        <v>1268.6285841029555</v>
      </c>
      <c r="P1274" s="45">
        <v>1010.0863126633351</v>
      </c>
      <c r="Q1274" s="45">
        <v>709.53252831933389</v>
      </c>
      <c r="R1274" s="45">
        <v>503.51536182735379</v>
      </c>
      <c r="S1274" s="45">
        <v>371.68868772614627</v>
      </c>
      <c r="T1274" s="45">
        <v>323.72177183303785</v>
      </c>
      <c r="U1274" s="45">
        <v>14740.20970183033</v>
      </c>
      <c r="V1274" s="8"/>
      <c r="W1274" s="44" t="s">
        <v>48</v>
      </c>
      <c r="X1274" s="69">
        <v>7</v>
      </c>
      <c r="Y1274" s="69">
        <v>23</v>
      </c>
      <c r="Z1274" s="69">
        <v>39</v>
      </c>
      <c r="AA1274" s="69">
        <v>38</v>
      </c>
      <c r="AB1274" s="69">
        <v>42</v>
      </c>
      <c r="AC1274" s="69">
        <v>9</v>
      </c>
      <c r="AD1274" s="69"/>
      <c r="AE1274" s="69">
        <f t="shared" si="731"/>
        <v>158</v>
      </c>
      <c r="AF1274" s="8"/>
      <c r="AG1274" s="44" t="s">
        <v>48</v>
      </c>
      <c r="AH1274" s="68">
        <f t="shared" si="724"/>
        <v>18.12013899593186</v>
      </c>
      <c r="AI1274" s="68">
        <f t="shared" si="725"/>
        <v>84.362837591942437</v>
      </c>
      <c r="AJ1274" s="68">
        <f t="shared" si="726"/>
        <v>135.25782183295081</v>
      </c>
      <c r="AK1274" s="68">
        <f t="shared" si="727"/>
        <v>114.84670475849904</v>
      </c>
      <c r="AL1274" s="68">
        <f t="shared" si="728"/>
        <v>94.082245146414323</v>
      </c>
      <c r="AM1274" s="68">
        <f t="shared" si="729"/>
        <v>17.749144392030171</v>
      </c>
      <c r="AN1274" s="68">
        <f t="shared" si="730"/>
        <v>0</v>
      </c>
      <c r="AO1274" s="68">
        <f t="shared" si="732"/>
        <v>56.875553884976632</v>
      </c>
      <c r="AP1274" s="8"/>
      <c r="AQ1274" s="6">
        <f t="shared" si="733"/>
        <v>20</v>
      </c>
      <c r="AR1274" s="94">
        <f t="shared" si="734"/>
        <v>36</v>
      </c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</row>
    <row r="1275" spans="1:58" s="5" customFormat="1">
      <c r="A1275" s="6">
        <v>1230</v>
      </c>
      <c r="B1275" s="44" t="s">
        <v>49</v>
      </c>
      <c r="C1275" s="45">
        <v>302.59592037285978</v>
      </c>
      <c r="D1275" s="45">
        <v>355.95021223200348</v>
      </c>
      <c r="E1275" s="45">
        <v>372.851427747542</v>
      </c>
      <c r="F1275" s="45">
        <v>361.76838472451163</v>
      </c>
      <c r="G1275" s="45">
        <v>218.37947389210041</v>
      </c>
      <c r="H1275" s="45">
        <v>243.93241144154408</v>
      </c>
      <c r="I1275" s="45">
        <v>237.32478008547218</v>
      </c>
      <c r="J1275" s="45">
        <v>295.53236897910989</v>
      </c>
      <c r="K1275" s="45">
        <v>330.52597444540299</v>
      </c>
      <c r="L1275" s="45">
        <v>396.2271755295443</v>
      </c>
      <c r="M1275" s="45">
        <v>451.92279936932323</v>
      </c>
      <c r="N1275" s="45">
        <v>419.2380020676714</v>
      </c>
      <c r="O1275" s="45">
        <v>385.41127585926984</v>
      </c>
      <c r="P1275" s="45">
        <v>378.32286151290072</v>
      </c>
      <c r="Q1275" s="45">
        <v>305.54894983063764</v>
      </c>
      <c r="R1275" s="45">
        <v>261.36476145788112</v>
      </c>
      <c r="S1275" s="45">
        <v>210.38465535329732</v>
      </c>
      <c r="T1275" s="45">
        <v>260.47057125364762</v>
      </c>
      <c r="U1275" s="45">
        <v>5787.7520061547193</v>
      </c>
      <c r="V1275" s="8"/>
      <c r="W1275" s="44" t="s">
        <v>49</v>
      </c>
      <c r="X1275" s="69">
        <v>4</v>
      </c>
      <c r="Y1275" s="69">
        <v>13</v>
      </c>
      <c r="Z1275" s="69">
        <v>25</v>
      </c>
      <c r="AA1275" s="69">
        <v>16</v>
      </c>
      <c r="AB1275" s="69">
        <v>8</v>
      </c>
      <c r="AC1275" s="69">
        <v>0</v>
      </c>
      <c r="AD1275" s="69"/>
      <c r="AE1275" s="69">
        <f t="shared" si="731"/>
        <v>66</v>
      </c>
      <c r="AF1275" s="8"/>
      <c r="AG1275" s="44" t="s">
        <v>49</v>
      </c>
      <c r="AH1275" s="68">
        <f t="shared" si="724"/>
        <v>22.113596261575037</v>
      </c>
      <c r="AI1275" s="68">
        <f t="shared" si="725"/>
        <v>119.05880867194688</v>
      </c>
      <c r="AJ1275" s="68">
        <f t="shared" si="726"/>
        <v>204.97481127874633</v>
      </c>
      <c r="AK1275" s="68">
        <f t="shared" si="727"/>
        <v>134.83632003567115</v>
      </c>
      <c r="AL1275" s="68">
        <f t="shared" si="728"/>
        <v>54.139585640891276</v>
      </c>
      <c r="AM1275" s="68">
        <f t="shared" si="729"/>
        <v>0</v>
      </c>
      <c r="AN1275" s="68">
        <f t="shared" si="730"/>
        <v>0</v>
      </c>
      <c r="AO1275" s="68">
        <f t="shared" si="732"/>
        <v>63.349137322803593</v>
      </c>
      <c r="AP1275" s="8"/>
      <c r="AQ1275" s="6">
        <f t="shared" si="733"/>
        <v>4</v>
      </c>
      <c r="AR1275" s="94">
        <f t="shared" si="734"/>
        <v>15</v>
      </c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</row>
    <row r="1276" spans="1:58" s="5" customFormat="1">
      <c r="A1276" s="6">
        <v>1231</v>
      </c>
      <c r="B1276" s="44" t="s">
        <v>50</v>
      </c>
      <c r="C1276" s="45">
        <v>6143.876677014081</v>
      </c>
      <c r="D1276" s="45">
        <v>4848.1978502398879</v>
      </c>
      <c r="E1276" s="45">
        <v>4676.3591502920717</v>
      </c>
      <c r="F1276" s="45">
        <v>4945.047440208391</v>
      </c>
      <c r="G1276" s="45">
        <v>5929.7795162683251</v>
      </c>
      <c r="H1276" s="45">
        <v>6869.5981542824647</v>
      </c>
      <c r="I1276" s="45">
        <v>7018.351452027342</v>
      </c>
      <c r="J1276" s="45">
        <v>6929.9747110721164</v>
      </c>
      <c r="K1276" s="45">
        <v>6873.1506336704169</v>
      </c>
      <c r="L1276" s="45">
        <v>6440.3819388942729</v>
      </c>
      <c r="M1276" s="45">
        <v>6052.28317960599</v>
      </c>
      <c r="N1276" s="45">
        <v>5175.7150499216214</v>
      </c>
      <c r="O1276" s="45">
        <v>4361.9495239161797</v>
      </c>
      <c r="P1276" s="45">
        <v>3340.9509580187796</v>
      </c>
      <c r="Q1276" s="45">
        <v>2735.5667544640332</v>
      </c>
      <c r="R1276" s="45">
        <v>2410.5160551826475</v>
      </c>
      <c r="S1276" s="45">
        <v>1858.6173643862014</v>
      </c>
      <c r="T1276" s="45">
        <v>1614.881691305221</v>
      </c>
      <c r="U1276" s="45">
        <v>88225.198100770038</v>
      </c>
      <c r="V1276" s="8"/>
      <c r="W1276" s="44" t="s">
        <v>50</v>
      </c>
      <c r="X1276" s="69">
        <v>21</v>
      </c>
      <c r="Y1276" s="69">
        <v>104</v>
      </c>
      <c r="Z1276" s="69">
        <v>294</v>
      </c>
      <c r="AA1276" s="69">
        <v>491</v>
      </c>
      <c r="AB1276" s="69">
        <v>342</v>
      </c>
      <c r="AC1276" s="69">
        <v>72</v>
      </c>
      <c r="AD1276" s="69"/>
      <c r="AE1276" s="69">
        <f t="shared" si="731"/>
        <v>1324</v>
      </c>
      <c r="AF1276" s="8"/>
      <c r="AG1276" s="44" t="s">
        <v>50</v>
      </c>
      <c r="AH1276" s="68">
        <f t="shared" si="724"/>
        <v>8.4933462232326047</v>
      </c>
      <c r="AI1276" s="68">
        <f t="shared" si="725"/>
        <v>35.077189536196563</v>
      </c>
      <c r="AJ1276" s="68">
        <f t="shared" si="726"/>
        <v>85.594526316425728</v>
      </c>
      <c r="AK1276" s="68">
        <f t="shared" si="727"/>
        <v>139.9188978654434</v>
      </c>
      <c r="AL1276" s="68">
        <f t="shared" si="728"/>
        <v>98.70165888299185</v>
      </c>
      <c r="AM1276" s="68">
        <f t="shared" si="729"/>
        <v>20.951090362339514</v>
      </c>
      <c r="AN1276" s="68">
        <f t="shared" si="730"/>
        <v>0</v>
      </c>
      <c r="AO1276" s="68">
        <f t="shared" si="732"/>
        <v>58.836228492800522</v>
      </c>
      <c r="AP1276" s="8"/>
      <c r="AQ1276" s="6">
        <f t="shared" si="733"/>
        <v>57</v>
      </c>
      <c r="AR1276" s="94">
        <f t="shared" si="734"/>
        <v>30</v>
      </c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</row>
    <row r="1277" spans="1:58" s="5" customFormat="1">
      <c r="A1277" s="6">
        <v>1232</v>
      </c>
      <c r="B1277" s="44" t="s">
        <v>51</v>
      </c>
      <c r="C1277" s="45">
        <v>1287.2546242926467</v>
      </c>
      <c r="D1277" s="45">
        <v>1246.9046231408772</v>
      </c>
      <c r="E1277" s="45">
        <v>1271.0836658405713</v>
      </c>
      <c r="F1277" s="45">
        <v>1355.9024178371378</v>
      </c>
      <c r="G1277" s="45">
        <v>1198.947693220884</v>
      </c>
      <c r="H1277" s="45">
        <v>1138.5345349575607</v>
      </c>
      <c r="I1277" s="45">
        <v>1086.9093332203597</v>
      </c>
      <c r="J1277" s="45">
        <v>1162.4255741456689</v>
      </c>
      <c r="K1277" s="45">
        <v>1235.1047625084741</v>
      </c>
      <c r="L1277" s="45">
        <v>1341.0504127432343</v>
      </c>
      <c r="M1277" s="45">
        <v>1381.902248424989</v>
      </c>
      <c r="N1277" s="45">
        <v>1279.2973650722085</v>
      </c>
      <c r="O1277" s="45">
        <v>1136.2534573254616</v>
      </c>
      <c r="P1277" s="45">
        <v>922.43735857498291</v>
      </c>
      <c r="Q1277" s="45">
        <v>807.93076558301777</v>
      </c>
      <c r="R1277" s="45">
        <v>683.31526855965285</v>
      </c>
      <c r="S1277" s="45">
        <v>580.55094556455504</v>
      </c>
      <c r="T1277" s="45">
        <v>518.01556551887529</v>
      </c>
      <c r="U1277" s="45">
        <v>19633.820616531157</v>
      </c>
      <c r="V1277" s="8"/>
      <c r="W1277" s="44" t="s">
        <v>51</v>
      </c>
      <c r="X1277" s="69">
        <v>16</v>
      </c>
      <c r="Y1277" s="69">
        <v>38</v>
      </c>
      <c r="Z1277" s="69">
        <v>84</v>
      </c>
      <c r="AA1277" s="69">
        <v>76</v>
      </c>
      <c r="AB1277" s="69">
        <v>39</v>
      </c>
      <c r="AC1277" s="69">
        <v>6</v>
      </c>
      <c r="AD1277" s="69"/>
      <c r="AE1277" s="69">
        <f t="shared" si="731"/>
        <v>259</v>
      </c>
      <c r="AF1277" s="8"/>
      <c r="AG1277" s="44" t="s">
        <v>51</v>
      </c>
      <c r="AH1277" s="68">
        <f t="shared" si="724"/>
        <v>23.600518428932865</v>
      </c>
      <c r="AI1277" s="68">
        <f t="shared" si="725"/>
        <v>63.388920492295732</v>
      </c>
      <c r="AJ1277" s="68">
        <f t="shared" si="726"/>
        <v>147.55810635666163</v>
      </c>
      <c r="AK1277" s="68">
        <f t="shared" si="727"/>
        <v>139.84607119863932</v>
      </c>
      <c r="AL1277" s="68">
        <f t="shared" si="728"/>
        <v>67.101070154385184</v>
      </c>
      <c r="AM1277" s="68">
        <f t="shared" si="729"/>
        <v>9.7157750210826084</v>
      </c>
      <c r="AN1277" s="68">
        <f t="shared" si="730"/>
        <v>0</v>
      </c>
      <c r="AO1277" s="68">
        <f t="shared" si="732"/>
        <v>60.806152983905015</v>
      </c>
      <c r="AP1277" s="8"/>
      <c r="AQ1277" s="6">
        <f t="shared" si="733"/>
        <v>40</v>
      </c>
      <c r="AR1277" s="94">
        <f t="shared" si="734"/>
        <v>22</v>
      </c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</row>
    <row r="1278" spans="1:58" s="5" customFormat="1">
      <c r="A1278" s="6">
        <v>1233</v>
      </c>
      <c r="B1278" s="44" t="s">
        <v>52</v>
      </c>
      <c r="C1278" s="45">
        <v>13651.465019686404</v>
      </c>
      <c r="D1278" s="45">
        <v>13092.709610863531</v>
      </c>
      <c r="E1278" s="45">
        <v>13221.056501889803</v>
      </c>
      <c r="F1278" s="45">
        <v>13535.404603866091</v>
      </c>
      <c r="G1278" s="45">
        <v>14037.677053799971</v>
      </c>
      <c r="H1278" s="45">
        <v>13973.473796768087</v>
      </c>
      <c r="I1278" s="45">
        <v>13479.544418684934</v>
      </c>
      <c r="J1278" s="45">
        <v>12663.88974075541</v>
      </c>
      <c r="K1278" s="45">
        <v>13123.496890014871</v>
      </c>
      <c r="L1278" s="45">
        <v>12838.085240404645</v>
      </c>
      <c r="M1278" s="45">
        <v>11383.471395205346</v>
      </c>
      <c r="N1278" s="45">
        <v>9565.7423185994485</v>
      </c>
      <c r="O1278" s="45">
        <v>8052.0674093044036</v>
      </c>
      <c r="P1278" s="45">
        <v>6079.7060807472762</v>
      </c>
      <c r="Q1278" s="45">
        <v>4345.6280754698601</v>
      </c>
      <c r="R1278" s="45">
        <v>3061.3531148509787</v>
      </c>
      <c r="S1278" s="45">
        <v>1946.5603769957436</v>
      </c>
      <c r="T1278" s="45">
        <v>1270.1860554591167</v>
      </c>
      <c r="U1278" s="45">
        <v>179321.51770336591</v>
      </c>
      <c r="V1278" s="8"/>
      <c r="W1278" s="44" t="s">
        <v>52</v>
      </c>
      <c r="X1278" s="69">
        <v>70</v>
      </c>
      <c r="Y1278" s="69">
        <v>497</v>
      </c>
      <c r="Z1278" s="69">
        <v>1009</v>
      </c>
      <c r="AA1278" s="69">
        <v>900</v>
      </c>
      <c r="AB1278" s="69">
        <v>476</v>
      </c>
      <c r="AC1278" s="69">
        <v>98</v>
      </c>
      <c r="AD1278" s="69"/>
      <c r="AE1278" s="69">
        <f t="shared" si="731"/>
        <v>3050</v>
      </c>
      <c r="AF1278" s="8"/>
      <c r="AG1278" s="44" t="s">
        <v>52</v>
      </c>
      <c r="AH1278" s="68">
        <f t="shared" ref="AH1278:AH1309" si="735">X1278/(F1278/2)*1000</f>
        <v>10.343244557315417</v>
      </c>
      <c r="AI1278" s="68">
        <f t="shared" ref="AI1278:AI1309" si="736">Y1278/(G1278/2)*1000</f>
        <v>70.80943636119099</v>
      </c>
      <c r="AJ1278" s="68">
        <f t="shared" ref="AJ1278:AJ1309" si="737">Z1278/(H1278/2)*1000</f>
        <v>144.41648722071827</v>
      </c>
      <c r="AK1278" s="68">
        <f t="shared" ref="AK1278:AK1309" si="738">AA1278/(I1278/2)*1000</f>
        <v>133.53567035284181</v>
      </c>
      <c r="AL1278" s="68">
        <f t="shared" si="728"/>
        <v>75.174375289784592</v>
      </c>
      <c r="AM1278" s="68">
        <f t="shared" si="729"/>
        <v>14.935043734351654</v>
      </c>
      <c r="AN1278" s="68">
        <f t="shared" si="730"/>
        <v>0</v>
      </c>
      <c r="AO1278" s="68">
        <f t="shared" si="732"/>
        <v>65.135052048623635</v>
      </c>
      <c r="AP1278" s="8"/>
      <c r="AQ1278" s="6">
        <f t="shared" si="733"/>
        <v>31</v>
      </c>
      <c r="AR1278" s="94">
        <f t="shared" si="734"/>
        <v>10</v>
      </c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</row>
    <row r="1279" spans="1:58" s="5" customFormat="1">
      <c r="A1279" s="6">
        <v>1234</v>
      </c>
      <c r="B1279" s="44" t="s">
        <v>53</v>
      </c>
      <c r="C1279" s="45">
        <v>820.88465342840141</v>
      </c>
      <c r="D1279" s="45">
        <v>1009.162021062996</v>
      </c>
      <c r="E1279" s="45">
        <v>1066.7995142602792</v>
      </c>
      <c r="F1279" s="45">
        <v>1077.2437743458215</v>
      </c>
      <c r="G1279" s="45">
        <v>575.58286434859042</v>
      </c>
      <c r="H1279" s="45">
        <v>524.07700074606009</v>
      </c>
      <c r="I1279" s="45">
        <v>688.92800914043073</v>
      </c>
      <c r="J1279" s="45">
        <v>912.81685406043698</v>
      </c>
      <c r="K1279" s="45">
        <v>1079.0513448968177</v>
      </c>
      <c r="L1279" s="45">
        <v>1210.6986749164332</v>
      </c>
      <c r="M1279" s="45">
        <v>1291.1695848561958</v>
      </c>
      <c r="N1279" s="45">
        <v>1268.0919110348489</v>
      </c>
      <c r="O1279" s="45">
        <v>1209.549445196069</v>
      </c>
      <c r="P1279" s="45">
        <v>941.83348187211163</v>
      </c>
      <c r="Q1279" s="45">
        <v>654.22013274137896</v>
      </c>
      <c r="R1279" s="45">
        <v>441.91728650405116</v>
      </c>
      <c r="S1279" s="45">
        <v>297.85069011472558</v>
      </c>
      <c r="T1279" s="45">
        <v>315.54431056611918</v>
      </c>
      <c r="U1279" s="45">
        <v>15385.421554091768</v>
      </c>
      <c r="V1279" s="8"/>
      <c r="W1279" s="44" t="s">
        <v>53</v>
      </c>
      <c r="X1279" s="69">
        <v>8</v>
      </c>
      <c r="Y1279" s="69">
        <v>22</v>
      </c>
      <c r="Z1279" s="69">
        <v>35</v>
      </c>
      <c r="AA1279" s="69">
        <v>49</v>
      </c>
      <c r="AB1279" s="69">
        <v>39</v>
      </c>
      <c r="AC1279" s="69">
        <v>7</v>
      </c>
      <c r="AD1279" s="69"/>
      <c r="AE1279" s="69">
        <f t="shared" si="731"/>
        <v>160</v>
      </c>
      <c r="AF1279" s="8"/>
      <c r="AG1279" s="44" t="s">
        <v>53</v>
      </c>
      <c r="AH1279" s="68">
        <f t="shared" si="735"/>
        <v>14.852719858804781</v>
      </c>
      <c r="AI1279" s="68">
        <f t="shared" si="736"/>
        <v>76.444249343309608</v>
      </c>
      <c r="AJ1279" s="68">
        <f t="shared" si="737"/>
        <v>133.5681586872733</v>
      </c>
      <c r="AK1279" s="68">
        <f t="shared" si="738"/>
        <v>142.24998650043815</v>
      </c>
      <c r="AL1279" s="68">
        <f t="shared" si="728"/>
        <v>85.449780701393223</v>
      </c>
      <c r="AM1279" s="68">
        <f t="shared" si="729"/>
        <v>12.974359437306223</v>
      </c>
      <c r="AN1279" s="68">
        <f t="shared" si="730"/>
        <v>0</v>
      </c>
      <c r="AO1279" s="68">
        <f t="shared" si="732"/>
        <v>52.732199247613693</v>
      </c>
      <c r="AP1279" s="8"/>
      <c r="AQ1279" s="6">
        <f t="shared" si="733"/>
        <v>25</v>
      </c>
      <c r="AR1279" s="94">
        <f t="shared" si="734"/>
        <v>54</v>
      </c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</row>
    <row r="1280" spans="1:58" s="5" customFormat="1">
      <c r="A1280" s="6">
        <v>1235</v>
      </c>
      <c r="B1280" s="44" t="s">
        <v>54</v>
      </c>
      <c r="C1280" s="45">
        <v>9256.6328502134875</v>
      </c>
      <c r="D1280" s="45">
        <v>8724.9421075295359</v>
      </c>
      <c r="E1280" s="45">
        <v>7945.5184374475502</v>
      </c>
      <c r="F1280" s="45">
        <v>8460.394705151175</v>
      </c>
      <c r="G1280" s="45">
        <v>9678.2767291575838</v>
      </c>
      <c r="H1280" s="45">
        <v>10093.311447411135</v>
      </c>
      <c r="I1280" s="45">
        <v>10571.265476858669</v>
      </c>
      <c r="J1280" s="45">
        <v>11356.801423602254</v>
      </c>
      <c r="K1280" s="45">
        <v>11698.580008298959</v>
      </c>
      <c r="L1280" s="45">
        <v>10712.242875162627</v>
      </c>
      <c r="M1280" s="45">
        <v>10116.672421243953</v>
      </c>
      <c r="N1280" s="45">
        <v>8901.814335971043</v>
      </c>
      <c r="O1280" s="45">
        <v>8129.3550369367695</v>
      </c>
      <c r="P1280" s="45">
        <v>6790.1084124940699</v>
      </c>
      <c r="Q1280" s="45">
        <v>5490.9376041046753</v>
      </c>
      <c r="R1280" s="45">
        <v>4598.037429329629</v>
      </c>
      <c r="S1280" s="45">
        <v>3736.7403655755529</v>
      </c>
      <c r="T1280" s="45">
        <v>3661.454331965057</v>
      </c>
      <c r="U1280" s="45">
        <v>149923.08599845372</v>
      </c>
      <c r="V1280" s="8"/>
      <c r="W1280" s="44" t="s">
        <v>54</v>
      </c>
      <c r="X1280" s="69">
        <v>22</v>
      </c>
      <c r="Y1280" s="69">
        <v>94</v>
      </c>
      <c r="Z1280" s="69">
        <v>401</v>
      </c>
      <c r="AA1280" s="69">
        <v>738</v>
      </c>
      <c r="AB1280" s="69">
        <v>536</v>
      </c>
      <c r="AC1280" s="69">
        <v>104</v>
      </c>
      <c r="AD1280" s="69"/>
      <c r="AE1280" s="69">
        <f t="shared" si="731"/>
        <v>1895</v>
      </c>
      <c r="AF1280" s="8"/>
      <c r="AG1280" s="44" t="s">
        <v>54</v>
      </c>
      <c r="AH1280" s="68">
        <f t="shared" si="735"/>
        <v>5.2007029853122893</v>
      </c>
      <c r="AI1280" s="68">
        <f t="shared" si="736"/>
        <v>19.424945706875224</v>
      </c>
      <c r="AJ1280" s="68">
        <f t="shared" si="737"/>
        <v>79.458560669472604</v>
      </c>
      <c r="AK1280" s="68">
        <f t="shared" si="738"/>
        <v>139.62377571834517</v>
      </c>
      <c r="AL1280" s="68">
        <f t="shared" si="728"/>
        <v>94.392774868117158</v>
      </c>
      <c r="AM1280" s="68">
        <f t="shared" si="729"/>
        <v>17.779935671888815</v>
      </c>
      <c r="AN1280" s="68">
        <f t="shared" si="730"/>
        <v>0</v>
      </c>
      <c r="AO1280" s="68">
        <f t="shared" si="732"/>
        <v>52.224809497079654</v>
      </c>
      <c r="AP1280" s="8"/>
      <c r="AQ1280" s="6">
        <f t="shared" si="733"/>
        <v>65</v>
      </c>
      <c r="AR1280" s="94">
        <f t="shared" si="734"/>
        <v>56</v>
      </c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</row>
    <row r="1281" spans="1:58" s="5" customFormat="1">
      <c r="A1281" s="6">
        <v>1236</v>
      </c>
      <c r="B1281" s="44" t="s">
        <v>55</v>
      </c>
      <c r="C1281" s="45">
        <v>9069.7669478155913</v>
      </c>
      <c r="D1281" s="45">
        <v>9210.5152659403902</v>
      </c>
      <c r="E1281" s="45">
        <v>9704.2801304717905</v>
      </c>
      <c r="F1281" s="45">
        <v>10910.335163207465</v>
      </c>
      <c r="G1281" s="45">
        <v>11160.622872765936</v>
      </c>
      <c r="H1281" s="45">
        <v>10187.614395614064</v>
      </c>
      <c r="I1281" s="45">
        <v>9983.0661761186984</v>
      </c>
      <c r="J1281" s="45">
        <v>10598.287055685252</v>
      </c>
      <c r="K1281" s="45">
        <v>11254.340629194945</v>
      </c>
      <c r="L1281" s="45">
        <v>11545.201397016695</v>
      </c>
      <c r="M1281" s="45">
        <v>11445.820086167607</v>
      </c>
      <c r="N1281" s="45">
        <v>10369.540808772674</v>
      </c>
      <c r="O1281" s="45">
        <v>9072.0673241708373</v>
      </c>
      <c r="P1281" s="45">
        <v>6766.704442762486</v>
      </c>
      <c r="Q1281" s="45">
        <v>4962.9181182313123</v>
      </c>
      <c r="R1281" s="45">
        <v>3606.8313477759784</v>
      </c>
      <c r="S1281" s="45">
        <v>2674.3662539076399</v>
      </c>
      <c r="T1281" s="45">
        <v>2652.6400228128491</v>
      </c>
      <c r="U1281" s="45">
        <v>155174.91843843221</v>
      </c>
      <c r="V1281" s="8"/>
      <c r="W1281" s="44" t="s">
        <v>55</v>
      </c>
      <c r="X1281" s="69">
        <v>24</v>
      </c>
      <c r="Y1281" s="69">
        <v>181</v>
      </c>
      <c r="Z1281" s="69">
        <v>460</v>
      </c>
      <c r="AA1281" s="69">
        <v>789</v>
      </c>
      <c r="AB1281" s="69">
        <v>379</v>
      </c>
      <c r="AC1281" s="69">
        <v>75</v>
      </c>
      <c r="AD1281" s="69"/>
      <c r="AE1281" s="69">
        <f t="shared" si="731"/>
        <v>1908</v>
      </c>
      <c r="AF1281" s="8"/>
      <c r="AG1281" s="44" t="s">
        <v>55</v>
      </c>
      <c r="AH1281" s="68">
        <f t="shared" si="735"/>
        <v>4.3994982080723508</v>
      </c>
      <c r="AI1281" s="68">
        <f t="shared" si="736"/>
        <v>32.435465665930671</v>
      </c>
      <c r="AJ1281" s="68">
        <f t="shared" si="737"/>
        <v>90.305734421600732</v>
      </c>
      <c r="AK1281" s="68">
        <f t="shared" si="738"/>
        <v>158.06766900682894</v>
      </c>
      <c r="AL1281" s="68">
        <f t="shared" si="728"/>
        <v>71.520991648682042</v>
      </c>
      <c r="AM1281" s="68">
        <f t="shared" si="729"/>
        <v>13.328190868053541</v>
      </c>
      <c r="AN1281" s="68">
        <f t="shared" si="730"/>
        <v>0</v>
      </c>
      <c r="AO1281" s="68">
        <f t="shared" si="732"/>
        <v>50.44985265707421</v>
      </c>
      <c r="AP1281" s="8"/>
      <c r="AQ1281" s="6">
        <f t="shared" si="733"/>
        <v>60</v>
      </c>
      <c r="AR1281" s="94">
        <f t="shared" si="734"/>
        <v>59</v>
      </c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</row>
    <row r="1282" spans="1:58" s="5" customFormat="1">
      <c r="A1282" s="6">
        <v>1237</v>
      </c>
      <c r="B1282" s="44" t="s">
        <v>56</v>
      </c>
      <c r="C1282" s="45">
        <v>4821.7007348634488</v>
      </c>
      <c r="D1282" s="45">
        <v>4659.477990503422</v>
      </c>
      <c r="E1282" s="45">
        <v>4752.3135989670054</v>
      </c>
      <c r="F1282" s="45">
        <v>5213.2239088340257</v>
      </c>
      <c r="G1282" s="45">
        <v>5175.1185090644767</v>
      </c>
      <c r="H1282" s="45">
        <v>4802.6237241717254</v>
      </c>
      <c r="I1282" s="45">
        <v>4294.4024051658653</v>
      </c>
      <c r="J1282" s="45">
        <v>4343.8822180910684</v>
      </c>
      <c r="K1282" s="45">
        <v>4681.7605926195156</v>
      </c>
      <c r="L1282" s="45">
        <v>5017.2802227884831</v>
      </c>
      <c r="M1282" s="45">
        <v>5179.2632491155291</v>
      </c>
      <c r="N1282" s="45">
        <v>4901.9129563430524</v>
      </c>
      <c r="O1282" s="45">
        <v>4492.6630286270802</v>
      </c>
      <c r="P1282" s="45">
        <v>3575.9759566910921</v>
      </c>
      <c r="Q1282" s="45">
        <v>2848.3739466689858</v>
      </c>
      <c r="R1282" s="45">
        <v>2156.9751170940458</v>
      </c>
      <c r="S1282" s="45">
        <v>1656.6699978915717</v>
      </c>
      <c r="T1282" s="45">
        <v>1410.2762968457503</v>
      </c>
      <c r="U1282" s="45">
        <v>73983.89445434614</v>
      </c>
      <c r="V1282" s="8"/>
      <c r="W1282" s="44" t="s">
        <v>56</v>
      </c>
      <c r="X1282" s="69">
        <v>73</v>
      </c>
      <c r="Y1282" s="69">
        <v>213</v>
      </c>
      <c r="Z1282" s="69">
        <v>321</v>
      </c>
      <c r="AA1282" s="69">
        <v>285</v>
      </c>
      <c r="AB1282" s="69">
        <v>105</v>
      </c>
      <c r="AC1282" s="69">
        <v>27</v>
      </c>
      <c r="AD1282" s="69"/>
      <c r="AE1282" s="69">
        <f t="shared" si="731"/>
        <v>1024</v>
      </c>
      <c r="AF1282" s="8"/>
      <c r="AG1282" s="44" t="s">
        <v>56</v>
      </c>
      <c r="AH1282" s="68">
        <f t="shared" si="735"/>
        <v>28.005702911128925</v>
      </c>
      <c r="AI1282" s="68">
        <f t="shared" si="736"/>
        <v>82.316955496543684</v>
      </c>
      <c r="AJ1282" s="68">
        <f t="shared" si="737"/>
        <v>133.6769309593833</v>
      </c>
      <c r="AK1282" s="68">
        <f t="shared" si="738"/>
        <v>132.73092417103945</v>
      </c>
      <c r="AL1282" s="68">
        <f t="shared" si="728"/>
        <v>48.343852217126901</v>
      </c>
      <c r="AM1282" s="68">
        <f t="shared" si="729"/>
        <v>11.534122459214895</v>
      </c>
      <c r="AN1282" s="68">
        <f t="shared" si="730"/>
        <v>0</v>
      </c>
      <c r="AO1282" s="68">
        <f t="shared" si="732"/>
        <v>61.082742467461401</v>
      </c>
      <c r="AP1282" s="8"/>
      <c r="AQ1282" s="6">
        <f t="shared" si="733"/>
        <v>21</v>
      </c>
      <c r="AR1282" s="94">
        <f t="shared" si="734"/>
        <v>21</v>
      </c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</row>
    <row r="1283" spans="1:58" s="5" customFormat="1">
      <c r="A1283" s="6">
        <v>1238</v>
      </c>
      <c r="B1283" s="44" t="s">
        <v>57</v>
      </c>
      <c r="C1283" s="45">
        <v>408.14319984558813</v>
      </c>
      <c r="D1283" s="45">
        <v>428.62505340442488</v>
      </c>
      <c r="E1283" s="45">
        <v>437.39788406552418</v>
      </c>
      <c r="F1283" s="45">
        <v>400.97312541940556</v>
      </c>
      <c r="G1283" s="45">
        <v>227.97702782892961</v>
      </c>
      <c r="H1283" s="45">
        <v>236.09576602659467</v>
      </c>
      <c r="I1283" s="45">
        <v>289.89979695639585</v>
      </c>
      <c r="J1283" s="45">
        <v>348.04560840630847</v>
      </c>
      <c r="K1283" s="45">
        <v>463.45289234525296</v>
      </c>
      <c r="L1283" s="45">
        <v>489.32927297895617</v>
      </c>
      <c r="M1283" s="45">
        <v>636.84498525535219</v>
      </c>
      <c r="N1283" s="45">
        <v>647.98322831305529</v>
      </c>
      <c r="O1283" s="45">
        <v>669.36858291091994</v>
      </c>
      <c r="P1283" s="45">
        <v>559.99424784031714</v>
      </c>
      <c r="Q1283" s="45">
        <v>444.94039195030382</v>
      </c>
      <c r="R1283" s="45">
        <v>324.93936981918984</v>
      </c>
      <c r="S1283" s="45">
        <v>269.75360108249646</v>
      </c>
      <c r="T1283" s="45">
        <v>230.94541144427393</v>
      </c>
      <c r="U1283" s="45">
        <v>7514.7094458932888</v>
      </c>
      <c r="V1283" s="8"/>
      <c r="W1283" s="44" t="s">
        <v>57</v>
      </c>
      <c r="X1283" s="69">
        <v>3</v>
      </c>
      <c r="Y1283" s="69">
        <v>16</v>
      </c>
      <c r="Z1283" s="69">
        <v>27</v>
      </c>
      <c r="AA1283" s="69">
        <v>20</v>
      </c>
      <c r="AB1283" s="69">
        <v>15</v>
      </c>
      <c r="AC1283" s="69">
        <v>0</v>
      </c>
      <c r="AD1283" s="69"/>
      <c r="AE1283" s="69">
        <f t="shared" si="731"/>
        <v>81</v>
      </c>
      <c r="AF1283" s="8"/>
      <c r="AG1283" s="44" t="s">
        <v>57</v>
      </c>
      <c r="AH1283" s="68">
        <f t="shared" si="735"/>
        <v>14.9635963600408</v>
      </c>
      <c r="AI1283" s="68">
        <f t="shared" si="736"/>
        <v>140.36501968966934</v>
      </c>
      <c r="AJ1283" s="68">
        <f t="shared" si="737"/>
        <v>228.72074713070987</v>
      </c>
      <c r="AK1283" s="68">
        <f t="shared" si="738"/>
        <v>137.97870995410335</v>
      </c>
      <c r="AL1283" s="68">
        <f t="shared" si="728"/>
        <v>86.195599873732633</v>
      </c>
      <c r="AM1283" s="68">
        <f t="shared" si="729"/>
        <v>0</v>
      </c>
      <c r="AN1283" s="68">
        <f t="shared" si="730"/>
        <v>0</v>
      </c>
      <c r="AO1283" s="68">
        <f t="shared" si="732"/>
        <v>65.966996004390069</v>
      </c>
      <c r="AP1283" s="8"/>
      <c r="AQ1283" s="6">
        <f t="shared" si="733"/>
        <v>1</v>
      </c>
      <c r="AR1283" s="94">
        <f t="shared" si="734"/>
        <v>7</v>
      </c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</row>
    <row r="1284" spans="1:58" s="5" customFormat="1">
      <c r="A1284" s="6">
        <v>1239</v>
      </c>
      <c r="B1284" s="44" t="s">
        <v>58</v>
      </c>
      <c r="C1284" s="45">
        <v>2720.8766907526565</v>
      </c>
      <c r="D1284" s="45">
        <v>3152.995876793862</v>
      </c>
      <c r="E1284" s="45">
        <v>3146.9239574693793</v>
      </c>
      <c r="F1284" s="45">
        <v>3085.9398000043138</v>
      </c>
      <c r="G1284" s="45">
        <v>2192.6810849259327</v>
      </c>
      <c r="H1284" s="45">
        <v>1794.8953126192212</v>
      </c>
      <c r="I1284" s="45">
        <v>2035.7701093582259</v>
      </c>
      <c r="J1284" s="45">
        <v>2920.6938686566004</v>
      </c>
      <c r="K1284" s="45">
        <v>3501.791217730372</v>
      </c>
      <c r="L1284" s="45">
        <v>3460.065048908275</v>
      </c>
      <c r="M1284" s="45">
        <v>3345.0841113024262</v>
      </c>
      <c r="N1284" s="45">
        <v>3007.7611231845135</v>
      </c>
      <c r="O1284" s="45">
        <v>2954.1172776391741</v>
      </c>
      <c r="P1284" s="45">
        <v>2346.9906618735313</v>
      </c>
      <c r="Q1284" s="45">
        <v>1537.1848790959523</v>
      </c>
      <c r="R1284" s="45">
        <v>897.76123680838054</v>
      </c>
      <c r="S1284" s="45">
        <v>643.04601545458161</v>
      </c>
      <c r="T1284" s="45">
        <v>667.84926304658427</v>
      </c>
      <c r="U1284" s="45">
        <v>43412.427535623981</v>
      </c>
      <c r="V1284" s="8"/>
      <c r="W1284" s="44" t="s">
        <v>58</v>
      </c>
      <c r="X1284" s="69">
        <v>11</v>
      </c>
      <c r="Y1284" s="69">
        <v>36</v>
      </c>
      <c r="Z1284" s="69">
        <v>120</v>
      </c>
      <c r="AA1284" s="69">
        <v>152</v>
      </c>
      <c r="AB1284" s="69">
        <v>110</v>
      </c>
      <c r="AC1284" s="69">
        <v>30</v>
      </c>
      <c r="AD1284" s="69"/>
      <c r="AE1284" s="69">
        <f t="shared" si="731"/>
        <v>459</v>
      </c>
      <c r="AF1284" s="8"/>
      <c r="AG1284" s="44" t="s">
        <v>58</v>
      </c>
      <c r="AH1284" s="68">
        <f t="shared" si="735"/>
        <v>7.1291086105987054</v>
      </c>
      <c r="AI1284" s="68">
        <f t="shared" si="736"/>
        <v>32.83651256672929</v>
      </c>
      <c r="AJ1284" s="68">
        <f t="shared" si="737"/>
        <v>133.71253371305389</v>
      </c>
      <c r="AK1284" s="68">
        <f t="shared" si="738"/>
        <v>149.32923840591982</v>
      </c>
      <c r="AL1284" s="68">
        <f t="shared" si="728"/>
        <v>75.324566658946353</v>
      </c>
      <c r="AM1284" s="68">
        <f t="shared" si="729"/>
        <v>17.134088319202537</v>
      </c>
      <c r="AN1284" s="68">
        <f t="shared" si="730"/>
        <v>0</v>
      </c>
      <c r="AO1284" s="68">
        <f t="shared" si="732"/>
        <v>48.336557804386686</v>
      </c>
      <c r="AP1284" s="8"/>
      <c r="AQ1284" s="6">
        <f t="shared" si="733"/>
        <v>59</v>
      </c>
      <c r="AR1284" s="94">
        <f t="shared" si="734"/>
        <v>64</v>
      </c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</row>
    <row r="1285" spans="1:58" s="5" customFormat="1">
      <c r="A1285" s="6">
        <v>1240</v>
      </c>
      <c r="B1285" s="44" t="s">
        <v>59</v>
      </c>
      <c r="C1285" s="45">
        <v>5527.9381071896705</v>
      </c>
      <c r="D1285" s="45">
        <v>6292.8325096257586</v>
      </c>
      <c r="E1285" s="45">
        <v>6781.9775190177961</v>
      </c>
      <c r="F1285" s="45">
        <v>7566.6964310468029</v>
      </c>
      <c r="G1285" s="45">
        <v>8100.6870922880744</v>
      </c>
      <c r="H1285" s="45">
        <v>6779.0351008229145</v>
      </c>
      <c r="I1285" s="45">
        <v>6188.9171860554634</v>
      </c>
      <c r="J1285" s="45">
        <v>6959.548878196204</v>
      </c>
      <c r="K1285" s="45">
        <v>8246.2041524570577</v>
      </c>
      <c r="L1285" s="45">
        <v>8660.4649243653985</v>
      </c>
      <c r="M1285" s="45">
        <v>8378.6101326059961</v>
      </c>
      <c r="N1285" s="45">
        <v>7551.9424031002309</v>
      </c>
      <c r="O1285" s="45">
        <v>7295.3030844580298</v>
      </c>
      <c r="P1285" s="45">
        <v>6762.817697879449</v>
      </c>
      <c r="Q1285" s="45">
        <v>5860.8071649621124</v>
      </c>
      <c r="R1285" s="45">
        <v>4429.0911968052333</v>
      </c>
      <c r="S1285" s="45">
        <v>3123.1967042581919</v>
      </c>
      <c r="T1285" s="45">
        <v>2750.1615024545404</v>
      </c>
      <c r="U1285" s="45">
        <v>117256.23178758893</v>
      </c>
      <c r="V1285" s="8"/>
      <c r="W1285" s="44" t="s">
        <v>59</v>
      </c>
      <c r="X1285" s="69">
        <v>7</v>
      </c>
      <c r="Y1285" s="69">
        <v>36</v>
      </c>
      <c r="Z1285" s="69">
        <v>226</v>
      </c>
      <c r="AA1285" s="69">
        <v>460</v>
      </c>
      <c r="AB1285" s="69">
        <v>284</v>
      </c>
      <c r="AC1285" s="69">
        <v>71</v>
      </c>
      <c r="AD1285" s="69"/>
      <c r="AE1285" s="69">
        <f t="shared" si="731"/>
        <v>1084</v>
      </c>
      <c r="AF1285" s="8"/>
      <c r="AG1285" s="44" t="s">
        <v>59</v>
      </c>
      <c r="AH1285" s="68">
        <f t="shared" si="735"/>
        <v>1.8502129862851115</v>
      </c>
      <c r="AI1285" s="68">
        <f t="shared" si="736"/>
        <v>8.8881349421019653</v>
      </c>
      <c r="AJ1285" s="68">
        <f t="shared" si="737"/>
        <v>66.67615571796216</v>
      </c>
      <c r="AK1285" s="68">
        <f t="shared" si="738"/>
        <v>148.65282121933942</v>
      </c>
      <c r="AL1285" s="68">
        <f t="shared" si="728"/>
        <v>81.614485355438134</v>
      </c>
      <c r="AM1285" s="68">
        <f t="shared" si="729"/>
        <v>17.220044201511719</v>
      </c>
      <c r="AN1285" s="68">
        <f t="shared" si="730"/>
        <v>0</v>
      </c>
      <c r="AO1285" s="68">
        <f t="shared" si="732"/>
        <v>41.294015977022639</v>
      </c>
      <c r="AP1285" s="8"/>
      <c r="AQ1285" s="6">
        <f t="shared" si="733"/>
        <v>74</v>
      </c>
      <c r="AR1285" s="94">
        <f t="shared" si="734"/>
        <v>74</v>
      </c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</row>
    <row r="1286" spans="1:58" s="5" customFormat="1">
      <c r="A1286" s="6">
        <v>1241</v>
      </c>
      <c r="B1286" s="44" t="s">
        <v>60</v>
      </c>
      <c r="C1286" s="45">
        <v>485.31875949616989</v>
      </c>
      <c r="D1286" s="45">
        <v>439.28472836580232</v>
      </c>
      <c r="E1286" s="45">
        <v>567.44682399282033</v>
      </c>
      <c r="F1286" s="45">
        <v>563.53260714418229</v>
      </c>
      <c r="G1286" s="45">
        <v>315.77744381361669</v>
      </c>
      <c r="H1286" s="45">
        <v>320.13012193230588</v>
      </c>
      <c r="I1286" s="45">
        <v>382.23101413128819</v>
      </c>
      <c r="J1286" s="45">
        <v>414.35277096138765</v>
      </c>
      <c r="K1286" s="45">
        <v>480.0576387996673</v>
      </c>
      <c r="L1286" s="45">
        <v>541.15227948230631</v>
      </c>
      <c r="M1286" s="45">
        <v>645.63255948690176</v>
      </c>
      <c r="N1286" s="45">
        <v>648.30541460948029</v>
      </c>
      <c r="O1286" s="45">
        <v>676.68450606983856</v>
      </c>
      <c r="P1286" s="45">
        <v>569.54941450622596</v>
      </c>
      <c r="Q1286" s="45">
        <v>385.75273016960597</v>
      </c>
      <c r="R1286" s="45">
        <v>258.18564912433561</v>
      </c>
      <c r="S1286" s="45">
        <v>177.9000843313911</v>
      </c>
      <c r="T1286" s="45">
        <v>163.93435149659763</v>
      </c>
      <c r="U1286" s="45">
        <v>8035.228897913923</v>
      </c>
      <c r="V1286" s="8"/>
      <c r="W1286" s="44" t="s">
        <v>60</v>
      </c>
      <c r="X1286" s="69">
        <v>0</v>
      </c>
      <c r="Y1286" s="69">
        <v>7</v>
      </c>
      <c r="Z1286" s="69">
        <v>30</v>
      </c>
      <c r="AA1286" s="69">
        <v>25</v>
      </c>
      <c r="AB1286" s="69">
        <v>14</v>
      </c>
      <c r="AC1286" s="69">
        <v>3</v>
      </c>
      <c r="AD1286" s="69"/>
      <c r="AE1286" s="69">
        <f t="shared" si="731"/>
        <v>79</v>
      </c>
      <c r="AF1286" s="8"/>
      <c r="AG1286" s="44" t="s">
        <v>60</v>
      </c>
      <c r="AH1286" s="68">
        <f t="shared" si="735"/>
        <v>0</v>
      </c>
      <c r="AI1286" s="68">
        <f t="shared" si="736"/>
        <v>44.335022257838361</v>
      </c>
      <c r="AJ1286" s="68">
        <f t="shared" si="737"/>
        <v>187.42378767058818</v>
      </c>
      <c r="AK1286" s="68">
        <f t="shared" si="738"/>
        <v>130.81094456355672</v>
      </c>
      <c r="AL1286" s="68">
        <f t="shared" si="728"/>
        <v>67.575269099887919</v>
      </c>
      <c r="AM1286" s="68">
        <f t="shared" si="729"/>
        <v>12.498499169812936</v>
      </c>
      <c r="AN1286" s="68">
        <f t="shared" si="730"/>
        <v>0</v>
      </c>
      <c r="AO1286" s="68">
        <f t="shared" si="732"/>
        <v>52.365844505099908</v>
      </c>
      <c r="AP1286" s="8"/>
      <c r="AQ1286" s="6">
        <f t="shared" si="733"/>
        <v>54</v>
      </c>
      <c r="AR1286" s="94">
        <f t="shared" si="734"/>
        <v>55</v>
      </c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</row>
    <row r="1287" spans="1:58" s="5" customFormat="1">
      <c r="A1287" s="6">
        <v>1242</v>
      </c>
      <c r="B1287" s="44" t="s">
        <v>61</v>
      </c>
      <c r="C1287" s="45">
        <v>5661.5405944824215</v>
      </c>
      <c r="D1287" s="45">
        <v>3951.1122558593752</v>
      </c>
      <c r="E1287" s="45">
        <v>3199.8270141601561</v>
      </c>
      <c r="F1287" s="45">
        <v>3547.0831817626954</v>
      </c>
      <c r="G1287" s="45">
        <v>6979.9405303955082</v>
      </c>
      <c r="H1287" s="45">
        <v>9042.6328918457039</v>
      </c>
      <c r="I1287" s="45">
        <v>8474.4762695312493</v>
      </c>
      <c r="J1287" s="45">
        <v>7366.9047729492186</v>
      </c>
      <c r="K1287" s="45">
        <v>6078.7888366699217</v>
      </c>
      <c r="L1287" s="45">
        <v>4938.0320983886722</v>
      </c>
      <c r="M1287" s="45">
        <v>4365.4141906738278</v>
      </c>
      <c r="N1287" s="45">
        <v>3622.8769012451171</v>
      </c>
      <c r="O1287" s="45">
        <v>2769.7335968017578</v>
      </c>
      <c r="P1287" s="45">
        <v>2017.6646026611329</v>
      </c>
      <c r="Q1287" s="45">
        <v>1702.3887016296387</v>
      </c>
      <c r="R1287" s="45">
        <v>1475.0507369995116</v>
      </c>
      <c r="S1287" s="45">
        <v>1280.7248878479004</v>
      </c>
      <c r="T1287" s="45">
        <v>1194.8867881774902</v>
      </c>
      <c r="U1287" s="45">
        <v>77669.078852081293</v>
      </c>
      <c r="V1287" s="8"/>
      <c r="W1287" s="44" t="s">
        <v>61</v>
      </c>
      <c r="X1287" s="69">
        <v>11</v>
      </c>
      <c r="Y1287" s="69">
        <v>90</v>
      </c>
      <c r="Z1287" s="69">
        <v>326</v>
      </c>
      <c r="AA1287" s="69">
        <v>542</v>
      </c>
      <c r="AB1287" s="69">
        <v>386</v>
      </c>
      <c r="AC1287" s="69">
        <v>73</v>
      </c>
      <c r="AD1287" s="69"/>
      <c r="AE1287" s="69">
        <f t="shared" si="731"/>
        <v>1428</v>
      </c>
      <c r="AF1287" s="8"/>
      <c r="AG1287" s="44" t="s">
        <v>61</v>
      </c>
      <c r="AH1287" s="68">
        <f t="shared" si="735"/>
        <v>6.202279132644211</v>
      </c>
      <c r="AI1287" s="68">
        <f t="shared" si="736"/>
        <v>25.788185331401465</v>
      </c>
      <c r="AJ1287" s="68">
        <f t="shared" si="737"/>
        <v>72.102893902499162</v>
      </c>
      <c r="AK1287" s="68">
        <f t="shared" si="738"/>
        <v>127.91350940439408</v>
      </c>
      <c r="AL1287" s="68">
        <f t="shared" si="728"/>
        <v>104.79299295882475</v>
      </c>
      <c r="AM1287" s="68">
        <f t="shared" si="729"/>
        <v>24.017942376820844</v>
      </c>
      <c r="AN1287" s="68">
        <f t="shared" si="730"/>
        <v>0</v>
      </c>
      <c r="AO1287" s="68">
        <f t="shared" si="732"/>
        <v>61.514790629076764</v>
      </c>
      <c r="AP1287" s="8"/>
      <c r="AQ1287" s="6">
        <f t="shared" si="733"/>
        <v>63</v>
      </c>
      <c r="AR1287" s="94">
        <f t="shared" si="734"/>
        <v>19</v>
      </c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</row>
    <row r="1288" spans="1:58" s="5" customFormat="1">
      <c r="A1288" s="6">
        <v>1243</v>
      </c>
      <c r="B1288" s="44" t="s">
        <v>62</v>
      </c>
      <c r="C1288" s="45">
        <v>6883.8490184243274</v>
      </c>
      <c r="D1288" s="45">
        <v>6521.6616487987294</v>
      </c>
      <c r="E1288" s="45">
        <v>6533.6817443587679</v>
      </c>
      <c r="F1288" s="45">
        <v>6900.2691349239831</v>
      </c>
      <c r="G1288" s="45">
        <v>7224.1380400570079</v>
      </c>
      <c r="H1288" s="45">
        <v>7439.9058994405686</v>
      </c>
      <c r="I1288" s="45">
        <v>7663.633865948028</v>
      </c>
      <c r="J1288" s="45">
        <v>7818.1665275719197</v>
      </c>
      <c r="K1288" s="45">
        <v>7900.1472517968441</v>
      </c>
      <c r="L1288" s="45">
        <v>7600.7199201266394</v>
      </c>
      <c r="M1288" s="45">
        <v>7145.5017258436292</v>
      </c>
      <c r="N1288" s="45">
        <v>6494.8362560366531</v>
      </c>
      <c r="O1288" s="45">
        <v>5844.4111980055604</v>
      </c>
      <c r="P1288" s="45">
        <v>4862.1139870546622</v>
      </c>
      <c r="Q1288" s="45">
        <v>3626.0475912647712</v>
      </c>
      <c r="R1288" s="45">
        <v>2937.4462041939246</v>
      </c>
      <c r="S1288" s="45">
        <v>2432.0331239946408</v>
      </c>
      <c r="T1288" s="45">
        <v>2477.8767054014338</v>
      </c>
      <c r="U1288" s="45">
        <v>108306.4398432421</v>
      </c>
      <c r="V1288" s="8"/>
      <c r="W1288" s="44" t="s">
        <v>62</v>
      </c>
      <c r="X1288" s="69">
        <v>23</v>
      </c>
      <c r="Y1288" s="69">
        <v>119</v>
      </c>
      <c r="Z1288" s="69">
        <v>342</v>
      </c>
      <c r="AA1288" s="69">
        <v>566</v>
      </c>
      <c r="AB1288" s="69">
        <v>331</v>
      </c>
      <c r="AC1288" s="69">
        <v>62</v>
      </c>
      <c r="AD1288" s="69"/>
      <c r="AE1288" s="69">
        <f t="shared" si="731"/>
        <v>1443</v>
      </c>
      <c r="AF1288" s="8"/>
      <c r="AG1288" s="44" t="s">
        <v>62</v>
      </c>
      <c r="AH1288" s="68">
        <f t="shared" si="735"/>
        <v>6.6664066430659243</v>
      </c>
      <c r="AI1288" s="68">
        <f t="shared" si="736"/>
        <v>32.945106901379461</v>
      </c>
      <c r="AJ1288" s="68">
        <f t="shared" si="737"/>
        <v>91.936646678747948</v>
      </c>
      <c r="AK1288" s="68">
        <f t="shared" si="738"/>
        <v>147.71060567361357</v>
      </c>
      <c r="AL1288" s="68">
        <f t="shared" si="728"/>
        <v>84.674584209144072</v>
      </c>
      <c r="AM1288" s="68">
        <f t="shared" si="729"/>
        <v>15.695909968234691</v>
      </c>
      <c r="AN1288" s="68">
        <f t="shared" si="730"/>
        <v>0</v>
      </c>
      <c r="AO1288" s="68">
        <f t="shared" si="732"/>
        <v>54.922280307206151</v>
      </c>
      <c r="AP1288" s="8"/>
      <c r="AQ1288" s="6">
        <f t="shared" si="733"/>
        <v>58</v>
      </c>
      <c r="AR1288" s="94">
        <f t="shared" si="734"/>
        <v>45</v>
      </c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</row>
    <row r="1289" spans="1:58" s="5" customFormat="1">
      <c r="A1289" s="6">
        <v>1244</v>
      </c>
      <c r="B1289" s="44" t="s">
        <v>63</v>
      </c>
      <c r="C1289" s="45">
        <v>3782.2811073481166</v>
      </c>
      <c r="D1289" s="45">
        <v>2127.6923039706717</v>
      </c>
      <c r="E1289" s="45">
        <v>1854.2216119536733</v>
      </c>
      <c r="F1289" s="45">
        <v>7392.6608016211903</v>
      </c>
      <c r="G1289" s="45">
        <v>22144.600800447584</v>
      </c>
      <c r="H1289" s="45">
        <v>20375.661503178326</v>
      </c>
      <c r="I1289" s="45">
        <v>13719.922569918952</v>
      </c>
      <c r="J1289" s="45">
        <v>7786.8377321595408</v>
      </c>
      <c r="K1289" s="45">
        <v>5285.4002549753368</v>
      </c>
      <c r="L1289" s="45">
        <v>4593.827313165596</v>
      </c>
      <c r="M1289" s="45">
        <v>4122.0764999178164</v>
      </c>
      <c r="N1289" s="45">
        <v>3862.3222359889214</v>
      </c>
      <c r="O1289" s="45">
        <v>3437.790600906867</v>
      </c>
      <c r="P1289" s="45">
        <v>2566.2673079732367</v>
      </c>
      <c r="Q1289" s="45">
        <v>1737.9351220752519</v>
      </c>
      <c r="R1289" s="45">
        <v>1127.3914841218245</v>
      </c>
      <c r="S1289" s="45">
        <v>814.55903062129767</v>
      </c>
      <c r="T1289" s="45">
        <v>879.90944123645954</v>
      </c>
      <c r="U1289" s="45">
        <v>107611.35772158066</v>
      </c>
      <c r="V1289" s="8"/>
      <c r="W1289" s="44" t="s">
        <v>63</v>
      </c>
      <c r="X1289" s="69">
        <v>9</v>
      </c>
      <c r="Y1289" s="69">
        <v>59</v>
      </c>
      <c r="Z1289" s="69">
        <v>260</v>
      </c>
      <c r="AA1289" s="69">
        <v>384</v>
      </c>
      <c r="AB1289" s="69">
        <v>235</v>
      </c>
      <c r="AC1289" s="69">
        <v>61</v>
      </c>
      <c r="AD1289" s="69"/>
      <c r="AE1289" s="69">
        <f t="shared" si="731"/>
        <v>1008</v>
      </c>
      <c r="AF1289" s="8"/>
      <c r="AG1289" s="44" t="s">
        <v>63</v>
      </c>
      <c r="AH1289" s="68">
        <f t="shared" si="735"/>
        <v>2.4348472739412919</v>
      </c>
      <c r="AI1289" s="68">
        <f t="shared" si="736"/>
        <v>5.3286126520562522</v>
      </c>
      <c r="AJ1289" s="68">
        <f t="shared" si="737"/>
        <v>25.520643828858617</v>
      </c>
      <c r="AK1289" s="68">
        <f t="shared" si="738"/>
        <v>55.976992296140693</v>
      </c>
      <c r="AL1289" s="68">
        <f t="shared" si="728"/>
        <v>60.358263028765322</v>
      </c>
      <c r="AM1289" s="68">
        <f t="shared" si="729"/>
        <v>23.082452437761365</v>
      </c>
      <c r="AN1289" s="68">
        <f t="shared" si="730"/>
        <v>0</v>
      </c>
      <c r="AO1289" s="68">
        <f t="shared" si="732"/>
        <v>24.797380134751933</v>
      </c>
      <c r="AP1289" s="8"/>
      <c r="AQ1289" s="6">
        <f t="shared" si="733"/>
        <v>77</v>
      </c>
      <c r="AR1289" s="94">
        <f t="shared" si="734"/>
        <v>79</v>
      </c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</row>
    <row r="1290" spans="1:58" s="5" customFormat="1">
      <c r="A1290" s="6">
        <v>1245</v>
      </c>
      <c r="B1290" s="44" t="s">
        <v>64</v>
      </c>
      <c r="C1290" s="45">
        <v>10730.361093634925</v>
      </c>
      <c r="D1290" s="45">
        <v>9594.0820162567234</v>
      </c>
      <c r="E1290" s="45">
        <v>8485.2669845752935</v>
      </c>
      <c r="F1290" s="45">
        <v>7786.1128923177512</v>
      </c>
      <c r="G1290" s="45">
        <v>8065.7146656758432</v>
      </c>
      <c r="H1290" s="45">
        <v>9449.160704058082</v>
      </c>
      <c r="I1290" s="45">
        <v>10740.911450601243</v>
      </c>
      <c r="J1290" s="45">
        <v>10620.066692722139</v>
      </c>
      <c r="K1290" s="45">
        <v>9210.8143252154805</v>
      </c>
      <c r="L1290" s="45">
        <v>7525.2340117453487</v>
      </c>
      <c r="M1290" s="45">
        <v>6548.2619128079086</v>
      </c>
      <c r="N1290" s="45">
        <v>5910.7128112466462</v>
      </c>
      <c r="O1290" s="45">
        <v>4825.3483489884884</v>
      </c>
      <c r="P1290" s="45">
        <v>3217.2111522076793</v>
      </c>
      <c r="Q1290" s="45">
        <v>2000.3681286867568</v>
      </c>
      <c r="R1290" s="45">
        <v>1398.2977620235961</v>
      </c>
      <c r="S1290" s="45">
        <v>890.94723519935462</v>
      </c>
      <c r="T1290" s="45">
        <v>716.1868094768372</v>
      </c>
      <c r="U1290" s="45">
        <v>117715.05899744009</v>
      </c>
      <c r="V1290" s="8"/>
      <c r="W1290" s="44" t="s">
        <v>64</v>
      </c>
      <c r="X1290" s="69">
        <v>67</v>
      </c>
      <c r="Y1290" s="69">
        <v>301</v>
      </c>
      <c r="Z1290" s="69">
        <v>725</v>
      </c>
      <c r="AA1290" s="69">
        <v>781</v>
      </c>
      <c r="AB1290" s="69">
        <v>317</v>
      </c>
      <c r="AC1290" s="69">
        <v>54</v>
      </c>
      <c r="AD1290" s="69"/>
      <c r="AE1290" s="69">
        <f t="shared" si="731"/>
        <v>2245</v>
      </c>
      <c r="AF1290" s="8"/>
      <c r="AG1290" s="44" t="s">
        <v>64</v>
      </c>
      <c r="AH1290" s="68">
        <f t="shared" si="735"/>
        <v>17.21012806431467</v>
      </c>
      <c r="AI1290" s="68">
        <f t="shared" si="736"/>
        <v>74.636907571482652</v>
      </c>
      <c r="AJ1290" s="68">
        <f t="shared" si="737"/>
        <v>153.4527822536954</v>
      </c>
      <c r="AK1290" s="68">
        <f t="shared" si="738"/>
        <v>145.42527486459858</v>
      </c>
      <c r="AL1290" s="68">
        <f t="shared" si="728"/>
        <v>59.698306832147857</v>
      </c>
      <c r="AM1290" s="68">
        <f t="shared" si="729"/>
        <v>11.725347638844454</v>
      </c>
      <c r="AN1290" s="68">
        <f t="shared" si="730"/>
        <v>0</v>
      </c>
      <c r="AO1290" s="68">
        <f t="shared" si="732"/>
        <v>70.822406951517209</v>
      </c>
      <c r="AP1290" s="8"/>
      <c r="AQ1290" s="6">
        <f t="shared" si="733"/>
        <v>27</v>
      </c>
      <c r="AR1290" s="94">
        <f t="shared" si="734"/>
        <v>4</v>
      </c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</row>
    <row r="1291" spans="1:58" s="5" customFormat="1">
      <c r="A1291" s="6">
        <v>1246</v>
      </c>
      <c r="B1291" s="44" t="s">
        <v>65</v>
      </c>
      <c r="C1291" s="45">
        <v>3446.8381835937498</v>
      </c>
      <c r="D1291" s="45">
        <v>3462.2931869506838</v>
      </c>
      <c r="E1291" s="45">
        <v>3879.2313461303711</v>
      </c>
      <c r="F1291" s="45">
        <v>3767.1055725097658</v>
      </c>
      <c r="G1291" s="45">
        <v>3141.626895904541</v>
      </c>
      <c r="H1291" s="45">
        <v>2974.4691291809081</v>
      </c>
      <c r="I1291" s="45">
        <v>2940.8361007690428</v>
      </c>
      <c r="J1291" s="45">
        <v>3183.0078903198241</v>
      </c>
      <c r="K1291" s="45">
        <v>3477.6995162963867</v>
      </c>
      <c r="L1291" s="45">
        <v>3507.1760009765626</v>
      </c>
      <c r="M1291" s="45">
        <v>3658.9680877685546</v>
      </c>
      <c r="N1291" s="45">
        <v>3253.5909271240234</v>
      </c>
      <c r="O1291" s="45">
        <v>3071.1283630371095</v>
      </c>
      <c r="P1291" s="45">
        <v>2426.0555313110353</v>
      </c>
      <c r="Q1291" s="45">
        <v>2034.7578826904296</v>
      </c>
      <c r="R1291" s="45">
        <v>1640.8137168884277</v>
      </c>
      <c r="S1291" s="45">
        <v>1309.1066329956054</v>
      </c>
      <c r="T1291" s="45">
        <v>1122.7136398315429</v>
      </c>
      <c r="U1291" s="45">
        <v>52297.418604278566</v>
      </c>
      <c r="V1291" s="8"/>
      <c r="W1291" s="44" t="s">
        <v>65</v>
      </c>
      <c r="X1291" s="69">
        <v>54</v>
      </c>
      <c r="Y1291" s="69">
        <v>177</v>
      </c>
      <c r="Z1291" s="69">
        <v>241</v>
      </c>
      <c r="AA1291" s="69">
        <v>191</v>
      </c>
      <c r="AB1291" s="69">
        <v>86</v>
      </c>
      <c r="AC1291" s="69">
        <v>20</v>
      </c>
      <c r="AD1291" s="69"/>
      <c r="AE1291" s="69">
        <f t="shared" si="731"/>
        <v>769</v>
      </c>
      <c r="AF1291" s="8"/>
      <c r="AG1291" s="44" t="s">
        <v>65</v>
      </c>
      <c r="AH1291" s="68">
        <f t="shared" si="735"/>
        <v>28.669225728135611</v>
      </c>
      <c r="AI1291" s="68">
        <f t="shared" si="736"/>
        <v>112.6804715294099</v>
      </c>
      <c r="AJ1291" s="68">
        <f t="shared" si="737"/>
        <v>162.04572280524235</v>
      </c>
      <c r="AK1291" s="68">
        <f t="shared" si="738"/>
        <v>129.89503219853196</v>
      </c>
      <c r="AL1291" s="68">
        <f t="shared" si="728"/>
        <v>54.036937992861112</v>
      </c>
      <c r="AM1291" s="68">
        <f t="shared" si="729"/>
        <v>11.501856273827368</v>
      </c>
      <c r="AN1291" s="68">
        <f t="shared" si="730"/>
        <v>0</v>
      </c>
      <c r="AO1291" s="68">
        <f t="shared" si="732"/>
        <v>66.893061824290797</v>
      </c>
      <c r="AP1291" s="8"/>
      <c r="AQ1291" s="6">
        <f t="shared" si="733"/>
        <v>5</v>
      </c>
      <c r="AR1291" s="94">
        <f t="shared" si="734"/>
        <v>6</v>
      </c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</row>
    <row r="1292" spans="1:58" s="5" customFormat="1">
      <c r="A1292" s="6">
        <v>1247</v>
      </c>
      <c r="B1292" s="44" t="s">
        <v>66</v>
      </c>
      <c r="C1292" s="45">
        <v>2702.3277903220255</v>
      </c>
      <c r="D1292" s="45">
        <v>2620.4335813685498</v>
      </c>
      <c r="E1292" s="45">
        <v>2796.5792946128781</v>
      </c>
      <c r="F1292" s="45">
        <v>2738.8493679172839</v>
      </c>
      <c r="G1292" s="45">
        <v>2298.3133115805645</v>
      </c>
      <c r="H1292" s="45">
        <v>2337.6226641738331</v>
      </c>
      <c r="I1292" s="45">
        <v>2214.4018070419247</v>
      </c>
      <c r="J1292" s="45">
        <v>2561.1803993445947</v>
      </c>
      <c r="K1292" s="45">
        <v>2719.2857704803482</v>
      </c>
      <c r="L1292" s="45">
        <v>2707.3778500642256</v>
      </c>
      <c r="M1292" s="45">
        <v>2595.555407730219</v>
      </c>
      <c r="N1292" s="45">
        <v>2189.0059065028499</v>
      </c>
      <c r="O1292" s="45">
        <v>1975.8640781189069</v>
      </c>
      <c r="P1292" s="45">
        <v>1429.2607552597769</v>
      </c>
      <c r="Q1292" s="45">
        <v>961.99399717668564</v>
      </c>
      <c r="R1292" s="45">
        <v>695.9550081471549</v>
      </c>
      <c r="S1292" s="45">
        <v>498.6067749763526</v>
      </c>
      <c r="T1292" s="45">
        <v>407.83206612384424</v>
      </c>
      <c r="U1292" s="45">
        <v>36450.445830942015</v>
      </c>
      <c r="V1292" s="8"/>
      <c r="W1292" s="44" t="s">
        <v>66</v>
      </c>
      <c r="X1292" s="69">
        <v>28</v>
      </c>
      <c r="Y1292" s="69">
        <v>85</v>
      </c>
      <c r="Z1292" s="69">
        <v>175</v>
      </c>
      <c r="AA1292" s="69">
        <v>173</v>
      </c>
      <c r="AB1292" s="69">
        <v>81</v>
      </c>
      <c r="AC1292" s="69">
        <v>22</v>
      </c>
      <c r="AD1292" s="69"/>
      <c r="AE1292" s="69">
        <f t="shared" si="731"/>
        <v>564</v>
      </c>
      <c r="AF1292" s="8"/>
      <c r="AG1292" s="44" t="s">
        <v>66</v>
      </c>
      <c r="AH1292" s="68">
        <f t="shared" si="735"/>
        <v>20.446542499189849</v>
      </c>
      <c r="AI1292" s="68">
        <f t="shared" si="736"/>
        <v>73.967286854850059</v>
      </c>
      <c r="AJ1292" s="68">
        <f t="shared" si="737"/>
        <v>149.72476326657178</v>
      </c>
      <c r="AK1292" s="68">
        <f t="shared" si="738"/>
        <v>156.249872493646</v>
      </c>
      <c r="AL1292" s="68">
        <f t="shared" si="728"/>
        <v>63.252084875183229</v>
      </c>
      <c r="AM1292" s="68">
        <f t="shared" si="729"/>
        <v>16.180719392440913</v>
      </c>
      <c r="AN1292" s="68">
        <f t="shared" si="730"/>
        <v>0</v>
      </c>
      <c r="AO1292" s="68">
        <f t="shared" si="732"/>
        <v>64.174660046490516</v>
      </c>
      <c r="AP1292" s="8"/>
      <c r="AQ1292" s="6">
        <f t="shared" si="733"/>
        <v>28</v>
      </c>
      <c r="AR1292" s="94">
        <f t="shared" si="734"/>
        <v>13</v>
      </c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</row>
    <row r="1293" spans="1:58" s="5" customFormat="1">
      <c r="A1293" s="6">
        <v>1248</v>
      </c>
      <c r="B1293" s="44" t="s">
        <v>67</v>
      </c>
      <c r="C1293" s="45">
        <v>1738.0981548309326</v>
      </c>
      <c r="D1293" s="45">
        <v>1803.4272804260254</v>
      </c>
      <c r="E1293" s="45">
        <v>1902.6177291870117</v>
      </c>
      <c r="F1293" s="45">
        <v>1800.0840423583984</v>
      </c>
      <c r="G1293" s="45">
        <v>1256.4747192382813</v>
      </c>
      <c r="H1293" s="45">
        <v>1367.5390632629394</v>
      </c>
      <c r="I1293" s="45">
        <v>1355.5982749938964</v>
      </c>
      <c r="J1293" s="45">
        <v>1590.6386215209961</v>
      </c>
      <c r="K1293" s="45">
        <v>1762.3227844238281</v>
      </c>
      <c r="L1293" s="45">
        <v>1890.7941055297852</v>
      </c>
      <c r="M1293" s="45">
        <v>1953.9911819458007</v>
      </c>
      <c r="N1293" s="45">
        <v>1928.5396926879882</v>
      </c>
      <c r="O1293" s="45">
        <v>1992.1184692382813</v>
      </c>
      <c r="P1293" s="45">
        <v>1813.1899017333985</v>
      </c>
      <c r="Q1293" s="45">
        <v>1507.7260543823243</v>
      </c>
      <c r="R1293" s="45">
        <v>1191.2312637329101</v>
      </c>
      <c r="S1293" s="45">
        <v>907.81083412170415</v>
      </c>
      <c r="T1293" s="45">
        <v>800.79354248046877</v>
      </c>
      <c r="U1293" s="45">
        <v>28562.995716094971</v>
      </c>
      <c r="V1293" s="8"/>
      <c r="W1293" s="44" t="s">
        <v>67</v>
      </c>
      <c r="X1293" s="69">
        <v>15</v>
      </c>
      <c r="Y1293" s="69">
        <v>68</v>
      </c>
      <c r="Z1293" s="69">
        <v>114</v>
      </c>
      <c r="AA1293" s="69">
        <v>90</v>
      </c>
      <c r="AB1293" s="69">
        <v>50</v>
      </c>
      <c r="AC1293" s="69">
        <v>7</v>
      </c>
      <c r="AD1293" s="69"/>
      <c r="AE1293" s="69">
        <f t="shared" si="731"/>
        <v>344</v>
      </c>
      <c r="AF1293" s="8"/>
      <c r="AG1293" s="44" t="s">
        <v>67</v>
      </c>
      <c r="AH1293" s="68">
        <f t="shared" si="735"/>
        <v>16.665888533012712</v>
      </c>
      <c r="AI1293" s="68">
        <f t="shared" si="736"/>
        <v>108.23934450702514</v>
      </c>
      <c r="AJ1293" s="68">
        <f t="shared" si="737"/>
        <v>166.72284260457869</v>
      </c>
      <c r="AK1293" s="68">
        <f t="shared" si="738"/>
        <v>132.78270068675798</v>
      </c>
      <c r="AL1293" s="68">
        <f t="shared" si="728"/>
        <v>62.867830974944056</v>
      </c>
      <c r="AM1293" s="68">
        <f t="shared" si="729"/>
        <v>7.9440611695757797</v>
      </c>
      <c r="AN1293" s="68">
        <f t="shared" si="730"/>
        <v>0</v>
      </c>
      <c r="AO1293" s="68">
        <f t="shared" si="732"/>
        <v>62.412393527720909</v>
      </c>
      <c r="AP1293" s="8"/>
      <c r="AQ1293" s="6">
        <f t="shared" si="733"/>
        <v>7</v>
      </c>
      <c r="AR1293" s="94">
        <f t="shared" si="734"/>
        <v>17</v>
      </c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</row>
    <row r="1294" spans="1:58" s="5" customFormat="1">
      <c r="A1294" s="6">
        <v>1249</v>
      </c>
      <c r="B1294" s="44" t="s">
        <v>68</v>
      </c>
      <c r="C1294" s="45">
        <v>9170.8154174804695</v>
      </c>
      <c r="D1294" s="45">
        <v>9071.8759307861328</v>
      </c>
      <c r="E1294" s="45">
        <v>9268.377551269532</v>
      </c>
      <c r="F1294" s="45">
        <v>11318.412658691406</v>
      </c>
      <c r="G1294" s="45">
        <v>17557.547814941405</v>
      </c>
      <c r="H1294" s="45">
        <v>14856.414343261718</v>
      </c>
      <c r="I1294" s="45">
        <v>11819.0892578125</v>
      </c>
      <c r="J1294" s="45">
        <v>11565.238800048828</v>
      </c>
      <c r="K1294" s="45">
        <v>12204.802703857422</v>
      </c>
      <c r="L1294" s="45">
        <v>11700.330151367187</v>
      </c>
      <c r="M1294" s="45">
        <v>10907.430291748047</v>
      </c>
      <c r="N1294" s="45">
        <v>9869.2961334228512</v>
      </c>
      <c r="O1294" s="45">
        <v>9186.5007690429684</v>
      </c>
      <c r="P1294" s="45">
        <v>8393.7975082397461</v>
      </c>
      <c r="Q1294" s="45">
        <v>7441.3724716186525</v>
      </c>
      <c r="R1294" s="45">
        <v>6157.3337661743162</v>
      </c>
      <c r="S1294" s="45">
        <v>4768.4755813598631</v>
      </c>
      <c r="T1294" s="45">
        <v>4196.7159927368166</v>
      </c>
      <c r="U1294" s="45">
        <v>179453.82714385987</v>
      </c>
      <c r="V1294" s="8"/>
      <c r="W1294" s="44" t="s">
        <v>68</v>
      </c>
      <c r="X1294" s="69">
        <v>14</v>
      </c>
      <c r="Y1294" s="69">
        <v>81</v>
      </c>
      <c r="Z1294" s="69">
        <v>518</v>
      </c>
      <c r="AA1294" s="69">
        <v>802</v>
      </c>
      <c r="AB1294" s="69">
        <v>465</v>
      </c>
      <c r="AC1294" s="69">
        <v>108</v>
      </c>
      <c r="AD1294" s="69"/>
      <c r="AE1294" s="69">
        <f t="shared" si="731"/>
        <v>1988</v>
      </c>
      <c r="AF1294" s="8"/>
      <c r="AG1294" s="44" t="s">
        <v>68</v>
      </c>
      <c r="AH1294" s="68">
        <f t="shared" si="735"/>
        <v>2.4738451269046817</v>
      </c>
      <c r="AI1294" s="68">
        <f t="shared" si="736"/>
        <v>9.2268010150106843</v>
      </c>
      <c r="AJ1294" s="68">
        <f t="shared" si="737"/>
        <v>69.734188617988337</v>
      </c>
      <c r="AK1294" s="68">
        <f t="shared" si="738"/>
        <v>135.71265645022055</v>
      </c>
      <c r="AL1294" s="68">
        <f t="shared" si="728"/>
        <v>80.413384978792962</v>
      </c>
      <c r="AM1294" s="68">
        <f t="shared" si="729"/>
        <v>17.697950982176184</v>
      </c>
      <c r="AN1294" s="68">
        <f t="shared" si="730"/>
        <v>0</v>
      </c>
      <c r="AO1294" s="68">
        <f t="shared" si="732"/>
        <v>43.681826103737855</v>
      </c>
      <c r="AP1294" s="8"/>
      <c r="AQ1294" s="6">
        <f t="shared" si="733"/>
        <v>73</v>
      </c>
      <c r="AR1294" s="94">
        <f t="shared" si="734"/>
        <v>72</v>
      </c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</row>
    <row r="1295" spans="1:58" s="5" customFormat="1">
      <c r="A1295" s="6">
        <v>1250</v>
      </c>
      <c r="B1295" s="44" t="s">
        <v>69</v>
      </c>
      <c r="C1295" s="45">
        <v>6738.4787911141675</v>
      </c>
      <c r="D1295" s="45">
        <v>6415.2055794131538</v>
      </c>
      <c r="E1295" s="45">
        <v>5914.7696692842301</v>
      </c>
      <c r="F1295" s="45">
        <v>6241.4258259237004</v>
      </c>
      <c r="G1295" s="45">
        <v>8470.0586072906826</v>
      </c>
      <c r="H1295" s="45">
        <v>9456.889714684894</v>
      </c>
      <c r="I1295" s="45">
        <v>8836.8585109891901</v>
      </c>
      <c r="J1295" s="45">
        <v>8538.9411747794111</v>
      </c>
      <c r="K1295" s="45">
        <v>8496.1914775621608</v>
      </c>
      <c r="L1295" s="45">
        <v>7813.0028269233007</v>
      </c>
      <c r="M1295" s="45">
        <v>7257.1201342790218</v>
      </c>
      <c r="N1295" s="45">
        <v>6482.7827296738606</v>
      </c>
      <c r="O1295" s="45">
        <v>5774.9971344480782</v>
      </c>
      <c r="P1295" s="45">
        <v>4701.2274600046803</v>
      </c>
      <c r="Q1295" s="45">
        <v>4044.9265905111797</v>
      </c>
      <c r="R1295" s="45">
        <v>3439.5627188803387</v>
      </c>
      <c r="S1295" s="45">
        <v>2801.8068040301728</v>
      </c>
      <c r="T1295" s="45">
        <v>2598.6722108313656</v>
      </c>
      <c r="U1295" s="45">
        <v>114022.91796062358</v>
      </c>
      <c r="V1295" s="8"/>
      <c r="W1295" s="44" t="s">
        <v>69</v>
      </c>
      <c r="X1295" s="69">
        <v>6</v>
      </c>
      <c r="Y1295" s="69">
        <v>71</v>
      </c>
      <c r="Z1295" s="69">
        <v>291</v>
      </c>
      <c r="AA1295" s="69">
        <v>569</v>
      </c>
      <c r="AB1295" s="69">
        <v>391</v>
      </c>
      <c r="AC1295" s="69">
        <v>87</v>
      </c>
      <c r="AD1295" s="69"/>
      <c r="AE1295" s="69">
        <f t="shared" si="731"/>
        <v>1415</v>
      </c>
      <c r="AF1295" s="8"/>
      <c r="AG1295" s="44" t="s">
        <v>69</v>
      </c>
      <c r="AH1295" s="68">
        <f t="shared" si="735"/>
        <v>1.9226376047213634</v>
      </c>
      <c r="AI1295" s="68">
        <f t="shared" si="736"/>
        <v>16.764937125437616</v>
      </c>
      <c r="AJ1295" s="68">
        <f t="shared" si="737"/>
        <v>61.54243282506043</v>
      </c>
      <c r="AK1295" s="68">
        <f t="shared" si="738"/>
        <v>128.77879606025436</v>
      </c>
      <c r="AL1295" s="68">
        <f t="shared" si="728"/>
        <v>91.580441180425595</v>
      </c>
      <c r="AM1295" s="68">
        <f t="shared" si="729"/>
        <v>20.479764428511487</v>
      </c>
      <c r="AN1295" s="68">
        <f t="shared" si="730"/>
        <v>0</v>
      </c>
      <c r="AO1295" s="68">
        <f t="shared" si="732"/>
        <v>48.916771677700496</v>
      </c>
      <c r="AP1295" s="8"/>
      <c r="AQ1295" s="6">
        <f t="shared" si="733"/>
        <v>68</v>
      </c>
      <c r="AR1295" s="94">
        <f t="shared" si="734"/>
        <v>61</v>
      </c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</row>
    <row r="1296" spans="1:58" s="5" customFormat="1">
      <c r="A1296" s="6">
        <v>1251</v>
      </c>
      <c r="B1296" s="44" t="s">
        <v>70</v>
      </c>
      <c r="C1296" s="45">
        <v>1953.5271775822757</v>
      </c>
      <c r="D1296" s="45">
        <v>2004.3111885147011</v>
      </c>
      <c r="E1296" s="45">
        <v>2133.7518965820523</v>
      </c>
      <c r="F1296" s="45">
        <v>2177.9444721558975</v>
      </c>
      <c r="G1296" s="45">
        <v>1659.2638473644358</v>
      </c>
      <c r="H1296" s="45">
        <v>1504.8903174170721</v>
      </c>
      <c r="I1296" s="45">
        <v>1688.7704653845494</v>
      </c>
      <c r="J1296" s="45">
        <v>1936.2057082824238</v>
      </c>
      <c r="K1296" s="45">
        <v>2244.5654784464746</v>
      </c>
      <c r="L1296" s="45">
        <v>2355.4707838318222</v>
      </c>
      <c r="M1296" s="45">
        <v>2168.8689013693333</v>
      </c>
      <c r="N1296" s="45">
        <v>1955.9077536213113</v>
      </c>
      <c r="O1296" s="45">
        <v>1812.842251904839</v>
      </c>
      <c r="P1296" s="45">
        <v>1426.8993366854113</v>
      </c>
      <c r="Q1296" s="45">
        <v>943.21732288430587</v>
      </c>
      <c r="R1296" s="45">
        <v>650.16273118794868</v>
      </c>
      <c r="S1296" s="45">
        <v>455.30930616041081</v>
      </c>
      <c r="T1296" s="45">
        <v>425.4066135596326</v>
      </c>
      <c r="U1296" s="45">
        <v>29497.315552934899</v>
      </c>
      <c r="V1296" s="8"/>
      <c r="W1296" s="44" t="s">
        <v>70</v>
      </c>
      <c r="X1296" s="69">
        <v>14</v>
      </c>
      <c r="Y1296" s="69">
        <v>49</v>
      </c>
      <c r="Z1296" s="69">
        <v>113</v>
      </c>
      <c r="AA1296" s="69">
        <v>126</v>
      </c>
      <c r="AB1296" s="69">
        <v>55</v>
      </c>
      <c r="AC1296" s="69">
        <v>11</v>
      </c>
      <c r="AD1296" s="69"/>
      <c r="AE1296" s="69">
        <f t="shared" si="731"/>
        <v>368</v>
      </c>
      <c r="AF1296" s="8"/>
      <c r="AG1296" s="44" t="s">
        <v>70</v>
      </c>
      <c r="AH1296" s="68">
        <f t="shared" si="735"/>
        <v>12.8561588038484</v>
      </c>
      <c r="AI1296" s="68">
        <f t="shared" si="736"/>
        <v>59.062336683621822</v>
      </c>
      <c r="AJ1296" s="68">
        <f t="shared" si="737"/>
        <v>150.17705767945702</v>
      </c>
      <c r="AK1296" s="68">
        <f t="shared" si="738"/>
        <v>149.22098956924685</v>
      </c>
      <c r="AL1296" s="68">
        <f t="shared" si="728"/>
        <v>56.812145284696626</v>
      </c>
      <c r="AM1296" s="68">
        <f t="shared" si="729"/>
        <v>9.8014516445413769</v>
      </c>
      <c r="AN1296" s="68">
        <f t="shared" si="730"/>
        <v>0</v>
      </c>
      <c r="AO1296" s="68">
        <f t="shared" si="732"/>
        <v>54.248837209793564</v>
      </c>
      <c r="AP1296" s="8"/>
      <c r="AQ1296" s="6">
        <f t="shared" si="733"/>
        <v>44</v>
      </c>
      <c r="AR1296" s="94">
        <f t="shared" si="734"/>
        <v>50</v>
      </c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</row>
    <row r="1297" spans="1:58" s="5" customFormat="1">
      <c r="A1297" s="6">
        <v>1252</v>
      </c>
      <c r="B1297" s="44" t="s">
        <v>71</v>
      </c>
      <c r="C1297" s="45">
        <v>10107.56950913921</v>
      </c>
      <c r="D1297" s="45">
        <v>8152.3821149876785</v>
      </c>
      <c r="E1297" s="45">
        <v>6918.1707400201485</v>
      </c>
      <c r="F1297" s="45">
        <v>7263.3506018014623</v>
      </c>
      <c r="G1297" s="45">
        <v>13120.235616318352</v>
      </c>
      <c r="H1297" s="45">
        <v>17061.927274924703</v>
      </c>
      <c r="I1297" s="45">
        <v>16017.467633793431</v>
      </c>
      <c r="J1297" s="45">
        <v>13325.281264677358</v>
      </c>
      <c r="K1297" s="45">
        <v>11502.608501418808</v>
      </c>
      <c r="L1297" s="45">
        <v>9895.2500674992407</v>
      </c>
      <c r="M1297" s="45">
        <v>8563.1956519338946</v>
      </c>
      <c r="N1297" s="45">
        <v>7039.955602021857</v>
      </c>
      <c r="O1297" s="45">
        <v>5957.9232986323505</v>
      </c>
      <c r="P1297" s="45">
        <v>4973.6361398158833</v>
      </c>
      <c r="Q1297" s="45">
        <v>4966.4752254928635</v>
      </c>
      <c r="R1297" s="45">
        <v>4915.7872932371338</v>
      </c>
      <c r="S1297" s="45">
        <v>4290.0513969694621</v>
      </c>
      <c r="T1297" s="45">
        <v>3705.72645382569</v>
      </c>
      <c r="U1297" s="45">
        <v>157776.99438650953</v>
      </c>
      <c r="V1297" s="8"/>
      <c r="W1297" s="44" t="s">
        <v>71</v>
      </c>
      <c r="X1297" s="69">
        <v>33</v>
      </c>
      <c r="Y1297" s="69">
        <v>195</v>
      </c>
      <c r="Z1297" s="69">
        <v>497</v>
      </c>
      <c r="AA1297" s="69">
        <v>923</v>
      </c>
      <c r="AB1297" s="69">
        <v>597</v>
      </c>
      <c r="AC1297" s="69">
        <v>139</v>
      </c>
      <c r="AD1297" s="69"/>
      <c r="AE1297" s="69">
        <f t="shared" si="731"/>
        <v>2384</v>
      </c>
      <c r="AF1297" s="8"/>
      <c r="AG1297" s="44" t="s">
        <v>71</v>
      </c>
      <c r="AH1297" s="68">
        <f t="shared" si="735"/>
        <v>9.0867154318050716</v>
      </c>
      <c r="AI1297" s="68">
        <f t="shared" si="736"/>
        <v>29.725075936512582</v>
      </c>
      <c r="AJ1297" s="68">
        <f t="shared" si="737"/>
        <v>58.258365774471784</v>
      </c>
      <c r="AK1297" s="68">
        <f t="shared" si="738"/>
        <v>115.24917934626163</v>
      </c>
      <c r="AL1297" s="68">
        <f t="shared" si="728"/>
        <v>89.604112384858553</v>
      </c>
      <c r="AM1297" s="68">
        <f t="shared" si="729"/>
        <v>24.168431009862644</v>
      </c>
      <c r="AN1297" s="68">
        <f t="shared" si="730"/>
        <v>0</v>
      </c>
      <c r="AO1297" s="68">
        <f t="shared" si="732"/>
        <v>54.06746490345423</v>
      </c>
      <c r="AP1297" s="8"/>
      <c r="AQ1297" s="6">
        <f t="shared" si="733"/>
        <v>61</v>
      </c>
      <c r="AR1297" s="94">
        <f t="shared" si="734"/>
        <v>51</v>
      </c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</row>
    <row r="1298" spans="1:58" s="5" customFormat="1">
      <c r="A1298" s="6">
        <v>1253</v>
      </c>
      <c r="B1298" s="44" t="s">
        <v>72</v>
      </c>
      <c r="C1298" s="45">
        <v>8689.0873168945309</v>
      </c>
      <c r="D1298" s="45">
        <v>9319.2777862548828</v>
      </c>
      <c r="E1298" s="45">
        <v>9296.7133941650391</v>
      </c>
      <c r="F1298" s="45">
        <v>9317.5046783447269</v>
      </c>
      <c r="G1298" s="45">
        <v>7752.6527435302733</v>
      </c>
      <c r="H1298" s="45">
        <v>6620.6661361694332</v>
      </c>
      <c r="I1298" s="45">
        <v>6842.5787460327147</v>
      </c>
      <c r="J1298" s="45">
        <v>9074.4623565673828</v>
      </c>
      <c r="K1298" s="45">
        <v>10481.368222045898</v>
      </c>
      <c r="L1298" s="45">
        <v>10238.288677978515</v>
      </c>
      <c r="M1298" s="45">
        <v>10057.549304199219</v>
      </c>
      <c r="N1298" s="45">
        <v>9748.6070373535149</v>
      </c>
      <c r="O1298" s="45">
        <v>10397.742004394531</v>
      </c>
      <c r="P1298" s="45">
        <v>9886.3887023925781</v>
      </c>
      <c r="Q1298" s="45">
        <v>7923.3229949951174</v>
      </c>
      <c r="R1298" s="45">
        <v>6150.5275146484373</v>
      </c>
      <c r="S1298" s="45">
        <v>4778.2415191650389</v>
      </c>
      <c r="T1298" s="45">
        <v>4351.4485855102539</v>
      </c>
      <c r="U1298" s="45">
        <v>150926.4277206421</v>
      </c>
      <c r="V1298" s="8"/>
      <c r="W1298" s="44" t="s">
        <v>72</v>
      </c>
      <c r="X1298" s="69">
        <v>44</v>
      </c>
      <c r="Y1298" s="69">
        <v>203</v>
      </c>
      <c r="Z1298" s="69">
        <v>398</v>
      </c>
      <c r="AA1298" s="69">
        <v>583</v>
      </c>
      <c r="AB1298" s="69">
        <v>381</v>
      </c>
      <c r="AC1298" s="69">
        <v>97</v>
      </c>
      <c r="AD1298" s="69"/>
      <c r="AE1298" s="69">
        <f t="shared" si="731"/>
        <v>1706</v>
      </c>
      <c r="AF1298" s="8"/>
      <c r="AG1298" s="44" t="s">
        <v>72</v>
      </c>
      <c r="AH1298" s="68">
        <f t="shared" si="735"/>
        <v>9.4445887646855855</v>
      </c>
      <c r="AI1298" s="68">
        <f t="shared" si="736"/>
        <v>52.369171357354325</v>
      </c>
      <c r="AJ1298" s="68">
        <f t="shared" si="737"/>
        <v>120.22959376419297</v>
      </c>
      <c r="AK1298" s="68">
        <f t="shared" si="738"/>
        <v>170.4035924578931</v>
      </c>
      <c r="AL1298" s="68">
        <f t="shared" si="728"/>
        <v>83.971917019251762</v>
      </c>
      <c r="AM1298" s="68">
        <f t="shared" si="729"/>
        <v>18.509033924783957</v>
      </c>
      <c r="AN1298" s="68">
        <f t="shared" si="730"/>
        <v>0</v>
      </c>
      <c r="AO1298" s="68">
        <f t="shared" si="732"/>
        <v>56.55793428491323</v>
      </c>
      <c r="AP1298" s="8"/>
      <c r="AQ1298" s="6">
        <f t="shared" si="733"/>
        <v>49</v>
      </c>
      <c r="AR1298" s="94">
        <f t="shared" si="734"/>
        <v>38</v>
      </c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</row>
    <row r="1299" spans="1:58" s="5" customFormat="1">
      <c r="A1299" s="6">
        <v>1254</v>
      </c>
      <c r="B1299" s="44" t="s">
        <v>73</v>
      </c>
      <c r="C1299" s="45">
        <v>827.47325658309808</v>
      </c>
      <c r="D1299" s="45">
        <v>982.63037598736616</v>
      </c>
      <c r="E1299" s="45">
        <v>1072.4358545974071</v>
      </c>
      <c r="F1299" s="45">
        <v>1057.705371939815</v>
      </c>
      <c r="G1299" s="45">
        <v>776.66722975810103</v>
      </c>
      <c r="H1299" s="45">
        <v>655.38771609873515</v>
      </c>
      <c r="I1299" s="45">
        <v>774.82280157690957</v>
      </c>
      <c r="J1299" s="45">
        <v>1025.9044719720016</v>
      </c>
      <c r="K1299" s="45">
        <v>1256.7638988003844</v>
      </c>
      <c r="L1299" s="45">
        <v>1342.2868130392096</v>
      </c>
      <c r="M1299" s="45">
        <v>1469.8243199351934</v>
      </c>
      <c r="N1299" s="45">
        <v>1511.6088778592807</v>
      </c>
      <c r="O1299" s="45">
        <v>1452.7103885826843</v>
      </c>
      <c r="P1299" s="45">
        <v>1178.7338002630995</v>
      </c>
      <c r="Q1299" s="45">
        <v>928.28854775669402</v>
      </c>
      <c r="R1299" s="45">
        <v>666.00078993916827</v>
      </c>
      <c r="S1299" s="45">
        <v>520.27468920628212</v>
      </c>
      <c r="T1299" s="45">
        <v>500.26157315991242</v>
      </c>
      <c r="U1299" s="45">
        <v>17999.780777055345</v>
      </c>
      <c r="V1299" s="8"/>
      <c r="W1299" s="44" t="s">
        <v>73</v>
      </c>
      <c r="X1299" s="69">
        <v>4</v>
      </c>
      <c r="Y1299" s="69">
        <v>14</v>
      </c>
      <c r="Z1299" s="69">
        <v>37</v>
      </c>
      <c r="AA1299" s="69">
        <v>53</v>
      </c>
      <c r="AB1299" s="69">
        <v>28</v>
      </c>
      <c r="AC1299" s="69">
        <v>5</v>
      </c>
      <c r="AD1299" s="69"/>
      <c r="AE1299" s="69">
        <f t="shared" si="731"/>
        <v>141</v>
      </c>
      <c r="AF1299" s="8"/>
      <c r="AG1299" s="44" t="s">
        <v>73</v>
      </c>
      <c r="AH1299" s="68">
        <f t="shared" si="735"/>
        <v>7.5635429413846369</v>
      </c>
      <c r="AI1299" s="68">
        <f t="shared" si="736"/>
        <v>36.051476008226608</v>
      </c>
      <c r="AJ1299" s="68">
        <f t="shared" si="737"/>
        <v>112.91026392818719</v>
      </c>
      <c r="AK1299" s="68">
        <f t="shared" si="738"/>
        <v>136.80547317950649</v>
      </c>
      <c r="AL1299" s="68">
        <f t="shared" si="728"/>
        <v>54.585979035997731</v>
      </c>
      <c r="AM1299" s="68">
        <f t="shared" si="729"/>
        <v>7.9569440286638358</v>
      </c>
      <c r="AN1299" s="68">
        <f t="shared" si="730"/>
        <v>0</v>
      </c>
      <c r="AO1299" s="68">
        <f t="shared" si="732"/>
        <v>40.93162525413733</v>
      </c>
      <c r="AP1299" s="8"/>
      <c r="AQ1299" s="6">
        <f t="shared" si="733"/>
        <v>56</v>
      </c>
      <c r="AR1299" s="94">
        <f t="shared" si="734"/>
        <v>75</v>
      </c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</row>
    <row r="1300" spans="1:58" s="5" customFormat="1">
      <c r="A1300" s="6">
        <v>1255</v>
      </c>
      <c r="B1300" s="44" t="s">
        <v>74</v>
      </c>
      <c r="C1300" s="45">
        <v>1088.5783960736608</v>
      </c>
      <c r="D1300" s="45">
        <v>1171.9925592982343</v>
      </c>
      <c r="E1300" s="45">
        <v>1130.7554070140909</v>
      </c>
      <c r="F1300" s="45">
        <v>1050.5051191207417</v>
      </c>
      <c r="G1300" s="45">
        <v>746.76764623656823</v>
      </c>
      <c r="H1300" s="45">
        <v>722.19335674266927</v>
      </c>
      <c r="I1300" s="45">
        <v>840.40738460456339</v>
      </c>
      <c r="J1300" s="45">
        <v>966.24749828090512</v>
      </c>
      <c r="K1300" s="45">
        <v>1094.068558002301</v>
      </c>
      <c r="L1300" s="45">
        <v>1215.8458297582724</v>
      </c>
      <c r="M1300" s="45">
        <v>1228.3666974278594</v>
      </c>
      <c r="N1300" s="45">
        <v>1233.2578073236173</v>
      </c>
      <c r="O1300" s="45">
        <v>1106.8175353377926</v>
      </c>
      <c r="P1300" s="45">
        <v>876.58270327672119</v>
      </c>
      <c r="Q1300" s="45">
        <v>627.51952992816257</v>
      </c>
      <c r="R1300" s="45">
        <v>459.4667889894792</v>
      </c>
      <c r="S1300" s="45">
        <v>358.49514582215647</v>
      </c>
      <c r="T1300" s="45">
        <v>333.17963509586201</v>
      </c>
      <c r="U1300" s="45">
        <v>16251.047598333658</v>
      </c>
      <c r="V1300" s="8"/>
      <c r="W1300" s="44" t="s">
        <v>74</v>
      </c>
      <c r="X1300" s="69">
        <v>7</v>
      </c>
      <c r="Y1300" s="69">
        <v>27</v>
      </c>
      <c r="Z1300" s="69">
        <v>61</v>
      </c>
      <c r="AA1300" s="69">
        <v>63</v>
      </c>
      <c r="AB1300" s="69">
        <v>33</v>
      </c>
      <c r="AC1300" s="69">
        <v>8</v>
      </c>
      <c r="AD1300" s="69"/>
      <c r="AE1300" s="69">
        <f t="shared" si="731"/>
        <v>199</v>
      </c>
      <c r="AF1300" s="8"/>
      <c r="AG1300" s="44" t="s">
        <v>74</v>
      </c>
      <c r="AH1300" s="68">
        <f t="shared" si="735"/>
        <v>13.326922206450368</v>
      </c>
      <c r="AI1300" s="68">
        <f t="shared" si="736"/>
        <v>72.311649108179708</v>
      </c>
      <c r="AJ1300" s="68">
        <f t="shared" si="737"/>
        <v>168.9298286407124</v>
      </c>
      <c r="AK1300" s="68">
        <f t="shared" si="738"/>
        <v>149.92728801316608</v>
      </c>
      <c r="AL1300" s="68">
        <f t="shared" si="728"/>
        <v>68.305480860156024</v>
      </c>
      <c r="AM1300" s="68">
        <f t="shared" si="729"/>
        <v>14.624312053364346</v>
      </c>
      <c r="AN1300" s="68">
        <f t="shared" si="730"/>
        <v>0</v>
      </c>
      <c r="AO1300" s="68">
        <f t="shared" si="732"/>
        <v>59.975569213368189</v>
      </c>
      <c r="AP1300" s="8"/>
      <c r="AQ1300" s="6">
        <f t="shared" si="733"/>
        <v>30</v>
      </c>
      <c r="AR1300" s="94">
        <f t="shared" si="734"/>
        <v>26</v>
      </c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</row>
    <row r="1301" spans="1:58" s="5" customFormat="1">
      <c r="A1301" s="6">
        <v>1256</v>
      </c>
      <c r="B1301" s="44" t="s">
        <v>75</v>
      </c>
      <c r="C1301" s="45">
        <v>728.15085541919427</v>
      </c>
      <c r="D1301" s="45">
        <v>766.209137251588</v>
      </c>
      <c r="E1301" s="45">
        <v>807.79020775308675</v>
      </c>
      <c r="F1301" s="45">
        <v>749.40002516453092</v>
      </c>
      <c r="G1301" s="45">
        <v>587.45545826128182</v>
      </c>
      <c r="H1301" s="45">
        <v>597.14530292045515</v>
      </c>
      <c r="I1301" s="45">
        <v>667.20327464065645</v>
      </c>
      <c r="J1301" s="45">
        <v>843.41699774471545</v>
      </c>
      <c r="K1301" s="45">
        <v>991.13104671620579</v>
      </c>
      <c r="L1301" s="45">
        <v>1013.3314589704343</v>
      </c>
      <c r="M1301" s="45">
        <v>1077.3864615741415</v>
      </c>
      <c r="N1301" s="45">
        <v>1039.1675896024681</v>
      </c>
      <c r="O1301" s="45">
        <v>1090.8216248387932</v>
      </c>
      <c r="P1301" s="45">
        <v>935.72139101214555</v>
      </c>
      <c r="Q1301" s="45">
        <v>624.25895069335684</v>
      </c>
      <c r="R1301" s="45">
        <v>398.58704389501929</v>
      </c>
      <c r="S1301" s="45">
        <v>288.13784815076713</v>
      </c>
      <c r="T1301" s="45">
        <v>255.89647282803244</v>
      </c>
      <c r="U1301" s="45">
        <v>13461.211147436874</v>
      </c>
      <c r="V1301" s="8"/>
      <c r="W1301" s="44" t="s">
        <v>75</v>
      </c>
      <c r="X1301" s="69">
        <v>5</v>
      </c>
      <c r="Y1301" s="69">
        <v>11</v>
      </c>
      <c r="Z1301" s="69">
        <v>28</v>
      </c>
      <c r="AA1301" s="69">
        <v>46</v>
      </c>
      <c r="AB1301" s="69">
        <v>29</v>
      </c>
      <c r="AC1301" s="69">
        <v>9</v>
      </c>
      <c r="AD1301" s="69"/>
      <c r="AE1301" s="69">
        <f t="shared" si="731"/>
        <v>128</v>
      </c>
      <c r="AF1301" s="8"/>
      <c r="AG1301" s="44" t="s">
        <v>75</v>
      </c>
      <c r="AH1301" s="68">
        <f t="shared" si="735"/>
        <v>13.344008092079392</v>
      </c>
      <c r="AI1301" s="68">
        <f t="shared" si="736"/>
        <v>37.449647782853837</v>
      </c>
      <c r="AJ1301" s="68">
        <f t="shared" si="737"/>
        <v>93.779520204079503</v>
      </c>
      <c r="AK1301" s="68">
        <f t="shared" si="738"/>
        <v>137.88901148536709</v>
      </c>
      <c r="AL1301" s="68">
        <f t="shared" si="728"/>
        <v>68.767881315044804</v>
      </c>
      <c r="AM1301" s="68">
        <f t="shared" si="729"/>
        <v>18.161069678562907</v>
      </c>
      <c r="AN1301" s="68">
        <f t="shared" si="730"/>
        <v>0</v>
      </c>
      <c r="AO1301" s="68">
        <f t="shared" si="732"/>
        <v>46.980376970476769</v>
      </c>
      <c r="AP1301" s="8"/>
      <c r="AQ1301" s="6">
        <f t="shared" si="733"/>
        <v>55</v>
      </c>
      <c r="AR1301" s="94">
        <f t="shared" si="734"/>
        <v>66</v>
      </c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</row>
    <row r="1302" spans="1:58" s="5" customFormat="1">
      <c r="A1302" s="6">
        <v>1257</v>
      </c>
      <c r="B1302" s="44" t="s">
        <v>76</v>
      </c>
      <c r="C1302" s="45">
        <v>3538.4781907606744</v>
      </c>
      <c r="D1302" s="45">
        <v>4363.568719661409</v>
      </c>
      <c r="E1302" s="45">
        <v>4698.3024019344093</v>
      </c>
      <c r="F1302" s="45">
        <v>5089.515541300595</v>
      </c>
      <c r="G1302" s="45">
        <v>4641.0342699359117</v>
      </c>
      <c r="H1302" s="45">
        <v>3005.8833558761639</v>
      </c>
      <c r="I1302" s="45">
        <v>2835.5430574074362</v>
      </c>
      <c r="J1302" s="45">
        <v>3990.160571452348</v>
      </c>
      <c r="K1302" s="45">
        <v>4944.1770677764671</v>
      </c>
      <c r="L1302" s="45">
        <v>5229.9769014656513</v>
      </c>
      <c r="M1302" s="45">
        <v>5418.5649050154616</v>
      </c>
      <c r="N1302" s="45">
        <v>4792.5537203069471</v>
      </c>
      <c r="O1302" s="45">
        <v>3852.860435644141</v>
      </c>
      <c r="P1302" s="45">
        <v>2659.0358949152783</v>
      </c>
      <c r="Q1302" s="45">
        <v>1608.9799630099583</v>
      </c>
      <c r="R1302" s="45">
        <v>914.00284925328572</v>
      </c>
      <c r="S1302" s="45">
        <v>594.99932320924995</v>
      </c>
      <c r="T1302" s="45">
        <v>628.16625751294441</v>
      </c>
      <c r="U1302" s="45">
        <v>62805.803426438339</v>
      </c>
      <c r="V1302" s="8"/>
      <c r="W1302" s="44" t="s">
        <v>76</v>
      </c>
      <c r="X1302" s="69">
        <v>3</v>
      </c>
      <c r="Y1302" s="69">
        <v>23</v>
      </c>
      <c r="Z1302" s="69">
        <v>103</v>
      </c>
      <c r="AA1302" s="69">
        <v>243</v>
      </c>
      <c r="AB1302" s="69">
        <v>188</v>
      </c>
      <c r="AC1302" s="69">
        <v>45</v>
      </c>
      <c r="AD1302" s="69"/>
      <c r="AE1302" s="69">
        <f t="shared" si="731"/>
        <v>605</v>
      </c>
      <c r="AF1302" s="8"/>
      <c r="AG1302" s="44" t="s">
        <v>76</v>
      </c>
      <c r="AH1302" s="68">
        <f t="shared" si="735"/>
        <v>1.1788941307499645</v>
      </c>
      <c r="AI1302" s="68">
        <f t="shared" si="736"/>
        <v>9.9115837816546044</v>
      </c>
      <c r="AJ1302" s="68">
        <f t="shared" si="737"/>
        <v>68.532266761879882</v>
      </c>
      <c r="AK1302" s="68">
        <f t="shared" si="738"/>
        <v>171.39573977915691</v>
      </c>
      <c r="AL1302" s="68">
        <f t="shared" si="728"/>
        <v>94.231796757778767</v>
      </c>
      <c r="AM1302" s="68">
        <f t="shared" si="729"/>
        <v>18.20323155223797</v>
      </c>
      <c r="AN1302" s="68">
        <f t="shared" si="730"/>
        <v>0</v>
      </c>
      <c r="AO1302" s="68">
        <f t="shared" si="732"/>
        <v>40.69101992422857</v>
      </c>
      <c r="AP1302" s="8"/>
      <c r="AQ1302" s="6">
        <f t="shared" si="733"/>
        <v>72</v>
      </c>
      <c r="AR1302" s="94">
        <f t="shared" si="734"/>
        <v>76</v>
      </c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</row>
    <row r="1303" spans="1:58" s="5" customFormat="1">
      <c r="A1303" s="6">
        <v>1258</v>
      </c>
      <c r="B1303" s="44" t="s">
        <v>77</v>
      </c>
      <c r="C1303" s="45">
        <v>566.8948929311108</v>
      </c>
      <c r="D1303" s="45">
        <v>701.32236932844603</v>
      </c>
      <c r="E1303" s="45">
        <v>772.83276496399867</v>
      </c>
      <c r="F1303" s="45">
        <v>740.76653083227461</v>
      </c>
      <c r="G1303" s="45">
        <v>595.2903569598376</v>
      </c>
      <c r="H1303" s="45">
        <v>556.6797269262122</v>
      </c>
      <c r="I1303" s="45">
        <v>545.66473696579169</v>
      </c>
      <c r="J1303" s="45">
        <v>662.7532104049169</v>
      </c>
      <c r="K1303" s="45">
        <v>766.41887495493302</v>
      </c>
      <c r="L1303" s="45">
        <v>841.37587793975069</v>
      </c>
      <c r="M1303" s="45">
        <v>868.9126392633583</v>
      </c>
      <c r="N1303" s="45">
        <v>932.11105841267192</v>
      </c>
      <c r="O1303" s="45">
        <v>926.54996853749276</v>
      </c>
      <c r="P1303" s="45">
        <v>781.18825213885646</v>
      </c>
      <c r="Q1303" s="45">
        <v>572.1590525109126</v>
      </c>
      <c r="R1303" s="45">
        <v>439.69093829757117</v>
      </c>
      <c r="S1303" s="45">
        <v>373.00727176799757</v>
      </c>
      <c r="T1303" s="45">
        <v>344.36285122539732</v>
      </c>
      <c r="U1303" s="45">
        <v>11987.98137436153</v>
      </c>
      <c r="V1303" s="8"/>
      <c r="W1303" s="44" t="s">
        <v>77</v>
      </c>
      <c r="X1303" s="69">
        <v>9</v>
      </c>
      <c r="Y1303" s="69">
        <v>38</v>
      </c>
      <c r="Z1303" s="69">
        <v>37</v>
      </c>
      <c r="AA1303" s="69">
        <v>34</v>
      </c>
      <c r="AB1303" s="69">
        <v>9</v>
      </c>
      <c r="AC1303" s="69">
        <v>4</v>
      </c>
      <c r="AD1303" s="69"/>
      <c r="AE1303" s="69">
        <f t="shared" si="731"/>
        <v>131</v>
      </c>
      <c r="AF1303" s="8"/>
      <c r="AG1303" s="44" t="s">
        <v>77</v>
      </c>
      <c r="AH1303" s="68">
        <f t="shared" si="735"/>
        <v>24.299153985502599</v>
      </c>
      <c r="AI1303" s="68">
        <f t="shared" si="736"/>
        <v>127.66879071942952</v>
      </c>
      <c r="AJ1303" s="68">
        <f t="shared" si="737"/>
        <v>132.93101296970471</v>
      </c>
      <c r="AK1303" s="68">
        <f t="shared" si="738"/>
        <v>124.61864473434535</v>
      </c>
      <c r="AL1303" s="68">
        <f t="shared" si="728"/>
        <v>27.15943086718914</v>
      </c>
      <c r="AM1303" s="68">
        <f t="shared" si="729"/>
        <v>10.438156289496936</v>
      </c>
      <c r="AN1303" s="68">
        <f t="shared" si="730"/>
        <v>0</v>
      </c>
      <c r="AO1303" s="68">
        <f t="shared" si="732"/>
        <v>55.638738596383895</v>
      </c>
      <c r="AP1303" s="8"/>
      <c r="AQ1303" s="6">
        <f t="shared" si="733"/>
        <v>2</v>
      </c>
      <c r="AR1303" s="94">
        <f t="shared" si="734"/>
        <v>40</v>
      </c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</row>
    <row r="1304" spans="1:58" s="5" customFormat="1">
      <c r="A1304" s="6">
        <v>1259</v>
      </c>
      <c r="B1304" s="44" t="s">
        <v>78</v>
      </c>
      <c r="C1304" s="45">
        <v>4964.798908716296</v>
      </c>
      <c r="D1304" s="45">
        <v>3357.5341969748165</v>
      </c>
      <c r="E1304" s="45">
        <v>2511.4464832011226</v>
      </c>
      <c r="F1304" s="45">
        <v>2691.6818957887676</v>
      </c>
      <c r="G1304" s="45">
        <v>7188.3470906708972</v>
      </c>
      <c r="H1304" s="45">
        <v>14456.365826818579</v>
      </c>
      <c r="I1304" s="45">
        <v>13735.129013255868</v>
      </c>
      <c r="J1304" s="45">
        <v>10511.55473800367</v>
      </c>
      <c r="K1304" s="45">
        <v>8217.8963568742147</v>
      </c>
      <c r="L1304" s="45">
        <v>6505.4791529339263</v>
      </c>
      <c r="M1304" s="45">
        <v>5636.3583730449936</v>
      </c>
      <c r="N1304" s="45">
        <v>5022.6588946775819</v>
      </c>
      <c r="O1304" s="45">
        <v>4545.8747654267117</v>
      </c>
      <c r="P1304" s="45">
        <v>3422.1214607687643</v>
      </c>
      <c r="Q1304" s="45">
        <v>2341.705211852619</v>
      </c>
      <c r="R1304" s="45">
        <v>1729.0444204529219</v>
      </c>
      <c r="S1304" s="45">
        <v>1309.9118449506184</v>
      </c>
      <c r="T1304" s="45">
        <v>1217.6626824071366</v>
      </c>
      <c r="U1304" s="45">
        <v>99365.571316819507</v>
      </c>
      <c r="V1304" s="8"/>
      <c r="W1304" s="44" t="s">
        <v>78</v>
      </c>
      <c r="X1304" s="69">
        <v>12</v>
      </c>
      <c r="Y1304" s="69">
        <v>50</v>
      </c>
      <c r="Z1304" s="69">
        <v>181</v>
      </c>
      <c r="AA1304" s="69">
        <v>518</v>
      </c>
      <c r="AB1304" s="69">
        <v>428</v>
      </c>
      <c r="AC1304" s="69">
        <v>129</v>
      </c>
      <c r="AD1304" s="69"/>
      <c r="AE1304" s="69">
        <f t="shared" si="731"/>
        <v>1318</v>
      </c>
      <c r="AF1304" s="8"/>
      <c r="AG1304" s="44" t="s">
        <v>78</v>
      </c>
      <c r="AH1304" s="68">
        <f t="shared" si="735"/>
        <v>8.916358221062028</v>
      </c>
      <c r="AI1304" s="68">
        <f t="shared" si="736"/>
        <v>13.911403934540239</v>
      </c>
      <c r="AJ1304" s="68">
        <f t="shared" si="737"/>
        <v>25.040871567350585</v>
      </c>
      <c r="AK1304" s="68">
        <f t="shared" si="738"/>
        <v>75.427030863718073</v>
      </c>
      <c r="AL1304" s="68">
        <f t="shared" si="728"/>
        <v>81.434195162890774</v>
      </c>
      <c r="AM1304" s="68">
        <f t="shared" si="729"/>
        <v>31.394895821992787</v>
      </c>
      <c r="AN1304" s="68">
        <f t="shared" si="730"/>
        <v>0</v>
      </c>
      <c r="AO1304" s="68">
        <f t="shared" si="732"/>
        <v>41.638724495678275</v>
      </c>
      <c r="AP1304" s="8"/>
      <c r="AQ1304" s="6">
        <f t="shared" si="733"/>
        <v>70</v>
      </c>
      <c r="AR1304" s="94">
        <f t="shared" si="734"/>
        <v>73</v>
      </c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</row>
    <row r="1305" spans="1:58" s="5" customFormat="1">
      <c r="A1305" s="6">
        <v>1260</v>
      </c>
      <c r="B1305" s="44" t="s">
        <v>79</v>
      </c>
      <c r="C1305" s="45">
        <v>316.7861417008782</v>
      </c>
      <c r="D1305" s="45">
        <v>388.65149769739872</v>
      </c>
      <c r="E1305" s="45">
        <v>396.54745130454285</v>
      </c>
      <c r="F1305" s="45">
        <v>397.64595391935484</v>
      </c>
      <c r="G1305" s="45">
        <v>266.15387211452446</v>
      </c>
      <c r="H1305" s="45">
        <v>233.40865064317697</v>
      </c>
      <c r="I1305" s="45">
        <v>270.65391149504944</v>
      </c>
      <c r="J1305" s="45">
        <v>364.14745819777386</v>
      </c>
      <c r="K1305" s="45">
        <v>437.36234634251235</v>
      </c>
      <c r="L1305" s="45">
        <v>450.16263527707656</v>
      </c>
      <c r="M1305" s="45">
        <v>548.16183323718519</v>
      </c>
      <c r="N1305" s="45">
        <v>564.62596017523197</v>
      </c>
      <c r="O1305" s="45">
        <v>644.26875706143096</v>
      </c>
      <c r="P1305" s="45">
        <v>563.20898023348968</v>
      </c>
      <c r="Q1305" s="45">
        <v>396.80712201968856</v>
      </c>
      <c r="R1305" s="45">
        <v>227.99875244295359</v>
      </c>
      <c r="S1305" s="45">
        <v>190.80331876278808</v>
      </c>
      <c r="T1305" s="45">
        <v>149.09917391607081</v>
      </c>
      <c r="U1305" s="45">
        <v>6806.4938165411268</v>
      </c>
      <c r="V1305" s="8"/>
      <c r="W1305" s="44" t="s">
        <v>79</v>
      </c>
      <c r="X1305" s="69">
        <v>0</v>
      </c>
      <c r="Y1305" s="69">
        <v>13</v>
      </c>
      <c r="Z1305" s="69">
        <v>12</v>
      </c>
      <c r="AA1305" s="69">
        <v>18</v>
      </c>
      <c r="AB1305" s="69">
        <v>11</v>
      </c>
      <c r="AC1305" s="69">
        <v>3</v>
      </c>
      <c r="AD1305" s="69"/>
      <c r="AE1305" s="69">
        <f t="shared" si="731"/>
        <v>57</v>
      </c>
      <c r="AF1305" s="8"/>
      <c r="AG1305" s="44" t="s">
        <v>79</v>
      </c>
      <c r="AH1305" s="68">
        <f t="shared" si="735"/>
        <v>0</v>
      </c>
      <c r="AI1305" s="68">
        <f t="shared" si="736"/>
        <v>97.687851743191445</v>
      </c>
      <c r="AJ1305" s="68">
        <f t="shared" si="737"/>
        <v>102.82395247076748</v>
      </c>
      <c r="AK1305" s="68">
        <f t="shared" si="738"/>
        <v>133.01119426333685</v>
      </c>
      <c r="AL1305" s="68">
        <f t="shared" si="728"/>
        <v>60.415085989839525</v>
      </c>
      <c r="AM1305" s="68">
        <f t="shared" si="729"/>
        <v>13.718602093151405</v>
      </c>
      <c r="AN1305" s="68">
        <f t="shared" si="730"/>
        <v>0</v>
      </c>
      <c r="AO1305" s="68">
        <f t="shared" si="732"/>
        <v>47.11649474156534</v>
      </c>
      <c r="AP1305" s="8"/>
      <c r="AQ1305" s="6">
        <f t="shared" si="733"/>
        <v>11</v>
      </c>
      <c r="AR1305" s="94">
        <f t="shared" si="734"/>
        <v>65</v>
      </c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</row>
    <row r="1306" spans="1:58" s="5" customFormat="1">
      <c r="A1306" s="6">
        <v>1261</v>
      </c>
      <c r="B1306" s="44" t="s">
        <v>80</v>
      </c>
      <c r="C1306" s="45">
        <v>113.46498184330147</v>
      </c>
      <c r="D1306" s="45">
        <v>128.88122364856542</v>
      </c>
      <c r="E1306" s="45">
        <v>166.47987746355096</v>
      </c>
      <c r="F1306" s="45">
        <v>159.52093673389157</v>
      </c>
      <c r="G1306" s="45">
        <v>106.94067635542041</v>
      </c>
      <c r="H1306" s="45">
        <v>107.30478966618095</v>
      </c>
      <c r="I1306" s="45">
        <v>87.760790935130046</v>
      </c>
      <c r="J1306" s="45">
        <v>134.59934915514486</v>
      </c>
      <c r="K1306" s="45">
        <v>164.49372704750147</v>
      </c>
      <c r="L1306" s="45">
        <v>194.97687019138229</v>
      </c>
      <c r="M1306" s="45">
        <v>203.96627238345596</v>
      </c>
      <c r="N1306" s="45">
        <v>225.15743276853578</v>
      </c>
      <c r="O1306" s="45">
        <v>280.53047373286552</v>
      </c>
      <c r="P1306" s="45">
        <v>267.60701158508954</v>
      </c>
      <c r="Q1306" s="45">
        <v>222.66483171818498</v>
      </c>
      <c r="R1306" s="45">
        <v>190.53048935564948</v>
      </c>
      <c r="S1306" s="45">
        <v>175.69534360595341</v>
      </c>
      <c r="T1306" s="45">
        <v>139.08110715047235</v>
      </c>
      <c r="U1306" s="45">
        <v>3069.6561853402764</v>
      </c>
      <c r="V1306" s="8"/>
      <c r="W1306" s="44" t="s">
        <v>80</v>
      </c>
      <c r="X1306" s="69">
        <v>0</v>
      </c>
      <c r="Y1306" s="69">
        <v>0</v>
      </c>
      <c r="Z1306" s="69">
        <v>6</v>
      </c>
      <c r="AA1306" s="69">
        <v>4</v>
      </c>
      <c r="AB1306" s="69">
        <v>8</v>
      </c>
      <c r="AC1306" s="69">
        <v>3</v>
      </c>
      <c r="AD1306" s="69"/>
      <c r="AE1306" s="69">
        <f t="shared" si="731"/>
        <v>21</v>
      </c>
      <c r="AF1306" s="8"/>
      <c r="AG1306" s="44" t="s">
        <v>80</v>
      </c>
      <c r="AH1306" s="68">
        <f t="shared" si="735"/>
        <v>0</v>
      </c>
      <c r="AI1306" s="68">
        <f t="shared" si="736"/>
        <v>0</v>
      </c>
      <c r="AJ1306" s="68">
        <f t="shared" si="737"/>
        <v>111.83098198441385</v>
      </c>
      <c r="AK1306" s="68">
        <f t="shared" si="738"/>
        <v>91.156881276438611</v>
      </c>
      <c r="AL1306" s="68">
        <f t="shared" si="728"/>
        <v>118.87130287352079</v>
      </c>
      <c r="AM1306" s="68">
        <f t="shared" si="729"/>
        <v>36.475555072488312</v>
      </c>
      <c r="AN1306" s="68">
        <f t="shared" si="730"/>
        <v>0</v>
      </c>
      <c r="AO1306" s="68">
        <f t="shared" si="732"/>
        <v>43.951575656954589</v>
      </c>
      <c r="AP1306" s="8"/>
      <c r="AQ1306" s="6">
        <f t="shared" si="733"/>
        <v>79</v>
      </c>
      <c r="AR1306" s="94">
        <f t="shared" si="734"/>
        <v>70</v>
      </c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</row>
    <row r="1307" spans="1:58" s="5" customFormat="1">
      <c r="A1307" s="6">
        <v>1262</v>
      </c>
      <c r="B1307" s="44" t="s">
        <v>81</v>
      </c>
      <c r="C1307" s="45">
        <v>1564.203664083486</v>
      </c>
      <c r="D1307" s="45">
        <v>1679.1926470476726</v>
      </c>
      <c r="E1307" s="45">
        <v>1864.0740281046496</v>
      </c>
      <c r="F1307" s="45">
        <v>1723.1149962536292</v>
      </c>
      <c r="G1307" s="45">
        <v>1250.3723024292442</v>
      </c>
      <c r="H1307" s="45">
        <v>1338.3257713003215</v>
      </c>
      <c r="I1307" s="45">
        <v>1286.0232559007814</v>
      </c>
      <c r="J1307" s="45">
        <v>1535.8449809707606</v>
      </c>
      <c r="K1307" s="45">
        <v>1750.8136516236045</v>
      </c>
      <c r="L1307" s="45">
        <v>1879.6528075547035</v>
      </c>
      <c r="M1307" s="45">
        <v>2050.8347874861279</v>
      </c>
      <c r="N1307" s="45">
        <v>2082.2648170818579</v>
      </c>
      <c r="O1307" s="45">
        <v>2172.5031551346747</v>
      </c>
      <c r="P1307" s="45">
        <v>1793.589442734615</v>
      </c>
      <c r="Q1307" s="45">
        <v>1356.4218510205594</v>
      </c>
      <c r="R1307" s="45">
        <v>979.4016224439157</v>
      </c>
      <c r="S1307" s="45">
        <v>749.01858237415195</v>
      </c>
      <c r="T1307" s="45">
        <v>687.97678469765128</v>
      </c>
      <c r="U1307" s="45">
        <v>27743.629148242406</v>
      </c>
      <c r="V1307" s="8"/>
      <c r="W1307" s="44" t="s">
        <v>81</v>
      </c>
      <c r="X1307" s="69">
        <v>8</v>
      </c>
      <c r="Y1307" s="69">
        <v>33</v>
      </c>
      <c r="Z1307" s="69">
        <v>108</v>
      </c>
      <c r="AA1307" s="69">
        <v>90</v>
      </c>
      <c r="AB1307" s="69">
        <v>52</v>
      </c>
      <c r="AC1307" s="69">
        <v>14</v>
      </c>
      <c r="AD1307" s="69"/>
      <c r="AE1307" s="69">
        <f t="shared" si="731"/>
        <v>305</v>
      </c>
      <c r="AF1307" s="8"/>
      <c r="AG1307" s="44" t="s">
        <v>81</v>
      </c>
      <c r="AH1307" s="68">
        <f t="shared" si="735"/>
        <v>9.2855091127330223</v>
      </c>
      <c r="AI1307" s="68">
        <f t="shared" si="736"/>
        <v>52.784278627872752</v>
      </c>
      <c r="AJ1307" s="68">
        <f t="shared" si="737"/>
        <v>161.39568155377722</v>
      </c>
      <c r="AK1307" s="68">
        <f t="shared" si="738"/>
        <v>139.96636466260551</v>
      </c>
      <c r="AL1307" s="68">
        <f t="shared" si="728"/>
        <v>67.715167408539358</v>
      </c>
      <c r="AM1307" s="68">
        <f t="shared" si="729"/>
        <v>15.992564356597516</v>
      </c>
      <c r="AN1307" s="68">
        <f t="shared" si="730"/>
        <v>0</v>
      </c>
      <c r="AO1307" s="68">
        <f t="shared" si="732"/>
        <v>56.669604808370792</v>
      </c>
      <c r="AP1307" s="8"/>
      <c r="AQ1307" s="6">
        <f t="shared" si="733"/>
        <v>47</v>
      </c>
      <c r="AR1307" s="94">
        <f t="shared" si="734"/>
        <v>37</v>
      </c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</row>
    <row r="1308" spans="1:58" s="5" customFormat="1">
      <c r="A1308" s="6">
        <v>1263</v>
      </c>
      <c r="B1308" s="44" t="s">
        <v>82</v>
      </c>
      <c r="C1308" s="45">
        <v>911.101823676869</v>
      </c>
      <c r="D1308" s="45">
        <v>1025.9711793238348</v>
      </c>
      <c r="E1308" s="45">
        <v>1088.2841038003648</v>
      </c>
      <c r="F1308" s="45">
        <v>1181.4211188585414</v>
      </c>
      <c r="G1308" s="45">
        <v>813.38978600378175</v>
      </c>
      <c r="H1308" s="45">
        <v>793.05798781129488</v>
      </c>
      <c r="I1308" s="45">
        <v>775.39125592699634</v>
      </c>
      <c r="J1308" s="45">
        <v>874.47858823723448</v>
      </c>
      <c r="K1308" s="45">
        <v>1050.614345284896</v>
      </c>
      <c r="L1308" s="45">
        <v>1100.8741925914453</v>
      </c>
      <c r="M1308" s="45">
        <v>1199.0849157372663</v>
      </c>
      <c r="N1308" s="45">
        <v>1200.1319970765442</v>
      </c>
      <c r="O1308" s="45">
        <v>1137.8316336162909</v>
      </c>
      <c r="P1308" s="45">
        <v>936.23438668868891</v>
      </c>
      <c r="Q1308" s="45">
        <v>722.55680965938188</v>
      </c>
      <c r="R1308" s="45">
        <v>623.55769409896016</v>
      </c>
      <c r="S1308" s="45">
        <v>522.92141033771577</v>
      </c>
      <c r="T1308" s="45">
        <v>510.06234789395018</v>
      </c>
      <c r="U1308" s="45">
        <v>16466.965576624058</v>
      </c>
      <c r="V1308" s="8"/>
      <c r="W1308" s="44" t="s">
        <v>82</v>
      </c>
      <c r="X1308" s="69">
        <v>10</v>
      </c>
      <c r="Y1308" s="69">
        <v>22</v>
      </c>
      <c r="Z1308" s="69">
        <v>56</v>
      </c>
      <c r="AA1308" s="69">
        <v>67</v>
      </c>
      <c r="AB1308" s="69">
        <v>24</v>
      </c>
      <c r="AC1308" s="69">
        <v>5</v>
      </c>
      <c r="AD1308" s="69"/>
      <c r="AE1308" s="69">
        <f t="shared" si="731"/>
        <v>184</v>
      </c>
      <c r="AF1308" s="8"/>
      <c r="AG1308" s="44" t="s">
        <v>82</v>
      </c>
      <c r="AH1308" s="68">
        <f t="shared" si="735"/>
        <v>16.928764587620954</v>
      </c>
      <c r="AI1308" s="68">
        <f t="shared" si="736"/>
        <v>54.094606002091389</v>
      </c>
      <c r="AJ1308" s="68">
        <f t="shared" si="737"/>
        <v>141.22548630914233</v>
      </c>
      <c r="AK1308" s="68">
        <f t="shared" si="738"/>
        <v>172.81598028830004</v>
      </c>
      <c r="AL1308" s="68">
        <f t="shared" si="728"/>
        <v>54.889851673507458</v>
      </c>
      <c r="AM1308" s="68">
        <f t="shared" si="729"/>
        <v>9.5182404893665247</v>
      </c>
      <c r="AN1308" s="68">
        <f t="shared" si="730"/>
        <v>0</v>
      </c>
      <c r="AO1308" s="68">
        <f t="shared" si="732"/>
        <v>55.848733797994861</v>
      </c>
      <c r="AP1308" s="8"/>
      <c r="AQ1308" s="6">
        <f t="shared" si="733"/>
        <v>46</v>
      </c>
      <c r="AR1308" s="94">
        <f t="shared" si="734"/>
        <v>39</v>
      </c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</row>
    <row r="1309" spans="1:58" s="5" customFormat="1">
      <c r="A1309" s="6">
        <v>1264</v>
      </c>
      <c r="B1309" s="44" t="s">
        <v>83</v>
      </c>
      <c r="C1309" s="45">
        <v>4783.6904541015629</v>
      </c>
      <c r="D1309" s="45">
        <v>4309.1896911621097</v>
      </c>
      <c r="E1309" s="45">
        <v>3899.1200897216795</v>
      </c>
      <c r="F1309" s="45">
        <v>4457.5117370605467</v>
      </c>
      <c r="G1309" s="45">
        <v>9523.0023254394528</v>
      </c>
      <c r="H1309" s="45">
        <v>13110.150946044922</v>
      </c>
      <c r="I1309" s="45">
        <v>10178.381219482422</v>
      </c>
      <c r="J1309" s="45">
        <v>7618.6171936035153</v>
      </c>
      <c r="K1309" s="45">
        <v>6854.7527893066408</v>
      </c>
      <c r="L1309" s="45">
        <v>6042.5853027343746</v>
      </c>
      <c r="M1309" s="45">
        <v>5657.8015441894531</v>
      </c>
      <c r="N1309" s="45">
        <v>5283.6629547119137</v>
      </c>
      <c r="O1309" s="45">
        <v>4954.4584259033199</v>
      </c>
      <c r="P1309" s="45">
        <v>4115.0099304199221</v>
      </c>
      <c r="Q1309" s="45">
        <v>3384.9305572509766</v>
      </c>
      <c r="R1309" s="45">
        <v>2573.2000549316408</v>
      </c>
      <c r="S1309" s="45">
        <v>2160.5877456665039</v>
      </c>
      <c r="T1309" s="45">
        <v>2255.6658782958984</v>
      </c>
      <c r="U1309" s="45">
        <v>101162.31884002686</v>
      </c>
      <c r="V1309" s="8"/>
      <c r="W1309" s="44" t="s">
        <v>83</v>
      </c>
      <c r="X1309" s="69">
        <v>3</v>
      </c>
      <c r="Y1309" s="69">
        <v>29</v>
      </c>
      <c r="Z1309" s="69">
        <v>173</v>
      </c>
      <c r="AA1309" s="69">
        <v>460</v>
      </c>
      <c r="AB1309" s="69">
        <v>321</v>
      </c>
      <c r="AC1309" s="69">
        <v>94</v>
      </c>
      <c r="AD1309" s="69"/>
      <c r="AE1309" s="69">
        <f t="shared" si="731"/>
        <v>1080</v>
      </c>
      <c r="AF1309" s="8"/>
      <c r="AG1309" s="44" t="s">
        <v>83</v>
      </c>
      <c r="AH1309" s="68">
        <f t="shared" si="735"/>
        <v>1.3460424456350684</v>
      </c>
      <c r="AI1309" s="68">
        <f t="shared" si="736"/>
        <v>6.0905162067492729</v>
      </c>
      <c r="AJ1309" s="68">
        <f t="shared" si="737"/>
        <v>26.391763254593304</v>
      </c>
      <c r="AK1309" s="68">
        <f t="shared" si="738"/>
        <v>90.387654005239014</v>
      </c>
      <c r="AL1309" s="68">
        <f t="shared" si="728"/>
        <v>84.267260538961622</v>
      </c>
      <c r="AM1309" s="68">
        <f t="shared" si="729"/>
        <v>27.426226120550766</v>
      </c>
      <c r="AN1309" s="68">
        <f t="shared" si="730"/>
        <v>0</v>
      </c>
      <c r="AO1309" s="68">
        <f t="shared" si="732"/>
        <v>37.379941912590347</v>
      </c>
      <c r="AP1309" s="8"/>
      <c r="AQ1309" s="6">
        <f t="shared" si="733"/>
        <v>76</v>
      </c>
      <c r="AR1309" s="94">
        <f t="shared" si="734"/>
        <v>77</v>
      </c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</row>
    <row r="1310" spans="1:58" s="5" customFormat="1">
      <c r="A1310" s="6">
        <v>1265</v>
      </c>
      <c r="B1310" s="44" t="s">
        <v>84</v>
      </c>
      <c r="C1310" s="45">
        <v>502.04776129420617</v>
      </c>
      <c r="D1310" s="45">
        <v>498.86318457121899</v>
      </c>
      <c r="E1310" s="45">
        <v>500.53232933931963</v>
      </c>
      <c r="F1310" s="45">
        <v>491.98170687588015</v>
      </c>
      <c r="G1310" s="45">
        <v>395.5260012721896</v>
      </c>
      <c r="H1310" s="45">
        <v>381.77154547488533</v>
      </c>
      <c r="I1310" s="45">
        <v>386.53483244158826</v>
      </c>
      <c r="J1310" s="45">
        <v>449.54919622477701</v>
      </c>
      <c r="K1310" s="45">
        <v>543.99995771140016</v>
      </c>
      <c r="L1310" s="45">
        <v>639.97850998182469</v>
      </c>
      <c r="M1310" s="45">
        <v>744.39508336350491</v>
      </c>
      <c r="N1310" s="45">
        <v>815.37969097319797</v>
      </c>
      <c r="O1310" s="45">
        <v>801.92147249504944</v>
      </c>
      <c r="P1310" s="45">
        <v>773.82023657550371</v>
      </c>
      <c r="Q1310" s="45">
        <v>601.83818550605224</v>
      </c>
      <c r="R1310" s="45">
        <v>462.62625429089235</v>
      </c>
      <c r="S1310" s="45">
        <v>356.52596834119572</v>
      </c>
      <c r="T1310" s="45">
        <v>309.56701696207296</v>
      </c>
      <c r="U1310" s="45">
        <v>9656.8589336947589</v>
      </c>
      <c r="V1310" s="8"/>
      <c r="W1310" s="44" t="s">
        <v>84</v>
      </c>
      <c r="X1310" s="69">
        <v>5</v>
      </c>
      <c r="Y1310" s="69">
        <v>18</v>
      </c>
      <c r="Z1310" s="69">
        <v>21</v>
      </c>
      <c r="AA1310" s="69">
        <v>24</v>
      </c>
      <c r="AB1310" s="69">
        <v>15</v>
      </c>
      <c r="AC1310" s="69">
        <v>4</v>
      </c>
      <c r="AD1310" s="69"/>
      <c r="AE1310" s="69">
        <f t="shared" si="731"/>
        <v>87</v>
      </c>
      <c r="AF1310" s="8"/>
      <c r="AG1310" s="44" t="s">
        <v>84</v>
      </c>
      <c r="AH1310" s="68">
        <f t="shared" ref="AH1310:AH1330" si="739">X1310/(F1310/2)*1000</f>
        <v>20.325958994493377</v>
      </c>
      <c r="AI1310" s="68">
        <f t="shared" ref="AI1310:AI1330" si="740">Y1310/(G1310/2)*1000</f>
        <v>91.018036448192532</v>
      </c>
      <c r="AJ1310" s="68">
        <f t="shared" ref="AJ1310:AJ1330" si="741">Z1310/(H1310/2)*1000</f>
        <v>110.01343734970146</v>
      </c>
      <c r="AK1310" s="68">
        <f t="shared" ref="AK1310:AK1330" si="742">AA1310/(I1310/2)*1000</f>
        <v>124.18027036995065</v>
      </c>
      <c r="AL1310" s="68">
        <f t="shared" ref="AL1310:AL1330" si="743">AB1310/(J1310/2)*1000</f>
        <v>66.733519383270874</v>
      </c>
      <c r="AM1310" s="68">
        <f t="shared" ref="AM1310:AM1330" si="744">AC1310/(K1310/2)*1000</f>
        <v>14.705883496123571</v>
      </c>
      <c r="AN1310" s="68">
        <f t="shared" ref="AN1310:AN1330" si="745">AD1310/(L1310/2)*1000</f>
        <v>0</v>
      </c>
      <c r="AO1310" s="68">
        <f t="shared" si="732"/>
        <v>52.898121638143365</v>
      </c>
      <c r="AP1310" s="8"/>
      <c r="AQ1310" s="6">
        <f t="shared" si="733"/>
        <v>16</v>
      </c>
      <c r="AR1310" s="94">
        <f t="shared" si="734"/>
        <v>53</v>
      </c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</row>
    <row r="1311" spans="1:58" s="5" customFormat="1">
      <c r="A1311" s="6">
        <v>1266</v>
      </c>
      <c r="B1311" s="44" t="s">
        <v>85</v>
      </c>
      <c r="C1311" s="45">
        <v>1914.3196286955013</v>
      </c>
      <c r="D1311" s="45">
        <v>1977.9967405211426</v>
      </c>
      <c r="E1311" s="45">
        <v>1848.8422053120512</v>
      </c>
      <c r="F1311" s="45">
        <v>1661.0841253010192</v>
      </c>
      <c r="G1311" s="45">
        <v>1359.7075388071307</v>
      </c>
      <c r="H1311" s="45">
        <v>1293.2329123945349</v>
      </c>
      <c r="I1311" s="45">
        <v>1448.6937084704084</v>
      </c>
      <c r="J1311" s="45">
        <v>2019.681442525444</v>
      </c>
      <c r="K1311" s="45">
        <v>2152.1594314162553</v>
      </c>
      <c r="L1311" s="45">
        <v>1975.9746707732379</v>
      </c>
      <c r="M1311" s="45">
        <v>1973.6387906041316</v>
      </c>
      <c r="N1311" s="45">
        <v>1875.9174307877051</v>
      </c>
      <c r="O1311" s="45">
        <v>1801.1211179049137</v>
      </c>
      <c r="P1311" s="45">
        <v>1363.4822900781712</v>
      </c>
      <c r="Q1311" s="45">
        <v>956.90845912691975</v>
      </c>
      <c r="R1311" s="45">
        <v>686.99372634751035</v>
      </c>
      <c r="S1311" s="45">
        <v>489.64201669115414</v>
      </c>
      <c r="T1311" s="45">
        <v>500.12665790893521</v>
      </c>
      <c r="U1311" s="45">
        <v>27299.522893666166</v>
      </c>
      <c r="V1311" s="8"/>
      <c r="W1311" s="44" t="s">
        <v>85</v>
      </c>
      <c r="X1311" s="69">
        <v>3</v>
      </c>
      <c r="Y1311" s="69">
        <v>13</v>
      </c>
      <c r="Z1311" s="69">
        <v>56</v>
      </c>
      <c r="AA1311" s="69">
        <v>148</v>
      </c>
      <c r="AB1311" s="69">
        <v>109</v>
      </c>
      <c r="AC1311" s="69">
        <v>28</v>
      </c>
      <c r="AD1311" s="69"/>
      <c r="AE1311" s="69">
        <f t="shared" ref="AE1311:AE1325" si="746">SUM(X1311:AD1311)</f>
        <v>357</v>
      </c>
      <c r="AF1311" s="8"/>
      <c r="AG1311" s="44" t="s">
        <v>85</v>
      </c>
      <c r="AH1311" s="68">
        <f t="shared" si="739"/>
        <v>3.612098814629686</v>
      </c>
      <c r="AI1311" s="68">
        <f t="shared" si="740"/>
        <v>19.121759097408372</v>
      </c>
      <c r="AJ1311" s="68">
        <f t="shared" si="741"/>
        <v>86.60466256818512</v>
      </c>
      <c r="AK1311" s="68">
        <f t="shared" si="742"/>
        <v>204.3220028286926</v>
      </c>
      <c r="AL1311" s="68">
        <f t="shared" si="743"/>
        <v>107.93781405814626</v>
      </c>
      <c r="AM1311" s="68">
        <f t="shared" si="744"/>
        <v>26.020377107075429</v>
      </c>
      <c r="AN1311" s="68">
        <f t="shared" si="745"/>
        <v>0</v>
      </c>
      <c r="AO1311" s="68">
        <f t="shared" ref="AO1311:AO1330" si="747">AE1311/(SUM(F1311:L1311)/2)*1000</f>
        <v>59.946935226387041</v>
      </c>
      <c r="AP1311" s="8"/>
      <c r="AQ1311" s="6">
        <f t="shared" ref="AQ1311:AQ1324" si="748">RANK(AI1311,AI$1246:AI$1324)</f>
        <v>66</v>
      </c>
      <c r="AR1311" s="94">
        <f t="shared" ref="AR1311:AR1324" si="749">RANK(AO1311,AO$1246:AO$1324)</f>
        <v>27</v>
      </c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</row>
    <row r="1312" spans="1:58" s="5" customFormat="1">
      <c r="A1312" s="6">
        <v>1267</v>
      </c>
      <c r="B1312" s="44" t="s">
        <v>86</v>
      </c>
      <c r="C1312" s="45">
        <v>1467.8270627422755</v>
      </c>
      <c r="D1312" s="45">
        <v>1372.4858030537271</v>
      </c>
      <c r="E1312" s="45">
        <v>1468.059258458745</v>
      </c>
      <c r="F1312" s="45">
        <v>1439.7431084107916</v>
      </c>
      <c r="G1312" s="45">
        <v>1325.5031464307706</v>
      </c>
      <c r="H1312" s="45">
        <v>1322.4229253872227</v>
      </c>
      <c r="I1312" s="45">
        <v>1232.1834423278799</v>
      </c>
      <c r="J1312" s="45">
        <v>1204.3569181754995</v>
      </c>
      <c r="K1312" s="45">
        <v>1296.155566027342</v>
      </c>
      <c r="L1312" s="45">
        <v>1383.4113493857549</v>
      </c>
      <c r="M1312" s="45">
        <v>1397.1108576195204</v>
      </c>
      <c r="N1312" s="45">
        <v>1314.0055442560333</v>
      </c>
      <c r="O1312" s="45">
        <v>1201.2694528876812</v>
      </c>
      <c r="P1312" s="45">
        <v>986.63656438827741</v>
      </c>
      <c r="Q1312" s="45">
        <v>822.02740994436749</v>
      </c>
      <c r="R1312" s="45">
        <v>663.78327354455962</v>
      </c>
      <c r="S1312" s="45">
        <v>508.0982981596332</v>
      </c>
      <c r="T1312" s="45">
        <v>470.98617358721526</v>
      </c>
      <c r="U1312" s="45">
        <v>20876.066154787299</v>
      </c>
      <c r="V1312" s="8"/>
      <c r="W1312" s="44" t="s">
        <v>86</v>
      </c>
      <c r="X1312" s="69">
        <v>26</v>
      </c>
      <c r="Y1312" s="69">
        <v>81</v>
      </c>
      <c r="Z1312" s="69">
        <v>104</v>
      </c>
      <c r="AA1312" s="69">
        <v>78</v>
      </c>
      <c r="AB1312" s="69">
        <v>46</v>
      </c>
      <c r="AC1312" s="69">
        <v>12</v>
      </c>
      <c r="AD1312" s="69"/>
      <c r="AE1312" s="69">
        <f t="shared" si="746"/>
        <v>347</v>
      </c>
      <c r="AF1312" s="8"/>
      <c r="AG1312" s="44" t="s">
        <v>86</v>
      </c>
      <c r="AH1312" s="68">
        <f t="shared" si="739"/>
        <v>36.117554372181239</v>
      </c>
      <c r="AI1312" s="68">
        <f t="shared" si="740"/>
        <v>122.21774081504307</v>
      </c>
      <c r="AJ1312" s="68">
        <f t="shared" si="741"/>
        <v>157.28704940523841</v>
      </c>
      <c r="AK1312" s="68">
        <f t="shared" si="742"/>
        <v>126.60452546357858</v>
      </c>
      <c r="AL1312" s="68">
        <f t="shared" si="743"/>
        <v>76.389315004203524</v>
      </c>
      <c r="AM1312" s="68">
        <f t="shared" si="744"/>
        <v>18.51629590540502</v>
      </c>
      <c r="AN1312" s="68">
        <f t="shared" si="745"/>
        <v>0</v>
      </c>
      <c r="AO1312" s="68">
        <f t="shared" si="747"/>
        <v>75.403830515312421</v>
      </c>
      <c r="AP1312" s="8"/>
      <c r="AQ1312" s="6">
        <f t="shared" si="748"/>
        <v>3</v>
      </c>
      <c r="AR1312" s="94">
        <f t="shared" si="749"/>
        <v>2</v>
      </c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</row>
    <row r="1313" spans="1:58" s="5" customFormat="1">
      <c r="A1313" s="6">
        <v>1268</v>
      </c>
      <c r="B1313" s="44" t="s">
        <v>87</v>
      </c>
      <c r="C1313" s="45">
        <v>287.01200521771966</v>
      </c>
      <c r="D1313" s="45">
        <v>337.26447039538215</v>
      </c>
      <c r="E1313" s="45">
        <v>412.82112809855744</v>
      </c>
      <c r="F1313" s="45">
        <v>380.79046076714496</v>
      </c>
      <c r="G1313" s="45">
        <v>208.52735611763066</v>
      </c>
      <c r="H1313" s="45">
        <v>194.06495591710802</v>
      </c>
      <c r="I1313" s="45">
        <v>207.4458791609043</v>
      </c>
      <c r="J1313" s="45">
        <v>303.0355211350917</v>
      </c>
      <c r="K1313" s="45">
        <v>384.00517392640774</v>
      </c>
      <c r="L1313" s="45">
        <v>456.51464589155387</v>
      </c>
      <c r="M1313" s="45">
        <v>486.50308162848313</v>
      </c>
      <c r="N1313" s="45">
        <v>479.66208413852968</v>
      </c>
      <c r="O1313" s="45">
        <v>461.7292083650317</v>
      </c>
      <c r="P1313" s="45">
        <v>417.93089698322979</v>
      </c>
      <c r="Q1313" s="45">
        <v>307.33360226502026</v>
      </c>
      <c r="R1313" s="45">
        <v>227.71437800406002</v>
      </c>
      <c r="S1313" s="45">
        <v>175.54058558433812</v>
      </c>
      <c r="T1313" s="45">
        <v>178.95260787478597</v>
      </c>
      <c r="U1313" s="45">
        <v>5906.8480414709793</v>
      </c>
      <c r="V1313" s="8"/>
      <c r="W1313" s="44" t="s">
        <v>87</v>
      </c>
      <c r="X1313" s="69">
        <v>4</v>
      </c>
      <c r="Y1313" s="69">
        <v>8</v>
      </c>
      <c r="Z1313" s="69">
        <v>12</v>
      </c>
      <c r="AA1313" s="69">
        <v>18</v>
      </c>
      <c r="AB1313" s="69">
        <v>3</v>
      </c>
      <c r="AC1313" s="69">
        <v>3</v>
      </c>
      <c r="AD1313" s="69"/>
      <c r="AE1313" s="69">
        <f t="shared" si="746"/>
        <v>48</v>
      </c>
      <c r="AF1313" s="8"/>
      <c r="AG1313" s="44" t="s">
        <v>87</v>
      </c>
      <c r="AH1313" s="68">
        <f t="shared" si="739"/>
        <v>21.008929645672072</v>
      </c>
      <c r="AI1313" s="68">
        <f t="shared" si="740"/>
        <v>76.728541990310234</v>
      </c>
      <c r="AJ1313" s="68">
        <f t="shared" si="741"/>
        <v>123.6699325057495</v>
      </c>
      <c r="AK1313" s="68">
        <f t="shared" si="742"/>
        <v>173.53923898424028</v>
      </c>
      <c r="AL1313" s="68">
        <f t="shared" si="743"/>
        <v>19.799659054904097</v>
      </c>
      <c r="AM1313" s="68">
        <f t="shared" si="744"/>
        <v>15.624789475232079</v>
      </c>
      <c r="AN1313" s="68">
        <f t="shared" si="745"/>
        <v>0</v>
      </c>
      <c r="AO1313" s="68">
        <f t="shared" si="747"/>
        <v>44.97784855894264</v>
      </c>
      <c r="AP1313" s="8"/>
      <c r="AQ1313" s="6">
        <f t="shared" si="748"/>
        <v>24</v>
      </c>
      <c r="AR1313" s="94">
        <f t="shared" si="749"/>
        <v>68</v>
      </c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</row>
    <row r="1314" spans="1:58" s="5" customFormat="1">
      <c r="A1314" s="6">
        <v>1269</v>
      </c>
      <c r="B1314" s="44" t="s">
        <v>88</v>
      </c>
      <c r="C1314" s="45">
        <v>1616.647738647461</v>
      </c>
      <c r="D1314" s="45">
        <v>1739.4340606689452</v>
      </c>
      <c r="E1314" s="45">
        <v>1739.8884765625</v>
      </c>
      <c r="F1314" s="45">
        <v>1805.5605224609374</v>
      </c>
      <c r="G1314" s="45">
        <v>1305.8831451416015</v>
      </c>
      <c r="H1314" s="45">
        <v>1302.1761749267578</v>
      </c>
      <c r="I1314" s="45">
        <v>1442.505548095703</v>
      </c>
      <c r="J1314" s="45">
        <v>1581.7349151611327</v>
      </c>
      <c r="K1314" s="45">
        <v>1842.1816772460936</v>
      </c>
      <c r="L1314" s="45">
        <v>1903.503057861328</v>
      </c>
      <c r="M1314" s="45">
        <v>1973.8290039062499</v>
      </c>
      <c r="N1314" s="45">
        <v>1931.2126770019531</v>
      </c>
      <c r="O1314" s="45">
        <v>1783.688409423828</v>
      </c>
      <c r="P1314" s="45">
        <v>1523.5664184570312</v>
      </c>
      <c r="Q1314" s="45">
        <v>1229.4945495605468</v>
      </c>
      <c r="R1314" s="45">
        <v>973.01182708740237</v>
      </c>
      <c r="S1314" s="45">
        <v>816.64195709228511</v>
      </c>
      <c r="T1314" s="45">
        <v>762.60049819946289</v>
      </c>
      <c r="U1314" s="45">
        <v>27273.560657501221</v>
      </c>
      <c r="V1314" s="8"/>
      <c r="W1314" s="44" t="s">
        <v>88</v>
      </c>
      <c r="X1314" s="69">
        <v>10</v>
      </c>
      <c r="Y1314" s="69">
        <v>46</v>
      </c>
      <c r="Z1314" s="69">
        <v>90</v>
      </c>
      <c r="AA1314" s="69">
        <v>112</v>
      </c>
      <c r="AB1314" s="69">
        <v>56</v>
      </c>
      <c r="AC1314" s="69">
        <v>7</v>
      </c>
      <c r="AD1314" s="69"/>
      <c r="AE1314" s="69">
        <f t="shared" si="746"/>
        <v>321</v>
      </c>
      <c r="AF1314" s="8"/>
      <c r="AG1314" s="44" t="s">
        <v>88</v>
      </c>
      <c r="AH1314" s="68">
        <f t="shared" si="739"/>
        <v>11.076892605483232</v>
      </c>
      <c r="AI1314" s="68">
        <f t="shared" si="740"/>
        <v>70.450407712417572</v>
      </c>
      <c r="AJ1314" s="68">
        <f t="shared" si="741"/>
        <v>138.23014386676542</v>
      </c>
      <c r="AK1314" s="68">
        <f t="shared" si="742"/>
        <v>155.28536461832641</v>
      </c>
      <c r="AL1314" s="68">
        <f t="shared" si="743"/>
        <v>70.808325040097174</v>
      </c>
      <c r="AM1314" s="68">
        <f t="shared" si="744"/>
        <v>7.5996847503818517</v>
      </c>
      <c r="AN1314" s="68">
        <f t="shared" si="745"/>
        <v>0</v>
      </c>
      <c r="AO1314" s="68">
        <f t="shared" si="747"/>
        <v>57.405768712199404</v>
      </c>
      <c r="AP1314" s="8"/>
      <c r="AQ1314" s="6">
        <f t="shared" si="748"/>
        <v>32</v>
      </c>
      <c r="AR1314" s="94">
        <f t="shared" si="749"/>
        <v>34</v>
      </c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</row>
    <row r="1315" spans="1:58" s="5" customFormat="1">
      <c r="A1315" s="6">
        <v>1270</v>
      </c>
      <c r="B1315" s="44" t="s">
        <v>89</v>
      </c>
      <c r="C1315" s="45">
        <v>2115.3279610630216</v>
      </c>
      <c r="D1315" s="45">
        <v>2043.8414301158427</v>
      </c>
      <c r="E1315" s="45">
        <v>2238.6279461497816</v>
      </c>
      <c r="F1315" s="45">
        <v>2471.256305517586</v>
      </c>
      <c r="G1315" s="45">
        <v>2397.0114592663685</v>
      </c>
      <c r="H1315" s="45">
        <v>2088.2909853969145</v>
      </c>
      <c r="I1315" s="45">
        <v>1943.3976754524635</v>
      </c>
      <c r="J1315" s="45">
        <v>2009.6312277799993</v>
      </c>
      <c r="K1315" s="45">
        <v>2111.3671896799333</v>
      </c>
      <c r="L1315" s="45">
        <v>2242.701101296997</v>
      </c>
      <c r="M1315" s="45">
        <v>2130.3114873755067</v>
      </c>
      <c r="N1315" s="45">
        <v>2032.6340443511649</v>
      </c>
      <c r="O1315" s="45">
        <v>1841.3556236770385</v>
      </c>
      <c r="P1315" s="45">
        <v>1483.8804751573105</v>
      </c>
      <c r="Q1315" s="45">
        <v>1182.3765090781887</v>
      </c>
      <c r="R1315" s="45">
        <v>1011.2860150023956</v>
      </c>
      <c r="S1315" s="45">
        <v>797.53609594888064</v>
      </c>
      <c r="T1315" s="45">
        <v>804.80067791352644</v>
      </c>
      <c r="U1315" s="45">
        <v>32945.634210222917</v>
      </c>
      <c r="V1315" s="8"/>
      <c r="W1315" s="44" t="s">
        <v>89</v>
      </c>
      <c r="X1315" s="69">
        <v>26</v>
      </c>
      <c r="Y1315" s="69">
        <v>63</v>
      </c>
      <c r="Z1315" s="69">
        <v>104</v>
      </c>
      <c r="AA1315" s="69">
        <v>145</v>
      </c>
      <c r="AB1315" s="69">
        <v>63</v>
      </c>
      <c r="AC1315" s="69">
        <v>14</v>
      </c>
      <c r="AD1315" s="69"/>
      <c r="AE1315" s="69">
        <f t="shared" si="746"/>
        <v>415</v>
      </c>
      <c r="AF1315" s="8"/>
      <c r="AG1315" s="44" t="s">
        <v>89</v>
      </c>
      <c r="AH1315" s="68">
        <f t="shared" si="739"/>
        <v>21.041929112694358</v>
      </c>
      <c r="AI1315" s="68">
        <f t="shared" si="740"/>
        <v>52.565455835811349</v>
      </c>
      <c r="AJ1315" s="68">
        <f t="shared" si="741"/>
        <v>99.602977484704383</v>
      </c>
      <c r="AK1315" s="68">
        <f t="shared" si="742"/>
        <v>149.22318970690441</v>
      </c>
      <c r="AL1315" s="68">
        <f t="shared" si="743"/>
        <v>62.698070301778586</v>
      </c>
      <c r="AM1315" s="68">
        <f t="shared" si="744"/>
        <v>13.261549263841967</v>
      </c>
      <c r="AN1315" s="68">
        <f t="shared" si="745"/>
        <v>0</v>
      </c>
      <c r="AO1315" s="68">
        <f t="shared" si="747"/>
        <v>54.377535960186769</v>
      </c>
      <c r="AP1315" s="8"/>
      <c r="AQ1315" s="6">
        <f t="shared" si="748"/>
        <v>48</v>
      </c>
      <c r="AR1315" s="94">
        <f t="shared" si="749"/>
        <v>49</v>
      </c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</row>
    <row r="1316" spans="1:58" s="5" customFormat="1">
      <c r="A1316" s="6">
        <v>1271</v>
      </c>
      <c r="B1316" s="44" t="s">
        <v>90</v>
      </c>
      <c r="C1316" s="45">
        <v>2600.0427287917664</v>
      </c>
      <c r="D1316" s="45">
        <v>2574.729887136039</v>
      </c>
      <c r="E1316" s="45">
        <v>2750.833778574492</v>
      </c>
      <c r="F1316" s="45">
        <v>2902.220855405918</v>
      </c>
      <c r="G1316" s="45">
        <v>2280.065191767575</v>
      </c>
      <c r="H1316" s="45">
        <v>2533.247134790302</v>
      </c>
      <c r="I1316" s="45">
        <v>2353.4789791860662</v>
      </c>
      <c r="J1316" s="45">
        <v>2403.2696951169228</v>
      </c>
      <c r="K1316" s="45">
        <v>2604.292311185056</v>
      </c>
      <c r="L1316" s="45">
        <v>2818.5364348206786</v>
      </c>
      <c r="M1316" s="45">
        <v>3038.2442701865184</v>
      </c>
      <c r="N1316" s="45">
        <v>3174.1750090991472</v>
      </c>
      <c r="O1316" s="45">
        <v>2998.8304851946159</v>
      </c>
      <c r="P1316" s="45">
        <v>2308.2240933776297</v>
      </c>
      <c r="Q1316" s="45">
        <v>1762.5586154538973</v>
      </c>
      <c r="R1316" s="45">
        <v>1265.5599575915805</v>
      </c>
      <c r="S1316" s="45">
        <v>1005.2813397878211</v>
      </c>
      <c r="T1316" s="45">
        <v>897.73021922256794</v>
      </c>
      <c r="U1316" s="45">
        <v>42271.320986688595</v>
      </c>
      <c r="V1316" s="8"/>
      <c r="W1316" s="44" t="s">
        <v>90</v>
      </c>
      <c r="X1316" s="69">
        <v>22</v>
      </c>
      <c r="Y1316" s="69">
        <v>97</v>
      </c>
      <c r="Z1316" s="69">
        <v>180</v>
      </c>
      <c r="AA1316" s="69">
        <v>135</v>
      </c>
      <c r="AB1316" s="69">
        <v>73</v>
      </c>
      <c r="AC1316" s="69">
        <v>11</v>
      </c>
      <c r="AD1316" s="69"/>
      <c r="AE1316" s="69">
        <f t="shared" si="746"/>
        <v>518</v>
      </c>
      <c r="AF1316" s="8"/>
      <c r="AG1316" s="44" t="s">
        <v>90</v>
      </c>
      <c r="AH1316" s="68">
        <f t="shared" si="739"/>
        <v>15.160803464712872</v>
      </c>
      <c r="AI1316" s="68">
        <f t="shared" si="740"/>
        <v>85.085286464816107</v>
      </c>
      <c r="AJ1316" s="68">
        <f t="shared" si="741"/>
        <v>142.11009855925494</v>
      </c>
      <c r="AK1316" s="68">
        <f t="shared" si="742"/>
        <v>114.72377802727499</v>
      </c>
      <c r="AL1316" s="68">
        <f t="shared" si="743"/>
        <v>60.750568401311646</v>
      </c>
      <c r="AM1316" s="68">
        <f t="shared" si="744"/>
        <v>8.4475924248262029</v>
      </c>
      <c r="AN1316" s="68">
        <f t="shared" si="745"/>
        <v>0</v>
      </c>
      <c r="AO1316" s="68">
        <f t="shared" si="747"/>
        <v>57.892908461176937</v>
      </c>
      <c r="AP1316" s="8"/>
      <c r="AQ1316" s="6">
        <f t="shared" si="748"/>
        <v>19</v>
      </c>
      <c r="AR1316" s="94">
        <f t="shared" si="749"/>
        <v>32</v>
      </c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</row>
    <row r="1317" spans="1:58" s="5" customFormat="1">
      <c r="A1317" s="6">
        <v>1272</v>
      </c>
      <c r="B1317" s="44" t="s">
        <v>91</v>
      </c>
      <c r="C1317" s="45">
        <v>242.59061017623824</v>
      </c>
      <c r="D1317" s="45">
        <v>248.2832969149801</v>
      </c>
      <c r="E1317" s="45">
        <v>299.1017358477996</v>
      </c>
      <c r="F1317" s="45">
        <v>221.35213690580798</v>
      </c>
      <c r="G1317" s="45">
        <v>166.42617104833045</v>
      </c>
      <c r="H1317" s="45">
        <v>183.23369853072458</v>
      </c>
      <c r="I1317" s="45">
        <v>166.37563544745609</v>
      </c>
      <c r="J1317" s="45">
        <v>219.83780470052929</v>
      </c>
      <c r="K1317" s="45">
        <v>276.8671283657518</v>
      </c>
      <c r="L1317" s="45">
        <v>301.7774451405777</v>
      </c>
      <c r="M1317" s="45">
        <v>350.75994195174019</v>
      </c>
      <c r="N1317" s="45">
        <v>323.5359165053336</v>
      </c>
      <c r="O1317" s="45">
        <v>312.76180881235416</v>
      </c>
      <c r="P1317" s="45">
        <v>252.65501816706461</v>
      </c>
      <c r="Q1317" s="45">
        <v>228.38407491174422</v>
      </c>
      <c r="R1317" s="45">
        <v>170.44879183695576</v>
      </c>
      <c r="S1317" s="45">
        <v>130.74526200573447</v>
      </c>
      <c r="T1317" s="45">
        <v>131.85259791673286</v>
      </c>
      <c r="U1317" s="45">
        <v>4226.9890751858557</v>
      </c>
      <c r="V1317" s="8"/>
      <c r="W1317" s="44" t="s">
        <v>91</v>
      </c>
      <c r="X1317" s="69">
        <v>0</v>
      </c>
      <c r="Y1317" s="69">
        <v>8</v>
      </c>
      <c r="Z1317" s="69">
        <v>16</v>
      </c>
      <c r="AA1317" s="69">
        <v>12</v>
      </c>
      <c r="AB1317" s="69">
        <v>3</v>
      </c>
      <c r="AC1317" s="69">
        <v>3</v>
      </c>
      <c r="AD1317" s="69"/>
      <c r="AE1317" s="69">
        <f t="shared" si="746"/>
        <v>42</v>
      </c>
      <c r="AF1317" s="8"/>
      <c r="AG1317" s="44" t="s">
        <v>91</v>
      </c>
      <c r="AH1317" s="68">
        <f t="shared" si="739"/>
        <v>0</v>
      </c>
      <c r="AI1317" s="68">
        <f t="shared" si="740"/>
        <v>96.138725653632761</v>
      </c>
      <c r="AJ1317" s="68">
        <f t="shared" si="741"/>
        <v>174.64036504526621</v>
      </c>
      <c r="AK1317" s="68">
        <f t="shared" si="742"/>
        <v>144.25189082195607</v>
      </c>
      <c r="AL1317" s="68">
        <f t="shared" si="743"/>
        <v>27.29284896277694</v>
      </c>
      <c r="AM1317" s="68">
        <f t="shared" si="744"/>
        <v>21.671045007819696</v>
      </c>
      <c r="AN1317" s="68">
        <f t="shared" si="745"/>
        <v>0</v>
      </c>
      <c r="AO1317" s="68">
        <f t="shared" si="747"/>
        <v>54.692128173963617</v>
      </c>
      <c r="AP1317" s="8"/>
      <c r="AQ1317" s="6">
        <f t="shared" si="748"/>
        <v>12</v>
      </c>
      <c r="AR1317" s="94">
        <f t="shared" si="749"/>
        <v>48</v>
      </c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</row>
    <row r="1318" spans="1:58" s="5" customFormat="1">
      <c r="A1318" s="6">
        <v>1273</v>
      </c>
      <c r="B1318" s="44" t="s">
        <v>92</v>
      </c>
      <c r="C1318" s="45">
        <v>9126.7510689810661</v>
      </c>
      <c r="D1318" s="45">
        <v>9021.2544571732833</v>
      </c>
      <c r="E1318" s="45">
        <v>8745.0820362036211</v>
      </c>
      <c r="F1318" s="45">
        <v>9634.6452959195503</v>
      </c>
      <c r="G1318" s="45">
        <v>13154.732703715106</v>
      </c>
      <c r="H1318" s="45">
        <v>11865.171199205564</v>
      </c>
      <c r="I1318" s="45">
        <v>10367.291170358503</v>
      </c>
      <c r="J1318" s="45">
        <v>10764.284818671382</v>
      </c>
      <c r="K1318" s="45">
        <v>11514.349490677689</v>
      </c>
      <c r="L1318" s="45">
        <v>10718.985820732058</v>
      </c>
      <c r="M1318" s="45">
        <v>10109.57098537228</v>
      </c>
      <c r="N1318" s="45">
        <v>8907.2799319963324</v>
      </c>
      <c r="O1318" s="45">
        <v>8138.1647621303873</v>
      </c>
      <c r="P1318" s="45">
        <v>7064.2970725264859</v>
      </c>
      <c r="Q1318" s="45">
        <v>6149.3003062474281</v>
      </c>
      <c r="R1318" s="45">
        <v>5326.6771205766263</v>
      </c>
      <c r="S1318" s="45">
        <v>4534.70315097194</v>
      </c>
      <c r="T1318" s="45">
        <v>4397.230806951854</v>
      </c>
      <c r="U1318" s="45">
        <v>159539.77219841117</v>
      </c>
      <c r="V1318" s="8"/>
      <c r="W1318" s="44" t="s">
        <v>92</v>
      </c>
      <c r="X1318" s="69">
        <v>13</v>
      </c>
      <c r="Y1318" s="69">
        <v>77</v>
      </c>
      <c r="Z1318" s="69">
        <v>412</v>
      </c>
      <c r="AA1318" s="69">
        <v>790</v>
      </c>
      <c r="AB1318" s="69">
        <v>517</v>
      </c>
      <c r="AC1318" s="69">
        <v>97</v>
      </c>
      <c r="AD1318" s="69"/>
      <c r="AE1318" s="69">
        <f t="shared" si="746"/>
        <v>1906</v>
      </c>
      <c r="AF1318" s="8"/>
      <c r="AG1318" s="44" t="s">
        <v>92</v>
      </c>
      <c r="AH1318" s="68">
        <f t="shared" si="739"/>
        <v>2.6985944164453546</v>
      </c>
      <c r="AI1318" s="68">
        <f t="shared" si="740"/>
        <v>11.706813317195563</v>
      </c>
      <c r="AJ1318" s="68">
        <f t="shared" si="741"/>
        <v>69.446954128666192</v>
      </c>
      <c r="AK1318" s="68">
        <f t="shared" si="742"/>
        <v>152.4023946117608</v>
      </c>
      <c r="AL1318" s="68">
        <f t="shared" si="743"/>
        <v>96.058402152872887</v>
      </c>
      <c r="AM1318" s="68">
        <f t="shared" si="744"/>
        <v>16.84854191346783</v>
      </c>
      <c r="AN1318" s="68">
        <f t="shared" si="745"/>
        <v>0</v>
      </c>
      <c r="AO1318" s="68">
        <f t="shared" si="747"/>
        <v>48.859604714072411</v>
      </c>
      <c r="AP1318" s="8"/>
      <c r="AQ1318" s="6">
        <f t="shared" si="748"/>
        <v>71</v>
      </c>
      <c r="AR1318" s="94">
        <f t="shared" si="749"/>
        <v>62</v>
      </c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</row>
    <row r="1319" spans="1:58" s="5" customFormat="1">
      <c r="A1319" s="6">
        <v>1274</v>
      </c>
      <c r="B1319" s="44" t="s">
        <v>93</v>
      </c>
      <c r="C1319" s="45">
        <v>13225.951542261681</v>
      </c>
      <c r="D1319" s="45">
        <v>11639.255849116809</v>
      </c>
      <c r="E1319" s="45">
        <v>10569.130071725463</v>
      </c>
      <c r="F1319" s="45">
        <v>10687.444494466845</v>
      </c>
      <c r="G1319" s="45">
        <v>12602.06285168765</v>
      </c>
      <c r="H1319" s="45">
        <v>14503.84657650744</v>
      </c>
      <c r="I1319" s="45">
        <v>14085.905845356981</v>
      </c>
      <c r="J1319" s="45">
        <v>13089.809717759972</v>
      </c>
      <c r="K1319" s="45">
        <v>12371.712789178955</v>
      </c>
      <c r="L1319" s="45">
        <v>11238.555393587782</v>
      </c>
      <c r="M1319" s="45">
        <v>10191.129256078662</v>
      </c>
      <c r="N1319" s="45">
        <v>9107.5874159116502</v>
      </c>
      <c r="O1319" s="45">
        <v>8043.4648262497785</v>
      </c>
      <c r="P1319" s="45">
        <v>6094.9873042001345</v>
      </c>
      <c r="Q1319" s="45">
        <v>4597.2624067196575</v>
      </c>
      <c r="R1319" s="45">
        <v>3649.7336855512567</v>
      </c>
      <c r="S1319" s="45">
        <v>2392.711276672529</v>
      </c>
      <c r="T1319" s="45">
        <v>1866.4355090917584</v>
      </c>
      <c r="U1319" s="45">
        <v>169956.98681212502</v>
      </c>
      <c r="V1319" s="8"/>
      <c r="W1319" s="44" t="s">
        <v>93</v>
      </c>
      <c r="X1319" s="69">
        <v>51</v>
      </c>
      <c r="Y1319" s="69">
        <v>321</v>
      </c>
      <c r="Z1319" s="69">
        <v>905</v>
      </c>
      <c r="AA1319" s="69">
        <v>1035</v>
      </c>
      <c r="AB1319" s="69">
        <v>496</v>
      </c>
      <c r="AC1319" s="69">
        <v>98</v>
      </c>
      <c r="AD1319" s="69"/>
      <c r="AE1319" s="69">
        <f t="shared" si="746"/>
        <v>2906</v>
      </c>
      <c r="AF1319" s="8"/>
      <c r="AG1319" s="44" t="s">
        <v>93</v>
      </c>
      <c r="AH1319" s="68">
        <f t="shared" si="739"/>
        <v>9.5439092154170186</v>
      </c>
      <c r="AI1319" s="68">
        <f t="shared" si="740"/>
        <v>50.944040476200634</v>
      </c>
      <c r="AJ1319" s="68">
        <f t="shared" si="741"/>
        <v>124.79448058501541</v>
      </c>
      <c r="AK1319" s="68">
        <f t="shared" si="742"/>
        <v>146.9554051209505</v>
      </c>
      <c r="AL1319" s="68">
        <f t="shared" si="743"/>
        <v>75.784142121949699</v>
      </c>
      <c r="AM1319" s="68">
        <f t="shared" si="744"/>
        <v>15.842592156797675</v>
      </c>
      <c r="AN1319" s="68">
        <f t="shared" si="745"/>
        <v>0</v>
      </c>
      <c r="AO1319" s="68">
        <f t="shared" si="747"/>
        <v>65.613495799075409</v>
      </c>
      <c r="AP1319" s="8"/>
      <c r="AQ1319" s="6">
        <f t="shared" si="748"/>
        <v>50</v>
      </c>
      <c r="AR1319" s="94">
        <f t="shared" si="749"/>
        <v>8</v>
      </c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</row>
    <row r="1320" spans="1:58" s="5" customFormat="1">
      <c r="A1320" s="6">
        <v>1275</v>
      </c>
      <c r="B1320" s="44" t="s">
        <v>94</v>
      </c>
      <c r="C1320" s="45">
        <v>2747.8455200195313</v>
      </c>
      <c r="D1320" s="45">
        <v>2532.0164916992189</v>
      </c>
      <c r="E1320" s="45">
        <v>2551.4780517578124</v>
      </c>
      <c r="F1320" s="45">
        <v>2858.9586120605468</v>
      </c>
      <c r="G1320" s="45">
        <v>2865.9627319335937</v>
      </c>
      <c r="H1320" s="45">
        <v>2543.4485473632813</v>
      </c>
      <c r="I1320" s="45">
        <v>2361.6673400878908</v>
      </c>
      <c r="J1320" s="45">
        <v>2387.8926391601563</v>
      </c>
      <c r="K1320" s="45">
        <v>2487.5284667968749</v>
      </c>
      <c r="L1320" s="45">
        <v>2433.1982238769533</v>
      </c>
      <c r="M1320" s="45">
        <v>2269.0002319335936</v>
      </c>
      <c r="N1320" s="45">
        <v>2141.6398071289063</v>
      </c>
      <c r="O1320" s="45">
        <v>1901.8179748535156</v>
      </c>
      <c r="P1320" s="45">
        <v>1464.8440246582031</v>
      </c>
      <c r="Q1320" s="45">
        <v>1076.0890899658202</v>
      </c>
      <c r="R1320" s="45">
        <v>791.87735290527348</v>
      </c>
      <c r="S1320" s="45">
        <v>632.82803955078123</v>
      </c>
      <c r="T1320" s="45">
        <v>557.94296722412105</v>
      </c>
      <c r="U1320" s="45">
        <v>36606.036112976071</v>
      </c>
      <c r="V1320" s="8"/>
      <c r="W1320" s="44" t="s">
        <v>94</v>
      </c>
      <c r="X1320" s="69">
        <v>36</v>
      </c>
      <c r="Y1320" s="69">
        <v>116</v>
      </c>
      <c r="Z1320" s="69">
        <v>230</v>
      </c>
      <c r="AA1320" s="69">
        <v>142</v>
      </c>
      <c r="AB1320" s="69">
        <v>68</v>
      </c>
      <c r="AC1320" s="69">
        <v>16</v>
      </c>
      <c r="AD1320" s="69"/>
      <c r="AE1320" s="69">
        <f t="shared" si="746"/>
        <v>608</v>
      </c>
      <c r="AF1320" s="8"/>
      <c r="AG1320" s="44" t="s">
        <v>94</v>
      </c>
      <c r="AH1320" s="68">
        <f t="shared" si="739"/>
        <v>25.183995212895788</v>
      </c>
      <c r="AI1320" s="68">
        <f t="shared" si="740"/>
        <v>80.950110556209282</v>
      </c>
      <c r="AJ1320" s="68">
        <f t="shared" si="741"/>
        <v>180.85681366618113</v>
      </c>
      <c r="AK1320" s="68">
        <f t="shared" si="742"/>
        <v>120.25402357871062</v>
      </c>
      <c r="AL1320" s="68">
        <f t="shared" si="743"/>
        <v>56.953984349913007</v>
      </c>
      <c r="AM1320" s="68">
        <f t="shared" si="744"/>
        <v>12.864174391220359</v>
      </c>
      <c r="AN1320" s="68">
        <f t="shared" si="745"/>
        <v>0</v>
      </c>
      <c r="AO1320" s="68">
        <f t="shared" si="747"/>
        <v>67.786570072629829</v>
      </c>
      <c r="AP1320" s="8"/>
      <c r="AQ1320" s="6">
        <f t="shared" si="748"/>
        <v>22</v>
      </c>
      <c r="AR1320" s="94">
        <f t="shared" si="749"/>
        <v>5</v>
      </c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</row>
    <row r="1321" spans="1:58" s="5" customFormat="1">
      <c r="A1321" s="6">
        <v>1276</v>
      </c>
      <c r="B1321" s="44" t="s">
        <v>95</v>
      </c>
      <c r="C1321" s="45">
        <v>16663.071331101739</v>
      </c>
      <c r="D1321" s="45">
        <v>13623.10115097856</v>
      </c>
      <c r="E1321" s="45">
        <v>11907.200701593656</v>
      </c>
      <c r="F1321" s="45">
        <v>11270.547015474356</v>
      </c>
      <c r="G1321" s="45">
        <v>12347.104938282881</v>
      </c>
      <c r="H1321" s="45">
        <v>15847.47700266048</v>
      </c>
      <c r="I1321" s="45">
        <v>17485.956703084485</v>
      </c>
      <c r="J1321" s="45">
        <v>15709.890483904201</v>
      </c>
      <c r="K1321" s="45">
        <v>13731.715431372239</v>
      </c>
      <c r="L1321" s="45">
        <v>11861.467566667858</v>
      </c>
      <c r="M1321" s="45">
        <v>9950.3321600827458</v>
      </c>
      <c r="N1321" s="45">
        <v>8265.9030959851825</v>
      </c>
      <c r="O1321" s="45">
        <v>6680.7230037566815</v>
      </c>
      <c r="P1321" s="45">
        <v>4621.5029184407022</v>
      </c>
      <c r="Q1321" s="45">
        <v>3089.0056806987413</v>
      </c>
      <c r="R1321" s="45">
        <v>2083.6478710153128</v>
      </c>
      <c r="S1321" s="45">
        <v>1411.3897485208579</v>
      </c>
      <c r="T1321" s="45">
        <v>1249.748595291202</v>
      </c>
      <c r="U1321" s="45">
        <v>177799.78539891186</v>
      </c>
      <c r="V1321" s="8"/>
      <c r="W1321" s="44" t="s">
        <v>95</v>
      </c>
      <c r="X1321" s="69">
        <v>68</v>
      </c>
      <c r="Y1321" s="69">
        <v>467</v>
      </c>
      <c r="Z1321" s="69">
        <v>1207</v>
      </c>
      <c r="AA1321" s="69">
        <v>1386</v>
      </c>
      <c r="AB1321" s="69">
        <v>567</v>
      </c>
      <c r="AC1321" s="69">
        <v>115</v>
      </c>
      <c r="AD1321" s="69"/>
      <c r="AE1321" s="69">
        <f t="shared" si="746"/>
        <v>3810</v>
      </c>
      <c r="AF1321" s="8"/>
      <c r="AG1321" s="44" t="s">
        <v>95</v>
      </c>
      <c r="AH1321" s="68">
        <f t="shared" si="739"/>
        <v>12.066849977492065</v>
      </c>
      <c r="AI1321" s="68">
        <f t="shared" si="740"/>
        <v>75.645262972057637</v>
      </c>
      <c r="AJ1321" s="68">
        <f t="shared" si="741"/>
        <v>152.3270864879461</v>
      </c>
      <c r="AK1321" s="68">
        <f t="shared" si="742"/>
        <v>158.52721398486736</v>
      </c>
      <c r="AL1321" s="68">
        <f t="shared" si="743"/>
        <v>72.183825925575761</v>
      </c>
      <c r="AM1321" s="68">
        <f t="shared" si="744"/>
        <v>16.7495460526752</v>
      </c>
      <c r="AN1321" s="68">
        <f t="shared" si="745"/>
        <v>0</v>
      </c>
      <c r="AO1321" s="68">
        <f t="shared" si="747"/>
        <v>77.553968876068254</v>
      </c>
      <c r="AP1321" s="8"/>
      <c r="AQ1321" s="6">
        <f t="shared" si="748"/>
        <v>26</v>
      </c>
      <c r="AR1321" s="94">
        <f t="shared" si="749"/>
        <v>1</v>
      </c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</row>
    <row r="1322" spans="1:58" s="5" customFormat="1">
      <c r="A1322" s="6">
        <v>1277</v>
      </c>
      <c r="B1322" s="44" t="s">
        <v>96</v>
      </c>
      <c r="C1322" s="45">
        <v>4282.6439431279705</v>
      </c>
      <c r="D1322" s="45">
        <v>2953.5856764486475</v>
      </c>
      <c r="E1322" s="45">
        <v>2330.922982499641</v>
      </c>
      <c r="F1322" s="45">
        <v>2644.9304429230406</v>
      </c>
      <c r="G1322" s="45">
        <v>7029.8066318200144</v>
      </c>
      <c r="H1322" s="45">
        <v>12844.767565409953</v>
      </c>
      <c r="I1322" s="45">
        <v>11131.412524330664</v>
      </c>
      <c r="J1322" s="45">
        <v>7880.0547247033337</v>
      </c>
      <c r="K1322" s="45">
        <v>5995.3404630300302</v>
      </c>
      <c r="L1322" s="45">
        <v>4831.588474729554</v>
      </c>
      <c r="M1322" s="45">
        <v>4272.15214581486</v>
      </c>
      <c r="N1322" s="45">
        <v>3807.5550579496157</v>
      </c>
      <c r="O1322" s="45">
        <v>3368.9121713009963</v>
      </c>
      <c r="P1322" s="45">
        <v>2535.0368198021611</v>
      </c>
      <c r="Q1322" s="45">
        <v>1842.2123435125268</v>
      </c>
      <c r="R1322" s="45">
        <v>1550.3683537315003</v>
      </c>
      <c r="S1322" s="45">
        <v>1098.2853927987796</v>
      </c>
      <c r="T1322" s="45">
        <v>957.67742312646965</v>
      </c>
      <c r="U1322" s="45">
        <v>81357.253137059757</v>
      </c>
      <c r="V1322" s="8"/>
      <c r="W1322" s="44" t="s">
        <v>96</v>
      </c>
      <c r="X1322" s="69">
        <v>12</v>
      </c>
      <c r="Y1322" s="69">
        <v>59</v>
      </c>
      <c r="Z1322" s="69">
        <v>169</v>
      </c>
      <c r="AA1322" s="69">
        <v>437</v>
      </c>
      <c r="AB1322" s="69">
        <v>369</v>
      </c>
      <c r="AC1322" s="69">
        <v>98</v>
      </c>
      <c r="AD1322" s="69"/>
      <c r="AE1322" s="69">
        <f t="shared" si="746"/>
        <v>1144</v>
      </c>
      <c r="AF1322" s="8"/>
      <c r="AG1322" s="44" t="s">
        <v>96</v>
      </c>
      <c r="AH1322" s="68">
        <f t="shared" si="739"/>
        <v>9.0739626307436794</v>
      </c>
      <c r="AI1322" s="68">
        <f t="shared" si="740"/>
        <v>16.785667967861279</v>
      </c>
      <c r="AJ1322" s="68">
        <f t="shared" si="741"/>
        <v>26.314216919752603</v>
      </c>
      <c r="AK1322" s="68">
        <f t="shared" si="742"/>
        <v>78.516540294382267</v>
      </c>
      <c r="AL1322" s="68">
        <f t="shared" si="743"/>
        <v>93.654171929343306</v>
      </c>
      <c r="AM1322" s="68">
        <f t="shared" si="744"/>
        <v>32.692054973128599</v>
      </c>
      <c r="AN1322" s="68">
        <f t="shared" si="745"/>
        <v>0</v>
      </c>
      <c r="AO1322" s="68">
        <f t="shared" si="747"/>
        <v>43.699230944386045</v>
      </c>
      <c r="AP1322" s="8"/>
      <c r="AQ1322" s="6">
        <f t="shared" si="748"/>
        <v>67</v>
      </c>
      <c r="AR1322" s="94">
        <f t="shared" si="749"/>
        <v>71</v>
      </c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</row>
    <row r="1323" spans="1:58" s="5" customFormat="1">
      <c r="A1323" s="6">
        <v>1278</v>
      </c>
      <c r="B1323" s="44" t="s">
        <v>97</v>
      </c>
      <c r="C1323" s="45">
        <v>9539.4733507295787</v>
      </c>
      <c r="D1323" s="45">
        <v>9612.2542568223053</v>
      </c>
      <c r="E1323" s="45">
        <v>10050.677508252236</v>
      </c>
      <c r="F1323" s="45">
        <v>10554.009992294217</v>
      </c>
      <c r="G1323" s="45">
        <v>9915.872818658012</v>
      </c>
      <c r="H1323" s="45">
        <v>8770.3189453609612</v>
      </c>
      <c r="I1323" s="45">
        <v>8793.2746426738449</v>
      </c>
      <c r="J1323" s="45">
        <v>10053.748395865909</v>
      </c>
      <c r="K1323" s="45">
        <v>11006.804115183293</v>
      </c>
      <c r="L1323" s="45">
        <v>11096.368691227008</v>
      </c>
      <c r="M1323" s="45">
        <v>11082.383197521</v>
      </c>
      <c r="N1323" s="45">
        <v>10154.112847507744</v>
      </c>
      <c r="O1323" s="45">
        <v>9307.7149577799137</v>
      </c>
      <c r="P1323" s="45">
        <v>7074.8980592457056</v>
      </c>
      <c r="Q1323" s="45">
        <v>4796.2629195141981</v>
      </c>
      <c r="R1323" s="45">
        <v>3161.0822088373311</v>
      </c>
      <c r="S1323" s="45">
        <v>2338.6548476466846</v>
      </c>
      <c r="T1323" s="45">
        <v>2056.1625679015769</v>
      </c>
      <c r="U1323" s="45">
        <v>149364.07432302152</v>
      </c>
      <c r="V1323" s="8"/>
      <c r="W1323" s="44" t="s">
        <v>97</v>
      </c>
      <c r="X1323" s="69">
        <v>36</v>
      </c>
      <c r="Y1323" s="69">
        <v>227</v>
      </c>
      <c r="Z1323" s="69">
        <v>526</v>
      </c>
      <c r="AA1323" s="69">
        <v>641</v>
      </c>
      <c r="AB1323" s="69">
        <v>356</v>
      </c>
      <c r="AC1323" s="69">
        <v>88</v>
      </c>
      <c r="AD1323" s="69"/>
      <c r="AE1323" s="69">
        <f t="shared" si="746"/>
        <v>1874</v>
      </c>
      <c r="AF1323" s="8"/>
      <c r="AG1323" s="44" t="s">
        <v>97</v>
      </c>
      <c r="AH1323" s="68">
        <f t="shared" si="739"/>
        <v>6.8220515285251055</v>
      </c>
      <c r="AI1323" s="68">
        <f t="shared" si="740"/>
        <v>45.785177795517868</v>
      </c>
      <c r="AJ1323" s="68">
        <f t="shared" si="741"/>
        <v>119.95002765052836</v>
      </c>
      <c r="AK1323" s="68">
        <f t="shared" si="742"/>
        <v>145.79323995846119</v>
      </c>
      <c r="AL1323" s="68">
        <f t="shared" si="743"/>
        <v>70.819357314807448</v>
      </c>
      <c r="AM1323" s="68">
        <f t="shared" si="744"/>
        <v>15.990109223186545</v>
      </c>
      <c r="AN1323" s="68">
        <f t="shared" si="745"/>
        <v>0</v>
      </c>
      <c r="AO1323" s="68">
        <f t="shared" si="747"/>
        <v>53.397617453196268</v>
      </c>
      <c r="AP1323" s="8"/>
      <c r="AQ1323" s="6">
        <f t="shared" si="748"/>
        <v>53</v>
      </c>
      <c r="AR1323" s="94">
        <f t="shared" si="749"/>
        <v>52</v>
      </c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</row>
    <row r="1324" spans="1:58" s="5" customFormat="1">
      <c r="A1324" s="6">
        <v>1279</v>
      </c>
      <c r="B1324" s="44" t="s">
        <v>98</v>
      </c>
      <c r="C1324" s="45">
        <v>394.01810215279659</v>
      </c>
      <c r="D1324" s="45">
        <v>382.47608930818177</v>
      </c>
      <c r="E1324" s="45">
        <v>447.26550184371803</v>
      </c>
      <c r="F1324" s="45">
        <v>456.45684265159531</v>
      </c>
      <c r="G1324" s="45">
        <v>277.74340041835848</v>
      </c>
      <c r="H1324" s="45">
        <v>264.27759398127563</v>
      </c>
      <c r="I1324" s="45">
        <v>247.46438759423728</v>
      </c>
      <c r="J1324" s="45">
        <v>319.00921824738458</v>
      </c>
      <c r="K1324" s="45">
        <v>419.73556744035955</v>
      </c>
      <c r="L1324" s="45">
        <v>494.64856323836511</v>
      </c>
      <c r="M1324" s="45">
        <v>594.21337030870257</v>
      </c>
      <c r="N1324" s="45">
        <v>533.65999144764828</v>
      </c>
      <c r="O1324" s="45">
        <v>510.42178072330466</v>
      </c>
      <c r="P1324" s="45">
        <v>464.49600628916687</v>
      </c>
      <c r="Q1324" s="45">
        <v>380.23668495415279</v>
      </c>
      <c r="R1324" s="45">
        <v>341.03413768850419</v>
      </c>
      <c r="S1324" s="45">
        <v>306.44588685849033</v>
      </c>
      <c r="T1324" s="45">
        <v>284.0481596441852</v>
      </c>
      <c r="U1324" s="45">
        <v>7117.6512847904269</v>
      </c>
      <c r="V1324" s="8"/>
      <c r="W1324" s="44" t="s">
        <v>98</v>
      </c>
      <c r="X1324" s="69">
        <v>3</v>
      </c>
      <c r="Y1324" s="69">
        <v>9</v>
      </c>
      <c r="Z1324" s="69">
        <v>18</v>
      </c>
      <c r="AA1324" s="69">
        <v>9</v>
      </c>
      <c r="AB1324" s="69">
        <v>17</v>
      </c>
      <c r="AC1324" s="69">
        <v>0</v>
      </c>
      <c r="AD1324" s="69"/>
      <c r="AE1324" s="69">
        <f t="shared" si="746"/>
        <v>56</v>
      </c>
      <c r="AF1324" s="8"/>
      <c r="AG1324" s="44" t="s">
        <v>98</v>
      </c>
      <c r="AH1324" s="68">
        <f t="shared" si="739"/>
        <v>13.144725720717663</v>
      </c>
      <c r="AI1324" s="68">
        <f t="shared" si="740"/>
        <v>64.808020543015658</v>
      </c>
      <c r="AJ1324" s="68">
        <f t="shared" si="741"/>
        <v>136.22040165293257</v>
      </c>
      <c r="AK1324" s="68">
        <f t="shared" si="742"/>
        <v>72.737738852001044</v>
      </c>
      <c r="AL1324" s="68">
        <f t="shared" si="743"/>
        <v>106.57999222340263</v>
      </c>
      <c r="AM1324" s="68">
        <f t="shared" si="744"/>
        <v>0</v>
      </c>
      <c r="AN1324" s="68">
        <f t="shared" si="745"/>
        <v>0</v>
      </c>
      <c r="AO1324" s="68">
        <f t="shared" si="747"/>
        <v>45.173392901655426</v>
      </c>
      <c r="AP1324" s="8"/>
      <c r="AQ1324" s="6">
        <f t="shared" si="748"/>
        <v>37</v>
      </c>
      <c r="AR1324" s="94">
        <f t="shared" si="749"/>
        <v>67</v>
      </c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</row>
    <row r="1325" spans="1:58" s="5" customFormat="1">
      <c r="A1325" s="6">
        <v>1280</v>
      </c>
      <c r="B1325" s="45" t="s">
        <v>99</v>
      </c>
      <c r="C1325" s="45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8"/>
      <c r="W1325" s="45" t="s">
        <v>99</v>
      </c>
      <c r="X1325" s="69"/>
      <c r="Y1325" s="69"/>
      <c r="Z1325" s="69"/>
      <c r="AA1325" s="69"/>
      <c r="AB1325" s="69"/>
      <c r="AC1325" s="69"/>
      <c r="AD1325" s="69"/>
      <c r="AE1325" s="69">
        <f t="shared" si="746"/>
        <v>0</v>
      </c>
      <c r="AF1325" s="8"/>
      <c r="AG1325" s="45" t="s">
        <v>99</v>
      </c>
      <c r="AH1325" s="68" t="e">
        <f t="shared" si="739"/>
        <v>#DIV/0!</v>
      </c>
      <c r="AI1325" s="68" t="e">
        <f t="shared" si="740"/>
        <v>#DIV/0!</v>
      </c>
      <c r="AJ1325" s="68" t="e">
        <f t="shared" si="741"/>
        <v>#DIV/0!</v>
      </c>
      <c r="AK1325" s="68" t="e">
        <f t="shared" si="742"/>
        <v>#DIV/0!</v>
      </c>
      <c r="AL1325" s="68" t="e">
        <f t="shared" si="743"/>
        <v>#DIV/0!</v>
      </c>
      <c r="AM1325" s="68" t="e">
        <f t="shared" si="744"/>
        <v>#DIV/0!</v>
      </c>
      <c r="AN1325" s="68" t="e">
        <f t="shared" si="745"/>
        <v>#DIV/0!</v>
      </c>
      <c r="AO1325" s="68" t="e">
        <f t="shared" si="747"/>
        <v>#DIV/0!</v>
      </c>
      <c r="AP1325" s="8"/>
      <c r="AQ1325" s="6" t="s">
        <v>138</v>
      </c>
      <c r="AR1325" s="6" t="s">
        <v>138</v>
      </c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</row>
    <row r="1326" spans="1:58" s="5" customFormat="1">
      <c r="A1326" s="6">
        <v>1281</v>
      </c>
      <c r="B1326" s="45" t="s">
        <v>100</v>
      </c>
      <c r="C1326" s="45"/>
      <c r="D1326" s="45">
        <f>SUM(D1249,D1252,D1254:D1255,D1258:D1259,D1263,D1265,D1267,D1271,D1276,D1278,D1280:D1281,D1285,D1287:D1290,D1294:D1295,D1297:D1298,D1302,D1304,D1309,D1318:D1319,D1321:D1323)</f>
        <v>249808.45225850897</v>
      </c>
      <c r="E1326" s="45">
        <f t="shared" ref="E1326:U1326" si="750">SUM(E1249,E1252,E1254:E1255,E1258:E1259,E1263,E1265,E1267,E1271,E1276,E1278,E1280:E1281,E1285,E1287:E1290,E1294:E1295,E1297:E1298,E1302,E1304,E1309,E1318:E1319,E1321:E1323)</f>
        <v>239408.21915772095</v>
      </c>
      <c r="F1326" s="45">
        <f t="shared" si="750"/>
        <v>257926.72952547116</v>
      </c>
      <c r="G1326" s="45">
        <f t="shared" si="750"/>
        <v>327428.84077359515</v>
      </c>
      <c r="H1326" s="45">
        <f t="shared" si="750"/>
        <v>353716.10168234463</v>
      </c>
      <c r="I1326" s="45">
        <f t="shared" si="750"/>
        <v>329384.57678429451</v>
      </c>
      <c r="J1326" s="45">
        <f t="shared" si="750"/>
        <v>312560.16719397769</v>
      </c>
      <c r="K1326" s="45">
        <f t="shared" si="750"/>
        <v>306397.88279115153</v>
      </c>
      <c r="L1326" s="45">
        <f t="shared" si="750"/>
        <v>285309.36344979994</v>
      </c>
      <c r="M1326" s="45">
        <f t="shared" si="750"/>
        <v>265543.15135693341</v>
      </c>
      <c r="N1326" s="45">
        <f t="shared" si="750"/>
        <v>234946.48640871956</v>
      </c>
      <c r="O1326" s="45">
        <f t="shared" si="750"/>
        <v>209063.74151875227</v>
      </c>
      <c r="P1326" s="45">
        <f t="shared" si="750"/>
        <v>167077.62693583925</v>
      </c>
      <c r="Q1326" s="45">
        <f t="shared" si="750"/>
        <v>129942.99135860307</v>
      </c>
      <c r="R1326" s="45">
        <f t="shared" si="750"/>
        <v>102473.10080477245</v>
      </c>
      <c r="S1326" s="45">
        <f t="shared" si="750"/>
        <v>80454.908571597407</v>
      </c>
      <c r="T1326" s="45">
        <f t="shared" si="750"/>
        <v>75933.080416990488</v>
      </c>
      <c r="U1326" s="45">
        <f t="shared" si="750"/>
        <v>4197423.0113052977</v>
      </c>
      <c r="V1326" s="8"/>
      <c r="W1326" s="45" t="s">
        <v>100</v>
      </c>
      <c r="X1326" s="45">
        <f>SUM(X1249,X1252,X1254:X1255,X1258:X1259,X1263,X1265,X1267,X1271,X1276,X1278,X1280:X1281,X1285,X1287:X1290,X1294:X1295,X1297:X1298,X1302,X1304,X1309,X1318:X1319,X1321:X1323)</f>
        <v>942</v>
      </c>
      <c r="Y1326" s="45">
        <f t="shared" ref="Y1326:AD1326" si="751">SUM(Y1249,Y1252,Y1254:Y1255,Y1258:Y1259,Y1263,Y1265,Y1267,Y1271,Y1276,Y1278,Y1280:Y1281,Y1285,Y1287:Y1290,Y1294:Y1295,Y1297:Y1298,Y1302,Y1304,Y1309,Y1318:Y1319,Y1321:Y1323)</f>
        <v>5508</v>
      </c>
      <c r="Z1326" s="45">
        <f t="shared" si="751"/>
        <v>15246</v>
      </c>
      <c r="AA1326" s="45">
        <f t="shared" si="751"/>
        <v>21567</v>
      </c>
      <c r="AB1326" s="45">
        <f t="shared" si="751"/>
        <v>12836</v>
      </c>
      <c r="AC1326" s="45">
        <f t="shared" si="751"/>
        <v>2900</v>
      </c>
      <c r="AD1326" s="45">
        <f t="shared" si="751"/>
        <v>0</v>
      </c>
      <c r="AE1326" s="45">
        <f>SUM(X1326:AD1326)</f>
        <v>58999</v>
      </c>
      <c r="AF1326" s="8"/>
      <c r="AG1326" s="45" t="s">
        <v>100</v>
      </c>
      <c r="AH1326" s="68">
        <f t="shared" si="739"/>
        <v>7.304399987803313</v>
      </c>
      <c r="AI1326" s="68">
        <f t="shared" si="740"/>
        <v>33.643951381842854</v>
      </c>
      <c r="AJ1326" s="68">
        <f t="shared" si="741"/>
        <v>86.204727053628432</v>
      </c>
      <c r="AK1326" s="68">
        <f t="shared" si="742"/>
        <v>130.95330820012057</v>
      </c>
      <c r="AL1326" s="68">
        <f t="shared" si="743"/>
        <v>82.134586215740427</v>
      </c>
      <c r="AM1326" s="68">
        <f t="shared" si="744"/>
        <v>18.929634719288924</v>
      </c>
      <c r="AN1326" s="68">
        <f t="shared" si="745"/>
        <v>0</v>
      </c>
      <c r="AO1326" s="68">
        <f t="shared" si="747"/>
        <v>54.308793176434683</v>
      </c>
      <c r="AP1326" s="8"/>
      <c r="AQ1326" s="6" t="s">
        <v>138</v>
      </c>
      <c r="AR1326" s="6" t="s">
        <v>138</v>
      </c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</row>
    <row r="1327" spans="1:58" s="5" customFormat="1">
      <c r="A1327" s="6">
        <v>1282</v>
      </c>
      <c r="B1327" s="45" t="s">
        <v>101</v>
      </c>
      <c r="C1327" s="45"/>
      <c r="D1327" s="45">
        <f t="shared" ref="D1327:U1327" si="752">D1328-D1326</f>
        <v>90724.248947981076</v>
      </c>
      <c r="E1327" s="45">
        <f t="shared" si="752"/>
        <v>94612.278747051401</v>
      </c>
      <c r="F1327" s="45">
        <f t="shared" si="752"/>
        <v>97674.116047387419</v>
      </c>
      <c r="G1327" s="45">
        <f t="shared" si="752"/>
        <v>84734.578640583612</v>
      </c>
      <c r="H1327" s="45">
        <f t="shared" si="752"/>
        <v>80314.831172161503</v>
      </c>
      <c r="I1327" s="45">
        <f t="shared" si="752"/>
        <v>78186.98464250617</v>
      </c>
      <c r="J1327" s="45">
        <f t="shared" si="752"/>
        <v>87382.939272743766</v>
      </c>
      <c r="K1327" s="45">
        <f t="shared" si="752"/>
        <v>95334.778684566205</v>
      </c>
      <c r="L1327" s="45">
        <f t="shared" si="752"/>
        <v>99362.297953583766</v>
      </c>
      <c r="M1327" s="45">
        <f t="shared" si="752"/>
        <v>101876.94413202332</v>
      </c>
      <c r="N1327" s="45">
        <f t="shared" si="752"/>
        <v>98223.340225155873</v>
      </c>
      <c r="O1327" s="45">
        <f t="shared" si="752"/>
        <v>93504.559301858273</v>
      </c>
      <c r="P1327" s="45">
        <f t="shared" si="752"/>
        <v>77294.053545444069</v>
      </c>
      <c r="Q1327" s="45">
        <f t="shared" si="752"/>
        <v>59808.080722187602</v>
      </c>
      <c r="R1327" s="45">
        <f t="shared" si="752"/>
        <v>45672.485723204954</v>
      </c>
      <c r="S1327" s="45">
        <f t="shared" si="752"/>
        <v>35655.329171923484</v>
      </c>
      <c r="T1327" s="45">
        <f t="shared" si="752"/>
        <v>32801.640633949733</v>
      </c>
      <c r="U1327" s="45">
        <f t="shared" si="752"/>
        <v>1443791.4587492188</v>
      </c>
      <c r="V1327" s="8"/>
      <c r="W1327" s="45" t="s">
        <v>101</v>
      </c>
      <c r="X1327" s="45">
        <f t="shared" ref="X1327:AD1327" si="753">X1328-X1326</f>
        <v>878</v>
      </c>
      <c r="Y1327" s="45">
        <f t="shared" si="753"/>
        <v>2940</v>
      </c>
      <c r="Z1327" s="45">
        <f t="shared" si="753"/>
        <v>5375</v>
      </c>
      <c r="AA1327" s="45">
        <f t="shared" si="753"/>
        <v>5395</v>
      </c>
      <c r="AB1327" s="45">
        <f t="shared" si="753"/>
        <v>2889</v>
      </c>
      <c r="AC1327" s="45">
        <f t="shared" si="753"/>
        <v>599</v>
      </c>
      <c r="AD1327" s="45">
        <f t="shared" si="753"/>
        <v>0</v>
      </c>
      <c r="AE1327" s="45">
        <f>SUM(X1327:AD1327)</f>
        <v>18076</v>
      </c>
      <c r="AF1327" s="8"/>
      <c r="AG1327" s="45" t="s">
        <v>101</v>
      </c>
      <c r="AH1327" s="68">
        <f t="shared" si="739"/>
        <v>17.978150927396793</v>
      </c>
      <c r="AI1327" s="68">
        <f t="shared" si="740"/>
        <v>69.39315795669485</v>
      </c>
      <c r="AJ1327" s="68">
        <f t="shared" si="741"/>
        <v>133.84825496247987</v>
      </c>
      <c r="AK1327" s="68">
        <f t="shared" si="742"/>
        <v>138.00250833735367</v>
      </c>
      <c r="AL1327" s="68">
        <f t="shared" si="743"/>
        <v>66.122747164242583</v>
      </c>
      <c r="AM1327" s="68">
        <f t="shared" si="744"/>
        <v>12.566243049284436</v>
      </c>
      <c r="AN1327" s="68">
        <f t="shared" si="745"/>
        <v>0</v>
      </c>
      <c r="AO1327" s="68">
        <f t="shared" si="747"/>
        <v>58.029774879759259</v>
      </c>
      <c r="AP1327" s="8"/>
      <c r="AQ1327" s="6" t="s">
        <v>138</v>
      </c>
      <c r="AR1327" s="6" t="s">
        <v>138</v>
      </c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</row>
    <row r="1328" spans="1:58" s="5" customFormat="1">
      <c r="A1328" s="6">
        <v>1283</v>
      </c>
      <c r="B1328" s="45" t="s">
        <v>102</v>
      </c>
      <c r="C1328" s="45"/>
      <c r="D1328" s="45">
        <f>SUM(D1246:D1325)</f>
        <v>340532.70120649005</v>
      </c>
      <c r="E1328" s="45">
        <f t="shared" ref="E1328:U1328" si="754">SUM(E1246:E1325)</f>
        <v>334020.49790477235</v>
      </c>
      <c r="F1328" s="45">
        <f t="shared" si="754"/>
        <v>355600.84557285858</v>
      </c>
      <c r="G1328" s="45">
        <f t="shared" si="754"/>
        <v>412163.41941417876</v>
      </c>
      <c r="H1328" s="45">
        <f t="shared" si="754"/>
        <v>434030.93285450613</v>
      </c>
      <c r="I1328" s="45">
        <f t="shared" si="754"/>
        <v>407571.56142680068</v>
      </c>
      <c r="J1328" s="45">
        <f t="shared" si="754"/>
        <v>399943.10646672145</v>
      </c>
      <c r="K1328" s="45">
        <f t="shared" si="754"/>
        <v>401732.66147571773</v>
      </c>
      <c r="L1328" s="45">
        <f t="shared" si="754"/>
        <v>384671.66140338371</v>
      </c>
      <c r="M1328" s="45">
        <f t="shared" si="754"/>
        <v>367420.09548895672</v>
      </c>
      <c r="N1328" s="45">
        <f t="shared" si="754"/>
        <v>333169.82663387543</v>
      </c>
      <c r="O1328" s="45">
        <f t="shared" si="754"/>
        <v>302568.30082061054</v>
      </c>
      <c r="P1328" s="45">
        <f t="shared" si="754"/>
        <v>244371.68048128331</v>
      </c>
      <c r="Q1328" s="45">
        <f t="shared" si="754"/>
        <v>189751.07208079068</v>
      </c>
      <c r="R1328" s="45">
        <f t="shared" si="754"/>
        <v>148145.5865279774</v>
      </c>
      <c r="S1328" s="45">
        <f t="shared" si="754"/>
        <v>116110.23774352089</v>
      </c>
      <c r="T1328" s="45">
        <f t="shared" si="754"/>
        <v>108734.72105094022</v>
      </c>
      <c r="U1328" s="45">
        <f t="shared" si="754"/>
        <v>5641214.4700545166</v>
      </c>
      <c r="V1328" s="8"/>
      <c r="W1328" s="45" t="s">
        <v>102</v>
      </c>
      <c r="X1328" s="45">
        <f>SUM(X1246:X1325)</f>
        <v>1820</v>
      </c>
      <c r="Y1328" s="45">
        <f t="shared" ref="Y1328:AD1328" si="755">SUM(Y1246:Y1325)</f>
        <v>8448</v>
      </c>
      <c r="Z1328" s="45">
        <f t="shared" si="755"/>
        <v>20621</v>
      </c>
      <c r="AA1328" s="45">
        <f t="shared" si="755"/>
        <v>26962</v>
      </c>
      <c r="AB1328" s="45">
        <f t="shared" si="755"/>
        <v>15725</v>
      </c>
      <c r="AC1328" s="45">
        <f t="shared" si="755"/>
        <v>3499</v>
      </c>
      <c r="AD1328" s="45">
        <f t="shared" si="755"/>
        <v>0</v>
      </c>
      <c r="AE1328" s="45">
        <f>SUM(X1328:AD1328)</f>
        <v>77075</v>
      </c>
      <c r="AF1328" s="8"/>
      <c r="AG1328" s="45" t="s">
        <v>102</v>
      </c>
      <c r="AH1328" s="68">
        <f t="shared" si="739"/>
        <v>10.236196132031427</v>
      </c>
      <c r="AI1328" s="68">
        <f t="shared" si="740"/>
        <v>40.993448724816076</v>
      </c>
      <c r="AJ1328" s="68">
        <f t="shared" si="741"/>
        <v>95.020877265042657</v>
      </c>
      <c r="AK1328" s="68">
        <f t="shared" si="742"/>
        <v>132.3056000551812</v>
      </c>
      <c r="AL1328" s="68">
        <f t="shared" si="743"/>
        <v>78.636184725981508</v>
      </c>
      <c r="AM1328" s="68">
        <f t="shared" si="744"/>
        <v>17.419544565516951</v>
      </c>
      <c r="AN1328" s="68">
        <f t="shared" si="745"/>
        <v>0</v>
      </c>
      <c r="AO1328" s="68">
        <f t="shared" si="747"/>
        <v>55.137968189950072</v>
      </c>
      <c r="AP1328" s="8"/>
      <c r="AQ1328" s="6" t="s">
        <v>138</v>
      </c>
      <c r="AR1328" s="6" t="s">
        <v>138</v>
      </c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</row>
    <row r="1329" spans="1:58" s="5" customFormat="1">
      <c r="A1329" s="6">
        <v>1284</v>
      </c>
      <c r="B1329" s="8" t="s">
        <v>139</v>
      </c>
      <c r="C1329" s="13">
        <f>SUM(C1254,C1252,C1285,C1302,C1309)</f>
        <v>27867.510942115383</v>
      </c>
      <c r="D1329" s="13">
        <f t="shared" ref="D1329:U1329" si="756">SUM(D1254,D1252,D1285,D1302,D1309)</f>
        <v>31430.2329401026</v>
      </c>
      <c r="E1329" s="13">
        <f t="shared" si="756"/>
        <v>31943.302204887754</v>
      </c>
      <c r="F1329" s="13">
        <f t="shared" si="756"/>
        <v>35303.327814022203</v>
      </c>
      <c r="G1329" s="13">
        <f t="shared" si="756"/>
        <v>42341.546804728874</v>
      </c>
      <c r="H1329" s="13">
        <f t="shared" si="756"/>
        <v>39941.71868558092</v>
      </c>
      <c r="I1329" s="13">
        <f t="shared" si="756"/>
        <v>33518.570048760746</v>
      </c>
      <c r="J1329" s="13">
        <f t="shared" si="756"/>
        <v>34947.973387026483</v>
      </c>
      <c r="K1329" s="13">
        <f t="shared" si="756"/>
        <v>39665.705329120246</v>
      </c>
      <c r="L1329" s="13">
        <f t="shared" si="756"/>
        <v>40024.457429468748</v>
      </c>
      <c r="M1329" s="13">
        <f t="shared" si="756"/>
        <v>38589.775016259155</v>
      </c>
      <c r="N1329" s="13">
        <f t="shared" si="756"/>
        <v>34346.234496209909</v>
      </c>
      <c r="O1329" s="13">
        <f t="shared" si="756"/>
        <v>31055.855921225222</v>
      </c>
      <c r="P1329" s="13">
        <f t="shared" si="756"/>
        <v>25547.294690817191</v>
      </c>
      <c r="Q1329" s="13">
        <f t="shared" si="756"/>
        <v>19812.979855633203</v>
      </c>
      <c r="R1329" s="13">
        <f t="shared" si="756"/>
        <v>15028.506901588305</v>
      </c>
      <c r="S1329" s="13">
        <f t="shared" si="756"/>
        <v>12484.338179872226</v>
      </c>
      <c r="T1329" s="13">
        <f t="shared" si="756"/>
        <v>13590.636224780717</v>
      </c>
      <c r="U1329" s="13">
        <f t="shared" si="756"/>
        <v>547439.9668721999</v>
      </c>
      <c r="V1329" s="8"/>
      <c r="W1329" s="8" t="s">
        <v>136</v>
      </c>
      <c r="X1329" s="45">
        <f t="shared" ref="X1329:AE1329" si="757">SUM(X1254,X1252,X1285,X1302,X1309)</f>
        <v>21</v>
      </c>
      <c r="Y1329" s="45">
        <f t="shared" si="757"/>
        <v>142</v>
      </c>
      <c r="Z1329" s="45">
        <f t="shared" si="757"/>
        <v>841</v>
      </c>
      <c r="AA1329" s="45">
        <f t="shared" si="757"/>
        <v>2119</v>
      </c>
      <c r="AB1329" s="45">
        <f t="shared" si="757"/>
        <v>1673</v>
      </c>
      <c r="AC1329" s="45">
        <f t="shared" si="757"/>
        <v>450</v>
      </c>
      <c r="AD1329" s="45">
        <f t="shared" si="757"/>
        <v>0</v>
      </c>
      <c r="AE1329" s="45">
        <f t="shared" si="757"/>
        <v>5246</v>
      </c>
      <c r="AF1329" s="8"/>
      <c r="AG1329" s="8" t="s">
        <v>136</v>
      </c>
      <c r="AH1329" s="68">
        <f t="shared" si="739"/>
        <v>1.1896895448852822</v>
      </c>
      <c r="AI1329" s="68">
        <f t="shared" si="740"/>
        <v>6.707360061968302</v>
      </c>
      <c r="AJ1329" s="68">
        <f t="shared" si="741"/>
        <v>42.111357631868934</v>
      </c>
      <c r="AK1329" s="68">
        <f t="shared" si="742"/>
        <v>126.43737468020919</v>
      </c>
      <c r="AL1329" s="68">
        <f t="shared" si="743"/>
        <v>95.74231853003856</v>
      </c>
      <c r="AM1329" s="68">
        <f t="shared" si="744"/>
        <v>22.689625522409973</v>
      </c>
      <c r="AN1329" s="68">
        <f t="shared" si="745"/>
        <v>0</v>
      </c>
      <c r="AO1329" s="68">
        <f t="shared" si="747"/>
        <v>39.481710431803386</v>
      </c>
      <c r="AP1329" s="8"/>
      <c r="AQ1329" s="6" t="s">
        <v>138</v>
      </c>
      <c r="AR1329" s="6" t="s">
        <v>138</v>
      </c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</row>
    <row r="1330" spans="1:58" s="5" customFormat="1">
      <c r="A1330" s="6">
        <v>1285</v>
      </c>
      <c r="B1330" s="8" t="s">
        <v>140</v>
      </c>
      <c r="C1330" s="13">
        <f>SUM(C1255,C1271,C1278,C1260,C1287)</f>
        <v>42177.297277245634</v>
      </c>
      <c r="D1330" s="13">
        <f t="shared" ref="D1330:U1330" si="758">SUM(D1255,D1271,D1278,D1260,D1287)</f>
        <v>37766.330635124184</v>
      </c>
      <c r="E1330" s="13">
        <f t="shared" si="758"/>
        <v>36893.736829143585</v>
      </c>
      <c r="F1330" s="13">
        <f t="shared" si="758"/>
        <v>39603.816823291199</v>
      </c>
      <c r="G1330" s="13">
        <f t="shared" si="758"/>
        <v>48350.325452736317</v>
      </c>
      <c r="H1330" s="13">
        <f t="shared" si="758"/>
        <v>54100.950371162122</v>
      </c>
      <c r="I1330" s="13">
        <f t="shared" si="758"/>
        <v>49629.245856471098</v>
      </c>
      <c r="J1330" s="13">
        <f t="shared" si="758"/>
        <v>44674.372840814525</v>
      </c>
      <c r="K1330" s="13">
        <f t="shared" si="758"/>
        <v>42674.350861993225</v>
      </c>
      <c r="L1330" s="13">
        <f t="shared" si="758"/>
        <v>40040.19701208896</v>
      </c>
      <c r="M1330" s="13">
        <f t="shared" si="758"/>
        <v>37717.55549083565</v>
      </c>
      <c r="N1330" s="13">
        <f t="shared" si="758"/>
        <v>33747.040913596742</v>
      </c>
      <c r="O1330" s="13">
        <f t="shared" si="758"/>
        <v>29406.956394647128</v>
      </c>
      <c r="P1330" s="13">
        <f t="shared" si="758"/>
        <v>22858.699072068997</v>
      </c>
      <c r="Q1330" s="13">
        <f t="shared" si="758"/>
        <v>17421.760890942955</v>
      </c>
      <c r="R1330" s="13">
        <f t="shared" si="758"/>
        <v>13238.704697328154</v>
      </c>
      <c r="S1330" s="13">
        <f t="shared" si="758"/>
        <v>9544.7438470808338</v>
      </c>
      <c r="T1330" s="13">
        <f t="shared" si="758"/>
        <v>7761.1217136085306</v>
      </c>
      <c r="U1330" s="13">
        <f t="shared" si="758"/>
        <v>607607.20698017988</v>
      </c>
      <c r="V1330" s="8"/>
      <c r="W1330" s="8" t="s">
        <v>137</v>
      </c>
      <c r="X1330" s="45">
        <f t="shared" ref="X1330:AE1330" si="759">SUM(X1255,X1271,X1278,X1260,X1287)</f>
        <v>224</v>
      </c>
      <c r="Y1330" s="45">
        <f t="shared" si="759"/>
        <v>1338</v>
      </c>
      <c r="Z1330" s="45">
        <f t="shared" si="759"/>
        <v>3153</v>
      </c>
      <c r="AA1330" s="45">
        <f t="shared" si="759"/>
        <v>3262</v>
      </c>
      <c r="AB1330" s="45">
        <f t="shared" si="759"/>
        <v>1717</v>
      </c>
      <c r="AC1330" s="45">
        <f t="shared" si="759"/>
        <v>374</v>
      </c>
      <c r="AD1330" s="45">
        <f t="shared" si="759"/>
        <v>0</v>
      </c>
      <c r="AE1330" s="45">
        <f t="shared" si="759"/>
        <v>10068</v>
      </c>
      <c r="AF1330" s="8"/>
      <c r="AG1330" s="8" t="s">
        <v>137</v>
      </c>
      <c r="AH1330" s="68">
        <f t="shared" si="739"/>
        <v>11.312041008545645</v>
      </c>
      <c r="AI1330" s="68">
        <f t="shared" si="740"/>
        <v>55.346059720236184</v>
      </c>
      <c r="AJ1330" s="68">
        <f t="shared" si="741"/>
        <v>116.55987476629134</v>
      </c>
      <c r="AK1330" s="68">
        <f t="shared" si="742"/>
        <v>131.45474784903152</v>
      </c>
      <c r="AL1330" s="68">
        <f t="shared" si="743"/>
        <v>76.86733537896913</v>
      </c>
      <c r="AM1330" s="68">
        <f t="shared" si="744"/>
        <v>17.528093219718691</v>
      </c>
      <c r="AN1330" s="68">
        <f t="shared" si="745"/>
        <v>0</v>
      </c>
      <c r="AO1330" s="68">
        <f t="shared" si="747"/>
        <v>63.107764183420109</v>
      </c>
      <c r="AP1330" s="8"/>
      <c r="AQ1330" s="6" t="s">
        <v>138</v>
      </c>
      <c r="AR1330" s="6" t="s">
        <v>138</v>
      </c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</row>
    <row r="1331" spans="1:58" s="5" customFormat="1">
      <c r="A1331" s="6">
        <v>1286</v>
      </c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13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6"/>
      <c r="AR1331" s="6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</row>
    <row r="1332" spans="1:58" s="5" customFormat="1">
      <c r="A1332" s="6">
        <v>1287</v>
      </c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13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6"/>
      <c r="AR1332" s="6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</row>
    <row r="1333" spans="1:58" s="5" customFormat="1">
      <c r="A1333" s="6">
        <v>1288</v>
      </c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13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6"/>
      <c r="AR1333" s="6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</row>
    <row r="1334" spans="1:58" s="5" customFormat="1">
      <c r="A1334" s="6">
        <v>1289</v>
      </c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13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6"/>
      <c r="AR1334" s="6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</row>
    <row r="1335" spans="1:58" s="5" customFormat="1">
      <c r="A1335" s="6">
        <v>1290</v>
      </c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13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6"/>
      <c r="AR1335" s="6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</row>
    <row r="1336" spans="1:58" s="5" customFormat="1">
      <c r="A1336" s="6">
        <v>1291</v>
      </c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13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6"/>
      <c r="AR1336" s="6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</row>
    <row r="1337" spans="1:58" s="5" customFormat="1">
      <c r="A1337" s="6">
        <v>1292</v>
      </c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13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6"/>
      <c r="AR1337" s="6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</row>
    <row r="1338" spans="1:58" s="5" customFormat="1">
      <c r="A1338" s="6">
        <v>1293</v>
      </c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13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6"/>
      <c r="AR1338" s="6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</row>
    <row r="1339" spans="1:58" s="5" customFormat="1">
      <c r="A1339" s="6">
        <v>1294</v>
      </c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13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6"/>
      <c r="AR1339" s="6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</row>
    <row r="1340" spans="1:58" s="5" customFormat="1">
      <c r="A1340" s="6">
        <v>1295</v>
      </c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13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6"/>
      <c r="AR1340" s="6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</row>
    <row r="1341" spans="1:58" s="5" customFormat="1">
      <c r="A1341" s="6">
        <v>1296</v>
      </c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13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6"/>
      <c r="AR1341" s="6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</row>
    <row r="1342" spans="1:58" s="5" customFormat="1">
      <c r="A1342" s="6">
        <v>1297</v>
      </c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13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6"/>
      <c r="AR1342" s="6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</row>
    <row r="1343" spans="1:58" s="5" customFormat="1">
      <c r="A1343" s="6">
        <v>1298</v>
      </c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13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6"/>
      <c r="AR1343" s="6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</row>
    <row r="1344" spans="1:58" s="5" customFormat="1" ht="17.5">
      <c r="A1344" s="6">
        <v>1299</v>
      </c>
      <c r="B1344" s="42" t="s">
        <v>159</v>
      </c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42" t="s">
        <v>160</v>
      </c>
      <c r="X1344" s="8"/>
      <c r="Y1344" s="8"/>
      <c r="Z1344" s="8"/>
      <c r="AA1344" s="8"/>
      <c r="AB1344" s="8"/>
      <c r="AC1344" s="8"/>
      <c r="AD1344" s="8"/>
      <c r="AE1344" s="13"/>
      <c r="AF1344" s="8"/>
      <c r="AG1344" s="42" t="s">
        <v>161</v>
      </c>
      <c r="AH1344" s="8"/>
      <c r="AI1344" s="8"/>
      <c r="AJ1344" s="8"/>
      <c r="AK1344" s="8"/>
      <c r="AL1344" s="8"/>
      <c r="AM1344" s="8"/>
      <c r="AN1344" s="8"/>
      <c r="AO1344" s="8"/>
      <c r="AP1344" s="8"/>
      <c r="AQ1344" s="63" t="s">
        <v>133</v>
      </c>
      <c r="AR1344" s="93" t="s">
        <v>133</v>
      </c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</row>
    <row r="1345" spans="1:58" s="5" customFormat="1" ht="21">
      <c r="A1345" s="6">
        <v>1300</v>
      </c>
      <c r="B1345" s="43" t="s">
        <v>0</v>
      </c>
      <c r="C1345" s="41" t="s">
        <v>1</v>
      </c>
      <c r="D1345" s="41" t="s">
        <v>2</v>
      </c>
      <c r="E1345" s="41" t="s">
        <v>3</v>
      </c>
      <c r="F1345" s="41" t="s">
        <v>4</v>
      </c>
      <c r="G1345" s="41" t="s">
        <v>5</v>
      </c>
      <c r="H1345" s="41" t="s">
        <v>6</v>
      </c>
      <c r="I1345" s="41" t="s">
        <v>7</v>
      </c>
      <c r="J1345" s="41" t="s">
        <v>8</v>
      </c>
      <c r="K1345" s="41" t="s">
        <v>9</v>
      </c>
      <c r="L1345" s="41" t="s">
        <v>10</v>
      </c>
      <c r="M1345" s="41" t="s">
        <v>11</v>
      </c>
      <c r="N1345" s="41" t="s">
        <v>12</v>
      </c>
      <c r="O1345" s="41" t="s">
        <v>13</v>
      </c>
      <c r="P1345" s="41" t="s">
        <v>14</v>
      </c>
      <c r="Q1345" s="41" t="s">
        <v>15</v>
      </c>
      <c r="R1345" s="41" t="s">
        <v>16</v>
      </c>
      <c r="S1345" s="41" t="s">
        <v>17</v>
      </c>
      <c r="T1345" s="41" t="s">
        <v>18</v>
      </c>
      <c r="U1345" s="41" t="s">
        <v>19</v>
      </c>
      <c r="V1345" s="49"/>
      <c r="W1345" s="43" t="s">
        <v>0</v>
      </c>
      <c r="X1345" s="41" t="s">
        <v>4</v>
      </c>
      <c r="Y1345" s="41" t="s">
        <v>5</v>
      </c>
      <c r="Z1345" s="41" t="s">
        <v>6</v>
      </c>
      <c r="AA1345" s="41" t="s">
        <v>7</v>
      </c>
      <c r="AB1345" s="41" t="s">
        <v>8</v>
      </c>
      <c r="AC1345" s="41" t="s">
        <v>9</v>
      </c>
      <c r="AD1345" s="41" t="s">
        <v>10</v>
      </c>
      <c r="AE1345" s="67" t="s">
        <v>19</v>
      </c>
      <c r="AF1345" s="49"/>
      <c r="AG1345" s="43" t="s">
        <v>0</v>
      </c>
      <c r="AH1345" s="41" t="s">
        <v>4</v>
      </c>
      <c r="AI1345" s="41" t="s">
        <v>5</v>
      </c>
      <c r="AJ1345" s="41" t="s">
        <v>6</v>
      </c>
      <c r="AK1345" s="41" t="s">
        <v>7</v>
      </c>
      <c r="AL1345" s="41" t="s">
        <v>8</v>
      </c>
      <c r="AM1345" s="41" t="s">
        <v>9</v>
      </c>
      <c r="AN1345" s="41" t="s">
        <v>10</v>
      </c>
      <c r="AO1345" s="41" t="s">
        <v>19</v>
      </c>
      <c r="AP1345" s="49"/>
      <c r="AQ1345" s="94" t="s">
        <v>135</v>
      </c>
      <c r="AR1345" s="6" t="s">
        <v>134</v>
      </c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</row>
    <row r="1346" spans="1:58" s="5" customFormat="1">
      <c r="A1346" s="6">
        <v>1301</v>
      </c>
      <c r="B1346" s="44" t="s">
        <v>20</v>
      </c>
      <c r="C1346" s="45">
        <v>660.99213034316267</v>
      </c>
      <c r="D1346" s="45">
        <v>788.94433111953367</v>
      </c>
      <c r="E1346" s="45">
        <v>751.66980789647164</v>
      </c>
      <c r="F1346" s="45">
        <v>713.41531622746902</v>
      </c>
      <c r="G1346" s="45">
        <v>492.98500031286761</v>
      </c>
      <c r="H1346" s="45">
        <v>473.71917581851892</v>
      </c>
      <c r="I1346" s="45">
        <v>615.549632547378</v>
      </c>
      <c r="J1346" s="45">
        <v>732.27047597375179</v>
      </c>
      <c r="K1346" s="45">
        <v>866.20933981553083</v>
      </c>
      <c r="L1346" s="45">
        <v>1016.5202539346249</v>
      </c>
      <c r="M1346" s="45">
        <v>1065.4878626922289</v>
      </c>
      <c r="N1346" s="45">
        <v>961.41385407551365</v>
      </c>
      <c r="O1346" s="45">
        <v>1011.8827632818843</v>
      </c>
      <c r="P1346" s="45">
        <v>858.90059474703776</v>
      </c>
      <c r="Q1346" s="45">
        <v>660.52316931702796</v>
      </c>
      <c r="R1346" s="45">
        <v>464.45304671117515</v>
      </c>
      <c r="S1346" s="45">
        <v>384.27128620048944</v>
      </c>
      <c r="T1346" s="45">
        <v>359.85366500411004</v>
      </c>
      <c r="U1346" s="45">
        <v>12879.061706018776</v>
      </c>
      <c r="V1346" s="8"/>
      <c r="W1346" s="44" t="s">
        <v>20</v>
      </c>
      <c r="X1346" s="39">
        <v>3</v>
      </c>
      <c r="Y1346" s="39">
        <v>7</v>
      </c>
      <c r="Z1346" s="39">
        <v>21</v>
      </c>
      <c r="AA1346" s="39">
        <v>35</v>
      </c>
      <c r="AB1346" s="39">
        <v>20</v>
      </c>
      <c r="AC1346" s="39">
        <v>3</v>
      </c>
      <c r="AD1346" s="39">
        <v>0</v>
      </c>
      <c r="AE1346" s="69">
        <f>SUM(X1346:AD1346)</f>
        <v>89</v>
      </c>
      <c r="AF1346" s="8"/>
      <c r="AG1346" s="44" t="s">
        <v>20</v>
      </c>
      <c r="AH1346" s="68">
        <f t="shared" ref="AH1346:AH1377" si="760">X1346/(F1346/2)*1000</f>
        <v>8.4102483693901089</v>
      </c>
      <c r="AI1346" s="68">
        <f t="shared" ref="AI1346:AI1377" si="761">Y1346/(G1346/2)*1000</f>
        <v>28.398429954491622</v>
      </c>
      <c r="AJ1346" s="68">
        <f t="shared" ref="AJ1346:AJ1377" si="762">Z1346/(H1346/2)*1000</f>
        <v>88.66012216505699</v>
      </c>
      <c r="AK1346" s="68">
        <f t="shared" ref="AK1346:AK1377" si="763">AA1346/(I1346/2)*1000</f>
        <v>113.71950578593221</v>
      </c>
      <c r="AL1346" s="68">
        <f t="shared" ref="AL1346:AL1409" si="764">AB1346/(J1346/2)*1000</f>
        <v>54.624624797018029</v>
      </c>
      <c r="AM1346" s="68">
        <f t="shared" ref="AM1346:AM1409" si="765">AC1346/(K1346/2)*1000</f>
        <v>6.9267320544913185</v>
      </c>
      <c r="AN1346" s="68">
        <f t="shared" ref="AN1346:AN1409" si="766">AD1346/(L1346/2)*1000</f>
        <v>0</v>
      </c>
      <c r="AO1346" s="68">
        <f>AE1346/(SUM(F1346:L1346)/2)*1000</f>
        <v>36.24760555947131</v>
      </c>
      <c r="AP1346" s="8"/>
      <c r="AQ1346" s="6">
        <f>RANK(AI1346,AI$1346:AI$1424)</f>
        <v>61</v>
      </c>
      <c r="AR1346" s="94">
        <f>RANK(AO1346,AO$1346:AO$1424)</f>
        <v>75</v>
      </c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</row>
    <row r="1347" spans="1:58" s="5" customFormat="1">
      <c r="A1347" s="6">
        <v>1302</v>
      </c>
      <c r="B1347" s="44" t="s">
        <v>21</v>
      </c>
      <c r="C1347" s="45">
        <v>659.97952418612749</v>
      </c>
      <c r="D1347" s="45">
        <v>653.32977743269043</v>
      </c>
      <c r="E1347" s="45">
        <v>750.17388896281341</v>
      </c>
      <c r="F1347" s="45">
        <v>754.30473111281731</v>
      </c>
      <c r="G1347" s="45">
        <v>538.10896389840207</v>
      </c>
      <c r="H1347" s="45">
        <v>674.85720499524496</v>
      </c>
      <c r="I1347" s="45">
        <v>640.87358901135372</v>
      </c>
      <c r="J1347" s="45">
        <v>717.35854967648061</v>
      </c>
      <c r="K1347" s="45">
        <v>725.97290332214209</v>
      </c>
      <c r="L1347" s="45">
        <v>814.2606960816812</v>
      </c>
      <c r="M1347" s="45">
        <v>962.19333912510081</v>
      </c>
      <c r="N1347" s="45">
        <v>913.45805611175342</v>
      </c>
      <c r="O1347" s="45">
        <v>906.13434937405054</v>
      </c>
      <c r="P1347" s="45">
        <v>709.79681720422752</v>
      </c>
      <c r="Q1347" s="45">
        <v>565.44692638594415</v>
      </c>
      <c r="R1347" s="45">
        <v>434.23477810927113</v>
      </c>
      <c r="S1347" s="45">
        <v>357.49373712379168</v>
      </c>
      <c r="T1347" s="45">
        <v>292.08597802580169</v>
      </c>
      <c r="U1347" s="45">
        <v>12070.063810139694</v>
      </c>
      <c r="V1347" s="8"/>
      <c r="W1347" s="44" t="s">
        <v>21</v>
      </c>
      <c r="X1347" s="39">
        <v>10</v>
      </c>
      <c r="Y1347" s="39">
        <v>21</v>
      </c>
      <c r="Z1347" s="39">
        <v>36</v>
      </c>
      <c r="AA1347" s="39">
        <v>29</v>
      </c>
      <c r="AB1347" s="39">
        <v>14</v>
      </c>
      <c r="AC1347" s="39">
        <v>5</v>
      </c>
      <c r="AD1347" s="39">
        <v>0</v>
      </c>
      <c r="AE1347" s="69">
        <f t="shared" ref="AE1347:AE1410" si="767">SUM(X1347:AD1347)</f>
        <v>115</v>
      </c>
      <c r="AF1347" s="8"/>
      <c r="AG1347" s="44" t="s">
        <v>21</v>
      </c>
      <c r="AH1347" s="68">
        <f t="shared" si="760"/>
        <v>26.514483039890553</v>
      </c>
      <c r="AI1347" s="68">
        <f t="shared" si="761"/>
        <v>78.051106407381511</v>
      </c>
      <c r="AJ1347" s="68">
        <f t="shared" si="762"/>
        <v>106.68923657784363</v>
      </c>
      <c r="AK1347" s="68">
        <f t="shared" si="763"/>
        <v>90.501467051363349</v>
      </c>
      <c r="AL1347" s="68">
        <f t="shared" si="764"/>
        <v>39.032085158290279</v>
      </c>
      <c r="AM1347" s="68">
        <f t="shared" si="765"/>
        <v>13.77461879670544</v>
      </c>
      <c r="AN1347" s="68">
        <f t="shared" si="766"/>
        <v>0</v>
      </c>
      <c r="AO1347" s="68">
        <f t="shared" ref="AO1347:AO1410" si="768">AE1347/(SUM(F1347:L1347)/2)*1000</f>
        <v>47.269307220437732</v>
      </c>
      <c r="AP1347" s="8"/>
      <c r="AQ1347" s="6">
        <f t="shared" ref="AQ1347:AQ1410" si="769">RANK(AI1347,AI$1346:AI$1424)</f>
        <v>16</v>
      </c>
      <c r="AR1347" s="94">
        <f t="shared" ref="AR1347:AR1410" si="770">RANK(AO1347,AO$1346:AO$1424)</f>
        <v>50</v>
      </c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</row>
    <row r="1348" spans="1:58" s="5" customFormat="1">
      <c r="A1348" s="6">
        <v>1303</v>
      </c>
      <c r="B1348" s="44" t="s">
        <v>22</v>
      </c>
      <c r="C1348" s="45">
        <v>6365.4629032972689</v>
      </c>
      <c r="D1348" s="45">
        <v>5864.2520253965695</v>
      </c>
      <c r="E1348" s="45">
        <v>6226.7971838266149</v>
      </c>
      <c r="F1348" s="45">
        <v>7448.0385115323579</v>
      </c>
      <c r="G1348" s="45">
        <v>8196.2561303300208</v>
      </c>
      <c r="H1348" s="45">
        <v>6925.5949359019487</v>
      </c>
      <c r="I1348" s="45">
        <v>6092.0138174155491</v>
      </c>
      <c r="J1348" s="45">
        <v>6079.4817894606276</v>
      </c>
      <c r="K1348" s="45">
        <v>6378.8493012371264</v>
      </c>
      <c r="L1348" s="45">
        <v>6366.246313453421</v>
      </c>
      <c r="M1348" s="45">
        <v>6332.771534035388</v>
      </c>
      <c r="N1348" s="45">
        <v>5688.8291214925357</v>
      </c>
      <c r="O1348" s="45">
        <v>5344.5242729292295</v>
      </c>
      <c r="P1348" s="45">
        <v>4059.8356564066535</v>
      </c>
      <c r="Q1348" s="45">
        <v>3372.5602085298397</v>
      </c>
      <c r="R1348" s="45">
        <v>2719.3681933880089</v>
      </c>
      <c r="S1348" s="45">
        <v>2355.574039225889</v>
      </c>
      <c r="T1348" s="45">
        <v>1993.6613887869767</v>
      </c>
      <c r="U1348" s="45">
        <v>97810.117326646039</v>
      </c>
      <c r="V1348" s="8"/>
      <c r="W1348" s="44" t="s">
        <v>22</v>
      </c>
      <c r="X1348" s="39">
        <v>43</v>
      </c>
      <c r="Y1348" s="39">
        <v>200</v>
      </c>
      <c r="Z1348" s="39">
        <v>376</v>
      </c>
      <c r="AA1348" s="39">
        <v>366</v>
      </c>
      <c r="AB1348" s="39">
        <v>189</v>
      </c>
      <c r="AC1348" s="39">
        <v>33</v>
      </c>
      <c r="AD1348" s="39">
        <v>0</v>
      </c>
      <c r="AE1348" s="69">
        <f t="shared" si="767"/>
        <v>1207</v>
      </c>
      <c r="AF1348" s="8"/>
      <c r="AG1348" s="44" t="s">
        <v>22</v>
      </c>
      <c r="AH1348" s="68">
        <f t="shared" si="760"/>
        <v>11.54666424815604</v>
      </c>
      <c r="AI1348" s="68">
        <f t="shared" si="761"/>
        <v>48.80276965965119</v>
      </c>
      <c r="AJ1348" s="68">
        <f t="shared" si="762"/>
        <v>108.58272927595988</v>
      </c>
      <c r="AK1348" s="68">
        <f t="shared" si="763"/>
        <v>120.15731118458636</v>
      </c>
      <c r="AL1348" s="68">
        <f t="shared" si="764"/>
        <v>62.176352046205608</v>
      </c>
      <c r="AM1348" s="68">
        <f t="shared" si="765"/>
        <v>10.346693719069336</v>
      </c>
      <c r="AN1348" s="68">
        <f t="shared" si="766"/>
        <v>0</v>
      </c>
      <c r="AO1348" s="68">
        <f t="shared" si="768"/>
        <v>50.835521170775124</v>
      </c>
      <c r="AP1348" s="8"/>
      <c r="AQ1348" s="6">
        <f t="shared" si="769"/>
        <v>46</v>
      </c>
      <c r="AR1348" s="94">
        <f t="shared" si="770"/>
        <v>36</v>
      </c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</row>
    <row r="1349" spans="1:58" s="5" customFormat="1">
      <c r="A1349" s="6">
        <v>1304</v>
      </c>
      <c r="B1349" s="44" t="s">
        <v>23</v>
      </c>
      <c r="C1349" s="45">
        <v>7599.0175378363701</v>
      </c>
      <c r="D1349" s="45">
        <v>6805.5492614297928</v>
      </c>
      <c r="E1349" s="45">
        <v>6685.8248989073782</v>
      </c>
      <c r="F1349" s="45">
        <v>7442.5436007872222</v>
      </c>
      <c r="G1349" s="45">
        <v>9292.4226132068361</v>
      </c>
      <c r="H1349" s="45">
        <v>9054.179876047343</v>
      </c>
      <c r="I1349" s="45">
        <v>8748.1706452833951</v>
      </c>
      <c r="J1349" s="45">
        <v>8755.0310088357219</v>
      </c>
      <c r="K1349" s="45">
        <v>8844.2642438408839</v>
      </c>
      <c r="L1349" s="45">
        <v>8410.696721196915</v>
      </c>
      <c r="M1349" s="45">
        <v>8256.5693957854492</v>
      </c>
      <c r="N1349" s="45">
        <v>7815.8744257857688</v>
      </c>
      <c r="O1349" s="45">
        <v>7285.366846493529</v>
      </c>
      <c r="P1349" s="45">
        <v>5509.4255259605006</v>
      </c>
      <c r="Q1349" s="45">
        <v>4242.2362276294843</v>
      </c>
      <c r="R1349" s="45">
        <v>3480.9276980317672</v>
      </c>
      <c r="S1349" s="45">
        <v>3106.974464285805</v>
      </c>
      <c r="T1349" s="45">
        <v>3005.0189005912207</v>
      </c>
      <c r="U1349" s="45">
        <v>124340.09389193541</v>
      </c>
      <c r="V1349" s="8"/>
      <c r="W1349" s="44" t="s">
        <v>23</v>
      </c>
      <c r="X1349" s="39">
        <v>21</v>
      </c>
      <c r="Y1349" s="39">
        <v>95</v>
      </c>
      <c r="Z1349" s="39">
        <v>343</v>
      </c>
      <c r="AA1349" s="39">
        <v>669</v>
      </c>
      <c r="AB1349" s="39">
        <v>500</v>
      </c>
      <c r="AC1349" s="39">
        <v>87</v>
      </c>
      <c r="AD1349" s="39">
        <v>7</v>
      </c>
      <c r="AE1349" s="69">
        <f t="shared" si="767"/>
        <v>1722</v>
      </c>
      <c r="AF1349" s="8"/>
      <c r="AG1349" s="44" t="s">
        <v>23</v>
      </c>
      <c r="AH1349" s="68">
        <f t="shared" si="760"/>
        <v>5.6432319718701445</v>
      </c>
      <c r="AI1349" s="68">
        <f t="shared" si="761"/>
        <v>20.44676699593526</v>
      </c>
      <c r="AJ1349" s="68">
        <f t="shared" si="762"/>
        <v>75.766111275831804</v>
      </c>
      <c r="AK1349" s="68">
        <f t="shared" si="763"/>
        <v>152.94626205324278</v>
      </c>
      <c r="AL1349" s="68">
        <f t="shared" si="764"/>
        <v>114.22004091028158</v>
      </c>
      <c r="AM1349" s="68">
        <f t="shared" si="765"/>
        <v>19.673767676171938</v>
      </c>
      <c r="AN1349" s="68">
        <f t="shared" si="766"/>
        <v>1.6645470005732983</v>
      </c>
      <c r="AO1349" s="68">
        <f t="shared" si="768"/>
        <v>56.881140936274008</v>
      </c>
      <c r="AP1349" s="8"/>
      <c r="AQ1349" s="6">
        <f t="shared" si="769"/>
        <v>66</v>
      </c>
      <c r="AR1349" s="94">
        <f t="shared" si="770"/>
        <v>14</v>
      </c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</row>
    <row r="1350" spans="1:58" s="5" customFormat="1">
      <c r="A1350" s="6">
        <v>1305</v>
      </c>
      <c r="B1350" s="44" t="s">
        <v>24</v>
      </c>
      <c r="C1350" s="45">
        <v>1684.8128304761235</v>
      </c>
      <c r="D1350" s="45">
        <v>1719.2474410116708</v>
      </c>
      <c r="E1350" s="45">
        <v>1709.8163154075421</v>
      </c>
      <c r="F1350" s="45">
        <v>1796.8950632904771</v>
      </c>
      <c r="G1350" s="45">
        <v>1302.9706659788665</v>
      </c>
      <c r="H1350" s="45">
        <v>1462.498993290516</v>
      </c>
      <c r="I1350" s="45">
        <v>1684.7372692039539</v>
      </c>
      <c r="J1350" s="45">
        <v>1775.5121929772467</v>
      </c>
      <c r="K1350" s="45">
        <v>1977.13794156775</v>
      </c>
      <c r="L1350" s="45">
        <v>2091.818095656603</v>
      </c>
      <c r="M1350" s="45">
        <v>2219.8667563786939</v>
      </c>
      <c r="N1350" s="45">
        <v>2399.9752577560694</v>
      </c>
      <c r="O1350" s="45">
        <v>2690.9196283841397</v>
      </c>
      <c r="P1350" s="45">
        <v>2340.3823295741577</v>
      </c>
      <c r="Q1350" s="45">
        <v>1819.2757740910802</v>
      </c>
      <c r="R1350" s="45">
        <v>1425.2040034182046</v>
      </c>
      <c r="S1350" s="45">
        <v>1123.1088097462321</v>
      </c>
      <c r="T1350" s="45">
        <v>831.95980182217363</v>
      </c>
      <c r="U1350" s="45">
        <v>32056.139170031496</v>
      </c>
      <c r="V1350" s="8"/>
      <c r="W1350" s="44" t="s">
        <v>24</v>
      </c>
      <c r="X1350" s="39">
        <v>14</v>
      </c>
      <c r="Y1350" s="39">
        <v>58</v>
      </c>
      <c r="Z1350" s="39">
        <v>104</v>
      </c>
      <c r="AA1350" s="39">
        <v>117</v>
      </c>
      <c r="AB1350" s="39">
        <v>60</v>
      </c>
      <c r="AC1350" s="39">
        <v>12</v>
      </c>
      <c r="AD1350" s="39">
        <v>0</v>
      </c>
      <c r="AE1350" s="69">
        <f t="shared" si="767"/>
        <v>365</v>
      </c>
      <c r="AF1350" s="8"/>
      <c r="AG1350" s="44" t="s">
        <v>24</v>
      </c>
      <c r="AH1350" s="68">
        <f t="shared" si="760"/>
        <v>15.58243470752619</v>
      </c>
      <c r="AI1350" s="68">
        <f t="shared" si="761"/>
        <v>89.027330414114999</v>
      </c>
      <c r="AJ1350" s="68">
        <f t="shared" si="762"/>
        <v>142.22232012072377</v>
      </c>
      <c r="AK1350" s="68">
        <f t="shared" si="763"/>
        <v>138.89406038400639</v>
      </c>
      <c r="AL1350" s="68">
        <f t="shared" si="764"/>
        <v>67.586131187744428</v>
      </c>
      <c r="AM1350" s="68">
        <f t="shared" si="765"/>
        <v>12.13875850309638</v>
      </c>
      <c r="AN1350" s="68">
        <f t="shared" si="766"/>
        <v>0</v>
      </c>
      <c r="AO1350" s="68">
        <f t="shared" si="768"/>
        <v>60.372638673006271</v>
      </c>
      <c r="AP1350" s="8"/>
      <c r="AQ1350" s="6">
        <f t="shared" si="769"/>
        <v>9</v>
      </c>
      <c r="AR1350" s="94">
        <f t="shared" si="770"/>
        <v>5</v>
      </c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</row>
    <row r="1351" spans="1:58" s="5" customFormat="1">
      <c r="A1351" s="6">
        <v>1306</v>
      </c>
      <c r="B1351" s="44" t="s">
        <v>25</v>
      </c>
      <c r="C1351" s="45">
        <v>2627.1511456989583</v>
      </c>
      <c r="D1351" s="45">
        <v>2833.3640078856079</v>
      </c>
      <c r="E1351" s="45">
        <v>3163.3317369119736</v>
      </c>
      <c r="F1351" s="45">
        <v>3242.746466726333</v>
      </c>
      <c r="G1351" s="45">
        <v>2540.7226829747956</v>
      </c>
      <c r="H1351" s="45">
        <v>2293.0448210096074</v>
      </c>
      <c r="I1351" s="45">
        <v>2301.5970143025311</v>
      </c>
      <c r="J1351" s="45">
        <v>2731.8114249591381</v>
      </c>
      <c r="K1351" s="45">
        <v>3009.2356129550294</v>
      </c>
      <c r="L1351" s="45">
        <v>3130.9886911235608</v>
      </c>
      <c r="M1351" s="45">
        <v>3223.601735877005</v>
      </c>
      <c r="N1351" s="45">
        <v>3065.290152207288</v>
      </c>
      <c r="O1351" s="45">
        <v>2795.2336192968505</v>
      </c>
      <c r="P1351" s="45">
        <v>2280.6815894007768</v>
      </c>
      <c r="Q1351" s="45">
        <v>1722.0605953047566</v>
      </c>
      <c r="R1351" s="45">
        <v>1221.342255746574</v>
      </c>
      <c r="S1351" s="45">
        <v>1029.049258666515</v>
      </c>
      <c r="T1351" s="45">
        <v>830.8651550741489</v>
      </c>
      <c r="U1351" s="45">
        <v>44042.117966121441</v>
      </c>
      <c r="V1351" s="8"/>
      <c r="W1351" s="44" t="s">
        <v>25</v>
      </c>
      <c r="X1351" s="39">
        <v>13</v>
      </c>
      <c r="Y1351" s="39">
        <v>80</v>
      </c>
      <c r="Z1351" s="39">
        <v>166</v>
      </c>
      <c r="AA1351" s="39">
        <v>151</v>
      </c>
      <c r="AB1351" s="39">
        <v>88</v>
      </c>
      <c r="AC1351" s="39">
        <v>15</v>
      </c>
      <c r="AD1351" s="39">
        <v>3</v>
      </c>
      <c r="AE1351" s="69">
        <f t="shared" si="767"/>
        <v>516</v>
      </c>
      <c r="AF1351" s="8"/>
      <c r="AG1351" s="44" t="s">
        <v>25</v>
      </c>
      <c r="AH1351" s="68">
        <f t="shared" si="760"/>
        <v>8.0178947897360349</v>
      </c>
      <c r="AI1351" s="68">
        <f t="shared" si="761"/>
        <v>62.974208508527418</v>
      </c>
      <c r="AJ1351" s="68">
        <f t="shared" si="762"/>
        <v>144.78565658992369</v>
      </c>
      <c r="AK1351" s="68">
        <f t="shared" si="763"/>
        <v>131.21323938261935</v>
      </c>
      <c r="AL1351" s="68">
        <f t="shared" si="764"/>
        <v>64.426116089851462</v>
      </c>
      <c r="AM1351" s="68">
        <f t="shared" si="765"/>
        <v>9.969309106554272</v>
      </c>
      <c r="AN1351" s="68">
        <f t="shared" si="766"/>
        <v>1.9163275859188396</v>
      </c>
      <c r="AO1351" s="68">
        <f t="shared" si="768"/>
        <v>53.609981021429114</v>
      </c>
      <c r="AP1351" s="8"/>
      <c r="AQ1351" s="6">
        <f t="shared" si="769"/>
        <v>36</v>
      </c>
      <c r="AR1351" s="94">
        <f t="shared" si="770"/>
        <v>27</v>
      </c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</row>
    <row r="1352" spans="1:58" s="5" customFormat="1">
      <c r="A1352" s="6">
        <v>1307</v>
      </c>
      <c r="B1352" s="44" t="s">
        <v>26</v>
      </c>
      <c r="C1352" s="45">
        <v>6287.9508661641348</v>
      </c>
      <c r="D1352" s="45">
        <v>6402.0092679670188</v>
      </c>
      <c r="E1352" s="45">
        <v>5793.838892794327</v>
      </c>
      <c r="F1352" s="45">
        <v>6073.9137547978171</v>
      </c>
      <c r="G1352" s="45">
        <v>5579.7337327955083</v>
      </c>
      <c r="H1352" s="45">
        <v>4565.7871843688026</v>
      </c>
      <c r="I1352" s="45">
        <v>4839.3566453462854</v>
      </c>
      <c r="J1352" s="45">
        <v>6890.9576034202901</v>
      </c>
      <c r="K1352" s="45">
        <v>7754.3567027882364</v>
      </c>
      <c r="L1352" s="45">
        <v>7771.6310847644627</v>
      </c>
      <c r="M1352" s="45">
        <v>7091.9457582970999</v>
      </c>
      <c r="N1352" s="45">
        <v>6394.4831160809736</v>
      </c>
      <c r="O1352" s="45">
        <v>5977.0437242712123</v>
      </c>
      <c r="P1352" s="45">
        <v>4292.5355195655502</v>
      </c>
      <c r="Q1352" s="45">
        <v>3157.9464816682139</v>
      </c>
      <c r="R1352" s="45">
        <v>2803.0673060298996</v>
      </c>
      <c r="S1352" s="45">
        <v>2727.8621320500206</v>
      </c>
      <c r="T1352" s="45">
        <v>3447.4182722784562</v>
      </c>
      <c r="U1352" s="45">
        <v>97851.838045448327</v>
      </c>
      <c r="V1352" s="8"/>
      <c r="W1352" s="44" t="s">
        <v>26</v>
      </c>
      <c r="X1352" s="39">
        <v>3</v>
      </c>
      <c r="Y1352" s="39">
        <v>14</v>
      </c>
      <c r="Z1352" s="39">
        <v>109</v>
      </c>
      <c r="AA1352" s="39">
        <v>323</v>
      </c>
      <c r="AB1352" s="39">
        <v>384</v>
      </c>
      <c r="AC1352" s="39">
        <v>102</v>
      </c>
      <c r="AD1352" s="39">
        <v>10</v>
      </c>
      <c r="AE1352" s="69">
        <f t="shared" si="767"/>
        <v>945</v>
      </c>
      <c r="AF1352" s="8"/>
      <c r="AG1352" s="44" t="s">
        <v>26</v>
      </c>
      <c r="AH1352" s="68">
        <f t="shared" si="760"/>
        <v>0.9878309508857559</v>
      </c>
      <c r="AI1352" s="68">
        <f t="shared" si="761"/>
        <v>5.0181606042286342</v>
      </c>
      <c r="AJ1352" s="68">
        <f t="shared" si="762"/>
        <v>47.746421634879027</v>
      </c>
      <c r="AK1352" s="68">
        <f t="shared" si="763"/>
        <v>133.48881831662871</v>
      </c>
      <c r="AL1352" s="68">
        <f t="shared" si="764"/>
        <v>111.45040271598933</v>
      </c>
      <c r="AM1352" s="68">
        <f t="shared" si="765"/>
        <v>26.307791583362121</v>
      </c>
      <c r="AN1352" s="68">
        <f t="shared" si="766"/>
        <v>2.5734623506779783</v>
      </c>
      <c r="AO1352" s="68">
        <f t="shared" si="768"/>
        <v>43.472523828215806</v>
      </c>
      <c r="AP1352" s="8"/>
      <c r="AQ1352" s="6">
        <f t="shared" si="769"/>
        <v>78</v>
      </c>
      <c r="AR1352" s="94">
        <f t="shared" si="770"/>
        <v>64</v>
      </c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</row>
    <row r="1353" spans="1:58" s="5" customFormat="1">
      <c r="A1353" s="6">
        <v>1308</v>
      </c>
      <c r="B1353" s="44" t="s">
        <v>27</v>
      </c>
      <c r="C1353" s="45">
        <v>717.52536766110654</v>
      </c>
      <c r="D1353" s="45">
        <v>854.15499240341842</v>
      </c>
      <c r="E1353" s="45">
        <v>975.35754805543297</v>
      </c>
      <c r="F1353" s="45">
        <v>1015.3956750103641</v>
      </c>
      <c r="G1353" s="45">
        <v>664.95139622664556</v>
      </c>
      <c r="H1353" s="45">
        <v>666.21289529862099</v>
      </c>
      <c r="I1353" s="45">
        <v>573.68959938547982</v>
      </c>
      <c r="J1353" s="45">
        <v>774.02097657879983</v>
      </c>
      <c r="K1353" s="45">
        <v>876.97037902564762</v>
      </c>
      <c r="L1353" s="45">
        <v>1063.8022290565575</v>
      </c>
      <c r="M1353" s="45">
        <v>1122.2365766875018</v>
      </c>
      <c r="N1353" s="45">
        <v>1099.1813822755892</v>
      </c>
      <c r="O1353" s="45">
        <v>1041.2984833631726</v>
      </c>
      <c r="P1353" s="45">
        <v>761.67204663731388</v>
      </c>
      <c r="Q1353" s="45">
        <v>639.10504870821433</v>
      </c>
      <c r="R1353" s="45">
        <v>555.64216667128267</v>
      </c>
      <c r="S1353" s="45">
        <v>458.59854682597029</v>
      </c>
      <c r="T1353" s="45">
        <v>458.25295642097728</v>
      </c>
      <c r="U1353" s="45">
        <v>14318.068266292095</v>
      </c>
      <c r="V1353" s="8"/>
      <c r="W1353" s="44" t="s">
        <v>27</v>
      </c>
      <c r="X1353" s="39">
        <v>3</v>
      </c>
      <c r="Y1353" s="39">
        <v>17</v>
      </c>
      <c r="Z1353" s="39">
        <v>40</v>
      </c>
      <c r="AA1353" s="39">
        <v>29</v>
      </c>
      <c r="AB1353" s="39">
        <v>8</v>
      </c>
      <c r="AC1353" s="39">
        <v>8</v>
      </c>
      <c r="AD1353" s="39">
        <v>0</v>
      </c>
      <c r="AE1353" s="69">
        <f t="shared" si="767"/>
        <v>105</v>
      </c>
      <c r="AF1353" s="8"/>
      <c r="AG1353" s="44" t="s">
        <v>27</v>
      </c>
      <c r="AH1353" s="68">
        <f t="shared" si="760"/>
        <v>5.9090265476448458</v>
      </c>
      <c r="AI1353" s="68">
        <f t="shared" si="761"/>
        <v>51.131556671566507</v>
      </c>
      <c r="AJ1353" s="68">
        <f t="shared" si="762"/>
        <v>120.08173447939802</v>
      </c>
      <c r="AK1353" s="68">
        <f t="shared" si="763"/>
        <v>101.0999677563058</v>
      </c>
      <c r="AL1353" s="68">
        <f t="shared" si="764"/>
        <v>20.671274402304402</v>
      </c>
      <c r="AM1353" s="68">
        <f t="shared" si="765"/>
        <v>18.24462990161275</v>
      </c>
      <c r="AN1353" s="68">
        <f t="shared" si="766"/>
        <v>0</v>
      </c>
      <c r="AO1353" s="68">
        <f t="shared" si="768"/>
        <v>37.266795371088939</v>
      </c>
      <c r="AP1353" s="8"/>
      <c r="AQ1353" s="6">
        <f t="shared" si="769"/>
        <v>43</v>
      </c>
      <c r="AR1353" s="94">
        <f t="shared" si="770"/>
        <v>73</v>
      </c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</row>
    <row r="1354" spans="1:58" s="5" customFormat="1">
      <c r="A1354" s="6">
        <v>1309</v>
      </c>
      <c r="B1354" s="44" t="s">
        <v>28</v>
      </c>
      <c r="C1354" s="45">
        <v>9092.5530404343954</v>
      </c>
      <c r="D1354" s="45">
        <v>9628.901786303446</v>
      </c>
      <c r="E1354" s="45">
        <v>10300.185066291702</v>
      </c>
      <c r="F1354" s="45">
        <v>11635.241774134265</v>
      </c>
      <c r="G1354" s="45">
        <v>15521.742972419808</v>
      </c>
      <c r="H1354" s="45">
        <v>13382.840208973363</v>
      </c>
      <c r="I1354" s="45">
        <v>10217.192776478172</v>
      </c>
      <c r="J1354" s="45">
        <v>10732.425182135441</v>
      </c>
      <c r="K1354" s="45">
        <v>12188.069787710268</v>
      </c>
      <c r="L1354" s="45">
        <v>12210.070502579965</v>
      </c>
      <c r="M1354" s="45">
        <v>11667.63964490481</v>
      </c>
      <c r="N1354" s="45">
        <v>10375.652925095517</v>
      </c>
      <c r="O1354" s="45">
        <v>9098.5107077537032</v>
      </c>
      <c r="P1354" s="45">
        <v>6354.4879204488734</v>
      </c>
      <c r="Q1354" s="45">
        <v>4933.0239647996132</v>
      </c>
      <c r="R1354" s="45">
        <v>4248.9601745830059</v>
      </c>
      <c r="S1354" s="45">
        <v>3954.0273645495272</v>
      </c>
      <c r="T1354" s="45">
        <v>4898.1544844311702</v>
      </c>
      <c r="U1354" s="45">
        <v>170439.68028402707</v>
      </c>
      <c r="V1354" s="8"/>
      <c r="W1354" s="44" t="s">
        <v>28</v>
      </c>
      <c r="X1354" s="39">
        <v>6</v>
      </c>
      <c r="Y1354" s="39">
        <v>41</v>
      </c>
      <c r="Z1354" s="39">
        <v>231</v>
      </c>
      <c r="AA1354" s="39">
        <v>588</v>
      </c>
      <c r="AB1354" s="39">
        <v>537</v>
      </c>
      <c r="AC1354" s="39">
        <v>142</v>
      </c>
      <c r="AD1354" s="39">
        <v>11</v>
      </c>
      <c r="AE1354" s="69">
        <f t="shared" si="767"/>
        <v>1556</v>
      </c>
      <c r="AF1354" s="8"/>
      <c r="AG1354" s="44" t="s">
        <v>28</v>
      </c>
      <c r="AH1354" s="68">
        <f t="shared" si="760"/>
        <v>1.0313494324352255</v>
      </c>
      <c r="AI1354" s="68">
        <f t="shared" si="761"/>
        <v>5.2829118576247343</v>
      </c>
      <c r="AJ1354" s="68">
        <f t="shared" si="762"/>
        <v>34.521819941496659</v>
      </c>
      <c r="AK1354" s="68">
        <f t="shared" si="763"/>
        <v>115.10010878011082</v>
      </c>
      <c r="AL1354" s="68">
        <f t="shared" si="764"/>
        <v>100.07057880894588</v>
      </c>
      <c r="AM1354" s="68">
        <f t="shared" si="765"/>
        <v>23.301474716395933</v>
      </c>
      <c r="AN1354" s="68">
        <f t="shared" si="766"/>
        <v>1.8017913979572386</v>
      </c>
      <c r="AO1354" s="68">
        <f t="shared" si="768"/>
        <v>36.233409811902114</v>
      </c>
      <c r="AP1354" s="8"/>
      <c r="AQ1354" s="6">
        <f t="shared" si="769"/>
        <v>77</v>
      </c>
      <c r="AR1354" s="94">
        <f t="shared" si="770"/>
        <v>76</v>
      </c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</row>
    <row r="1355" spans="1:58" s="5" customFormat="1">
      <c r="A1355" s="6">
        <v>1310</v>
      </c>
      <c r="B1355" s="44" t="s">
        <v>29</v>
      </c>
      <c r="C1355" s="45">
        <v>12790.442511095465</v>
      </c>
      <c r="D1355" s="45">
        <v>11693.135135451121</v>
      </c>
      <c r="E1355" s="45">
        <v>11871.435817727372</v>
      </c>
      <c r="F1355" s="45">
        <v>13022.02953563556</v>
      </c>
      <c r="G1355" s="45">
        <v>15957.89120495116</v>
      </c>
      <c r="H1355" s="45">
        <v>15860.024121431868</v>
      </c>
      <c r="I1355" s="45">
        <v>14079.339610229361</v>
      </c>
      <c r="J1355" s="45">
        <v>13469.894869616972</v>
      </c>
      <c r="K1355" s="45">
        <v>13590.427420651229</v>
      </c>
      <c r="L1355" s="45">
        <v>12805.600296900824</v>
      </c>
      <c r="M1355" s="45">
        <v>12803.620399600592</v>
      </c>
      <c r="N1355" s="45">
        <v>11738.602504191875</v>
      </c>
      <c r="O1355" s="45">
        <v>10226.672455686894</v>
      </c>
      <c r="P1355" s="45">
        <v>7335.6222282555436</v>
      </c>
      <c r="Q1355" s="45">
        <v>5503.8301903810461</v>
      </c>
      <c r="R1355" s="45">
        <v>3907.2367755323385</v>
      </c>
      <c r="S1355" s="45">
        <v>2790.0022382472689</v>
      </c>
      <c r="T1355" s="45">
        <v>2173.400617249994</v>
      </c>
      <c r="U1355" s="45">
        <v>191619.20793283649</v>
      </c>
      <c r="V1355" s="8"/>
      <c r="W1355" s="44" t="s">
        <v>29</v>
      </c>
      <c r="X1355" s="39">
        <v>56</v>
      </c>
      <c r="Y1355" s="39">
        <v>387</v>
      </c>
      <c r="Z1355" s="39">
        <v>949</v>
      </c>
      <c r="AA1355" s="39">
        <v>876</v>
      </c>
      <c r="AB1355" s="39">
        <v>449</v>
      </c>
      <c r="AC1355" s="39">
        <v>77</v>
      </c>
      <c r="AD1355" s="39">
        <v>8</v>
      </c>
      <c r="AE1355" s="69">
        <f t="shared" si="767"/>
        <v>2802</v>
      </c>
      <c r="AF1355" s="8"/>
      <c r="AG1355" s="44" t="s">
        <v>29</v>
      </c>
      <c r="AH1355" s="68">
        <f t="shared" si="760"/>
        <v>8.6008098579031262</v>
      </c>
      <c r="AI1355" s="68">
        <f t="shared" si="761"/>
        <v>48.502649257306359</v>
      </c>
      <c r="AJ1355" s="68">
        <f t="shared" si="762"/>
        <v>119.67194913879143</v>
      </c>
      <c r="AK1355" s="68">
        <f t="shared" si="763"/>
        <v>124.43765464163405</v>
      </c>
      <c r="AL1355" s="68">
        <f t="shared" si="764"/>
        <v>66.66718698937666</v>
      </c>
      <c r="AM1355" s="68">
        <f t="shared" si="765"/>
        <v>11.331505274513331</v>
      </c>
      <c r="AN1355" s="68">
        <f t="shared" si="766"/>
        <v>1.2494533351843158</v>
      </c>
      <c r="AO1355" s="68">
        <f t="shared" si="768"/>
        <v>56.729141607501269</v>
      </c>
      <c r="AP1355" s="8"/>
      <c r="AQ1355" s="6">
        <f t="shared" si="769"/>
        <v>47</v>
      </c>
      <c r="AR1355" s="94">
        <f t="shared" si="770"/>
        <v>15</v>
      </c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</row>
    <row r="1356" spans="1:58" s="5" customFormat="1">
      <c r="A1356" s="6">
        <v>1311</v>
      </c>
      <c r="B1356" s="44" t="s">
        <v>30</v>
      </c>
      <c r="C1356" s="45">
        <v>372.90261758726496</v>
      </c>
      <c r="D1356" s="45">
        <v>429.71452952571838</v>
      </c>
      <c r="E1356" s="45">
        <v>486.53636493140596</v>
      </c>
      <c r="F1356" s="45">
        <v>463.83247828274978</v>
      </c>
      <c r="G1356" s="45">
        <v>186.5658905277071</v>
      </c>
      <c r="H1356" s="45">
        <v>262.38290916312485</v>
      </c>
      <c r="I1356" s="45">
        <v>272.09542133483581</v>
      </c>
      <c r="J1356" s="45">
        <v>400.13549868409768</v>
      </c>
      <c r="K1356" s="45">
        <v>463.22988972696186</v>
      </c>
      <c r="L1356" s="45">
        <v>502.3952952257136</v>
      </c>
      <c r="M1356" s="45">
        <v>514.79038348252288</v>
      </c>
      <c r="N1356" s="45">
        <v>474.83896057607922</v>
      </c>
      <c r="O1356" s="45">
        <v>458.10908893174792</v>
      </c>
      <c r="P1356" s="45">
        <v>450.40010924058549</v>
      </c>
      <c r="Q1356" s="45">
        <v>382.54402331450115</v>
      </c>
      <c r="R1356" s="45">
        <v>280.9426973208179</v>
      </c>
      <c r="S1356" s="45">
        <v>279.35925964985285</v>
      </c>
      <c r="T1356" s="45">
        <v>244.23239130880066</v>
      </c>
      <c r="U1356" s="45">
        <v>6925.0078088144892</v>
      </c>
      <c r="V1356" s="8"/>
      <c r="W1356" s="44" t="s">
        <v>30</v>
      </c>
      <c r="X1356" s="39">
        <v>3</v>
      </c>
      <c r="Y1356" s="39">
        <v>6</v>
      </c>
      <c r="Z1356" s="39">
        <v>10</v>
      </c>
      <c r="AA1356" s="39">
        <v>13</v>
      </c>
      <c r="AB1356" s="39">
        <v>8</v>
      </c>
      <c r="AC1356" s="39">
        <v>3</v>
      </c>
      <c r="AD1356" s="39">
        <v>0</v>
      </c>
      <c r="AE1356" s="69">
        <f t="shared" si="767"/>
        <v>43</v>
      </c>
      <c r="AF1356" s="8"/>
      <c r="AG1356" s="44" t="s">
        <v>30</v>
      </c>
      <c r="AH1356" s="68">
        <f t="shared" si="760"/>
        <v>12.935704766112631</v>
      </c>
      <c r="AI1356" s="68">
        <f t="shared" si="761"/>
        <v>64.320439100939879</v>
      </c>
      <c r="AJ1356" s="68">
        <f t="shared" si="762"/>
        <v>76.224476905871541</v>
      </c>
      <c r="AK1356" s="68">
        <f t="shared" si="763"/>
        <v>95.554713388597818</v>
      </c>
      <c r="AL1356" s="68">
        <f t="shared" si="764"/>
        <v>39.986454720009263</v>
      </c>
      <c r="AM1356" s="68">
        <f t="shared" si="765"/>
        <v>12.952532064665634</v>
      </c>
      <c r="AN1356" s="68">
        <f t="shared" si="766"/>
        <v>0</v>
      </c>
      <c r="AO1356" s="68">
        <f t="shared" si="768"/>
        <v>33.717062478201747</v>
      </c>
      <c r="AP1356" s="8"/>
      <c r="AQ1356" s="6">
        <f t="shared" si="769"/>
        <v>33</v>
      </c>
      <c r="AR1356" s="94">
        <f t="shared" si="770"/>
        <v>78</v>
      </c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</row>
    <row r="1357" spans="1:58" s="5" customFormat="1">
      <c r="A1357" s="6">
        <v>1312</v>
      </c>
      <c r="B1357" s="44" t="s">
        <v>31</v>
      </c>
      <c r="C1357" s="45">
        <v>2483.7775784726045</v>
      </c>
      <c r="D1357" s="45">
        <v>2507.2138629469009</v>
      </c>
      <c r="E1357" s="45">
        <v>2737.4924772096351</v>
      </c>
      <c r="F1357" s="45">
        <v>2646.8659438929726</v>
      </c>
      <c r="G1357" s="45">
        <v>1928.7634681042841</v>
      </c>
      <c r="H1357" s="45">
        <v>1939.6419224602209</v>
      </c>
      <c r="I1357" s="45">
        <v>2104.2186677895661</v>
      </c>
      <c r="J1357" s="45">
        <v>2245.6640524947916</v>
      </c>
      <c r="K1357" s="45">
        <v>2665.7938784496937</v>
      </c>
      <c r="L1357" s="45">
        <v>2763.6903044832707</v>
      </c>
      <c r="M1357" s="45">
        <v>2657.8357169274095</v>
      </c>
      <c r="N1357" s="45">
        <v>2557.5808840778127</v>
      </c>
      <c r="O1357" s="45">
        <v>2590.4594747470737</v>
      </c>
      <c r="P1357" s="45">
        <v>2300.07604070869</v>
      </c>
      <c r="Q1357" s="45">
        <v>1607.2451588697775</v>
      </c>
      <c r="R1357" s="45">
        <v>1288.4356927753579</v>
      </c>
      <c r="S1357" s="45">
        <v>1022.5827083110826</v>
      </c>
      <c r="T1357" s="45">
        <v>933.69745688044441</v>
      </c>
      <c r="U1357" s="45">
        <v>38981.03528960159</v>
      </c>
      <c r="V1357" s="8"/>
      <c r="W1357" s="44" t="s">
        <v>31</v>
      </c>
      <c r="X1357" s="39">
        <v>38</v>
      </c>
      <c r="Y1357" s="39">
        <v>80</v>
      </c>
      <c r="Z1357" s="39">
        <v>133</v>
      </c>
      <c r="AA1357" s="39">
        <v>91</v>
      </c>
      <c r="AB1357" s="39">
        <v>51</v>
      </c>
      <c r="AC1357" s="39">
        <v>18</v>
      </c>
      <c r="AD1357" s="39">
        <v>0</v>
      </c>
      <c r="AE1357" s="69">
        <f t="shared" si="767"/>
        <v>411</v>
      </c>
      <c r="AF1357" s="8"/>
      <c r="AG1357" s="44" t="s">
        <v>31</v>
      </c>
      <c r="AH1357" s="68">
        <f t="shared" si="760"/>
        <v>28.71320331705968</v>
      </c>
      <c r="AI1357" s="68">
        <f t="shared" si="761"/>
        <v>82.954702661005157</v>
      </c>
      <c r="AJ1357" s="68">
        <f t="shared" si="762"/>
        <v>137.13871458429216</v>
      </c>
      <c r="AK1357" s="68">
        <f t="shared" si="763"/>
        <v>86.492911970592317</v>
      </c>
      <c r="AL1357" s="68">
        <f t="shared" si="764"/>
        <v>45.420863324006284</v>
      </c>
      <c r="AM1357" s="68">
        <f t="shared" si="765"/>
        <v>13.504419936974267</v>
      </c>
      <c r="AN1357" s="68">
        <f t="shared" si="766"/>
        <v>0</v>
      </c>
      <c r="AO1357" s="68">
        <f t="shared" si="768"/>
        <v>50.446041698517448</v>
      </c>
      <c r="AP1357" s="8"/>
      <c r="AQ1357" s="6">
        <f t="shared" si="769"/>
        <v>12</v>
      </c>
      <c r="AR1357" s="94">
        <f t="shared" si="770"/>
        <v>39</v>
      </c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</row>
    <row r="1358" spans="1:58" s="5" customFormat="1">
      <c r="A1358" s="6">
        <v>1313</v>
      </c>
      <c r="B1358" s="44" t="s">
        <v>32</v>
      </c>
      <c r="C1358" s="45">
        <v>6224.4333069495278</v>
      </c>
      <c r="D1358" s="45">
        <v>5979.4385485454914</v>
      </c>
      <c r="E1358" s="45">
        <v>6002.8280307973946</v>
      </c>
      <c r="F1358" s="45">
        <v>5466.8978233498856</v>
      </c>
      <c r="G1358" s="45">
        <v>5147.6793477776073</v>
      </c>
      <c r="H1358" s="45">
        <v>5165.3820025215518</v>
      </c>
      <c r="I1358" s="45">
        <v>5494.2340891876302</v>
      </c>
      <c r="J1358" s="45">
        <v>6113.8805226170844</v>
      </c>
      <c r="K1358" s="45">
        <v>6065.2331400799831</v>
      </c>
      <c r="L1358" s="45">
        <v>5247.6782104632002</v>
      </c>
      <c r="M1358" s="45">
        <v>4827.3765633818848</v>
      </c>
      <c r="N1358" s="45">
        <v>4193.8899928122601</v>
      </c>
      <c r="O1358" s="45">
        <v>3691.6986968735191</v>
      </c>
      <c r="P1358" s="45">
        <v>2875.9117133211289</v>
      </c>
      <c r="Q1358" s="45">
        <v>1750.5195024095722</v>
      </c>
      <c r="R1358" s="45">
        <v>1350.2896033204236</v>
      </c>
      <c r="S1358" s="45">
        <v>1010.0768900872192</v>
      </c>
      <c r="T1358" s="45">
        <v>928.0275629370708</v>
      </c>
      <c r="U1358" s="45">
        <v>77535.475547432448</v>
      </c>
      <c r="V1358" s="8"/>
      <c r="W1358" s="44" t="s">
        <v>32</v>
      </c>
      <c r="X1358" s="39">
        <v>23</v>
      </c>
      <c r="Y1358" s="39">
        <v>169</v>
      </c>
      <c r="Z1358" s="39">
        <v>391</v>
      </c>
      <c r="AA1358" s="39">
        <v>380</v>
      </c>
      <c r="AB1358" s="39">
        <v>206</v>
      </c>
      <c r="AC1358" s="39">
        <v>42</v>
      </c>
      <c r="AD1358" s="39">
        <v>8</v>
      </c>
      <c r="AE1358" s="69">
        <f t="shared" si="767"/>
        <v>1219</v>
      </c>
      <c r="AF1358" s="8"/>
      <c r="AG1358" s="44" t="s">
        <v>32</v>
      </c>
      <c r="AH1358" s="68">
        <f t="shared" si="760"/>
        <v>8.4142783506081944</v>
      </c>
      <c r="AI1358" s="68">
        <f t="shared" si="761"/>
        <v>65.660655445822158</v>
      </c>
      <c r="AJ1358" s="68">
        <f t="shared" si="762"/>
        <v>151.39248164380794</v>
      </c>
      <c r="AK1358" s="68">
        <f t="shared" si="763"/>
        <v>138.32683276011861</v>
      </c>
      <c r="AL1358" s="68">
        <f t="shared" si="764"/>
        <v>67.38764332667084</v>
      </c>
      <c r="AM1358" s="68">
        <f t="shared" si="765"/>
        <v>13.849426404554052</v>
      </c>
      <c r="AN1358" s="68">
        <f t="shared" si="766"/>
        <v>3.048967440133437</v>
      </c>
      <c r="AO1358" s="68">
        <f t="shared" si="768"/>
        <v>62.995812417507253</v>
      </c>
      <c r="AP1358" s="8"/>
      <c r="AQ1358" s="6">
        <f t="shared" si="769"/>
        <v>30</v>
      </c>
      <c r="AR1358" s="94">
        <f t="shared" si="770"/>
        <v>4</v>
      </c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</row>
    <row r="1359" spans="1:58" s="5" customFormat="1">
      <c r="A1359" s="6">
        <v>1314</v>
      </c>
      <c r="B1359" s="44" t="s">
        <v>33</v>
      </c>
      <c r="C1359" s="45">
        <v>20701.110726118444</v>
      </c>
      <c r="D1359" s="45">
        <v>19457.405957729614</v>
      </c>
      <c r="E1359" s="45">
        <v>19327.085522033492</v>
      </c>
      <c r="F1359" s="45">
        <v>19203.648522588068</v>
      </c>
      <c r="G1359" s="45">
        <v>19010.94115668341</v>
      </c>
      <c r="H1359" s="45">
        <v>20252.388052309874</v>
      </c>
      <c r="I1359" s="45">
        <v>20044.533373821265</v>
      </c>
      <c r="J1359" s="45">
        <v>20032.680077014935</v>
      </c>
      <c r="K1359" s="45">
        <v>20628.470468326021</v>
      </c>
      <c r="L1359" s="45">
        <v>19032.787625764628</v>
      </c>
      <c r="M1359" s="45">
        <v>16687.648516000911</v>
      </c>
      <c r="N1359" s="45">
        <v>13566.210125905016</v>
      </c>
      <c r="O1359" s="45">
        <v>11097.494560434021</v>
      </c>
      <c r="P1359" s="45">
        <v>7583.7637164281368</v>
      </c>
      <c r="Q1359" s="45">
        <v>5508.9142682705278</v>
      </c>
      <c r="R1359" s="45">
        <v>4072.0518621536585</v>
      </c>
      <c r="S1359" s="45">
        <v>2835.1714780037528</v>
      </c>
      <c r="T1359" s="45">
        <v>2154.1764078981014</v>
      </c>
      <c r="U1359" s="45">
        <v>261196.4824174839</v>
      </c>
      <c r="V1359" s="8"/>
      <c r="W1359" s="44" t="s">
        <v>33</v>
      </c>
      <c r="X1359" s="39">
        <v>107</v>
      </c>
      <c r="Y1359" s="39">
        <v>504</v>
      </c>
      <c r="Z1359" s="39">
        <v>1262</v>
      </c>
      <c r="AA1359" s="39">
        <v>1346</v>
      </c>
      <c r="AB1359" s="39">
        <v>641</v>
      </c>
      <c r="AC1359" s="39">
        <v>114</v>
      </c>
      <c r="AD1359" s="39">
        <v>0</v>
      </c>
      <c r="AE1359" s="69">
        <f t="shared" si="767"/>
        <v>3974</v>
      </c>
      <c r="AF1359" s="8"/>
      <c r="AG1359" s="44" t="s">
        <v>33</v>
      </c>
      <c r="AH1359" s="68">
        <f t="shared" si="760"/>
        <v>11.14371572403468</v>
      </c>
      <c r="AI1359" s="68">
        <f t="shared" si="761"/>
        <v>53.022098784711226</v>
      </c>
      <c r="AJ1359" s="68">
        <f t="shared" si="762"/>
        <v>124.62727819952703</v>
      </c>
      <c r="AK1359" s="68">
        <f t="shared" si="763"/>
        <v>134.30095626550377</v>
      </c>
      <c r="AL1359" s="68">
        <f t="shared" si="764"/>
        <v>63.995431218958025</v>
      </c>
      <c r="AM1359" s="68">
        <f t="shared" si="765"/>
        <v>11.052685672943253</v>
      </c>
      <c r="AN1359" s="68">
        <f t="shared" si="766"/>
        <v>0</v>
      </c>
      <c r="AO1359" s="68">
        <f t="shared" si="768"/>
        <v>57.508586250448076</v>
      </c>
      <c r="AP1359" s="8"/>
      <c r="AQ1359" s="6">
        <f t="shared" si="769"/>
        <v>41</v>
      </c>
      <c r="AR1359" s="94">
        <f t="shared" si="770"/>
        <v>12</v>
      </c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</row>
    <row r="1360" spans="1:58" s="5" customFormat="1">
      <c r="A1360" s="6">
        <v>1315</v>
      </c>
      <c r="B1360" s="44" t="s">
        <v>34</v>
      </c>
      <c r="C1360" s="45">
        <v>654.07688736110936</v>
      </c>
      <c r="D1360" s="45">
        <v>712.12352067177596</v>
      </c>
      <c r="E1360" s="45">
        <v>801.9277567591007</v>
      </c>
      <c r="F1360" s="45">
        <v>784.91289516508652</v>
      </c>
      <c r="G1360" s="45">
        <v>524.62488152758374</v>
      </c>
      <c r="H1360" s="45">
        <v>526.3905569914466</v>
      </c>
      <c r="I1360" s="45">
        <v>583.18002385425916</v>
      </c>
      <c r="J1360" s="45">
        <v>665.86285875974227</v>
      </c>
      <c r="K1360" s="45">
        <v>722.89970892784822</v>
      </c>
      <c r="L1360" s="45">
        <v>822.18799952919471</v>
      </c>
      <c r="M1360" s="45">
        <v>925.27186552567446</v>
      </c>
      <c r="N1360" s="45">
        <v>942.87162291140748</v>
      </c>
      <c r="O1360" s="45">
        <v>994.57053259877557</v>
      </c>
      <c r="P1360" s="45">
        <v>885.24801121503583</v>
      </c>
      <c r="Q1360" s="45">
        <v>766.73309294550734</v>
      </c>
      <c r="R1360" s="45">
        <v>602.32438965814345</v>
      </c>
      <c r="S1360" s="45">
        <v>489.50992934002039</v>
      </c>
      <c r="T1360" s="45">
        <v>387.34869628582567</v>
      </c>
      <c r="U1360" s="45">
        <v>12792.065230027536</v>
      </c>
      <c r="V1360" s="8"/>
      <c r="W1360" s="44" t="s">
        <v>34</v>
      </c>
      <c r="X1360" s="39">
        <v>11</v>
      </c>
      <c r="Y1360" s="39">
        <v>30</v>
      </c>
      <c r="Z1360" s="39">
        <v>34</v>
      </c>
      <c r="AA1360" s="39">
        <v>28</v>
      </c>
      <c r="AB1360" s="39">
        <v>21</v>
      </c>
      <c r="AC1360" s="39">
        <v>0</v>
      </c>
      <c r="AD1360" s="39">
        <v>0</v>
      </c>
      <c r="AE1360" s="69">
        <f t="shared" si="767"/>
        <v>124</v>
      </c>
      <c r="AF1360" s="8"/>
      <c r="AG1360" s="44" t="s">
        <v>34</v>
      </c>
      <c r="AH1360" s="68">
        <f t="shared" si="760"/>
        <v>28.028587803201852</v>
      </c>
      <c r="AI1360" s="68">
        <f t="shared" si="761"/>
        <v>114.36743111629431</v>
      </c>
      <c r="AJ1360" s="68">
        <f t="shared" si="762"/>
        <v>129.18164867669719</v>
      </c>
      <c r="AK1360" s="68">
        <f t="shared" si="763"/>
        <v>96.025236992676554</v>
      </c>
      <c r="AL1360" s="68">
        <f t="shared" si="764"/>
        <v>63.076051543452294</v>
      </c>
      <c r="AM1360" s="68">
        <f t="shared" si="765"/>
        <v>0</v>
      </c>
      <c r="AN1360" s="68">
        <f t="shared" si="766"/>
        <v>0</v>
      </c>
      <c r="AO1360" s="68">
        <f t="shared" si="768"/>
        <v>53.563033220600815</v>
      </c>
      <c r="AP1360" s="8"/>
      <c r="AQ1360" s="6">
        <f t="shared" si="769"/>
        <v>4</v>
      </c>
      <c r="AR1360" s="94">
        <f t="shared" si="770"/>
        <v>28</v>
      </c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</row>
    <row r="1361" spans="1:58" s="5" customFormat="1">
      <c r="A1361" s="6">
        <v>1316</v>
      </c>
      <c r="B1361" s="44" t="s">
        <v>35</v>
      </c>
      <c r="C1361" s="45">
        <v>1292.8229274869914</v>
      </c>
      <c r="D1361" s="45">
        <v>1339.3894277806876</v>
      </c>
      <c r="E1361" s="45">
        <v>1433.2204553936608</v>
      </c>
      <c r="F1361" s="45">
        <v>1547.3674032664558</v>
      </c>
      <c r="G1361" s="45">
        <v>1278.0130912942686</v>
      </c>
      <c r="H1361" s="45">
        <v>1264.4190434364316</v>
      </c>
      <c r="I1361" s="45">
        <v>1182.0921842187449</v>
      </c>
      <c r="J1361" s="45">
        <v>1310.0223757634978</v>
      </c>
      <c r="K1361" s="45">
        <v>1420.7735517240208</v>
      </c>
      <c r="L1361" s="45">
        <v>1480.2188844749835</v>
      </c>
      <c r="M1361" s="45">
        <v>1595.2971663394842</v>
      </c>
      <c r="N1361" s="45">
        <v>1534.6278147016665</v>
      </c>
      <c r="O1361" s="45">
        <v>1443.6652735597281</v>
      </c>
      <c r="P1361" s="45">
        <v>1212.3705938081334</v>
      </c>
      <c r="Q1361" s="45">
        <v>912.09743385921433</v>
      </c>
      <c r="R1361" s="45">
        <v>736.52225978411047</v>
      </c>
      <c r="S1361" s="45">
        <v>583.10097995883234</v>
      </c>
      <c r="T1361" s="45">
        <v>542.05550080269927</v>
      </c>
      <c r="U1361" s="45">
        <v>22108.076367653608</v>
      </c>
      <c r="V1361" s="8"/>
      <c r="W1361" s="44" t="s">
        <v>35</v>
      </c>
      <c r="X1361" s="39">
        <v>10</v>
      </c>
      <c r="Y1361" s="39">
        <v>65</v>
      </c>
      <c r="Z1361" s="39">
        <v>83</v>
      </c>
      <c r="AA1361" s="39">
        <v>82</v>
      </c>
      <c r="AB1361" s="39">
        <v>20</v>
      </c>
      <c r="AC1361" s="39">
        <v>6</v>
      </c>
      <c r="AD1361" s="39">
        <v>0</v>
      </c>
      <c r="AE1361" s="69">
        <f t="shared" si="767"/>
        <v>266</v>
      </c>
      <c r="AF1361" s="8"/>
      <c r="AG1361" s="44" t="s">
        <v>35</v>
      </c>
      <c r="AH1361" s="68">
        <f t="shared" si="760"/>
        <v>12.925178569601812</v>
      </c>
      <c r="AI1361" s="68">
        <f t="shared" si="761"/>
        <v>101.72039776865391</v>
      </c>
      <c r="AJ1361" s="68">
        <f t="shared" si="762"/>
        <v>131.28558990130838</v>
      </c>
      <c r="AK1361" s="68">
        <f t="shared" si="763"/>
        <v>138.73706483254435</v>
      </c>
      <c r="AL1361" s="68">
        <f t="shared" si="764"/>
        <v>30.533829604771054</v>
      </c>
      <c r="AM1361" s="68">
        <f t="shared" si="765"/>
        <v>8.4461031706556913</v>
      </c>
      <c r="AN1361" s="68">
        <f t="shared" si="766"/>
        <v>0</v>
      </c>
      <c r="AO1361" s="68">
        <f t="shared" si="768"/>
        <v>56.100943110907956</v>
      </c>
      <c r="AP1361" s="8"/>
      <c r="AQ1361" s="6">
        <f t="shared" si="769"/>
        <v>6</v>
      </c>
      <c r="AR1361" s="94">
        <f t="shared" si="770"/>
        <v>17</v>
      </c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</row>
    <row r="1362" spans="1:58" s="5" customFormat="1">
      <c r="A1362" s="6">
        <v>1317</v>
      </c>
      <c r="B1362" s="44" t="s">
        <v>36</v>
      </c>
      <c r="C1362" s="45">
        <v>1133.9703945118263</v>
      </c>
      <c r="D1362" s="45">
        <v>1101.6292975801723</v>
      </c>
      <c r="E1362" s="45">
        <v>1317.6952372506457</v>
      </c>
      <c r="F1362" s="45">
        <v>1172.9594415436075</v>
      </c>
      <c r="G1362" s="45">
        <v>677.20349262732339</v>
      </c>
      <c r="H1362" s="45">
        <v>799.06455682475212</v>
      </c>
      <c r="I1362" s="45">
        <v>957.32873491969781</v>
      </c>
      <c r="J1362" s="45">
        <v>1053.8854661817404</v>
      </c>
      <c r="K1362" s="45">
        <v>1180.4871726064353</v>
      </c>
      <c r="L1362" s="45">
        <v>1285.2108297696468</v>
      </c>
      <c r="M1362" s="45">
        <v>1263.9823289536105</v>
      </c>
      <c r="N1362" s="45">
        <v>1196.4335479438209</v>
      </c>
      <c r="O1362" s="45">
        <v>1083.0840771459273</v>
      </c>
      <c r="P1362" s="45">
        <v>944.04245140418197</v>
      </c>
      <c r="Q1362" s="45">
        <v>823.82175301243819</v>
      </c>
      <c r="R1362" s="45">
        <v>601.05711509248329</v>
      </c>
      <c r="S1362" s="45">
        <v>460.29999540294011</v>
      </c>
      <c r="T1362" s="45">
        <v>416.8462316162109</v>
      </c>
      <c r="U1362" s="45">
        <v>17469.002124387465</v>
      </c>
      <c r="V1362" s="8"/>
      <c r="W1362" s="44" t="s">
        <v>36</v>
      </c>
      <c r="X1362" s="39">
        <v>9</v>
      </c>
      <c r="Y1362" s="39">
        <v>39</v>
      </c>
      <c r="Z1362" s="39">
        <v>46</v>
      </c>
      <c r="AA1362" s="39">
        <v>61</v>
      </c>
      <c r="AB1362" s="39">
        <v>22</v>
      </c>
      <c r="AC1362" s="39">
        <v>4</v>
      </c>
      <c r="AD1362" s="39">
        <v>0</v>
      </c>
      <c r="AE1362" s="69">
        <f t="shared" si="767"/>
        <v>181</v>
      </c>
      <c r="AF1362" s="8"/>
      <c r="AG1362" s="44" t="s">
        <v>36</v>
      </c>
      <c r="AH1362" s="68">
        <f t="shared" si="760"/>
        <v>15.345799149126682</v>
      </c>
      <c r="AI1362" s="68">
        <f t="shared" si="761"/>
        <v>115.1795595403474</v>
      </c>
      <c r="AJ1362" s="68">
        <f t="shared" si="762"/>
        <v>115.13462737676788</v>
      </c>
      <c r="AK1362" s="68">
        <f t="shared" si="763"/>
        <v>127.43793803518658</v>
      </c>
      <c r="AL1362" s="68">
        <f t="shared" si="764"/>
        <v>41.750267379066685</v>
      </c>
      <c r="AM1362" s="68">
        <f t="shared" si="765"/>
        <v>6.7768631338335892</v>
      </c>
      <c r="AN1362" s="68">
        <f t="shared" si="766"/>
        <v>0</v>
      </c>
      <c r="AO1362" s="68">
        <f t="shared" si="768"/>
        <v>50.798891899460671</v>
      </c>
      <c r="AP1362" s="8"/>
      <c r="AQ1362" s="6">
        <f t="shared" si="769"/>
        <v>3</v>
      </c>
      <c r="AR1362" s="94">
        <f t="shared" si="770"/>
        <v>38</v>
      </c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</row>
    <row r="1363" spans="1:58" s="5" customFormat="1">
      <c r="A1363" s="6">
        <v>1318</v>
      </c>
      <c r="B1363" s="44" t="s">
        <v>37</v>
      </c>
      <c r="C1363" s="45">
        <v>9282.2733802571856</v>
      </c>
      <c r="D1363" s="45">
        <v>7132.3231326297746</v>
      </c>
      <c r="E1363" s="45">
        <v>5976.8014057419914</v>
      </c>
      <c r="F1363" s="45">
        <v>6694.2946214065769</v>
      </c>
      <c r="G1363" s="45">
        <v>12034.823611206481</v>
      </c>
      <c r="H1363" s="45">
        <v>13466.305563458645</v>
      </c>
      <c r="I1363" s="45">
        <v>12664.297176353139</v>
      </c>
      <c r="J1363" s="45">
        <v>11861.509464737093</v>
      </c>
      <c r="K1363" s="45">
        <v>10913.425948016258</v>
      </c>
      <c r="L1363" s="45">
        <v>9263.2345592778147</v>
      </c>
      <c r="M1363" s="45">
        <v>8044.928910456535</v>
      </c>
      <c r="N1363" s="45">
        <v>6621.5354722454294</v>
      </c>
      <c r="O1363" s="45">
        <v>6055.1244561910462</v>
      </c>
      <c r="P1363" s="45">
        <v>5397.4525355450223</v>
      </c>
      <c r="Q1363" s="45">
        <v>5099.7922638426871</v>
      </c>
      <c r="R1363" s="45">
        <v>4377.4203163010407</v>
      </c>
      <c r="S1363" s="45">
        <v>3699.5111631746536</v>
      </c>
      <c r="T1363" s="45">
        <v>3205.4480546040686</v>
      </c>
      <c r="U1363" s="45">
        <v>141790.50203544542</v>
      </c>
      <c r="V1363" s="8"/>
      <c r="W1363" s="44" t="s">
        <v>37</v>
      </c>
      <c r="X1363" s="39">
        <v>26</v>
      </c>
      <c r="Y1363" s="39">
        <v>138</v>
      </c>
      <c r="Z1363" s="39">
        <v>475</v>
      </c>
      <c r="AA1363" s="39">
        <v>735</v>
      </c>
      <c r="AB1363" s="39">
        <v>528</v>
      </c>
      <c r="AC1363" s="39">
        <v>151</v>
      </c>
      <c r="AD1363" s="39">
        <v>5</v>
      </c>
      <c r="AE1363" s="69">
        <f t="shared" si="767"/>
        <v>2058</v>
      </c>
      <c r="AF1363" s="8"/>
      <c r="AG1363" s="44" t="s">
        <v>37</v>
      </c>
      <c r="AH1363" s="68">
        <f t="shared" si="760"/>
        <v>7.7678086999215425</v>
      </c>
      <c r="AI1363" s="68">
        <f t="shared" si="761"/>
        <v>22.933447877291425</v>
      </c>
      <c r="AJ1363" s="68">
        <f t="shared" si="762"/>
        <v>70.546446129802874</v>
      </c>
      <c r="AK1363" s="68">
        <f t="shared" si="763"/>
        <v>116.07434502917336</v>
      </c>
      <c r="AL1363" s="68">
        <f t="shared" si="764"/>
        <v>89.027454991235871</v>
      </c>
      <c r="AM1363" s="68">
        <f t="shared" si="765"/>
        <v>27.672336939702674</v>
      </c>
      <c r="AN1363" s="68">
        <f t="shared" si="766"/>
        <v>1.0795365199928204</v>
      </c>
      <c r="AO1363" s="68">
        <f t="shared" si="768"/>
        <v>53.525525205535502</v>
      </c>
      <c r="AP1363" s="8"/>
      <c r="AQ1363" s="6">
        <f t="shared" si="769"/>
        <v>63</v>
      </c>
      <c r="AR1363" s="94">
        <f t="shared" si="770"/>
        <v>29</v>
      </c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</row>
    <row r="1364" spans="1:58" s="5" customFormat="1">
      <c r="A1364" s="6">
        <v>1319</v>
      </c>
      <c r="B1364" s="44" t="s">
        <v>38</v>
      </c>
      <c r="C1364" s="45">
        <v>2339.4194031408733</v>
      </c>
      <c r="D1364" s="45">
        <v>2464.3274336305067</v>
      </c>
      <c r="E1364" s="45">
        <v>2763.2488814137728</v>
      </c>
      <c r="F1364" s="45">
        <v>2931.7867186099093</v>
      </c>
      <c r="G1364" s="45">
        <v>1904.9998060955331</v>
      </c>
      <c r="H1364" s="45">
        <v>2047.0516630267887</v>
      </c>
      <c r="I1364" s="45">
        <v>2092.5035332448056</v>
      </c>
      <c r="J1364" s="45">
        <v>2258.1535643637417</v>
      </c>
      <c r="K1364" s="45">
        <v>2671.9400667593859</v>
      </c>
      <c r="L1364" s="45">
        <v>2923.7381331543138</v>
      </c>
      <c r="M1364" s="45">
        <v>3206.6686702724346</v>
      </c>
      <c r="N1364" s="45">
        <v>3417.1882491604156</v>
      </c>
      <c r="O1364" s="45">
        <v>3746.5584107199797</v>
      </c>
      <c r="P1364" s="45">
        <v>3165.0976133476825</v>
      </c>
      <c r="Q1364" s="45">
        <v>2481.2042840294262</v>
      </c>
      <c r="R1364" s="45">
        <v>1812.4454016908901</v>
      </c>
      <c r="S1364" s="45">
        <v>1336.3382925467538</v>
      </c>
      <c r="T1364" s="45">
        <v>1117.6226671245377</v>
      </c>
      <c r="U1364" s="45">
        <v>44680.292792331747</v>
      </c>
      <c r="V1364" s="8"/>
      <c r="W1364" s="44" t="s">
        <v>38</v>
      </c>
      <c r="X1364" s="39">
        <v>24</v>
      </c>
      <c r="Y1364" s="39">
        <v>99</v>
      </c>
      <c r="Z1364" s="39">
        <v>148</v>
      </c>
      <c r="AA1364" s="39">
        <v>129</v>
      </c>
      <c r="AB1364" s="39">
        <v>67</v>
      </c>
      <c r="AC1364" s="39">
        <v>13</v>
      </c>
      <c r="AD1364" s="39">
        <v>0</v>
      </c>
      <c r="AE1364" s="69">
        <f t="shared" si="767"/>
        <v>480</v>
      </c>
      <c r="AF1364" s="8"/>
      <c r="AG1364" s="44" t="s">
        <v>38</v>
      </c>
      <c r="AH1364" s="68">
        <f t="shared" si="760"/>
        <v>16.372268724499488</v>
      </c>
      <c r="AI1364" s="68">
        <f t="shared" si="761"/>
        <v>103.9370184534657</v>
      </c>
      <c r="AJ1364" s="68">
        <f t="shared" si="762"/>
        <v>144.59820694624372</v>
      </c>
      <c r="AK1364" s="68">
        <f t="shared" si="763"/>
        <v>123.29728284851414</v>
      </c>
      <c r="AL1364" s="68">
        <f t="shared" si="764"/>
        <v>59.340517011187366</v>
      </c>
      <c r="AM1364" s="68">
        <f t="shared" si="765"/>
        <v>9.7307571840612539</v>
      </c>
      <c r="AN1364" s="68">
        <f t="shared" si="766"/>
        <v>0</v>
      </c>
      <c r="AO1364" s="68">
        <f t="shared" si="768"/>
        <v>57.040410239448256</v>
      </c>
      <c r="AP1364" s="8"/>
      <c r="AQ1364" s="6">
        <f t="shared" si="769"/>
        <v>5</v>
      </c>
      <c r="AR1364" s="94">
        <f t="shared" si="770"/>
        <v>13</v>
      </c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</row>
    <row r="1365" spans="1:58" s="5" customFormat="1">
      <c r="A1365" s="6">
        <v>1320</v>
      </c>
      <c r="B1365" s="44" t="s">
        <v>39</v>
      </c>
      <c r="C1365" s="45">
        <v>8819.7044520537256</v>
      </c>
      <c r="D1365" s="45">
        <v>7897.8255979140649</v>
      </c>
      <c r="E1365" s="45">
        <v>8493.9893549798926</v>
      </c>
      <c r="F1365" s="45">
        <v>9100.1979785920194</v>
      </c>
      <c r="G1365" s="45">
        <v>9563.2624673923783</v>
      </c>
      <c r="H1365" s="45">
        <v>9032.7641088637392</v>
      </c>
      <c r="I1365" s="45">
        <v>9111.9022137018874</v>
      </c>
      <c r="J1365" s="45">
        <v>9660.4462245594859</v>
      </c>
      <c r="K1365" s="45">
        <v>9802.4637010441438</v>
      </c>
      <c r="L1365" s="45">
        <v>9391.6357792485942</v>
      </c>
      <c r="M1365" s="45">
        <v>8690.5028220675922</v>
      </c>
      <c r="N1365" s="45">
        <v>7521.863028205993</v>
      </c>
      <c r="O1365" s="45">
        <v>7216.6028407131216</v>
      </c>
      <c r="P1365" s="45">
        <v>5497.0709147031448</v>
      </c>
      <c r="Q1365" s="45">
        <v>4161.2795672105367</v>
      </c>
      <c r="R1365" s="45">
        <v>3195.0419320443798</v>
      </c>
      <c r="S1365" s="45">
        <v>2505.8381589313267</v>
      </c>
      <c r="T1365" s="45">
        <v>2352.5275864881478</v>
      </c>
      <c r="U1365" s="45">
        <v>132014.91872871417</v>
      </c>
      <c r="V1365" s="8"/>
      <c r="W1365" s="44" t="s">
        <v>39</v>
      </c>
      <c r="X1365" s="39">
        <v>50</v>
      </c>
      <c r="Y1365" s="39">
        <v>223</v>
      </c>
      <c r="Z1365" s="39">
        <v>519</v>
      </c>
      <c r="AA1365" s="39">
        <v>597</v>
      </c>
      <c r="AB1365" s="39">
        <v>307</v>
      </c>
      <c r="AC1365" s="39">
        <v>57</v>
      </c>
      <c r="AD1365" s="39">
        <v>3</v>
      </c>
      <c r="AE1365" s="69">
        <f t="shared" si="767"/>
        <v>1756</v>
      </c>
      <c r="AF1365" s="8"/>
      <c r="AG1365" s="44" t="s">
        <v>39</v>
      </c>
      <c r="AH1365" s="68">
        <f t="shared" si="760"/>
        <v>10.988771918506325</v>
      </c>
      <c r="AI1365" s="68">
        <f t="shared" si="761"/>
        <v>46.636804283131958</v>
      </c>
      <c r="AJ1365" s="68">
        <f t="shared" si="762"/>
        <v>114.91499030528468</v>
      </c>
      <c r="AK1365" s="68">
        <f t="shared" si="763"/>
        <v>131.03740272854776</v>
      </c>
      <c r="AL1365" s="68">
        <f t="shared" si="764"/>
        <v>63.558140662182325</v>
      </c>
      <c r="AM1365" s="68">
        <f t="shared" si="765"/>
        <v>11.629729369755982</v>
      </c>
      <c r="AN1365" s="68">
        <f t="shared" si="766"/>
        <v>0.63886634245946539</v>
      </c>
      <c r="AO1365" s="68">
        <f t="shared" si="768"/>
        <v>53.485486772147361</v>
      </c>
      <c r="AP1365" s="8"/>
      <c r="AQ1365" s="6">
        <f t="shared" si="769"/>
        <v>49</v>
      </c>
      <c r="AR1365" s="94">
        <f t="shared" si="770"/>
        <v>30</v>
      </c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</row>
    <row r="1366" spans="1:58" s="5" customFormat="1">
      <c r="A1366" s="6">
        <v>1321</v>
      </c>
      <c r="B1366" s="44" t="s">
        <v>40</v>
      </c>
      <c r="C1366" s="45">
        <v>620.50061627803825</v>
      </c>
      <c r="D1366" s="45">
        <v>743.97496593264327</v>
      </c>
      <c r="E1366" s="45">
        <v>815.44837487456721</v>
      </c>
      <c r="F1366" s="45">
        <v>774.86681458223438</v>
      </c>
      <c r="G1366" s="45">
        <v>425.71855402525955</v>
      </c>
      <c r="H1366" s="45">
        <v>586.59362666906509</v>
      </c>
      <c r="I1366" s="45">
        <v>596.8005980683256</v>
      </c>
      <c r="J1366" s="45">
        <v>625.18716696330353</v>
      </c>
      <c r="K1366" s="45">
        <v>697.30825508804696</v>
      </c>
      <c r="L1366" s="45">
        <v>722.23491000065678</v>
      </c>
      <c r="M1366" s="45">
        <v>784.27782717735181</v>
      </c>
      <c r="N1366" s="45">
        <v>819.55614405201413</v>
      </c>
      <c r="O1366" s="45">
        <v>800.59951552130451</v>
      </c>
      <c r="P1366" s="45">
        <v>712.60578166796608</v>
      </c>
      <c r="Q1366" s="45">
        <v>578.97958102535938</v>
      </c>
      <c r="R1366" s="45">
        <v>450.47054651467931</v>
      </c>
      <c r="S1366" s="45">
        <v>395.66289550480451</v>
      </c>
      <c r="T1366" s="45">
        <v>316.23714643014915</v>
      </c>
      <c r="U1366" s="45">
        <v>11467.023320375769</v>
      </c>
      <c r="V1366" s="8"/>
      <c r="W1366" s="44" t="s">
        <v>40</v>
      </c>
      <c r="X1366" s="39">
        <v>3</v>
      </c>
      <c r="Y1366" s="39">
        <v>18</v>
      </c>
      <c r="Z1366" s="39">
        <v>41</v>
      </c>
      <c r="AA1366" s="39">
        <v>19</v>
      </c>
      <c r="AB1366" s="39">
        <v>13</v>
      </c>
      <c r="AC1366" s="39">
        <v>3</v>
      </c>
      <c r="AD1366" s="39">
        <v>0</v>
      </c>
      <c r="AE1366" s="69">
        <f t="shared" si="767"/>
        <v>97</v>
      </c>
      <c r="AF1366" s="8"/>
      <c r="AG1366" s="44" t="s">
        <v>40</v>
      </c>
      <c r="AH1366" s="68">
        <f t="shared" si="760"/>
        <v>7.743266180827308</v>
      </c>
      <c r="AI1366" s="68">
        <f t="shared" si="761"/>
        <v>84.562910541747215</v>
      </c>
      <c r="AJ1366" s="68">
        <f t="shared" si="762"/>
        <v>139.79013114348317</v>
      </c>
      <c r="AK1366" s="68">
        <f t="shared" si="763"/>
        <v>63.672858443834052</v>
      </c>
      <c r="AL1366" s="68">
        <f t="shared" si="764"/>
        <v>41.587545896517291</v>
      </c>
      <c r="AM1366" s="68">
        <f t="shared" si="765"/>
        <v>8.6045159457382265</v>
      </c>
      <c r="AN1366" s="68">
        <f t="shared" si="766"/>
        <v>0</v>
      </c>
      <c r="AO1366" s="68">
        <f t="shared" si="768"/>
        <v>43.805081675701331</v>
      </c>
      <c r="AP1366" s="8"/>
      <c r="AQ1366" s="6">
        <f t="shared" si="769"/>
        <v>11</v>
      </c>
      <c r="AR1366" s="94">
        <f t="shared" si="770"/>
        <v>63</v>
      </c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</row>
    <row r="1367" spans="1:58" s="5" customFormat="1">
      <c r="A1367" s="6">
        <v>1322</v>
      </c>
      <c r="B1367" s="44" t="s">
        <v>41</v>
      </c>
      <c r="C1367" s="45">
        <v>8944.7334886441677</v>
      </c>
      <c r="D1367" s="45">
        <v>7590.796882111501</v>
      </c>
      <c r="E1367" s="45">
        <v>7141.1545462706617</v>
      </c>
      <c r="F1367" s="45">
        <v>7315.9659212628576</v>
      </c>
      <c r="G1367" s="45">
        <v>10226.181686908778</v>
      </c>
      <c r="H1367" s="45">
        <v>11404.33947318524</v>
      </c>
      <c r="I1367" s="45">
        <v>10613.479308960359</v>
      </c>
      <c r="J1367" s="45">
        <v>10639.215397674088</v>
      </c>
      <c r="K1367" s="45">
        <v>10487.745394324833</v>
      </c>
      <c r="L1367" s="45">
        <v>9456.9800193072842</v>
      </c>
      <c r="M1367" s="45">
        <v>8905.5891425168775</v>
      </c>
      <c r="N1367" s="45">
        <v>7569.0281524889724</v>
      </c>
      <c r="O1367" s="45">
        <v>6906.1246046194856</v>
      </c>
      <c r="P1367" s="45">
        <v>4718.6585577468231</v>
      </c>
      <c r="Q1367" s="45">
        <v>4354.1992448218643</v>
      </c>
      <c r="R1367" s="45">
        <v>3760.3142069623354</v>
      </c>
      <c r="S1367" s="45">
        <v>3947.3833646406792</v>
      </c>
      <c r="T1367" s="45">
        <v>4389.6445963607885</v>
      </c>
      <c r="U1367" s="45">
        <v>138371.53398880761</v>
      </c>
      <c r="V1367" s="8"/>
      <c r="W1367" s="44" t="s">
        <v>41</v>
      </c>
      <c r="X1367" s="39">
        <v>6</v>
      </c>
      <c r="Y1367" s="39">
        <v>65</v>
      </c>
      <c r="Z1367" s="39">
        <v>316</v>
      </c>
      <c r="AA1367" s="39">
        <v>657</v>
      </c>
      <c r="AB1367" s="39">
        <v>528</v>
      </c>
      <c r="AC1367" s="39">
        <v>127</v>
      </c>
      <c r="AD1367" s="39">
        <v>11</v>
      </c>
      <c r="AE1367" s="69">
        <f t="shared" si="767"/>
        <v>1710</v>
      </c>
      <c r="AF1367" s="8"/>
      <c r="AG1367" s="44" t="s">
        <v>41</v>
      </c>
      <c r="AH1367" s="68">
        <f t="shared" si="760"/>
        <v>1.6402482090742982</v>
      </c>
      <c r="AI1367" s="68">
        <f t="shared" si="761"/>
        <v>12.712467270791965</v>
      </c>
      <c r="AJ1367" s="68">
        <f t="shared" si="762"/>
        <v>55.417501512122378</v>
      </c>
      <c r="AK1367" s="68">
        <f t="shared" si="763"/>
        <v>123.80482985354898</v>
      </c>
      <c r="AL1367" s="68">
        <f t="shared" si="764"/>
        <v>99.255439478258836</v>
      </c>
      <c r="AM1367" s="68">
        <f t="shared" si="765"/>
        <v>24.218742012696591</v>
      </c>
      <c r="AN1367" s="68">
        <f t="shared" si="766"/>
        <v>2.3263240437311912</v>
      </c>
      <c r="AO1367" s="68">
        <f t="shared" si="768"/>
        <v>48.7569075695978</v>
      </c>
      <c r="AP1367" s="8"/>
      <c r="AQ1367" s="6">
        <f t="shared" si="769"/>
        <v>70</v>
      </c>
      <c r="AR1367" s="94">
        <f t="shared" si="770"/>
        <v>47</v>
      </c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</row>
    <row r="1368" spans="1:58" s="5" customFormat="1">
      <c r="A1368" s="6">
        <v>1323</v>
      </c>
      <c r="B1368" s="44" t="s">
        <v>42</v>
      </c>
      <c r="C1368" s="45">
        <v>1115.5923688556422</v>
      </c>
      <c r="D1368" s="45">
        <v>1326.2850037241587</v>
      </c>
      <c r="E1368" s="45">
        <v>1433.2530268522364</v>
      </c>
      <c r="F1368" s="45">
        <v>1431.0730559817291</v>
      </c>
      <c r="G1368" s="45">
        <v>1072.8143890739914</v>
      </c>
      <c r="H1368" s="45">
        <v>1094.2939767567848</v>
      </c>
      <c r="I1368" s="45">
        <v>1174.7465336312684</v>
      </c>
      <c r="J1368" s="45">
        <v>1255.8058062981077</v>
      </c>
      <c r="K1368" s="45">
        <v>1553.4043778823789</v>
      </c>
      <c r="L1368" s="45">
        <v>1641.1621668338837</v>
      </c>
      <c r="M1368" s="45">
        <v>1626.3696618585886</v>
      </c>
      <c r="N1368" s="45">
        <v>1547.3393095478095</v>
      </c>
      <c r="O1368" s="45">
        <v>1331.0166355474007</v>
      </c>
      <c r="P1368" s="45">
        <v>1047.2328186030891</v>
      </c>
      <c r="Q1368" s="45">
        <v>886.31760861417285</v>
      </c>
      <c r="R1368" s="45">
        <v>659.13900256446209</v>
      </c>
      <c r="S1368" s="45">
        <v>507.96326713528447</v>
      </c>
      <c r="T1368" s="45">
        <v>532.27739049460752</v>
      </c>
      <c r="U1368" s="45">
        <v>21236.086400255597</v>
      </c>
      <c r="V1368" s="8"/>
      <c r="W1368" s="44" t="s">
        <v>42</v>
      </c>
      <c r="X1368" s="39">
        <v>8</v>
      </c>
      <c r="Y1368" s="39">
        <v>41</v>
      </c>
      <c r="Z1368" s="39">
        <v>58</v>
      </c>
      <c r="AA1368" s="39">
        <v>47</v>
      </c>
      <c r="AB1368" s="39">
        <v>30</v>
      </c>
      <c r="AC1368" s="39">
        <v>9</v>
      </c>
      <c r="AD1368" s="39">
        <v>0</v>
      </c>
      <c r="AE1368" s="69">
        <f t="shared" si="767"/>
        <v>193</v>
      </c>
      <c r="AF1368" s="8"/>
      <c r="AG1368" s="44" t="s">
        <v>42</v>
      </c>
      <c r="AH1368" s="68">
        <f t="shared" si="760"/>
        <v>11.180421525736753</v>
      </c>
      <c r="AI1368" s="68">
        <f t="shared" si="761"/>
        <v>76.434470710985693</v>
      </c>
      <c r="AJ1368" s="68">
        <f t="shared" si="762"/>
        <v>106.00442153926055</v>
      </c>
      <c r="AK1368" s="68">
        <f t="shared" si="763"/>
        <v>80.01726100815624</v>
      </c>
      <c r="AL1368" s="68">
        <f t="shared" si="764"/>
        <v>47.778087741821594</v>
      </c>
      <c r="AM1368" s="68">
        <f t="shared" si="765"/>
        <v>11.587452859208391</v>
      </c>
      <c r="AN1368" s="68">
        <f t="shared" si="766"/>
        <v>0</v>
      </c>
      <c r="AO1368" s="68">
        <f t="shared" si="768"/>
        <v>41.850529330561123</v>
      </c>
      <c r="AP1368" s="8"/>
      <c r="AQ1368" s="6">
        <f t="shared" si="769"/>
        <v>18</v>
      </c>
      <c r="AR1368" s="94">
        <f t="shared" si="770"/>
        <v>66</v>
      </c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</row>
    <row r="1369" spans="1:58" s="5" customFormat="1">
      <c r="A1369" s="6">
        <v>1324</v>
      </c>
      <c r="B1369" s="44" t="s">
        <v>43</v>
      </c>
      <c r="C1369" s="45">
        <v>1225.8063336663363</v>
      </c>
      <c r="D1369" s="45">
        <v>1548.1915103231586</v>
      </c>
      <c r="E1369" s="45">
        <v>1570.2628756239346</v>
      </c>
      <c r="F1369" s="45">
        <v>1311.2520118854791</v>
      </c>
      <c r="G1369" s="45">
        <v>732.06540000566406</v>
      </c>
      <c r="H1369" s="45">
        <v>805.22764114689835</v>
      </c>
      <c r="I1369" s="45">
        <v>1098.0576080483154</v>
      </c>
      <c r="J1369" s="45">
        <v>1392.0483315620072</v>
      </c>
      <c r="K1369" s="45">
        <v>1571.9778982677208</v>
      </c>
      <c r="L1369" s="45">
        <v>1507.2408302439073</v>
      </c>
      <c r="M1369" s="45">
        <v>1527.4282710756329</v>
      </c>
      <c r="N1369" s="45">
        <v>1450.1583545665312</v>
      </c>
      <c r="O1369" s="45">
        <v>1332.343626427612</v>
      </c>
      <c r="P1369" s="45">
        <v>820.24795023050433</v>
      </c>
      <c r="Q1369" s="45">
        <v>522.73779019969538</v>
      </c>
      <c r="R1369" s="45">
        <v>291.41288866536007</v>
      </c>
      <c r="S1369" s="45">
        <v>176.12703420375993</v>
      </c>
      <c r="T1369" s="45">
        <v>131.40854395628975</v>
      </c>
      <c r="U1369" s="45">
        <v>19013.994900098805</v>
      </c>
      <c r="V1369" s="8"/>
      <c r="W1369" s="44" t="s">
        <v>43</v>
      </c>
      <c r="X1369" s="39">
        <v>3</v>
      </c>
      <c r="Y1369" s="39">
        <v>19</v>
      </c>
      <c r="Z1369" s="39">
        <v>59</v>
      </c>
      <c r="AA1369" s="39">
        <v>71</v>
      </c>
      <c r="AB1369" s="39">
        <v>44</v>
      </c>
      <c r="AC1369" s="39">
        <v>14</v>
      </c>
      <c r="AD1369" s="39">
        <v>0</v>
      </c>
      <c r="AE1369" s="69">
        <f t="shared" si="767"/>
        <v>210</v>
      </c>
      <c r="AF1369" s="8"/>
      <c r="AG1369" s="44" t="s">
        <v>43</v>
      </c>
      <c r="AH1369" s="68">
        <f t="shared" si="760"/>
        <v>4.5757794425592246</v>
      </c>
      <c r="AI1369" s="68">
        <f t="shared" si="761"/>
        <v>51.907930629839889</v>
      </c>
      <c r="AJ1369" s="68">
        <f t="shared" si="762"/>
        <v>146.54241107760626</v>
      </c>
      <c r="AK1369" s="68">
        <f t="shared" si="763"/>
        <v>129.31926244961812</v>
      </c>
      <c r="AL1369" s="68">
        <f t="shared" si="764"/>
        <v>63.216195878239262</v>
      </c>
      <c r="AM1369" s="68">
        <f t="shared" si="765"/>
        <v>17.811955264037287</v>
      </c>
      <c r="AN1369" s="68">
        <f t="shared" si="766"/>
        <v>0</v>
      </c>
      <c r="AO1369" s="68">
        <f t="shared" si="768"/>
        <v>49.893858412211628</v>
      </c>
      <c r="AP1369" s="8"/>
      <c r="AQ1369" s="6">
        <f t="shared" si="769"/>
        <v>42</v>
      </c>
      <c r="AR1369" s="94">
        <f t="shared" si="770"/>
        <v>41</v>
      </c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</row>
    <row r="1370" spans="1:58" s="5" customFormat="1">
      <c r="A1370" s="6">
        <v>1325</v>
      </c>
      <c r="B1370" s="44" t="s">
        <v>44</v>
      </c>
      <c r="C1370" s="45">
        <v>6593.949014651851</v>
      </c>
      <c r="D1370" s="45">
        <v>6813.2008972212307</v>
      </c>
      <c r="E1370" s="45">
        <v>6976.9410723108449</v>
      </c>
      <c r="F1370" s="45">
        <v>7758.9954766499259</v>
      </c>
      <c r="G1370" s="45">
        <v>7705.9557994121442</v>
      </c>
      <c r="H1370" s="45">
        <v>6767.3923894276359</v>
      </c>
      <c r="I1370" s="45">
        <v>6370.9033106994139</v>
      </c>
      <c r="J1370" s="45">
        <v>6553.5701079123282</v>
      </c>
      <c r="K1370" s="45">
        <v>6947.5141364086921</v>
      </c>
      <c r="L1370" s="45">
        <v>7237.8894104325436</v>
      </c>
      <c r="M1370" s="45">
        <v>7078.0314896365144</v>
      </c>
      <c r="N1370" s="45">
        <v>6793.5387350234887</v>
      </c>
      <c r="O1370" s="45">
        <v>5914.6216904855391</v>
      </c>
      <c r="P1370" s="45">
        <v>4826.9253130592797</v>
      </c>
      <c r="Q1370" s="45">
        <v>3765.1735941823267</v>
      </c>
      <c r="R1370" s="45">
        <v>2896.9098571223221</v>
      </c>
      <c r="S1370" s="45">
        <v>2316.7743046691012</v>
      </c>
      <c r="T1370" s="45">
        <v>2244.870285606065</v>
      </c>
      <c r="U1370" s="45">
        <v>105563.15688491125</v>
      </c>
      <c r="V1370" s="8"/>
      <c r="W1370" s="44" t="s">
        <v>44</v>
      </c>
      <c r="X1370" s="39">
        <v>76</v>
      </c>
      <c r="Y1370" s="39">
        <v>231</v>
      </c>
      <c r="Z1370" s="39">
        <v>429</v>
      </c>
      <c r="AA1370" s="39">
        <v>394</v>
      </c>
      <c r="AB1370" s="39">
        <v>181</v>
      </c>
      <c r="AC1370" s="39">
        <v>47</v>
      </c>
      <c r="AD1370" s="39">
        <v>0</v>
      </c>
      <c r="AE1370" s="69">
        <f t="shared" si="767"/>
        <v>1358</v>
      </c>
      <c r="AF1370" s="8"/>
      <c r="AG1370" s="44" t="s">
        <v>44</v>
      </c>
      <c r="AH1370" s="68">
        <f t="shared" si="760"/>
        <v>19.590164790974786</v>
      </c>
      <c r="AI1370" s="68">
        <f t="shared" si="761"/>
        <v>59.953627041987978</v>
      </c>
      <c r="AJ1370" s="68">
        <f t="shared" si="762"/>
        <v>126.78443196827352</v>
      </c>
      <c r="AK1370" s="68">
        <f t="shared" si="763"/>
        <v>123.68732683112897</v>
      </c>
      <c r="AL1370" s="68">
        <f t="shared" si="764"/>
        <v>55.237068351942426</v>
      </c>
      <c r="AM1370" s="68">
        <f t="shared" si="765"/>
        <v>13.530019249243365</v>
      </c>
      <c r="AN1370" s="68">
        <f t="shared" si="766"/>
        <v>0</v>
      </c>
      <c r="AO1370" s="68">
        <f t="shared" si="768"/>
        <v>55.044137966842676</v>
      </c>
      <c r="AP1370" s="8"/>
      <c r="AQ1370" s="6">
        <f t="shared" si="769"/>
        <v>38</v>
      </c>
      <c r="AR1370" s="94">
        <f t="shared" si="770"/>
        <v>23</v>
      </c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</row>
    <row r="1371" spans="1:58" s="5" customFormat="1">
      <c r="A1371" s="6">
        <v>1326</v>
      </c>
      <c r="B1371" s="44" t="s">
        <v>45</v>
      </c>
      <c r="C1371" s="45">
        <v>9415.1877354496737</v>
      </c>
      <c r="D1371" s="45">
        <v>8193.4335074292576</v>
      </c>
      <c r="E1371" s="45">
        <v>8187.8188132623136</v>
      </c>
      <c r="F1371" s="45">
        <v>8973.8048074385697</v>
      </c>
      <c r="G1371" s="45">
        <v>10837.122895911183</v>
      </c>
      <c r="H1371" s="45">
        <v>11846.41271373038</v>
      </c>
      <c r="I1371" s="45">
        <v>10090.559467618332</v>
      </c>
      <c r="J1371" s="45">
        <v>9480.9765345685646</v>
      </c>
      <c r="K1371" s="45">
        <v>9213.4092466059828</v>
      </c>
      <c r="L1371" s="45">
        <v>8751.67123559215</v>
      </c>
      <c r="M1371" s="45">
        <v>8884.9082718038535</v>
      </c>
      <c r="N1371" s="45">
        <v>8115.4218023083922</v>
      </c>
      <c r="O1371" s="45">
        <v>7839.5638225792027</v>
      </c>
      <c r="P1371" s="45">
        <v>5885.0524804517563</v>
      </c>
      <c r="Q1371" s="45">
        <v>4768.5855895045042</v>
      </c>
      <c r="R1371" s="45">
        <v>3821.9518522597473</v>
      </c>
      <c r="S1371" s="45">
        <v>2972.2465243388165</v>
      </c>
      <c r="T1371" s="45">
        <v>2450.8234174590107</v>
      </c>
      <c r="U1371" s="45">
        <v>139728.95071831168</v>
      </c>
      <c r="V1371" s="8"/>
      <c r="W1371" s="44" t="s">
        <v>45</v>
      </c>
      <c r="X1371" s="39">
        <v>45</v>
      </c>
      <c r="Y1371" s="39">
        <v>332</v>
      </c>
      <c r="Z1371" s="39">
        <v>752</v>
      </c>
      <c r="AA1371" s="39">
        <v>644</v>
      </c>
      <c r="AB1371" s="39">
        <v>323</v>
      </c>
      <c r="AC1371" s="39">
        <v>78</v>
      </c>
      <c r="AD1371" s="39">
        <v>15</v>
      </c>
      <c r="AE1371" s="69">
        <f t="shared" si="767"/>
        <v>2189</v>
      </c>
      <c r="AF1371" s="8"/>
      <c r="AG1371" s="44" t="s">
        <v>45</v>
      </c>
      <c r="AH1371" s="68">
        <f t="shared" si="760"/>
        <v>10.029190731382652</v>
      </c>
      <c r="AI1371" s="68">
        <f t="shared" si="761"/>
        <v>61.270874786381299</v>
      </c>
      <c r="AJ1371" s="68">
        <f t="shared" si="762"/>
        <v>126.95826461092436</v>
      </c>
      <c r="AK1371" s="68">
        <f t="shared" si="763"/>
        <v>127.6440621685376</v>
      </c>
      <c r="AL1371" s="68">
        <f t="shared" si="764"/>
        <v>68.136441182469014</v>
      </c>
      <c r="AM1371" s="68">
        <f t="shared" si="765"/>
        <v>16.9318431239193</v>
      </c>
      <c r="AN1371" s="68">
        <f t="shared" si="766"/>
        <v>3.4279167021257693</v>
      </c>
      <c r="AO1371" s="68">
        <f t="shared" si="768"/>
        <v>63.271421321293111</v>
      </c>
      <c r="AP1371" s="8"/>
      <c r="AQ1371" s="6">
        <f t="shared" si="769"/>
        <v>37</v>
      </c>
      <c r="AR1371" s="94">
        <f t="shared" si="770"/>
        <v>3</v>
      </c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</row>
    <row r="1372" spans="1:58" s="5" customFormat="1">
      <c r="A1372" s="6">
        <v>1327</v>
      </c>
      <c r="B1372" s="44" t="s">
        <v>46</v>
      </c>
      <c r="C1372" s="45">
        <v>13562.707931030502</v>
      </c>
      <c r="D1372" s="45">
        <v>13136.312452532557</v>
      </c>
      <c r="E1372" s="45">
        <v>13948.587569535455</v>
      </c>
      <c r="F1372" s="45">
        <v>15347.298604343436</v>
      </c>
      <c r="G1372" s="45">
        <v>15178.781923533912</v>
      </c>
      <c r="H1372" s="45">
        <v>14439.539040853808</v>
      </c>
      <c r="I1372" s="45">
        <v>13939.401230596002</v>
      </c>
      <c r="J1372" s="45">
        <v>14559.104298604576</v>
      </c>
      <c r="K1372" s="45">
        <v>14906.423053426468</v>
      </c>
      <c r="L1372" s="45">
        <v>15142.704980690158</v>
      </c>
      <c r="M1372" s="45">
        <v>14752.021293323804</v>
      </c>
      <c r="N1372" s="45">
        <v>13801.909247230094</v>
      </c>
      <c r="O1372" s="45">
        <v>13107.063596825348</v>
      </c>
      <c r="P1372" s="45">
        <v>10478.747522014623</v>
      </c>
      <c r="Q1372" s="45">
        <v>8592.7856444153385</v>
      </c>
      <c r="R1372" s="45">
        <v>7036.6753957505143</v>
      </c>
      <c r="S1372" s="45">
        <v>5848.9819350766975</v>
      </c>
      <c r="T1372" s="45">
        <v>5268.1548457069157</v>
      </c>
      <c r="U1372" s="45">
        <v>223047.20056549023</v>
      </c>
      <c r="V1372" s="8"/>
      <c r="W1372" s="44" t="s">
        <v>46</v>
      </c>
      <c r="X1372" s="39">
        <v>83</v>
      </c>
      <c r="Y1372" s="39">
        <v>304</v>
      </c>
      <c r="Z1372" s="39">
        <v>713</v>
      </c>
      <c r="AA1372" s="39">
        <v>868</v>
      </c>
      <c r="AB1372" s="39">
        <v>483</v>
      </c>
      <c r="AC1372" s="39">
        <v>92</v>
      </c>
      <c r="AD1372" s="39">
        <v>3</v>
      </c>
      <c r="AE1372" s="69">
        <f t="shared" si="767"/>
        <v>2546</v>
      </c>
      <c r="AF1372" s="8"/>
      <c r="AG1372" s="44" t="s">
        <v>46</v>
      </c>
      <c r="AH1372" s="68">
        <f t="shared" si="760"/>
        <v>10.816235761062234</v>
      </c>
      <c r="AI1372" s="68">
        <f t="shared" si="761"/>
        <v>40.055915096673708</v>
      </c>
      <c r="AJ1372" s="68">
        <f t="shared" si="762"/>
        <v>98.756615149930767</v>
      </c>
      <c r="AK1372" s="68">
        <f t="shared" si="763"/>
        <v>124.53906529281922</v>
      </c>
      <c r="AL1372" s="68">
        <f t="shared" si="764"/>
        <v>66.350235576826421</v>
      </c>
      <c r="AM1372" s="68">
        <f t="shared" si="765"/>
        <v>12.343672210329814</v>
      </c>
      <c r="AN1372" s="68">
        <f t="shared" si="766"/>
        <v>0.39623039659368298</v>
      </c>
      <c r="AO1372" s="68">
        <f t="shared" si="768"/>
        <v>49.19176864728913</v>
      </c>
      <c r="AP1372" s="8"/>
      <c r="AQ1372" s="6">
        <f t="shared" si="769"/>
        <v>55</v>
      </c>
      <c r="AR1372" s="94">
        <f t="shared" si="770"/>
        <v>44</v>
      </c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</row>
    <row r="1373" spans="1:58" s="5" customFormat="1">
      <c r="A1373" s="6">
        <v>1328</v>
      </c>
      <c r="B1373" s="44" t="s">
        <v>47</v>
      </c>
      <c r="C1373" s="45">
        <v>4388.2681787840311</v>
      </c>
      <c r="D1373" s="45">
        <v>4288.5175525467794</v>
      </c>
      <c r="E1373" s="45">
        <v>4667.9254415911601</v>
      </c>
      <c r="F1373" s="45">
        <v>4848.2846517903836</v>
      </c>
      <c r="G1373" s="45">
        <v>3929.3005989732792</v>
      </c>
      <c r="H1373" s="45">
        <v>4093.2247720983123</v>
      </c>
      <c r="I1373" s="45">
        <v>3785.2600154651473</v>
      </c>
      <c r="J1373" s="45">
        <v>4297.8384020240628</v>
      </c>
      <c r="K1373" s="45">
        <v>4343.8397126375767</v>
      </c>
      <c r="L1373" s="45">
        <v>4353.5439550009096</v>
      </c>
      <c r="M1373" s="45">
        <v>4249.867267965451</v>
      </c>
      <c r="N1373" s="45">
        <v>3898.6236053331781</v>
      </c>
      <c r="O1373" s="45">
        <v>3507.8614716826705</v>
      </c>
      <c r="P1373" s="45">
        <v>2721.3467622918588</v>
      </c>
      <c r="Q1373" s="45">
        <v>2171.1107279340895</v>
      </c>
      <c r="R1373" s="45">
        <v>1699.2262713435616</v>
      </c>
      <c r="S1373" s="45">
        <v>1388.5126373692051</v>
      </c>
      <c r="T1373" s="45">
        <v>1221.3511793669886</v>
      </c>
      <c r="U1373" s="45">
        <v>63853.90320419865</v>
      </c>
      <c r="V1373" s="8"/>
      <c r="W1373" s="44" t="s">
        <v>47</v>
      </c>
      <c r="X1373" s="39">
        <v>58</v>
      </c>
      <c r="Y1373" s="39">
        <v>149</v>
      </c>
      <c r="Z1373" s="39">
        <v>276</v>
      </c>
      <c r="AA1373" s="39">
        <v>235</v>
      </c>
      <c r="AB1373" s="39">
        <v>115</v>
      </c>
      <c r="AC1373" s="39">
        <v>30</v>
      </c>
      <c r="AD1373" s="39">
        <v>0</v>
      </c>
      <c r="AE1373" s="69">
        <f t="shared" si="767"/>
        <v>863</v>
      </c>
      <c r="AF1373" s="8"/>
      <c r="AG1373" s="44" t="s">
        <v>47</v>
      </c>
      <c r="AH1373" s="68">
        <f t="shared" si="760"/>
        <v>23.925987917636665</v>
      </c>
      <c r="AI1373" s="68">
        <f t="shared" si="761"/>
        <v>75.840468931765358</v>
      </c>
      <c r="AJ1373" s="68">
        <f t="shared" si="762"/>
        <v>134.85699680182185</v>
      </c>
      <c r="AK1373" s="68">
        <f t="shared" si="763"/>
        <v>124.16584279012721</v>
      </c>
      <c r="AL1373" s="68">
        <f t="shared" si="764"/>
        <v>53.515274071654659</v>
      </c>
      <c r="AM1373" s="68">
        <f t="shared" si="765"/>
        <v>13.812664363613923</v>
      </c>
      <c r="AN1373" s="68">
        <f t="shared" si="766"/>
        <v>0</v>
      </c>
      <c r="AO1373" s="68">
        <f t="shared" si="768"/>
        <v>58.209942208047039</v>
      </c>
      <c r="AP1373" s="8"/>
      <c r="AQ1373" s="6">
        <f t="shared" si="769"/>
        <v>19</v>
      </c>
      <c r="AR1373" s="94">
        <f t="shared" si="770"/>
        <v>8</v>
      </c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</row>
    <row r="1374" spans="1:58" s="5" customFormat="1">
      <c r="A1374" s="6">
        <v>1329</v>
      </c>
      <c r="B1374" s="44" t="s">
        <v>48</v>
      </c>
      <c r="C1374" s="45">
        <v>888.33404463815839</v>
      </c>
      <c r="D1374" s="45">
        <v>794.28240927953948</v>
      </c>
      <c r="E1374" s="45">
        <v>938.39692774734885</v>
      </c>
      <c r="F1374" s="45">
        <v>932.3005180682951</v>
      </c>
      <c r="G1374" s="45">
        <v>544.9080431513396</v>
      </c>
      <c r="H1374" s="45">
        <v>521.86728228828349</v>
      </c>
      <c r="I1374" s="45">
        <v>661.67482529915389</v>
      </c>
      <c r="J1374" s="45">
        <v>970.04399307170638</v>
      </c>
      <c r="K1374" s="45">
        <v>1101.7176159497321</v>
      </c>
      <c r="L1374" s="45">
        <v>1236.1953230051117</v>
      </c>
      <c r="M1374" s="45">
        <v>1247.6467754983848</v>
      </c>
      <c r="N1374" s="45">
        <v>1279.5721198667825</v>
      </c>
      <c r="O1374" s="45">
        <v>1110.2863228906822</v>
      </c>
      <c r="P1374" s="45">
        <v>907.98485492798181</v>
      </c>
      <c r="Q1374" s="45">
        <v>642.13943508370676</v>
      </c>
      <c r="R1374" s="45">
        <v>484.16563824954738</v>
      </c>
      <c r="S1374" s="45">
        <v>399.1831509405082</v>
      </c>
      <c r="T1374" s="45">
        <v>359.37241159868643</v>
      </c>
      <c r="U1374" s="45">
        <v>15020.071691554947</v>
      </c>
      <c r="V1374" s="8"/>
      <c r="W1374" s="44" t="s">
        <v>48</v>
      </c>
      <c r="X1374" s="39">
        <v>5</v>
      </c>
      <c r="Y1374" s="39">
        <v>12</v>
      </c>
      <c r="Z1374" s="39">
        <v>35</v>
      </c>
      <c r="AA1374" s="39">
        <v>42</v>
      </c>
      <c r="AB1374" s="39">
        <v>32</v>
      </c>
      <c r="AC1374" s="39">
        <v>11</v>
      </c>
      <c r="AD1374" s="39">
        <v>3</v>
      </c>
      <c r="AE1374" s="69">
        <f t="shared" si="767"/>
        <v>140</v>
      </c>
      <c r="AF1374" s="8"/>
      <c r="AG1374" s="44" t="s">
        <v>48</v>
      </c>
      <c r="AH1374" s="68">
        <f t="shared" si="760"/>
        <v>10.726155146539837</v>
      </c>
      <c r="AI1374" s="68">
        <f t="shared" si="761"/>
        <v>44.044128732624301</v>
      </c>
      <c r="AJ1374" s="68">
        <f t="shared" si="762"/>
        <v>134.13372015402848</v>
      </c>
      <c r="AK1374" s="68">
        <f t="shared" si="763"/>
        <v>126.95057570313672</v>
      </c>
      <c r="AL1374" s="68">
        <f t="shared" si="764"/>
        <v>65.976389171113681</v>
      </c>
      <c r="AM1374" s="68">
        <f t="shared" si="765"/>
        <v>19.968819306783047</v>
      </c>
      <c r="AN1374" s="68">
        <f t="shared" si="766"/>
        <v>4.8536019254743534</v>
      </c>
      <c r="AO1374" s="68">
        <f t="shared" si="768"/>
        <v>46.911328000201195</v>
      </c>
      <c r="AP1374" s="8"/>
      <c r="AQ1374" s="6">
        <f t="shared" si="769"/>
        <v>50</v>
      </c>
      <c r="AR1374" s="94">
        <f t="shared" si="770"/>
        <v>52</v>
      </c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</row>
    <row r="1375" spans="1:58" s="5" customFormat="1">
      <c r="A1375" s="6">
        <v>1330</v>
      </c>
      <c r="B1375" s="44" t="s">
        <v>49</v>
      </c>
      <c r="C1375" s="45">
        <v>316.76746458017794</v>
      </c>
      <c r="D1375" s="45">
        <v>333.23528581172081</v>
      </c>
      <c r="E1375" s="45">
        <v>399.42253820039849</v>
      </c>
      <c r="F1375" s="45">
        <v>356.15934316551852</v>
      </c>
      <c r="G1375" s="45">
        <v>186.95520536803636</v>
      </c>
      <c r="H1375" s="45">
        <v>280.09950352183</v>
      </c>
      <c r="I1375" s="45">
        <v>267.16276983376684</v>
      </c>
      <c r="J1375" s="45">
        <v>315.66445410288304</v>
      </c>
      <c r="K1375" s="45">
        <v>355.33365875683535</v>
      </c>
      <c r="L1375" s="45">
        <v>432.46161920016766</v>
      </c>
      <c r="M1375" s="45">
        <v>415.02167932972202</v>
      </c>
      <c r="N1375" s="45">
        <v>435.69902080922145</v>
      </c>
      <c r="O1375" s="45">
        <v>408.40958708712247</v>
      </c>
      <c r="P1375" s="45">
        <v>400.91651043442698</v>
      </c>
      <c r="Q1375" s="45">
        <v>325.71567281413274</v>
      </c>
      <c r="R1375" s="45">
        <v>287.59673720215994</v>
      </c>
      <c r="S1375" s="45">
        <v>240.33125205197777</v>
      </c>
      <c r="T1375" s="45">
        <v>297.06106695018616</v>
      </c>
      <c r="U1375" s="45">
        <v>6054.0133692202853</v>
      </c>
      <c r="V1375" s="8"/>
      <c r="W1375" s="44" t="s">
        <v>49</v>
      </c>
      <c r="X1375" s="39">
        <v>0</v>
      </c>
      <c r="Y1375" s="39">
        <v>7</v>
      </c>
      <c r="Z1375" s="39">
        <v>26</v>
      </c>
      <c r="AA1375" s="39">
        <v>3</v>
      </c>
      <c r="AB1375" s="39">
        <v>10</v>
      </c>
      <c r="AC1375" s="39">
        <v>0</v>
      </c>
      <c r="AD1375" s="39">
        <v>0</v>
      </c>
      <c r="AE1375" s="69">
        <f t="shared" si="767"/>
        <v>46</v>
      </c>
      <c r="AF1375" s="8"/>
      <c r="AG1375" s="44" t="s">
        <v>49</v>
      </c>
      <c r="AH1375" s="68">
        <f t="shared" si="760"/>
        <v>0</v>
      </c>
      <c r="AI1375" s="68">
        <f t="shared" si="761"/>
        <v>74.884248194319454</v>
      </c>
      <c r="AJ1375" s="68">
        <f t="shared" si="762"/>
        <v>185.64831192550577</v>
      </c>
      <c r="AK1375" s="68">
        <f t="shared" si="763"/>
        <v>22.458219024055264</v>
      </c>
      <c r="AL1375" s="68">
        <f t="shared" si="764"/>
        <v>63.358416635284158</v>
      </c>
      <c r="AM1375" s="68">
        <f t="shared" si="765"/>
        <v>0</v>
      </c>
      <c r="AN1375" s="68">
        <f t="shared" si="766"/>
        <v>0</v>
      </c>
      <c r="AO1375" s="68">
        <f t="shared" si="768"/>
        <v>41.935667374305744</v>
      </c>
      <c r="AP1375" s="8"/>
      <c r="AQ1375" s="6">
        <f t="shared" si="769"/>
        <v>20</v>
      </c>
      <c r="AR1375" s="94">
        <f t="shared" si="770"/>
        <v>65</v>
      </c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</row>
    <row r="1376" spans="1:58" s="5" customFormat="1">
      <c r="A1376" s="6">
        <v>1331</v>
      </c>
      <c r="B1376" s="44" t="s">
        <v>50</v>
      </c>
      <c r="C1376" s="45">
        <v>6009.9110435296707</v>
      </c>
      <c r="D1376" s="45">
        <v>5160.3639738234433</v>
      </c>
      <c r="E1376" s="45">
        <v>5076.03803263796</v>
      </c>
      <c r="F1376" s="45">
        <v>5203.2688811394164</v>
      </c>
      <c r="G1376" s="45">
        <v>5955.8311488502222</v>
      </c>
      <c r="H1376" s="45">
        <v>6077.0302112835561</v>
      </c>
      <c r="I1376" s="45">
        <v>6672.499574942276</v>
      </c>
      <c r="J1376" s="45">
        <v>6872.3428569358948</v>
      </c>
      <c r="K1376" s="45">
        <v>7190.6922746606688</v>
      </c>
      <c r="L1376" s="45">
        <v>6561.4513603847063</v>
      </c>
      <c r="M1376" s="45">
        <v>5900.61048808944</v>
      </c>
      <c r="N1376" s="45">
        <v>4797.7807596864013</v>
      </c>
      <c r="O1376" s="45">
        <v>4358.4969027265088</v>
      </c>
      <c r="P1376" s="45">
        <v>3523.3229331684424</v>
      </c>
      <c r="Q1376" s="45">
        <v>2946.2394760129509</v>
      </c>
      <c r="R1376" s="45">
        <v>2510.4656209157847</v>
      </c>
      <c r="S1376" s="45">
        <v>1885.0838963906128</v>
      </c>
      <c r="T1376" s="45">
        <v>1633.3521055606911</v>
      </c>
      <c r="U1376" s="45">
        <v>88334.781540738637</v>
      </c>
      <c r="V1376" s="8"/>
      <c r="W1376" s="44" t="s">
        <v>50</v>
      </c>
      <c r="X1376" s="39">
        <v>30</v>
      </c>
      <c r="Y1376" s="39">
        <v>119</v>
      </c>
      <c r="Z1376" s="39">
        <v>332</v>
      </c>
      <c r="AA1376" s="39">
        <v>464</v>
      </c>
      <c r="AB1376" s="39">
        <v>308</v>
      </c>
      <c r="AC1376" s="39">
        <v>70</v>
      </c>
      <c r="AD1376" s="39">
        <v>4</v>
      </c>
      <c r="AE1376" s="69">
        <f t="shared" si="767"/>
        <v>1327</v>
      </c>
      <c r="AF1376" s="8"/>
      <c r="AG1376" s="44" t="s">
        <v>50</v>
      </c>
      <c r="AH1376" s="68">
        <f t="shared" si="760"/>
        <v>11.531212660849683</v>
      </c>
      <c r="AI1376" s="68">
        <f t="shared" si="761"/>
        <v>39.960837379673883</v>
      </c>
      <c r="AJ1376" s="68">
        <f t="shared" si="762"/>
        <v>109.2638964945599</v>
      </c>
      <c r="AK1376" s="68">
        <f t="shared" si="763"/>
        <v>139.07831534152299</v>
      </c>
      <c r="AL1376" s="68">
        <f t="shared" si="764"/>
        <v>89.634643210255945</v>
      </c>
      <c r="AM1376" s="68">
        <f t="shared" si="765"/>
        <v>19.469613585516235</v>
      </c>
      <c r="AN1376" s="68">
        <f t="shared" si="766"/>
        <v>1.2192424450938777</v>
      </c>
      <c r="AO1376" s="68">
        <f t="shared" si="768"/>
        <v>59.596098814030356</v>
      </c>
      <c r="AP1376" s="8"/>
      <c r="AQ1376" s="6">
        <f t="shared" si="769"/>
        <v>56</v>
      </c>
      <c r="AR1376" s="94">
        <f t="shared" si="770"/>
        <v>6</v>
      </c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</row>
    <row r="1377" spans="1:58" s="5" customFormat="1">
      <c r="A1377" s="6">
        <v>1332</v>
      </c>
      <c r="B1377" s="44" t="s">
        <v>51</v>
      </c>
      <c r="C1377" s="45">
        <v>1302.3696798503042</v>
      </c>
      <c r="D1377" s="45">
        <v>1289.5453622660043</v>
      </c>
      <c r="E1377" s="45">
        <v>1358.4373602335556</v>
      </c>
      <c r="F1377" s="45">
        <v>1372.3110333817976</v>
      </c>
      <c r="G1377" s="45">
        <v>1141.6678217600995</v>
      </c>
      <c r="H1377" s="45">
        <v>1238.5083315560069</v>
      </c>
      <c r="I1377" s="45">
        <v>1221.5154951492482</v>
      </c>
      <c r="J1377" s="45">
        <v>1285.9412577175872</v>
      </c>
      <c r="K1377" s="45">
        <v>1265.1703440922931</v>
      </c>
      <c r="L1377" s="45">
        <v>1384.1927979127686</v>
      </c>
      <c r="M1377" s="45">
        <v>1457.2455280582403</v>
      </c>
      <c r="N1377" s="45">
        <v>1358.5815805983116</v>
      </c>
      <c r="O1377" s="45">
        <v>1134.2548188062181</v>
      </c>
      <c r="P1377" s="45">
        <v>1020.6415388458379</v>
      </c>
      <c r="Q1377" s="45">
        <v>776.17432015275233</v>
      </c>
      <c r="R1377" s="45">
        <v>718.5292170279813</v>
      </c>
      <c r="S1377" s="45">
        <v>562.85642421279624</v>
      </c>
      <c r="T1377" s="45">
        <v>487.03907645371629</v>
      </c>
      <c r="U1377" s="45">
        <v>20374.98198807552</v>
      </c>
      <c r="V1377" s="8"/>
      <c r="W1377" s="44" t="s">
        <v>51</v>
      </c>
      <c r="X1377" s="39">
        <v>22</v>
      </c>
      <c r="Y1377" s="39">
        <v>46</v>
      </c>
      <c r="Z1377" s="39">
        <v>67</v>
      </c>
      <c r="AA1377" s="39">
        <v>73</v>
      </c>
      <c r="AB1377" s="39">
        <v>31</v>
      </c>
      <c r="AC1377" s="39">
        <v>6</v>
      </c>
      <c r="AD1377" s="39">
        <v>0</v>
      </c>
      <c r="AE1377" s="69">
        <f t="shared" si="767"/>
        <v>245</v>
      </c>
      <c r="AF1377" s="8"/>
      <c r="AG1377" s="44" t="s">
        <v>51</v>
      </c>
      <c r="AH1377" s="68">
        <f t="shared" si="760"/>
        <v>32.062702207946565</v>
      </c>
      <c r="AI1377" s="68">
        <f t="shared" si="761"/>
        <v>80.583860074259064</v>
      </c>
      <c r="AJ1377" s="68">
        <f t="shared" si="762"/>
        <v>108.194669818368</v>
      </c>
      <c r="AK1377" s="68">
        <f t="shared" si="763"/>
        <v>119.52365776756791</v>
      </c>
      <c r="AL1377" s="68">
        <f t="shared" si="764"/>
        <v>48.21371087357722</v>
      </c>
      <c r="AM1377" s="68">
        <f t="shared" si="765"/>
        <v>9.4848887788383145</v>
      </c>
      <c r="AN1377" s="68">
        <f t="shared" si="766"/>
        <v>0</v>
      </c>
      <c r="AO1377" s="68">
        <f t="shared" si="768"/>
        <v>54.998665498199784</v>
      </c>
      <c r="AP1377" s="8"/>
      <c r="AQ1377" s="6">
        <f t="shared" si="769"/>
        <v>13</v>
      </c>
      <c r="AR1377" s="94">
        <f t="shared" si="770"/>
        <v>24</v>
      </c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</row>
    <row r="1378" spans="1:58" s="5" customFormat="1">
      <c r="A1378" s="6">
        <v>1333</v>
      </c>
      <c r="B1378" s="44" t="s">
        <v>52</v>
      </c>
      <c r="C1378" s="45">
        <v>13645.062466873496</v>
      </c>
      <c r="D1378" s="45">
        <v>13053.745519690692</v>
      </c>
      <c r="E1378" s="45">
        <v>13574.190459740283</v>
      </c>
      <c r="F1378" s="45">
        <v>13554.329440466034</v>
      </c>
      <c r="G1378" s="45">
        <v>13852.17348838531</v>
      </c>
      <c r="H1378" s="45">
        <v>13085.311274253421</v>
      </c>
      <c r="I1378" s="45">
        <v>12462.920632428199</v>
      </c>
      <c r="J1378" s="45">
        <v>13018.682415556075</v>
      </c>
      <c r="K1378" s="45">
        <v>14071.210767626148</v>
      </c>
      <c r="L1378" s="45">
        <v>12563.569289648054</v>
      </c>
      <c r="M1378" s="45">
        <v>10925.410981888464</v>
      </c>
      <c r="N1378" s="45">
        <v>8717.7033367772401</v>
      </c>
      <c r="O1378" s="45">
        <v>7814.3332150813276</v>
      </c>
      <c r="P1378" s="45">
        <v>5553.6086654057217</v>
      </c>
      <c r="Q1378" s="45">
        <v>3923.3107923785465</v>
      </c>
      <c r="R1378" s="45">
        <v>2789.1169954126822</v>
      </c>
      <c r="S1378" s="45">
        <v>1747.084784570746</v>
      </c>
      <c r="T1378" s="45">
        <v>1253.5498864933061</v>
      </c>
      <c r="U1378" s="45">
        <v>175605.31441267577</v>
      </c>
      <c r="V1378" s="8"/>
      <c r="W1378" s="44" t="s">
        <v>52</v>
      </c>
      <c r="X1378" s="39">
        <v>61</v>
      </c>
      <c r="Y1378" s="39">
        <v>440</v>
      </c>
      <c r="Z1378" s="39">
        <v>888</v>
      </c>
      <c r="AA1378" s="39">
        <v>826</v>
      </c>
      <c r="AB1378" s="39">
        <v>380</v>
      </c>
      <c r="AC1378" s="39">
        <v>88</v>
      </c>
      <c r="AD1378" s="39">
        <v>9</v>
      </c>
      <c r="AE1378" s="69">
        <f t="shared" si="767"/>
        <v>2692</v>
      </c>
      <c r="AF1378" s="8"/>
      <c r="AG1378" s="44" t="s">
        <v>52</v>
      </c>
      <c r="AH1378" s="68">
        <f t="shared" ref="AH1378:AH1409" si="771">X1378/(F1378/2)*1000</f>
        <v>9.0008141336577498</v>
      </c>
      <c r="AI1378" s="68">
        <f t="shared" ref="AI1378:AI1409" si="772">Y1378/(G1378/2)*1000</f>
        <v>63.527936661914985</v>
      </c>
      <c r="AJ1378" s="68">
        <f t="shared" ref="AJ1378:AJ1409" si="773">Z1378/(H1378/2)*1000</f>
        <v>135.72470404234454</v>
      </c>
      <c r="AK1378" s="68">
        <f t="shared" ref="AK1378:AK1409" si="774">AA1378/(I1378/2)*1000</f>
        <v>132.55319910338983</v>
      </c>
      <c r="AL1378" s="68">
        <f t="shared" si="764"/>
        <v>58.3776434312487</v>
      </c>
      <c r="AM1378" s="68">
        <f t="shared" si="765"/>
        <v>12.507807814585929</v>
      </c>
      <c r="AN1378" s="68">
        <f t="shared" si="766"/>
        <v>1.4327138717523034</v>
      </c>
      <c r="AO1378" s="68">
        <f t="shared" si="768"/>
        <v>58.137402049546026</v>
      </c>
      <c r="AP1378" s="8"/>
      <c r="AQ1378" s="6">
        <f t="shared" si="769"/>
        <v>34</v>
      </c>
      <c r="AR1378" s="94">
        <f t="shared" si="770"/>
        <v>9</v>
      </c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</row>
    <row r="1379" spans="1:58" s="5" customFormat="1">
      <c r="A1379" s="6">
        <v>1334</v>
      </c>
      <c r="B1379" s="44" t="s">
        <v>53</v>
      </c>
      <c r="C1379" s="45">
        <v>913.87355208381894</v>
      </c>
      <c r="D1379" s="45">
        <v>1042.5629559149688</v>
      </c>
      <c r="E1379" s="45">
        <v>1172.3380543510707</v>
      </c>
      <c r="F1379" s="45">
        <v>1183.5547718713869</v>
      </c>
      <c r="G1379" s="45">
        <v>614.16050095007154</v>
      </c>
      <c r="H1379" s="45">
        <v>608.45867806611375</v>
      </c>
      <c r="I1379" s="45">
        <v>782.16509380747743</v>
      </c>
      <c r="J1379" s="45">
        <v>998.43058618610064</v>
      </c>
      <c r="K1379" s="45">
        <v>1190.3595441469236</v>
      </c>
      <c r="L1379" s="45">
        <v>1352.1112618523575</v>
      </c>
      <c r="M1379" s="45">
        <v>1345.8735322534951</v>
      </c>
      <c r="N1379" s="45">
        <v>1296.3699415234505</v>
      </c>
      <c r="O1379" s="45">
        <v>1157.5500294547012</v>
      </c>
      <c r="P1379" s="45">
        <v>854.67617743903952</v>
      </c>
      <c r="Q1379" s="45">
        <v>604.75412464505359</v>
      </c>
      <c r="R1379" s="45">
        <v>477.13071038549162</v>
      </c>
      <c r="S1379" s="45">
        <v>332.85635234359222</v>
      </c>
      <c r="T1379" s="45">
        <v>297.84066197818635</v>
      </c>
      <c r="U1379" s="45">
        <v>16225.066529253303</v>
      </c>
      <c r="V1379" s="8"/>
      <c r="W1379" s="44" t="s">
        <v>53</v>
      </c>
      <c r="X1379" s="39">
        <v>6</v>
      </c>
      <c r="Y1379" s="39">
        <v>24</v>
      </c>
      <c r="Z1379" s="39">
        <v>40</v>
      </c>
      <c r="AA1379" s="39">
        <v>49</v>
      </c>
      <c r="AB1379" s="39">
        <v>27</v>
      </c>
      <c r="AC1379" s="39">
        <v>5</v>
      </c>
      <c r="AD1379" s="39">
        <v>0</v>
      </c>
      <c r="AE1379" s="69">
        <f t="shared" si="767"/>
        <v>151</v>
      </c>
      <c r="AF1379" s="8"/>
      <c r="AG1379" s="44" t="s">
        <v>53</v>
      </c>
      <c r="AH1379" s="68">
        <f t="shared" si="771"/>
        <v>10.138947757378482</v>
      </c>
      <c r="AI1379" s="68">
        <f t="shared" si="772"/>
        <v>78.155465754874683</v>
      </c>
      <c r="AJ1379" s="68">
        <f t="shared" si="773"/>
        <v>131.47975841887387</v>
      </c>
      <c r="AK1379" s="68">
        <f t="shared" si="774"/>
        <v>125.29324151113522</v>
      </c>
      <c r="AL1379" s="68">
        <f t="shared" si="764"/>
        <v>54.084881560243758</v>
      </c>
      <c r="AM1379" s="68">
        <f t="shared" si="765"/>
        <v>8.4008231371526865</v>
      </c>
      <c r="AN1379" s="68">
        <f t="shared" si="766"/>
        <v>0</v>
      </c>
      <c r="AO1379" s="68">
        <f t="shared" si="768"/>
        <v>44.878764970984221</v>
      </c>
      <c r="AP1379" s="8"/>
      <c r="AQ1379" s="6">
        <f t="shared" si="769"/>
        <v>15</v>
      </c>
      <c r="AR1379" s="94">
        <f t="shared" si="770"/>
        <v>60</v>
      </c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</row>
    <row r="1380" spans="1:58" s="5" customFormat="1">
      <c r="A1380" s="6">
        <v>1335</v>
      </c>
      <c r="B1380" s="44" t="s">
        <v>54</v>
      </c>
      <c r="C1380" s="45">
        <v>9425.0987104496726</v>
      </c>
      <c r="D1380" s="45">
        <v>8230.7528316365151</v>
      </c>
      <c r="E1380" s="45">
        <v>7871.5636508559601</v>
      </c>
      <c r="F1380" s="45">
        <v>8328.7964078982022</v>
      </c>
      <c r="G1380" s="45">
        <v>9902.8821823108701</v>
      </c>
      <c r="H1380" s="45">
        <v>10664.386031090085</v>
      </c>
      <c r="I1380" s="45">
        <v>10713.86346891004</v>
      </c>
      <c r="J1380" s="45">
        <v>11854.452644947276</v>
      </c>
      <c r="K1380" s="45">
        <v>11095.405612621405</v>
      </c>
      <c r="L1380" s="45">
        <v>10559.147936279805</v>
      </c>
      <c r="M1380" s="45">
        <v>9683.9866208191088</v>
      </c>
      <c r="N1380" s="45">
        <v>8938.5813309692858</v>
      </c>
      <c r="O1380" s="45">
        <v>8467.0776568998917</v>
      </c>
      <c r="P1380" s="45">
        <v>6588.0840763260894</v>
      </c>
      <c r="Q1380" s="45">
        <v>5345.6151083485283</v>
      </c>
      <c r="R1380" s="45">
        <v>4435.3971428671939</v>
      </c>
      <c r="S1380" s="45">
        <v>3744.9473698833208</v>
      </c>
      <c r="T1380" s="45">
        <v>3719.7035103131579</v>
      </c>
      <c r="U1380" s="45">
        <v>149569.74229342642</v>
      </c>
      <c r="V1380" s="8"/>
      <c r="W1380" s="44" t="s">
        <v>54</v>
      </c>
      <c r="X1380" s="39">
        <v>20</v>
      </c>
      <c r="Y1380" s="39">
        <v>103</v>
      </c>
      <c r="Z1380" s="39">
        <v>415</v>
      </c>
      <c r="AA1380" s="39">
        <v>750</v>
      </c>
      <c r="AB1380" s="39">
        <v>524</v>
      </c>
      <c r="AC1380" s="39">
        <v>96</v>
      </c>
      <c r="AD1380" s="39">
        <v>11</v>
      </c>
      <c r="AE1380" s="69">
        <f t="shared" si="767"/>
        <v>1919</v>
      </c>
      <c r="AF1380" s="8"/>
      <c r="AG1380" s="44" t="s">
        <v>54</v>
      </c>
      <c r="AH1380" s="68">
        <f t="shared" si="771"/>
        <v>4.8026146925704634</v>
      </c>
      <c r="AI1380" s="68">
        <f t="shared" si="772"/>
        <v>20.80202472447564</v>
      </c>
      <c r="AJ1380" s="68">
        <f t="shared" si="773"/>
        <v>77.829140616279773</v>
      </c>
      <c r="AK1380" s="68">
        <f t="shared" si="774"/>
        <v>140.00551755702</v>
      </c>
      <c r="AL1380" s="68">
        <f t="shared" si="764"/>
        <v>88.405600105601593</v>
      </c>
      <c r="AM1380" s="68">
        <f t="shared" si="765"/>
        <v>17.304459765003397</v>
      </c>
      <c r="AN1380" s="68">
        <f t="shared" si="766"/>
        <v>2.0835014465903043</v>
      </c>
      <c r="AO1380" s="68">
        <f t="shared" si="768"/>
        <v>52.489824114364986</v>
      </c>
      <c r="AP1380" s="8"/>
      <c r="AQ1380" s="6">
        <f t="shared" si="769"/>
        <v>65</v>
      </c>
      <c r="AR1380" s="94">
        <f t="shared" si="770"/>
        <v>33</v>
      </c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</row>
    <row r="1381" spans="1:58" s="5" customFormat="1">
      <c r="A1381" s="6">
        <v>1336</v>
      </c>
      <c r="B1381" s="44" t="s">
        <v>55</v>
      </c>
      <c r="C1381" s="45">
        <v>9288.4828899283893</v>
      </c>
      <c r="D1381" s="45">
        <v>9378.1288104817831</v>
      </c>
      <c r="E1381" s="45">
        <v>10112.122657475651</v>
      </c>
      <c r="F1381" s="45">
        <v>11648.577480576434</v>
      </c>
      <c r="G1381" s="45">
        <v>12182.375264070681</v>
      </c>
      <c r="H1381" s="45">
        <v>11059.960471902275</v>
      </c>
      <c r="I1381" s="45">
        <v>10076.462565415459</v>
      </c>
      <c r="J1381" s="45">
        <v>10852.815991588057</v>
      </c>
      <c r="K1381" s="45">
        <v>11500.390548786727</v>
      </c>
      <c r="L1381" s="45">
        <v>11994.043118597961</v>
      </c>
      <c r="M1381" s="45">
        <v>11684.34192921099</v>
      </c>
      <c r="N1381" s="45">
        <v>10214.244044527824</v>
      </c>
      <c r="O1381" s="45">
        <v>8656.4962973275578</v>
      </c>
      <c r="P1381" s="45">
        <v>6090.6699050283742</v>
      </c>
      <c r="Q1381" s="45">
        <v>4359.4555779059601</v>
      </c>
      <c r="R1381" s="45">
        <v>3134.6570621548381</v>
      </c>
      <c r="S1381" s="45">
        <v>2458.0188373055394</v>
      </c>
      <c r="T1381" s="45">
        <v>2397.3317255076931</v>
      </c>
      <c r="U1381" s="45">
        <v>157088.5751777922</v>
      </c>
      <c r="V1381" s="8"/>
      <c r="W1381" s="44" t="s">
        <v>55</v>
      </c>
      <c r="X1381" s="39">
        <v>23</v>
      </c>
      <c r="Y1381" s="39">
        <v>138</v>
      </c>
      <c r="Z1381" s="39">
        <v>433</v>
      </c>
      <c r="AA1381" s="39">
        <v>696</v>
      </c>
      <c r="AB1381" s="39">
        <v>398</v>
      </c>
      <c r="AC1381" s="39">
        <v>83</v>
      </c>
      <c r="AD1381" s="39">
        <v>5</v>
      </c>
      <c r="AE1381" s="69">
        <f t="shared" si="767"/>
        <v>1776</v>
      </c>
      <c r="AF1381" s="8"/>
      <c r="AG1381" s="44" t="s">
        <v>55</v>
      </c>
      <c r="AH1381" s="68">
        <f t="shared" si="771"/>
        <v>3.9489800429883624</v>
      </c>
      <c r="AI1381" s="68">
        <f t="shared" si="772"/>
        <v>22.655680359314097</v>
      </c>
      <c r="AJ1381" s="68">
        <f t="shared" si="773"/>
        <v>78.300460675249681</v>
      </c>
      <c r="AK1381" s="68">
        <f t="shared" si="774"/>
        <v>138.14371769490188</v>
      </c>
      <c r="AL1381" s="68">
        <f t="shared" si="764"/>
        <v>73.345019450894043</v>
      </c>
      <c r="AM1381" s="68">
        <f t="shared" si="765"/>
        <v>14.434292409096729</v>
      </c>
      <c r="AN1381" s="68">
        <f t="shared" si="766"/>
        <v>0.83374721110465255</v>
      </c>
      <c r="AO1381" s="68">
        <f t="shared" si="768"/>
        <v>44.783669849705468</v>
      </c>
      <c r="AP1381" s="8"/>
      <c r="AQ1381" s="6">
        <f t="shared" si="769"/>
        <v>64</v>
      </c>
      <c r="AR1381" s="94">
        <f t="shared" si="770"/>
        <v>61</v>
      </c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</row>
    <row r="1382" spans="1:58" s="5" customFormat="1">
      <c r="A1382" s="6">
        <v>1337</v>
      </c>
      <c r="B1382" s="44" t="s">
        <v>56</v>
      </c>
      <c r="C1382" s="45">
        <v>4823.9464047621695</v>
      </c>
      <c r="D1382" s="45">
        <v>4729.9668035745162</v>
      </c>
      <c r="E1382" s="45">
        <v>5160.8357000706173</v>
      </c>
      <c r="F1382" s="45">
        <v>5678.0768158221927</v>
      </c>
      <c r="G1382" s="45">
        <v>5433.9398231300893</v>
      </c>
      <c r="H1382" s="45">
        <v>5057.9459483096271</v>
      </c>
      <c r="I1382" s="45">
        <v>4377.1397108123329</v>
      </c>
      <c r="J1382" s="45">
        <v>4633.2505881473871</v>
      </c>
      <c r="K1382" s="45">
        <v>5116.6096680900573</v>
      </c>
      <c r="L1382" s="45">
        <v>5493.8799209425815</v>
      </c>
      <c r="M1382" s="45">
        <v>5381.4327123909925</v>
      </c>
      <c r="N1382" s="45">
        <v>4899.0229815433486</v>
      </c>
      <c r="O1382" s="45">
        <v>4418.072343627392</v>
      </c>
      <c r="P1382" s="45">
        <v>3463.1974746167598</v>
      </c>
      <c r="Q1382" s="45">
        <v>2760.764542339617</v>
      </c>
      <c r="R1382" s="45">
        <v>2098.2966654517713</v>
      </c>
      <c r="S1382" s="45">
        <v>1669.5297274333848</v>
      </c>
      <c r="T1382" s="45">
        <v>1444.2838337221774</v>
      </c>
      <c r="U1382" s="45">
        <v>76640.191664786995</v>
      </c>
      <c r="V1382" s="8"/>
      <c r="W1382" s="44" t="s">
        <v>56</v>
      </c>
      <c r="X1382" s="39">
        <v>75</v>
      </c>
      <c r="Y1382" s="39">
        <v>200</v>
      </c>
      <c r="Z1382" s="39">
        <v>311</v>
      </c>
      <c r="AA1382" s="39">
        <v>247</v>
      </c>
      <c r="AB1382" s="39">
        <v>100</v>
      </c>
      <c r="AC1382" s="39">
        <v>21</v>
      </c>
      <c r="AD1382" s="39">
        <v>0</v>
      </c>
      <c r="AE1382" s="69">
        <f t="shared" si="767"/>
        <v>954</v>
      </c>
      <c r="AF1382" s="8"/>
      <c r="AG1382" s="44" t="s">
        <v>56</v>
      </c>
      <c r="AH1382" s="68">
        <f t="shared" si="771"/>
        <v>26.417395337452795</v>
      </c>
      <c r="AI1382" s="68">
        <f t="shared" si="772"/>
        <v>73.61141510941313</v>
      </c>
      <c r="AJ1382" s="68">
        <f t="shared" si="773"/>
        <v>122.97482147033882</v>
      </c>
      <c r="AK1382" s="68">
        <f t="shared" si="774"/>
        <v>112.85908895704881</v>
      </c>
      <c r="AL1382" s="68">
        <f t="shared" si="764"/>
        <v>43.166238517647351</v>
      </c>
      <c r="AM1382" s="68">
        <f t="shared" si="765"/>
        <v>8.2085604969897741</v>
      </c>
      <c r="AN1382" s="68">
        <f t="shared" si="766"/>
        <v>0</v>
      </c>
      <c r="AO1382" s="68">
        <f t="shared" si="768"/>
        <v>53.309725841720223</v>
      </c>
      <c r="AP1382" s="8"/>
      <c r="AQ1382" s="6">
        <f t="shared" si="769"/>
        <v>21</v>
      </c>
      <c r="AR1382" s="94">
        <f t="shared" si="770"/>
        <v>31</v>
      </c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</row>
    <row r="1383" spans="1:58" s="5" customFormat="1">
      <c r="A1383" s="6">
        <v>1338</v>
      </c>
      <c r="B1383" s="44" t="s">
        <v>57</v>
      </c>
      <c r="C1383" s="45">
        <v>458.78163494099817</v>
      </c>
      <c r="D1383" s="45">
        <v>457.08149343614809</v>
      </c>
      <c r="E1383" s="45">
        <v>503.1520056373987</v>
      </c>
      <c r="F1383" s="45">
        <v>452.15180535718446</v>
      </c>
      <c r="G1383" s="45">
        <v>235.07821317107027</v>
      </c>
      <c r="H1383" s="45">
        <v>332.26275498871826</v>
      </c>
      <c r="I1383" s="45">
        <v>388.97188071902673</v>
      </c>
      <c r="J1383" s="45">
        <v>375.466194544833</v>
      </c>
      <c r="K1383" s="45">
        <v>465.5857098416061</v>
      </c>
      <c r="L1383" s="45">
        <v>586.96182139542896</v>
      </c>
      <c r="M1383" s="45">
        <v>602.56384553026692</v>
      </c>
      <c r="N1383" s="45">
        <v>689.96453492554838</v>
      </c>
      <c r="O1383" s="45">
        <v>633.39254677200233</v>
      </c>
      <c r="P1383" s="45">
        <v>438.03845860968568</v>
      </c>
      <c r="Q1383" s="45">
        <v>469.25899417802634</v>
      </c>
      <c r="R1383" s="45">
        <v>353.29733840601773</v>
      </c>
      <c r="S1383" s="45">
        <v>274.43963860313801</v>
      </c>
      <c r="T1383" s="45">
        <v>240.5905739297279</v>
      </c>
      <c r="U1383" s="45">
        <v>7957.0394449868245</v>
      </c>
      <c r="V1383" s="8"/>
      <c r="W1383" s="44" t="s">
        <v>57</v>
      </c>
      <c r="X1383" s="39">
        <v>3</v>
      </c>
      <c r="Y1383" s="39">
        <v>8</v>
      </c>
      <c r="Z1383" s="39">
        <v>23</v>
      </c>
      <c r="AA1383" s="39">
        <v>14</v>
      </c>
      <c r="AB1383" s="39">
        <v>12</v>
      </c>
      <c r="AC1383" s="39">
        <v>6</v>
      </c>
      <c r="AD1383" s="39">
        <v>0</v>
      </c>
      <c r="AE1383" s="69">
        <f t="shared" si="767"/>
        <v>66</v>
      </c>
      <c r="AF1383" s="8"/>
      <c r="AG1383" s="44" t="s">
        <v>57</v>
      </c>
      <c r="AH1383" s="68">
        <f t="shared" si="771"/>
        <v>13.269879560162776</v>
      </c>
      <c r="AI1383" s="68">
        <f t="shared" si="772"/>
        <v>68.062453700703173</v>
      </c>
      <c r="AJ1383" s="68">
        <f t="shared" si="773"/>
        <v>138.44464752470344</v>
      </c>
      <c r="AK1383" s="68">
        <f t="shared" si="774"/>
        <v>71.984637933829873</v>
      </c>
      <c r="AL1383" s="68">
        <f t="shared" si="764"/>
        <v>63.920534920845583</v>
      </c>
      <c r="AM1383" s="68">
        <f t="shared" si="765"/>
        <v>25.77398692945804</v>
      </c>
      <c r="AN1383" s="68">
        <f t="shared" si="766"/>
        <v>0</v>
      </c>
      <c r="AO1383" s="68">
        <f t="shared" si="768"/>
        <v>46.536578924732893</v>
      </c>
      <c r="AP1383" s="8"/>
      <c r="AQ1383" s="6">
        <f t="shared" si="769"/>
        <v>28</v>
      </c>
      <c r="AR1383" s="94">
        <f t="shared" si="770"/>
        <v>55</v>
      </c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</row>
    <row r="1384" spans="1:58" s="5" customFormat="1">
      <c r="A1384" s="6">
        <v>1339</v>
      </c>
      <c r="B1384" s="44" t="s">
        <v>58</v>
      </c>
      <c r="C1384" s="45">
        <v>2782.9345441306541</v>
      </c>
      <c r="D1384" s="45">
        <v>3234.6651171504609</v>
      </c>
      <c r="E1384" s="45">
        <v>3279.4885013083986</v>
      </c>
      <c r="F1384" s="45">
        <v>3160.2884391694388</v>
      </c>
      <c r="G1384" s="45">
        <v>2025.5744842171264</v>
      </c>
      <c r="H1384" s="45">
        <v>1772.1325408340035</v>
      </c>
      <c r="I1384" s="45">
        <v>2061.6881051434821</v>
      </c>
      <c r="J1384" s="45">
        <v>3086.6270017886277</v>
      </c>
      <c r="K1384" s="45">
        <v>3523.0214078625149</v>
      </c>
      <c r="L1384" s="45">
        <v>3544.718063494437</v>
      </c>
      <c r="M1384" s="45">
        <v>3374.2127506200177</v>
      </c>
      <c r="N1384" s="45">
        <v>3230.137820858467</v>
      </c>
      <c r="O1384" s="45">
        <v>2867.3758972686792</v>
      </c>
      <c r="P1384" s="45">
        <v>1906.5069934348285</v>
      </c>
      <c r="Q1384" s="45">
        <v>1276.7789160450448</v>
      </c>
      <c r="R1384" s="45">
        <v>845.70194503560674</v>
      </c>
      <c r="S1384" s="45">
        <v>681.95283203506767</v>
      </c>
      <c r="T1384" s="45">
        <v>587.23954083308399</v>
      </c>
      <c r="U1384" s="45">
        <v>43241.044901229936</v>
      </c>
      <c r="V1384" s="8"/>
      <c r="W1384" s="44" t="s">
        <v>58</v>
      </c>
      <c r="X1384" s="39">
        <v>9</v>
      </c>
      <c r="Y1384" s="39">
        <v>40</v>
      </c>
      <c r="Z1384" s="39">
        <v>99</v>
      </c>
      <c r="AA1384" s="39">
        <v>164</v>
      </c>
      <c r="AB1384" s="39">
        <v>134</v>
      </c>
      <c r="AC1384" s="39">
        <v>31</v>
      </c>
      <c r="AD1384" s="39">
        <v>3</v>
      </c>
      <c r="AE1384" s="69">
        <f t="shared" si="767"/>
        <v>480</v>
      </c>
      <c r="AF1384" s="8"/>
      <c r="AG1384" s="44" t="s">
        <v>58</v>
      </c>
      <c r="AH1384" s="68">
        <f t="shared" si="771"/>
        <v>5.695682639882901</v>
      </c>
      <c r="AI1384" s="68">
        <f t="shared" si="772"/>
        <v>39.494968278552129</v>
      </c>
      <c r="AJ1384" s="68">
        <f t="shared" si="773"/>
        <v>111.72979189627485</v>
      </c>
      <c r="AK1384" s="68">
        <f t="shared" si="774"/>
        <v>159.09292932413413</v>
      </c>
      <c r="AL1384" s="68">
        <f t="shared" si="764"/>
        <v>86.826169746036797</v>
      </c>
      <c r="AM1384" s="68">
        <f t="shared" si="765"/>
        <v>17.598530585602258</v>
      </c>
      <c r="AN1384" s="68">
        <f t="shared" si="766"/>
        <v>1.6926593011138122</v>
      </c>
      <c r="AO1384" s="68">
        <f t="shared" si="768"/>
        <v>50.067669473671032</v>
      </c>
      <c r="AP1384" s="8"/>
      <c r="AQ1384" s="6">
        <f t="shared" si="769"/>
        <v>57</v>
      </c>
      <c r="AR1384" s="94">
        <f t="shared" si="770"/>
        <v>40</v>
      </c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</row>
    <row r="1385" spans="1:58" s="5" customFormat="1">
      <c r="A1385" s="6">
        <v>1340</v>
      </c>
      <c r="B1385" s="44" t="s">
        <v>59</v>
      </c>
      <c r="C1385" s="45">
        <v>6070.4551149376548</v>
      </c>
      <c r="D1385" s="45">
        <v>6294.8468480265146</v>
      </c>
      <c r="E1385" s="45">
        <v>6867.7085581121519</v>
      </c>
      <c r="F1385" s="45">
        <v>7740.6527735476393</v>
      </c>
      <c r="G1385" s="45">
        <v>8539.9944941332833</v>
      </c>
      <c r="H1385" s="45">
        <v>7059.8973516569968</v>
      </c>
      <c r="I1385" s="45">
        <v>6480.6193221994499</v>
      </c>
      <c r="J1385" s="45">
        <v>7516.9538641730887</v>
      </c>
      <c r="K1385" s="45">
        <v>8672.600193525599</v>
      </c>
      <c r="L1385" s="45">
        <v>8663.1744287976981</v>
      </c>
      <c r="M1385" s="45">
        <v>8346.503024659316</v>
      </c>
      <c r="N1385" s="45">
        <v>7415.8316168598894</v>
      </c>
      <c r="O1385" s="45">
        <v>8138.9855847146882</v>
      </c>
      <c r="P1385" s="45">
        <v>7126.4852375170749</v>
      </c>
      <c r="Q1385" s="45">
        <v>5573.3383149219853</v>
      </c>
      <c r="R1385" s="45">
        <v>3843.3202192279732</v>
      </c>
      <c r="S1385" s="45">
        <v>2621.400098526929</v>
      </c>
      <c r="T1385" s="45">
        <v>2466.0411163505737</v>
      </c>
      <c r="U1385" s="45">
        <v>119438.8081618885</v>
      </c>
      <c r="V1385" s="8"/>
      <c r="W1385" s="44" t="s">
        <v>59</v>
      </c>
      <c r="X1385" s="39">
        <v>3</v>
      </c>
      <c r="Y1385" s="39">
        <v>39</v>
      </c>
      <c r="Z1385" s="39">
        <v>192</v>
      </c>
      <c r="AA1385" s="39">
        <v>419</v>
      </c>
      <c r="AB1385" s="39">
        <v>291</v>
      </c>
      <c r="AC1385" s="39">
        <v>75</v>
      </c>
      <c r="AD1385" s="39">
        <v>10</v>
      </c>
      <c r="AE1385" s="69">
        <f t="shared" si="767"/>
        <v>1029</v>
      </c>
      <c r="AF1385" s="8"/>
      <c r="AG1385" s="44" t="s">
        <v>59</v>
      </c>
      <c r="AH1385" s="68">
        <f t="shared" si="771"/>
        <v>0.7751284259260377</v>
      </c>
      <c r="AI1385" s="68">
        <f t="shared" si="772"/>
        <v>9.1334953498604268</v>
      </c>
      <c r="AJ1385" s="68">
        <f t="shared" si="773"/>
        <v>54.391725668627899</v>
      </c>
      <c r="AK1385" s="68">
        <f t="shared" si="774"/>
        <v>129.30862905793887</v>
      </c>
      <c r="AL1385" s="68">
        <f t="shared" si="764"/>
        <v>77.424979654843682</v>
      </c>
      <c r="AM1385" s="68">
        <f t="shared" si="765"/>
        <v>17.29585091585108</v>
      </c>
      <c r="AN1385" s="68">
        <f t="shared" si="766"/>
        <v>2.3086225683644304</v>
      </c>
      <c r="AO1385" s="68">
        <f t="shared" si="768"/>
        <v>37.641366081789549</v>
      </c>
      <c r="AP1385" s="8"/>
      <c r="AQ1385" s="6">
        <f t="shared" si="769"/>
        <v>74</v>
      </c>
      <c r="AR1385" s="94">
        <f t="shared" si="770"/>
        <v>72</v>
      </c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</row>
    <row r="1386" spans="1:58" s="5" customFormat="1">
      <c r="A1386" s="6">
        <v>1341</v>
      </c>
      <c r="B1386" s="44" t="s">
        <v>60</v>
      </c>
      <c r="C1386" s="45">
        <v>450.50401514037503</v>
      </c>
      <c r="D1386" s="45">
        <v>402.33694692428264</v>
      </c>
      <c r="E1386" s="45">
        <v>534.44526328790266</v>
      </c>
      <c r="F1386" s="45">
        <v>696.65970494543251</v>
      </c>
      <c r="G1386" s="45">
        <v>291.91452305770963</v>
      </c>
      <c r="H1386" s="45">
        <v>389.06057209414769</v>
      </c>
      <c r="I1386" s="45">
        <v>373.10950387965306</v>
      </c>
      <c r="J1386" s="45">
        <v>417.6494046537382</v>
      </c>
      <c r="K1386" s="45">
        <v>471.80784994898352</v>
      </c>
      <c r="L1386" s="45">
        <v>636.00694713418261</v>
      </c>
      <c r="M1386" s="45">
        <v>660.72142816099779</v>
      </c>
      <c r="N1386" s="45">
        <v>649.1787951822796</v>
      </c>
      <c r="O1386" s="45">
        <v>663.87592202075734</v>
      </c>
      <c r="P1386" s="45">
        <v>478.6637513018029</v>
      </c>
      <c r="Q1386" s="45">
        <v>302.96639866179129</v>
      </c>
      <c r="R1386" s="45">
        <v>242.59724909010106</v>
      </c>
      <c r="S1386" s="45">
        <v>181.03711053701056</v>
      </c>
      <c r="T1386" s="45">
        <v>155.52925480884801</v>
      </c>
      <c r="U1386" s="45">
        <v>7998.0646408299972</v>
      </c>
      <c r="V1386" s="8"/>
      <c r="W1386" s="44" t="s">
        <v>60</v>
      </c>
      <c r="X1386" s="39">
        <v>0</v>
      </c>
      <c r="Y1386" s="39">
        <v>10</v>
      </c>
      <c r="Z1386" s="39">
        <v>21</v>
      </c>
      <c r="AA1386" s="39">
        <v>35</v>
      </c>
      <c r="AB1386" s="39">
        <v>22</v>
      </c>
      <c r="AC1386" s="39">
        <v>0</v>
      </c>
      <c r="AD1386" s="39">
        <v>0</v>
      </c>
      <c r="AE1386" s="69">
        <f t="shared" si="767"/>
        <v>88</v>
      </c>
      <c r="AF1386" s="8"/>
      <c r="AG1386" s="44" t="s">
        <v>60</v>
      </c>
      <c r="AH1386" s="68">
        <f t="shared" si="771"/>
        <v>0</v>
      </c>
      <c r="AI1386" s="68">
        <f t="shared" si="772"/>
        <v>68.513206504789508</v>
      </c>
      <c r="AJ1386" s="68">
        <f t="shared" si="773"/>
        <v>107.95234216084106</v>
      </c>
      <c r="AK1386" s="68">
        <f t="shared" si="774"/>
        <v>187.61248178384272</v>
      </c>
      <c r="AL1386" s="68">
        <f t="shared" si="764"/>
        <v>105.35152094010336</v>
      </c>
      <c r="AM1386" s="68">
        <f t="shared" si="765"/>
        <v>0</v>
      </c>
      <c r="AN1386" s="68">
        <f t="shared" si="766"/>
        <v>0</v>
      </c>
      <c r="AO1386" s="68">
        <f t="shared" si="768"/>
        <v>53.720634597293945</v>
      </c>
      <c r="AP1386" s="8"/>
      <c r="AQ1386" s="6">
        <f t="shared" si="769"/>
        <v>26</v>
      </c>
      <c r="AR1386" s="94">
        <f t="shared" si="770"/>
        <v>26</v>
      </c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</row>
    <row r="1387" spans="1:58" s="5" customFormat="1">
      <c r="A1387" s="6">
        <v>1342</v>
      </c>
      <c r="B1387" s="44" t="s">
        <v>61</v>
      </c>
      <c r="C1387" s="45">
        <v>5340.8145858409425</v>
      </c>
      <c r="D1387" s="45">
        <v>3496.4059899502445</v>
      </c>
      <c r="E1387" s="45">
        <v>3045.5020318289967</v>
      </c>
      <c r="F1387" s="45">
        <v>3457.6428390528695</v>
      </c>
      <c r="G1387" s="45">
        <v>6656.7444491066835</v>
      </c>
      <c r="H1387" s="45">
        <v>8349.8561698040121</v>
      </c>
      <c r="I1387" s="45">
        <v>7943.688623820638</v>
      </c>
      <c r="J1387" s="45">
        <v>6582.4676917445395</v>
      </c>
      <c r="K1387" s="45">
        <v>5763.4856492228846</v>
      </c>
      <c r="L1387" s="45">
        <v>4835.3956429621012</v>
      </c>
      <c r="M1387" s="45">
        <v>4391.9329381192392</v>
      </c>
      <c r="N1387" s="45">
        <v>3180.8954319148143</v>
      </c>
      <c r="O1387" s="45">
        <v>2547.391063957738</v>
      </c>
      <c r="P1387" s="45">
        <v>2075.2069922819937</v>
      </c>
      <c r="Q1387" s="45">
        <v>1817.2090960297364</v>
      </c>
      <c r="R1387" s="45">
        <v>1677.306156211248</v>
      </c>
      <c r="S1387" s="45">
        <v>1492.1726478007517</v>
      </c>
      <c r="T1387" s="45">
        <v>1350.4974364696147</v>
      </c>
      <c r="U1387" s="45">
        <v>74004.615436119027</v>
      </c>
      <c r="V1387" s="8"/>
      <c r="W1387" s="44" t="s">
        <v>61</v>
      </c>
      <c r="X1387" s="39">
        <v>13</v>
      </c>
      <c r="Y1387" s="39">
        <v>101</v>
      </c>
      <c r="Z1387" s="39">
        <v>268</v>
      </c>
      <c r="AA1387" s="39">
        <v>446</v>
      </c>
      <c r="AB1387" s="39">
        <v>358</v>
      </c>
      <c r="AC1387" s="39">
        <v>64</v>
      </c>
      <c r="AD1387" s="39">
        <v>7</v>
      </c>
      <c r="AE1387" s="69">
        <f t="shared" si="767"/>
        <v>1257</v>
      </c>
      <c r="AF1387" s="8"/>
      <c r="AG1387" s="44" t="s">
        <v>61</v>
      </c>
      <c r="AH1387" s="68">
        <f t="shared" si="771"/>
        <v>7.5195736547277443</v>
      </c>
      <c r="AI1387" s="68">
        <f t="shared" si="772"/>
        <v>30.345163697414858</v>
      </c>
      <c r="AJ1387" s="68">
        <f t="shared" si="773"/>
        <v>64.192722497228473</v>
      </c>
      <c r="AK1387" s="68">
        <f t="shared" si="774"/>
        <v>112.29040339335192</v>
      </c>
      <c r="AL1387" s="68">
        <f t="shared" si="764"/>
        <v>108.77379632230901</v>
      </c>
      <c r="AM1387" s="68">
        <f t="shared" si="765"/>
        <v>22.208782634387017</v>
      </c>
      <c r="AN1387" s="68">
        <f t="shared" si="766"/>
        <v>2.8953163368083317</v>
      </c>
      <c r="AO1387" s="68">
        <f t="shared" si="768"/>
        <v>57.674729624697832</v>
      </c>
      <c r="AP1387" s="8"/>
      <c r="AQ1387" s="6">
        <f t="shared" si="769"/>
        <v>59</v>
      </c>
      <c r="AR1387" s="94">
        <f t="shared" si="770"/>
        <v>11</v>
      </c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</row>
    <row r="1388" spans="1:58" s="5" customFormat="1">
      <c r="A1388" s="6">
        <v>1343</v>
      </c>
      <c r="B1388" s="44" t="s">
        <v>62</v>
      </c>
      <c r="C1388" s="45">
        <v>6680.7126033956865</v>
      </c>
      <c r="D1388" s="45">
        <v>6269.3937141282368</v>
      </c>
      <c r="E1388" s="45">
        <v>6342.6633057169383</v>
      </c>
      <c r="F1388" s="45">
        <v>6708.9751627397363</v>
      </c>
      <c r="G1388" s="45">
        <v>7801.683227931273</v>
      </c>
      <c r="H1388" s="45">
        <v>7709.9395475063156</v>
      </c>
      <c r="I1388" s="45">
        <v>7351.1389537614969</v>
      </c>
      <c r="J1388" s="45">
        <v>7691.5399720673313</v>
      </c>
      <c r="K1388" s="45">
        <v>7747.3342959495913</v>
      </c>
      <c r="L1388" s="45">
        <v>7642.3289306079923</v>
      </c>
      <c r="M1388" s="45">
        <v>7033.6020785286082</v>
      </c>
      <c r="N1388" s="45">
        <v>6225.4700125610088</v>
      </c>
      <c r="O1388" s="45">
        <v>6236.6640438218483</v>
      </c>
      <c r="P1388" s="45">
        <v>4606.6187738818307</v>
      </c>
      <c r="Q1388" s="45">
        <v>3581.0522631882532</v>
      </c>
      <c r="R1388" s="45">
        <v>2922.7476933953349</v>
      </c>
      <c r="S1388" s="45">
        <v>2365.9731778187434</v>
      </c>
      <c r="T1388" s="45">
        <v>2391.124643942363</v>
      </c>
      <c r="U1388" s="45">
        <v>107308.96240094258</v>
      </c>
      <c r="V1388" s="8"/>
      <c r="W1388" s="44" t="s">
        <v>62</v>
      </c>
      <c r="X1388" s="39">
        <v>23</v>
      </c>
      <c r="Y1388" s="39">
        <v>103</v>
      </c>
      <c r="Z1388" s="39">
        <v>366</v>
      </c>
      <c r="AA1388" s="39">
        <v>506</v>
      </c>
      <c r="AB1388" s="39">
        <v>322</v>
      </c>
      <c r="AC1388" s="39">
        <v>71</v>
      </c>
      <c r="AD1388" s="39">
        <v>3</v>
      </c>
      <c r="AE1388" s="69">
        <f t="shared" si="767"/>
        <v>1394</v>
      </c>
      <c r="AF1388" s="8"/>
      <c r="AG1388" s="44" t="s">
        <v>62</v>
      </c>
      <c r="AH1388" s="68">
        <f t="shared" si="771"/>
        <v>6.8564868529361247</v>
      </c>
      <c r="AI1388" s="68">
        <f t="shared" si="772"/>
        <v>26.404558347420092</v>
      </c>
      <c r="AJ1388" s="68">
        <f t="shared" si="773"/>
        <v>94.942378664532626</v>
      </c>
      <c r="AK1388" s="68">
        <f t="shared" si="774"/>
        <v>137.66574218844968</v>
      </c>
      <c r="AL1388" s="68">
        <f t="shared" si="764"/>
        <v>83.728356394006454</v>
      </c>
      <c r="AM1388" s="68">
        <f t="shared" si="765"/>
        <v>18.328885081703458</v>
      </c>
      <c r="AN1388" s="68">
        <f t="shared" si="766"/>
        <v>0.78510098877969448</v>
      </c>
      <c r="AO1388" s="68">
        <f t="shared" si="768"/>
        <v>52.950509415136246</v>
      </c>
      <c r="AP1388" s="8"/>
      <c r="AQ1388" s="6">
        <f t="shared" si="769"/>
        <v>62</v>
      </c>
      <c r="AR1388" s="94">
        <f t="shared" si="770"/>
        <v>32</v>
      </c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</row>
    <row r="1389" spans="1:58" s="5" customFormat="1">
      <c r="A1389" s="6">
        <v>1344</v>
      </c>
      <c r="B1389" s="44" t="s">
        <v>63</v>
      </c>
      <c r="C1389" s="45">
        <v>2688.9243629013417</v>
      </c>
      <c r="D1389" s="45">
        <v>1636.6356210107383</v>
      </c>
      <c r="E1389" s="45">
        <v>1530.5654518397032</v>
      </c>
      <c r="F1389" s="45">
        <v>7289.9228975283186</v>
      </c>
      <c r="G1389" s="45">
        <v>24486.773558405977</v>
      </c>
      <c r="H1389" s="45">
        <v>19355.224636845611</v>
      </c>
      <c r="I1389" s="45">
        <v>10941.201289126342</v>
      </c>
      <c r="J1389" s="45">
        <v>6520.8607104681141</v>
      </c>
      <c r="K1389" s="45">
        <v>4599.2054956380662</v>
      </c>
      <c r="L1389" s="45">
        <v>3628.1647389322493</v>
      </c>
      <c r="M1389" s="45">
        <v>3752.5921565427352</v>
      </c>
      <c r="N1389" s="45">
        <v>3642.0513988853281</v>
      </c>
      <c r="O1389" s="45">
        <v>3024.5998176705098</v>
      </c>
      <c r="P1389" s="45">
        <v>1913.1575391187603</v>
      </c>
      <c r="Q1389" s="45">
        <v>1297.7850222112402</v>
      </c>
      <c r="R1389" s="45">
        <v>947.81970007785389</v>
      </c>
      <c r="S1389" s="45">
        <v>744.95931694294541</v>
      </c>
      <c r="T1389" s="45">
        <v>860.85887988483273</v>
      </c>
      <c r="U1389" s="45">
        <v>98861.302594030683</v>
      </c>
      <c r="V1389" s="8"/>
      <c r="W1389" s="44" t="s">
        <v>63</v>
      </c>
      <c r="X1389" s="39">
        <v>8</v>
      </c>
      <c r="Y1389" s="39">
        <v>60</v>
      </c>
      <c r="Z1389" s="39">
        <v>212</v>
      </c>
      <c r="AA1389" s="39">
        <v>416</v>
      </c>
      <c r="AB1389" s="39">
        <v>205</v>
      </c>
      <c r="AC1389" s="39">
        <v>62</v>
      </c>
      <c r="AD1389" s="39">
        <v>5</v>
      </c>
      <c r="AE1389" s="69">
        <f t="shared" si="767"/>
        <v>968</v>
      </c>
      <c r="AF1389" s="8"/>
      <c r="AG1389" s="44" t="s">
        <v>63</v>
      </c>
      <c r="AH1389" s="68">
        <f t="shared" si="771"/>
        <v>2.1948105933225812</v>
      </c>
      <c r="AI1389" s="68">
        <f t="shared" si="772"/>
        <v>4.9006047984956194</v>
      </c>
      <c r="AJ1389" s="68">
        <f t="shared" si="773"/>
        <v>21.906229865855007</v>
      </c>
      <c r="AK1389" s="68">
        <f t="shared" si="774"/>
        <v>76.042838260078796</v>
      </c>
      <c r="AL1389" s="68">
        <f t="shared" si="764"/>
        <v>62.875135385397201</v>
      </c>
      <c r="AM1389" s="68">
        <f t="shared" si="765"/>
        <v>26.961178429101043</v>
      </c>
      <c r="AN1389" s="68">
        <f t="shared" si="766"/>
        <v>2.7562144278329961</v>
      </c>
      <c r="AO1389" s="68">
        <f t="shared" si="768"/>
        <v>25.201326404138708</v>
      </c>
      <c r="AP1389" s="8"/>
      <c r="AQ1389" s="6">
        <f t="shared" si="769"/>
        <v>79</v>
      </c>
      <c r="AR1389" s="94">
        <f t="shared" si="770"/>
        <v>79</v>
      </c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</row>
    <row r="1390" spans="1:58" s="5" customFormat="1">
      <c r="A1390" s="6">
        <v>1345</v>
      </c>
      <c r="B1390" s="44" t="s">
        <v>64</v>
      </c>
      <c r="C1390" s="45">
        <v>10418.060795115613</v>
      </c>
      <c r="D1390" s="45">
        <v>8722.9722208708772</v>
      </c>
      <c r="E1390" s="45">
        <v>7820.7526496402925</v>
      </c>
      <c r="F1390" s="45">
        <v>7417.3334814985483</v>
      </c>
      <c r="G1390" s="45">
        <v>7892.9486145134233</v>
      </c>
      <c r="H1390" s="45">
        <v>10500.233956523083</v>
      </c>
      <c r="I1390" s="45">
        <v>10986.62953025012</v>
      </c>
      <c r="J1390" s="45">
        <v>9801.4630570308364</v>
      </c>
      <c r="K1390" s="45">
        <v>8274.711489036592</v>
      </c>
      <c r="L1390" s="45">
        <v>7075.1555045152518</v>
      </c>
      <c r="M1390" s="45">
        <v>6668.5999713578021</v>
      </c>
      <c r="N1390" s="45">
        <v>5986.335352398527</v>
      </c>
      <c r="O1390" s="45">
        <v>4458.7209331116446</v>
      </c>
      <c r="P1390" s="45">
        <v>2569.8696780047876</v>
      </c>
      <c r="Q1390" s="45">
        <v>1684.687130324653</v>
      </c>
      <c r="R1390" s="45">
        <v>1146.1621069888047</v>
      </c>
      <c r="S1390" s="45">
        <v>805.30254160475965</v>
      </c>
      <c r="T1390" s="45">
        <v>749.69604255963236</v>
      </c>
      <c r="U1390" s="45">
        <v>112979.63505534526</v>
      </c>
      <c r="V1390" s="8"/>
      <c r="W1390" s="44" t="s">
        <v>64</v>
      </c>
      <c r="X1390" s="39">
        <v>44</v>
      </c>
      <c r="Y1390" s="39">
        <v>249</v>
      </c>
      <c r="Z1390" s="39">
        <v>642</v>
      </c>
      <c r="AA1390" s="39">
        <v>723</v>
      </c>
      <c r="AB1390" s="39">
        <v>315</v>
      </c>
      <c r="AC1390" s="39">
        <v>59</v>
      </c>
      <c r="AD1390" s="39">
        <v>3</v>
      </c>
      <c r="AE1390" s="69">
        <f t="shared" si="767"/>
        <v>2035</v>
      </c>
      <c r="AF1390" s="8"/>
      <c r="AG1390" s="44" t="s">
        <v>64</v>
      </c>
      <c r="AH1390" s="68">
        <f t="shared" si="771"/>
        <v>11.864101866189932</v>
      </c>
      <c r="AI1390" s="68">
        <f t="shared" si="772"/>
        <v>63.094291414020596</v>
      </c>
      <c r="AJ1390" s="68">
        <f t="shared" si="773"/>
        <v>122.28298962827756</v>
      </c>
      <c r="AK1390" s="68">
        <f t="shared" si="774"/>
        <v>131.61452254475722</v>
      </c>
      <c r="AL1390" s="68">
        <f t="shared" si="764"/>
        <v>64.27611840541347</v>
      </c>
      <c r="AM1390" s="68">
        <f t="shared" si="765"/>
        <v>14.260315922354714</v>
      </c>
      <c r="AN1390" s="68">
        <f t="shared" si="766"/>
        <v>0.8480378977071098</v>
      </c>
      <c r="AO1390" s="68">
        <f t="shared" si="768"/>
        <v>65.699760298988537</v>
      </c>
      <c r="AP1390" s="8"/>
      <c r="AQ1390" s="6">
        <f t="shared" si="769"/>
        <v>35</v>
      </c>
      <c r="AR1390" s="94">
        <f t="shared" si="770"/>
        <v>2</v>
      </c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</row>
    <row r="1391" spans="1:58" s="5" customFormat="1">
      <c r="A1391" s="6">
        <v>1346</v>
      </c>
      <c r="B1391" s="44" t="s">
        <v>65</v>
      </c>
      <c r="C1391" s="45">
        <v>3651.0838031814137</v>
      </c>
      <c r="D1391" s="45">
        <v>3728.0180314479626</v>
      </c>
      <c r="E1391" s="45">
        <v>4204.8646953840816</v>
      </c>
      <c r="F1391" s="45">
        <v>3902.8979081198167</v>
      </c>
      <c r="G1391" s="45">
        <v>3152.222936704783</v>
      </c>
      <c r="H1391" s="45">
        <v>3336.2327256848303</v>
      </c>
      <c r="I1391" s="45">
        <v>3255.2975872524162</v>
      </c>
      <c r="J1391" s="45">
        <v>3632.8946081758627</v>
      </c>
      <c r="K1391" s="45">
        <v>3765.0172777287917</v>
      </c>
      <c r="L1391" s="45">
        <v>3850.2258232325112</v>
      </c>
      <c r="M1391" s="45">
        <v>3657.2470790583416</v>
      </c>
      <c r="N1391" s="45">
        <v>3341.0157588788434</v>
      </c>
      <c r="O1391" s="45">
        <v>2914.8133542278874</v>
      </c>
      <c r="P1391" s="45">
        <v>2233.170793546632</v>
      </c>
      <c r="Q1391" s="45">
        <v>2015.7168901919349</v>
      </c>
      <c r="R1391" s="45">
        <v>1616.4274727995273</v>
      </c>
      <c r="S1391" s="45">
        <v>1334.317092541502</v>
      </c>
      <c r="T1391" s="45">
        <v>1074.4199256698989</v>
      </c>
      <c r="U1391" s="45">
        <v>54665.883763827042</v>
      </c>
      <c r="V1391" s="8"/>
      <c r="W1391" s="44" t="s">
        <v>65</v>
      </c>
      <c r="X1391" s="39">
        <v>51</v>
      </c>
      <c r="Y1391" s="39">
        <v>159</v>
      </c>
      <c r="Z1391" s="39">
        <v>201</v>
      </c>
      <c r="AA1391" s="39">
        <v>197</v>
      </c>
      <c r="AB1391" s="39">
        <v>96</v>
      </c>
      <c r="AC1391" s="39">
        <v>16</v>
      </c>
      <c r="AD1391" s="39">
        <v>3</v>
      </c>
      <c r="AE1391" s="69">
        <f t="shared" si="767"/>
        <v>723</v>
      </c>
      <c r="AF1391" s="8"/>
      <c r="AG1391" s="44" t="s">
        <v>65</v>
      </c>
      <c r="AH1391" s="68">
        <f t="shared" si="771"/>
        <v>26.134426880035278</v>
      </c>
      <c r="AI1391" s="68">
        <f t="shared" si="772"/>
        <v>100.88118968274033</v>
      </c>
      <c r="AJ1391" s="68">
        <f t="shared" si="773"/>
        <v>120.49519114931685</v>
      </c>
      <c r="AK1391" s="68">
        <f t="shared" si="774"/>
        <v>121.03348140670286</v>
      </c>
      <c r="AL1391" s="68">
        <f t="shared" si="764"/>
        <v>52.85041838755857</v>
      </c>
      <c r="AM1391" s="68">
        <f t="shared" si="765"/>
        <v>8.4992969857773613</v>
      </c>
      <c r="AN1391" s="68">
        <f t="shared" si="766"/>
        <v>1.5583501528132746</v>
      </c>
      <c r="AO1391" s="68">
        <f t="shared" si="768"/>
        <v>58.084445211851246</v>
      </c>
      <c r="AP1391" s="8"/>
      <c r="AQ1391" s="6">
        <f t="shared" si="769"/>
        <v>7</v>
      </c>
      <c r="AR1391" s="94">
        <f t="shared" si="770"/>
        <v>10</v>
      </c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</row>
    <row r="1392" spans="1:58" s="5" customFormat="1">
      <c r="A1392" s="6">
        <v>1347</v>
      </c>
      <c r="B1392" s="44" t="s">
        <v>66</v>
      </c>
      <c r="C1392" s="45">
        <v>2508.4305441120664</v>
      </c>
      <c r="D1392" s="45">
        <v>2675.91955637708</v>
      </c>
      <c r="E1392" s="45">
        <v>2774.5632532504806</v>
      </c>
      <c r="F1392" s="45">
        <v>3104.8464474027596</v>
      </c>
      <c r="G1392" s="45">
        <v>2168.5037282681483</v>
      </c>
      <c r="H1392" s="45">
        <v>1962.3166149869671</v>
      </c>
      <c r="I1392" s="45">
        <v>2149.0534629852286</v>
      </c>
      <c r="J1392" s="45">
        <v>2662.9802756175332</v>
      </c>
      <c r="K1392" s="45">
        <v>2807.4334630817948</v>
      </c>
      <c r="L1392" s="45">
        <v>2664.901133132782</v>
      </c>
      <c r="M1392" s="45">
        <v>2359.1655618652221</v>
      </c>
      <c r="N1392" s="45">
        <v>2203.768837979339</v>
      </c>
      <c r="O1392" s="45">
        <v>1882.5180003876837</v>
      </c>
      <c r="P1392" s="45">
        <v>1456.1901483842598</v>
      </c>
      <c r="Q1392" s="45">
        <v>998.75521388315588</v>
      </c>
      <c r="R1392" s="45">
        <v>734.28931691295202</v>
      </c>
      <c r="S1392" s="45">
        <v>495.56172340523534</v>
      </c>
      <c r="T1392" s="45">
        <v>385.75672706519322</v>
      </c>
      <c r="U1392" s="45">
        <v>35994.954009097877</v>
      </c>
      <c r="V1392" s="8"/>
      <c r="W1392" s="44" t="s">
        <v>66</v>
      </c>
      <c r="X1392" s="39">
        <v>19</v>
      </c>
      <c r="Y1392" s="39">
        <v>74</v>
      </c>
      <c r="Z1392" s="39">
        <v>152</v>
      </c>
      <c r="AA1392" s="39">
        <v>139</v>
      </c>
      <c r="AB1392" s="39">
        <v>78</v>
      </c>
      <c r="AC1392" s="39">
        <v>26</v>
      </c>
      <c r="AD1392" s="39">
        <v>0</v>
      </c>
      <c r="AE1392" s="69">
        <f t="shared" si="767"/>
        <v>488</v>
      </c>
      <c r="AF1392" s="8"/>
      <c r="AG1392" s="44" t="s">
        <v>66</v>
      </c>
      <c r="AH1392" s="68">
        <f t="shared" si="771"/>
        <v>12.23893053770419</v>
      </c>
      <c r="AI1392" s="68">
        <f t="shared" si="772"/>
        <v>68.249825015610455</v>
      </c>
      <c r="AJ1392" s="68">
        <f t="shared" si="773"/>
        <v>154.91893493549156</v>
      </c>
      <c r="AK1392" s="68">
        <f t="shared" si="774"/>
        <v>129.35927597344784</v>
      </c>
      <c r="AL1392" s="68">
        <f t="shared" si="764"/>
        <v>58.580982153096983</v>
      </c>
      <c r="AM1392" s="68">
        <f t="shared" si="765"/>
        <v>18.522255534746748</v>
      </c>
      <c r="AN1392" s="68">
        <f t="shared" si="766"/>
        <v>0</v>
      </c>
      <c r="AO1392" s="68">
        <f t="shared" si="768"/>
        <v>55.707650869993735</v>
      </c>
      <c r="AP1392" s="8"/>
      <c r="AQ1392" s="6">
        <f t="shared" si="769"/>
        <v>27</v>
      </c>
      <c r="AR1392" s="94">
        <f t="shared" si="770"/>
        <v>19</v>
      </c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</row>
    <row r="1393" spans="1:58" s="5" customFormat="1">
      <c r="A1393" s="6">
        <v>1348</v>
      </c>
      <c r="B1393" s="44" t="s">
        <v>67</v>
      </c>
      <c r="C1393" s="45">
        <v>1735.295490655056</v>
      </c>
      <c r="D1393" s="45">
        <v>1756.2368769964169</v>
      </c>
      <c r="E1393" s="45">
        <v>1959.2725254460161</v>
      </c>
      <c r="F1393" s="45">
        <v>1905.4995576770743</v>
      </c>
      <c r="G1393" s="45">
        <v>1489.9697460136506</v>
      </c>
      <c r="H1393" s="45">
        <v>1498.4095980867828</v>
      </c>
      <c r="I1393" s="45">
        <v>1458.2327579103262</v>
      </c>
      <c r="J1393" s="45">
        <v>1626.1588269805366</v>
      </c>
      <c r="K1393" s="45">
        <v>1917.2386919288836</v>
      </c>
      <c r="L1393" s="45">
        <v>2018.3205489665529</v>
      </c>
      <c r="M1393" s="45">
        <v>1946.4937381210689</v>
      </c>
      <c r="N1393" s="45">
        <v>1967.464697808985</v>
      </c>
      <c r="O1393" s="45">
        <v>2035.7529504146814</v>
      </c>
      <c r="P1393" s="45">
        <v>1781.9224419010616</v>
      </c>
      <c r="Q1393" s="45">
        <v>1486.2530433294301</v>
      </c>
      <c r="R1393" s="45">
        <v>1214.635228270834</v>
      </c>
      <c r="S1393" s="45">
        <v>894.9432339680543</v>
      </c>
      <c r="T1393" s="45">
        <v>790.98380040372956</v>
      </c>
      <c r="U1393" s="45">
        <v>29483.083754879135</v>
      </c>
      <c r="V1393" s="8"/>
      <c r="W1393" s="44" t="s">
        <v>67</v>
      </c>
      <c r="X1393" s="39">
        <v>16</v>
      </c>
      <c r="Y1393" s="39">
        <v>57</v>
      </c>
      <c r="Z1393" s="39">
        <v>109</v>
      </c>
      <c r="AA1393" s="39">
        <v>87</v>
      </c>
      <c r="AB1393" s="39">
        <v>52</v>
      </c>
      <c r="AC1393" s="39">
        <v>7</v>
      </c>
      <c r="AD1393" s="39">
        <v>0</v>
      </c>
      <c r="AE1393" s="69">
        <f t="shared" si="767"/>
        <v>328</v>
      </c>
      <c r="AF1393" s="8"/>
      <c r="AG1393" s="44" t="s">
        <v>67</v>
      </c>
      <c r="AH1393" s="68">
        <f t="shared" si="771"/>
        <v>16.793496419915229</v>
      </c>
      <c r="AI1393" s="68">
        <f t="shared" si="772"/>
        <v>76.511620658742942</v>
      </c>
      <c r="AJ1393" s="68">
        <f t="shared" si="773"/>
        <v>145.4875891600997</v>
      </c>
      <c r="AK1393" s="68">
        <f t="shared" si="774"/>
        <v>119.32251491136788</v>
      </c>
      <c r="AL1393" s="68">
        <f t="shared" si="764"/>
        <v>63.95439256884147</v>
      </c>
      <c r="AM1393" s="68">
        <f t="shared" si="765"/>
        <v>7.3021685087707926</v>
      </c>
      <c r="AN1393" s="68">
        <f t="shared" si="766"/>
        <v>0</v>
      </c>
      <c r="AO1393" s="68">
        <f t="shared" si="768"/>
        <v>55.06205938819825</v>
      </c>
      <c r="AP1393" s="8"/>
      <c r="AQ1393" s="6">
        <f t="shared" si="769"/>
        <v>17</v>
      </c>
      <c r="AR1393" s="94">
        <f t="shared" si="770"/>
        <v>22</v>
      </c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</row>
    <row r="1394" spans="1:58" s="5" customFormat="1">
      <c r="A1394" s="6">
        <v>1349</v>
      </c>
      <c r="B1394" s="44" t="s">
        <v>68</v>
      </c>
      <c r="C1394" s="45">
        <v>8801.1642114715505</v>
      </c>
      <c r="D1394" s="45">
        <v>8503.477472559236</v>
      </c>
      <c r="E1394" s="45">
        <v>8968.9402623764945</v>
      </c>
      <c r="F1394" s="45">
        <v>11396.637601777989</v>
      </c>
      <c r="G1394" s="45">
        <v>18144.688903752543</v>
      </c>
      <c r="H1394" s="45">
        <v>14816.288852529735</v>
      </c>
      <c r="I1394" s="45">
        <v>11360.56302005822</v>
      </c>
      <c r="J1394" s="45">
        <v>11462.952003244591</v>
      </c>
      <c r="K1394" s="45">
        <v>12148.954544772019</v>
      </c>
      <c r="L1394" s="45">
        <v>11640.76808207905</v>
      </c>
      <c r="M1394" s="45">
        <v>11046.900367217768</v>
      </c>
      <c r="N1394" s="45">
        <v>10082.110311547851</v>
      </c>
      <c r="O1394" s="45">
        <v>10076.960415895912</v>
      </c>
      <c r="P1394" s="45">
        <v>8942.9071734334266</v>
      </c>
      <c r="Q1394" s="45">
        <v>7461.1939722520619</v>
      </c>
      <c r="R1394" s="45">
        <v>5902.1657693084726</v>
      </c>
      <c r="S1394" s="45">
        <v>4335.9469284129364</v>
      </c>
      <c r="T1394" s="45">
        <v>3918.7179012132465</v>
      </c>
      <c r="U1394" s="45">
        <v>179011.33779390313</v>
      </c>
      <c r="V1394" s="8"/>
      <c r="W1394" s="44" t="s">
        <v>68</v>
      </c>
      <c r="X1394" s="39">
        <v>15</v>
      </c>
      <c r="Y1394" s="39">
        <v>104</v>
      </c>
      <c r="Z1394" s="39">
        <v>434</v>
      </c>
      <c r="AA1394" s="39">
        <v>718</v>
      </c>
      <c r="AB1394" s="39">
        <v>443</v>
      </c>
      <c r="AC1394" s="39">
        <v>100</v>
      </c>
      <c r="AD1394" s="39">
        <v>6</v>
      </c>
      <c r="AE1394" s="69">
        <f t="shared" si="767"/>
        <v>1820</v>
      </c>
      <c r="AF1394" s="8"/>
      <c r="AG1394" s="44" t="s">
        <v>68</v>
      </c>
      <c r="AH1394" s="68">
        <f t="shared" si="771"/>
        <v>2.6323553532420561</v>
      </c>
      <c r="AI1394" s="68">
        <f t="shared" si="772"/>
        <v>11.463409546635052</v>
      </c>
      <c r="AJ1394" s="68">
        <f t="shared" si="773"/>
        <v>58.584171018763421</v>
      </c>
      <c r="AK1394" s="68">
        <f t="shared" si="774"/>
        <v>126.40218600650313</v>
      </c>
      <c r="AL1394" s="68">
        <f t="shared" si="764"/>
        <v>77.29248100744185</v>
      </c>
      <c r="AM1394" s="68">
        <f t="shared" si="765"/>
        <v>16.462321861765851</v>
      </c>
      <c r="AN1394" s="68">
        <f t="shared" si="766"/>
        <v>1.0308598122897052</v>
      </c>
      <c r="AO1394" s="68">
        <f t="shared" si="768"/>
        <v>40.01281596943285</v>
      </c>
      <c r="AP1394" s="8"/>
      <c r="AQ1394" s="6">
        <f t="shared" si="769"/>
        <v>72</v>
      </c>
      <c r="AR1394" s="94">
        <f t="shared" si="770"/>
        <v>69</v>
      </c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</row>
    <row r="1395" spans="1:58" s="5" customFormat="1">
      <c r="A1395" s="6">
        <v>1350</v>
      </c>
      <c r="B1395" s="44" t="s">
        <v>69</v>
      </c>
      <c r="C1395" s="45">
        <v>6635.0858901168867</v>
      </c>
      <c r="D1395" s="45">
        <v>5874.0498992869898</v>
      </c>
      <c r="E1395" s="45">
        <v>5745.6044060796185</v>
      </c>
      <c r="F1395" s="45">
        <v>6285.5208267030166</v>
      </c>
      <c r="G1395" s="45">
        <v>8932.4573054300381</v>
      </c>
      <c r="H1395" s="45">
        <v>9678.3577226216075</v>
      </c>
      <c r="I1395" s="45">
        <v>8472.6931559522127</v>
      </c>
      <c r="J1395" s="45">
        <v>8488.0575898799398</v>
      </c>
      <c r="K1395" s="45">
        <v>8350.9266149809646</v>
      </c>
      <c r="L1395" s="45">
        <v>7635.1686876092554</v>
      </c>
      <c r="M1395" s="45">
        <v>7264.8679031564616</v>
      </c>
      <c r="N1395" s="45">
        <v>6348.3121576030917</v>
      </c>
      <c r="O1395" s="45">
        <v>5867.5246045382555</v>
      </c>
      <c r="P1395" s="45">
        <v>4826.6856701429442</v>
      </c>
      <c r="Q1395" s="45">
        <v>4329.8597415212062</v>
      </c>
      <c r="R1395" s="45">
        <v>3549.2552668267144</v>
      </c>
      <c r="S1395" s="45">
        <v>2800.4672283444534</v>
      </c>
      <c r="T1395" s="45">
        <v>2572.137610931426</v>
      </c>
      <c r="U1395" s="45">
        <v>113657.03228172511</v>
      </c>
      <c r="V1395" s="8"/>
      <c r="W1395" s="44" t="s">
        <v>69</v>
      </c>
      <c r="X1395" s="39">
        <v>9</v>
      </c>
      <c r="Y1395" s="39">
        <v>63</v>
      </c>
      <c r="Z1395" s="39">
        <v>287</v>
      </c>
      <c r="AA1395" s="39">
        <v>551</v>
      </c>
      <c r="AB1395" s="39">
        <v>371</v>
      </c>
      <c r="AC1395" s="39">
        <v>79</v>
      </c>
      <c r="AD1395" s="39">
        <v>6</v>
      </c>
      <c r="AE1395" s="69">
        <f t="shared" si="767"/>
        <v>1366</v>
      </c>
      <c r="AF1395" s="8"/>
      <c r="AG1395" s="44" t="s">
        <v>69</v>
      </c>
      <c r="AH1395" s="68">
        <f t="shared" si="771"/>
        <v>2.8637245021176154</v>
      </c>
      <c r="AI1395" s="68">
        <f t="shared" si="772"/>
        <v>14.105860872506454</v>
      </c>
      <c r="AJ1395" s="68">
        <f t="shared" si="773"/>
        <v>59.307582593105352</v>
      </c>
      <c r="AK1395" s="68">
        <f t="shared" si="774"/>
        <v>130.06490140927929</v>
      </c>
      <c r="AL1395" s="68">
        <f t="shared" si="764"/>
        <v>87.416937519917937</v>
      </c>
      <c r="AM1395" s="68">
        <f t="shared" si="765"/>
        <v>18.920056094919971</v>
      </c>
      <c r="AN1395" s="68">
        <f t="shared" si="766"/>
        <v>1.571674509231763</v>
      </c>
      <c r="AO1395" s="68">
        <f t="shared" si="768"/>
        <v>47.231149983641288</v>
      </c>
      <c r="AP1395" s="8"/>
      <c r="AQ1395" s="6">
        <f t="shared" si="769"/>
        <v>68</v>
      </c>
      <c r="AR1395" s="94">
        <f t="shared" si="770"/>
        <v>51</v>
      </c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</row>
    <row r="1396" spans="1:58" s="5" customFormat="1">
      <c r="A1396" s="6">
        <v>1351</v>
      </c>
      <c r="B1396" s="44" t="s">
        <v>70</v>
      </c>
      <c r="C1396" s="45">
        <v>1863.3697859978256</v>
      </c>
      <c r="D1396" s="45">
        <v>2102.285519365349</v>
      </c>
      <c r="E1396" s="45">
        <v>2233.0083250849302</v>
      </c>
      <c r="F1396" s="45">
        <v>2190.1946551276933</v>
      </c>
      <c r="G1396" s="45">
        <v>1546.5198986079149</v>
      </c>
      <c r="H1396" s="45">
        <v>1536.1717970174182</v>
      </c>
      <c r="I1396" s="45">
        <v>1667.1045521232272</v>
      </c>
      <c r="J1396" s="45">
        <v>2175.6203362197966</v>
      </c>
      <c r="K1396" s="45">
        <v>2302.6365754135786</v>
      </c>
      <c r="L1396" s="45">
        <v>2211.9546083239279</v>
      </c>
      <c r="M1396" s="45">
        <v>2130.6117746655909</v>
      </c>
      <c r="N1396" s="45">
        <v>2062.1419770972525</v>
      </c>
      <c r="O1396" s="45">
        <v>1771.6296122698677</v>
      </c>
      <c r="P1396" s="45">
        <v>1292.6195493738035</v>
      </c>
      <c r="Q1396" s="45">
        <v>798.35876327472329</v>
      </c>
      <c r="R1396" s="45">
        <v>639.10616201433197</v>
      </c>
      <c r="S1396" s="45">
        <v>458.21515655566077</v>
      </c>
      <c r="T1396" s="45">
        <v>427.44611950156229</v>
      </c>
      <c r="U1396" s="45">
        <v>29408.995168034453</v>
      </c>
      <c r="V1396" s="8"/>
      <c r="W1396" s="44" t="s">
        <v>70</v>
      </c>
      <c r="X1396" s="39">
        <v>9</v>
      </c>
      <c r="Y1396" s="39">
        <v>33</v>
      </c>
      <c r="Z1396" s="39">
        <v>88</v>
      </c>
      <c r="AA1396" s="39">
        <v>109</v>
      </c>
      <c r="AB1396" s="39">
        <v>57</v>
      </c>
      <c r="AC1396" s="39">
        <v>15</v>
      </c>
      <c r="AD1396" s="39">
        <v>0</v>
      </c>
      <c r="AE1396" s="69">
        <f t="shared" si="767"/>
        <v>311</v>
      </c>
      <c r="AF1396" s="8"/>
      <c r="AG1396" s="44" t="s">
        <v>70</v>
      </c>
      <c r="AH1396" s="68">
        <f t="shared" si="771"/>
        <v>8.2184475968189954</v>
      </c>
      <c r="AI1396" s="68">
        <f t="shared" si="772"/>
        <v>42.676463496789971</v>
      </c>
      <c r="AJ1396" s="68">
        <f t="shared" si="773"/>
        <v>114.57051896260297</v>
      </c>
      <c r="AK1396" s="68">
        <f t="shared" si="774"/>
        <v>130.76564377582366</v>
      </c>
      <c r="AL1396" s="68">
        <f t="shared" si="764"/>
        <v>52.398848320235096</v>
      </c>
      <c r="AM1396" s="68">
        <f t="shared" si="765"/>
        <v>13.028543158015143</v>
      </c>
      <c r="AN1396" s="68">
        <f t="shared" si="766"/>
        <v>0</v>
      </c>
      <c r="AO1396" s="68">
        <f t="shared" si="768"/>
        <v>45.6339517715463</v>
      </c>
      <c r="AP1396" s="8"/>
      <c r="AQ1396" s="6">
        <f t="shared" si="769"/>
        <v>52</v>
      </c>
      <c r="AR1396" s="94">
        <f t="shared" si="770"/>
        <v>58</v>
      </c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</row>
    <row r="1397" spans="1:58" s="5" customFormat="1">
      <c r="A1397" s="6">
        <v>1352</v>
      </c>
      <c r="B1397" s="44" t="s">
        <v>71</v>
      </c>
      <c r="C1397" s="45">
        <v>9981.4025982431376</v>
      </c>
      <c r="D1397" s="45">
        <v>7691.7823927460904</v>
      </c>
      <c r="E1397" s="45">
        <v>6799.0215052784897</v>
      </c>
      <c r="F1397" s="45">
        <v>7340.6691115665153</v>
      </c>
      <c r="G1397" s="45">
        <v>12757.96872106999</v>
      </c>
      <c r="H1397" s="45">
        <v>15796.827440826626</v>
      </c>
      <c r="I1397" s="45">
        <v>14280.275541259856</v>
      </c>
      <c r="J1397" s="45">
        <v>12555.692260355841</v>
      </c>
      <c r="K1397" s="45">
        <v>10860.110681861766</v>
      </c>
      <c r="L1397" s="45">
        <v>9344.704107433161</v>
      </c>
      <c r="M1397" s="45">
        <v>8374.1845165624618</v>
      </c>
      <c r="N1397" s="45">
        <v>6658.8502496199126</v>
      </c>
      <c r="O1397" s="45">
        <v>6134.5635371506951</v>
      </c>
      <c r="P1397" s="45">
        <v>5331.9640308387279</v>
      </c>
      <c r="Q1397" s="45">
        <v>5660.6344113483501</v>
      </c>
      <c r="R1397" s="45">
        <v>5088.526078065659</v>
      </c>
      <c r="S1397" s="45">
        <v>4193.6404380948043</v>
      </c>
      <c r="T1397" s="45">
        <v>3403.4074089833048</v>
      </c>
      <c r="U1397" s="45">
        <v>152254.22503130537</v>
      </c>
      <c r="V1397" s="8"/>
      <c r="W1397" s="44" t="s">
        <v>71</v>
      </c>
      <c r="X1397" s="39">
        <v>23</v>
      </c>
      <c r="Y1397" s="39">
        <v>188</v>
      </c>
      <c r="Z1397" s="39">
        <v>510</v>
      </c>
      <c r="AA1397" s="39">
        <v>859</v>
      </c>
      <c r="AB1397" s="39">
        <v>601</v>
      </c>
      <c r="AC1397" s="39">
        <v>127</v>
      </c>
      <c r="AD1397" s="39">
        <v>3</v>
      </c>
      <c r="AE1397" s="69">
        <f t="shared" si="767"/>
        <v>2311</v>
      </c>
      <c r="AF1397" s="8"/>
      <c r="AG1397" s="44" t="s">
        <v>71</v>
      </c>
      <c r="AH1397" s="68">
        <f t="shared" si="771"/>
        <v>6.266458724793754</v>
      </c>
      <c r="AI1397" s="68">
        <f t="shared" si="772"/>
        <v>29.47177628512523</v>
      </c>
      <c r="AJ1397" s="68">
        <f t="shared" si="773"/>
        <v>64.569927336411098</v>
      </c>
      <c r="AK1397" s="68">
        <f t="shared" si="774"/>
        <v>120.30580187589518</v>
      </c>
      <c r="AL1397" s="68">
        <f t="shared" si="764"/>
        <v>95.733470928980395</v>
      </c>
      <c r="AM1397" s="68">
        <f t="shared" si="765"/>
        <v>23.388343585137047</v>
      </c>
      <c r="AN1397" s="68">
        <f t="shared" si="766"/>
        <v>0.64207490478241613</v>
      </c>
      <c r="AO1397" s="68">
        <f t="shared" si="768"/>
        <v>55.729552747049638</v>
      </c>
      <c r="AP1397" s="8"/>
      <c r="AQ1397" s="6">
        <f t="shared" si="769"/>
        <v>60</v>
      </c>
      <c r="AR1397" s="94">
        <f t="shared" si="770"/>
        <v>18</v>
      </c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</row>
    <row r="1398" spans="1:58" s="5" customFormat="1">
      <c r="A1398" s="6">
        <v>1353</v>
      </c>
      <c r="B1398" s="44" t="s">
        <v>72</v>
      </c>
      <c r="C1398" s="45">
        <v>8725.6644212493302</v>
      </c>
      <c r="D1398" s="45">
        <v>8965.2938719788435</v>
      </c>
      <c r="E1398" s="45">
        <v>9067.707369216434</v>
      </c>
      <c r="F1398" s="45">
        <v>9762.7690318486366</v>
      </c>
      <c r="G1398" s="45">
        <v>8344.6712315252316</v>
      </c>
      <c r="H1398" s="45">
        <v>7185.7997136217091</v>
      </c>
      <c r="I1398" s="45">
        <v>7561.8259323633711</v>
      </c>
      <c r="J1398" s="45">
        <v>9522.4131787216502</v>
      </c>
      <c r="K1398" s="45">
        <v>9991.1467056281308</v>
      </c>
      <c r="L1398" s="45">
        <v>10057.494805532031</v>
      </c>
      <c r="M1398" s="45">
        <v>9917.2349116782025</v>
      </c>
      <c r="N1398" s="45">
        <v>9733.2257676476838</v>
      </c>
      <c r="O1398" s="45">
        <v>10723.748662753947</v>
      </c>
      <c r="P1398" s="45">
        <v>9082.5802651645336</v>
      </c>
      <c r="Q1398" s="45">
        <v>7317.4059466151712</v>
      </c>
      <c r="R1398" s="45">
        <v>5802.2240494223151</v>
      </c>
      <c r="S1398" s="45">
        <v>4720.1677504168638</v>
      </c>
      <c r="T1398" s="45">
        <v>4200.8873421119933</v>
      </c>
      <c r="U1398" s="45">
        <v>150682.26095749607</v>
      </c>
      <c r="V1398" s="8"/>
      <c r="W1398" s="44" t="s">
        <v>72</v>
      </c>
      <c r="X1398" s="39">
        <v>52</v>
      </c>
      <c r="Y1398" s="39">
        <v>168</v>
      </c>
      <c r="Z1398" s="39">
        <v>362</v>
      </c>
      <c r="AA1398" s="39">
        <v>460</v>
      </c>
      <c r="AB1398" s="39">
        <v>330</v>
      </c>
      <c r="AC1398" s="39">
        <v>83</v>
      </c>
      <c r="AD1398" s="39">
        <v>3</v>
      </c>
      <c r="AE1398" s="69">
        <f t="shared" si="767"/>
        <v>1458</v>
      </c>
      <c r="AF1398" s="8"/>
      <c r="AG1398" s="44" t="s">
        <v>72</v>
      </c>
      <c r="AH1398" s="68">
        <f t="shared" si="771"/>
        <v>10.652715398748606</v>
      </c>
      <c r="AI1398" s="68">
        <f t="shared" si="772"/>
        <v>40.265217247940178</v>
      </c>
      <c r="AJ1398" s="68">
        <f t="shared" si="773"/>
        <v>100.75426937207206</v>
      </c>
      <c r="AK1398" s="68">
        <f t="shared" si="774"/>
        <v>121.66373680496285</v>
      </c>
      <c r="AL1398" s="68">
        <f t="shared" si="764"/>
        <v>69.310161994945346</v>
      </c>
      <c r="AM1398" s="68">
        <f t="shared" si="765"/>
        <v>16.614709491403048</v>
      </c>
      <c r="AN1398" s="68">
        <f t="shared" si="766"/>
        <v>0.59657003220123517</v>
      </c>
      <c r="AO1398" s="68">
        <f t="shared" si="768"/>
        <v>46.711215946285549</v>
      </c>
      <c r="AP1398" s="8"/>
      <c r="AQ1398" s="6">
        <f t="shared" si="769"/>
        <v>54</v>
      </c>
      <c r="AR1398" s="94">
        <f t="shared" si="770"/>
        <v>54</v>
      </c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</row>
    <row r="1399" spans="1:58" s="5" customFormat="1">
      <c r="A1399" s="6">
        <v>1354</v>
      </c>
      <c r="B1399" s="44" t="s">
        <v>73</v>
      </c>
      <c r="C1399" s="45">
        <v>889.25006908739999</v>
      </c>
      <c r="D1399" s="45">
        <v>1040.5833187782118</v>
      </c>
      <c r="E1399" s="45">
        <v>1192.860416677408</v>
      </c>
      <c r="F1399" s="45">
        <v>1174.6376706531837</v>
      </c>
      <c r="G1399" s="45">
        <v>735.75223632620987</v>
      </c>
      <c r="H1399" s="45">
        <v>736.81444032535728</v>
      </c>
      <c r="I1399" s="45">
        <v>792.33497816754516</v>
      </c>
      <c r="J1399" s="45">
        <v>1055.8874478134139</v>
      </c>
      <c r="K1399" s="45">
        <v>1327.3048738774435</v>
      </c>
      <c r="L1399" s="45">
        <v>1410.3302742833057</v>
      </c>
      <c r="M1399" s="45">
        <v>1545.3217057180907</v>
      </c>
      <c r="N1399" s="45">
        <v>1519.6309955409399</v>
      </c>
      <c r="O1399" s="45">
        <v>1425.0517727447339</v>
      </c>
      <c r="P1399" s="45">
        <v>1087.7517378244515</v>
      </c>
      <c r="Q1399" s="45">
        <v>851.34271546242155</v>
      </c>
      <c r="R1399" s="45">
        <v>579.44755767841912</v>
      </c>
      <c r="S1399" s="45">
        <v>529.25632486460813</v>
      </c>
      <c r="T1399" s="45">
        <v>522.57000315759467</v>
      </c>
      <c r="U1399" s="45">
        <v>18416.128538980738</v>
      </c>
      <c r="V1399" s="8"/>
      <c r="W1399" s="44" t="s">
        <v>73</v>
      </c>
      <c r="X1399" s="39">
        <v>7</v>
      </c>
      <c r="Y1399" s="39">
        <v>16</v>
      </c>
      <c r="Z1399" s="39">
        <v>29</v>
      </c>
      <c r="AA1399" s="39">
        <v>44</v>
      </c>
      <c r="AB1399" s="39">
        <v>41</v>
      </c>
      <c r="AC1399" s="39">
        <v>6</v>
      </c>
      <c r="AD1399" s="39">
        <v>0</v>
      </c>
      <c r="AE1399" s="69">
        <f t="shared" si="767"/>
        <v>143</v>
      </c>
      <c r="AF1399" s="8"/>
      <c r="AG1399" s="44" t="s">
        <v>73</v>
      </c>
      <c r="AH1399" s="68">
        <f t="shared" si="771"/>
        <v>11.918568891303295</v>
      </c>
      <c r="AI1399" s="68">
        <f t="shared" si="772"/>
        <v>43.492902121213788</v>
      </c>
      <c r="AJ1399" s="68">
        <f t="shared" si="773"/>
        <v>78.717241174574127</v>
      </c>
      <c r="AK1399" s="68">
        <f t="shared" si="774"/>
        <v>111.06413628680134</v>
      </c>
      <c r="AL1399" s="68">
        <f t="shared" si="764"/>
        <v>77.659792404777434</v>
      </c>
      <c r="AM1399" s="68">
        <f t="shared" si="765"/>
        <v>9.040876919968289</v>
      </c>
      <c r="AN1399" s="68">
        <f t="shared" si="766"/>
        <v>0</v>
      </c>
      <c r="AO1399" s="68">
        <f t="shared" si="768"/>
        <v>39.540654166390169</v>
      </c>
      <c r="AP1399" s="8"/>
      <c r="AQ1399" s="6">
        <f t="shared" si="769"/>
        <v>51</v>
      </c>
      <c r="AR1399" s="94">
        <f t="shared" si="770"/>
        <v>70</v>
      </c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</row>
    <row r="1400" spans="1:58" s="5" customFormat="1">
      <c r="A1400" s="6">
        <v>1355</v>
      </c>
      <c r="B1400" s="44" t="s">
        <v>74</v>
      </c>
      <c r="C1400" s="45">
        <v>1110.1264108085816</v>
      </c>
      <c r="D1400" s="45">
        <v>1109.0556594576362</v>
      </c>
      <c r="E1400" s="45">
        <v>1260.5176629382499</v>
      </c>
      <c r="F1400" s="45">
        <v>1227.006739168148</v>
      </c>
      <c r="G1400" s="45">
        <v>750.42074716217007</v>
      </c>
      <c r="H1400" s="45">
        <v>825.18060347599226</v>
      </c>
      <c r="I1400" s="45">
        <v>966.02448104084442</v>
      </c>
      <c r="J1400" s="45">
        <v>1040.1841651813461</v>
      </c>
      <c r="K1400" s="45">
        <v>1117.010904837111</v>
      </c>
      <c r="L1400" s="45">
        <v>1270.0097734076078</v>
      </c>
      <c r="M1400" s="45">
        <v>1239.1752953615771</v>
      </c>
      <c r="N1400" s="45">
        <v>1196.6152958693715</v>
      </c>
      <c r="O1400" s="45">
        <v>1122.4869907103487</v>
      </c>
      <c r="P1400" s="45">
        <v>804.86318510226988</v>
      </c>
      <c r="Q1400" s="45">
        <v>629.29059447312238</v>
      </c>
      <c r="R1400" s="45">
        <v>451.76053436292949</v>
      </c>
      <c r="S1400" s="45">
        <v>370.7317437922145</v>
      </c>
      <c r="T1400" s="45">
        <v>415.54368930354735</v>
      </c>
      <c r="U1400" s="45">
        <v>16906.004476453068</v>
      </c>
      <c r="V1400" s="8"/>
      <c r="W1400" s="44" t="s">
        <v>74</v>
      </c>
      <c r="X1400" s="39">
        <v>6</v>
      </c>
      <c r="Y1400" s="39">
        <v>26</v>
      </c>
      <c r="Z1400" s="39">
        <v>50</v>
      </c>
      <c r="AA1400" s="39">
        <v>51</v>
      </c>
      <c r="AB1400" s="39">
        <v>31</v>
      </c>
      <c r="AC1400" s="39">
        <v>15</v>
      </c>
      <c r="AD1400" s="39">
        <v>0</v>
      </c>
      <c r="AE1400" s="69">
        <f t="shared" si="767"/>
        <v>179</v>
      </c>
      <c r="AF1400" s="8"/>
      <c r="AG1400" s="44" t="s">
        <v>74</v>
      </c>
      <c r="AH1400" s="68">
        <f t="shared" si="771"/>
        <v>9.7798973851891216</v>
      </c>
      <c r="AI1400" s="68">
        <f t="shared" si="772"/>
        <v>69.294459403802321</v>
      </c>
      <c r="AJ1400" s="68">
        <f t="shared" si="773"/>
        <v>121.18559207373491</v>
      </c>
      <c r="AK1400" s="68">
        <f t="shared" si="774"/>
        <v>105.5873862431519</v>
      </c>
      <c r="AL1400" s="68">
        <f t="shared" si="764"/>
        <v>59.60482967858956</v>
      </c>
      <c r="AM1400" s="68">
        <f t="shared" si="765"/>
        <v>26.857392233225131</v>
      </c>
      <c r="AN1400" s="68">
        <f t="shared" si="766"/>
        <v>0</v>
      </c>
      <c r="AO1400" s="68">
        <f t="shared" si="768"/>
        <v>49.75098510284478</v>
      </c>
      <c r="AP1400" s="8"/>
      <c r="AQ1400" s="6">
        <f t="shared" si="769"/>
        <v>23</v>
      </c>
      <c r="AR1400" s="94">
        <f t="shared" si="770"/>
        <v>42</v>
      </c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</row>
    <row r="1401" spans="1:58" s="5" customFormat="1">
      <c r="A1401" s="6">
        <v>1356</v>
      </c>
      <c r="B1401" s="44" t="s">
        <v>75</v>
      </c>
      <c r="C1401" s="45">
        <v>803.88702276950198</v>
      </c>
      <c r="D1401" s="45">
        <v>751.46767255941677</v>
      </c>
      <c r="E1401" s="45">
        <v>852.11845482633908</v>
      </c>
      <c r="F1401" s="45">
        <v>775.85006573670546</v>
      </c>
      <c r="G1401" s="45">
        <v>527.71606816724977</v>
      </c>
      <c r="H1401" s="45">
        <v>468.76103226941518</v>
      </c>
      <c r="I1401" s="45">
        <v>705.37589542270575</v>
      </c>
      <c r="J1401" s="45">
        <v>830.61029957811581</v>
      </c>
      <c r="K1401" s="45">
        <v>1032.2512767171645</v>
      </c>
      <c r="L1401" s="45">
        <v>1060.4915887317488</v>
      </c>
      <c r="M1401" s="45">
        <v>1104.0222363738631</v>
      </c>
      <c r="N1401" s="45">
        <v>1068.8984508042822</v>
      </c>
      <c r="O1401" s="45">
        <v>1139.0510966960276</v>
      </c>
      <c r="P1401" s="45">
        <v>861.89692280923771</v>
      </c>
      <c r="Q1401" s="45">
        <v>609.77223822109829</v>
      </c>
      <c r="R1401" s="45">
        <v>438.10564431751084</v>
      </c>
      <c r="S1401" s="45">
        <v>326.78818155365002</v>
      </c>
      <c r="T1401" s="45">
        <v>284.02192541263526</v>
      </c>
      <c r="U1401" s="45">
        <v>13641.086072966667</v>
      </c>
      <c r="V1401" s="8"/>
      <c r="W1401" s="44" t="s">
        <v>75</v>
      </c>
      <c r="X1401" s="39">
        <v>0</v>
      </c>
      <c r="Y1401" s="39">
        <v>13</v>
      </c>
      <c r="Z1401" s="39">
        <v>37</v>
      </c>
      <c r="AA1401" s="39">
        <v>47</v>
      </c>
      <c r="AB1401" s="39">
        <v>24</v>
      </c>
      <c r="AC1401" s="39">
        <v>9</v>
      </c>
      <c r="AD1401" s="39">
        <v>0</v>
      </c>
      <c r="AE1401" s="69">
        <f t="shared" si="767"/>
        <v>130</v>
      </c>
      <c r="AF1401" s="8"/>
      <c r="AG1401" s="44" t="s">
        <v>75</v>
      </c>
      <c r="AH1401" s="68">
        <f t="shared" si="771"/>
        <v>0</v>
      </c>
      <c r="AI1401" s="68">
        <f t="shared" si="772"/>
        <v>49.268918587788356</v>
      </c>
      <c r="AJ1401" s="68">
        <f t="shared" si="773"/>
        <v>157.86295128190034</v>
      </c>
      <c r="AK1401" s="68">
        <f t="shared" si="774"/>
        <v>133.26227988506648</v>
      </c>
      <c r="AL1401" s="68">
        <f t="shared" si="764"/>
        <v>57.788833131951527</v>
      </c>
      <c r="AM1401" s="68">
        <f t="shared" si="765"/>
        <v>17.437614664178298</v>
      </c>
      <c r="AN1401" s="68">
        <f t="shared" si="766"/>
        <v>0</v>
      </c>
      <c r="AO1401" s="68">
        <f t="shared" si="768"/>
        <v>48.138732331353538</v>
      </c>
      <c r="AP1401" s="8"/>
      <c r="AQ1401" s="6">
        <f t="shared" si="769"/>
        <v>45</v>
      </c>
      <c r="AR1401" s="94">
        <f t="shared" si="770"/>
        <v>49</v>
      </c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</row>
    <row r="1402" spans="1:58" s="5" customFormat="1">
      <c r="A1402" s="6">
        <v>1357</v>
      </c>
      <c r="B1402" s="44" t="s">
        <v>76</v>
      </c>
      <c r="C1402" s="45">
        <v>3912.3236228713326</v>
      </c>
      <c r="D1402" s="45">
        <v>4409.6718159325465</v>
      </c>
      <c r="E1402" s="45">
        <v>4844.8715202979702</v>
      </c>
      <c r="F1402" s="45">
        <v>5228.0599787905085</v>
      </c>
      <c r="G1402" s="45">
        <v>4794.7669737814913</v>
      </c>
      <c r="H1402" s="45">
        <v>3175.0170415711946</v>
      </c>
      <c r="I1402" s="45">
        <v>3302.0307074841112</v>
      </c>
      <c r="J1402" s="45">
        <v>4416.4906917061599</v>
      </c>
      <c r="K1402" s="45">
        <v>5358.9230646650603</v>
      </c>
      <c r="L1402" s="45">
        <v>5571.8211465025543</v>
      </c>
      <c r="M1402" s="45">
        <v>5631.7385564265005</v>
      </c>
      <c r="N1402" s="45">
        <v>4637.2324704671555</v>
      </c>
      <c r="O1402" s="45">
        <v>3548.8016730414138</v>
      </c>
      <c r="P1402" s="45">
        <v>2200.7447144199796</v>
      </c>
      <c r="Q1402" s="45">
        <v>1246.2600695618489</v>
      </c>
      <c r="R1402" s="45">
        <v>804.31353496867087</v>
      </c>
      <c r="S1402" s="45">
        <v>564.08053534382248</v>
      </c>
      <c r="T1402" s="45">
        <v>572.22419160040636</v>
      </c>
      <c r="U1402" s="45">
        <v>64219.372309432714</v>
      </c>
      <c r="V1402" s="8"/>
      <c r="W1402" s="44" t="s">
        <v>76</v>
      </c>
      <c r="X1402" s="39">
        <v>7</v>
      </c>
      <c r="Y1402" s="39">
        <v>21</v>
      </c>
      <c r="Z1402" s="39">
        <v>127</v>
      </c>
      <c r="AA1402" s="39">
        <v>266</v>
      </c>
      <c r="AB1402" s="39">
        <v>186</v>
      </c>
      <c r="AC1402" s="39">
        <v>47</v>
      </c>
      <c r="AD1402" s="39">
        <v>0</v>
      </c>
      <c r="AE1402" s="69">
        <f t="shared" si="767"/>
        <v>654</v>
      </c>
      <c r="AF1402" s="8"/>
      <c r="AG1402" s="44" t="s">
        <v>76</v>
      </c>
      <c r="AH1402" s="68">
        <f t="shared" si="771"/>
        <v>2.6778575717945086</v>
      </c>
      <c r="AI1402" s="68">
        <f t="shared" si="772"/>
        <v>8.7595497820149202</v>
      </c>
      <c r="AJ1402" s="68">
        <f t="shared" si="773"/>
        <v>79.999570608384857</v>
      </c>
      <c r="AK1402" s="68">
        <f t="shared" si="774"/>
        <v>161.11297777885972</v>
      </c>
      <c r="AL1402" s="68">
        <f t="shared" si="764"/>
        <v>84.229771093730193</v>
      </c>
      <c r="AM1402" s="68">
        <f t="shared" si="765"/>
        <v>17.540837751488624</v>
      </c>
      <c r="AN1402" s="68">
        <f t="shared" si="766"/>
        <v>0</v>
      </c>
      <c r="AO1402" s="68">
        <f t="shared" si="768"/>
        <v>41.071231149188343</v>
      </c>
      <c r="AP1402" s="8"/>
      <c r="AQ1402" s="6">
        <f t="shared" si="769"/>
        <v>75</v>
      </c>
      <c r="AR1402" s="94">
        <f t="shared" si="770"/>
        <v>67</v>
      </c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</row>
    <row r="1403" spans="1:58" s="5" customFormat="1">
      <c r="A1403" s="6">
        <v>1358</v>
      </c>
      <c r="B1403" s="44" t="s">
        <v>77</v>
      </c>
      <c r="C1403" s="45">
        <v>637.72966847002272</v>
      </c>
      <c r="D1403" s="45">
        <v>714.8094892766062</v>
      </c>
      <c r="E1403" s="45">
        <v>776.83195703784008</v>
      </c>
      <c r="F1403" s="45">
        <v>819.36106819906183</v>
      </c>
      <c r="G1403" s="45">
        <v>543.24645414687348</v>
      </c>
      <c r="H1403" s="45">
        <v>571.48338959672833</v>
      </c>
      <c r="I1403" s="45">
        <v>659.01960743339669</v>
      </c>
      <c r="J1403" s="45">
        <v>636.93547475039759</v>
      </c>
      <c r="K1403" s="45">
        <v>852.66670275213789</v>
      </c>
      <c r="L1403" s="45">
        <v>868.76438731614689</v>
      </c>
      <c r="M1403" s="45">
        <v>854.8524848508423</v>
      </c>
      <c r="N1403" s="45">
        <v>926.55122555792877</v>
      </c>
      <c r="O1403" s="45">
        <v>924.64910254659912</v>
      </c>
      <c r="P1403" s="45">
        <v>722.46419702819753</v>
      </c>
      <c r="Q1403" s="45">
        <v>500.50317406956066</v>
      </c>
      <c r="R1403" s="45">
        <v>448.67985945687997</v>
      </c>
      <c r="S1403" s="45">
        <v>363.23723315846206</v>
      </c>
      <c r="T1403" s="45">
        <v>374.26545011215831</v>
      </c>
      <c r="U1403" s="45">
        <v>12196.050925759839</v>
      </c>
      <c r="V1403" s="8"/>
      <c r="W1403" s="44" t="s">
        <v>77</v>
      </c>
      <c r="X1403" s="39">
        <v>4</v>
      </c>
      <c r="Y1403" s="39">
        <v>15</v>
      </c>
      <c r="Z1403" s="39">
        <v>27</v>
      </c>
      <c r="AA1403" s="39">
        <v>38</v>
      </c>
      <c r="AB1403" s="39">
        <v>24</v>
      </c>
      <c r="AC1403" s="39">
        <v>6</v>
      </c>
      <c r="AD1403" s="39">
        <v>0</v>
      </c>
      <c r="AE1403" s="69">
        <f t="shared" si="767"/>
        <v>114</v>
      </c>
      <c r="AF1403" s="8"/>
      <c r="AG1403" s="44" t="s">
        <v>77</v>
      </c>
      <c r="AH1403" s="68">
        <f t="shared" si="771"/>
        <v>9.7637052948876732</v>
      </c>
      <c r="AI1403" s="68">
        <f t="shared" si="772"/>
        <v>55.223554191647104</v>
      </c>
      <c r="AJ1403" s="68">
        <f t="shared" si="773"/>
        <v>94.490935315032544</v>
      </c>
      <c r="AK1403" s="68">
        <f t="shared" si="774"/>
        <v>115.3228206608115</v>
      </c>
      <c r="AL1403" s="68">
        <f t="shared" si="764"/>
        <v>75.360851927442496</v>
      </c>
      <c r="AM1403" s="68">
        <f t="shared" si="765"/>
        <v>14.073494322304136</v>
      </c>
      <c r="AN1403" s="68">
        <f t="shared" si="766"/>
        <v>0</v>
      </c>
      <c r="AO1403" s="68">
        <f t="shared" si="768"/>
        <v>46.046865636878856</v>
      </c>
      <c r="AP1403" s="8"/>
      <c r="AQ1403" s="6">
        <f t="shared" si="769"/>
        <v>40</v>
      </c>
      <c r="AR1403" s="94">
        <f t="shared" si="770"/>
        <v>57</v>
      </c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</row>
    <row r="1404" spans="1:58" s="5" customFormat="1">
      <c r="A1404" s="6">
        <v>1359</v>
      </c>
      <c r="B1404" s="44" t="s">
        <v>78</v>
      </c>
      <c r="C1404" s="45">
        <v>4723.3105965596378</v>
      </c>
      <c r="D1404" s="45">
        <v>2922.0310742603133</v>
      </c>
      <c r="E1404" s="45">
        <v>2144.1480029478707</v>
      </c>
      <c r="F1404" s="45">
        <v>2557.4567584098822</v>
      </c>
      <c r="G1404" s="45">
        <v>8097.510403125003</v>
      </c>
      <c r="H1404" s="45">
        <v>14835.017109887569</v>
      </c>
      <c r="I1404" s="45">
        <v>13856.917108550926</v>
      </c>
      <c r="J1404" s="45">
        <v>10265.305815087919</v>
      </c>
      <c r="K1404" s="45">
        <v>7675.7994853532546</v>
      </c>
      <c r="L1404" s="45">
        <v>6294.017785890559</v>
      </c>
      <c r="M1404" s="45">
        <v>5362.1138882844425</v>
      </c>
      <c r="N1404" s="45">
        <v>4908.4048536595856</v>
      </c>
      <c r="O1404" s="45">
        <v>4574.7952562076089</v>
      </c>
      <c r="P1404" s="45">
        <v>3282.6828826558012</v>
      </c>
      <c r="Q1404" s="45">
        <v>2332.9314388075868</v>
      </c>
      <c r="R1404" s="45">
        <v>1724.9259160831807</v>
      </c>
      <c r="S1404" s="45">
        <v>1445.3256152869067</v>
      </c>
      <c r="T1404" s="45">
        <v>1521.0914167627291</v>
      </c>
      <c r="U1404" s="45">
        <v>98523.785407820789</v>
      </c>
      <c r="V1404" s="8"/>
      <c r="W1404" s="44" t="s">
        <v>78</v>
      </c>
      <c r="X1404" s="39">
        <v>3</v>
      </c>
      <c r="Y1404" s="39">
        <v>47</v>
      </c>
      <c r="Z1404" s="39">
        <v>193</v>
      </c>
      <c r="AA1404" s="39">
        <v>477</v>
      </c>
      <c r="AB1404" s="39">
        <v>440</v>
      </c>
      <c r="AC1404" s="39">
        <v>110</v>
      </c>
      <c r="AD1404" s="39">
        <v>4</v>
      </c>
      <c r="AE1404" s="69">
        <f t="shared" si="767"/>
        <v>1274</v>
      </c>
      <c r="AF1404" s="8"/>
      <c r="AG1404" s="44" t="s">
        <v>78</v>
      </c>
      <c r="AH1404" s="68">
        <f t="shared" si="771"/>
        <v>2.3460807226826952</v>
      </c>
      <c r="AI1404" s="68">
        <f t="shared" si="772"/>
        <v>11.60850623467225</v>
      </c>
      <c r="AJ1404" s="68">
        <f t="shared" si="773"/>
        <v>26.019518355845388</v>
      </c>
      <c r="AK1404" s="68">
        <f t="shared" si="774"/>
        <v>68.846482412115947</v>
      </c>
      <c r="AL1404" s="68">
        <f t="shared" si="764"/>
        <v>85.725648690034973</v>
      </c>
      <c r="AM1404" s="68">
        <f t="shared" si="765"/>
        <v>28.661509516995309</v>
      </c>
      <c r="AN1404" s="68">
        <f t="shared" si="766"/>
        <v>1.2710482035709814</v>
      </c>
      <c r="AO1404" s="68">
        <f t="shared" si="768"/>
        <v>40.07421942581108</v>
      </c>
      <c r="AP1404" s="8"/>
      <c r="AQ1404" s="6">
        <f t="shared" si="769"/>
        <v>71</v>
      </c>
      <c r="AR1404" s="94">
        <f t="shared" si="770"/>
        <v>68</v>
      </c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</row>
    <row r="1405" spans="1:58" s="5" customFormat="1">
      <c r="A1405" s="6">
        <v>1360</v>
      </c>
      <c r="B1405" s="44" t="s">
        <v>79</v>
      </c>
      <c r="C1405" s="45">
        <v>348.19078951153455</v>
      </c>
      <c r="D1405" s="45">
        <v>351.68086891264016</v>
      </c>
      <c r="E1405" s="45">
        <v>420.79874891383889</v>
      </c>
      <c r="F1405" s="45">
        <v>442.62514881933737</v>
      </c>
      <c r="G1405" s="45">
        <v>220.52706424140428</v>
      </c>
      <c r="H1405" s="45">
        <v>262.67395461813862</v>
      </c>
      <c r="I1405" s="45">
        <v>352.893651643574</v>
      </c>
      <c r="J1405" s="45">
        <v>383.92113128628364</v>
      </c>
      <c r="K1405" s="45">
        <v>493.04396412342908</v>
      </c>
      <c r="L1405" s="45">
        <v>445.97377132795839</v>
      </c>
      <c r="M1405" s="45">
        <v>529.23389023999232</v>
      </c>
      <c r="N1405" s="45">
        <v>602.63588766805208</v>
      </c>
      <c r="O1405" s="45">
        <v>616.44432393710724</v>
      </c>
      <c r="P1405" s="45">
        <v>501.44358740527298</v>
      </c>
      <c r="Q1405" s="45">
        <v>350.30175464919114</v>
      </c>
      <c r="R1405" s="45">
        <v>223.81906890491686</v>
      </c>
      <c r="S1405" s="45">
        <v>183.66292931948971</v>
      </c>
      <c r="T1405" s="45">
        <v>193.19025396050162</v>
      </c>
      <c r="U1405" s="45">
        <v>6923.0607894826644</v>
      </c>
      <c r="V1405" s="8"/>
      <c r="W1405" s="44" t="s">
        <v>79</v>
      </c>
      <c r="X1405" s="39">
        <v>3</v>
      </c>
      <c r="Y1405" s="39">
        <v>17</v>
      </c>
      <c r="Z1405" s="39">
        <v>20</v>
      </c>
      <c r="AA1405" s="39">
        <v>18</v>
      </c>
      <c r="AB1405" s="39">
        <v>10</v>
      </c>
      <c r="AC1405" s="39">
        <v>4</v>
      </c>
      <c r="AD1405" s="39">
        <v>0</v>
      </c>
      <c r="AE1405" s="69">
        <f t="shared" si="767"/>
        <v>72</v>
      </c>
      <c r="AF1405" s="8"/>
      <c r="AG1405" s="44" t="s">
        <v>79</v>
      </c>
      <c r="AH1405" s="68">
        <f t="shared" si="771"/>
        <v>13.555488241019424</v>
      </c>
      <c r="AI1405" s="68">
        <f t="shared" si="772"/>
        <v>154.17608771493568</v>
      </c>
      <c r="AJ1405" s="68">
        <f t="shared" si="773"/>
        <v>152.28003879619456</v>
      </c>
      <c r="AK1405" s="68">
        <f t="shared" si="774"/>
        <v>102.01373652468067</v>
      </c>
      <c r="AL1405" s="68">
        <f t="shared" si="764"/>
        <v>52.094032784786549</v>
      </c>
      <c r="AM1405" s="68">
        <f t="shared" si="765"/>
        <v>16.225733569668591</v>
      </c>
      <c r="AN1405" s="68">
        <f t="shared" si="766"/>
        <v>0</v>
      </c>
      <c r="AO1405" s="68">
        <f t="shared" si="768"/>
        <v>55.349304953629144</v>
      </c>
      <c r="AP1405" s="8"/>
      <c r="AQ1405" s="6">
        <f t="shared" si="769"/>
        <v>1</v>
      </c>
      <c r="AR1405" s="94">
        <f t="shared" si="770"/>
        <v>21</v>
      </c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</row>
    <row r="1406" spans="1:58" s="5" customFormat="1">
      <c r="A1406" s="6">
        <v>1361</v>
      </c>
      <c r="B1406" s="44" t="s">
        <v>80</v>
      </c>
      <c r="C1406" s="45">
        <v>133.1250308509579</v>
      </c>
      <c r="D1406" s="45">
        <v>154.72423144042105</v>
      </c>
      <c r="E1406" s="45">
        <v>166.34896891802791</v>
      </c>
      <c r="F1406" s="45">
        <v>136.69539935659691</v>
      </c>
      <c r="G1406" s="45">
        <v>86.836097982495062</v>
      </c>
      <c r="H1406" s="45">
        <v>98.212286829993729</v>
      </c>
      <c r="I1406" s="45">
        <v>124.21468536398447</v>
      </c>
      <c r="J1406" s="45">
        <v>152.69600919407219</v>
      </c>
      <c r="K1406" s="45">
        <v>184.51578135393822</v>
      </c>
      <c r="L1406" s="45">
        <v>194.80186032102984</v>
      </c>
      <c r="M1406" s="45">
        <v>228.33267072820087</v>
      </c>
      <c r="N1406" s="45">
        <v>260.24087124117045</v>
      </c>
      <c r="O1406" s="45">
        <v>287.69740859546403</v>
      </c>
      <c r="P1406" s="45">
        <v>245.90186934392727</v>
      </c>
      <c r="Q1406" s="45">
        <v>249.92626378997221</v>
      </c>
      <c r="R1406" s="45">
        <v>200.28560505527679</v>
      </c>
      <c r="S1406" s="45">
        <v>182.11493674089752</v>
      </c>
      <c r="T1406" s="45">
        <v>219.34063994027679</v>
      </c>
      <c r="U1406" s="45">
        <v>3306.0106170467034</v>
      </c>
      <c r="V1406" s="8"/>
      <c r="W1406" s="44" t="s">
        <v>80</v>
      </c>
      <c r="X1406" s="39">
        <v>0</v>
      </c>
      <c r="Y1406" s="39">
        <v>3</v>
      </c>
      <c r="Z1406" s="39">
        <v>3</v>
      </c>
      <c r="AA1406" s="39">
        <v>3</v>
      </c>
      <c r="AB1406" s="39">
        <v>6</v>
      </c>
      <c r="AC1406" s="39">
        <v>3</v>
      </c>
      <c r="AD1406" s="39">
        <v>0</v>
      </c>
      <c r="AE1406" s="69">
        <f t="shared" si="767"/>
        <v>18</v>
      </c>
      <c r="AF1406" s="8"/>
      <c r="AG1406" s="44" t="s">
        <v>80</v>
      </c>
      <c r="AH1406" s="68">
        <f t="shared" si="771"/>
        <v>0</v>
      </c>
      <c r="AI1406" s="68">
        <f t="shared" si="772"/>
        <v>69.095688767700224</v>
      </c>
      <c r="AJ1406" s="68">
        <f t="shared" si="773"/>
        <v>61.092152455283411</v>
      </c>
      <c r="AK1406" s="68">
        <f t="shared" si="774"/>
        <v>48.303467359099187</v>
      </c>
      <c r="AL1406" s="68">
        <f t="shared" si="764"/>
        <v>78.587515569895146</v>
      </c>
      <c r="AM1406" s="68">
        <f t="shared" si="765"/>
        <v>32.517543789334738</v>
      </c>
      <c r="AN1406" s="68">
        <f t="shared" si="766"/>
        <v>0</v>
      </c>
      <c r="AO1406" s="68">
        <f t="shared" si="768"/>
        <v>36.810865308918999</v>
      </c>
      <c r="AP1406" s="8"/>
      <c r="AQ1406" s="6">
        <f t="shared" si="769"/>
        <v>24</v>
      </c>
      <c r="AR1406" s="94">
        <f t="shared" si="770"/>
        <v>74</v>
      </c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</row>
    <row r="1407" spans="1:58" s="5" customFormat="1">
      <c r="A1407" s="6">
        <v>1362</v>
      </c>
      <c r="B1407" s="44" t="s">
        <v>81</v>
      </c>
      <c r="C1407" s="45">
        <v>1601.8282149743818</v>
      </c>
      <c r="D1407" s="45">
        <v>1710.3880247664415</v>
      </c>
      <c r="E1407" s="45">
        <v>1889.3995341811928</v>
      </c>
      <c r="F1407" s="45">
        <v>1896.2466337806168</v>
      </c>
      <c r="G1407" s="45">
        <v>1235.8827741248299</v>
      </c>
      <c r="H1407" s="45">
        <v>1250.1255425796539</v>
      </c>
      <c r="I1407" s="45">
        <v>1348.7810778537269</v>
      </c>
      <c r="J1407" s="45">
        <v>1576.4159756881704</v>
      </c>
      <c r="K1407" s="45">
        <v>1845.1265678459004</v>
      </c>
      <c r="L1407" s="45">
        <v>2047.0781331452479</v>
      </c>
      <c r="M1407" s="45">
        <v>2076.3408209871395</v>
      </c>
      <c r="N1407" s="45">
        <v>2276.048468166136</v>
      </c>
      <c r="O1407" s="45">
        <v>2248.4231088023107</v>
      </c>
      <c r="P1407" s="45">
        <v>1847.9096099111193</v>
      </c>
      <c r="Q1407" s="45">
        <v>1279.2578235500441</v>
      </c>
      <c r="R1407" s="45">
        <v>928.15532290347471</v>
      </c>
      <c r="S1407" s="45">
        <v>742.27136333411693</v>
      </c>
      <c r="T1407" s="45">
        <v>652.4577980433819</v>
      </c>
      <c r="U1407" s="45">
        <v>28452.136794637889</v>
      </c>
      <c r="V1407" s="8"/>
      <c r="W1407" s="44" t="s">
        <v>81</v>
      </c>
      <c r="X1407" s="39">
        <v>4</v>
      </c>
      <c r="Y1407" s="39">
        <v>49</v>
      </c>
      <c r="Z1407" s="39">
        <v>85</v>
      </c>
      <c r="AA1407" s="39">
        <v>91</v>
      </c>
      <c r="AB1407" s="39">
        <v>44</v>
      </c>
      <c r="AC1407" s="39">
        <v>16</v>
      </c>
      <c r="AD1407" s="39">
        <v>0</v>
      </c>
      <c r="AE1407" s="69">
        <f t="shared" si="767"/>
        <v>289</v>
      </c>
      <c r="AF1407" s="8"/>
      <c r="AG1407" s="44" t="s">
        <v>81</v>
      </c>
      <c r="AH1407" s="68">
        <f t="shared" si="771"/>
        <v>4.2188604886538963</v>
      </c>
      <c r="AI1407" s="68">
        <f t="shared" si="772"/>
        <v>79.295546512813146</v>
      </c>
      <c r="AJ1407" s="68">
        <f t="shared" si="773"/>
        <v>135.98634233902803</v>
      </c>
      <c r="AK1407" s="68">
        <f t="shared" si="774"/>
        <v>134.93664983023851</v>
      </c>
      <c r="AL1407" s="68">
        <f t="shared" si="764"/>
        <v>55.822829352883446</v>
      </c>
      <c r="AM1407" s="68">
        <f t="shared" si="765"/>
        <v>17.342983705100792</v>
      </c>
      <c r="AN1407" s="68">
        <f t="shared" si="766"/>
        <v>0</v>
      </c>
      <c r="AO1407" s="68">
        <f t="shared" si="768"/>
        <v>51.608724733591153</v>
      </c>
      <c r="AP1407" s="8"/>
      <c r="AQ1407" s="6">
        <f t="shared" si="769"/>
        <v>14</v>
      </c>
      <c r="AR1407" s="94">
        <f t="shared" si="770"/>
        <v>35</v>
      </c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</row>
    <row r="1408" spans="1:58" s="5" customFormat="1">
      <c r="A1408" s="6">
        <v>1363</v>
      </c>
      <c r="B1408" s="44" t="s">
        <v>82</v>
      </c>
      <c r="C1408" s="45">
        <v>996.26455094959852</v>
      </c>
      <c r="D1408" s="45">
        <v>1036.1287539209973</v>
      </c>
      <c r="E1408" s="45">
        <v>1171.3409462171094</v>
      </c>
      <c r="F1408" s="45">
        <v>1254.3771177525539</v>
      </c>
      <c r="G1408" s="45">
        <v>983.34685130417529</v>
      </c>
      <c r="H1408" s="45">
        <v>813.02044382255008</v>
      </c>
      <c r="I1408" s="45">
        <v>840.38649377516163</v>
      </c>
      <c r="J1408" s="45">
        <v>949.45501451615053</v>
      </c>
      <c r="K1408" s="45">
        <v>1167.5325739868372</v>
      </c>
      <c r="L1408" s="45">
        <v>1198.749264556857</v>
      </c>
      <c r="M1408" s="45">
        <v>1241.7750917661551</v>
      </c>
      <c r="N1408" s="45">
        <v>1215.6531125103206</v>
      </c>
      <c r="O1408" s="45">
        <v>1165.4899952131493</v>
      </c>
      <c r="P1408" s="45">
        <v>866.88583041132574</v>
      </c>
      <c r="Q1408" s="45">
        <v>756.54111505851802</v>
      </c>
      <c r="R1408" s="45">
        <v>632.70375699279498</v>
      </c>
      <c r="S1408" s="45">
        <v>573.56080209712002</v>
      </c>
      <c r="T1408" s="45">
        <v>547.8405983550424</v>
      </c>
      <c r="U1408" s="45">
        <v>17411.052313206419</v>
      </c>
      <c r="V1408" s="8"/>
      <c r="W1408" s="44" t="s">
        <v>82</v>
      </c>
      <c r="X1408" s="39">
        <v>7</v>
      </c>
      <c r="Y1408" s="39">
        <v>32</v>
      </c>
      <c r="Z1408" s="39">
        <v>50</v>
      </c>
      <c r="AA1408" s="39">
        <v>57</v>
      </c>
      <c r="AB1408" s="39">
        <v>17</v>
      </c>
      <c r="AC1408" s="39">
        <v>6</v>
      </c>
      <c r="AD1408" s="39">
        <v>0</v>
      </c>
      <c r="AE1408" s="69">
        <f t="shared" si="767"/>
        <v>169</v>
      </c>
      <c r="AF1408" s="8"/>
      <c r="AG1408" s="44" t="s">
        <v>82</v>
      </c>
      <c r="AH1408" s="68">
        <f t="shared" si="771"/>
        <v>11.160917878575114</v>
      </c>
      <c r="AI1408" s="68">
        <f t="shared" si="772"/>
        <v>65.083851049219561</v>
      </c>
      <c r="AJ1408" s="68">
        <f t="shared" si="773"/>
        <v>122.99813708230197</v>
      </c>
      <c r="AK1408" s="68">
        <f t="shared" si="774"/>
        <v>135.65187070997806</v>
      </c>
      <c r="AL1408" s="68">
        <f t="shared" si="764"/>
        <v>35.810016778232153</v>
      </c>
      <c r="AM1408" s="68">
        <f t="shared" si="765"/>
        <v>10.278085825925135</v>
      </c>
      <c r="AN1408" s="68">
        <f t="shared" si="766"/>
        <v>0</v>
      </c>
      <c r="AO1408" s="68">
        <f t="shared" si="768"/>
        <v>46.899708898418844</v>
      </c>
      <c r="AP1408" s="8"/>
      <c r="AQ1408" s="6">
        <f t="shared" si="769"/>
        <v>31</v>
      </c>
      <c r="AR1408" s="94">
        <f t="shared" si="770"/>
        <v>53</v>
      </c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</row>
    <row r="1409" spans="1:58" s="5" customFormat="1">
      <c r="A1409" s="6">
        <v>1364</v>
      </c>
      <c r="B1409" s="44" t="s">
        <v>83</v>
      </c>
      <c r="C1409" s="45">
        <v>4964.8017569571821</v>
      </c>
      <c r="D1409" s="45">
        <v>4130.7444717614253</v>
      </c>
      <c r="E1409" s="45">
        <v>3730.6744850977534</v>
      </c>
      <c r="F1409" s="45">
        <v>4445.6140407003404</v>
      </c>
      <c r="G1409" s="45">
        <v>10139.429487844916</v>
      </c>
      <c r="H1409" s="45">
        <v>12411.896171934317</v>
      </c>
      <c r="I1409" s="45">
        <v>9689.7014084333096</v>
      </c>
      <c r="J1409" s="45">
        <v>7684.7078902079702</v>
      </c>
      <c r="K1409" s="45">
        <v>6803.755774432514</v>
      </c>
      <c r="L1409" s="45">
        <v>5902.1165196166639</v>
      </c>
      <c r="M1409" s="45">
        <v>5852.6197233786716</v>
      </c>
      <c r="N1409" s="45">
        <v>5532.7800483470801</v>
      </c>
      <c r="O1409" s="45">
        <v>5318.8469649911021</v>
      </c>
      <c r="P1409" s="45">
        <v>4131.4877631287591</v>
      </c>
      <c r="Q1409" s="45">
        <v>3282.7095119600372</v>
      </c>
      <c r="R1409" s="45">
        <v>2561.8804571378741</v>
      </c>
      <c r="S1409" s="45">
        <v>2249.5080667127486</v>
      </c>
      <c r="T1409" s="45">
        <v>2359.0049178617119</v>
      </c>
      <c r="U1409" s="45">
        <v>101192.27946050436</v>
      </c>
      <c r="V1409" s="8"/>
      <c r="W1409" s="44" t="s">
        <v>83</v>
      </c>
      <c r="X1409" s="39">
        <v>3</v>
      </c>
      <c r="Y1409" s="39">
        <v>30</v>
      </c>
      <c r="Z1409" s="39">
        <v>156</v>
      </c>
      <c r="AA1409" s="39">
        <v>407</v>
      </c>
      <c r="AB1409" s="39">
        <v>296</v>
      </c>
      <c r="AC1409" s="39">
        <v>80</v>
      </c>
      <c r="AD1409" s="39">
        <v>4</v>
      </c>
      <c r="AE1409" s="69">
        <f t="shared" si="767"/>
        <v>976</v>
      </c>
      <c r="AF1409" s="8"/>
      <c r="AG1409" s="44" t="s">
        <v>83</v>
      </c>
      <c r="AH1409" s="68">
        <f t="shared" si="771"/>
        <v>1.3496448286038771</v>
      </c>
      <c r="AI1409" s="68">
        <f t="shared" si="772"/>
        <v>5.9174927023189632</v>
      </c>
      <c r="AJ1409" s="68">
        <f t="shared" si="773"/>
        <v>25.137174504044914</v>
      </c>
      <c r="AK1409" s="68">
        <f t="shared" si="774"/>
        <v>84.006716583809833</v>
      </c>
      <c r="AL1409" s="68">
        <f t="shared" si="764"/>
        <v>77.036109694467356</v>
      </c>
      <c r="AM1409" s="68">
        <f t="shared" si="765"/>
        <v>23.516423179276337</v>
      </c>
      <c r="AN1409" s="68">
        <f t="shared" si="766"/>
        <v>1.3554459613616017</v>
      </c>
      <c r="AO1409" s="68">
        <f t="shared" si="768"/>
        <v>34.199282231589301</v>
      </c>
      <c r="AP1409" s="8"/>
      <c r="AQ1409" s="6">
        <f t="shared" si="769"/>
        <v>76</v>
      </c>
      <c r="AR1409" s="94">
        <f t="shared" si="770"/>
        <v>77</v>
      </c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</row>
    <row r="1410" spans="1:58" s="5" customFormat="1">
      <c r="A1410" s="6">
        <v>1365</v>
      </c>
      <c r="B1410" s="44" t="s">
        <v>84</v>
      </c>
      <c r="C1410" s="45">
        <v>494.35134750942041</v>
      </c>
      <c r="D1410" s="45">
        <v>481.28056636450253</v>
      </c>
      <c r="E1410" s="45">
        <v>562.7128698675823</v>
      </c>
      <c r="F1410" s="45">
        <v>565.64070887742616</v>
      </c>
      <c r="G1410" s="45">
        <v>365.50450621700941</v>
      </c>
      <c r="H1410" s="45">
        <v>409.10007695585057</v>
      </c>
      <c r="I1410" s="45">
        <v>411.98015446288844</v>
      </c>
      <c r="J1410" s="45">
        <v>541.13799144422944</v>
      </c>
      <c r="K1410" s="45">
        <v>648.31326051883525</v>
      </c>
      <c r="L1410" s="45">
        <v>677.29735494075328</v>
      </c>
      <c r="M1410" s="45">
        <v>772.30895742183202</v>
      </c>
      <c r="N1410" s="45">
        <v>793.30783268516996</v>
      </c>
      <c r="O1410" s="45">
        <v>925.8249954883629</v>
      </c>
      <c r="P1410" s="45">
        <v>738.47910579395068</v>
      </c>
      <c r="Q1410" s="45">
        <v>572.30823938716208</v>
      </c>
      <c r="R1410" s="45">
        <v>445.76724298299803</v>
      </c>
      <c r="S1410" s="45">
        <v>317.29534058886043</v>
      </c>
      <c r="T1410" s="45">
        <v>337.46650546426571</v>
      </c>
      <c r="U1410" s="45">
        <v>10060.0770569711</v>
      </c>
      <c r="V1410" s="8"/>
      <c r="W1410" s="44" t="s">
        <v>84</v>
      </c>
      <c r="X1410" s="39">
        <v>3</v>
      </c>
      <c r="Y1410" s="39">
        <v>12</v>
      </c>
      <c r="Z1410" s="39">
        <v>23</v>
      </c>
      <c r="AA1410" s="39">
        <v>27</v>
      </c>
      <c r="AB1410" s="39">
        <v>11</v>
      </c>
      <c r="AC1410" s="39">
        <v>4</v>
      </c>
      <c r="AD1410" s="39">
        <v>0</v>
      </c>
      <c r="AE1410" s="69">
        <f t="shared" si="767"/>
        <v>80</v>
      </c>
      <c r="AF1410" s="8"/>
      <c r="AG1410" s="44" t="s">
        <v>84</v>
      </c>
      <c r="AH1410" s="68">
        <f t="shared" ref="AH1410:AH1430" si="775">X1410/(F1410/2)*1000</f>
        <v>10.60744021042551</v>
      </c>
      <c r="AI1410" s="68">
        <f t="shared" ref="AI1410:AI1430" si="776">Y1410/(G1410/2)*1000</f>
        <v>65.662665143040911</v>
      </c>
      <c r="AJ1410" s="68">
        <f t="shared" ref="AJ1410:AJ1430" si="777">Z1410/(H1410/2)*1000</f>
        <v>112.44192458307516</v>
      </c>
      <c r="AK1410" s="68">
        <f t="shared" ref="AK1410:AK1430" si="778">AA1410/(I1410/2)*1000</f>
        <v>131.07427485287857</v>
      </c>
      <c r="AL1410" s="68">
        <f t="shared" ref="AL1410:AL1430" si="779">AB1410/(J1410/2)*1000</f>
        <v>40.655064600592461</v>
      </c>
      <c r="AM1410" s="68">
        <f t="shared" ref="AM1410:AM1430" si="780">AC1410/(K1410/2)*1000</f>
        <v>12.339713664961476</v>
      </c>
      <c r="AN1410" s="68">
        <f t="shared" ref="AN1410:AN1430" si="781">AD1410/(L1410/2)*1000</f>
        <v>0</v>
      </c>
      <c r="AO1410" s="68">
        <f t="shared" si="768"/>
        <v>44.211425016692196</v>
      </c>
      <c r="AP1410" s="8"/>
      <c r="AQ1410" s="6">
        <f t="shared" si="769"/>
        <v>29</v>
      </c>
      <c r="AR1410" s="94">
        <f t="shared" si="770"/>
        <v>62</v>
      </c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</row>
    <row r="1411" spans="1:58" s="5" customFormat="1">
      <c r="A1411" s="6">
        <v>1366</v>
      </c>
      <c r="B1411" s="44" t="s">
        <v>85</v>
      </c>
      <c r="C1411" s="45">
        <v>1845.7963102549338</v>
      </c>
      <c r="D1411" s="45">
        <v>1812.2797379347569</v>
      </c>
      <c r="E1411" s="45">
        <v>1665.059795430338</v>
      </c>
      <c r="F1411" s="45">
        <v>1667.8117023917002</v>
      </c>
      <c r="G1411" s="45">
        <v>1374.874575605907</v>
      </c>
      <c r="H1411" s="45">
        <v>1446.4341974255028</v>
      </c>
      <c r="I1411" s="45">
        <v>1700.5652156700939</v>
      </c>
      <c r="J1411" s="45">
        <v>2056.8235667641502</v>
      </c>
      <c r="K1411" s="45">
        <v>2012.0418877997354</v>
      </c>
      <c r="L1411" s="45">
        <v>2004.0229145487187</v>
      </c>
      <c r="M1411" s="45">
        <v>2109.6430965102763</v>
      </c>
      <c r="N1411" s="45">
        <v>1855.0741572846537</v>
      </c>
      <c r="O1411" s="45">
        <v>1645.2679000978717</v>
      </c>
      <c r="P1411" s="45">
        <v>1191.0836626333303</v>
      </c>
      <c r="Q1411" s="45">
        <v>907.61223986130415</v>
      </c>
      <c r="R1411" s="45">
        <v>613.1492528750033</v>
      </c>
      <c r="S1411" s="45">
        <v>472.01955515560616</v>
      </c>
      <c r="T1411" s="45">
        <v>493.40174237920507</v>
      </c>
      <c r="U1411" s="45">
        <v>26872.961510623085</v>
      </c>
      <c r="V1411" s="8"/>
      <c r="W1411" s="44" t="s">
        <v>85</v>
      </c>
      <c r="X1411" s="39">
        <v>0</v>
      </c>
      <c r="Y1411" s="39">
        <v>14</v>
      </c>
      <c r="Z1411" s="39">
        <v>72</v>
      </c>
      <c r="AA1411" s="39">
        <v>129</v>
      </c>
      <c r="AB1411" s="39">
        <v>89</v>
      </c>
      <c r="AC1411" s="39">
        <v>16</v>
      </c>
      <c r="AD1411" s="39">
        <v>0</v>
      </c>
      <c r="AE1411" s="69">
        <f t="shared" ref="AE1411:AE1425" si="782">SUM(X1411:AD1411)</f>
        <v>320</v>
      </c>
      <c r="AF1411" s="8"/>
      <c r="AG1411" s="44" t="s">
        <v>85</v>
      </c>
      <c r="AH1411" s="68">
        <f t="shared" si="775"/>
        <v>0</v>
      </c>
      <c r="AI1411" s="68">
        <f t="shared" si="776"/>
        <v>20.365494058001914</v>
      </c>
      <c r="AJ1411" s="68">
        <f t="shared" si="777"/>
        <v>99.555168327950554</v>
      </c>
      <c r="AK1411" s="68">
        <f t="shared" si="778"/>
        <v>151.71426395331576</v>
      </c>
      <c r="AL1411" s="68">
        <f t="shared" si="779"/>
        <v>86.541209890955486</v>
      </c>
      <c r="AM1411" s="68">
        <f t="shared" si="780"/>
        <v>15.904241454432912</v>
      </c>
      <c r="AN1411" s="68">
        <f t="shared" si="781"/>
        <v>0</v>
      </c>
      <c r="AO1411" s="68">
        <f t="shared" ref="AO1411:AO1430" si="783">AE1411/(SUM(F1411:L1411)/2)*1000</f>
        <v>52.191325969391009</v>
      </c>
      <c r="AP1411" s="8"/>
      <c r="AQ1411" s="6">
        <f t="shared" ref="AQ1411:AQ1424" si="784">RANK(AI1411,AI$1346:AI$1424)</f>
        <v>67</v>
      </c>
      <c r="AR1411" s="94">
        <f t="shared" ref="AR1411:AR1424" si="785">RANK(AO1411,AO$1346:AO$1424)</f>
        <v>34</v>
      </c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</row>
    <row r="1412" spans="1:58" s="5" customFormat="1">
      <c r="A1412" s="6">
        <v>1367</v>
      </c>
      <c r="B1412" s="44" t="s">
        <v>86</v>
      </c>
      <c r="C1412" s="45">
        <v>1549.3732761610499</v>
      </c>
      <c r="D1412" s="45">
        <v>1427.8908009410045</v>
      </c>
      <c r="E1412" s="45">
        <v>1510.3261018743485</v>
      </c>
      <c r="F1412" s="45">
        <v>1632.2577775485984</v>
      </c>
      <c r="G1412" s="45">
        <v>1310.8730241856374</v>
      </c>
      <c r="H1412" s="45">
        <v>1522.3986032265516</v>
      </c>
      <c r="I1412" s="45">
        <v>1389.5957781097527</v>
      </c>
      <c r="J1412" s="45">
        <v>1272.9535340223429</v>
      </c>
      <c r="K1412" s="45">
        <v>1481.736795604904</v>
      </c>
      <c r="L1412" s="45">
        <v>1548.3866593825965</v>
      </c>
      <c r="M1412" s="45">
        <v>1531.4863277393001</v>
      </c>
      <c r="N1412" s="45">
        <v>1302.7266417039934</v>
      </c>
      <c r="O1412" s="45">
        <v>1214.9277789132489</v>
      </c>
      <c r="P1412" s="45">
        <v>1027.9094004695908</v>
      </c>
      <c r="Q1412" s="45">
        <v>841.37417126714922</v>
      </c>
      <c r="R1412" s="45">
        <v>652.90692364064807</v>
      </c>
      <c r="S1412" s="45">
        <v>533.88318555376395</v>
      </c>
      <c r="T1412" s="45">
        <v>523.97856497111752</v>
      </c>
      <c r="U1412" s="45">
        <v>22274.985345315603</v>
      </c>
      <c r="V1412" s="8"/>
      <c r="W1412" s="44" t="s">
        <v>86</v>
      </c>
      <c r="X1412" s="39">
        <v>16</v>
      </c>
      <c r="Y1412" s="39">
        <v>66</v>
      </c>
      <c r="Z1412" s="39">
        <v>85</v>
      </c>
      <c r="AA1412" s="39">
        <v>87</v>
      </c>
      <c r="AB1412" s="39">
        <v>36</v>
      </c>
      <c r="AC1412" s="39">
        <v>12</v>
      </c>
      <c r="AD1412" s="39">
        <v>0</v>
      </c>
      <c r="AE1412" s="69">
        <f t="shared" si="782"/>
        <v>302</v>
      </c>
      <c r="AF1412" s="8"/>
      <c r="AG1412" s="44" t="s">
        <v>86</v>
      </c>
      <c r="AH1412" s="68">
        <f t="shared" si="775"/>
        <v>19.604746529717328</v>
      </c>
      <c r="AI1412" s="68">
        <f t="shared" si="776"/>
        <v>100.69625170752388</v>
      </c>
      <c r="AJ1412" s="68">
        <f t="shared" si="777"/>
        <v>111.66589330790519</v>
      </c>
      <c r="AK1412" s="68">
        <f t="shared" si="778"/>
        <v>125.21626989734361</v>
      </c>
      <c r="AL1412" s="68">
        <f t="shared" si="779"/>
        <v>56.56137327533925</v>
      </c>
      <c r="AM1412" s="68">
        <f t="shared" si="780"/>
        <v>16.197208621118328</v>
      </c>
      <c r="AN1412" s="68">
        <f t="shared" si="781"/>
        <v>0</v>
      </c>
      <c r="AO1412" s="68">
        <f t="shared" si="783"/>
        <v>59.459340321073931</v>
      </c>
      <c r="AP1412" s="8"/>
      <c r="AQ1412" s="6">
        <f t="shared" si="784"/>
        <v>8</v>
      </c>
      <c r="AR1412" s="94">
        <f t="shared" si="785"/>
        <v>7</v>
      </c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</row>
    <row r="1413" spans="1:58" s="5" customFormat="1">
      <c r="A1413" s="6">
        <v>1368</v>
      </c>
      <c r="B1413" s="44" t="s">
        <v>87</v>
      </c>
      <c r="C1413" s="45">
        <v>273.07502878860669</v>
      </c>
      <c r="D1413" s="45">
        <v>366.72032754643459</v>
      </c>
      <c r="E1413" s="45">
        <v>451.20430345142449</v>
      </c>
      <c r="F1413" s="45">
        <v>421.14127656424438</v>
      </c>
      <c r="G1413" s="45">
        <v>210.17081842110832</v>
      </c>
      <c r="H1413" s="45">
        <v>225.07269699976558</v>
      </c>
      <c r="I1413" s="45">
        <v>183.26188253227801</v>
      </c>
      <c r="J1413" s="45">
        <v>351.47222510291169</v>
      </c>
      <c r="K1413" s="45">
        <v>455.73790550600546</v>
      </c>
      <c r="L1413" s="45">
        <v>482.41691474030489</v>
      </c>
      <c r="M1413" s="45">
        <v>508.95277017676483</v>
      </c>
      <c r="N1413" s="45">
        <v>489.42390817506362</v>
      </c>
      <c r="O1413" s="45">
        <v>513.61881325863465</v>
      </c>
      <c r="P1413" s="45">
        <v>405.97010105185325</v>
      </c>
      <c r="Q1413" s="45">
        <v>275.61750691078771</v>
      </c>
      <c r="R1413" s="45">
        <v>242.19950411847009</v>
      </c>
      <c r="S1413" s="45">
        <v>200.56395901841529</v>
      </c>
      <c r="T1413" s="45">
        <v>219.43023322275528</v>
      </c>
      <c r="U1413" s="45">
        <v>6276.0501755858286</v>
      </c>
      <c r="V1413" s="8"/>
      <c r="W1413" s="44" t="s">
        <v>87</v>
      </c>
      <c r="X1413" s="39">
        <v>3</v>
      </c>
      <c r="Y1413" s="39">
        <v>5</v>
      </c>
      <c r="Z1413" s="39">
        <v>19</v>
      </c>
      <c r="AA1413" s="39">
        <v>18</v>
      </c>
      <c r="AB1413" s="39">
        <v>8</v>
      </c>
      <c r="AC1413" s="39">
        <v>0</v>
      </c>
      <c r="AD1413" s="39">
        <v>0</v>
      </c>
      <c r="AE1413" s="69">
        <f t="shared" si="782"/>
        <v>53</v>
      </c>
      <c r="AF1413" s="8"/>
      <c r="AG1413" s="44" t="s">
        <v>87</v>
      </c>
      <c r="AH1413" s="68">
        <f t="shared" si="775"/>
        <v>14.247000552758001</v>
      </c>
      <c r="AI1413" s="68">
        <f t="shared" si="776"/>
        <v>47.580344764911757</v>
      </c>
      <c r="AJ1413" s="68">
        <f t="shared" si="777"/>
        <v>168.83433888935707</v>
      </c>
      <c r="AK1413" s="68">
        <f t="shared" si="778"/>
        <v>196.44019532353818</v>
      </c>
      <c r="AL1413" s="68">
        <f t="shared" si="779"/>
        <v>45.522800543670755</v>
      </c>
      <c r="AM1413" s="68">
        <f t="shared" si="780"/>
        <v>0</v>
      </c>
      <c r="AN1413" s="68">
        <f t="shared" si="781"/>
        <v>0</v>
      </c>
      <c r="AO1413" s="68">
        <f t="shared" si="783"/>
        <v>45.507747370313311</v>
      </c>
      <c r="AP1413" s="8"/>
      <c r="AQ1413" s="6">
        <f t="shared" si="784"/>
        <v>48</v>
      </c>
      <c r="AR1413" s="94">
        <f t="shared" si="785"/>
        <v>59</v>
      </c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</row>
    <row r="1414" spans="1:58" s="5" customFormat="1">
      <c r="A1414" s="6">
        <v>1369</v>
      </c>
      <c r="B1414" s="44" t="s">
        <v>88</v>
      </c>
      <c r="C1414" s="45">
        <v>1722.2853189751843</v>
      </c>
      <c r="D1414" s="45">
        <v>1795.0476727768059</v>
      </c>
      <c r="E1414" s="45">
        <v>1875.0755085504534</v>
      </c>
      <c r="F1414" s="45">
        <v>1947.5076133857356</v>
      </c>
      <c r="G1414" s="45">
        <v>1449.448725937503</v>
      </c>
      <c r="H1414" s="45">
        <v>1530.6829514329245</v>
      </c>
      <c r="I1414" s="45">
        <v>1592.3991813245505</v>
      </c>
      <c r="J1414" s="45">
        <v>1763.1003411340812</v>
      </c>
      <c r="K1414" s="45">
        <v>1978.8110025542344</v>
      </c>
      <c r="L1414" s="45">
        <v>2098.5723185253578</v>
      </c>
      <c r="M1414" s="45">
        <v>2131.6355435620735</v>
      </c>
      <c r="N1414" s="45">
        <v>1976.2252812543888</v>
      </c>
      <c r="O1414" s="45">
        <v>1823.8925282743448</v>
      </c>
      <c r="P1414" s="45">
        <v>1529.1381497582411</v>
      </c>
      <c r="Q1414" s="45">
        <v>1219.7407191499728</v>
      </c>
      <c r="R1414" s="45">
        <v>969.50128855481069</v>
      </c>
      <c r="S1414" s="45">
        <v>852.93030614234681</v>
      </c>
      <c r="T1414" s="45">
        <v>762.03494285956026</v>
      </c>
      <c r="U1414" s="45">
        <v>29018.029394152563</v>
      </c>
      <c r="V1414" s="8"/>
      <c r="W1414" s="44" t="s">
        <v>88</v>
      </c>
      <c r="X1414" s="39">
        <v>15</v>
      </c>
      <c r="Y1414" s="39">
        <v>50</v>
      </c>
      <c r="Z1414" s="39">
        <v>90</v>
      </c>
      <c r="AA1414" s="39">
        <v>100</v>
      </c>
      <c r="AB1414" s="39">
        <v>49</v>
      </c>
      <c r="AC1414" s="39">
        <v>10</v>
      </c>
      <c r="AD1414" s="39">
        <v>0</v>
      </c>
      <c r="AE1414" s="69">
        <f t="shared" si="782"/>
        <v>314</v>
      </c>
      <c r="AF1414" s="8"/>
      <c r="AG1414" s="44" t="s">
        <v>88</v>
      </c>
      <c r="AH1414" s="68">
        <f t="shared" si="775"/>
        <v>15.404304349724773</v>
      </c>
      <c r="AI1414" s="68">
        <f t="shared" si="776"/>
        <v>68.99174714532937</v>
      </c>
      <c r="AJ1414" s="68">
        <f t="shared" si="777"/>
        <v>117.59456772644909</v>
      </c>
      <c r="AK1414" s="68">
        <f t="shared" si="778"/>
        <v>125.59664834394158</v>
      </c>
      <c r="AL1414" s="68">
        <f t="shared" si="779"/>
        <v>55.583903941033405</v>
      </c>
      <c r="AM1414" s="68">
        <f t="shared" si="780"/>
        <v>10.107079440221501</v>
      </c>
      <c r="AN1414" s="68">
        <f t="shared" si="781"/>
        <v>0</v>
      </c>
      <c r="AO1414" s="68">
        <f t="shared" si="783"/>
        <v>50.806915207700499</v>
      </c>
      <c r="AP1414" s="8"/>
      <c r="AQ1414" s="6">
        <f t="shared" si="784"/>
        <v>25</v>
      </c>
      <c r="AR1414" s="94">
        <f t="shared" si="785"/>
        <v>37</v>
      </c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</row>
    <row r="1415" spans="1:58" s="5" customFormat="1">
      <c r="A1415" s="6">
        <v>1370</v>
      </c>
      <c r="B1415" s="44" t="s">
        <v>89</v>
      </c>
      <c r="C1415" s="45">
        <v>2177.4424459622396</v>
      </c>
      <c r="D1415" s="45">
        <v>2227.0191463369583</v>
      </c>
      <c r="E1415" s="45">
        <v>2379.9890436448236</v>
      </c>
      <c r="F1415" s="45">
        <v>2560.4319416692433</v>
      </c>
      <c r="G1415" s="45">
        <v>2624.2001938368699</v>
      </c>
      <c r="H1415" s="45">
        <v>2178.6559365417875</v>
      </c>
      <c r="I1415" s="45">
        <v>2129.0769271382969</v>
      </c>
      <c r="J1415" s="45">
        <v>2111.8549909795415</v>
      </c>
      <c r="K1415" s="45">
        <v>2308.787867516563</v>
      </c>
      <c r="L1415" s="45">
        <v>2365.9076808852915</v>
      </c>
      <c r="M1415" s="45">
        <v>2224.0761049718039</v>
      </c>
      <c r="N1415" s="45">
        <v>1937.5967349509388</v>
      </c>
      <c r="O1415" s="45">
        <v>1823.9778408142561</v>
      </c>
      <c r="P1415" s="45">
        <v>1416.7513806978009</v>
      </c>
      <c r="Q1415" s="45">
        <v>1173.8568889951284</v>
      </c>
      <c r="R1415" s="45">
        <v>1024.2684155137852</v>
      </c>
      <c r="S1415" s="45">
        <v>784.20091140498403</v>
      </c>
      <c r="T1415" s="45">
        <v>744.90268816919775</v>
      </c>
      <c r="U1415" s="45">
        <v>34192.997140029511</v>
      </c>
      <c r="V1415" s="8"/>
      <c r="W1415" s="44" t="s">
        <v>89</v>
      </c>
      <c r="X1415" s="39">
        <v>19</v>
      </c>
      <c r="Y1415" s="39">
        <v>65</v>
      </c>
      <c r="Z1415" s="39">
        <v>108</v>
      </c>
      <c r="AA1415" s="39">
        <v>140</v>
      </c>
      <c r="AB1415" s="39">
        <v>51</v>
      </c>
      <c r="AC1415" s="39">
        <v>10</v>
      </c>
      <c r="AD1415" s="39">
        <v>3</v>
      </c>
      <c r="AE1415" s="69">
        <f t="shared" si="782"/>
        <v>396</v>
      </c>
      <c r="AF1415" s="8"/>
      <c r="AG1415" s="44" t="s">
        <v>89</v>
      </c>
      <c r="AH1415" s="68">
        <f t="shared" si="775"/>
        <v>14.841245877922594</v>
      </c>
      <c r="AI1415" s="68">
        <f t="shared" si="776"/>
        <v>49.538903436298312</v>
      </c>
      <c r="AJ1415" s="68">
        <f t="shared" si="777"/>
        <v>99.143695145760347</v>
      </c>
      <c r="AK1415" s="68">
        <f t="shared" si="778"/>
        <v>131.5123922630402</v>
      </c>
      <c r="AL1415" s="68">
        <f t="shared" si="779"/>
        <v>48.298770718480696</v>
      </c>
      <c r="AM1415" s="68">
        <f t="shared" si="780"/>
        <v>8.6625541832532704</v>
      </c>
      <c r="AN1415" s="68">
        <f t="shared" si="781"/>
        <v>2.5360245661634941</v>
      </c>
      <c r="AO1415" s="68">
        <f t="shared" si="783"/>
        <v>48.651889502320579</v>
      </c>
      <c r="AP1415" s="8"/>
      <c r="AQ1415" s="6">
        <f t="shared" si="784"/>
        <v>44</v>
      </c>
      <c r="AR1415" s="94">
        <f t="shared" si="785"/>
        <v>48</v>
      </c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</row>
    <row r="1416" spans="1:58" s="5" customFormat="1">
      <c r="A1416" s="6">
        <v>1371</v>
      </c>
      <c r="B1416" s="44" t="s">
        <v>90</v>
      </c>
      <c r="C1416" s="45">
        <v>2601.0464246841921</v>
      </c>
      <c r="D1416" s="45">
        <v>2682.9564366377099</v>
      </c>
      <c r="E1416" s="45">
        <v>2883.8266210160418</v>
      </c>
      <c r="F1416" s="45">
        <v>3000.9362557764798</v>
      </c>
      <c r="G1416" s="45">
        <v>2371.4666594186297</v>
      </c>
      <c r="H1416" s="45">
        <v>2584.9229508890976</v>
      </c>
      <c r="I1416" s="45">
        <v>2419.7680493497355</v>
      </c>
      <c r="J1416" s="45">
        <v>2592.2256720214446</v>
      </c>
      <c r="K1416" s="45">
        <v>2733.4024833423746</v>
      </c>
      <c r="L1416" s="45">
        <v>3202.405354188415</v>
      </c>
      <c r="M1416" s="45">
        <v>3307.0786927537079</v>
      </c>
      <c r="N1416" s="45">
        <v>3344.6677263049164</v>
      </c>
      <c r="O1416" s="45">
        <v>2943.5324955984242</v>
      </c>
      <c r="P1416" s="45">
        <v>2195.9913901268583</v>
      </c>
      <c r="Q1416" s="45">
        <v>1782.8878585343409</v>
      </c>
      <c r="R1416" s="45">
        <v>1309.5670628483124</v>
      </c>
      <c r="S1416" s="45">
        <v>1053.4588834485239</v>
      </c>
      <c r="T1416" s="45">
        <v>910.0357293310235</v>
      </c>
      <c r="U1416" s="45">
        <v>43920.176746270234</v>
      </c>
      <c r="V1416" s="8"/>
      <c r="W1416" s="44" t="s">
        <v>90</v>
      </c>
      <c r="X1416" s="39">
        <v>19</v>
      </c>
      <c r="Y1416" s="39">
        <v>85</v>
      </c>
      <c r="Z1416" s="39">
        <v>169</v>
      </c>
      <c r="AA1416" s="39">
        <v>121</v>
      </c>
      <c r="AB1416" s="39">
        <v>57</v>
      </c>
      <c r="AC1416" s="39">
        <v>12</v>
      </c>
      <c r="AD1416" s="39">
        <v>0</v>
      </c>
      <c r="AE1416" s="69">
        <f t="shared" si="782"/>
        <v>463</v>
      </c>
      <c r="AF1416" s="8"/>
      <c r="AG1416" s="44" t="s">
        <v>90</v>
      </c>
      <c r="AH1416" s="68">
        <f t="shared" si="775"/>
        <v>12.662714820034608</v>
      </c>
      <c r="AI1416" s="68">
        <f t="shared" si="776"/>
        <v>71.685595631218305</v>
      </c>
      <c r="AJ1416" s="68">
        <f t="shared" si="777"/>
        <v>130.75824944172638</v>
      </c>
      <c r="AK1416" s="68">
        <f t="shared" si="778"/>
        <v>100.00958565637424</v>
      </c>
      <c r="AL1416" s="68">
        <f t="shared" si="779"/>
        <v>43.977652574940215</v>
      </c>
      <c r="AM1416" s="68">
        <f t="shared" si="780"/>
        <v>8.7802656748350731</v>
      </c>
      <c r="AN1416" s="68">
        <f t="shared" si="781"/>
        <v>0</v>
      </c>
      <c r="AO1416" s="68">
        <f t="shared" si="783"/>
        <v>48.981420711089299</v>
      </c>
      <c r="AP1416" s="8"/>
      <c r="AQ1416" s="6">
        <f t="shared" si="784"/>
        <v>22</v>
      </c>
      <c r="AR1416" s="94">
        <f t="shared" si="785"/>
        <v>45</v>
      </c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</row>
    <row r="1417" spans="1:58" s="5" customFormat="1">
      <c r="A1417" s="6">
        <v>1372</v>
      </c>
      <c r="B1417" s="44" t="s">
        <v>91</v>
      </c>
      <c r="C1417" s="45">
        <v>192.86227732818284</v>
      </c>
      <c r="D1417" s="45">
        <v>291.0371641339301</v>
      </c>
      <c r="E1417" s="45">
        <v>326.69219531400131</v>
      </c>
      <c r="F1417" s="45">
        <v>285.89994736079723</v>
      </c>
      <c r="G1417" s="45">
        <v>185.23558409509667</v>
      </c>
      <c r="H1417" s="45">
        <v>216.88019646699718</v>
      </c>
      <c r="I1417" s="45">
        <v>185.49403796526985</v>
      </c>
      <c r="J1417" s="45">
        <v>234.84396328441545</v>
      </c>
      <c r="K1417" s="45">
        <v>312.21266069790761</v>
      </c>
      <c r="L1417" s="45">
        <v>351.65481172074237</v>
      </c>
      <c r="M1417" s="45">
        <v>325.73906625732786</v>
      </c>
      <c r="N1417" s="45">
        <v>346.28985280632213</v>
      </c>
      <c r="O1417" s="45">
        <v>307.82006302444233</v>
      </c>
      <c r="P1417" s="45">
        <v>280.168747087773</v>
      </c>
      <c r="Q1417" s="45">
        <v>272.98276721395405</v>
      </c>
      <c r="R1417" s="45">
        <v>166.55637119142131</v>
      </c>
      <c r="S1417" s="45">
        <v>115.78301941295807</v>
      </c>
      <c r="T1417" s="45">
        <v>122.87935385302879</v>
      </c>
      <c r="U1417" s="45">
        <v>4521.0320792145685</v>
      </c>
      <c r="V1417" s="8"/>
      <c r="W1417" s="44" t="s">
        <v>91</v>
      </c>
      <c r="X1417" s="39">
        <v>3</v>
      </c>
      <c r="Y1417" s="39">
        <v>8</v>
      </c>
      <c r="Z1417" s="39">
        <v>15</v>
      </c>
      <c r="AA1417" s="39">
        <v>12</v>
      </c>
      <c r="AB1417" s="39">
        <v>3</v>
      </c>
      <c r="AC1417" s="39">
        <v>0</v>
      </c>
      <c r="AD1417" s="39">
        <v>0</v>
      </c>
      <c r="AE1417" s="69">
        <f t="shared" si="782"/>
        <v>41</v>
      </c>
      <c r="AF1417" s="8"/>
      <c r="AG1417" s="44" t="s">
        <v>91</v>
      </c>
      <c r="AH1417" s="68">
        <f t="shared" si="775"/>
        <v>20.986362730693962</v>
      </c>
      <c r="AI1417" s="68">
        <f t="shared" si="776"/>
        <v>86.376492282313762</v>
      </c>
      <c r="AJ1417" s="68">
        <f t="shared" si="777"/>
        <v>138.32521589662576</v>
      </c>
      <c r="AK1417" s="68">
        <f t="shared" si="778"/>
        <v>129.3842123620897</v>
      </c>
      <c r="AL1417" s="68">
        <f t="shared" si="779"/>
        <v>25.548878992190673</v>
      </c>
      <c r="AM1417" s="68">
        <f t="shared" si="780"/>
        <v>0</v>
      </c>
      <c r="AN1417" s="68">
        <f t="shared" si="781"/>
        <v>0</v>
      </c>
      <c r="AO1417" s="68">
        <f t="shared" si="783"/>
        <v>46.269619123377247</v>
      </c>
      <c r="AP1417" s="8"/>
      <c r="AQ1417" s="6">
        <f t="shared" si="784"/>
        <v>10</v>
      </c>
      <c r="AR1417" s="94">
        <f t="shared" si="785"/>
        <v>56</v>
      </c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</row>
    <row r="1418" spans="1:58" s="5" customFormat="1">
      <c r="A1418" s="6">
        <v>1373</v>
      </c>
      <c r="B1418" s="44" t="s">
        <v>92</v>
      </c>
      <c r="C1418" s="45">
        <v>9710.3323457014849</v>
      </c>
      <c r="D1418" s="45">
        <v>8977.5405482286296</v>
      </c>
      <c r="E1418" s="45">
        <v>7820.383114257771</v>
      </c>
      <c r="F1418" s="45">
        <v>8994.5049650948313</v>
      </c>
      <c r="G1418" s="45">
        <v>12419.828394805147</v>
      </c>
      <c r="H1418" s="45">
        <v>11150.071442698365</v>
      </c>
      <c r="I1418" s="45">
        <v>10861.823018949723</v>
      </c>
      <c r="J1418" s="45">
        <v>11391.114832626434</v>
      </c>
      <c r="K1418" s="45">
        <v>11138.201735254759</v>
      </c>
      <c r="L1418" s="45">
        <v>10543.524673149215</v>
      </c>
      <c r="M1418" s="45">
        <v>9704.0581676051661</v>
      </c>
      <c r="N1418" s="45">
        <v>8929.4644342649262</v>
      </c>
      <c r="O1418" s="45">
        <v>8333.4480573254568</v>
      </c>
      <c r="P1418" s="45">
        <v>7212.3837606411134</v>
      </c>
      <c r="Q1418" s="45">
        <v>6214.1781145114537</v>
      </c>
      <c r="R1418" s="45">
        <v>5299.7362595952764</v>
      </c>
      <c r="S1418" s="45">
        <v>4451.0916469804879</v>
      </c>
      <c r="T1418" s="45">
        <v>4275.1723014659565</v>
      </c>
      <c r="U1418" s="45">
        <v>157426.85781315621</v>
      </c>
      <c r="V1418" s="8"/>
      <c r="W1418" s="44" t="s">
        <v>92</v>
      </c>
      <c r="X1418" s="39">
        <v>12</v>
      </c>
      <c r="Y1418" s="39">
        <v>69</v>
      </c>
      <c r="Z1418" s="39">
        <v>343</v>
      </c>
      <c r="AA1418" s="39">
        <v>778</v>
      </c>
      <c r="AB1418" s="39">
        <v>542</v>
      </c>
      <c r="AC1418" s="39">
        <v>119</v>
      </c>
      <c r="AD1418" s="39">
        <v>6</v>
      </c>
      <c r="AE1418" s="69">
        <f t="shared" si="782"/>
        <v>1869</v>
      </c>
      <c r="AF1418" s="8"/>
      <c r="AG1418" s="44" t="s">
        <v>92</v>
      </c>
      <c r="AH1418" s="68">
        <f t="shared" si="775"/>
        <v>2.6682958198519335</v>
      </c>
      <c r="AI1418" s="68">
        <f t="shared" si="776"/>
        <v>11.111264633714375</v>
      </c>
      <c r="AJ1418" s="68">
        <f t="shared" si="777"/>
        <v>61.524269465486498</v>
      </c>
      <c r="AK1418" s="68">
        <f t="shared" si="778"/>
        <v>143.25403730896517</v>
      </c>
      <c r="AL1418" s="68">
        <f t="shared" si="779"/>
        <v>95.161888535721459</v>
      </c>
      <c r="AM1418" s="68">
        <f t="shared" si="780"/>
        <v>21.367901718522457</v>
      </c>
      <c r="AN1418" s="68">
        <f t="shared" si="781"/>
        <v>1.1381393198196743</v>
      </c>
      <c r="AO1418" s="68">
        <f t="shared" si="783"/>
        <v>48.863339721718802</v>
      </c>
      <c r="AP1418" s="8"/>
      <c r="AQ1418" s="6">
        <f t="shared" si="784"/>
        <v>73</v>
      </c>
      <c r="AR1418" s="94">
        <f t="shared" si="785"/>
        <v>46</v>
      </c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</row>
    <row r="1419" spans="1:58" s="5" customFormat="1">
      <c r="A1419" s="6">
        <v>1374</v>
      </c>
      <c r="B1419" s="44" t="s">
        <v>93</v>
      </c>
      <c r="C1419" s="45">
        <v>12146.388084373648</v>
      </c>
      <c r="D1419" s="45">
        <v>11198.577688417334</v>
      </c>
      <c r="E1419" s="45">
        <v>10812.792360907373</v>
      </c>
      <c r="F1419" s="45">
        <v>10943.936236606702</v>
      </c>
      <c r="G1419" s="45">
        <v>12438.623920638047</v>
      </c>
      <c r="H1419" s="45">
        <v>13743.04933661939</v>
      </c>
      <c r="I1419" s="45">
        <v>13075.801339278431</v>
      </c>
      <c r="J1419" s="45">
        <v>12759.930159435768</v>
      </c>
      <c r="K1419" s="45">
        <v>12541.058813403788</v>
      </c>
      <c r="L1419" s="45">
        <v>11232.387782451293</v>
      </c>
      <c r="M1419" s="45">
        <v>10110.916314471888</v>
      </c>
      <c r="N1419" s="45">
        <v>8778.4367408485668</v>
      </c>
      <c r="O1419" s="45">
        <v>7731.5572937663101</v>
      </c>
      <c r="P1419" s="45">
        <v>5563.0378432265588</v>
      </c>
      <c r="Q1419" s="45">
        <v>4370.97961201212</v>
      </c>
      <c r="R1419" s="45">
        <v>2967.3200856660765</v>
      </c>
      <c r="S1419" s="45">
        <v>1805.3785899148538</v>
      </c>
      <c r="T1419" s="45">
        <v>1318.2055616450953</v>
      </c>
      <c r="U1419" s="45">
        <v>163538.37776368327</v>
      </c>
      <c r="V1419" s="8"/>
      <c r="W1419" s="44" t="s">
        <v>93</v>
      </c>
      <c r="X1419" s="39">
        <v>46</v>
      </c>
      <c r="Y1419" s="39">
        <v>260</v>
      </c>
      <c r="Z1419" s="39">
        <v>820</v>
      </c>
      <c r="AA1419" s="39">
        <v>851</v>
      </c>
      <c r="AB1419" s="39">
        <v>380</v>
      </c>
      <c r="AC1419" s="39">
        <v>75</v>
      </c>
      <c r="AD1419" s="39">
        <v>6</v>
      </c>
      <c r="AE1419" s="69">
        <f t="shared" si="782"/>
        <v>2438</v>
      </c>
      <c r="AF1419" s="8"/>
      <c r="AG1419" s="44" t="s">
        <v>93</v>
      </c>
      <c r="AH1419" s="68">
        <f t="shared" si="775"/>
        <v>8.4064817275037136</v>
      </c>
      <c r="AI1419" s="68">
        <f t="shared" si="776"/>
        <v>41.8052674731343</v>
      </c>
      <c r="AJ1419" s="68">
        <f t="shared" si="777"/>
        <v>119.33305046283262</v>
      </c>
      <c r="AK1419" s="68">
        <f t="shared" si="778"/>
        <v>130.16410664540751</v>
      </c>
      <c r="AL1419" s="68">
        <f t="shared" si="779"/>
        <v>59.561454530218725</v>
      </c>
      <c r="AM1419" s="68">
        <f t="shared" si="780"/>
        <v>11.960712586698113</v>
      </c>
      <c r="AN1419" s="68">
        <f t="shared" si="781"/>
        <v>1.068339184189133</v>
      </c>
      <c r="AO1419" s="68">
        <f t="shared" si="783"/>
        <v>56.217351025717427</v>
      </c>
      <c r="AP1419" s="8"/>
      <c r="AQ1419" s="6">
        <f t="shared" si="784"/>
        <v>53</v>
      </c>
      <c r="AR1419" s="94">
        <f t="shared" si="785"/>
        <v>16</v>
      </c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</row>
    <row r="1420" spans="1:58" s="5" customFormat="1">
      <c r="A1420" s="6">
        <v>1375</v>
      </c>
      <c r="B1420" s="44" t="s">
        <v>94</v>
      </c>
      <c r="C1420" s="45">
        <v>2694.5133129520218</v>
      </c>
      <c r="D1420" s="45">
        <v>2579.5266367310924</v>
      </c>
      <c r="E1420" s="45">
        <v>2472.6953136650709</v>
      </c>
      <c r="F1420" s="45">
        <v>2753.4093637884998</v>
      </c>
      <c r="G1420" s="45">
        <v>3070.7892103178174</v>
      </c>
      <c r="H1420" s="45">
        <v>2639.4878482829208</v>
      </c>
      <c r="I1420" s="45">
        <v>2534.9728999410599</v>
      </c>
      <c r="J1420" s="45">
        <v>2619.486992478448</v>
      </c>
      <c r="K1420" s="45">
        <v>2494.6335751327697</v>
      </c>
      <c r="L1420" s="45">
        <v>2578.3533905952745</v>
      </c>
      <c r="M1420" s="45">
        <v>2367.2927421955383</v>
      </c>
      <c r="N1420" s="45">
        <v>2133.1772126518099</v>
      </c>
      <c r="O1420" s="45">
        <v>1871.3370101418695</v>
      </c>
      <c r="P1420" s="45">
        <v>1379.8826437479493</v>
      </c>
      <c r="Q1420" s="45">
        <v>1007.8299355497556</v>
      </c>
      <c r="R1420" s="45">
        <v>779.0834537080691</v>
      </c>
      <c r="S1420" s="45">
        <v>620.94239782862428</v>
      </c>
      <c r="T1420" s="45">
        <v>533.51461491153259</v>
      </c>
      <c r="U1420" s="45">
        <v>37130.928554620121</v>
      </c>
      <c r="V1420" s="8"/>
      <c r="W1420" s="44" t="s">
        <v>94</v>
      </c>
      <c r="X1420" s="39">
        <v>27</v>
      </c>
      <c r="Y1420" s="39">
        <v>88</v>
      </c>
      <c r="Z1420" s="39">
        <v>172</v>
      </c>
      <c r="AA1420" s="39">
        <v>148</v>
      </c>
      <c r="AB1420" s="39">
        <v>70</v>
      </c>
      <c r="AC1420" s="39">
        <v>15</v>
      </c>
      <c r="AD1420" s="39">
        <v>0</v>
      </c>
      <c r="AE1420" s="69">
        <f t="shared" si="782"/>
        <v>520</v>
      </c>
      <c r="AF1420" s="8"/>
      <c r="AG1420" s="44" t="s">
        <v>94</v>
      </c>
      <c r="AH1420" s="68">
        <f t="shared" si="775"/>
        <v>19.612049232555727</v>
      </c>
      <c r="AI1420" s="68">
        <f t="shared" si="776"/>
        <v>57.314256350986895</v>
      </c>
      <c r="AJ1420" s="68">
        <f t="shared" si="777"/>
        <v>130.32831358696501</v>
      </c>
      <c r="AK1420" s="68">
        <f t="shared" si="778"/>
        <v>116.76653427217397</v>
      </c>
      <c r="AL1420" s="68">
        <f t="shared" si="779"/>
        <v>53.445579383289058</v>
      </c>
      <c r="AM1420" s="68">
        <f t="shared" si="780"/>
        <v>12.025814251459089</v>
      </c>
      <c r="AN1420" s="68">
        <f t="shared" si="781"/>
        <v>0</v>
      </c>
      <c r="AO1420" s="68">
        <f t="shared" si="783"/>
        <v>55.64135595153877</v>
      </c>
      <c r="AP1420" s="8"/>
      <c r="AQ1420" s="6">
        <f t="shared" si="784"/>
        <v>39</v>
      </c>
      <c r="AR1420" s="94">
        <f t="shared" si="785"/>
        <v>20</v>
      </c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</row>
    <row r="1421" spans="1:58" s="5" customFormat="1">
      <c r="A1421" s="6">
        <v>1376</v>
      </c>
      <c r="B1421" s="44" t="s">
        <v>95</v>
      </c>
      <c r="C1421" s="45">
        <v>15267.141407021558</v>
      </c>
      <c r="D1421" s="45">
        <v>12828.15223106831</v>
      </c>
      <c r="E1421" s="45">
        <v>11916.636822605791</v>
      </c>
      <c r="F1421" s="45">
        <v>11580.140157249638</v>
      </c>
      <c r="G1421" s="45">
        <v>12450.299458804415</v>
      </c>
      <c r="H1421" s="45">
        <v>14403.437692311691</v>
      </c>
      <c r="I1421" s="45">
        <v>15399.19289915107</v>
      </c>
      <c r="J1421" s="45">
        <v>14880.256796166203</v>
      </c>
      <c r="K1421" s="45">
        <v>13483.477825262689</v>
      </c>
      <c r="L1421" s="45">
        <v>11770.22581040673</v>
      </c>
      <c r="M1421" s="45">
        <v>9797.4708476868</v>
      </c>
      <c r="N1421" s="45">
        <v>7925.8678506303786</v>
      </c>
      <c r="O1421" s="45">
        <v>6403.3880938480252</v>
      </c>
      <c r="P1421" s="45">
        <v>3908.5713174448206</v>
      </c>
      <c r="Q1421" s="45">
        <v>2544.1889847511775</v>
      </c>
      <c r="R1421" s="45">
        <v>1666.4284811739938</v>
      </c>
      <c r="S1421" s="45">
        <v>1279.9908900826256</v>
      </c>
      <c r="T1421" s="45">
        <v>1045.3518070761252</v>
      </c>
      <c r="U1421" s="45">
        <v>168550.21937274202</v>
      </c>
      <c r="V1421" s="8"/>
      <c r="W1421" s="44" t="s">
        <v>95</v>
      </c>
      <c r="X1421" s="39">
        <v>67</v>
      </c>
      <c r="Y1421" s="39">
        <v>402</v>
      </c>
      <c r="Z1421" s="39">
        <v>1079</v>
      </c>
      <c r="AA1421" s="39">
        <v>1036</v>
      </c>
      <c r="AB1421" s="39">
        <v>505</v>
      </c>
      <c r="AC1421" s="39">
        <v>84</v>
      </c>
      <c r="AD1421" s="39">
        <v>0</v>
      </c>
      <c r="AE1421" s="69">
        <f t="shared" si="782"/>
        <v>3173</v>
      </c>
      <c r="AF1421" s="8"/>
      <c r="AG1421" s="44" t="s">
        <v>95</v>
      </c>
      <c r="AH1421" s="68">
        <f t="shared" si="775"/>
        <v>11.571535247447809</v>
      </c>
      <c r="AI1421" s="68">
        <f t="shared" si="776"/>
        <v>64.576759993627263</v>
      </c>
      <c r="AJ1421" s="68">
        <f t="shared" si="777"/>
        <v>149.82534351170233</v>
      </c>
      <c r="AK1421" s="68">
        <f t="shared" si="778"/>
        <v>134.55250632740794</v>
      </c>
      <c r="AL1421" s="68">
        <f t="shared" si="779"/>
        <v>67.87517270939972</v>
      </c>
      <c r="AM1421" s="68">
        <f t="shared" si="780"/>
        <v>12.45969342458773</v>
      </c>
      <c r="AN1421" s="68">
        <f t="shared" si="781"/>
        <v>0</v>
      </c>
      <c r="AO1421" s="68">
        <f t="shared" si="783"/>
        <v>67.534325143848477</v>
      </c>
      <c r="AP1421" s="8"/>
      <c r="AQ1421" s="6">
        <f t="shared" si="784"/>
        <v>32</v>
      </c>
      <c r="AR1421" s="94">
        <f t="shared" si="785"/>
        <v>1</v>
      </c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</row>
    <row r="1422" spans="1:58" s="5" customFormat="1">
      <c r="A1422" s="6">
        <v>1377</v>
      </c>
      <c r="B1422" s="44" t="s">
        <v>96</v>
      </c>
      <c r="C1422" s="45">
        <v>4093.4699910008949</v>
      </c>
      <c r="D1422" s="45">
        <v>2682.9517199252323</v>
      </c>
      <c r="E1422" s="45">
        <v>2057.8386394925719</v>
      </c>
      <c r="F1422" s="45">
        <v>2364.5401533251979</v>
      </c>
      <c r="G1422" s="45">
        <v>7954.3375197940595</v>
      </c>
      <c r="H1422" s="45">
        <v>13145.947788789848</v>
      </c>
      <c r="I1422" s="45">
        <v>10893.189381766557</v>
      </c>
      <c r="J1422" s="45">
        <v>7422.7244517484041</v>
      </c>
      <c r="K1422" s="45">
        <v>5810.3516133636194</v>
      </c>
      <c r="L1422" s="45">
        <v>4753.1266362823117</v>
      </c>
      <c r="M1422" s="45">
        <v>4255.8558083661846</v>
      </c>
      <c r="N1422" s="45">
        <v>3696.2735278028517</v>
      </c>
      <c r="O1422" s="45">
        <v>3308.6884581451095</v>
      </c>
      <c r="P1422" s="45">
        <v>2331.0828301166712</v>
      </c>
      <c r="Q1422" s="45">
        <v>1824.6896723425671</v>
      </c>
      <c r="R1422" s="45">
        <v>1552.3497600577552</v>
      </c>
      <c r="S1422" s="45">
        <v>1150.1494276094554</v>
      </c>
      <c r="T1422" s="45">
        <v>1011.3138814251073</v>
      </c>
      <c r="U1422" s="45">
        <v>80308.881261354414</v>
      </c>
      <c r="V1422" s="8"/>
      <c r="W1422" s="44" t="s">
        <v>96</v>
      </c>
      <c r="X1422" s="39">
        <v>7</v>
      </c>
      <c r="Y1422" s="39">
        <v>56</v>
      </c>
      <c r="Z1422" s="39">
        <v>133</v>
      </c>
      <c r="AA1422" s="39">
        <v>424</v>
      </c>
      <c r="AB1422" s="39">
        <v>340</v>
      </c>
      <c r="AC1422" s="39">
        <v>67</v>
      </c>
      <c r="AD1422" s="39">
        <v>3</v>
      </c>
      <c r="AE1422" s="69">
        <f t="shared" si="782"/>
        <v>1030</v>
      </c>
      <c r="AF1422" s="8"/>
      <c r="AG1422" s="44" t="s">
        <v>96</v>
      </c>
      <c r="AH1422" s="68">
        <f t="shared" si="775"/>
        <v>5.9208129666616678</v>
      </c>
      <c r="AI1422" s="68">
        <f t="shared" si="776"/>
        <v>14.080368066013337</v>
      </c>
      <c r="AJ1422" s="68">
        <f t="shared" si="777"/>
        <v>20.234372163476138</v>
      </c>
      <c r="AK1422" s="68">
        <f t="shared" si="778"/>
        <v>77.846805951929497</v>
      </c>
      <c r="AL1422" s="68">
        <f t="shared" si="779"/>
        <v>91.610567578030967</v>
      </c>
      <c r="AM1422" s="68">
        <f t="shared" si="780"/>
        <v>23.06228760610707</v>
      </c>
      <c r="AN1422" s="68">
        <f t="shared" si="781"/>
        <v>1.2623269816124525</v>
      </c>
      <c r="AO1422" s="68">
        <f t="shared" si="783"/>
        <v>39.354872354836054</v>
      </c>
      <c r="AP1422" s="8"/>
      <c r="AQ1422" s="6">
        <f t="shared" si="784"/>
        <v>69</v>
      </c>
      <c r="AR1422" s="94">
        <f t="shared" si="785"/>
        <v>71</v>
      </c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</row>
    <row r="1423" spans="1:58" s="5" customFormat="1">
      <c r="A1423" s="6">
        <v>1378</v>
      </c>
      <c r="B1423" s="44" t="s">
        <v>97</v>
      </c>
      <c r="C1423" s="45">
        <v>9586.5189181414717</v>
      </c>
      <c r="D1423" s="45">
        <v>9836.9002534289721</v>
      </c>
      <c r="E1423" s="45">
        <v>10423.166131522608</v>
      </c>
      <c r="F1423" s="45">
        <v>11148.403647420708</v>
      </c>
      <c r="G1423" s="45">
        <v>9831.7288728437743</v>
      </c>
      <c r="H1423" s="45">
        <v>9003.9762202137499</v>
      </c>
      <c r="I1423" s="45">
        <v>9311.7913921430736</v>
      </c>
      <c r="J1423" s="45">
        <v>10412.794710412745</v>
      </c>
      <c r="K1423" s="45">
        <v>11136.394459818042</v>
      </c>
      <c r="L1423" s="45">
        <v>11543.956448933386</v>
      </c>
      <c r="M1423" s="45">
        <v>11164.536238601866</v>
      </c>
      <c r="N1423" s="45">
        <v>10315.724877468332</v>
      </c>
      <c r="O1423" s="45">
        <v>9304.0478331113372</v>
      </c>
      <c r="P1423" s="45">
        <v>6267.66908145257</v>
      </c>
      <c r="Q1423" s="45">
        <v>4073.6722871717502</v>
      </c>
      <c r="R1423" s="45">
        <v>2882.5029166460581</v>
      </c>
      <c r="S1423" s="45">
        <v>2315.0423517449835</v>
      </c>
      <c r="T1423" s="45">
        <v>2043.49621094434</v>
      </c>
      <c r="U1423" s="45">
        <v>150602.32285201977</v>
      </c>
      <c r="V1423" s="8"/>
      <c r="W1423" s="44" t="s">
        <v>97</v>
      </c>
      <c r="X1423" s="39">
        <v>37</v>
      </c>
      <c r="Y1423" s="39">
        <v>183</v>
      </c>
      <c r="Z1423" s="39">
        <v>514</v>
      </c>
      <c r="AA1423" s="39">
        <v>606</v>
      </c>
      <c r="AB1423" s="39">
        <v>353</v>
      </c>
      <c r="AC1423" s="39">
        <v>90</v>
      </c>
      <c r="AD1423" s="39">
        <v>6</v>
      </c>
      <c r="AE1423" s="69">
        <f t="shared" si="782"/>
        <v>1789</v>
      </c>
      <c r="AF1423" s="8"/>
      <c r="AG1423" s="44" t="s">
        <v>97</v>
      </c>
      <c r="AH1423" s="68">
        <f t="shared" si="775"/>
        <v>6.6377216272681894</v>
      </c>
      <c r="AI1423" s="68">
        <f t="shared" si="776"/>
        <v>37.226413048363128</v>
      </c>
      <c r="AJ1423" s="68">
        <f t="shared" si="777"/>
        <v>114.17178087300587</v>
      </c>
      <c r="AK1423" s="68">
        <f t="shared" si="778"/>
        <v>130.15755497085539</v>
      </c>
      <c r="AL1423" s="68">
        <f t="shared" si="779"/>
        <v>67.801202235745933</v>
      </c>
      <c r="AM1423" s="68">
        <f t="shared" si="780"/>
        <v>16.163220569230898</v>
      </c>
      <c r="AN1423" s="68">
        <f t="shared" si="781"/>
        <v>1.0395049611529634</v>
      </c>
      <c r="AO1423" s="68">
        <f t="shared" si="783"/>
        <v>49.427367951065278</v>
      </c>
      <c r="AP1423" s="8"/>
      <c r="AQ1423" s="6">
        <f t="shared" si="784"/>
        <v>58</v>
      </c>
      <c r="AR1423" s="94">
        <f t="shared" si="785"/>
        <v>43</v>
      </c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</row>
    <row r="1424" spans="1:58" s="5" customFormat="1">
      <c r="A1424" s="6">
        <v>1379</v>
      </c>
      <c r="B1424" s="44" t="s">
        <v>98</v>
      </c>
      <c r="C1424" s="45">
        <v>369.85391640503815</v>
      </c>
      <c r="D1424" s="45">
        <v>388.06188816008842</v>
      </c>
      <c r="E1424" s="45">
        <v>495.16687220127233</v>
      </c>
      <c r="F1424" s="45">
        <v>424.61695745122216</v>
      </c>
      <c r="G1424" s="45">
        <v>289.75205801636957</v>
      </c>
      <c r="H1424" s="45">
        <v>306.23220504255244</v>
      </c>
      <c r="I1424" s="45">
        <v>291.15675086097667</v>
      </c>
      <c r="J1424" s="45">
        <v>378.85937233768584</v>
      </c>
      <c r="K1424" s="45">
        <v>430.2750778789881</v>
      </c>
      <c r="L1424" s="45">
        <v>557.37245297115828</v>
      </c>
      <c r="M1424" s="45">
        <v>642.23908591897191</v>
      </c>
      <c r="N1424" s="45">
        <v>542.57276404628067</v>
      </c>
      <c r="O1424" s="45">
        <v>498.12909778407595</v>
      </c>
      <c r="P1424" s="45">
        <v>495.74798793958354</v>
      </c>
      <c r="Q1424" s="45">
        <v>422.83050361051909</v>
      </c>
      <c r="R1424" s="45">
        <v>363.78468091369757</v>
      </c>
      <c r="S1424" s="45">
        <v>341.91854056576341</v>
      </c>
      <c r="T1424" s="45">
        <v>259.46933300048903</v>
      </c>
      <c r="U1424" s="45">
        <v>7498.0395451047334</v>
      </c>
      <c r="V1424" s="8"/>
      <c r="W1424" s="44" t="s">
        <v>98</v>
      </c>
      <c r="X1424" s="39">
        <v>0</v>
      </c>
      <c r="Y1424" s="39">
        <v>17</v>
      </c>
      <c r="Z1424" s="39">
        <v>28</v>
      </c>
      <c r="AA1424" s="39">
        <v>22</v>
      </c>
      <c r="AB1424" s="39">
        <v>6</v>
      </c>
      <c r="AC1424" s="39">
        <v>0</v>
      </c>
      <c r="AD1424" s="39">
        <v>0</v>
      </c>
      <c r="AE1424" s="69">
        <f t="shared" si="782"/>
        <v>73</v>
      </c>
      <c r="AF1424" s="8"/>
      <c r="AG1424" s="44" t="s">
        <v>98</v>
      </c>
      <c r="AH1424" s="68">
        <f t="shared" si="775"/>
        <v>0</v>
      </c>
      <c r="AI1424" s="68">
        <f t="shared" si="776"/>
        <v>117.34170322296438</v>
      </c>
      <c r="AJ1424" s="68">
        <f t="shared" si="777"/>
        <v>182.86776856868639</v>
      </c>
      <c r="AK1424" s="68">
        <f t="shared" si="778"/>
        <v>151.12134570085718</v>
      </c>
      <c r="AL1424" s="68">
        <f t="shared" si="779"/>
        <v>31.674021751015655</v>
      </c>
      <c r="AM1424" s="68">
        <f t="shared" si="780"/>
        <v>0</v>
      </c>
      <c r="AN1424" s="68">
        <f t="shared" si="781"/>
        <v>0</v>
      </c>
      <c r="AO1424" s="68">
        <f t="shared" si="783"/>
        <v>54.512905495966955</v>
      </c>
      <c r="AP1424" s="8"/>
      <c r="AQ1424" s="6">
        <f t="shared" si="784"/>
        <v>2</v>
      </c>
      <c r="AR1424" s="94">
        <f t="shared" si="785"/>
        <v>25</v>
      </c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</row>
    <row r="1425" spans="1:58" s="5" customFormat="1">
      <c r="A1425" s="6">
        <v>1380</v>
      </c>
      <c r="B1425" s="45" t="s">
        <v>99</v>
      </c>
      <c r="C1425" s="45">
        <v>15.056004310497862</v>
      </c>
      <c r="D1425" s="45">
        <v>21.794168390031096</v>
      </c>
      <c r="E1425" s="45">
        <v>49.269753730216401</v>
      </c>
      <c r="F1425" s="45">
        <v>45.024137783314259</v>
      </c>
      <c r="G1425" s="45">
        <v>97.219980794636712</v>
      </c>
      <c r="H1425" s="45">
        <v>99.294681232081828</v>
      </c>
      <c r="I1425" s="45">
        <v>92.639550067544633</v>
      </c>
      <c r="J1425" s="45">
        <v>50.638496693439087</v>
      </c>
      <c r="K1425" s="45">
        <v>50.692152030956969</v>
      </c>
      <c r="L1425" s="45">
        <v>46.897774964909701</v>
      </c>
      <c r="M1425" s="45">
        <v>51.450406111881044</v>
      </c>
      <c r="N1425" s="45">
        <v>48.793095055346598</v>
      </c>
      <c r="O1425" s="45">
        <v>28.160699606023279</v>
      </c>
      <c r="P1425" s="45">
        <v>28.819550653891312</v>
      </c>
      <c r="Q1425" s="45">
        <v>22.940916192669455</v>
      </c>
      <c r="R1425" s="45">
        <v>14.79581138458377</v>
      </c>
      <c r="S1425" s="45">
        <v>1.0218563361126047</v>
      </c>
      <c r="T1425" s="45">
        <v>5.5058605226823092</v>
      </c>
      <c r="U1425" s="45">
        <v>770.0148958608188</v>
      </c>
      <c r="V1425" s="8"/>
      <c r="W1425" s="45" t="s">
        <v>99</v>
      </c>
      <c r="X1425" s="39">
        <v>0</v>
      </c>
      <c r="Y1425" s="39">
        <v>0</v>
      </c>
      <c r="Z1425" s="39">
        <v>0</v>
      </c>
      <c r="AA1425" s="39">
        <v>0</v>
      </c>
      <c r="AB1425" s="39">
        <v>0</v>
      </c>
      <c r="AC1425" s="39">
        <v>0</v>
      </c>
      <c r="AD1425" s="39">
        <v>0</v>
      </c>
      <c r="AE1425" s="69">
        <f t="shared" si="782"/>
        <v>0</v>
      </c>
      <c r="AF1425" s="8"/>
      <c r="AG1425" s="45" t="s">
        <v>99</v>
      </c>
      <c r="AH1425" s="68">
        <f t="shared" si="775"/>
        <v>0</v>
      </c>
      <c r="AI1425" s="68">
        <f t="shared" si="776"/>
        <v>0</v>
      </c>
      <c r="AJ1425" s="68">
        <f t="shared" si="777"/>
        <v>0</v>
      </c>
      <c r="AK1425" s="68">
        <f t="shared" si="778"/>
        <v>0</v>
      </c>
      <c r="AL1425" s="68">
        <f t="shared" si="779"/>
        <v>0</v>
      </c>
      <c r="AM1425" s="68">
        <f t="shared" si="780"/>
        <v>0</v>
      </c>
      <c r="AN1425" s="68">
        <f t="shared" si="781"/>
        <v>0</v>
      </c>
      <c r="AO1425" s="68">
        <f t="shared" si="783"/>
        <v>0</v>
      </c>
      <c r="AP1425" s="8"/>
      <c r="AQ1425" s="6" t="s">
        <v>138</v>
      </c>
      <c r="AR1425" s="6" t="s">
        <v>138</v>
      </c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</row>
    <row r="1426" spans="1:58" s="5" customFormat="1">
      <c r="A1426" s="6">
        <v>1381</v>
      </c>
      <c r="B1426" s="45" t="s">
        <v>100</v>
      </c>
      <c r="C1426" s="45"/>
      <c r="D1426" s="45">
        <f>SUM(D1349,D1352,D1354:D1355,D1358:D1359,D1363,D1365,D1367,D1371,D1376,D1378,D1380:D1381,D1385,D1387:D1390,D1394:D1395,D1397:D1398,D1402,D1404,D1409,D1418:D1419,D1421:D1423)</f>
        <v>241045.23804672406</v>
      </c>
      <c r="E1426" s="45">
        <f t="shared" ref="E1426:U1426" si="786">SUM(E1349,E1352,E1354:E1355,E1358:E1359,E1363,E1365,E1367,E1371,E1376,E1378,E1380:E1381,E1385,E1387:E1390,E1394:E1395,E1397:E1398,E1402,E1404,E1409,E1418:E1419,E1421:E1423)</f>
        <v>236353.85376673524</v>
      </c>
      <c r="F1426" s="45">
        <f t="shared" si="786"/>
        <v>258326.29021393397</v>
      </c>
      <c r="G1426" s="45">
        <f t="shared" si="786"/>
        <v>336749.51931037556</v>
      </c>
      <c r="H1426" s="45">
        <f t="shared" si="786"/>
        <v>347237.94948938204</v>
      </c>
      <c r="I1426" s="45">
        <f t="shared" si="786"/>
        <v>317597.89417322463</v>
      </c>
      <c r="J1426" s="45">
        <f t="shared" si="786"/>
        <v>309611.0364692845</v>
      </c>
      <c r="K1426" s="45">
        <f t="shared" si="786"/>
        <v>303702.00369925209</v>
      </c>
      <c r="L1426" s="45">
        <f t="shared" si="786"/>
        <v>282153.72947170789</v>
      </c>
      <c r="M1426" s="45">
        <f t="shared" si="786"/>
        <v>262730.8068574678</v>
      </c>
      <c r="N1426" s="45">
        <f t="shared" si="786"/>
        <v>230578.1381196079</v>
      </c>
      <c r="O1426" s="45">
        <f t="shared" si="786"/>
        <v>210423.33908170264</v>
      </c>
      <c r="P1426" s="45">
        <f t="shared" si="786"/>
        <v>158578.8022458255</v>
      </c>
      <c r="Q1426" s="45">
        <f t="shared" si="786"/>
        <v>124667.72384471523</v>
      </c>
      <c r="R1426" s="45">
        <f t="shared" si="786"/>
        <v>98225.882999422349</v>
      </c>
      <c r="S1426" s="45">
        <f t="shared" si="786"/>
        <v>78724.825918098373</v>
      </c>
      <c r="T1426" s="45">
        <f t="shared" si="786"/>
        <v>74067.805799401336</v>
      </c>
      <c r="U1426" s="45">
        <f t="shared" si="786"/>
        <v>4138047.3729685452</v>
      </c>
      <c r="V1426" s="8"/>
      <c r="W1426" s="45" t="s">
        <v>100</v>
      </c>
      <c r="X1426" s="45">
        <f>SUM(X1349,X1352,X1354:X1355,X1358:X1359,X1363,X1365,X1367,X1371,X1376,X1378,X1380:X1381,X1385,X1387:X1390,X1394:X1395,X1397:X1398,X1402,X1404,X1409,X1418:X1419,X1421:X1423)</f>
        <v>849</v>
      </c>
      <c r="Y1426" s="45">
        <f t="shared" ref="Y1426:AD1426" si="787">SUM(Y1349,Y1352,Y1354:Y1355,Y1358:Y1359,Y1363,Y1365,Y1367,Y1371,Y1376,Y1378,Y1380:Y1381,Y1385,Y1387:Y1390,Y1394:Y1395,Y1397:Y1398,Y1402,Y1404,Y1409,Y1418:Y1419,Y1421:Y1423)</f>
        <v>4911</v>
      </c>
      <c r="Z1426" s="45">
        <f t="shared" si="787"/>
        <v>14053</v>
      </c>
      <c r="AA1426" s="45">
        <f t="shared" si="787"/>
        <v>19494</v>
      </c>
      <c r="AB1426" s="45">
        <f t="shared" si="787"/>
        <v>12291</v>
      </c>
      <c r="AC1426" s="45">
        <f t="shared" si="787"/>
        <v>2706</v>
      </c>
      <c r="AD1426" s="45">
        <f t="shared" si="787"/>
        <v>182</v>
      </c>
      <c r="AE1426" s="45">
        <f>SUM(X1426:AD1426)</f>
        <v>54486</v>
      </c>
      <c r="AF1426" s="8"/>
      <c r="AG1426" s="45" t="s">
        <v>100</v>
      </c>
      <c r="AH1426" s="68">
        <f t="shared" si="775"/>
        <v>6.5730824322750676</v>
      </c>
      <c r="AI1426" s="68">
        <f t="shared" si="776"/>
        <v>29.167079496102417</v>
      </c>
      <c r="AJ1426" s="68">
        <f t="shared" si="777"/>
        <v>80.941613787692972</v>
      </c>
      <c r="AK1426" s="68">
        <f t="shared" si="778"/>
        <v>122.75900034379673</v>
      </c>
      <c r="AL1426" s="68">
        <f t="shared" si="779"/>
        <v>79.396394522385506</v>
      </c>
      <c r="AM1426" s="68">
        <f t="shared" si="780"/>
        <v>17.820099749356142</v>
      </c>
      <c r="AN1426" s="68">
        <f t="shared" si="781"/>
        <v>1.2900768693773337</v>
      </c>
      <c r="AO1426" s="68">
        <f t="shared" si="783"/>
        <v>50.558175235448402</v>
      </c>
      <c r="AP1426" s="8"/>
      <c r="AQ1426" s="6" t="s">
        <v>138</v>
      </c>
      <c r="AR1426" s="6" t="s">
        <v>138</v>
      </c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</row>
    <row r="1427" spans="1:58" s="5" customFormat="1">
      <c r="A1427" s="6">
        <v>1382</v>
      </c>
      <c r="B1427" s="45" t="s">
        <v>101</v>
      </c>
      <c r="C1427" s="45"/>
      <c r="D1427" s="45">
        <f t="shared" ref="D1427:U1427" si="788">D1428-D1426</f>
        <v>92612.761953275825</v>
      </c>
      <c r="E1427" s="45">
        <f t="shared" si="788"/>
        <v>99450.146233264939</v>
      </c>
      <c r="F1427" s="45">
        <f t="shared" si="788"/>
        <v>103956.70978606574</v>
      </c>
      <c r="G1427" s="45">
        <f t="shared" si="788"/>
        <v>86545.480689624732</v>
      </c>
      <c r="H1427" s="45">
        <f t="shared" si="788"/>
        <v>83840.050510618195</v>
      </c>
      <c r="I1427" s="45">
        <f t="shared" si="788"/>
        <v>83448.105826775427</v>
      </c>
      <c r="J1427" s="45">
        <f t="shared" si="788"/>
        <v>92207.963530715264</v>
      </c>
      <c r="K1427" s="45">
        <f t="shared" si="788"/>
        <v>100187.99630074762</v>
      </c>
      <c r="L1427" s="45">
        <f t="shared" si="788"/>
        <v>104687.27052829182</v>
      </c>
      <c r="M1427" s="45">
        <f t="shared" si="788"/>
        <v>104477.19314253185</v>
      </c>
      <c r="N1427" s="45">
        <f t="shared" si="788"/>
        <v>99811.861880391982</v>
      </c>
      <c r="O1427" s="45">
        <f t="shared" si="788"/>
        <v>93623.660918297421</v>
      </c>
      <c r="P1427" s="45">
        <f t="shared" si="788"/>
        <v>74439.1977541745</v>
      </c>
      <c r="Q1427" s="45">
        <f t="shared" si="788"/>
        <v>58454.276155284853</v>
      </c>
      <c r="R1427" s="45">
        <f t="shared" si="788"/>
        <v>45372.117000577535</v>
      </c>
      <c r="S1427" s="45">
        <f t="shared" si="788"/>
        <v>36604.174081901627</v>
      </c>
      <c r="T1427" s="45">
        <f t="shared" si="788"/>
        <v>32792.194200598737</v>
      </c>
      <c r="U1427" s="45">
        <f t="shared" si="788"/>
        <v>1483162.627031453</v>
      </c>
      <c r="V1427" s="8"/>
      <c r="W1427" s="45" t="s">
        <v>101</v>
      </c>
      <c r="X1427" s="45">
        <f t="shared" ref="X1427:AD1427" si="789">X1428-X1426</f>
        <v>763</v>
      </c>
      <c r="Y1427" s="45">
        <f t="shared" si="789"/>
        <v>2715</v>
      </c>
      <c r="Z1427" s="45">
        <f t="shared" si="789"/>
        <v>5027</v>
      </c>
      <c r="AA1427" s="45">
        <f t="shared" si="789"/>
        <v>5077</v>
      </c>
      <c r="AB1427" s="45">
        <f t="shared" si="789"/>
        <v>2662</v>
      </c>
      <c r="AC1427" s="45">
        <f t="shared" si="789"/>
        <v>603</v>
      </c>
      <c r="AD1427" s="45">
        <f t="shared" si="789"/>
        <v>18</v>
      </c>
      <c r="AE1427" s="45">
        <f>SUM(X1427:AD1427)</f>
        <v>16865</v>
      </c>
      <c r="AF1427" s="8"/>
      <c r="AG1427" s="45" t="s">
        <v>101</v>
      </c>
      <c r="AH1427" s="68">
        <f t="shared" si="775"/>
        <v>14.679187164930296</v>
      </c>
      <c r="AI1427" s="68">
        <f t="shared" si="776"/>
        <v>62.741577685303227</v>
      </c>
      <c r="AJ1427" s="68">
        <f t="shared" si="777"/>
        <v>119.91882088294638</v>
      </c>
      <c r="AK1427" s="68">
        <f t="shared" si="778"/>
        <v>121.68041322685067</v>
      </c>
      <c r="AL1427" s="68">
        <f t="shared" si="779"/>
        <v>57.739047649897721</v>
      </c>
      <c r="AM1427" s="68">
        <f t="shared" si="780"/>
        <v>12.03737018933675</v>
      </c>
      <c r="AN1427" s="68">
        <f t="shared" si="781"/>
        <v>0.34388135079203319</v>
      </c>
      <c r="AO1427" s="68">
        <f t="shared" si="783"/>
        <v>51.506124503627269</v>
      </c>
      <c r="AP1427" s="8"/>
      <c r="AQ1427" s="6" t="s">
        <v>138</v>
      </c>
      <c r="AR1427" s="6" t="s">
        <v>138</v>
      </c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</row>
    <row r="1428" spans="1:58" s="5" customFormat="1">
      <c r="A1428" s="6">
        <v>1383</v>
      </c>
      <c r="B1428" s="45" t="s">
        <v>102</v>
      </c>
      <c r="C1428" s="45"/>
      <c r="D1428" s="45">
        <f>SUM(D1346:D1425)</f>
        <v>333657.99999999988</v>
      </c>
      <c r="E1428" s="45">
        <f t="shared" ref="E1428:U1428" si="790">SUM(E1346:E1425)</f>
        <v>335804.00000000017</v>
      </c>
      <c r="F1428" s="45">
        <f t="shared" si="790"/>
        <v>362282.99999999971</v>
      </c>
      <c r="G1428" s="45">
        <f t="shared" si="790"/>
        <v>423295.00000000029</v>
      </c>
      <c r="H1428" s="45">
        <f t="shared" si="790"/>
        <v>431078.00000000023</v>
      </c>
      <c r="I1428" s="45">
        <f t="shared" si="790"/>
        <v>401046.00000000006</v>
      </c>
      <c r="J1428" s="45">
        <f t="shared" si="790"/>
        <v>401818.99999999977</v>
      </c>
      <c r="K1428" s="45">
        <f t="shared" si="790"/>
        <v>403889.99999999971</v>
      </c>
      <c r="L1428" s="45">
        <f t="shared" si="790"/>
        <v>386840.99999999971</v>
      </c>
      <c r="M1428" s="45">
        <f t="shared" si="790"/>
        <v>367207.99999999965</v>
      </c>
      <c r="N1428" s="45">
        <f t="shared" si="790"/>
        <v>330389.99999999988</v>
      </c>
      <c r="O1428" s="45">
        <f t="shared" si="790"/>
        <v>304047.00000000006</v>
      </c>
      <c r="P1428" s="45">
        <f t="shared" si="790"/>
        <v>233018</v>
      </c>
      <c r="Q1428" s="45">
        <f t="shared" si="790"/>
        <v>183122.00000000009</v>
      </c>
      <c r="R1428" s="45">
        <f t="shared" si="790"/>
        <v>143597.99999999988</v>
      </c>
      <c r="S1428" s="45">
        <f t="shared" si="790"/>
        <v>115329</v>
      </c>
      <c r="T1428" s="45">
        <f t="shared" si="790"/>
        <v>106860.00000000007</v>
      </c>
      <c r="U1428" s="45">
        <f t="shared" si="790"/>
        <v>5621209.9999999981</v>
      </c>
      <c r="V1428" s="8"/>
      <c r="W1428" s="45" t="s">
        <v>102</v>
      </c>
      <c r="X1428" s="45">
        <f>SUM(X1346:X1425)</f>
        <v>1612</v>
      </c>
      <c r="Y1428" s="45">
        <f t="shared" ref="Y1428:AD1428" si="791">SUM(Y1346:Y1425)</f>
        <v>7626</v>
      </c>
      <c r="Z1428" s="45">
        <f t="shared" si="791"/>
        <v>19080</v>
      </c>
      <c r="AA1428" s="45">
        <f t="shared" si="791"/>
        <v>24571</v>
      </c>
      <c r="AB1428" s="45">
        <f t="shared" si="791"/>
        <v>14953</v>
      </c>
      <c r="AC1428" s="45">
        <f t="shared" si="791"/>
        <v>3309</v>
      </c>
      <c r="AD1428" s="45">
        <f t="shared" si="791"/>
        <v>200</v>
      </c>
      <c r="AE1428" s="45">
        <f>SUM(X1428:AD1428)</f>
        <v>71351</v>
      </c>
      <c r="AF1428" s="8"/>
      <c r="AG1428" s="45" t="s">
        <v>102</v>
      </c>
      <c r="AH1428" s="68">
        <f t="shared" si="775"/>
        <v>8.8991203009801794</v>
      </c>
      <c r="AI1428" s="68">
        <f t="shared" si="776"/>
        <v>36.031609161459478</v>
      </c>
      <c r="AJ1428" s="68">
        <f t="shared" si="777"/>
        <v>88.522262792348442</v>
      </c>
      <c r="AK1428" s="68">
        <f t="shared" si="778"/>
        <v>122.53457209397423</v>
      </c>
      <c r="AL1428" s="68">
        <f t="shared" si="779"/>
        <v>74.426545285315072</v>
      </c>
      <c r="AM1428" s="68">
        <f t="shared" si="780"/>
        <v>16.385649558047994</v>
      </c>
      <c r="AN1428" s="68">
        <f t="shared" si="781"/>
        <v>1.0340165597752056</v>
      </c>
      <c r="AO1428" s="68">
        <f t="shared" si="783"/>
        <v>50.779076040155843</v>
      </c>
      <c r="AP1428" s="8"/>
      <c r="AQ1428" s="6" t="s">
        <v>138</v>
      </c>
      <c r="AR1428" s="6" t="s">
        <v>138</v>
      </c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</row>
    <row r="1429" spans="1:58" s="5" customFormat="1">
      <c r="A1429" s="6">
        <v>1384</v>
      </c>
      <c r="B1429" s="8" t="s">
        <v>139</v>
      </c>
      <c r="C1429" s="13">
        <f>SUM(C1354,C1352,C1385,C1402,C1409)</f>
        <v>30328.084401364697</v>
      </c>
      <c r="D1429" s="13">
        <f t="shared" ref="D1429:U1429" si="792">SUM(D1354,D1352,D1385,D1402,D1409)</f>
        <v>30866.174189990954</v>
      </c>
      <c r="E1429" s="13">
        <f t="shared" si="792"/>
        <v>31537.278522593901</v>
      </c>
      <c r="F1429" s="13">
        <f t="shared" si="792"/>
        <v>35123.482321970572</v>
      </c>
      <c r="G1429" s="13">
        <f t="shared" si="792"/>
        <v>44575.667660975007</v>
      </c>
      <c r="H1429" s="13">
        <f t="shared" si="792"/>
        <v>40595.43795850467</v>
      </c>
      <c r="I1429" s="13">
        <f t="shared" si="792"/>
        <v>34528.900859941328</v>
      </c>
      <c r="J1429" s="13">
        <f t="shared" si="792"/>
        <v>37241.535231642949</v>
      </c>
      <c r="K1429" s="13">
        <f t="shared" si="792"/>
        <v>40777.70552312168</v>
      </c>
      <c r="L1429" s="13">
        <f t="shared" si="792"/>
        <v>40118.813682261345</v>
      </c>
      <c r="M1429" s="13">
        <f t="shared" si="792"/>
        <v>38590.4467076664</v>
      </c>
      <c r="N1429" s="13">
        <f t="shared" si="792"/>
        <v>34355.980176850615</v>
      </c>
      <c r="O1429" s="13">
        <f t="shared" si="792"/>
        <v>32082.188654772119</v>
      </c>
      <c r="P1429" s="13">
        <f t="shared" si="792"/>
        <v>24105.741155080239</v>
      </c>
      <c r="Q1429" s="13">
        <f t="shared" si="792"/>
        <v>18193.278342911701</v>
      </c>
      <c r="R1429" s="13">
        <f t="shared" si="792"/>
        <v>14261.541691947423</v>
      </c>
      <c r="S1429" s="13">
        <f t="shared" si="792"/>
        <v>12116.878197183047</v>
      </c>
      <c r="T1429" s="13">
        <f t="shared" si="792"/>
        <v>13742.842982522317</v>
      </c>
      <c r="U1429" s="13">
        <f t="shared" si="792"/>
        <v>553141.97826130106</v>
      </c>
      <c r="V1429" s="8"/>
      <c r="W1429" s="8" t="s">
        <v>136</v>
      </c>
      <c r="X1429" s="45">
        <f t="shared" ref="X1429:AE1429" si="793">SUM(X1354,X1352,X1385,X1402,X1409)</f>
        <v>22</v>
      </c>
      <c r="Y1429" s="45">
        <f t="shared" si="793"/>
        <v>145</v>
      </c>
      <c r="Z1429" s="45">
        <f t="shared" si="793"/>
        <v>815</v>
      </c>
      <c r="AA1429" s="45">
        <f t="shared" si="793"/>
        <v>2003</v>
      </c>
      <c r="AB1429" s="45">
        <f t="shared" si="793"/>
        <v>1694</v>
      </c>
      <c r="AC1429" s="45">
        <f t="shared" si="793"/>
        <v>446</v>
      </c>
      <c r="AD1429" s="45">
        <f t="shared" si="793"/>
        <v>35</v>
      </c>
      <c r="AE1429" s="45">
        <f t="shared" si="793"/>
        <v>5160</v>
      </c>
      <c r="AF1429" s="8"/>
      <c r="AG1429" s="8" t="s">
        <v>136</v>
      </c>
      <c r="AH1429" s="68">
        <f t="shared" si="775"/>
        <v>1.2527231667025498</v>
      </c>
      <c r="AI1429" s="68">
        <f t="shared" si="776"/>
        <v>6.5057915050342245</v>
      </c>
      <c r="AJ1429" s="68">
        <f t="shared" si="777"/>
        <v>40.152294986104913</v>
      </c>
      <c r="AK1429" s="68">
        <f t="shared" si="778"/>
        <v>116.01875241408443</v>
      </c>
      <c r="AL1429" s="68">
        <f t="shared" si="779"/>
        <v>90.973693187635405</v>
      </c>
      <c r="AM1429" s="68">
        <f t="shared" si="780"/>
        <v>21.874698160597099</v>
      </c>
      <c r="AN1429" s="68">
        <f t="shared" si="781"/>
        <v>1.7448172958053021</v>
      </c>
      <c r="AO1429" s="68">
        <f t="shared" si="783"/>
        <v>37.807523644405919</v>
      </c>
      <c r="AP1429" s="8"/>
      <c r="AQ1429" s="6" t="s">
        <v>138</v>
      </c>
      <c r="AR1429" s="6" t="s">
        <v>138</v>
      </c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</row>
    <row r="1430" spans="1:58" s="5" customFormat="1">
      <c r="A1430" s="6">
        <v>1385</v>
      </c>
      <c r="B1430" s="8" t="s">
        <v>140</v>
      </c>
      <c r="C1430" s="13">
        <f>SUM(C1355,C1371,C1378,C1360,C1387)</f>
        <v>41845.584186620683</v>
      </c>
      <c r="D1430" s="13">
        <f t="shared" ref="D1430:U1430" si="794">SUM(D1355,D1371,D1378,D1360,D1387)</f>
        <v>37148.843673193092</v>
      </c>
      <c r="E1430" s="13">
        <f t="shared" si="794"/>
        <v>37480.874879318064</v>
      </c>
      <c r="F1430" s="13">
        <f t="shared" si="794"/>
        <v>39792.719517758116</v>
      </c>
      <c r="G1430" s="13">
        <f t="shared" si="794"/>
        <v>47828.556919881921</v>
      </c>
      <c r="H1430" s="13">
        <f t="shared" si="794"/>
        <v>49667.994836211132</v>
      </c>
      <c r="I1430" s="13">
        <f t="shared" si="794"/>
        <v>45159.688357950785</v>
      </c>
      <c r="J1430" s="13">
        <f t="shared" si="794"/>
        <v>43217.884370245891</v>
      </c>
      <c r="K1430" s="13">
        <f t="shared" si="794"/>
        <v>43361.432793034095</v>
      </c>
      <c r="L1430" s="13">
        <f t="shared" si="794"/>
        <v>39778.424464632328</v>
      </c>
      <c r="M1430" s="13">
        <f t="shared" si="794"/>
        <v>37931.144456937822</v>
      </c>
      <c r="N1430" s="13">
        <f t="shared" si="794"/>
        <v>32695.494698103725</v>
      </c>
      <c r="O1430" s="13">
        <f t="shared" si="794"/>
        <v>29422.531089903936</v>
      </c>
      <c r="P1430" s="13">
        <f t="shared" si="794"/>
        <v>21734.738377610054</v>
      </c>
      <c r="Q1430" s="13">
        <f t="shared" si="794"/>
        <v>16779.66876123934</v>
      </c>
      <c r="R1430" s="13">
        <f t="shared" si="794"/>
        <v>12797.936169074161</v>
      </c>
      <c r="S1430" s="13">
        <f t="shared" si="794"/>
        <v>9491.0161242976028</v>
      </c>
      <c r="T1430" s="13">
        <f t="shared" si="794"/>
        <v>7615.6200539577512</v>
      </c>
      <c r="U1430" s="13">
        <f t="shared" si="794"/>
        <v>593750.15372997057</v>
      </c>
      <c r="V1430" s="8"/>
      <c r="W1430" s="8" t="s">
        <v>137</v>
      </c>
      <c r="X1430" s="45">
        <f t="shared" ref="X1430:AE1430" si="795">SUM(X1355,X1371,X1378,X1360,X1387)</f>
        <v>186</v>
      </c>
      <c r="Y1430" s="45">
        <f t="shared" si="795"/>
        <v>1290</v>
      </c>
      <c r="Z1430" s="45">
        <f t="shared" si="795"/>
        <v>2891</v>
      </c>
      <c r="AA1430" s="45">
        <f t="shared" si="795"/>
        <v>2820</v>
      </c>
      <c r="AB1430" s="45">
        <f t="shared" si="795"/>
        <v>1531</v>
      </c>
      <c r="AC1430" s="45">
        <f t="shared" si="795"/>
        <v>307</v>
      </c>
      <c r="AD1430" s="45">
        <f t="shared" si="795"/>
        <v>39</v>
      </c>
      <c r="AE1430" s="45">
        <f t="shared" si="795"/>
        <v>9064</v>
      </c>
      <c r="AF1430" s="8"/>
      <c r="AG1430" s="8" t="s">
        <v>137</v>
      </c>
      <c r="AH1430" s="68">
        <f t="shared" si="775"/>
        <v>9.3484437482084957</v>
      </c>
      <c r="AI1430" s="68">
        <f t="shared" si="776"/>
        <v>53.942668693136255</v>
      </c>
      <c r="AJ1430" s="68">
        <f t="shared" si="777"/>
        <v>116.41299430482653</v>
      </c>
      <c r="AK1430" s="68">
        <f t="shared" si="778"/>
        <v>124.89014439815162</v>
      </c>
      <c r="AL1430" s="68">
        <f t="shared" si="779"/>
        <v>70.850298310948489</v>
      </c>
      <c r="AM1430" s="68">
        <f t="shared" si="780"/>
        <v>14.160048698820615</v>
      </c>
      <c r="AN1430" s="68">
        <f t="shared" si="781"/>
        <v>1.9608619760531523</v>
      </c>
      <c r="AO1430" s="68">
        <f t="shared" si="783"/>
        <v>58.703389291911421</v>
      </c>
      <c r="AP1430" s="8"/>
      <c r="AQ1430" s="6" t="s">
        <v>138</v>
      </c>
      <c r="AR1430" s="6" t="s">
        <v>138</v>
      </c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</row>
    <row r="1431" spans="1:58" s="5" customFormat="1">
      <c r="A1431" s="6">
        <v>1386</v>
      </c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13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6"/>
      <c r="AR1431" s="6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</row>
    <row r="1432" spans="1:58" s="5" customFormat="1">
      <c r="A1432" s="6">
        <v>1387</v>
      </c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13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6"/>
      <c r="AR1432" s="6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</row>
    <row r="1433" spans="1:58" s="5" customFormat="1">
      <c r="A1433" s="6">
        <v>1388</v>
      </c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13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6"/>
      <c r="AR1433" s="6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</row>
    <row r="1434" spans="1:58" s="5" customFormat="1">
      <c r="A1434" s="6">
        <v>1389</v>
      </c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13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6"/>
      <c r="AR1434" s="6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</row>
    <row r="1435" spans="1:58" s="5" customFormat="1">
      <c r="A1435" s="6">
        <v>1390</v>
      </c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13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6"/>
      <c r="AR1435" s="6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</row>
    <row r="1436" spans="1:58" s="5" customFormat="1">
      <c r="A1436" s="6">
        <v>1391</v>
      </c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13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6"/>
      <c r="AR1436" s="6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</row>
    <row r="1437" spans="1:58" s="5" customFormat="1">
      <c r="A1437" s="6">
        <v>1392</v>
      </c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13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6"/>
      <c r="AR1437" s="6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</row>
    <row r="1438" spans="1:58" s="5" customFormat="1">
      <c r="A1438" s="6">
        <v>1393</v>
      </c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13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6"/>
      <c r="AR1438" s="6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</row>
    <row r="1439" spans="1:58" s="5" customFormat="1">
      <c r="A1439" s="6">
        <v>1394</v>
      </c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13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6"/>
      <c r="AR1439" s="6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</row>
    <row r="1440" spans="1:58" s="5" customFormat="1">
      <c r="A1440" s="6">
        <v>1395</v>
      </c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13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6"/>
      <c r="AR1440" s="6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</row>
    <row r="1441" spans="1:58" s="5" customFormat="1">
      <c r="A1441" s="6">
        <v>1396</v>
      </c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13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6"/>
      <c r="AR1441" s="6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</row>
    <row r="1442" spans="1:58" s="5" customFormat="1">
      <c r="A1442" s="6">
        <v>1397</v>
      </c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13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6"/>
      <c r="AR1442" s="6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</row>
    <row r="1443" spans="1:58" s="5" customFormat="1">
      <c r="A1443" s="6">
        <v>1398</v>
      </c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13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6"/>
      <c r="AR1443" s="6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</row>
    <row r="1444" spans="1:58" s="5" customFormat="1" ht="17.5">
      <c r="A1444" s="6">
        <v>1399</v>
      </c>
      <c r="B1444" s="42" t="s">
        <v>156</v>
      </c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42" t="s">
        <v>157</v>
      </c>
      <c r="X1444" s="8"/>
      <c r="Y1444" s="8"/>
      <c r="Z1444" s="8"/>
      <c r="AA1444" s="8"/>
      <c r="AB1444" s="8"/>
      <c r="AC1444" s="8"/>
      <c r="AD1444" s="8"/>
      <c r="AE1444" s="13"/>
      <c r="AF1444" s="8"/>
      <c r="AG1444" s="42" t="s">
        <v>158</v>
      </c>
      <c r="AH1444" s="8"/>
      <c r="AI1444" s="8"/>
      <c r="AJ1444" s="8"/>
      <c r="AK1444" s="8"/>
      <c r="AL1444" s="8"/>
      <c r="AM1444" s="8"/>
      <c r="AN1444" s="8"/>
      <c r="AO1444" s="8"/>
      <c r="AP1444" s="8"/>
      <c r="AQ1444" s="63" t="s">
        <v>133</v>
      </c>
      <c r="AR1444" s="93" t="s">
        <v>133</v>
      </c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</row>
    <row r="1445" spans="1:58" s="5" customFormat="1" ht="21">
      <c r="A1445" s="6">
        <v>1400</v>
      </c>
      <c r="B1445" s="43" t="s">
        <v>0</v>
      </c>
      <c r="C1445" s="41" t="s">
        <v>1</v>
      </c>
      <c r="D1445" s="41" t="s">
        <v>2</v>
      </c>
      <c r="E1445" s="41" t="s">
        <v>3</v>
      </c>
      <c r="F1445" s="41" t="s">
        <v>4</v>
      </c>
      <c r="G1445" s="41" t="s">
        <v>5</v>
      </c>
      <c r="H1445" s="41" t="s">
        <v>6</v>
      </c>
      <c r="I1445" s="41" t="s">
        <v>7</v>
      </c>
      <c r="J1445" s="41" t="s">
        <v>8</v>
      </c>
      <c r="K1445" s="41" t="s">
        <v>9</v>
      </c>
      <c r="L1445" s="41" t="s">
        <v>10</v>
      </c>
      <c r="M1445" s="41" t="s">
        <v>11</v>
      </c>
      <c r="N1445" s="41" t="s">
        <v>12</v>
      </c>
      <c r="O1445" s="41" t="s">
        <v>13</v>
      </c>
      <c r="P1445" s="41" t="s">
        <v>14</v>
      </c>
      <c r="Q1445" s="41" t="s">
        <v>15</v>
      </c>
      <c r="R1445" s="41" t="s">
        <v>16</v>
      </c>
      <c r="S1445" s="41" t="s">
        <v>17</v>
      </c>
      <c r="T1445" s="41" t="s">
        <v>18</v>
      </c>
      <c r="U1445" s="41" t="s">
        <v>19</v>
      </c>
      <c r="V1445" s="49"/>
      <c r="W1445" s="43" t="s">
        <v>0</v>
      </c>
      <c r="X1445" s="41" t="s">
        <v>126</v>
      </c>
      <c r="Y1445" s="41" t="s">
        <v>127</v>
      </c>
      <c r="Z1445" s="41" t="s">
        <v>128</v>
      </c>
      <c r="AA1445" s="41" t="s">
        <v>129</v>
      </c>
      <c r="AB1445" s="41" t="s">
        <v>130</v>
      </c>
      <c r="AC1445" s="41" t="s">
        <v>131</v>
      </c>
      <c r="AD1445" s="41" t="s">
        <v>166</v>
      </c>
      <c r="AE1445" s="67" t="s">
        <v>19</v>
      </c>
      <c r="AF1445" s="49"/>
      <c r="AG1445" s="43" t="s">
        <v>0</v>
      </c>
      <c r="AH1445" s="41" t="s">
        <v>4</v>
      </c>
      <c r="AI1445" s="41" t="s">
        <v>5</v>
      </c>
      <c r="AJ1445" s="41" t="s">
        <v>6</v>
      </c>
      <c r="AK1445" s="41" t="s">
        <v>7</v>
      </c>
      <c r="AL1445" s="41" t="s">
        <v>8</v>
      </c>
      <c r="AM1445" s="41" t="s">
        <v>9</v>
      </c>
      <c r="AN1445" s="41" t="s">
        <v>10</v>
      </c>
      <c r="AO1445" s="41" t="s">
        <v>19</v>
      </c>
      <c r="AP1445" s="49"/>
      <c r="AQ1445" s="94" t="s">
        <v>135</v>
      </c>
      <c r="AR1445" s="6" t="s">
        <v>134</v>
      </c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</row>
    <row r="1446" spans="1:58" s="5" customFormat="1">
      <c r="A1446" s="6">
        <v>1401</v>
      </c>
      <c r="B1446" s="44" t="s">
        <v>20</v>
      </c>
      <c r="C1446" s="46">
        <v>647.00001691168086</v>
      </c>
      <c r="D1446" s="46">
        <v>782.00001948323722</v>
      </c>
      <c r="E1446" s="46">
        <v>815.00002085614938</v>
      </c>
      <c r="F1446" s="46">
        <v>792.00002206321722</v>
      </c>
      <c r="G1446" s="46">
        <v>447.00001000114128</v>
      </c>
      <c r="H1446" s="46">
        <v>495.00001316830594</v>
      </c>
      <c r="I1446" s="46">
        <v>672.00001993714955</v>
      </c>
      <c r="J1446" s="46">
        <v>785.00001959807173</v>
      </c>
      <c r="K1446" s="46">
        <v>927.00002317497137</v>
      </c>
      <c r="L1446" s="46">
        <v>1047.0000270190862</v>
      </c>
      <c r="M1446" s="46">
        <v>990.00002628699792</v>
      </c>
      <c r="N1446" s="46">
        <v>938.00002501501444</v>
      </c>
      <c r="O1446" s="46">
        <v>866.00002433549253</v>
      </c>
      <c r="P1446" s="46">
        <v>691.00001777811349</v>
      </c>
      <c r="Q1446" s="46">
        <v>561.00001342290454</v>
      </c>
      <c r="R1446" s="46">
        <v>496.00001346930145</v>
      </c>
      <c r="S1446" s="46">
        <v>347.00000843521298</v>
      </c>
      <c r="T1446" s="46">
        <v>275.99577279395032</v>
      </c>
      <c r="U1446" s="45">
        <v>12866</v>
      </c>
      <c r="V1446" s="8"/>
      <c r="W1446" s="44" t="s">
        <v>20</v>
      </c>
      <c r="X1446" s="39">
        <v>4</v>
      </c>
      <c r="Y1446" s="39">
        <v>13</v>
      </c>
      <c r="Z1446" s="39">
        <v>34</v>
      </c>
      <c r="AA1446" s="39">
        <v>34</v>
      </c>
      <c r="AB1446" s="39">
        <v>26</v>
      </c>
      <c r="AC1446" s="39">
        <v>6</v>
      </c>
      <c r="AD1446" s="39">
        <v>0</v>
      </c>
      <c r="AE1446" s="69">
        <f>SUM(X1446:AD1446)</f>
        <v>117</v>
      </c>
      <c r="AF1446" s="8"/>
      <c r="AG1446" s="44" t="s">
        <v>20</v>
      </c>
      <c r="AH1446" s="68">
        <f t="shared" ref="AH1446:AH1477" si="796">X1446/(F1446/2)*1000</f>
        <v>10.101009819620236</v>
      </c>
      <c r="AI1446" s="68">
        <f t="shared" ref="AI1446:AI1477" si="797">Y1446/(G1446/2)*1000</f>
        <v>58.165546797042843</v>
      </c>
      <c r="AJ1446" s="68">
        <f t="shared" ref="AJ1446:AJ1477" si="798">Z1446/(H1446/2)*1000</f>
        <v>137.37373371923363</v>
      </c>
      <c r="AK1446" s="68">
        <f t="shared" ref="AK1446:AK1477" si="799">AA1446/(I1446/2)*1000</f>
        <v>101.19047318831906</v>
      </c>
      <c r="AL1446" s="68">
        <f t="shared" ref="AL1446:AL1509" si="800">AB1446/(J1446/2)*1000</f>
        <v>66.242036562781934</v>
      </c>
      <c r="AM1446" s="68">
        <f t="shared" ref="AM1446:AM1509" si="801">AC1446/(K1446/2)*1000</f>
        <v>12.944983495146039</v>
      </c>
      <c r="AN1446" s="68">
        <f t="shared" ref="AN1446:AN1509" si="802">AD1446/(L1446/2)*1000</f>
        <v>0</v>
      </c>
      <c r="AO1446" s="68">
        <f>AE1446/(SUM(F1446:L1446)/2)*1000</f>
        <v>45.30493589265398</v>
      </c>
      <c r="AP1446" s="8"/>
      <c r="AQ1446" s="6">
        <f>RANK(AI1446,AI$1446:AI$1524)</f>
        <v>39</v>
      </c>
      <c r="AR1446" s="94">
        <f>RANK(AO1446,AO$1446:AO$1524)</f>
        <v>62</v>
      </c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</row>
    <row r="1447" spans="1:58" s="5" customFormat="1">
      <c r="A1447" s="6">
        <v>1402</v>
      </c>
      <c r="B1447" s="44" t="s">
        <v>21</v>
      </c>
      <c r="C1447" s="46">
        <v>603.99997484245819</v>
      </c>
      <c r="D1447" s="46">
        <v>727.99996969825133</v>
      </c>
      <c r="E1447" s="46">
        <v>822.99996555068867</v>
      </c>
      <c r="F1447" s="46">
        <v>713.99997038899755</v>
      </c>
      <c r="G1447" s="46">
        <v>525.99997846210431</v>
      </c>
      <c r="H1447" s="46">
        <v>540.99997811985543</v>
      </c>
      <c r="I1447" s="46">
        <v>622.99997437089803</v>
      </c>
      <c r="J1447" s="46">
        <v>750.99996873454802</v>
      </c>
      <c r="K1447" s="46">
        <v>811.99996573705891</v>
      </c>
      <c r="L1447" s="46">
        <v>850.99996383886082</v>
      </c>
      <c r="M1447" s="46">
        <v>917.99996093324648</v>
      </c>
      <c r="N1447" s="46">
        <v>883.99996252839173</v>
      </c>
      <c r="O1447" s="46">
        <v>766.99996747328657</v>
      </c>
      <c r="P1447" s="46">
        <v>600.99997467098081</v>
      </c>
      <c r="Q1447" s="46">
        <v>506.9999786178023</v>
      </c>
      <c r="R1447" s="46">
        <v>454.99998082044647</v>
      </c>
      <c r="S1447" s="46">
        <v>322.9999864136164</v>
      </c>
      <c r="T1447" s="46">
        <v>225.00145536100712</v>
      </c>
      <c r="U1447" s="45">
        <v>12026</v>
      </c>
      <c r="V1447" s="8"/>
      <c r="W1447" s="44" t="s">
        <v>21</v>
      </c>
      <c r="X1447" s="39">
        <v>8</v>
      </c>
      <c r="Y1447" s="39">
        <v>25</v>
      </c>
      <c r="Z1447" s="39">
        <v>43</v>
      </c>
      <c r="AA1447" s="39">
        <v>32</v>
      </c>
      <c r="AB1447" s="39">
        <v>17</v>
      </c>
      <c r="AC1447" s="39">
        <v>3</v>
      </c>
      <c r="AD1447" s="39">
        <v>0</v>
      </c>
      <c r="AE1447" s="69">
        <f t="shared" ref="AE1447:AE1510" si="803">SUM(X1447:AD1447)</f>
        <v>128</v>
      </c>
      <c r="AF1447" s="8"/>
      <c r="AG1447" s="44" t="s">
        <v>21</v>
      </c>
      <c r="AH1447" s="68">
        <f t="shared" si="796"/>
        <v>22.408964514778578</v>
      </c>
      <c r="AI1447" s="68">
        <f t="shared" si="797"/>
        <v>95.057038112791972</v>
      </c>
      <c r="AJ1447" s="68">
        <f t="shared" si="798"/>
        <v>158.96488628128407</v>
      </c>
      <c r="AK1447" s="68">
        <f t="shared" si="799"/>
        <v>102.72873616829094</v>
      </c>
      <c r="AL1447" s="68">
        <f t="shared" si="800"/>
        <v>45.272971258961263</v>
      </c>
      <c r="AM1447" s="68">
        <f t="shared" si="801"/>
        <v>7.3891628733675523</v>
      </c>
      <c r="AN1447" s="68">
        <f t="shared" si="802"/>
        <v>0</v>
      </c>
      <c r="AO1447" s="68">
        <f t="shared" ref="AO1447:AO1510" si="804">AE1447/(SUM(F1447:L1447)/2)*1000</f>
        <v>53.134082740823999</v>
      </c>
      <c r="AP1447" s="8"/>
      <c r="AQ1447" s="6">
        <f t="shared" ref="AQ1447:AQ1510" si="805">RANK(AI1447,AI$1446:AI$1524)</f>
        <v>8</v>
      </c>
      <c r="AR1447" s="94">
        <f t="shared" ref="AR1447:AR1510" si="806">RANK(AO1447,AO$1446:AO$1524)</f>
        <v>35</v>
      </c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</row>
    <row r="1448" spans="1:58" s="5" customFormat="1">
      <c r="A1448" s="6">
        <v>1403</v>
      </c>
      <c r="B1448" s="44" t="s">
        <v>22</v>
      </c>
      <c r="C1448" s="46">
        <v>5536.9998702181965</v>
      </c>
      <c r="D1448" s="46">
        <v>5733.999858003046</v>
      </c>
      <c r="E1448" s="46">
        <v>6118.999844680493</v>
      </c>
      <c r="F1448" s="46">
        <v>7108.9998333542744</v>
      </c>
      <c r="G1448" s="46">
        <v>7103.9998686792806</v>
      </c>
      <c r="H1448" s="46">
        <v>5611.9998949735664</v>
      </c>
      <c r="I1448" s="46">
        <v>5675.9998792684546</v>
      </c>
      <c r="J1448" s="46">
        <v>5864.9998606423742</v>
      </c>
      <c r="K1448" s="46">
        <v>6078.9998498560135</v>
      </c>
      <c r="L1448" s="46">
        <v>6095.9998521049602</v>
      </c>
      <c r="M1448" s="46">
        <v>5630.9998655226191</v>
      </c>
      <c r="N1448" s="46">
        <v>5183.9998738042559</v>
      </c>
      <c r="O1448" s="46">
        <v>3936.9999036305244</v>
      </c>
      <c r="P1448" s="46">
        <v>3346.9999183643217</v>
      </c>
      <c r="Q1448" s="46">
        <v>2947.9999310532112</v>
      </c>
      <c r="R1448" s="46">
        <v>2729.9999393439048</v>
      </c>
      <c r="S1448" s="46">
        <v>2114.9999573887617</v>
      </c>
      <c r="T1448" s="46">
        <v>1614.0019991117347</v>
      </c>
      <c r="U1448" s="45">
        <v>96097</v>
      </c>
      <c r="V1448" s="8"/>
      <c r="W1448" s="44" t="s">
        <v>22</v>
      </c>
      <c r="X1448" s="39">
        <v>46</v>
      </c>
      <c r="Y1448" s="39">
        <v>197</v>
      </c>
      <c r="Z1448" s="39">
        <v>320</v>
      </c>
      <c r="AA1448" s="39">
        <v>367</v>
      </c>
      <c r="AB1448" s="39">
        <v>193</v>
      </c>
      <c r="AC1448" s="39">
        <v>34</v>
      </c>
      <c r="AD1448" s="39">
        <v>0</v>
      </c>
      <c r="AE1448" s="69">
        <f t="shared" si="803"/>
        <v>1157</v>
      </c>
      <c r="AF1448" s="8"/>
      <c r="AG1448" s="44" t="s">
        <v>22</v>
      </c>
      <c r="AH1448" s="68">
        <f t="shared" si="796"/>
        <v>12.941342264259301</v>
      </c>
      <c r="AI1448" s="68">
        <f t="shared" si="797"/>
        <v>55.461712736947078</v>
      </c>
      <c r="AJ1448" s="68">
        <f t="shared" si="798"/>
        <v>114.04134211998493</v>
      </c>
      <c r="AK1448" s="68">
        <f t="shared" si="799"/>
        <v>129.31642276472365</v>
      </c>
      <c r="AL1448" s="68">
        <f t="shared" si="800"/>
        <v>65.814153311458512</v>
      </c>
      <c r="AM1448" s="68">
        <f t="shared" si="801"/>
        <v>11.186050613508511</v>
      </c>
      <c r="AN1448" s="68">
        <f t="shared" si="802"/>
        <v>0</v>
      </c>
      <c r="AO1448" s="68">
        <f t="shared" si="804"/>
        <v>53.145312488897353</v>
      </c>
      <c r="AP1448" s="8"/>
      <c r="AQ1448" s="6">
        <f t="shared" si="805"/>
        <v>41</v>
      </c>
      <c r="AR1448" s="94">
        <f t="shared" si="806"/>
        <v>34</v>
      </c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</row>
    <row r="1449" spans="1:58" s="5" customFormat="1">
      <c r="A1449" s="6">
        <v>1404</v>
      </c>
      <c r="B1449" s="44" t="s">
        <v>23</v>
      </c>
      <c r="C1449" s="46">
        <v>7007</v>
      </c>
      <c r="D1449" s="46">
        <v>6896</v>
      </c>
      <c r="E1449" s="46">
        <v>7042</v>
      </c>
      <c r="F1449" s="46">
        <v>7935</v>
      </c>
      <c r="G1449" s="46">
        <v>8556</v>
      </c>
      <c r="H1449" s="46">
        <v>7935</v>
      </c>
      <c r="I1449" s="46">
        <v>8480</v>
      </c>
      <c r="J1449" s="46">
        <v>8782</v>
      </c>
      <c r="K1449" s="46">
        <v>8518</v>
      </c>
      <c r="L1449" s="46">
        <v>8609</v>
      </c>
      <c r="M1449" s="46">
        <v>8095</v>
      </c>
      <c r="N1449" s="46">
        <v>7754</v>
      </c>
      <c r="O1449" s="46">
        <v>6112</v>
      </c>
      <c r="P1449" s="46">
        <v>4614</v>
      </c>
      <c r="Q1449" s="46">
        <v>3964</v>
      </c>
      <c r="R1449" s="46">
        <v>3687</v>
      </c>
      <c r="S1449" s="46">
        <v>3004</v>
      </c>
      <c r="T1449" s="46">
        <v>2357.0055847167969</v>
      </c>
      <c r="U1449" s="45">
        <v>124249</v>
      </c>
      <c r="V1449" s="8"/>
      <c r="W1449" s="44" t="s">
        <v>23</v>
      </c>
      <c r="X1449" s="39">
        <v>19</v>
      </c>
      <c r="Y1449" s="39">
        <v>76</v>
      </c>
      <c r="Z1449" s="39">
        <v>332</v>
      </c>
      <c r="AA1449" s="39">
        <v>625</v>
      </c>
      <c r="AB1449" s="39">
        <v>433</v>
      </c>
      <c r="AC1449" s="39">
        <v>93</v>
      </c>
      <c r="AD1449" s="39">
        <v>0</v>
      </c>
      <c r="AE1449" s="69">
        <f t="shared" si="803"/>
        <v>1578</v>
      </c>
      <c r="AF1449" s="8"/>
      <c r="AG1449" s="44" t="s">
        <v>23</v>
      </c>
      <c r="AH1449" s="68">
        <f t="shared" si="796"/>
        <v>4.788909892879647</v>
      </c>
      <c r="AI1449" s="68">
        <f t="shared" si="797"/>
        <v>17.765310892940626</v>
      </c>
      <c r="AJ1449" s="68">
        <f t="shared" si="798"/>
        <v>83.679899180844359</v>
      </c>
      <c r="AK1449" s="68">
        <f t="shared" si="799"/>
        <v>147.40566037735849</v>
      </c>
      <c r="AL1449" s="68">
        <f t="shared" si="800"/>
        <v>98.610794807560922</v>
      </c>
      <c r="AM1449" s="68">
        <f t="shared" si="801"/>
        <v>21.836111763324723</v>
      </c>
      <c r="AN1449" s="68">
        <f t="shared" si="802"/>
        <v>0</v>
      </c>
      <c r="AO1449" s="68">
        <f t="shared" si="804"/>
        <v>53.659780668196888</v>
      </c>
      <c r="AP1449" s="8"/>
      <c r="AQ1449" s="6">
        <f t="shared" si="805"/>
        <v>66</v>
      </c>
      <c r="AR1449" s="94">
        <f t="shared" si="806"/>
        <v>30</v>
      </c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</row>
    <row r="1450" spans="1:58" s="5" customFormat="1">
      <c r="A1450" s="6">
        <v>1405</v>
      </c>
      <c r="B1450" s="44" t="s">
        <v>24</v>
      </c>
      <c r="C1450" s="46">
        <v>1460.0000038084004</v>
      </c>
      <c r="D1450" s="46">
        <v>1577.0000017906141</v>
      </c>
      <c r="E1450" s="46">
        <v>1740.0000037075588</v>
      </c>
      <c r="F1450" s="46">
        <v>1556.0000018126398</v>
      </c>
      <c r="G1450" s="46">
        <v>1091.0000023003524</v>
      </c>
      <c r="H1450" s="46">
        <v>1124.0000059284584</v>
      </c>
      <c r="I1450" s="46">
        <v>1402.0000035314915</v>
      </c>
      <c r="J1450" s="46">
        <v>1654.0000056389331</v>
      </c>
      <c r="K1450" s="46">
        <v>1800.000004806147</v>
      </c>
      <c r="L1450" s="46">
        <v>1881.0000026807347</v>
      </c>
      <c r="M1450" s="46">
        <v>1936.0000021903529</v>
      </c>
      <c r="N1450" s="46">
        <v>2076.0000024315877</v>
      </c>
      <c r="O1450" s="46">
        <v>2053.0000033527654</v>
      </c>
      <c r="P1450" s="46">
        <v>1778.0000022862898</v>
      </c>
      <c r="Q1450" s="46">
        <v>1523.00000391203</v>
      </c>
      <c r="R1450" s="46">
        <v>1347.0000002211832</v>
      </c>
      <c r="S1450" s="46">
        <v>910.00000187164164</v>
      </c>
      <c r="T1450" s="46">
        <v>616.0019008538161</v>
      </c>
      <c r="U1450" s="45">
        <v>30974</v>
      </c>
      <c r="V1450" s="8"/>
      <c r="W1450" s="44" t="s">
        <v>24</v>
      </c>
      <c r="X1450" s="39">
        <v>15</v>
      </c>
      <c r="Y1450" s="39">
        <v>54</v>
      </c>
      <c r="Z1450" s="39">
        <v>72</v>
      </c>
      <c r="AA1450" s="39">
        <v>99</v>
      </c>
      <c r="AB1450" s="39">
        <v>41</v>
      </c>
      <c r="AC1450" s="39">
        <v>5</v>
      </c>
      <c r="AD1450" s="39">
        <v>0</v>
      </c>
      <c r="AE1450" s="69">
        <f t="shared" si="803"/>
        <v>286</v>
      </c>
      <c r="AF1450" s="8"/>
      <c r="AG1450" s="44" t="s">
        <v>24</v>
      </c>
      <c r="AH1450" s="68">
        <f t="shared" si="796"/>
        <v>19.280205633066796</v>
      </c>
      <c r="AI1450" s="68">
        <f t="shared" si="797"/>
        <v>98.991750478720519</v>
      </c>
      <c r="AJ1450" s="68">
        <f t="shared" si="798"/>
        <v>128.11387832783115</v>
      </c>
      <c r="AK1450" s="68">
        <f t="shared" si="799"/>
        <v>141.2268184745069</v>
      </c>
      <c r="AL1450" s="68">
        <f t="shared" si="800"/>
        <v>49.57678338599748</v>
      </c>
      <c r="AM1450" s="68">
        <f t="shared" si="801"/>
        <v>5.5555555407217687</v>
      </c>
      <c r="AN1450" s="68">
        <f t="shared" si="802"/>
        <v>0</v>
      </c>
      <c r="AO1450" s="68">
        <f t="shared" si="804"/>
        <v>54.434716268239512</v>
      </c>
      <c r="AP1450" s="8"/>
      <c r="AQ1450" s="6">
        <f t="shared" si="805"/>
        <v>6</v>
      </c>
      <c r="AR1450" s="94">
        <f t="shared" si="806"/>
        <v>28</v>
      </c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</row>
    <row r="1451" spans="1:58" s="5" customFormat="1">
      <c r="A1451" s="6">
        <v>1406</v>
      </c>
      <c r="B1451" s="44" t="s">
        <v>25</v>
      </c>
      <c r="C1451" s="46">
        <v>2308.9999903991747</v>
      </c>
      <c r="D1451" s="46">
        <v>2774.9999856480572</v>
      </c>
      <c r="E1451" s="46">
        <v>3100.9999820716534</v>
      </c>
      <c r="F1451" s="46">
        <v>2937.9999865009404</v>
      </c>
      <c r="G1451" s="46">
        <v>1993.9999928345114</v>
      </c>
      <c r="H1451" s="46">
        <v>1852.9999914756754</v>
      </c>
      <c r="I1451" s="46">
        <v>2117.9999895406017</v>
      </c>
      <c r="J1451" s="46">
        <v>2609.9999851014754</v>
      </c>
      <c r="K1451" s="46">
        <v>2769.9999847131176</v>
      </c>
      <c r="L1451" s="46">
        <v>2988.9999796119628</v>
      </c>
      <c r="M1451" s="46">
        <v>2701.9999797841156</v>
      </c>
      <c r="N1451" s="46">
        <v>2654.999981251618</v>
      </c>
      <c r="O1451" s="46">
        <v>2042.9999866196658</v>
      </c>
      <c r="P1451" s="46">
        <v>1659.9999902434342</v>
      </c>
      <c r="Q1451" s="46">
        <v>1313.9999913420422</v>
      </c>
      <c r="R1451" s="46">
        <v>1167.9999923259045</v>
      </c>
      <c r="S1451" s="46">
        <v>803.99999345375818</v>
      </c>
      <c r="T1451" s="46">
        <v>681.00021708229917</v>
      </c>
      <c r="U1451" s="45">
        <v>42921</v>
      </c>
      <c r="V1451" s="8"/>
      <c r="W1451" s="44" t="s">
        <v>25</v>
      </c>
      <c r="X1451" s="39">
        <v>11</v>
      </c>
      <c r="Y1451" s="39">
        <v>65</v>
      </c>
      <c r="Z1451" s="39">
        <v>184</v>
      </c>
      <c r="AA1451" s="39">
        <v>151</v>
      </c>
      <c r="AB1451" s="39">
        <v>78</v>
      </c>
      <c r="AC1451" s="39">
        <v>14</v>
      </c>
      <c r="AD1451" s="39">
        <v>0</v>
      </c>
      <c r="AE1451" s="69">
        <f t="shared" si="803"/>
        <v>503</v>
      </c>
      <c r="AF1451" s="8"/>
      <c r="AG1451" s="44" t="s">
        <v>25</v>
      </c>
      <c r="AH1451" s="68">
        <f t="shared" si="796"/>
        <v>7.4880871685099173</v>
      </c>
      <c r="AI1451" s="68">
        <f t="shared" si="797"/>
        <v>65.195586994562802</v>
      </c>
      <c r="AJ1451" s="68">
        <f t="shared" si="798"/>
        <v>198.59687085423863</v>
      </c>
      <c r="AK1451" s="68">
        <f t="shared" si="799"/>
        <v>142.58734725749665</v>
      </c>
      <c r="AL1451" s="68">
        <f t="shared" si="800"/>
        <v>59.77011528371132</v>
      </c>
      <c r="AM1451" s="68">
        <f t="shared" si="801"/>
        <v>10.108303304882471</v>
      </c>
      <c r="AN1451" s="68">
        <f t="shared" si="802"/>
        <v>0</v>
      </c>
      <c r="AO1451" s="68">
        <f t="shared" si="804"/>
        <v>58.244557969831163</v>
      </c>
      <c r="AP1451" s="8"/>
      <c r="AQ1451" s="6">
        <f t="shared" si="805"/>
        <v>35</v>
      </c>
      <c r="AR1451" s="94">
        <f t="shared" si="806"/>
        <v>16</v>
      </c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</row>
    <row r="1452" spans="1:58" s="5" customFormat="1">
      <c r="A1452" s="6">
        <v>1407</v>
      </c>
      <c r="B1452" s="44" t="s">
        <v>26</v>
      </c>
      <c r="C1452" s="46">
        <v>5785</v>
      </c>
      <c r="D1452" s="46">
        <v>5814</v>
      </c>
      <c r="E1452" s="46">
        <v>5894</v>
      </c>
      <c r="F1452" s="46">
        <v>5950</v>
      </c>
      <c r="G1452" s="46">
        <v>4737</v>
      </c>
      <c r="H1452" s="46">
        <v>3865</v>
      </c>
      <c r="I1452" s="46">
        <v>4990</v>
      </c>
      <c r="J1452" s="46">
        <v>6812</v>
      </c>
      <c r="K1452" s="46">
        <v>7424</v>
      </c>
      <c r="L1452" s="46">
        <v>7474</v>
      </c>
      <c r="M1452" s="46">
        <v>6649</v>
      </c>
      <c r="N1452" s="46">
        <v>6180</v>
      </c>
      <c r="O1452" s="46">
        <v>4841</v>
      </c>
      <c r="P1452" s="46">
        <v>3426</v>
      </c>
      <c r="Q1452" s="46">
        <v>2945</v>
      </c>
      <c r="R1452" s="46">
        <v>3151</v>
      </c>
      <c r="S1452" s="46">
        <v>3000</v>
      </c>
      <c r="T1452" s="46">
        <v>2789.0040893554688</v>
      </c>
      <c r="U1452" s="45">
        <v>97283</v>
      </c>
      <c r="V1452" s="8"/>
      <c r="W1452" s="44" t="s">
        <v>26</v>
      </c>
      <c r="X1452" s="39">
        <v>7</v>
      </c>
      <c r="Y1452" s="39">
        <v>24</v>
      </c>
      <c r="Z1452" s="39">
        <v>112</v>
      </c>
      <c r="AA1452" s="39">
        <v>365</v>
      </c>
      <c r="AB1452" s="39">
        <v>425</v>
      </c>
      <c r="AC1452" s="39">
        <v>82</v>
      </c>
      <c r="AD1452" s="39">
        <v>4</v>
      </c>
      <c r="AE1452" s="69">
        <f t="shared" si="803"/>
        <v>1019</v>
      </c>
      <c r="AF1452" s="8"/>
      <c r="AG1452" s="44" t="s">
        <v>26</v>
      </c>
      <c r="AH1452" s="68">
        <f t="shared" si="796"/>
        <v>2.3529411764705879</v>
      </c>
      <c r="AI1452" s="68">
        <f t="shared" si="797"/>
        <v>10.13299556681444</v>
      </c>
      <c r="AJ1452" s="68">
        <f t="shared" si="798"/>
        <v>57.956015523932727</v>
      </c>
      <c r="AK1452" s="68">
        <f t="shared" si="799"/>
        <v>146.29258517034069</v>
      </c>
      <c r="AL1452" s="68">
        <f t="shared" si="800"/>
        <v>124.77980035231943</v>
      </c>
      <c r="AM1452" s="68">
        <f t="shared" si="801"/>
        <v>22.09051724137931</v>
      </c>
      <c r="AN1452" s="68">
        <f t="shared" si="802"/>
        <v>1.0703773080010703</v>
      </c>
      <c r="AO1452" s="68">
        <f t="shared" si="804"/>
        <v>49.403665276835063</v>
      </c>
      <c r="AP1452" s="8"/>
      <c r="AQ1452" s="6">
        <f t="shared" si="805"/>
        <v>74</v>
      </c>
      <c r="AR1452" s="94">
        <f t="shared" si="806"/>
        <v>49</v>
      </c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</row>
    <row r="1453" spans="1:58" s="5" customFormat="1">
      <c r="A1453" s="6">
        <v>1408</v>
      </c>
      <c r="B1453" s="44" t="s">
        <v>27</v>
      </c>
      <c r="C1453" s="46">
        <v>721.00001020520403</v>
      </c>
      <c r="D1453" s="46">
        <v>880.00001131162298</v>
      </c>
      <c r="E1453" s="46">
        <v>1143.0000136002373</v>
      </c>
      <c r="F1453" s="46">
        <v>923.00001148540093</v>
      </c>
      <c r="G1453" s="46">
        <v>657.00000969223299</v>
      </c>
      <c r="H1453" s="46">
        <v>546.00000849084552</v>
      </c>
      <c r="I1453" s="46">
        <v>628.00000880395555</v>
      </c>
      <c r="J1453" s="46">
        <v>789.00001065458832</v>
      </c>
      <c r="K1453" s="46">
        <v>999.00001178186619</v>
      </c>
      <c r="L1453" s="46">
        <v>1101.0000116125457</v>
      </c>
      <c r="M1453" s="46">
        <v>1059.0000108205481</v>
      </c>
      <c r="N1453" s="46">
        <v>1043.000010962083</v>
      </c>
      <c r="O1453" s="46">
        <v>827.0000084091339</v>
      </c>
      <c r="P1453" s="46">
        <v>695.00000832964975</v>
      </c>
      <c r="Q1453" s="46">
        <v>582.00000831740408</v>
      </c>
      <c r="R1453" s="46">
        <v>590.00000855352278</v>
      </c>
      <c r="S1453" s="46">
        <v>442.00000692519654</v>
      </c>
      <c r="T1453" s="46">
        <v>342.99983004396148</v>
      </c>
      <c r="U1453" s="45">
        <v>14293</v>
      </c>
      <c r="V1453" s="8"/>
      <c r="W1453" s="44" t="s">
        <v>27</v>
      </c>
      <c r="X1453" s="39">
        <v>13</v>
      </c>
      <c r="Y1453" s="39">
        <v>16</v>
      </c>
      <c r="Z1453" s="39">
        <v>44</v>
      </c>
      <c r="AA1453" s="39">
        <v>45</v>
      </c>
      <c r="AB1453" s="39">
        <v>20</v>
      </c>
      <c r="AC1453" s="39">
        <v>6</v>
      </c>
      <c r="AD1453" s="39">
        <v>0</v>
      </c>
      <c r="AE1453" s="69">
        <f t="shared" si="803"/>
        <v>144</v>
      </c>
      <c r="AF1453" s="8"/>
      <c r="AG1453" s="44" t="s">
        <v>27</v>
      </c>
      <c r="AH1453" s="68">
        <f t="shared" si="796"/>
        <v>28.169013733984379</v>
      </c>
      <c r="AI1453" s="68">
        <f t="shared" si="797"/>
        <v>48.706239768535426</v>
      </c>
      <c r="AJ1453" s="68">
        <f t="shared" si="798"/>
        <v>161.17215866577308</v>
      </c>
      <c r="AK1453" s="68">
        <f t="shared" si="799"/>
        <v>143.31209990173033</v>
      </c>
      <c r="AL1453" s="68">
        <f t="shared" si="800"/>
        <v>50.697084233008155</v>
      </c>
      <c r="AM1453" s="68">
        <f t="shared" si="801"/>
        <v>12.012011870346431</v>
      </c>
      <c r="AN1453" s="68">
        <f t="shared" si="802"/>
        <v>0</v>
      </c>
      <c r="AO1453" s="68">
        <f t="shared" si="804"/>
        <v>51.036681959728263</v>
      </c>
      <c r="AP1453" s="8"/>
      <c r="AQ1453" s="6">
        <f t="shared" si="805"/>
        <v>50</v>
      </c>
      <c r="AR1453" s="94">
        <f t="shared" si="806"/>
        <v>44</v>
      </c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</row>
    <row r="1454" spans="1:58" s="5" customFormat="1">
      <c r="A1454" s="6">
        <v>1409</v>
      </c>
      <c r="B1454" s="44" t="s">
        <v>28</v>
      </c>
      <c r="C1454" s="46">
        <v>8880</v>
      </c>
      <c r="D1454" s="46">
        <v>9357</v>
      </c>
      <c r="E1454" s="46">
        <v>10421</v>
      </c>
      <c r="F1454" s="46">
        <v>11739</v>
      </c>
      <c r="G1454" s="46">
        <v>13759</v>
      </c>
      <c r="H1454" s="46">
        <v>11048</v>
      </c>
      <c r="I1454" s="46">
        <v>10149</v>
      </c>
      <c r="J1454" s="46">
        <v>11186</v>
      </c>
      <c r="K1454" s="46">
        <v>12149</v>
      </c>
      <c r="L1454" s="46">
        <v>12097</v>
      </c>
      <c r="M1454" s="46">
        <v>11165</v>
      </c>
      <c r="N1454" s="46">
        <v>10146</v>
      </c>
      <c r="O1454" s="46">
        <v>7404</v>
      </c>
      <c r="P1454" s="46">
        <v>5440</v>
      </c>
      <c r="Q1454" s="46">
        <v>4596</v>
      </c>
      <c r="R1454" s="46">
        <v>4535</v>
      </c>
      <c r="S1454" s="46">
        <v>4044</v>
      </c>
      <c r="T1454" s="46">
        <v>4170.0084686279297</v>
      </c>
      <c r="U1454" s="45">
        <v>169507</v>
      </c>
      <c r="V1454" s="8"/>
      <c r="W1454" s="44" t="s">
        <v>28</v>
      </c>
      <c r="X1454" s="39">
        <v>6</v>
      </c>
      <c r="Y1454" s="39">
        <v>43</v>
      </c>
      <c r="Z1454" s="39">
        <v>176</v>
      </c>
      <c r="AA1454" s="39">
        <v>626</v>
      </c>
      <c r="AB1454" s="39">
        <v>614</v>
      </c>
      <c r="AC1454" s="39">
        <v>133</v>
      </c>
      <c r="AD1454" s="39">
        <v>6</v>
      </c>
      <c r="AE1454" s="69">
        <f t="shared" si="803"/>
        <v>1604</v>
      </c>
      <c r="AF1454" s="8"/>
      <c r="AG1454" s="44" t="s">
        <v>28</v>
      </c>
      <c r="AH1454" s="68">
        <f t="shared" si="796"/>
        <v>1.0222335803731153</v>
      </c>
      <c r="AI1454" s="68">
        <f t="shared" si="797"/>
        <v>6.2504542481284977</v>
      </c>
      <c r="AJ1454" s="68">
        <f t="shared" si="798"/>
        <v>31.860970311368572</v>
      </c>
      <c r="AK1454" s="68">
        <f t="shared" si="799"/>
        <v>123.36190757710119</v>
      </c>
      <c r="AL1454" s="68">
        <f t="shared" si="800"/>
        <v>109.78008224566423</v>
      </c>
      <c r="AM1454" s="68">
        <f t="shared" si="801"/>
        <v>21.894806156885341</v>
      </c>
      <c r="AN1454" s="68">
        <f t="shared" si="802"/>
        <v>0.99198148301231703</v>
      </c>
      <c r="AO1454" s="68">
        <f t="shared" si="804"/>
        <v>39.061453602347584</v>
      </c>
      <c r="AP1454" s="8"/>
      <c r="AQ1454" s="6">
        <f t="shared" si="805"/>
        <v>77</v>
      </c>
      <c r="AR1454" s="94">
        <f t="shared" si="806"/>
        <v>75</v>
      </c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</row>
    <row r="1455" spans="1:58" s="5" customFormat="1">
      <c r="A1455" s="6">
        <v>1410</v>
      </c>
      <c r="B1455" s="44" t="s">
        <v>29</v>
      </c>
      <c r="C1455" s="46">
        <v>11214</v>
      </c>
      <c r="D1455" s="46">
        <v>11679</v>
      </c>
      <c r="E1455" s="46">
        <v>12401</v>
      </c>
      <c r="F1455" s="46">
        <v>12832</v>
      </c>
      <c r="G1455" s="46">
        <v>13875</v>
      </c>
      <c r="H1455" s="46">
        <v>13143</v>
      </c>
      <c r="I1455" s="46">
        <v>13115</v>
      </c>
      <c r="J1455" s="46">
        <v>13094</v>
      </c>
      <c r="K1455" s="46">
        <v>12745</v>
      </c>
      <c r="L1455" s="46">
        <v>12469</v>
      </c>
      <c r="M1455" s="46">
        <v>11906</v>
      </c>
      <c r="N1455" s="46">
        <v>10668</v>
      </c>
      <c r="O1455" s="46">
        <v>7684</v>
      </c>
      <c r="P1455" s="46">
        <v>5879</v>
      </c>
      <c r="Q1455" s="46">
        <v>4597</v>
      </c>
      <c r="R1455" s="46">
        <v>3562</v>
      </c>
      <c r="S1455" s="46">
        <v>2418</v>
      </c>
      <c r="T1455" s="46">
        <v>1465.0031433105469</v>
      </c>
      <c r="U1455" s="45">
        <v>189386</v>
      </c>
      <c r="V1455" s="8"/>
      <c r="W1455" s="44" t="s">
        <v>29</v>
      </c>
      <c r="X1455" s="39">
        <v>51</v>
      </c>
      <c r="Y1455" s="39">
        <v>376</v>
      </c>
      <c r="Z1455" s="39">
        <v>869</v>
      </c>
      <c r="AA1455" s="39">
        <v>831</v>
      </c>
      <c r="AB1455" s="39">
        <v>457</v>
      </c>
      <c r="AC1455" s="39">
        <v>114</v>
      </c>
      <c r="AD1455" s="39">
        <v>8</v>
      </c>
      <c r="AE1455" s="69">
        <f t="shared" si="803"/>
        <v>2706</v>
      </c>
      <c r="AF1455" s="8"/>
      <c r="AG1455" s="44" t="s">
        <v>29</v>
      </c>
      <c r="AH1455" s="68">
        <f t="shared" si="796"/>
        <v>7.9488778054862834</v>
      </c>
      <c r="AI1455" s="68">
        <f t="shared" si="797"/>
        <v>54.198198198198199</v>
      </c>
      <c r="AJ1455" s="68">
        <f t="shared" si="798"/>
        <v>132.2376930685536</v>
      </c>
      <c r="AK1455" s="68">
        <f t="shared" si="799"/>
        <v>126.72512390392679</v>
      </c>
      <c r="AL1455" s="68">
        <f t="shared" si="800"/>
        <v>69.802963189246995</v>
      </c>
      <c r="AM1455" s="68">
        <f t="shared" si="801"/>
        <v>17.889368379756768</v>
      </c>
      <c r="AN1455" s="68">
        <f t="shared" si="802"/>
        <v>1.2831822920843692</v>
      </c>
      <c r="AO1455" s="68">
        <f t="shared" si="804"/>
        <v>59.29464354190177</v>
      </c>
      <c r="AP1455" s="8"/>
      <c r="AQ1455" s="6">
        <f t="shared" si="805"/>
        <v>45</v>
      </c>
      <c r="AR1455" s="94">
        <f t="shared" si="806"/>
        <v>13</v>
      </c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</row>
    <row r="1456" spans="1:58" s="5" customFormat="1">
      <c r="A1456" s="6">
        <v>1411</v>
      </c>
      <c r="B1456" s="44" t="s">
        <v>30</v>
      </c>
      <c r="C1456" s="46">
        <v>388.99999670269483</v>
      </c>
      <c r="D1456" s="46">
        <v>463.99999559565117</v>
      </c>
      <c r="E1456" s="46">
        <v>547.99999449431971</v>
      </c>
      <c r="F1456" s="46">
        <v>432.99999629151034</v>
      </c>
      <c r="G1456" s="46">
        <v>209.99999868274278</v>
      </c>
      <c r="H1456" s="46">
        <v>230.99999846143928</v>
      </c>
      <c r="I1456" s="46">
        <v>324.99999704257192</v>
      </c>
      <c r="J1456" s="46">
        <v>417.99999546273375</v>
      </c>
      <c r="K1456" s="46">
        <v>482.99999574416586</v>
      </c>
      <c r="L1456" s="46">
        <v>531.99999544541208</v>
      </c>
      <c r="M1456" s="46">
        <v>463.99999659455949</v>
      </c>
      <c r="N1456" s="46">
        <v>550.99999505698736</v>
      </c>
      <c r="O1456" s="46">
        <v>428.99999625970827</v>
      </c>
      <c r="P1456" s="46">
        <v>424.99999621660356</v>
      </c>
      <c r="Q1456" s="46">
        <v>354.99999633248808</v>
      </c>
      <c r="R1456" s="46">
        <v>342.99999769022838</v>
      </c>
      <c r="S1456" s="46">
        <v>266.99999803577731</v>
      </c>
      <c r="T1456" s="46">
        <v>213.00250129665568</v>
      </c>
      <c r="U1456" s="45">
        <v>7028</v>
      </c>
      <c r="V1456" s="8"/>
      <c r="W1456" s="44" t="s">
        <v>30</v>
      </c>
      <c r="X1456" s="39">
        <v>6</v>
      </c>
      <c r="Y1456" s="39">
        <v>9</v>
      </c>
      <c r="Z1456" s="39">
        <v>17</v>
      </c>
      <c r="AA1456" s="39">
        <v>20</v>
      </c>
      <c r="AB1456" s="39">
        <v>11</v>
      </c>
      <c r="AC1456" s="39">
        <v>0</v>
      </c>
      <c r="AD1456" s="39">
        <v>0</v>
      </c>
      <c r="AE1456" s="69">
        <f t="shared" si="803"/>
        <v>63</v>
      </c>
      <c r="AF1456" s="8"/>
      <c r="AG1456" s="44" t="s">
        <v>30</v>
      </c>
      <c r="AH1456" s="68">
        <f t="shared" si="796"/>
        <v>27.713626103408071</v>
      </c>
      <c r="AI1456" s="68">
        <f t="shared" si="797"/>
        <v>85.714286251941715</v>
      </c>
      <c r="AJ1456" s="68">
        <f t="shared" si="798"/>
        <v>147.1861481664711</v>
      </c>
      <c r="AK1456" s="68">
        <f t="shared" si="799"/>
        <v>123.07692419689585</v>
      </c>
      <c r="AL1456" s="68">
        <f t="shared" si="800"/>
        <v>52.63157951866863</v>
      </c>
      <c r="AM1456" s="68">
        <f t="shared" si="801"/>
        <v>0</v>
      </c>
      <c r="AN1456" s="68">
        <f t="shared" si="802"/>
        <v>0</v>
      </c>
      <c r="AO1456" s="68">
        <f t="shared" si="804"/>
        <v>47.87234084149425</v>
      </c>
      <c r="AP1456" s="8"/>
      <c r="AQ1456" s="6">
        <f t="shared" si="805"/>
        <v>15</v>
      </c>
      <c r="AR1456" s="94">
        <f t="shared" si="806"/>
        <v>54</v>
      </c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</row>
    <row r="1457" spans="1:58" s="5" customFormat="1">
      <c r="A1457" s="6">
        <v>1412</v>
      </c>
      <c r="B1457" s="44" t="s">
        <v>31</v>
      </c>
      <c r="C1457" s="46">
        <v>2360.9999971724519</v>
      </c>
      <c r="D1457" s="46">
        <v>2750.9999976767558</v>
      </c>
      <c r="E1457" s="46">
        <v>2863.9999979550666</v>
      </c>
      <c r="F1457" s="46">
        <v>2485.9999979540216</v>
      </c>
      <c r="G1457" s="46">
        <v>1805.9999987594997</v>
      </c>
      <c r="H1457" s="46">
        <v>1721.9999993764168</v>
      </c>
      <c r="I1457" s="46">
        <v>2085.9999984414931</v>
      </c>
      <c r="J1457" s="46">
        <v>2552.9999972333644</v>
      </c>
      <c r="K1457" s="46">
        <v>2717.9999968479083</v>
      </c>
      <c r="L1457" s="46">
        <v>2698.9999954913592</v>
      </c>
      <c r="M1457" s="46">
        <v>2552.999996233033</v>
      </c>
      <c r="N1457" s="46">
        <v>2403.9999968247907</v>
      </c>
      <c r="O1457" s="46">
        <v>2224.9999971287998</v>
      </c>
      <c r="P1457" s="46">
        <v>1788.9999981563633</v>
      </c>
      <c r="Q1457" s="46">
        <v>1470.9999975568567</v>
      </c>
      <c r="R1457" s="46">
        <v>1215.9999980977827</v>
      </c>
      <c r="S1457" s="46">
        <v>948.99999860527009</v>
      </c>
      <c r="T1457" s="46">
        <v>784.00004048876906</v>
      </c>
      <c r="U1457" s="45">
        <v>38983</v>
      </c>
      <c r="V1457" s="8"/>
      <c r="W1457" s="44" t="s">
        <v>31</v>
      </c>
      <c r="X1457" s="39">
        <v>27</v>
      </c>
      <c r="Y1457" s="39">
        <v>96</v>
      </c>
      <c r="Z1457" s="39">
        <v>119</v>
      </c>
      <c r="AA1457" s="39">
        <v>127</v>
      </c>
      <c r="AB1457" s="39">
        <v>59</v>
      </c>
      <c r="AC1457" s="39">
        <v>11</v>
      </c>
      <c r="AD1457" s="39">
        <v>0</v>
      </c>
      <c r="AE1457" s="69">
        <f t="shared" si="803"/>
        <v>439</v>
      </c>
      <c r="AF1457" s="8"/>
      <c r="AG1457" s="44" t="s">
        <v>31</v>
      </c>
      <c r="AH1457" s="68">
        <f t="shared" si="796"/>
        <v>21.721641208544654</v>
      </c>
      <c r="AI1457" s="68">
        <f t="shared" si="797"/>
        <v>106.31229243182747</v>
      </c>
      <c r="AJ1457" s="68">
        <f t="shared" si="798"/>
        <v>138.21138216387124</v>
      </c>
      <c r="AK1457" s="68">
        <f t="shared" si="799"/>
        <v>121.76414198934336</v>
      </c>
      <c r="AL1457" s="68">
        <f t="shared" si="800"/>
        <v>46.22013322674276</v>
      </c>
      <c r="AM1457" s="68">
        <f t="shared" si="801"/>
        <v>8.0941869115208309</v>
      </c>
      <c r="AN1457" s="68">
        <f t="shared" si="802"/>
        <v>0</v>
      </c>
      <c r="AO1457" s="68">
        <f t="shared" si="804"/>
        <v>54.635967695612315</v>
      </c>
      <c r="AP1457" s="8"/>
      <c r="AQ1457" s="6">
        <f t="shared" si="805"/>
        <v>3</v>
      </c>
      <c r="AR1457" s="94">
        <f t="shared" si="806"/>
        <v>26</v>
      </c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</row>
    <row r="1458" spans="1:58" s="5" customFormat="1">
      <c r="A1458" s="6">
        <v>1413</v>
      </c>
      <c r="B1458" s="44" t="s">
        <v>32</v>
      </c>
      <c r="C1458" s="46">
        <v>4379</v>
      </c>
      <c r="D1458" s="46">
        <v>4811</v>
      </c>
      <c r="E1458" s="46">
        <v>5094</v>
      </c>
      <c r="F1458" s="46">
        <v>4392</v>
      </c>
      <c r="G1458" s="46">
        <v>3484</v>
      </c>
      <c r="H1458" s="46">
        <v>3299</v>
      </c>
      <c r="I1458" s="46">
        <v>4064</v>
      </c>
      <c r="J1458" s="46">
        <v>4867</v>
      </c>
      <c r="K1458" s="46">
        <v>4755</v>
      </c>
      <c r="L1458" s="46">
        <v>4243</v>
      </c>
      <c r="M1458" s="46">
        <v>3666</v>
      </c>
      <c r="N1458" s="46">
        <v>3332</v>
      </c>
      <c r="O1458" s="46">
        <v>2566</v>
      </c>
      <c r="P1458" s="46">
        <v>1769</v>
      </c>
      <c r="Q1458" s="46">
        <v>1311</v>
      </c>
      <c r="R1458" s="46">
        <v>1137</v>
      </c>
      <c r="S1458" s="46">
        <v>770</v>
      </c>
      <c r="T1458" s="46">
        <v>619.99803161621094</v>
      </c>
      <c r="U1458" s="45">
        <v>73318</v>
      </c>
      <c r="V1458" s="8"/>
      <c r="W1458" s="44" t="s">
        <v>32</v>
      </c>
      <c r="X1458" s="39">
        <v>25</v>
      </c>
      <c r="Y1458" s="39">
        <v>156</v>
      </c>
      <c r="Z1458" s="39">
        <v>370</v>
      </c>
      <c r="AA1458" s="39">
        <v>335</v>
      </c>
      <c r="AB1458" s="39">
        <v>184</v>
      </c>
      <c r="AC1458" s="39">
        <v>43</v>
      </c>
      <c r="AD1458" s="39">
        <v>0</v>
      </c>
      <c r="AE1458" s="69">
        <f t="shared" si="803"/>
        <v>1113</v>
      </c>
      <c r="AF1458" s="8"/>
      <c r="AG1458" s="44" t="s">
        <v>32</v>
      </c>
      <c r="AH1458" s="68">
        <f t="shared" si="796"/>
        <v>11.384335154826957</v>
      </c>
      <c r="AI1458" s="68">
        <f t="shared" si="797"/>
        <v>89.552238805970148</v>
      </c>
      <c r="AJ1458" s="68">
        <f t="shared" si="798"/>
        <v>224.31039709002729</v>
      </c>
      <c r="AK1458" s="68">
        <f t="shared" si="799"/>
        <v>164.86220472440945</v>
      </c>
      <c r="AL1458" s="68">
        <f t="shared" si="800"/>
        <v>75.611259502773777</v>
      </c>
      <c r="AM1458" s="68">
        <f t="shared" si="801"/>
        <v>18.086225026288119</v>
      </c>
      <c r="AN1458" s="68">
        <f t="shared" si="802"/>
        <v>0</v>
      </c>
      <c r="AO1458" s="68">
        <f t="shared" si="804"/>
        <v>76.484332050577237</v>
      </c>
      <c r="AP1458" s="8"/>
      <c r="AQ1458" s="6">
        <f t="shared" si="805"/>
        <v>9</v>
      </c>
      <c r="AR1458" s="94">
        <f t="shared" si="806"/>
        <v>3</v>
      </c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</row>
    <row r="1459" spans="1:58" s="5" customFormat="1">
      <c r="A1459" s="6">
        <v>1414</v>
      </c>
      <c r="B1459" s="44" t="s">
        <v>33</v>
      </c>
      <c r="C1459" s="46">
        <v>17244</v>
      </c>
      <c r="D1459" s="46">
        <v>18096</v>
      </c>
      <c r="E1459" s="46">
        <v>18299</v>
      </c>
      <c r="F1459" s="46">
        <v>16722</v>
      </c>
      <c r="G1459" s="46">
        <v>15604</v>
      </c>
      <c r="H1459" s="46">
        <v>15937</v>
      </c>
      <c r="I1459" s="46">
        <v>17685</v>
      </c>
      <c r="J1459" s="46">
        <v>18667</v>
      </c>
      <c r="K1459" s="46">
        <v>18089</v>
      </c>
      <c r="L1459" s="46">
        <v>16402</v>
      </c>
      <c r="M1459" s="46">
        <v>13560</v>
      </c>
      <c r="N1459" s="46">
        <v>11041</v>
      </c>
      <c r="O1459" s="46">
        <v>7696</v>
      </c>
      <c r="P1459" s="46">
        <v>5628</v>
      </c>
      <c r="Q1459" s="46">
        <v>4262</v>
      </c>
      <c r="R1459" s="46">
        <v>3402</v>
      </c>
      <c r="S1459" s="46">
        <v>2285</v>
      </c>
      <c r="T1459" s="46">
        <v>1617.000732421875</v>
      </c>
      <c r="U1459" s="45">
        <v>255659</v>
      </c>
      <c r="V1459" s="8"/>
      <c r="W1459" s="44" t="s">
        <v>33</v>
      </c>
      <c r="X1459" s="39">
        <v>91</v>
      </c>
      <c r="Y1459" s="39">
        <v>546</v>
      </c>
      <c r="Z1459" s="39">
        <v>1239</v>
      </c>
      <c r="AA1459" s="39">
        <v>1302</v>
      </c>
      <c r="AB1459" s="39">
        <v>635</v>
      </c>
      <c r="AC1459" s="39">
        <v>135</v>
      </c>
      <c r="AD1459" s="39">
        <v>9</v>
      </c>
      <c r="AE1459" s="69">
        <f t="shared" si="803"/>
        <v>3957</v>
      </c>
      <c r="AF1459" s="8"/>
      <c r="AG1459" s="44" t="s">
        <v>33</v>
      </c>
      <c r="AH1459" s="68">
        <f t="shared" si="796"/>
        <v>10.883865566319818</v>
      </c>
      <c r="AI1459" s="68">
        <f t="shared" si="797"/>
        <v>69.982055883106895</v>
      </c>
      <c r="AJ1459" s="68">
        <f t="shared" si="798"/>
        <v>155.48723097195204</v>
      </c>
      <c r="AK1459" s="68">
        <f t="shared" si="799"/>
        <v>147.24342663273961</v>
      </c>
      <c r="AL1459" s="68">
        <f t="shared" si="800"/>
        <v>68.034499383939576</v>
      </c>
      <c r="AM1459" s="68">
        <f t="shared" si="801"/>
        <v>14.92619824202554</v>
      </c>
      <c r="AN1459" s="68">
        <f t="shared" si="802"/>
        <v>1.0974271430313376</v>
      </c>
      <c r="AO1459" s="68">
        <f t="shared" si="804"/>
        <v>66.445015364465263</v>
      </c>
      <c r="AP1459" s="8"/>
      <c r="AQ1459" s="6">
        <f t="shared" si="805"/>
        <v>29</v>
      </c>
      <c r="AR1459" s="94">
        <f t="shared" si="806"/>
        <v>5</v>
      </c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</row>
    <row r="1460" spans="1:58" s="5" customFormat="1">
      <c r="A1460" s="6">
        <v>1415</v>
      </c>
      <c r="B1460" s="44" t="s">
        <v>34</v>
      </c>
      <c r="C1460" s="46">
        <v>670.99998592846509</v>
      </c>
      <c r="D1460" s="46">
        <v>770.99997272911867</v>
      </c>
      <c r="E1460" s="46">
        <v>879.99996790371893</v>
      </c>
      <c r="F1460" s="46">
        <v>788.99997085492032</v>
      </c>
      <c r="G1460" s="46">
        <v>506.9999922114522</v>
      </c>
      <c r="H1460" s="46">
        <v>485.99999171295951</v>
      </c>
      <c r="I1460" s="46">
        <v>640.99998599758123</v>
      </c>
      <c r="J1460" s="46">
        <v>723.9999744556651</v>
      </c>
      <c r="K1460" s="46">
        <v>792.99997088875568</v>
      </c>
      <c r="L1460" s="46">
        <v>885.99996467071412</v>
      </c>
      <c r="M1460" s="46">
        <v>902.99996005602111</v>
      </c>
      <c r="N1460" s="46">
        <v>1000.9999593869721</v>
      </c>
      <c r="O1460" s="46">
        <v>852.99996829915312</v>
      </c>
      <c r="P1460" s="46">
        <v>809.99997184439417</v>
      </c>
      <c r="Q1460" s="46">
        <v>666.99998415479445</v>
      </c>
      <c r="R1460" s="46">
        <v>603.99998798721026</v>
      </c>
      <c r="S1460" s="46">
        <v>429.99999261785581</v>
      </c>
      <c r="T1460" s="46">
        <v>322.99844517524633</v>
      </c>
      <c r="U1460" s="45">
        <v>12896</v>
      </c>
      <c r="V1460" s="8"/>
      <c r="W1460" s="44" t="s">
        <v>34</v>
      </c>
      <c r="X1460" s="39">
        <v>7</v>
      </c>
      <c r="Y1460" s="39">
        <v>27</v>
      </c>
      <c r="Z1460" s="39">
        <v>33</v>
      </c>
      <c r="AA1460" s="39">
        <v>32</v>
      </c>
      <c r="AB1460" s="39">
        <v>15</v>
      </c>
      <c r="AC1460" s="39">
        <v>6</v>
      </c>
      <c r="AD1460" s="39">
        <v>0</v>
      </c>
      <c r="AE1460" s="69">
        <f t="shared" si="803"/>
        <v>120</v>
      </c>
      <c r="AF1460" s="8"/>
      <c r="AG1460" s="44" t="s">
        <v>34</v>
      </c>
      <c r="AH1460" s="68">
        <f t="shared" si="796"/>
        <v>17.743980376615617</v>
      </c>
      <c r="AI1460" s="68">
        <f t="shared" si="797"/>
        <v>106.50887737583724</v>
      </c>
      <c r="AJ1460" s="68">
        <f t="shared" si="798"/>
        <v>135.80247145144153</v>
      </c>
      <c r="AK1460" s="68">
        <f t="shared" si="799"/>
        <v>99.843995940807247</v>
      </c>
      <c r="AL1460" s="68">
        <f t="shared" si="800"/>
        <v>41.436465550368723</v>
      </c>
      <c r="AM1460" s="68">
        <f t="shared" si="801"/>
        <v>15.132409130546355</v>
      </c>
      <c r="AN1460" s="68">
        <f t="shared" si="802"/>
        <v>0</v>
      </c>
      <c r="AO1460" s="68">
        <f t="shared" si="804"/>
        <v>49.730627314588695</v>
      </c>
      <c r="AP1460" s="8"/>
      <c r="AQ1460" s="6">
        <f t="shared" si="805"/>
        <v>2</v>
      </c>
      <c r="AR1460" s="94">
        <f t="shared" si="806"/>
        <v>48</v>
      </c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</row>
    <row r="1461" spans="1:58" s="5" customFormat="1">
      <c r="A1461" s="6">
        <v>1416</v>
      </c>
      <c r="B1461" s="44" t="s">
        <v>35</v>
      </c>
      <c r="C1461" s="46">
        <v>1246.9999546601239</v>
      </c>
      <c r="D1461" s="46">
        <v>1388.9999515581453</v>
      </c>
      <c r="E1461" s="46">
        <v>1560.9999478214572</v>
      </c>
      <c r="F1461" s="46">
        <v>1530.9999447706489</v>
      </c>
      <c r="G1461" s="46">
        <v>1105.9999542047703</v>
      </c>
      <c r="H1461" s="46">
        <v>1056.9999593781386</v>
      </c>
      <c r="I1461" s="46">
        <v>1195.9999574554633</v>
      </c>
      <c r="J1461" s="46">
        <v>1346.9999551991011</v>
      </c>
      <c r="K1461" s="46">
        <v>1465.9999542265477</v>
      </c>
      <c r="L1461" s="46">
        <v>1556.9999521060975</v>
      </c>
      <c r="M1461" s="46">
        <v>1506.9999555381255</v>
      </c>
      <c r="N1461" s="46">
        <v>1429.9999567488508</v>
      </c>
      <c r="O1461" s="46">
        <v>1158.9999631256792</v>
      </c>
      <c r="P1461" s="46">
        <v>949.99996532395562</v>
      </c>
      <c r="Q1461" s="46">
        <v>801.99996890596071</v>
      </c>
      <c r="R1461" s="46">
        <v>741.99996662946114</v>
      </c>
      <c r="S1461" s="46">
        <v>543.99997510284879</v>
      </c>
      <c r="T1461" s="46">
        <v>439.00071724462538</v>
      </c>
      <c r="U1461" s="45">
        <v>22097</v>
      </c>
      <c r="V1461" s="8"/>
      <c r="W1461" s="44" t="s">
        <v>35</v>
      </c>
      <c r="X1461" s="39">
        <v>11</v>
      </c>
      <c r="Y1461" s="39">
        <v>40</v>
      </c>
      <c r="Z1461" s="39">
        <v>73</v>
      </c>
      <c r="AA1461" s="39">
        <v>63</v>
      </c>
      <c r="AB1461" s="39">
        <v>43</v>
      </c>
      <c r="AC1461" s="39">
        <v>5</v>
      </c>
      <c r="AD1461" s="39">
        <v>0</v>
      </c>
      <c r="AE1461" s="69">
        <f t="shared" si="803"/>
        <v>235</v>
      </c>
      <c r="AF1461" s="8"/>
      <c r="AG1461" s="44" t="s">
        <v>35</v>
      </c>
      <c r="AH1461" s="68">
        <f t="shared" si="796"/>
        <v>14.369693529476713</v>
      </c>
      <c r="AI1461" s="68">
        <f t="shared" si="797"/>
        <v>72.332733555600498</v>
      </c>
      <c r="AJ1461" s="68">
        <f t="shared" si="798"/>
        <v>138.12677919675201</v>
      </c>
      <c r="AK1461" s="68">
        <f t="shared" si="799"/>
        <v>105.35117431615124</v>
      </c>
      <c r="AL1461" s="68">
        <f t="shared" si="800"/>
        <v>63.845584900029394</v>
      </c>
      <c r="AM1461" s="68">
        <f t="shared" si="801"/>
        <v>6.8212826140747982</v>
      </c>
      <c r="AN1461" s="68">
        <f t="shared" si="802"/>
        <v>0</v>
      </c>
      <c r="AO1461" s="68">
        <f t="shared" si="804"/>
        <v>50.75594129339882</v>
      </c>
      <c r="AP1461" s="8"/>
      <c r="AQ1461" s="6">
        <f t="shared" si="805"/>
        <v>25</v>
      </c>
      <c r="AR1461" s="94">
        <f t="shared" si="806"/>
        <v>45</v>
      </c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</row>
    <row r="1462" spans="1:58" s="5" customFormat="1">
      <c r="A1462" s="6">
        <v>1417</v>
      </c>
      <c r="B1462" s="44" t="s">
        <v>36</v>
      </c>
      <c r="C1462" s="46">
        <v>1062.9999757382955</v>
      </c>
      <c r="D1462" s="46">
        <v>1278.9999713431323</v>
      </c>
      <c r="E1462" s="46">
        <v>1389.9999671745722</v>
      </c>
      <c r="F1462" s="46">
        <v>1151.9999731922444</v>
      </c>
      <c r="G1462" s="46">
        <v>654.9999850844863</v>
      </c>
      <c r="H1462" s="46">
        <v>812.99998133047529</v>
      </c>
      <c r="I1462" s="46">
        <v>923.99997854874732</v>
      </c>
      <c r="J1462" s="46">
        <v>1131.9999744887996</v>
      </c>
      <c r="K1462" s="46">
        <v>1273.9999694284488</v>
      </c>
      <c r="L1462" s="46">
        <v>1260.9999698025131</v>
      </c>
      <c r="M1462" s="46">
        <v>1147.9999706990238</v>
      </c>
      <c r="N1462" s="46">
        <v>1098.9999714682499</v>
      </c>
      <c r="O1462" s="46">
        <v>986.99997393126671</v>
      </c>
      <c r="P1462" s="46">
        <v>865.99997567519176</v>
      </c>
      <c r="Q1462" s="46">
        <v>731.99998011286095</v>
      </c>
      <c r="R1462" s="46">
        <v>617.99998173650351</v>
      </c>
      <c r="S1462" s="46">
        <v>437.99998687708734</v>
      </c>
      <c r="T1462" s="46">
        <v>339.99455399310455</v>
      </c>
      <c r="U1462" s="45">
        <v>17514</v>
      </c>
      <c r="V1462" s="8"/>
      <c r="W1462" s="44" t="s">
        <v>36</v>
      </c>
      <c r="X1462" s="39">
        <v>12</v>
      </c>
      <c r="Y1462" s="39">
        <v>26</v>
      </c>
      <c r="Z1462" s="39">
        <v>55</v>
      </c>
      <c r="AA1462" s="39">
        <v>61</v>
      </c>
      <c r="AB1462" s="39">
        <v>35</v>
      </c>
      <c r="AC1462" s="39">
        <v>9</v>
      </c>
      <c r="AD1462" s="39">
        <v>3</v>
      </c>
      <c r="AE1462" s="69">
        <f t="shared" si="803"/>
        <v>201</v>
      </c>
      <c r="AF1462" s="8"/>
      <c r="AG1462" s="44" t="s">
        <v>36</v>
      </c>
      <c r="AH1462" s="68">
        <f t="shared" si="796"/>
        <v>20.833333818137952</v>
      </c>
      <c r="AI1462" s="68">
        <f t="shared" si="797"/>
        <v>79.389314784934982</v>
      </c>
      <c r="AJ1462" s="68">
        <f t="shared" si="798"/>
        <v>135.30135612055597</v>
      </c>
      <c r="AK1462" s="68">
        <f t="shared" si="799"/>
        <v>132.03463509990075</v>
      </c>
      <c r="AL1462" s="68">
        <f t="shared" si="800"/>
        <v>61.837457223982121</v>
      </c>
      <c r="AM1462" s="68">
        <f t="shared" si="801"/>
        <v>14.128728753482852</v>
      </c>
      <c r="AN1462" s="68">
        <f t="shared" si="802"/>
        <v>4.7581285834127884</v>
      </c>
      <c r="AO1462" s="68">
        <f t="shared" si="804"/>
        <v>55.748163829235914</v>
      </c>
      <c r="AP1462" s="8"/>
      <c r="AQ1462" s="6">
        <f t="shared" si="805"/>
        <v>18</v>
      </c>
      <c r="AR1462" s="94">
        <f t="shared" si="806"/>
        <v>23</v>
      </c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</row>
    <row r="1463" spans="1:58" s="5" customFormat="1">
      <c r="A1463" s="6">
        <v>1418</v>
      </c>
      <c r="B1463" s="44" t="s">
        <v>37</v>
      </c>
      <c r="C1463" s="46">
        <v>8412</v>
      </c>
      <c r="D1463" s="46">
        <v>6874</v>
      </c>
      <c r="E1463" s="46">
        <v>6146</v>
      </c>
      <c r="F1463" s="46">
        <v>7056</v>
      </c>
      <c r="G1463" s="46">
        <v>10831</v>
      </c>
      <c r="H1463" s="46">
        <v>11664</v>
      </c>
      <c r="I1463" s="46">
        <v>12306</v>
      </c>
      <c r="J1463" s="46">
        <v>12118</v>
      </c>
      <c r="K1463" s="46">
        <v>10081</v>
      </c>
      <c r="L1463" s="46">
        <v>8829</v>
      </c>
      <c r="M1463" s="46">
        <v>7228</v>
      </c>
      <c r="N1463" s="46">
        <v>6337</v>
      </c>
      <c r="O1463" s="46">
        <v>5302</v>
      </c>
      <c r="P1463" s="46">
        <v>5236</v>
      </c>
      <c r="Q1463" s="46">
        <v>4996</v>
      </c>
      <c r="R1463" s="46">
        <v>4605</v>
      </c>
      <c r="S1463" s="46">
        <v>3289</v>
      </c>
      <c r="T1463" s="46">
        <v>2506.0009155273438</v>
      </c>
      <c r="U1463" s="45">
        <v>141139</v>
      </c>
      <c r="V1463" s="8"/>
      <c r="W1463" s="44" t="s">
        <v>37</v>
      </c>
      <c r="X1463" s="39">
        <v>33</v>
      </c>
      <c r="Y1463" s="39">
        <v>156</v>
      </c>
      <c r="Z1463" s="39">
        <v>460</v>
      </c>
      <c r="AA1463" s="39">
        <v>776</v>
      </c>
      <c r="AB1463" s="39">
        <v>586</v>
      </c>
      <c r="AC1463" s="39">
        <v>146</v>
      </c>
      <c r="AD1463" s="39">
        <v>5</v>
      </c>
      <c r="AE1463" s="69">
        <f t="shared" si="803"/>
        <v>2162</v>
      </c>
      <c r="AF1463" s="8"/>
      <c r="AG1463" s="44" t="s">
        <v>37</v>
      </c>
      <c r="AH1463" s="68">
        <f t="shared" si="796"/>
        <v>9.353741496598639</v>
      </c>
      <c r="AI1463" s="68">
        <f t="shared" si="797"/>
        <v>28.806204413258239</v>
      </c>
      <c r="AJ1463" s="68">
        <f t="shared" si="798"/>
        <v>78.875171467764062</v>
      </c>
      <c r="AK1463" s="68">
        <f t="shared" si="799"/>
        <v>126.11734113440598</v>
      </c>
      <c r="AL1463" s="68">
        <f t="shared" si="800"/>
        <v>96.715629641855088</v>
      </c>
      <c r="AM1463" s="68">
        <f t="shared" si="801"/>
        <v>28.965380418609264</v>
      </c>
      <c r="AN1463" s="68">
        <f t="shared" si="802"/>
        <v>1.1326311020500623</v>
      </c>
      <c r="AO1463" s="68">
        <f t="shared" si="804"/>
        <v>59.326336008780956</v>
      </c>
      <c r="AP1463" s="8"/>
      <c r="AQ1463" s="6">
        <f t="shared" si="805"/>
        <v>60</v>
      </c>
      <c r="AR1463" s="94">
        <f t="shared" si="806"/>
        <v>12</v>
      </c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</row>
    <row r="1464" spans="1:58" s="5" customFormat="1">
      <c r="A1464" s="6">
        <v>1419</v>
      </c>
      <c r="B1464" s="44" t="s">
        <v>38</v>
      </c>
      <c r="C1464" s="46">
        <v>2220.0000056644403</v>
      </c>
      <c r="D1464" s="46">
        <v>2483.0000061514256</v>
      </c>
      <c r="E1464" s="46">
        <v>2878.0000081001722</v>
      </c>
      <c r="F1464" s="46">
        <v>2598.0000069615576</v>
      </c>
      <c r="G1464" s="46">
        <v>1732.0000036255863</v>
      </c>
      <c r="H1464" s="46">
        <v>1699.0000051523493</v>
      </c>
      <c r="I1464" s="46">
        <v>1949.000005544028</v>
      </c>
      <c r="J1464" s="46">
        <v>2399.0000064055671</v>
      </c>
      <c r="K1464" s="46">
        <v>2701.0000069096704</v>
      </c>
      <c r="L1464" s="46">
        <v>2930.0000074737982</v>
      </c>
      <c r="M1464" s="46">
        <v>3097.0000071237973</v>
      </c>
      <c r="N1464" s="46">
        <v>3265.0000062587906</v>
      </c>
      <c r="O1464" s="46">
        <v>2959.0000054829543</v>
      </c>
      <c r="P1464" s="46">
        <v>2599.0000035802291</v>
      </c>
      <c r="Q1464" s="46">
        <v>2091.0000023714319</v>
      </c>
      <c r="R1464" s="46">
        <v>1698.0000007929411</v>
      </c>
      <c r="S1464" s="46">
        <v>1183.0000004129142</v>
      </c>
      <c r="T1464" s="46">
        <v>879.99917956647255</v>
      </c>
      <c r="U1464" s="45">
        <v>44262</v>
      </c>
      <c r="V1464" s="8"/>
      <c r="W1464" s="44" t="s">
        <v>38</v>
      </c>
      <c r="X1464" s="39">
        <v>27</v>
      </c>
      <c r="Y1464" s="39">
        <v>86</v>
      </c>
      <c r="Z1464" s="39">
        <v>126</v>
      </c>
      <c r="AA1464" s="39">
        <v>121</v>
      </c>
      <c r="AB1464" s="39">
        <v>62</v>
      </c>
      <c r="AC1464" s="39">
        <v>18</v>
      </c>
      <c r="AD1464" s="39">
        <v>0</v>
      </c>
      <c r="AE1464" s="69">
        <f t="shared" si="803"/>
        <v>440</v>
      </c>
      <c r="AF1464" s="8"/>
      <c r="AG1464" s="44" t="s">
        <v>38</v>
      </c>
      <c r="AH1464" s="68">
        <f t="shared" si="796"/>
        <v>20.785219343842378</v>
      </c>
      <c r="AI1464" s="68">
        <f t="shared" si="797"/>
        <v>99.307159145469583</v>
      </c>
      <c r="AJ1464" s="68">
        <f t="shared" si="798"/>
        <v>148.32254222236045</v>
      </c>
      <c r="AK1464" s="68">
        <f t="shared" si="799"/>
        <v>124.16623874377574</v>
      </c>
      <c r="AL1464" s="68">
        <f t="shared" si="800"/>
        <v>51.688203280078262</v>
      </c>
      <c r="AM1464" s="68">
        <f t="shared" si="801"/>
        <v>13.328396855944158</v>
      </c>
      <c r="AN1464" s="68">
        <f t="shared" si="802"/>
        <v>0</v>
      </c>
      <c r="AO1464" s="68">
        <f t="shared" si="804"/>
        <v>54.97251359864854</v>
      </c>
      <c r="AP1464" s="8"/>
      <c r="AQ1464" s="6">
        <f t="shared" si="805"/>
        <v>5</v>
      </c>
      <c r="AR1464" s="94">
        <f t="shared" si="806"/>
        <v>25</v>
      </c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</row>
    <row r="1465" spans="1:58" s="5" customFormat="1">
      <c r="A1465" s="6">
        <v>1420</v>
      </c>
      <c r="B1465" s="44" t="s">
        <v>39</v>
      </c>
      <c r="C1465" s="46">
        <v>7781</v>
      </c>
      <c r="D1465" s="46">
        <v>8014</v>
      </c>
      <c r="E1465" s="46">
        <v>8776</v>
      </c>
      <c r="F1465" s="46">
        <v>8531</v>
      </c>
      <c r="G1465" s="46">
        <v>8141</v>
      </c>
      <c r="H1465" s="46">
        <v>7921</v>
      </c>
      <c r="I1465" s="46">
        <v>8888</v>
      </c>
      <c r="J1465" s="46">
        <v>9368</v>
      </c>
      <c r="K1465" s="46">
        <v>9198</v>
      </c>
      <c r="L1465" s="46">
        <v>8790</v>
      </c>
      <c r="M1465" s="46">
        <v>7761</v>
      </c>
      <c r="N1465" s="46">
        <v>7282</v>
      </c>
      <c r="O1465" s="46">
        <v>5728</v>
      </c>
      <c r="P1465" s="46">
        <v>4507</v>
      </c>
      <c r="Q1465" s="46">
        <v>3513</v>
      </c>
      <c r="R1465" s="46">
        <v>3154</v>
      </c>
      <c r="S1465" s="46">
        <v>2295</v>
      </c>
      <c r="T1465" s="46">
        <v>1938.9981155395508</v>
      </c>
      <c r="U1465" s="45">
        <v>130462</v>
      </c>
      <c r="V1465" s="8"/>
      <c r="W1465" s="44" t="s">
        <v>39</v>
      </c>
      <c r="X1465" s="39">
        <v>57</v>
      </c>
      <c r="Y1465" s="39">
        <v>272</v>
      </c>
      <c r="Z1465" s="39">
        <v>495</v>
      </c>
      <c r="AA1465" s="39">
        <v>565</v>
      </c>
      <c r="AB1465" s="39">
        <v>336</v>
      </c>
      <c r="AC1465" s="39">
        <v>52</v>
      </c>
      <c r="AD1465" s="39">
        <v>7</v>
      </c>
      <c r="AE1465" s="69">
        <f t="shared" si="803"/>
        <v>1784</v>
      </c>
      <c r="AF1465" s="8"/>
      <c r="AG1465" s="44" t="s">
        <v>39</v>
      </c>
      <c r="AH1465" s="68">
        <f t="shared" si="796"/>
        <v>13.363028953229399</v>
      </c>
      <c r="AI1465" s="68">
        <f t="shared" si="797"/>
        <v>66.822257707898288</v>
      </c>
      <c r="AJ1465" s="68">
        <f t="shared" si="798"/>
        <v>124.98421916424694</v>
      </c>
      <c r="AK1465" s="68">
        <f t="shared" si="799"/>
        <v>127.13771377137714</v>
      </c>
      <c r="AL1465" s="68">
        <f t="shared" si="800"/>
        <v>71.733561058923996</v>
      </c>
      <c r="AM1465" s="68">
        <f t="shared" si="801"/>
        <v>11.306805827353772</v>
      </c>
      <c r="AN1465" s="68">
        <f t="shared" si="802"/>
        <v>1.5927189988623436</v>
      </c>
      <c r="AO1465" s="68">
        <f t="shared" si="804"/>
        <v>58.648519815244015</v>
      </c>
      <c r="AP1465" s="8"/>
      <c r="AQ1465" s="6">
        <f t="shared" si="805"/>
        <v>33</v>
      </c>
      <c r="AR1465" s="94">
        <f t="shared" si="806"/>
        <v>15</v>
      </c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</row>
    <row r="1466" spans="1:58" s="5" customFormat="1">
      <c r="A1466" s="6">
        <v>1421</v>
      </c>
      <c r="B1466" s="44" t="s">
        <v>40</v>
      </c>
      <c r="C1466" s="46">
        <v>620.99998390912674</v>
      </c>
      <c r="D1466" s="46">
        <v>795.99997939396894</v>
      </c>
      <c r="E1466" s="46">
        <v>868.99997730173141</v>
      </c>
      <c r="F1466" s="46">
        <v>730.99998118658641</v>
      </c>
      <c r="G1466" s="46">
        <v>509.99998714059961</v>
      </c>
      <c r="H1466" s="46">
        <v>538.99998668363219</v>
      </c>
      <c r="I1466" s="46">
        <v>579.99998526908439</v>
      </c>
      <c r="J1466" s="46">
        <v>716.99998143197365</v>
      </c>
      <c r="K1466" s="46">
        <v>738.99998043998426</v>
      </c>
      <c r="L1466" s="46">
        <v>807.99997837934018</v>
      </c>
      <c r="M1466" s="46">
        <v>833.99997763338251</v>
      </c>
      <c r="N1466" s="46">
        <v>821.99997809389254</v>
      </c>
      <c r="O1466" s="46">
        <v>738.99998029110634</v>
      </c>
      <c r="P1466" s="46">
        <v>686.99998185521213</v>
      </c>
      <c r="Q1466" s="46">
        <v>522.9999861740057</v>
      </c>
      <c r="R1466" s="46">
        <v>513.99998641994102</v>
      </c>
      <c r="S1466" s="46">
        <v>353.99999066808277</v>
      </c>
      <c r="T1466" s="46">
        <v>281.99932116585137</v>
      </c>
      <c r="U1466" s="45">
        <v>11617</v>
      </c>
      <c r="V1466" s="8"/>
      <c r="W1466" s="44" t="s">
        <v>40</v>
      </c>
      <c r="X1466" s="39">
        <v>4</v>
      </c>
      <c r="Y1466" s="39">
        <v>25</v>
      </c>
      <c r="Z1466" s="39">
        <v>32</v>
      </c>
      <c r="AA1466" s="39">
        <v>24</v>
      </c>
      <c r="AB1466" s="39">
        <v>18</v>
      </c>
      <c r="AC1466" s="39">
        <v>3</v>
      </c>
      <c r="AD1466" s="39">
        <v>0</v>
      </c>
      <c r="AE1466" s="69">
        <f t="shared" si="803"/>
        <v>106</v>
      </c>
      <c r="AF1466" s="8"/>
      <c r="AG1466" s="44" t="s">
        <v>40</v>
      </c>
      <c r="AH1466" s="68">
        <f t="shared" si="796"/>
        <v>10.9439127303589</v>
      </c>
      <c r="AI1466" s="68">
        <f t="shared" si="797"/>
        <v>98.039218158285408</v>
      </c>
      <c r="AJ1466" s="68">
        <f t="shared" si="798"/>
        <v>118.73840738620466</v>
      </c>
      <c r="AK1466" s="68">
        <f t="shared" si="799"/>
        <v>82.758622791569465</v>
      </c>
      <c r="AL1466" s="68">
        <f t="shared" si="800"/>
        <v>50.209206321179728</v>
      </c>
      <c r="AM1466" s="68">
        <f t="shared" si="801"/>
        <v>8.1190800525160132</v>
      </c>
      <c r="AN1466" s="68">
        <f t="shared" si="802"/>
        <v>0</v>
      </c>
      <c r="AO1466" s="68">
        <f t="shared" si="804"/>
        <v>45.847752049605511</v>
      </c>
      <c r="AP1466" s="8"/>
      <c r="AQ1466" s="6">
        <f t="shared" si="805"/>
        <v>7</v>
      </c>
      <c r="AR1466" s="94">
        <f t="shared" si="806"/>
        <v>61</v>
      </c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</row>
    <row r="1467" spans="1:58" s="5" customFormat="1">
      <c r="A1467" s="6">
        <v>1422</v>
      </c>
      <c r="B1467" s="44" t="s">
        <v>41</v>
      </c>
      <c r="C1467" s="46">
        <v>8030</v>
      </c>
      <c r="D1467" s="46">
        <v>7352</v>
      </c>
      <c r="E1467" s="46">
        <v>6885</v>
      </c>
      <c r="F1467" s="46">
        <v>7282</v>
      </c>
      <c r="G1467" s="46">
        <v>9348</v>
      </c>
      <c r="H1467" s="46">
        <v>9733</v>
      </c>
      <c r="I1467" s="46">
        <v>10289</v>
      </c>
      <c r="J1467" s="46">
        <v>10588</v>
      </c>
      <c r="K1467" s="46">
        <v>9864</v>
      </c>
      <c r="L1467" s="46">
        <v>9209</v>
      </c>
      <c r="M1467" s="46">
        <v>8320</v>
      </c>
      <c r="N1467" s="46">
        <v>7540</v>
      </c>
      <c r="O1467" s="46">
        <v>5140</v>
      </c>
      <c r="P1467" s="46">
        <v>4383</v>
      </c>
      <c r="Q1467" s="46">
        <v>3996</v>
      </c>
      <c r="R1467" s="46">
        <v>4380</v>
      </c>
      <c r="S1467" s="46">
        <v>3905</v>
      </c>
      <c r="T1467" s="46">
        <v>3332.0029602050781</v>
      </c>
      <c r="U1467" s="45">
        <v>137712</v>
      </c>
      <c r="V1467" s="8"/>
      <c r="W1467" s="44" t="s">
        <v>41</v>
      </c>
      <c r="X1467" s="39">
        <v>7</v>
      </c>
      <c r="Y1467" s="39">
        <v>83</v>
      </c>
      <c r="Z1467" s="39">
        <v>350</v>
      </c>
      <c r="AA1467" s="39">
        <v>662</v>
      </c>
      <c r="AB1467" s="39">
        <v>560</v>
      </c>
      <c r="AC1467" s="39">
        <v>106</v>
      </c>
      <c r="AD1467" s="39">
        <v>8</v>
      </c>
      <c r="AE1467" s="69">
        <f t="shared" si="803"/>
        <v>1776</v>
      </c>
      <c r="AF1467" s="8"/>
      <c r="AG1467" s="44" t="s">
        <v>41</v>
      </c>
      <c r="AH1467" s="68">
        <f t="shared" si="796"/>
        <v>1.9225487503433123</v>
      </c>
      <c r="AI1467" s="68">
        <f t="shared" si="797"/>
        <v>17.757809157038942</v>
      </c>
      <c r="AJ1467" s="68">
        <f t="shared" si="798"/>
        <v>71.920271242165825</v>
      </c>
      <c r="AK1467" s="68">
        <f t="shared" si="799"/>
        <v>128.68111575468947</v>
      </c>
      <c r="AL1467" s="68">
        <f t="shared" si="800"/>
        <v>105.78012844729882</v>
      </c>
      <c r="AM1467" s="68">
        <f t="shared" si="801"/>
        <v>21.492295214922951</v>
      </c>
      <c r="AN1467" s="68">
        <f t="shared" si="802"/>
        <v>1.7374307742425887</v>
      </c>
      <c r="AO1467" s="68">
        <f t="shared" si="804"/>
        <v>53.564157857433685</v>
      </c>
      <c r="AP1467" s="8"/>
      <c r="AQ1467" s="6">
        <f t="shared" si="805"/>
        <v>67</v>
      </c>
      <c r="AR1467" s="94">
        <f t="shared" si="806"/>
        <v>32</v>
      </c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</row>
    <row r="1468" spans="1:58" s="5" customFormat="1">
      <c r="A1468" s="6">
        <v>1423</v>
      </c>
      <c r="B1468" s="44" t="s">
        <v>42</v>
      </c>
      <c r="C1468" s="46">
        <v>1173.0000416251178</v>
      </c>
      <c r="D1468" s="46">
        <v>1417.0000452188501</v>
      </c>
      <c r="E1468" s="46">
        <v>1574.0000483554466</v>
      </c>
      <c r="F1468" s="46">
        <v>1370.000046842471</v>
      </c>
      <c r="G1468" s="46">
        <v>957.00004003923334</v>
      </c>
      <c r="H1468" s="46">
        <v>975.00003996107728</v>
      </c>
      <c r="I1468" s="46">
        <v>1231.0000457821895</v>
      </c>
      <c r="J1468" s="46">
        <v>1371.0000469399736</v>
      </c>
      <c r="K1468" s="46">
        <v>1622.0000522570181</v>
      </c>
      <c r="L1468" s="46">
        <v>1587.0000515936067</v>
      </c>
      <c r="M1468" s="46">
        <v>1562.0000494196488</v>
      </c>
      <c r="N1468" s="46">
        <v>1414.0000407880116</v>
      </c>
      <c r="O1468" s="46">
        <v>1061.0000254355882</v>
      </c>
      <c r="P1468" s="46">
        <v>932.00002351284365</v>
      </c>
      <c r="Q1468" s="46">
        <v>734.00001755039739</v>
      </c>
      <c r="R1468" s="46">
        <v>683.00001671935297</v>
      </c>
      <c r="S1468" s="46">
        <v>464.00001249553537</v>
      </c>
      <c r="T1468" s="46">
        <v>398.00082030738565</v>
      </c>
      <c r="U1468" s="45">
        <v>21249</v>
      </c>
      <c r="V1468" s="8"/>
      <c r="W1468" s="44" t="s">
        <v>42</v>
      </c>
      <c r="X1468" s="39">
        <v>12</v>
      </c>
      <c r="Y1468" s="39">
        <v>32</v>
      </c>
      <c r="Z1468" s="39">
        <v>59</v>
      </c>
      <c r="AA1468" s="39">
        <v>50</v>
      </c>
      <c r="AB1468" s="39">
        <v>24</v>
      </c>
      <c r="AC1468" s="39">
        <v>3</v>
      </c>
      <c r="AD1468" s="39">
        <v>3</v>
      </c>
      <c r="AE1468" s="69">
        <f t="shared" si="803"/>
        <v>183</v>
      </c>
      <c r="AF1468" s="8"/>
      <c r="AG1468" s="44" t="s">
        <v>42</v>
      </c>
      <c r="AH1468" s="68">
        <f t="shared" si="796"/>
        <v>17.518247576205837</v>
      </c>
      <c r="AI1468" s="68">
        <f t="shared" si="797"/>
        <v>66.875650284587508</v>
      </c>
      <c r="AJ1468" s="68">
        <f t="shared" si="798"/>
        <v>121.02563606531815</v>
      </c>
      <c r="AK1468" s="68">
        <f t="shared" si="799"/>
        <v>81.234765459703141</v>
      </c>
      <c r="AL1468" s="68">
        <f t="shared" si="800"/>
        <v>35.010939720340929</v>
      </c>
      <c r="AM1468" s="68">
        <f t="shared" si="801"/>
        <v>3.6991367488866485</v>
      </c>
      <c r="AN1468" s="68">
        <f t="shared" si="802"/>
        <v>3.7807182135722188</v>
      </c>
      <c r="AO1468" s="68">
        <f t="shared" si="804"/>
        <v>40.162403929644817</v>
      </c>
      <c r="AP1468" s="8"/>
      <c r="AQ1468" s="6">
        <f t="shared" si="805"/>
        <v>32</v>
      </c>
      <c r="AR1468" s="94">
        <f t="shared" si="806"/>
        <v>73</v>
      </c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</row>
    <row r="1469" spans="1:58" s="5" customFormat="1">
      <c r="A1469" s="6">
        <v>1424</v>
      </c>
      <c r="B1469" s="44" t="s">
        <v>43</v>
      </c>
      <c r="C1469" s="46">
        <v>1165.0000002551087</v>
      </c>
      <c r="D1469" s="46">
        <v>1392.0000003445946</v>
      </c>
      <c r="E1469" s="46">
        <v>1499.000000020505</v>
      </c>
      <c r="F1469" s="46">
        <v>1184.0000004746826</v>
      </c>
      <c r="G1469" s="46">
        <v>698.00000064182643</v>
      </c>
      <c r="H1469" s="46">
        <v>734.00000104818514</v>
      </c>
      <c r="I1469" s="46">
        <v>1088.0000007977012</v>
      </c>
      <c r="J1469" s="46">
        <v>1396.0000003079019</v>
      </c>
      <c r="K1469" s="46">
        <v>1453.9999995093658</v>
      </c>
      <c r="L1469" s="46">
        <v>1405.999999125982</v>
      </c>
      <c r="M1469" s="46">
        <v>1365.9999990705894</v>
      </c>
      <c r="N1469" s="46">
        <v>1277.9999993411052</v>
      </c>
      <c r="O1469" s="46">
        <v>907.99999951405357</v>
      </c>
      <c r="P1469" s="46">
        <v>626.99999983085831</v>
      </c>
      <c r="Q1469" s="46">
        <v>401.99999987635533</v>
      </c>
      <c r="R1469" s="46">
        <v>251.99999991009116</v>
      </c>
      <c r="S1469" s="46">
        <v>133.999999971471</v>
      </c>
      <c r="T1469" s="46">
        <v>93.999999959625569</v>
      </c>
      <c r="U1469" s="45">
        <v>18625</v>
      </c>
      <c r="V1469" s="8"/>
      <c r="W1469" s="44" t="s">
        <v>43</v>
      </c>
      <c r="X1469" s="39">
        <v>3</v>
      </c>
      <c r="Y1469" s="39">
        <v>21</v>
      </c>
      <c r="Z1469" s="39">
        <v>60</v>
      </c>
      <c r="AA1469" s="39">
        <v>71</v>
      </c>
      <c r="AB1469" s="39">
        <v>45</v>
      </c>
      <c r="AC1469" s="39">
        <v>13</v>
      </c>
      <c r="AD1469" s="39">
        <v>0</v>
      </c>
      <c r="AE1469" s="69">
        <f t="shared" si="803"/>
        <v>213</v>
      </c>
      <c r="AF1469" s="8"/>
      <c r="AG1469" s="44" t="s">
        <v>43</v>
      </c>
      <c r="AH1469" s="68">
        <f t="shared" si="796"/>
        <v>5.0675675655359074</v>
      </c>
      <c r="AI1469" s="68">
        <f t="shared" si="797"/>
        <v>60.171919715444226</v>
      </c>
      <c r="AJ1469" s="68">
        <f t="shared" si="798"/>
        <v>163.48773818615064</v>
      </c>
      <c r="AK1469" s="68">
        <f t="shared" si="799"/>
        <v>130.51470578666201</v>
      </c>
      <c r="AL1469" s="68">
        <f t="shared" si="800"/>
        <v>64.469914025895122</v>
      </c>
      <c r="AM1469" s="68">
        <f t="shared" si="801"/>
        <v>17.881705645648815</v>
      </c>
      <c r="AN1469" s="68">
        <f t="shared" si="802"/>
        <v>0</v>
      </c>
      <c r="AO1469" s="68">
        <f t="shared" si="804"/>
        <v>53.517587926886243</v>
      </c>
      <c r="AP1469" s="8"/>
      <c r="AQ1469" s="6">
        <f t="shared" si="805"/>
        <v>37</v>
      </c>
      <c r="AR1469" s="94">
        <f t="shared" si="806"/>
        <v>33</v>
      </c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</row>
    <row r="1470" spans="1:58" s="5" customFormat="1">
      <c r="A1470" s="6">
        <v>1425</v>
      </c>
      <c r="B1470" s="44" t="s">
        <v>44</v>
      </c>
      <c r="C1470" s="46">
        <v>6015.0000898091894</v>
      </c>
      <c r="D1470" s="46">
        <v>6515.0001034370016</v>
      </c>
      <c r="E1470" s="46">
        <v>7106.0001180371773</v>
      </c>
      <c r="F1470" s="46">
        <v>7324.0001275518443</v>
      </c>
      <c r="G1470" s="46">
        <v>6992.0001234667716</v>
      </c>
      <c r="H1470" s="46">
        <v>5638.0000836632053</v>
      </c>
      <c r="I1470" s="46">
        <v>5920.0000928136706</v>
      </c>
      <c r="J1470" s="46">
        <v>6273.0001035259756</v>
      </c>
      <c r="K1470" s="46">
        <v>6854.0001109357272</v>
      </c>
      <c r="L1470" s="46">
        <v>6978.0001198406026</v>
      </c>
      <c r="M1470" s="46">
        <v>6571.0001112207292</v>
      </c>
      <c r="N1470" s="46">
        <v>5994.0000958123128</v>
      </c>
      <c r="O1470" s="46">
        <v>4578.0000729864059</v>
      </c>
      <c r="P1470" s="46">
        <v>3884.0000542113166</v>
      </c>
      <c r="Q1470" s="46">
        <v>3283.0000472491683</v>
      </c>
      <c r="R1470" s="46">
        <v>2900.0000452578652</v>
      </c>
      <c r="S1470" s="46">
        <v>2119.0000318214547</v>
      </c>
      <c r="T1470" s="46">
        <v>1796.9926089845831</v>
      </c>
      <c r="U1470" s="45">
        <v>104192</v>
      </c>
      <c r="V1470" s="8"/>
      <c r="W1470" s="44" t="s">
        <v>44</v>
      </c>
      <c r="X1470" s="39">
        <v>63</v>
      </c>
      <c r="Y1470" s="39">
        <v>203</v>
      </c>
      <c r="Z1470" s="39">
        <v>383</v>
      </c>
      <c r="AA1470" s="39">
        <v>368</v>
      </c>
      <c r="AB1470" s="39">
        <v>197</v>
      </c>
      <c r="AC1470" s="39">
        <v>39</v>
      </c>
      <c r="AD1470" s="39">
        <v>3</v>
      </c>
      <c r="AE1470" s="69">
        <f t="shared" si="803"/>
        <v>1256</v>
      </c>
      <c r="AF1470" s="8"/>
      <c r="AG1470" s="44" t="s">
        <v>44</v>
      </c>
      <c r="AH1470" s="68">
        <f t="shared" si="796"/>
        <v>17.20371351797305</v>
      </c>
      <c r="AI1470" s="68">
        <f t="shared" si="797"/>
        <v>58.066360530711378</v>
      </c>
      <c r="AJ1470" s="68">
        <f t="shared" si="798"/>
        <v>135.86377946669046</v>
      </c>
      <c r="AK1470" s="68">
        <f t="shared" si="799"/>
        <v>124.32432237516947</v>
      </c>
      <c r="AL1470" s="68">
        <f t="shared" si="800"/>
        <v>62.808862346190224</v>
      </c>
      <c r="AM1470" s="68">
        <f t="shared" si="801"/>
        <v>11.380215748107307</v>
      </c>
      <c r="AN1470" s="68">
        <f t="shared" si="802"/>
        <v>0.85984521309195061</v>
      </c>
      <c r="AO1470" s="68">
        <f t="shared" si="804"/>
        <v>54.633636190004481</v>
      </c>
      <c r="AP1470" s="8"/>
      <c r="AQ1470" s="6">
        <f t="shared" si="805"/>
        <v>40</v>
      </c>
      <c r="AR1470" s="94">
        <f t="shared" si="806"/>
        <v>27</v>
      </c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</row>
    <row r="1471" spans="1:58" s="5" customFormat="1">
      <c r="A1471" s="6">
        <v>1426</v>
      </c>
      <c r="B1471" s="44" t="s">
        <v>45</v>
      </c>
      <c r="C1471" s="46">
        <v>8110</v>
      </c>
      <c r="D1471" s="46">
        <v>7951</v>
      </c>
      <c r="E1471" s="46">
        <v>8347</v>
      </c>
      <c r="F1471" s="46">
        <v>8654</v>
      </c>
      <c r="G1471" s="46">
        <v>10318</v>
      </c>
      <c r="H1471" s="46">
        <v>10065</v>
      </c>
      <c r="I1471" s="46">
        <v>9694</v>
      </c>
      <c r="J1471" s="46">
        <v>9236</v>
      </c>
      <c r="K1471" s="46">
        <v>8962</v>
      </c>
      <c r="L1471" s="46">
        <v>9028</v>
      </c>
      <c r="M1471" s="46">
        <v>8444</v>
      </c>
      <c r="N1471" s="46">
        <v>7973</v>
      </c>
      <c r="O1471" s="46">
        <v>6412</v>
      </c>
      <c r="P1471" s="46">
        <v>5027</v>
      </c>
      <c r="Q1471" s="46">
        <v>4305</v>
      </c>
      <c r="R1471" s="46">
        <v>3757</v>
      </c>
      <c r="S1471" s="46">
        <v>2600</v>
      </c>
      <c r="T1471" s="46">
        <v>1868.0031433105469</v>
      </c>
      <c r="U1471" s="45">
        <v>138558</v>
      </c>
      <c r="V1471" s="8"/>
      <c r="W1471" s="44" t="s">
        <v>45</v>
      </c>
      <c r="X1471" s="39">
        <v>40</v>
      </c>
      <c r="Y1471" s="39">
        <v>352</v>
      </c>
      <c r="Z1471" s="39">
        <v>776</v>
      </c>
      <c r="AA1471" s="39">
        <v>615</v>
      </c>
      <c r="AB1471" s="39">
        <v>292</v>
      </c>
      <c r="AC1471" s="39">
        <v>68</v>
      </c>
      <c r="AD1471" s="39">
        <v>4</v>
      </c>
      <c r="AE1471" s="69">
        <f t="shared" si="803"/>
        <v>2147</v>
      </c>
      <c r="AF1471" s="8"/>
      <c r="AG1471" s="44" t="s">
        <v>45</v>
      </c>
      <c r="AH1471" s="68">
        <f t="shared" si="796"/>
        <v>9.2442801016870817</v>
      </c>
      <c r="AI1471" s="68">
        <f t="shared" si="797"/>
        <v>68.230277185501066</v>
      </c>
      <c r="AJ1471" s="68">
        <f t="shared" si="798"/>
        <v>154.19771485345257</v>
      </c>
      <c r="AK1471" s="68">
        <f t="shared" si="799"/>
        <v>126.88260779863833</v>
      </c>
      <c r="AL1471" s="68">
        <f t="shared" si="800"/>
        <v>63.230835859679523</v>
      </c>
      <c r="AM1471" s="68">
        <f t="shared" si="801"/>
        <v>15.175184110689578</v>
      </c>
      <c r="AN1471" s="68">
        <f t="shared" si="802"/>
        <v>0.88613203367301729</v>
      </c>
      <c r="AO1471" s="68">
        <f t="shared" si="804"/>
        <v>65.103021665630649</v>
      </c>
      <c r="AP1471" s="8"/>
      <c r="AQ1471" s="6">
        <f t="shared" si="805"/>
        <v>30</v>
      </c>
      <c r="AR1471" s="94">
        <f t="shared" si="806"/>
        <v>8</v>
      </c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</row>
    <row r="1472" spans="1:58" s="5" customFormat="1">
      <c r="A1472" s="6">
        <v>1427</v>
      </c>
      <c r="B1472" s="44" t="s">
        <v>46</v>
      </c>
      <c r="C1472" s="46">
        <v>12406.999903409665</v>
      </c>
      <c r="D1472" s="46">
        <v>12995.999912459174</v>
      </c>
      <c r="E1472" s="46">
        <v>14008.999911839006</v>
      </c>
      <c r="F1472" s="46">
        <v>14404.999894663641</v>
      </c>
      <c r="G1472" s="46">
        <v>13816.999860477768</v>
      </c>
      <c r="H1472" s="46">
        <v>12475.999883132023</v>
      </c>
      <c r="I1472" s="46">
        <v>13599.999882785922</v>
      </c>
      <c r="J1472" s="46">
        <v>14042.999895670957</v>
      </c>
      <c r="K1472" s="46">
        <v>14575.999891409649</v>
      </c>
      <c r="L1472" s="46">
        <v>14495.999897923697</v>
      </c>
      <c r="M1472" s="46">
        <v>13620.999906565838</v>
      </c>
      <c r="N1472" s="46">
        <v>12778.999918001973</v>
      </c>
      <c r="O1472" s="46">
        <v>10067.999951539699</v>
      </c>
      <c r="P1472" s="46">
        <v>8667.9999636229313</v>
      </c>
      <c r="Q1472" s="46">
        <v>7571.9999614662975</v>
      </c>
      <c r="R1472" s="46">
        <v>7029.9999647283275</v>
      </c>
      <c r="S1472" s="46">
        <v>5318.999970194508</v>
      </c>
      <c r="T1472" s="46">
        <v>4047.0014301089291</v>
      </c>
      <c r="U1472" s="45">
        <v>220068</v>
      </c>
      <c r="V1472" s="8"/>
      <c r="W1472" s="44" t="s">
        <v>46</v>
      </c>
      <c r="X1472" s="39">
        <v>69</v>
      </c>
      <c r="Y1472" s="39">
        <v>324</v>
      </c>
      <c r="Z1472" s="39">
        <v>710</v>
      </c>
      <c r="AA1472" s="39">
        <v>852</v>
      </c>
      <c r="AB1472" s="39">
        <v>500</v>
      </c>
      <c r="AC1472" s="39">
        <v>94</v>
      </c>
      <c r="AD1472" s="39">
        <v>0</v>
      </c>
      <c r="AE1472" s="69">
        <f t="shared" si="803"/>
        <v>2549</v>
      </c>
      <c r="AF1472" s="8"/>
      <c r="AG1472" s="44" t="s">
        <v>46</v>
      </c>
      <c r="AH1472" s="68">
        <f t="shared" si="796"/>
        <v>9.5800070120876839</v>
      </c>
      <c r="AI1472" s="68">
        <f t="shared" si="797"/>
        <v>46.898748392807271</v>
      </c>
      <c r="AJ1472" s="68">
        <f t="shared" si="798"/>
        <v>113.81853264682124</v>
      </c>
      <c r="AK1472" s="68">
        <f t="shared" si="799"/>
        <v>125.29411872692903</v>
      </c>
      <c r="AL1472" s="68">
        <f t="shared" si="800"/>
        <v>71.209855973029704</v>
      </c>
      <c r="AM1472" s="68">
        <f t="shared" si="801"/>
        <v>12.897914475891127</v>
      </c>
      <c r="AN1472" s="68">
        <f t="shared" si="802"/>
        <v>0</v>
      </c>
      <c r="AO1472" s="68">
        <f t="shared" si="804"/>
        <v>52.333877835091492</v>
      </c>
      <c r="AP1472" s="8"/>
      <c r="AQ1472" s="6">
        <f t="shared" si="805"/>
        <v>53</v>
      </c>
      <c r="AR1472" s="94">
        <f t="shared" si="806"/>
        <v>39</v>
      </c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</row>
    <row r="1473" spans="1:58" s="5" customFormat="1">
      <c r="A1473" s="6">
        <v>1428</v>
      </c>
      <c r="B1473" s="44" t="s">
        <v>47</v>
      </c>
      <c r="C1473" s="46">
        <v>3887.9998427165301</v>
      </c>
      <c r="D1473" s="46">
        <v>4482.9998238067201</v>
      </c>
      <c r="E1473" s="46">
        <v>4604.9998247160747</v>
      </c>
      <c r="F1473" s="46">
        <v>4278.9998343074576</v>
      </c>
      <c r="G1473" s="46">
        <v>3552.9998565463984</v>
      </c>
      <c r="H1473" s="46">
        <v>3517.9998586218326</v>
      </c>
      <c r="I1473" s="46">
        <v>3907.9998459461203</v>
      </c>
      <c r="J1473" s="46">
        <v>4259.9998332673185</v>
      </c>
      <c r="K1473" s="46">
        <v>4278.9998374307834</v>
      </c>
      <c r="L1473" s="46">
        <v>4232.9998346125549</v>
      </c>
      <c r="M1473" s="46">
        <v>3913.9998491951665</v>
      </c>
      <c r="N1473" s="46">
        <v>3592.9998643341514</v>
      </c>
      <c r="O1473" s="46">
        <v>2718.9998964556266</v>
      </c>
      <c r="P1473" s="46">
        <v>2296.9999136236784</v>
      </c>
      <c r="Q1473" s="46">
        <v>1870.9999257376685</v>
      </c>
      <c r="R1473" s="46">
        <v>1640.9999343740692</v>
      </c>
      <c r="S1473" s="46">
        <v>1218.9999516633357</v>
      </c>
      <c r="T1473" s="46">
        <v>942.00227264450928</v>
      </c>
      <c r="U1473" s="45">
        <v>63335</v>
      </c>
      <c r="V1473" s="8"/>
      <c r="W1473" s="44" t="s">
        <v>47</v>
      </c>
      <c r="X1473" s="39">
        <v>49</v>
      </c>
      <c r="Y1473" s="39">
        <v>138</v>
      </c>
      <c r="Z1473" s="39">
        <v>233</v>
      </c>
      <c r="AA1473" s="39">
        <v>248</v>
      </c>
      <c r="AB1473" s="39">
        <v>120</v>
      </c>
      <c r="AC1473" s="39">
        <v>23</v>
      </c>
      <c r="AD1473" s="39">
        <v>0</v>
      </c>
      <c r="AE1473" s="69">
        <f t="shared" si="803"/>
        <v>811</v>
      </c>
      <c r="AF1473" s="8"/>
      <c r="AG1473" s="44" t="s">
        <v>47</v>
      </c>
      <c r="AH1473" s="68">
        <f t="shared" si="796"/>
        <v>22.902548210979539</v>
      </c>
      <c r="AI1473" s="68">
        <f t="shared" si="797"/>
        <v>77.680836235180337</v>
      </c>
      <c r="AJ1473" s="68">
        <f t="shared" si="798"/>
        <v>132.46163124706729</v>
      </c>
      <c r="AK1473" s="68">
        <f t="shared" si="799"/>
        <v>126.91914522834871</v>
      </c>
      <c r="AL1473" s="68">
        <f t="shared" si="800"/>
        <v>56.338030374035419</v>
      </c>
      <c r="AM1473" s="68">
        <f t="shared" si="801"/>
        <v>10.750175683021181</v>
      </c>
      <c r="AN1473" s="68">
        <f t="shared" si="802"/>
        <v>0</v>
      </c>
      <c r="AO1473" s="68">
        <f t="shared" si="804"/>
        <v>57.866573799887476</v>
      </c>
      <c r="AP1473" s="8"/>
      <c r="AQ1473" s="6">
        <f t="shared" si="805"/>
        <v>19</v>
      </c>
      <c r="AR1473" s="94">
        <f t="shared" si="806"/>
        <v>17</v>
      </c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</row>
    <row r="1474" spans="1:58" s="5" customFormat="1">
      <c r="A1474" s="6">
        <v>1429</v>
      </c>
      <c r="B1474" s="44" t="s">
        <v>48</v>
      </c>
      <c r="C1474" s="46">
        <v>772.99999529212801</v>
      </c>
      <c r="D1474" s="46">
        <v>835.99999261861115</v>
      </c>
      <c r="E1474" s="46">
        <v>1006.9999889774355</v>
      </c>
      <c r="F1474" s="46">
        <v>889.99998860988921</v>
      </c>
      <c r="G1474" s="46">
        <v>514.99999300520506</v>
      </c>
      <c r="H1474" s="46">
        <v>492.99999518694079</v>
      </c>
      <c r="I1474" s="46">
        <v>815.99999399659407</v>
      </c>
      <c r="J1474" s="46">
        <v>978.99999675533718</v>
      </c>
      <c r="K1474" s="46">
        <v>1115.9999944075344</v>
      </c>
      <c r="L1474" s="46">
        <v>1104.9999929003525</v>
      </c>
      <c r="M1474" s="46">
        <v>1256.9999931378388</v>
      </c>
      <c r="N1474" s="46">
        <v>1106.9999934732832</v>
      </c>
      <c r="O1474" s="46">
        <v>900.9999929064885</v>
      </c>
      <c r="P1474" s="46">
        <v>734.99999284910587</v>
      </c>
      <c r="Q1474" s="46">
        <v>562.99999583273427</v>
      </c>
      <c r="R1474" s="46">
        <v>502.99999605413689</v>
      </c>
      <c r="S1474" s="46">
        <v>334.9999968381419</v>
      </c>
      <c r="T1474" s="46">
        <v>304.00108372073987</v>
      </c>
      <c r="U1474" s="45">
        <v>14974</v>
      </c>
      <c r="V1474" s="8"/>
      <c r="W1474" s="44" t="s">
        <v>48</v>
      </c>
      <c r="X1474" s="39">
        <v>3</v>
      </c>
      <c r="Y1474" s="39">
        <v>19</v>
      </c>
      <c r="Z1474" s="39">
        <v>36</v>
      </c>
      <c r="AA1474" s="39">
        <v>51</v>
      </c>
      <c r="AB1474" s="39">
        <v>30</v>
      </c>
      <c r="AC1474" s="39">
        <v>12</v>
      </c>
      <c r="AD1474" s="39">
        <v>3</v>
      </c>
      <c r="AE1474" s="69">
        <f t="shared" si="803"/>
        <v>154</v>
      </c>
      <c r="AF1474" s="8"/>
      <c r="AG1474" s="44" t="s">
        <v>48</v>
      </c>
      <c r="AH1474" s="68">
        <f t="shared" si="796"/>
        <v>6.7415731199856905</v>
      </c>
      <c r="AI1474" s="68">
        <f t="shared" si="797"/>
        <v>73.786408769166599</v>
      </c>
      <c r="AJ1474" s="68">
        <f t="shared" si="798"/>
        <v>146.04462617225443</v>
      </c>
      <c r="AK1474" s="68">
        <f t="shared" si="799"/>
        <v>125.00000091963939</v>
      </c>
      <c r="AL1474" s="68">
        <f t="shared" si="800"/>
        <v>61.287027782283694</v>
      </c>
      <c r="AM1474" s="68">
        <f t="shared" si="801"/>
        <v>21.505376451853117</v>
      </c>
      <c r="AN1474" s="68">
        <f t="shared" si="802"/>
        <v>5.4298642882806538</v>
      </c>
      <c r="AO1474" s="68">
        <f t="shared" si="804"/>
        <v>52.079811016365603</v>
      </c>
      <c r="AP1474" s="8"/>
      <c r="AQ1474" s="6">
        <f t="shared" si="805"/>
        <v>24</v>
      </c>
      <c r="AR1474" s="94">
        <f t="shared" si="806"/>
        <v>40</v>
      </c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</row>
    <row r="1475" spans="1:58" s="5" customFormat="1">
      <c r="A1475" s="6">
        <v>1430</v>
      </c>
      <c r="B1475" s="44" t="s">
        <v>49</v>
      </c>
      <c r="C1475" s="46">
        <v>345.99999543702666</v>
      </c>
      <c r="D1475" s="46">
        <v>388.99999487937305</v>
      </c>
      <c r="E1475" s="46">
        <v>457.99999386723937</v>
      </c>
      <c r="F1475" s="46">
        <v>352.99999540700429</v>
      </c>
      <c r="G1475" s="46">
        <v>217.9999972767742</v>
      </c>
      <c r="H1475" s="46">
        <v>273.99999671626529</v>
      </c>
      <c r="I1475" s="46">
        <v>304.99999612848342</v>
      </c>
      <c r="J1475" s="46">
        <v>355.9999952979548</v>
      </c>
      <c r="K1475" s="46">
        <v>410.99999435679314</v>
      </c>
      <c r="L1475" s="46">
        <v>446.99999372713364</v>
      </c>
      <c r="M1475" s="46">
        <v>420.99999406614484</v>
      </c>
      <c r="N1475" s="46">
        <v>411.99999426129216</v>
      </c>
      <c r="O1475" s="46">
        <v>392.99999451873174</v>
      </c>
      <c r="P1475" s="46">
        <v>351.99999518300501</v>
      </c>
      <c r="Q1475" s="46">
        <v>305.99999580229371</v>
      </c>
      <c r="R1475" s="46">
        <v>306.99999579513525</v>
      </c>
      <c r="S1475" s="46">
        <v>229.99999687042299</v>
      </c>
      <c r="T1475" s="46">
        <v>257.00008040892578</v>
      </c>
      <c r="U1475" s="45">
        <v>6150</v>
      </c>
      <c r="V1475" s="8"/>
      <c r="W1475" s="44" t="s">
        <v>49</v>
      </c>
      <c r="X1475" s="39">
        <v>0</v>
      </c>
      <c r="Y1475" s="39">
        <v>6</v>
      </c>
      <c r="Z1475" s="39">
        <v>23</v>
      </c>
      <c r="AA1475" s="39">
        <v>20</v>
      </c>
      <c r="AB1475" s="39">
        <v>6</v>
      </c>
      <c r="AC1475" s="39">
        <v>0</v>
      </c>
      <c r="AD1475" s="39">
        <v>0</v>
      </c>
      <c r="AE1475" s="69">
        <f t="shared" si="803"/>
        <v>55</v>
      </c>
      <c r="AF1475" s="8"/>
      <c r="AG1475" s="44" t="s">
        <v>49</v>
      </c>
      <c r="AH1475" s="68">
        <f t="shared" si="796"/>
        <v>0</v>
      </c>
      <c r="AI1475" s="68">
        <f t="shared" si="797"/>
        <v>55.045872247258437</v>
      </c>
      <c r="AJ1475" s="68">
        <f t="shared" si="798"/>
        <v>167.88321369081729</v>
      </c>
      <c r="AK1475" s="68">
        <f t="shared" si="799"/>
        <v>131.14754264832752</v>
      </c>
      <c r="AL1475" s="68">
        <f t="shared" si="800"/>
        <v>33.707865613752553</v>
      </c>
      <c r="AM1475" s="68">
        <f t="shared" si="801"/>
        <v>0</v>
      </c>
      <c r="AN1475" s="68">
        <f t="shared" si="802"/>
        <v>0</v>
      </c>
      <c r="AO1475" s="68">
        <f t="shared" si="804"/>
        <v>46.531303488426062</v>
      </c>
      <c r="AP1475" s="8"/>
      <c r="AQ1475" s="6">
        <f t="shared" si="805"/>
        <v>42</v>
      </c>
      <c r="AR1475" s="94">
        <f t="shared" si="806"/>
        <v>59</v>
      </c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</row>
    <row r="1476" spans="1:58" s="5" customFormat="1">
      <c r="A1476" s="6">
        <v>1431</v>
      </c>
      <c r="B1476" s="44" t="s">
        <v>50</v>
      </c>
      <c r="C1476" s="46">
        <v>5537</v>
      </c>
      <c r="D1476" s="46">
        <v>5299</v>
      </c>
      <c r="E1476" s="46">
        <v>5367</v>
      </c>
      <c r="F1476" s="46">
        <v>5186</v>
      </c>
      <c r="G1476" s="46">
        <v>5404</v>
      </c>
      <c r="H1476" s="46">
        <v>5609</v>
      </c>
      <c r="I1476" s="46">
        <v>6720</v>
      </c>
      <c r="J1476" s="46">
        <v>7163</v>
      </c>
      <c r="K1476" s="46">
        <v>6998</v>
      </c>
      <c r="L1476" s="46">
        <v>6464</v>
      </c>
      <c r="M1476" s="46">
        <v>5332</v>
      </c>
      <c r="N1476" s="46">
        <v>4792</v>
      </c>
      <c r="O1476" s="46">
        <v>3616</v>
      </c>
      <c r="P1476" s="46">
        <v>3137</v>
      </c>
      <c r="Q1476" s="46">
        <v>2806</v>
      </c>
      <c r="R1476" s="46">
        <v>2432</v>
      </c>
      <c r="S1476" s="46">
        <v>1758</v>
      </c>
      <c r="T1476" s="46">
        <v>1199.9981536865234</v>
      </c>
      <c r="U1476" s="45">
        <v>88053</v>
      </c>
      <c r="V1476" s="8"/>
      <c r="W1476" s="44" t="s">
        <v>50</v>
      </c>
      <c r="X1476" s="39">
        <v>26</v>
      </c>
      <c r="Y1476" s="39">
        <v>133</v>
      </c>
      <c r="Z1476" s="39">
        <v>301</v>
      </c>
      <c r="AA1476" s="39">
        <v>464</v>
      </c>
      <c r="AB1476" s="39">
        <v>341</v>
      </c>
      <c r="AC1476" s="39">
        <v>89</v>
      </c>
      <c r="AD1476" s="39">
        <v>0</v>
      </c>
      <c r="AE1476" s="69">
        <f t="shared" si="803"/>
        <v>1354</v>
      </c>
      <c r="AF1476" s="8"/>
      <c r="AG1476" s="44" t="s">
        <v>50</v>
      </c>
      <c r="AH1476" s="68">
        <f t="shared" si="796"/>
        <v>10.026995757809487</v>
      </c>
      <c r="AI1476" s="68">
        <f t="shared" si="797"/>
        <v>49.222797927461144</v>
      </c>
      <c r="AJ1476" s="68">
        <f t="shared" si="798"/>
        <v>107.32750935995722</v>
      </c>
      <c r="AK1476" s="68">
        <f t="shared" si="799"/>
        <v>138.0952380952381</v>
      </c>
      <c r="AL1476" s="68">
        <f t="shared" si="800"/>
        <v>95.211503559960917</v>
      </c>
      <c r="AM1476" s="68">
        <f t="shared" si="801"/>
        <v>25.435838811088882</v>
      </c>
      <c r="AN1476" s="68">
        <f t="shared" si="802"/>
        <v>0</v>
      </c>
      <c r="AO1476" s="68">
        <f t="shared" si="804"/>
        <v>62.189968767223959</v>
      </c>
      <c r="AP1476" s="8"/>
      <c r="AQ1476" s="6">
        <f t="shared" si="805"/>
        <v>48</v>
      </c>
      <c r="AR1476" s="94">
        <f t="shared" si="806"/>
        <v>10</v>
      </c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</row>
    <row r="1477" spans="1:58" s="5" customFormat="1">
      <c r="A1477" s="6">
        <v>1432</v>
      </c>
      <c r="B1477" s="44" t="s">
        <v>51</v>
      </c>
      <c r="C1477" s="46">
        <v>1168.0000331549641</v>
      </c>
      <c r="D1477" s="46">
        <v>1309.0000311208951</v>
      </c>
      <c r="E1477" s="46">
        <v>1415.0000294337356</v>
      </c>
      <c r="F1477" s="46">
        <v>1280.0000327954699</v>
      </c>
      <c r="G1477" s="46">
        <v>1099.0000448353971</v>
      </c>
      <c r="H1477" s="46">
        <v>1053.0000441368509</v>
      </c>
      <c r="I1477" s="46">
        <v>1141.0000354738022</v>
      </c>
      <c r="J1477" s="46">
        <v>1244.0000285435297</v>
      </c>
      <c r="K1477" s="46">
        <v>1330.0000251578817</v>
      </c>
      <c r="L1477" s="46">
        <v>1456.0000260420438</v>
      </c>
      <c r="M1477" s="46">
        <v>1297.0000268901526</v>
      </c>
      <c r="N1477" s="46">
        <v>1187.0000220370607</v>
      </c>
      <c r="O1477" s="46">
        <v>943.00002249499653</v>
      </c>
      <c r="P1477" s="46">
        <v>867.00002578745421</v>
      </c>
      <c r="Q1477" s="46">
        <v>745.0000295085722</v>
      </c>
      <c r="R1477" s="46">
        <v>704.00002774105405</v>
      </c>
      <c r="S1477" s="46">
        <v>497.00002307810735</v>
      </c>
      <c r="T1477" s="46">
        <v>362.99460895553375</v>
      </c>
      <c r="U1477" s="45">
        <v>20232</v>
      </c>
      <c r="V1477" s="8"/>
      <c r="W1477" s="44" t="s">
        <v>51</v>
      </c>
      <c r="X1477" s="39">
        <v>10</v>
      </c>
      <c r="Y1477" s="39">
        <v>30</v>
      </c>
      <c r="Z1477" s="39">
        <v>64</v>
      </c>
      <c r="AA1477" s="39">
        <v>68</v>
      </c>
      <c r="AB1477" s="39">
        <v>38</v>
      </c>
      <c r="AC1477" s="39">
        <v>7</v>
      </c>
      <c r="AD1477" s="39">
        <v>3</v>
      </c>
      <c r="AE1477" s="69">
        <f t="shared" si="803"/>
        <v>220</v>
      </c>
      <c r="AF1477" s="8"/>
      <c r="AG1477" s="44" t="s">
        <v>51</v>
      </c>
      <c r="AH1477" s="68">
        <f t="shared" si="796"/>
        <v>15.624999599664685</v>
      </c>
      <c r="AI1477" s="68">
        <f t="shared" si="797"/>
        <v>54.595084214929678</v>
      </c>
      <c r="AJ1477" s="68">
        <f t="shared" si="798"/>
        <v>121.55744979566663</v>
      </c>
      <c r="AK1477" s="68">
        <f t="shared" si="799"/>
        <v>119.19368604009357</v>
      </c>
      <c r="AL1477" s="68">
        <f t="shared" si="800"/>
        <v>61.093246186642382</v>
      </c>
      <c r="AM1477" s="68">
        <f t="shared" si="801"/>
        <v>10.526315590361051</v>
      </c>
      <c r="AN1477" s="68">
        <f t="shared" si="802"/>
        <v>4.1208790471729992</v>
      </c>
      <c r="AO1477" s="68">
        <f t="shared" si="804"/>
        <v>51.144948027364379</v>
      </c>
      <c r="AP1477" s="8"/>
      <c r="AQ1477" s="6">
        <f t="shared" si="805"/>
        <v>43</v>
      </c>
      <c r="AR1477" s="94">
        <f t="shared" si="806"/>
        <v>43</v>
      </c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</row>
    <row r="1478" spans="1:58" s="5" customFormat="1">
      <c r="A1478" s="6">
        <v>1433</v>
      </c>
      <c r="B1478" s="44" t="s">
        <v>52</v>
      </c>
      <c r="C1478" s="46">
        <v>11461</v>
      </c>
      <c r="D1478" s="46">
        <v>12488</v>
      </c>
      <c r="E1478" s="46">
        <v>12752</v>
      </c>
      <c r="F1478" s="46">
        <v>12494</v>
      </c>
      <c r="G1478" s="46">
        <v>11286</v>
      </c>
      <c r="H1478" s="46">
        <v>10799</v>
      </c>
      <c r="I1478" s="46">
        <v>11353</v>
      </c>
      <c r="J1478" s="46">
        <v>12607</v>
      </c>
      <c r="K1478" s="46">
        <v>12456</v>
      </c>
      <c r="L1478" s="46">
        <v>10854</v>
      </c>
      <c r="M1478" s="46">
        <v>9101</v>
      </c>
      <c r="N1478" s="46">
        <v>7914</v>
      </c>
      <c r="O1478" s="46">
        <v>5894</v>
      </c>
      <c r="P1478" s="46">
        <v>4325</v>
      </c>
      <c r="Q1478" s="46">
        <v>3312</v>
      </c>
      <c r="R1478" s="46">
        <v>2350</v>
      </c>
      <c r="S1478" s="46">
        <v>1407</v>
      </c>
      <c r="T1478" s="46">
        <v>876.00094604492188</v>
      </c>
      <c r="U1478" s="45">
        <v>171996</v>
      </c>
      <c r="V1478" s="8"/>
      <c r="W1478" s="44" t="s">
        <v>52</v>
      </c>
      <c r="X1478" s="39">
        <v>72</v>
      </c>
      <c r="Y1478" s="39">
        <v>429</v>
      </c>
      <c r="Z1478" s="39">
        <v>808</v>
      </c>
      <c r="AA1478" s="39">
        <v>752</v>
      </c>
      <c r="AB1478" s="39">
        <v>399</v>
      </c>
      <c r="AC1478" s="39">
        <v>71</v>
      </c>
      <c r="AD1478" s="39">
        <v>3</v>
      </c>
      <c r="AE1478" s="69">
        <f t="shared" si="803"/>
        <v>2534</v>
      </c>
      <c r="AF1478" s="8"/>
      <c r="AG1478" s="44" t="s">
        <v>52</v>
      </c>
      <c r="AH1478" s="68">
        <f t="shared" ref="AH1478:AH1509" si="807">X1478/(F1478/2)*1000</f>
        <v>11.525532255482631</v>
      </c>
      <c r="AI1478" s="68">
        <f t="shared" ref="AI1478:AI1509" si="808">Y1478/(G1478/2)*1000</f>
        <v>76.023391812865498</v>
      </c>
      <c r="AJ1478" s="68">
        <f t="shared" ref="AJ1478:AJ1509" si="809">Z1478/(H1478/2)*1000</f>
        <v>149.6434855079174</v>
      </c>
      <c r="AK1478" s="68">
        <f t="shared" ref="AK1478:AK1509" si="810">AA1478/(I1478/2)*1000</f>
        <v>132.47599753369155</v>
      </c>
      <c r="AL1478" s="68">
        <f t="shared" si="800"/>
        <v>63.298167684619656</v>
      </c>
      <c r="AM1478" s="68">
        <f t="shared" si="801"/>
        <v>11.400128452151574</v>
      </c>
      <c r="AN1478" s="68">
        <f t="shared" si="802"/>
        <v>0.5527915975677169</v>
      </c>
      <c r="AO1478" s="68">
        <f t="shared" si="804"/>
        <v>61.918899436767703</v>
      </c>
      <c r="AP1478" s="8"/>
      <c r="AQ1478" s="6">
        <f t="shared" si="805"/>
        <v>23</v>
      </c>
      <c r="AR1478" s="94">
        <f t="shared" si="806"/>
        <v>11</v>
      </c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</row>
    <row r="1479" spans="1:58" s="5" customFormat="1">
      <c r="A1479" s="6">
        <v>1434</v>
      </c>
      <c r="B1479" s="44" t="s">
        <v>53</v>
      </c>
      <c r="C1479" s="46">
        <v>874.00002114152335</v>
      </c>
      <c r="D1479" s="46">
        <v>1037.0000258429131</v>
      </c>
      <c r="E1479" s="46">
        <v>1291.0000322845058</v>
      </c>
      <c r="F1479" s="46">
        <v>1062.0000273176508</v>
      </c>
      <c r="G1479" s="46">
        <v>557.00001333785917</v>
      </c>
      <c r="H1479" s="46">
        <v>551.00001249300522</v>
      </c>
      <c r="I1479" s="46">
        <v>828.00002031509234</v>
      </c>
      <c r="J1479" s="46">
        <v>1048.0000252305883</v>
      </c>
      <c r="K1479" s="46">
        <v>1267.0000317795145</v>
      </c>
      <c r="L1479" s="46">
        <v>1321.0000322393234</v>
      </c>
      <c r="M1479" s="46">
        <v>1246.0000291798124</v>
      </c>
      <c r="N1479" s="46">
        <v>1212.0000289569252</v>
      </c>
      <c r="O1479" s="46">
        <v>875.00001955179937</v>
      </c>
      <c r="P1479" s="46">
        <v>682.00001615412373</v>
      </c>
      <c r="Q1479" s="46">
        <v>506.00001151927853</v>
      </c>
      <c r="R1479" s="46">
        <v>452.0000101291148</v>
      </c>
      <c r="S1479" s="46">
        <v>298.0000066624076</v>
      </c>
      <c r="T1479" s="46">
        <v>259.99963586455948</v>
      </c>
      <c r="U1479" s="45">
        <v>16111</v>
      </c>
      <c r="V1479" s="8"/>
      <c r="W1479" s="44" t="s">
        <v>53</v>
      </c>
      <c r="X1479" s="39">
        <v>4</v>
      </c>
      <c r="Y1479" s="39">
        <v>18</v>
      </c>
      <c r="Z1479" s="39">
        <v>44</v>
      </c>
      <c r="AA1479" s="39">
        <v>39</v>
      </c>
      <c r="AB1479" s="39">
        <v>26</v>
      </c>
      <c r="AC1479" s="39">
        <v>5</v>
      </c>
      <c r="AD1479" s="39">
        <v>0</v>
      </c>
      <c r="AE1479" s="69">
        <f t="shared" si="803"/>
        <v>136</v>
      </c>
      <c r="AF1479" s="8"/>
      <c r="AG1479" s="44" t="s">
        <v>53</v>
      </c>
      <c r="AH1479" s="68">
        <f t="shared" si="807"/>
        <v>7.5329564917300607</v>
      </c>
      <c r="AI1479" s="68">
        <f t="shared" si="808"/>
        <v>64.631955364359214</v>
      </c>
      <c r="AJ1479" s="68">
        <f t="shared" si="809"/>
        <v>159.70961525362421</v>
      </c>
      <c r="AK1479" s="68">
        <f t="shared" si="810"/>
        <v>94.202896239443788</v>
      </c>
      <c r="AL1479" s="68">
        <f t="shared" si="800"/>
        <v>49.618319416126539</v>
      </c>
      <c r="AM1479" s="68">
        <f t="shared" si="801"/>
        <v>7.892659628393929</v>
      </c>
      <c r="AN1479" s="68">
        <f t="shared" si="802"/>
        <v>0</v>
      </c>
      <c r="AO1479" s="68">
        <f t="shared" si="804"/>
        <v>41.000903426080583</v>
      </c>
      <c r="AP1479" s="8"/>
      <c r="AQ1479" s="6">
        <f t="shared" si="805"/>
        <v>36</v>
      </c>
      <c r="AR1479" s="94">
        <f t="shared" si="806"/>
        <v>71</v>
      </c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</row>
    <row r="1480" spans="1:58" s="5" customFormat="1">
      <c r="A1480" s="6">
        <v>1435</v>
      </c>
      <c r="B1480" s="44" t="s">
        <v>54</v>
      </c>
      <c r="C1480" s="46">
        <v>8443</v>
      </c>
      <c r="D1480" s="46">
        <v>7907</v>
      </c>
      <c r="E1480" s="46">
        <v>8172</v>
      </c>
      <c r="F1480" s="46">
        <v>8479</v>
      </c>
      <c r="G1480" s="46">
        <v>8846</v>
      </c>
      <c r="H1480" s="46">
        <v>9112</v>
      </c>
      <c r="I1480" s="46">
        <v>10774</v>
      </c>
      <c r="J1480" s="46">
        <v>11366</v>
      </c>
      <c r="K1480" s="46">
        <v>10611</v>
      </c>
      <c r="L1480" s="46">
        <v>10097</v>
      </c>
      <c r="M1480" s="46">
        <v>9040</v>
      </c>
      <c r="N1480" s="46">
        <v>8740</v>
      </c>
      <c r="O1480" s="46">
        <v>6869</v>
      </c>
      <c r="P1480" s="46">
        <v>5646</v>
      </c>
      <c r="Q1480" s="46">
        <v>4833</v>
      </c>
      <c r="R1480" s="46">
        <v>4582</v>
      </c>
      <c r="S1480" s="46">
        <v>3530</v>
      </c>
      <c r="T1480" s="46">
        <v>2931.0037231445313</v>
      </c>
      <c r="U1480" s="45">
        <v>148830</v>
      </c>
      <c r="V1480" s="8"/>
      <c r="W1480" s="44" t="s">
        <v>54</v>
      </c>
      <c r="X1480" s="39">
        <v>17</v>
      </c>
      <c r="Y1480" s="39">
        <v>96</v>
      </c>
      <c r="Z1480" s="39">
        <v>479</v>
      </c>
      <c r="AA1480" s="39">
        <v>725</v>
      </c>
      <c r="AB1480" s="39">
        <v>490</v>
      </c>
      <c r="AC1480" s="39">
        <v>115</v>
      </c>
      <c r="AD1480" s="39">
        <v>14</v>
      </c>
      <c r="AE1480" s="69">
        <f t="shared" si="803"/>
        <v>1936</v>
      </c>
      <c r="AF1480" s="8"/>
      <c r="AG1480" s="44" t="s">
        <v>54</v>
      </c>
      <c r="AH1480" s="68">
        <f t="shared" si="807"/>
        <v>4.0099068286354527</v>
      </c>
      <c r="AI1480" s="68">
        <f t="shared" si="808"/>
        <v>21.704725299570427</v>
      </c>
      <c r="AJ1480" s="68">
        <f t="shared" si="809"/>
        <v>105.13608428446005</v>
      </c>
      <c r="AK1480" s="68">
        <f t="shared" si="810"/>
        <v>134.58325598663447</v>
      </c>
      <c r="AL1480" s="68">
        <f t="shared" si="800"/>
        <v>86.222065810311463</v>
      </c>
      <c r="AM1480" s="68">
        <f t="shared" si="801"/>
        <v>21.675619639996231</v>
      </c>
      <c r="AN1480" s="68">
        <f t="shared" si="802"/>
        <v>2.7731009210656632</v>
      </c>
      <c r="AO1480" s="68">
        <f t="shared" si="804"/>
        <v>55.885112217651731</v>
      </c>
      <c r="AP1480" s="8"/>
      <c r="AQ1480" s="6">
        <f t="shared" si="805"/>
        <v>65</v>
      </c>
      <c r="AR1480" s="94">
        <f t="shared" si="806"/>
        <v>22</v>
      </c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</row>
    <row r="1481" spans="1:58" s="5" customFormat="1">
      <c r="A1481" s="6">
        <v>1436</v>
      </c>
      <c r="B1481" s="44" t="s">
        <v>55</v>
      </c>
      <c r="C1481" s="46">
        <v>9274</v>
      </c>
      <c r="D1481" s="46">
        <v>10134</v>
      </c>
      <c r="E1481" s="46">
        <v>11189</v>
      </c>
      <c r="F1481" s="46">
        <v>11871</v>
      </c>
      <c r="G1481" s="46">
        <v>10978</v>
      </c>
      <c r="H1481" s="46">
        <v>9739</v>
      </c>
      <c r="I1481" s="46">
        <v>10448</v>
      </c>
      <c r="J1481" s="46">
        <v>11594</v>
      </c>
      <c r="K1481" s="46">
        <v>11807</v>
      </c>
      <c r="L1481" s="46">
        <v>11915</v>
      </c>
      <c r="M1481" s="46">
        <v>11024</v>
      </c>
      <c r="N1481" s="46">
        <v>9711</v>
      </c>
      <c r="O1481" s="46">
        <v>6931</v>
      </c>
      <c r="P1481" s="46">
        <v>4916</v>
      </c>
      <c r="Q1481" s="46">
        <v>3532</v>
      </c>
      <c r="R1481" s="46">
        <v>3025</v>
      </c>
      <c r="S1481" s="46">
        <v>2281</v>
      </c>
      <c r="T1481" s="46">
        <v>2019.0031127929688</v>
      </c>
      <c r="U1481" s="45">
        <v>156997</v>
      </c>
      <c r="V1481" s="8"/>
      <c r="W1481" s="44" t="s">
        <v>55</v>
      </c>
      <c r="X1481" s="39">
        <v>27</v>
      </c>
      <c r="Y1481" s="39">
        <v>146</v>
      </c>
      <c r="Z1481" s="39">
        <v>506</v>
      </c>
      <c r="AA1481" s="39">
        <v>732</v>
      </c>
      <c r="AB1481" s="39">
        <v>356</v>
      </c>
      <c r="AC1481" s="39">
        <v>82</v>
      </c>
      <c r="AD1481" s="39">
        <v>10</v>
      </c>
      <c r="AE1481" s="69">
        <f t="shared" si="803"/>
        <v>1859</v>
      </c>
      <c r="AF1481" s="8"/>
      <c r="AG1481" s="44" t="s">
        <v>55</v>
      </c>
      <c r="AH1481" s="68">
        <f t="shared" si="807"/>
        <v>4.5489006823351019</v>
      </c>
      <c r="AI1481" s="68">
        <f t="shared" si="808"/>
        <v>26.598651849152851</v>
      </c>
      <c r="AJ1481" s="68">
        <f t="shared" si="809"/>
        <v>103.9121059657049</v>
      </c>
      <c r="AK1481" s="68">
        <f t="shared" si="810"/>
        <v>140.12251148545178</v>
      </c>
      <c r="AL1481" s="68">
        <f t="shared" si="800"/>
        <v>61.411074693807137</v>
      </c>
      <c r="AM1481" s="68">
        <f t="shared" si="801"/>
        <v>13.890065215550097</v>
      </c>
      <c r="AN1481" s="68">
        <f t="shared" si="802"/>
        <v>1.678556441460344</v>
      </c>
      <c r="AO1481" s="68">
        <f t="shared" si="804"/>
        <v>47.452521952215648</v>
      </c>
      <c r="AP1481" s="8"/>
      <c r="AQ1481" s="6">
        <f t="shared" si="805"/>
        <v>64</v>
      </c>
      <c r="AR1481" s="94">
        <f t="shared" si="806"/>
        <v>56</v>
      </c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</row>
    <row r="1482" spans="1:58" s="5" customFormat="1">
      <c r="A1482" s="6">
        <v>1437</v>
      </c>
      <c r="B1482" s="44" t="s">
        <v>56</v>
      </c>
      <c r="C1482" s="46">
        <v>4490.0000058140758</v>
      </c>
      <c r="D1482" s="46">
        <v>4892.0000061152386</v>
      </c>
      <c r="E1482" s="46">
        <v>5516.0000060149196</v>
      </c>
      <c r="F1482" s="46">
        <v>5408.0000063437137</v>
      </c>
      <c r="G1482" s="46">
        <v>4991.0000059198846</v>
      </c>
      <c r="H1482" s="46">
        <v>4109.0000089048981</v>
      </c>
      <c r="I1482" s="46">
        <v>4371.0000075720845</v>
      </c>
      <c r="J1482" s="46">
        <v>4741.0000060044476</v>
      </c>
      <c r="K1482" s="46">
        <v>5264.0000031288737</v>
      </c>
      <c r="L1482" s="46">
        <v>5326.0000005253205</v>
      </c>
      <c r="M1482" s="46">
        <v>5093.0000010616932</v>
      </c>
      <c r="N1482" s="46">
        <v>4466.0000011317097</v>
      </c>
      <c r="O1482" s="46">
        <v>3515.9999997175764</v>
      </c>
      <c r="P1482" s="46">
        <v>2864.0000018364999</v>
      </c>
      <c r="Q1482" s="46">
        <v>2359.000002199944</v>
      </c>
      <c r="R1482" s="46">
        <v>2107.0000020831044</v>
      </c>
      <c r="S1482" s="46">
        <v>1514.000002644646</v>
      </c>
      <c r="T1482" s="46">
        <v>1047.9999329813634</v>
      </c>
      <c r="U1482" s="45">
        <v>76144</v>
      </c>
      <c r="V1482" s="8"/>
      <c r="W1482" s="44" t="s">
        <v>56</v>
      </c>
      <c r="X1482" s="39">
        <v>56</v>
      </c>
      <c r="Y1482" s="39">
        <v>167</v>
      </c>
      <c r="Z1482" s="39">
        <v>306</v>
      </c>
      <c r="AA1482" s="39">
        <v>253</v>
      </c>
      <c r="AB1482" s="39">
        <v>104</v>
      </c>
      <c r="AC1482" s="39">
        <v>28</v>
      </c>
      <c r="AD1482" s="39">
        <v>3</v>
      </c>
      <c r="AE1482" s="69">
        <f t="shared" si="803"/>
        <v>917</v>
      </c>
      <c r="AF1482" s="8"/>
      <c r="AG1482" s="44" t="s">
        <v>56</v>
      </c>
      <c r="AH1482" s="68">
        <f t="shared" si="807"/>
        <v>20.710059147304239</v>
      </c>
      <c r="AI1482" s="68">
        <f t="shared" si="808"/>
        <v>66.920456742904946</v>
      </c>
      <c r="AJ1482" s="68">
        <f t="shared" si="809"/>
        <v>148.94134793713616</v>
      </c>
      <c r="AK1482" s="68">
        <f t="shared" si="810"/>
        <v>115.76298309847471</v>
      </c>
      <c r="AL1482" s="68">
        <f t="shared" si="800"/>
        <v>43.872600661583895</v>
      </c>
      <c r="AM1482" s="68">
        <f t="shared" si="801"/>
        <v>10.638297866017119</v>
      </c>
      <c r="AN1482" s="68">
        <f t="shared" si="802"/>
        <v>1.1265490047705973</v>
      </c>
      <c r="AO1482" s="68">
        <f t="shared" si="804"/>
        <v>53.61005547914106</v>
      </c>
      <c r="AP1482" s="8"/>
      <c r="AQ1482" s="6">
        <f t="shared" si="805"/>
        <v>31</v>
      </c>
      <c r="AR1482" s="94">
        <f t="shared" si="806"/>
        <v>31</v>
      </c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</row>
    <row r="1483" spans="1:58" s="5" customFormat="1">
      <c r="A1483" s="6">
        <v>1438</v>
      </c>
      <c r="B1483" s="44" t="s">
        <v>57</v>
      </c>
      <c r="C1483" s="46">
        <v>450.0000048361776</v>
      </c>
      <c r="D1483" s="46">
        <v>513.00000620307173</v>
      </c>
      <c r="E1483" s="46">
        <v>573.00000730789293</v>
      </c>
      <c r="F1483" s="46">
        <v>482.00000624234667</v>
      </c>
      <c r="G1483" s="46">
        <v>272.00000369312215</v>
      </c>
      <c r="H1483" s="46">
        <v>315.00000369786062</v>
      </c>
      <c r="I1483" s="46">
        <v>388.00000425996245</v>
      </c>
      <c r="J1483" s="46">
        <v>463.00000642226968</v>
      </c>
      <c r="K1483" s="46">
        <v>509.00000688365208</v>
      </c>
      <c r="L1483" s="46">
        <v>647.00000870741349</v>
      </c>
      <c r="M1483" s="46">
        <v>620.00000764250899</v>
      </c>
      <c r="N1483" s="46">
        <v>678.0000104508232</v>
      </c>
      <c r="O1483" s="46">
        <v>511.00000738357255</v>
      </c>
      <c r="P1483" s="46">
        <v>467.00000779915422</v>
      </c>
      <c r="Q1483" s="46">
        <v>406.00000553037819</v>
      </c>
      <c r="R1483" s="46">
        <v>358.00000512322964</v>
      </c>
      <c r="S1483" s="46">
        <v>238.00000283594636</v>
      </c>
      <c r="T1483" s="46">
        <v>204.9986742774924</v>
      </c>
      <c r="U1483" s="45">
        <v>8047</v>
      </c>
      <c r="V1483" s="8"/>
      <c r="W1483" s="44" t="s">
        <v>57</v>
      </c>
      <c r="X1483" s="39">
        <v>0</v>
      </c>
      <c r="Y1483" s="39">
        <v>8</v>
      </c>
      <c r="Z1483" s="39">
        <v>28</v>
      </c>
      <c r="AA1483" s="39">
        <v>17</v>
      </c>
      <c r="AB1483" s="39">
        <v>15</v>
      </c>
      <c r="AC1483" s="39">
        <v>6</v>
      </c>
      <c r="AD1483" s="39">
        <v>0</v>
      </c>
      <c r="AE1483" s="69">
        <f t="shared" si="803"/>
        <v>74</v>
      </c>
      <c r="AF1483" s="8"/>
      <c r="AG1483" s="44" t="s">
        <v>57</v>
      </c>
      <c r="AH1483" s="68">
        <f t="shared" si="807"/>
        <v>0</v>
      </c>
      <c r="AI1483" s="68">
        <f t="shared" si="808"/>
        <v>58.823528613079127</v>
      </c>
      <c r="AJ1483" s="68">
        <f t="shared" si="809"/>
        <v>177.7777756908018</v>
      </c>
      <c r="AK1483" s="68">
        <f t="shared" si="810"/>
        <v>87.628865017279196</v>
      </c>
      <c r="AL1483" s="68">
        <f t="shared" si="800"/>
        <v>64.794815515918415</v>
      </c>
      <c r="AM1483" s="68">
        <f t="shared" si="801"/>
        <v>23.575638188042259</v>
      </c>
      <c r="AN1483" s="68">
        <f t="shared" si="802"/>
        <v>0</v>
      </c>
      <c r="AO1483" s="68">
        <f t="shared" si="804"/>
        <v>48.114433706084277</v>
      </c>
      <c r="AP1483" s="8"/>
      <c r="AQ1483" s="6">
        <f t="shared" si="805"/>
        <v>38</v>
      </c>
      <c r="AR1483" s="94">
        <f t="shared" si="806"/>
        <v>52</v>
      </c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</row>
    <row r="1484" spans="1:58" s="5" customFormat="1">
      <c r="A1484" s="6">
        <v>1439</v>
      </c>
      <c r="B1484" s="44" t="s">
        <v>58</v>
      </c>
      <c r="C1484" s="46">
        <v>2693.0000213885587</v>
      </c>
      <c r="D1484" s="46">
        <v>3091.0000304089413</v>
      </c>
      <c r="E1484" s="46">
        <v>3404.0000314299259</v>
      </c>
      <c r="F1484" s="46">
        <v>2884.0000249932464</v>
      </c>
      <c r="G1484" s="46">
        <v>1818.000012360221</v>
      </c>
      <c r="H1484" s="46">
        <v>1508.0000084450132</v>
      </c>
      <c r="I1484" s="46">
        <v>2279.0000144721953</v>
      </c>
      <c r="J1484" s="46">
        <v>3074.0000267242031</v>
      </c>
      <c r="K1484" s="46">
        <v>3346.0000301686364</v>
      </c>
      <c r="L1484" s="46">
        <v>3445.0000251259626</v>
      </c>
      <c r="M1484" s="46">
        <v>3054.0000203719555</v>
      </c>
      <c r="N1484" s="46">
        <v>2955.0000194329032</v>
      </c>
      <c r="O1484" s="46">
        <v>2171.000009620705</v>
      </c>
      <c r="P1484" s="46">
        <v>1395.000003708878</v>
      </c>
      <c r="Q1484" s="46">
        <v>1018.9999988042625</v>
      </c>
      <c r="R1484" s="46">
        <v>808.99999993801885</v>
      </c>
      <c r="S1484" s="46">
        <v>545.00000050649305</v>
      </c>
      <c r="T1484" s="46">
        <v>498.999722099873</v>
      </c>
      <c r="U1484" s="45">
        <v>42645</v>
      </c>
      <c r="V1484" s="8"/>
      <c r="W1484" s="44" t="s">
        <v>58</v>
      </c>
      <c r="X1484" s="39">
        <v>3</v>
      </c>
      <c r="Y1484" s="39">
        <v>35</v>
      </c>
      <c r="Z1484" s="39">
        <v>99</v>
      </c>
      <c r="AA1484" s="39">
        <v>154</v>
      </c>
      <c r="AB1484" s="39">
        <v>113</v>
      </c>
      <c r="AC1484" s="39">
        <v>31</v>
      </c>
      <c r="AD1484" s="39">
        <v>6</v>
      </c>
      <c r="AE1484" s="69">
        <f t="shared" si="803"/>
        <v>441</v>
      </c>
      <c r="AF1484" s="8"/>
      <c r="AG1484" s="44" t="s">
        <v>58</v>
      </c>
      <c r="AH1484" s="68">
        <f t="shared" si="807"/>
        <v>2.0804438099871549</v>
      </c>
      <c r="AI1484" s="68">
        <f t="shared" si="808"/>
        <v>38.503850123258474</v>
      </c>
      <c r="AJ1484" s="68">
        <f t="shared" si="809"/>
        <v>131.29973401271351</v>
      </c>
      <c r="AK1484" s="68">
        <f t="shared" si="810"/>
        <v>135.14699343752801</v>
      </c>
      <c r="AL1484" s="68">
        <f t="shared" si="800"/>
        <v>73.519843212505137</v>
      </c>
      <c r="AM1484" s="68">
        <f t="shared" si="801"/>
        <v>18.529587400175618</v>
      </c>
      <c r="AN1484" s="68">
        <f t="shared" si="802"/>
        <v>3.4833091182811335</v>
      </c>
      <c r="AO1484" s="68">
        <f t="shared" si="804"/>
        <v>48.05491953592081</v>
      </c>
      <c r="AP1484" s="8"/>
      <c r="AQ1484" s="6">
        <f t="shared" si="805"/>
        <v>56</v>
      </c>
      <c r="AR1484" s="94">
        <f t="shared" si="806"/>
        <v>53</v>
      </c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</row>
    <row r="1485" spans="1:58" s="5" customFormat="1">
      <c r="A1485" s="6">
        <v>1440</v>
      </c>
      <c r="B1485" s="44" t="s">
        <v>59</v>
      </c>
      <c r="C1485" s="46">
        <v>5837</v>
      </c>
      <c r="D1485" s="46">
        <v>6438</v>
      </c>
      <c r="E1485" s="46">
        <v>7136</v>
      </c>
      <c r="F1485" s="46">
        <v>8259</v>
      </c>
      <c r="G1485" s="46">
        <v>7928</v>
      </c>
      <c r="H1485" s="46">
        <v>6398</v>
      </c>
      <c r="I1485" s="46">
        <v>6724</v>
      </c>
      <c r="J1485" s="46">
        <v>8056</v>
      </c>
      <c r="K1485" s="46">
        <v>8532</v>
      </c>
      <c r="L1485" s="46">
        <v>8568</v>
      </c>
      <c r="M1485" s="46">
        <v>7839</v>
      </c>
      <c r="N1485" s="46">
        <v>8044</v>
      </c>
      <c r="O1485" s="46">
        <v>7368</v>
      </c>
      <c r="P1485" s="46">
        <v>6308</v>
      </c>
      <c r="Q1485" s="46">
        <v>4599</v>
      </c>
      <c r="R1485" s="46">
        <v>3465</v>
      </c>
      <c r="S1485" s="46">
        <v>2252</v>
      </c>
      <c r="T1485" s="46">
        <v>1950.992359161377</v>
      </c>
      <c r="U1485" s="45">
        <v>119190</v>
      </c>
      <c r="V1485" s="8"/>
      <c r="W1485" s="44" t="s">
        <v>59</v>
      </c>
      <c r="X1485" s="39">
        <v>4</v>
      </c>
      <c r="Y1485" s="39">
        <v>51</v>
      </c>
      <c r="Z1485" s="39">
        <v>209</v>
      </c>
      <c r="AA1485" s="39">
        <v>421</v>
      </c>
      <c r="AB1485" s="39">
        <v>340</v>
      </c>
      <c r="AC1485" s="39">
        <v>57</v>
      </c>
      <c r="AD1485" s="39">
        <v>5</v>
      </c>
      <c r="AE1485" s="69">
        <f t="shared" si="803"/>
        <v>1087</v>
      </c>
      <c r="AF1485" s="8"/>
      <c r="AG1485" s="44" t="s">
        <v>59</v>
      </c>
      <c r="AH1485" s="68">
        <f t="shared" si="807"/>
        <v>0.96864027121927598</v>
      </c>
      <c r="AI1485" s="68">
        <f t="shared" si="808"/>
        <v>12.865792129162463</v>
      </c>
      <c r="AJ1485" s="68">
        <f t="shared" si="809"/>
        <v>65.332916536417642</v>
      </c>
      <c r="AK1485" s="68">
        <f t="shared" si="810"/>
        <v>125.22308149910769</v>
      </c>
      <c r="AL1485" s="68">
        <f t="shared" si="800"/>
        <v>84.409136047666337</v>
      </c>
      <c r="AM1485" s="68">
        <f t="shared" si="801"/>
        <v>13.361462728551336</v>
      </c>
      <c r="AN1485" s="68">
        <f t="shared" si="802"/>
        <v>1.1671335200746966</v>
      </c>
      <c r="AO1485" s="68">
        <f t="shared" si="804"/>
        <v>39.915542091251261</v>
      </c>
      <c r="AP1485" s="8"/>
      <c r="AQ1485" s="6">
        <f t="shared" si="805"/>
        <v>69</v>
      </c>
      <c r="AR1485" s="94">
        <f t="shared" si="806"/>
        <v>74</v>
      </c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</row>
    <row r="1486" spans="1:58" s="5" customFormat="1">
      <c r="A1486" s="6">
        <v>1441</v>
      </c>
      <c r="B1486" s="44" t="s">
        <v>60</v>
      </c>
      <c r="C1486" s="46">
        <v>361.99999286825857</v>
      </c>
      <c r="D1486" s="46">
        <v>418.99999175393145</v>
      </c>
      <c r="E1486" s="46">
        <v>608.99998787424602</v>
      </c>
      <c r="F1486" s="46">
        <v>520.99998982751049</v>
      </c>
      <c r="G1486" s="46">
        <v>288.99999450497023</v>
      </c>
      <c r="H1486" s="46">
        <v>300.99999443149943</v>
      </c>
      <c r="I1486" s="46">
        <v>392.99999245924505</v>
      </c>
      <c r="J1486" s="46">
        <v>427.99999156448649</v>
      </c>
      <c r="K1486" s="46">
        <v>564.99998855761794</v>
      </c>
      <c r="L1486" s="46">
        <v>644.99998674449057</v>
      </c>
      <c r="M1486" s="46">
        <v>565.99998833538723</v>
      </c>
      <c r="N1486" s="46">
        <v>626.99998718226789</v>
      </c>
      <c r="O1486" s="46">
        <v>487.99999001406263</v>
      </c>
      <c r="P1486" s="46">
        <v>381.99999228383081</v>
      </c>
      <c r="Q1486" s="46">
        <v>293.99999405104302</v>
      </c>
      <c r="R1486" s="46">
        <v>240.99999512858656</v>
      </c>
      <c r="S1486" s="46">
        <v>161.9999967394279</v>
      </c>
      <c r="T1486" s="46">
        <v>152.99819255413678</v>
      </c>
      <c r="U1486" s="45">
        <v>7972</v>
      </c>
      <c r="V1486" s="8"/>
      <c r="W1486" s="44" t="s">
        <v>60</v>
      </c>
      <c r="X1486" s="39">
        <v>3</v>
      </c>
      <c r="Y1486" s="39">
        <v>4</v>
      </c>
      <c r="Z1486" s="39">
        <v>21</v>
      </c>
      <c r="AA1486" s="39">
        <v>28</v>
      </c>
      <c r="AB1486" s="39">
        <v>13</v>
      </c>
      <c r="AC1486" s="39">
        <v>5</v>
      </c>
      <c r="AD1486" s="39">
        <v>0</v>
      </c>
      <c r="AE1486" s="69">
        <f t="shared" si="803"/>
        <v>74</v>
      </c>
      <c r="AF1486" s="8"/>
      <c r="AG1486" s="44" t="s">
        <v>60</v>
      </c>
      <c r="AH1486" s="68">
        <f t="shared" si="807"/>
        <v>11.5163150041259</v>
      </c>
      <c r="AI1486" s="68">
        <f t="shared" si="808"/>
        <v>27.681661425991532</v>
      </c>
      <c r="AJ1486" s="68">
        <f t="shared" si="809"/>
        <v>139.53488630232587</v>
      </c>
      <c r="AK1486" s="68">
        <f t="shared" si="810"/>
        <v>142.49364141096598</v>
      </c>
      <c r="AL1486" s="68">
        <f t="shared" si="800"/>
        <v>60.747664748686319</v>
      </c>
      <c r="AM1486" s="68">
        <f t="shared" si="801"/>
        <v>17.699115402690339</v>
      </c>
      <c r="AN1486" s="68">
        <f t="shared" si="802"/>
        <v>0</v>
      </c>
      <c r="AO1486" s="68">
        <f t="shared" si="804"/>
        <v>47.103756497836429</v>
      </c>
      <c r="AP1486" s="8"/>
      <c r="AQ1486" s="6">
        <f t="shared" si="805"/>
        <v>62</v>
      </c>
      <c r="AR1486" s="94">
        <f t="shared" si="806"/>
        <v>58</v>
      </c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</row>
    <row r="1487" spans="1:58" s="5" customFormat="1">
      <c r="A1487" s="6">
        <v>1442</v>
      </c>
      <c r="B1487" s="44" t="s">
        <v>61</v>
      </c>
      <c r="C1487" s="46">
        <v>4273</v>
      </c>
      <c r="D1487" s="46">
        <v>3275</v>
      </c>
      <c r="E1487" s="46">
        <v>3029</v>
      </c>
      <c r="F1487" s="46">
        <v>3339</v>
      </c>
      <c r="G1487" s="46">
        <v>5987</v>
      </c>
      <c r="H1487" s="46">
        <v>6828</v>
      </c>
      <c r="I1487" s="46">
        <v>6988</v>
      </c>
      <c r="J1487" s="46">
        <v>6122</v>
      </c>
      <c r="K1487" s="46">
        <v>5116</v>
      </c>
      <c r="L1487" s="46">
        <v>4519</v>
      </c>
      <c r="M1487" s="46">
        <v>3641</v>
      </c>
      <c r="N1487" s="46">
        <v>2866</v>
      </c>
      <c r="O1487" s="46">
        <v>2142</v>
      </c>
      <c r="P1487" s="46">
        <v>1976</v>
      </c>
      <c r="Q1487" s="46">
        <v>1790</v>
      </c>
      <c r="R1487" s="46">
        <v>1811</v>
      </c>
      <c r="S1487" s="46">
        <v>1389</v>
      </c>
      <c r="T1487" s="46">
        <v>1054.0023193359375</v>
      </c>
      <c r="U1487" s="45">
        <v>72896</v>
      </c>
      <c r="V1487" s="8"/>
      <c r="W1487" s="44" t="s">
        <v>61</v>
      </c>
      <c r="X1487" s="39">
        <v>9</v>
      </c>
      <c r="Y1487" s="39">
        <v>106</v>
      </c>
      <c r="Z1487" s="39">
        <v>321</v>
      </c>
      <c r="AA1487" s="39">
        <v>523</v>
      </c>
      <c r="AB1487" s="39">
        <v>338</v>
      </c>
      <c r="AC1487" s="39">
        <v>63</v>
      </c>
      <c r="AD1487" s="39">
        <v>3</v>
      </c>
      <c r="AE1487" s="69">
        <f t="shared" si="803"/>
        <v>1363</v>
      </c>
      <c r="AF1487" s="8"/>
      <c r="AG1487" s="44" t="s">
        <v>61</v>
      </c>
      <c r="AH1487" s="68">
        <f t="shared" si="807"/>
        <v>5.3908355795148255</v>
      </c>
      <c r="AI1487" s="68">
        <f t="shared" si="808"/>
        <v>35.410055119425422</v>
      </c>
      <c r="AJ1487" s="68">
        <f t="shared" si="809"/>
        <v>94.024604569420035</v>
      </c>
      <c r="AK1487" s="68">
        <f t="shared" si="810"/>
        <v>149.68517458500287</v>
      </c>
      <c r="AL1487" s="68">
        <f t="shared" si="800"/>
        <v>110.42143090493303</v>
      </c>
      <c r="AM1487" s="68">
        <f t="shared" si="801"/>
        <v>24.628616106333073</v>
      </c>
      <c r="AN1487" s="68">
        <f t="shared" si="802"/>
        <v>1.3277273733126798</v>
      </c>
      <c r="AO1487" s="68">
        <f t="shared" si="804"/>
        <v>70.078922337335143</v>
      </c>
      <c r="AP1487" s="8"/>
      <c r="AQ1487" s="6">
        <f t="shared" si="805"/>
        <v>57</v>
      </c>
      <c r="AR1487" s="94">
        <f t="shared" si="806"/>
        <v>4</v>
      </c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</row>
    <row r="1488" spans="1:58" s="5" customFormat="1">
      <c r="A1488" s="6">
        <v>1443</v>
      </c>
      <c r="B1488" s="44" t="s">
        <v>62</v>
      </c>
      <c r="C1488" s="46">
        <v>6483</v>
      </c>
      <c r="D1488" s="46">
        <v>6543</v>
      </c>
      <c r="E1488" s="46">
        <v>6771</v>
      </c>
      <c r="F1488" s="46">
        <v>7016</v>
      </c>
      <c r="G1488" s="46">
        <v>7053</v>
      </c>
      <c r="H1488" s="46">
        <v>6523</v>
      </c>
      <c r="I1488" s="46">
        <v>7433</v>
      </c>
      <c r="J1488" s="46">
        <v>7836</v>
      </c>
      <c r="K1488" s="46">
        <v>7673</v>
      </c>
      <c r="L1488" s="46">
        <v>7347</v>
      </c>
      <c r="M1488" s="46">
        <v>6558</v>
      </c>
      <c r="N1488" s="46">
        <v>6384</v>
      </c>
      <c r="O1488" s="46">
        <v>5020</v>
      </c>
      <c r="P1488" s="46">
        <v>3709</v>
      </c>
      <c r="Q1488" s="46">
        <v>3156</v>
      </c>
      <c r="R1488" s="46">
        <v>2877</v>
      </c>
      <c r="S1488" s="46">
        <v>2205</v>
      </c>
      <c r="T1488" s="46">
        <v>1890.9988098144531</v>
      </c>
      <c r="U1488" s="45">
        <v>106932</v>
      </c>
      <c r="V1488" s="8"/>
      <c r="W1488" s="44" t="s">
        <v>62</v>
      </c>
      <c r="X1488" s="39">
        <v>12</v>
      </c>
      <c r="Y1488" s="39">
        <v>94</v>
      </c>
      <c r="Z1488" s="39">
        <v>385</v>
      </c>
      <c r="AA1488" s="39">
        <v>554</v>
      </c>
      <c r="AB1488" s="39">
        <v>320</v>
      </c>
      <c r="AC1488" s="39">
        <v>63</v>
      </c>
      <c r="AD1488" s="39">
        <v>0</v>
      </c>
      <c r="AE1488" s="69">
        <f t="shared" si="803"/>
        <v>1428</v>
      </c>
      <c r="AF1488" s="8"/>
      <c r="AG1488" s="44" t="s">
        <v>62</v>
      </c>
      <c r="AH1488" s="68">
        <f t="shared" si="807"/>
        <v>3.4207525655644244</v>
      </c>
      <c r="AI1488" s="68">
        <f t="shared" si="808"/>
        <v>26.655323975613214</v>
      </c>
      <c r="AJ1488" s="68">
        <f t="shared" si="809"/>
        <v>118.04384485666104</v>
      </c>
      <c r="AK1488" s="68">
        <f t="shared" si="810"/>
        <v>149.06498049239877</v>
      </c>
      <c r="AL1488" s="68">
        <f t="shared" si="800"/>
        <v>81.674323634507402</v>
      </c>
      <c r="AM1488" s="68">
        <f t="shared" si="801"/>
        <v>16.421217255310829</v>
      </c>
      <c r="AN1488" s="68">
        <f t="shared" si="802"/>
        <v>0</v>
      </c>
      <c r="AO1488" s="68">
        <f t="shared" si="804"/>
        <v>56.130972268626799</v>
      </c>
      <c r="AP1488" s="8"/>
      <c r="AQ1488" s="6">
        <f t="shared" si="805"/>
        <v>63</v>
      </c>
      <c r="AR1488" s="94">
        <f t="shared" si="806"/>
        <v>20</v>
      </c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</row>
    <row r="1489" spans="1:58" s="5" customFormat="1">
      <c r="A1489" s="6">
        <v>1444</v>
      </c>
      <c r="B1489" s="44" t="s">
        <v>63</v>
      </c>
      <c r="C1489" s="46">
        <v>2314</v>
      </c>
      <c r="D1489" s="46">
        <v>1554</v>
      </c>
      <c r="E1489" s="46">
        <v>1502</v>
      </c>
      <c r="F1489" s="46">
        <v>7076</v>
      </c>
      <c r="G1489" s="46">
        <v>18555</v>
      </c>
      <c r="H1489" s="46">
        <v>14005</v>
      </c>
      <c r="I1489" s="46">
        <v>8863</v>
      </c>
      <c r="J1489" s="46">
        <v>5763</v>
      </c>
      <c r="K1489" s="46">
        <v>4000</v>
      </c>
      <c r="L1489" s="46">
        <v>3421</v>
      </c>
      <c r="M1489" s="46">
        <v>3351</v>
      </c>
      <c r="N1489" s="46">
        <v>3416</v>
      </c>
      <c r="O1489" s="46">
        <v>2444</v>
      </c>
      <c r="P1489" s="46">
        <v>1675</v>
      </c>
      <c r="Q1489" s="46">
        <v>1197</v>
      </c>
      <c r="R1489" s="46">
        <v>978</v>
      </c>
      <c r="S1489" s="46">
        <v>714</v>
      </c>
      <c r="T1489" s="46">
        <v>649.99996185302734</v>
      </c>
      <c r="U1489" s="45">
        <v>96552</v>
      </c>
      <c r="V1489" s="8"/>
      <c r="W1489" s="44" t="s">
        <v>63</v>
      </c>
      <c r="X1489" s="39">
        <v>6</v>
      </c>
      <c r="Y1489" s="39">
        <v>61</v>
      </c>
      <c r="Z1489" s="39">
        <v>187</v>
      </c>
      <c r="AA1489" s="39">
        <v>353</v>
      </c>
      <c r="AB1489" s="39">
        <v>200</v>
      </c>
      <c r="AC1489" s="39">
        <v>48</v>
      </c>
      <c r="AD1489" s="39">
        <v>5</v>
      </c>
      <c r="AE1489" s="69">
        <f t="shared" si="803"/>
        <v>860</v>
      </c>
      <c r="AF1489" s="8"/>
      <c r="AG1489" s="44" t="s">
        <v>63</v>
      </c>
      <c r="AH1489" s="68">
        <f t="shared" si="807"/>
        <v>1.6958733747880159</v>
      </c>
      <c r="AI1489" s="68">
        <f t="shared" si="808"/>
        <v>6.5750471571005118</v>
      </c>
      <c r="AJ1489" s="68">
        <f t="shared" si="809"/>
        <v>26.70474830417708</v>
      </c>
      <c r="AK1489" s="68">
        <f t="shared" si="810"/>
        <v>79.65700101545751</v>
      </c>
      <c r="AL1489" s="68">
        <f t="shared" si="800"/>
        <v>69.408294291167792</v>
      </c>
      <c r="AM1489" s="68">
        <f t="shared" si="801"/>
        <v>24</v>
      </c>
      <c r="AN1489" s="68">
        <f t="shared" si="802"/>
        <v>2.9231218941829877</v>
      </c>
      <c r="AO1489" s="68">
        <f t="shared" si="804"/>
        <v>27.884506265907948</v>
      </c>
      <c r="AP1489" s="8"/>
      <c r="AQ1489" s="6">
        <f t="shared" si="805"/>
        <v>76</v>
      </c>
      <c r="AR1489" s="94">
        <f t="shared" si="806"/>
        <v>79</v>
      </c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</row>
    <row r="1490" spans="1:58" s="5" customFormat="1">
      <c r="A1490" s="6">
        <v>1445</v>
      </c>
      <c r="B1490" s="44" t="s">
        <v>64</v>
      </c>
      <c r="C1490" s="46">
        <v>7111</v>
      </c>
      <c r="D1490" s="46">
        <v>6436</v>
      </c>
      <c r="E1490" s="46">
        <v>6067</v>
      </c>
      <c r="F1490" s="46">
        <v>5881</v>
      </c>
      <c r="G1490" s="46">
        <v>5877</v>
      </c>
      <c r="H1490" s="46">
        <v>7351</v>
      </c>
      <c r="I1490" s="46">
        <v>7907</v>
      </c>
      <c r="J1490" s="46">
        <v>6867</v>
      </c>
      <c r="K1490" s="46">
        <v>5795</v>
      </c>
      <c r="L1490" s="46">
        <v>5335</v>
      </c>
      <c r="M1490" s="46">
        <v>5107</v>
      </c>
      <c r="N1490" s="46">
        <v>4235</v>
      </c>
      <c r="O1490" s="46">
        <v>2393</v>
      </c>
      <c r="P1490" s="46">
        <v>1499</v>
      </c>
      <c r="Q1490" s="46">
        <v>1108</v>
      </c>
      <c r="R1490" s="46">
        <v>871</v>
      </c>
      <c r="S1490" s="46">
        <v>622</v>
      </c>
      <c r="T1490" s="46">
        <v>449.00065612792969</v>
      </c>
      <c r="U1490" s="45">
        <v>107150</v>
      </c>
      <c r="V1490" s="8"/>
      <c r="W1490" s="44" t="s">
        <v>64</v>
      </c>
      <c r="X1490" s="39">
        <v>39</v>
      </c>
      <c r="Y1490" s="39">
        <v>245</v>
      </c>
      <c r="Z1490" s="39">
        <v>651</v>
      </c>
      <c r="AA1490" s="39">
        <v>712</v>
      </c>
      <c r="AB1490" s="39">
        <v>319</v>
      </c>
      <c r="AC1490" s="39">
        <v>53</v>
      </c>
      <c r="AD1490" s="39">
        <v>3</v>
      </c>
      <c r="AE1490" s="69">
        <f t="shared" si="803"/>
        <v>2022</v>
      </c>
      <c r="AF1490" s="8"/>
      <c r="AG1490" s="44" t="s">
        <v>64</v>
      </c>
      <c r="AH1490" s="68">
        <f t="shared" si="807"/>
        <v>13.263050501615371</v>
      </c>
      <c r="AI1490" s="68">
        <f t="shared" si="808"/>
        <v>83.375872043559639</v>
      </c>
      <c r="AJ1490" s="68">
        <f t="shared" si="809"/>
        <v>177.11875935246903</v>
      </c>
      <c r="AK1490" s="68">
        <f t="shared" si="810"/>
        <v>180.09358796003542</v>
      </c>
      <c r="AL1490" s="68">
        <f t="shared" si="800"/>
        <v>92.908111256735111</v>
      </c>
      <c r="AM1490" s="68">
        <f t="shared" si="801"/>
        <v>18.291630716134598</v>
      </c>
      <c r="AN1490" s="68">
        <f t="shared" si="802"/>
        <v>1.1246485473289598</v>
      </c>
      <c r="AO1490" s="68">
        <f t="shared" si="804"/>
        <v>89.840712683002678</v>
      </c>
      <c r="AP1490" s="8"/>
      <c r="AQ1490" s="6">
        <f t="shared" si="805"/>
        <v>16</v>
      </c>
      <c r="AR1490" s="94">
        <f t="shared" si="806"/>
        <v>2</v>
      </c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</row>
    <row r="1491" spans="1:58" s="5" customFormat="1">
      <c r="A1491" s="6">
        <v>1446</v>
      </c>
      <c r="B1491" s="44" t="s">
        <v>65</v>
      </c>
      <c r="C1491" s="46">
        <v>3348.0000346445158</v>
      </c>
      <c r="D1491" s="46">
        <v>3940.0000404065759</v>
      </c>
      <c r="E1491" s="46">
        <v>4157.0000415288059</v>
      </c>
      <c r="F1491" s="46">
        <v>3738.0000390429659</v>
      </c>
      <c r="G1491" s="46">
        <v>2916.0000326606159</v>
      </c>
      <c r="H1491" s="46">
        <v>2964.0000344258387</v>
      </c>
      <c r="I1491" s="46">
        <v>3316.000035997472</v>
      </c>
      <c r="J1491" s="46">
        <v>3648.0000372881391</v>
      </c>
      <c r="K1491" s="46">
        <v>3740.0000360153595</v>
      </c>
      <c r="L1491" s="46">
        <v>3781.0000348481417</v>
      </c>
      <c r="M1491" s="46">
        <v>3273.0000294614447</v>
      </c>
      <c r="N1491" s="46">
        <v>3111.0000287256071</v>
      </c>
      <c r="O1491" s="46">
        <v>2414.0000223030661</v>
      </c>
      <c r="P1491" s="46">
        <v>2084.0000199660576</v>
      </c>
      <c r="Q1491" s="46">
        <v>1759.0000169048978</v>
      </c>
      <c r="R1491" s="46">
        <v>1666.0000157311083</v>
      </c>
      <c r="S1491" s="46">
        <v>1116.0000107004983</v>
      </c>
      <c r="T1491" s="46">
        <v>852.9994893488888</v>
      </c>
      <c r="U1491" s="45">
        <v>54337</v>
      </c>
      <c r="V1491" s="8"/>
      <c r="W1491" s="44" t="s">
        <v>65</v>
      </c>
      <c r="X1491" s="39">
        <v>34</v>
      </c>
      <c r="Y1491" s="39">
        <v>121</v>
      </c>
      <c r="Z1491" s="39">
        <v>194</v>
      </c>
      <c r="AA1491" s="39">
        <v>176</v>
      </c>
      <c r="AB1491" s="39">
        <v>96</v>
      </c>
      <c r="AC1491" s="39">
        <v>16</v>
      </c>
      <c r="AD1491" s="39">
        <v>3</v>
      </c>
      <c r="AE1491" s="69">
        <f t="shared" si="803"/>
        <v>640</v>
      </c>
      <c r="AF1491" s="8"/>
      <c r="AG1491" s="44" t="s">
        <v>65</v>
      </c>
      <c r="AH1491" s="68">
        <f t="shared" si="807"/>
        <v>18.191546091425383</v>
      </c>
      <c r="AI1491" s="68">
        <f t="shared" si="808"/>
        <v>82.990396875679863</v>
      </c>
      <c r="AJ1491" s="68">
        <f t="shared" si="809"/>
        <v>130.9041820153555</v>
      </c>
      <c r="AK1491" s="68">
        <f t="shared" si="810"/>
        <v>106.15198919746585</v>
      </c>
      <c r="AL1491" s="68">
        <f t="shared" si="800"/>
        <v>52.6315784093932</v>
      </c>
      <c r="AM1491" s="68">
        <f t="shared" si="801"/>
        <v>8.5561496502265229</v>
      </c>
      <c r="AN1491" s="68">
        <f t="shared" si="802"/>
        <v>1.5868817626818617</v>
      </c>
      <c r="AO1491" s="68">
        <f t="shared" si="804"/>
        <v>53.105422010075621</v>
      </c>
      <c r="AP1491" s="8"/>
      <c r="AQ1491" s="6">
        <f t="shared" si="805"/>
        <v>17</v>
      </c>
      <c r="AR1491" s="94">
        <f t="shared" si="806"/>
        <v>36</v>
      </c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</row>
    <row r="1492" spans="1:58" s="5" customFormat="1">
      <c r="A1492" s="6">
        <v>1447</v>
      </c>
      <c r="B1492" s="44" t="s">
        <v>66</v>
      </c>
      <c r="C1492" s="46">
        <v>2336.9999290201126</v>
      </c>
      <c r="D1492" s="46">
        <v>2585.999921889158</v>
      </c>
      <c r="E1492" s="46">
        <v>2724.9999174562199</v>
      </c>
      <c r="F1492" s="46">
        <v>2658.9999219716256</v>
      </c>
      <c r="G1492" s="46">
        <v>1775.9999452280213</v>
      </c>
      <c r="H1492" s="46">
        <v>1676.9999487218688</v>
      </c>
      <c r="I1492" s="46">
        <v>2190.9999348819115</v>
      </c>
      <c r="J1492" s="46">
        <v>2547.9999239422946</v>
      </c>
      <c r="K1492" s="46">
        <v>2590.9999204296055</v>
      </c>
      <c r="L1492" s="46">
        <v>2311.9999268149913</v>
      </c>
      <c r="M1492" s="46">
        <v>2131.999930236097</v>
      </c>
      <c r="N1492" s="46">
        <v>1909.9999384117039</v>
      </c>
      <c r="O1492" s="46">
        <v>1404.9999541100688</v>
      </c>
      <c r="P1492" s="46">
        <v>1023.9999664993046</v>
      </c>
      <c r="Q1492" s="46">
        <v>808.99997253585229</v>
      </c>
      <c r="R1492" s="46">
        <v>650.99997700797019</v>
      </c>
      <c r="S1492" s="46">
        <v>416.9999854888265</v>
      </c>
      <c r="T1492" s="46">
        <v>290.00000879186564</v>
      </c>
      <c r="U1492" s="45">
        <v>35044</v>
      </c>
      <c r="V1492" s="8"/>
      <c r="W1492" s="44" t="s">
        <v>66</v>
      </c>
      <c r="X1492" s="39">
        <v>17</v>
      </c>
      <c r="Y1492" s="39">
        <v>78</v>
      </c>
      <c r="Z1492" s="39">
        <v>115</v>
      </c>
      <c r="AA1492" s="39">
        <v>129</v>
      </c>
      <c r="AB1492" s="39">
        <v>79</v>
      </c>
      <c r="AC1492" s="39">
        <v>16</v>
      </c>
      <c r="AD1492" s="39">
        <v>0</v>
      </c>
      <c r="AE1492" s="69">
        <f t="shared" si="803"/>
        <v>434</v>
      </c>
      <c r="AF1492" s="8"/>
      <c r="AG1492" s="44" t="s">
        <v>66</v>
      </c>
      <c r="AH1492" s="68">
        <f t="shared" si="807"/>
        <v>12.786762315806799</v>
      </c>
      <c r="AI1492" s="68">
        <f t="shared" si="808"/>
        <v>87.837840546763701</v>
      </c>
      <c r="AJ1492" s="68">
        <f t="shared" si="809"/>
        <v>137.14967622705967</v>
      </c>
      <c r="AK1492" s="68">
        <f t="shared" si="810"/>
        <v>117.75445352256729</v>
      </c>
      <c r="AL1492" s="68">
        <f t="shared" si="800"/>
        <v>62.009421003255213</v>
      </c>
      <c r="AM1492" s="68">
        <f t="shared" si="801"/>
        <v>12.350444223361528</v>
      </c>
      <c r="AN1492" s="68">
        <f t="shared" si="802"/>
        <v>0</v>
      </c>
      <c r="AO1492" s="68">
        <f t="shared" si="804"/>
        <v>55.097119863968317</v>
      </c>
      <c r="AP1492" s="8"/>
      <c r="AQ1492" s="6">
        <f t="shared" si="805"/>
        <v>11</v>
      </c>
      <c r="AR1492" s="94">
        <f t="shared" si="806"/>
        <v>24</v>
      </c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</row>
    <row r="1493" spans="1:58" s="5" customFormat="1">
      <c r="A1493" s="6">
        <v>1448</v>
      </c>
      <c r="B1493" s="44" t="s">
        <v>67</v>
      </c>
      <c r="C1493" s="46">
        <v>1682.0000216339649</v>
      </c>
      <c r="D1493" s="46">
        <v>1942.0000249790944</v>
      </c>
      <c r="E1493" s="46">
        <v>2014.000025498156</v>
      </c>
      <c r="F1493" s="46">
        <v>1871.0000244418636</v>
      </c>
      <c r="G1493" s="46">
        <v>1254.0000170461055</v>
      </c>
      <c r="H1493" s="46">
        <v>1231.0000174575887</v>
      </c>
      <c r="I1493" s="46">
        <v>1522.0000203339555</v>
      </c>
      <c r="J1493" s="46">
        <v>1772.0000226244842</v>
      </c>
      <c r="K1493" s="46">
        <v>1902.0000233904877</v>
      </c>
      <c r="L1493" s="46">
        <v>1985.000023967164</v>
      </c>
      <c r="M1493" s="46">
        <v>1870.0000223532238</v>
      </c>
      <c r="N1493" s="46">
        <v>1890.0000227242094</v>
      </c>
      <c r="O1493" s="46">
        <v>1648.0000194937527</v>
      </c>
      <c r="P1493" s="46">
        <v>1555.0000188365791</v>
      </c>
      <c r="Q1493" s="46">
        <v>1320.0000159591254</v>
      </c>
      <c r="R1493" s="46">
        <v>1105.0000133646636</v>
      </c>
      <c r="S1493" s="46">
        <v>774.00000949241394</v>
      </c>
      <c r="T1493" s="46">
        <v>609.00063296566884</v>
      </c>
      <c r="U1493" s="45">
        <v>29385</v>
      </c>
      <c r="V1493" s="8"/>
      <c r="W1493" s="44" t="s">
        <v>67</v>
      </c>
      <c r="X1493" s="39">
        <v>18</v>
      </c>
      <c r="Y1493" s="39">
        <v>54</v>
      </c>
      <c r="Z1493" s="39">
        <v>107</v>
      </c>
      <c r="AA1493" s="39">
        <v>73</v>
      </c>
      <c r="AB1493" s="39">
        <v>46</v>
      </c>
      <c r="AC1493" s="39">
        <v>12</v>
      </c>
      <c r="AD1493" s="39">
        <v>3</v>
      </c>
      <c r="AE1493" s="69">
        <f t="shared" si="803"/>
        <v>313</v>
      </c>
      <c r="AF1493" s="8"/>
      <c r="AG1493" s="44" t="s">
        <v>67</v>
      </c>
      <c r="AH1493" s="68">
        <f t="shared" si="807"/>
        <v>19.241047316789388</v>
      </c>
      <c r="AI1493" s="68">
        <f t="shared" si="808"/>
        <v>86.124400743153402</v>
      </c>
      <c r="AJ1493" s="68">
        <f t="shared" si="809"/>
        <v>173.8424020837781</v>
      </c>
      <c r="AK1493" s="68">
        <f t="shared" si="810"/>
        <v>95.926411333401205</v>
      </c>
      <c r="AL1493" s="68">
        <f t="shared" si="800"/>
        <v>51.918735228761513</v>
      </c>
      <c r="AM1493" s="68">
        <f t="shared" si="801"/>
        <v>12.61829637479069</v>
      </c>
      <c r="AN1493" s="68">
        <f t="shared" si="802"/>
        <v>3.0226699886927819</v>
      </c>
      <c r="AO1493" s="68">
        <f t="shared" si="804"/>
        <v>54.260205590797625</v>
      </c>
      <c r="AP1493" s="8"/>
      <c r="AQ1493" s="6">
        <f t="shared" si="805"/>
        <v>13</v>
      </c>
      <c r="AR1493" s="94">
        <f t="shared" si="806"/>
        <v>29</v>
      </c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</row>
    <row r="1494" spans="1:58" s="5" customFormat="1">
      <c r="A1494" s="6">
        <v>1449</v>
      </c>
      <c r="B1494" s="44" t="s">
        <v>68</v>
      </c>
      <c r="C1494" s="46">
        <v>8383</v>
      </c>
      <c r="D1494" s="46">
        <v>8453</v>
      </c>
      <c r="E1494" s="46">
        <v>9238</v>
      </c>
      <c r="F1494" s="46">
        <v>11697</v>
      </c>
      <c r="G1494" s="46">
        <v>15911</v>
      </c>
      <c r="H1494" s="46">
        <v>12320</v>
      </c>
      <c r="I1494" s="46">
        <v>11368</v>
      </c>
      <c r="J1494" s="46">
        <v>11935</v>
      </c>
      <c r="K1494" s="46">
        <v>11818</v>
      </c>
      <c r="L1494" s="46">
        <v>11481</v>
      </c>
      <c r="M1494" s="46">
        <v>10516</v>
      </c>
      <c r="N1494" s="46">
        <v>10409</v>
      </c>
      <c r="O1494" s="46">
        <v>9125</v>
      </c>
      <c r="P1494" s="46">
        <v>8000</v>
      </c>
      <c r="Q1494" s="46">
        <v>6732</v>
      </c>
      <c r="R1494" s="46">
        <v>5691</v>
      </c>
      <c r="S1494" s="46">
        <v>3798</v>
      </c>
      <c r="T1494" s="46">
        <v>2954.0053100585938</v>
      </c>
      <c r="U1494" s="45">
        <v>177726</v>
      </c>
      <c r="V1494" s="8"/>
      <c r="W1494" s="44" t="s">
        <v>68</v>
      </c>
      <c r="X1494" s="39">
        <v>16</v>
      </c>
      <c r="Y1494" s="39">
        <v>96</v>
      </c>
      <c r="Z1494" s="39">
        <v>410</v>
      </c>
      <c r="AA1494" s="39">
        <v>719</v>
      </c>
      <c r="AB1494" s="39">
        <v>510</v>
      </c>
      <c r="AC1494" s="39">
        <v>113</v>
      </c>
      <c r="AD1494" s="39">
        <v>3</v>
      </c>
      <c r="AE1494" s="69">
        <f t="shared" si="803"/>
        <v>1867</v>
      </c>
      <c r="AF1494" s="8"/>
      <c r="AG1494" s="44" t="s">
        <v>68</v>
      </c>
      <c r="AH1494" s="68">
        <f t="shared" si="807"/>
        <v>2.7357442079165599</v>
      </c>
      <c r="AI1494" s="68">
        <f t="shared" si="808"/>
        <v>12.067123373766576</v>
      </c>
      <c r="AJ1494" s="68">
        <f t="shared" si="809"/>
        <v>66.558441558441558</v>
      </c>
      <c r="AK1494" s="68">
        <f t="shared" si="810"/>
        <v>126.49542575650949</v>
      </c>
      <c r="AL1494" s="68">
        <f t="shared" si="800"/>
        <v>85.462924172601589</v>
      </c>
      <c r="AM1494" s="68">
        <f t="shared" si="801"/>
        <v>19.123371128786594</v>
      </c>
      <c r="AN1494" s="68">
        <f t="shared" si="802"/>
        <v>0.52260256075254763</v>
      </c>
      <c r="AO1494" s="68">
        <f t="shared" si="804"/>
        <v>43.152663816017565</v>
      </c>
      <c r="AP1494" s="8"/>
      <c r="AQ1494" s="6">
        <f t="shared" si="805"/>
        <v>71</v>
      </c>
      <c r="AR1494" s="94">
        <f t="shared" si="806"/>
        <v>68</v>
      </c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</row>
    <row r="1495" spans="1:58" s="5" customFormat="1">
      <c r="A1495" s="6">
        <v>1450</v>
      </c>
      <c r="B1495" s="44" t="s">
        <v>69</v>
      </c>
      <c r="C1495" s="46">
        <v>6099</v>
      </c>
      <c r="D1495" s="46">
        <v>5793</v>
      </c>
      <c r="E1495" s="46">
        <v>6033</v>
      </c>
      <c r="F1495" s="46">
        <v>6385</v>
      </c>
      <c r="G1495" s="46">
        <v>7950</v>
      </c>
      <c r="H1495" s="46">
        <v>8024</v>
      </c>
      <c r="I1495" s="46">
        <v>8311</v>
      </c>
      <c r="J1495" s="46">
        <v>8557</v>
      </c>
      <c r="K1495" s="46">
        <v>7869</v>
      </c>
      <c r="L1495" s="46">
        <v>7539</v>
      </c>
      <c r="M1495" s="46">
        <v>6831</v>
      </c>
      <c r="N1495" s="46">
        <v>6131</v>
      </c>
      <c r="O1495" s="46">
        <v>4909</v>
      </c>
      <c r="P1495" s="46">
        <v>4420</v>
      </c>
      <c r="Q1495" s="46">
        <v>3883</v>
      </c>
      <c r="R1495" s="46">
        <v>3478</v>
      </c>
      <c r="S1495" s="46">
        <v>2678</v>
      </c>
      <c r="T1495" s="46">
        <v>1863.0006561279297</v>
      </c>
      <c r="U1495" s="45">
        <v>112804</v>
      </c>
      <c r="V1495" s="8"/>
      <c r="W1495" s="44" t="s">
        <v>69</v>
      </c>
      <c r="X1495" s="39">
        <v>12</v>
      </c>
      <c r="Y1495" s="39">
        <v>65</v>
      </c>
      <c r="Z1495" s="39">
        <v>250</v>
      </c>
      <c r="AA1495" s="39">
        <v>517</v>
      </c>
      <c r="AB1495" s="39">
        <v>377</v>
      </c>
      <c r="AC1495" s="39">
        <v>77</v>
      </c>
      <c r="AD1495" s="39">
        <v>0</v>
      </c>
      <c r="AE1495" s="69">
        <f t="shared" si="803"/>
        <v>1298</v>
      </c>
      <c r="AF1495" s="8"/>
      <c r="AG1495" s="44" t="s">
        <v>69</v>
      </c>
      <c r="AH1495" s="68">
        <f t="shared" si="807"/>
        <v>3.7588097102584181</v>
      </c>
      <c r="AI1495" s="68">
        <f t="shared" si="808"/>
        <v>16.352201257861633</v>
      </c>
      <c r="AJ1495" s="68">
        <f t="shared" si="809"/>
        <v>62.31306081754736</v>
      </c>
      <c r="AK1495" s="68">
        <f t="shared" si="810"/>
        <v>124.41342798700518</v>
      </c>
      <c r="AL1495" s="68">
        <f t="shared" si="800"/>
        <v>88.11499357251374</v>
      </c>
      <c r="AM1495" s="68">
        <f t="shared" si="801"/>
        <v>19.570466387088576</v>
      </c>
      <c r="AN1495" s="68">
        <f t="shared" si="802"/>
        <v>0</v>
      </c>
      <c r="AO1495" s="68">
        <f t="shared" si="804"/>
        <v>47.515329001555777</v>
      </c>
      <c r="AP1495" s="8"/>
      <c r="AQ1495" s="6">
        <f t="shared" si="805"/>
        <v>68</v>
      </c>
      <c r="AR1495" s="94">
        <f t="shared" si="806"/>
        <v>55</v>
      </c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</row>
    <row r="1496" spans="1:58" s="5" customFormat="1">
      <c r="A1496" s="6">
        <v>1451</v>
      </c>
      <c r="B1496" s="44" t="s">
        <v>70</v>
      </c>
      <c r="C1496" s="46">
        <v>1655.999988210574</v>
      </c>
      <c r="D1496" s="46">
        <v>2107.9999846502833</v>
      </c>
      <c r="E1496" s="46">
        <v>2258.9999830418442</v>
      </c>
      <c r="F1496" s="46">
        <v>1977.9999858984452</v>
      </c>
      <c r="G1496" s="46">
        <v>1409.9999908285054</v>
      </c>
      <c r="H1496" s="46">
        <v>1241.9999924284007</v>
      </c>
      <c r="I1496" s="46">
        <v>1633.9999889106464</v>
      </c>
      <c r="J1496" s="46">
        <v>2058.9999847620356</v>
      </c>
      <c r="K1496" s="46">
        <v>2192.99998229418</v>
      </c>
      <c r="L1496" s="46">
        <v>1992.9999828888197</v>
      </c>
      <c r="M1496" s="46">
        <v>1946.9999842113225</v>
      </c>
      <c r="N1496" s="46">
        <v>1774.9999857195578</v>
      </c>
      <c r="O1496" s="46">
        <v>1354.9999892077649</v>
      </c>
      <c r="P1496" s="46">
        <v>866.99999369000568</v>
      </c>
      <c r="Q1496" s="46">
        <v>713.99999473771004</v>
      </c>
      <c r="R1496" s="46">
        <v>545.99999588393257</v>
      </c>
      <c r="S1496" s="46">
        <v>417.99999672511706</v>
      </c>
      <c r="T1496" s="46">
        <v>291.00239317647936</v>
      </c>
      <c r="U1496" s="45">
        <v>28606</v>
      </c>
      <c r="V1496" s="8"/>
      <c r="W1496" s="44" t="s">
        <v>70</v>
      </c>
      <c r="X1496" s="39">
        <v>8</v>
      </c>
      <c r="Y1496" s="39">
        <v>46</v>
      </c>
      <c r="Z1496" s="39">
        <v>101</v>
      </c>
      <c r="AA1496" s="39">
        <v>98</v>
      </c>
      <c r="AB1496" s="39">
        <v>65</v>
      </c>
      <c r="AC1496" s="39">
        <v>12</v>
      </c>
      <c r="AD1496" s="39">
        <v>0</v>
      </c>
      <c r="AE1496" s="69">
        <f t="shared" si="803"/>
        <v>330</v>
      </c>
      <c r="AF1496" s="8"/>
      <c r="AG1496" s="44" t="s">
        <v>70</v>
      </c>
      <c r="AH1496" s="68">
        <f t="shared" si="807"/>
        <v>8.0889788240986746</v>
      </c>
      <c r="AI1496" s="68">
        <f t="shared" si="808"/>
        <v>65.248227374768618</v>
      </c>
      <c r="AJ1496" s="68">
        <f t="shared" si="809"/>
        <v>162.64090276284361</v>
      </c>
      <c r="AK1496" s="68">
        <f t="shared" si="810"/>
        <v>119.95104120574021</v>
      </c>
      <c r="AL1496" s="68">
        <f t="shared" si="800"/>
        <v>63.137445829085067</v>
      </c>
      <c r="AM1496" s="68">
        <f t="shared" si="801"/>
        <v>10.943912537059255</v>
      </c>
      <c r="AN1496" s="68">
        <f t="shared" si="802"/>
        <v>0</v>
      </c>
      <c r="AO1496" s="68">
        <f t="shared" si="804"/>
        <v>52.762011739829155</v>
      </c>
      <c r="AP1496" s="8"/>
      <c r="AQ1496" s="6">
        <f t="shared" si="805"/>
        <v>34</v>
      </c>
      <c r="AR1496" s="94">
        <f t="shared" si="806"/>
        <v>38</v>
      </c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</row>
    <row r="1497" spans="1:58" s="5" customFormat="1">
      <c r="A1497" s="6">
        <v>1452</v>
      </c>
      <c r="B1497" s="44" t="s">
        <v>71</v>
      </c>
      <c r="C1497" s="46">
        <v>8754</v>
      </c>
      <c r="D1497" s="46">
        <v>7304</v>
      </c>
      <c r="E1497" s="46">
        <v>6875</v>
      </c>
      <c r="F1497" s="46">
        <v>7435</v>
      </c>
      <c r="G1497" s="46">
        <v>11686</v>
      </c>
      <c r="H1497" s="46">
        <v>13518</v>
      </c>
      <c r="I1497" s="46">
        <v>13435</v>
      </c>
      <c r="J1497" s="46">
        <v>12163</v>
      </c>
      <c r="K1497" s="46">
        <v>10307</v>
      </c>
      <c r="L1497" s="46">
        <v>8907</v>
      </c>
      <c r="M1497" s="46">
        <v>7405</v>
      </c>
      <c r="N1497" s="46">
        <v>6410</v>
      </c>
      <c r="O1497" s="46">
        <v>5255</v>
      </c>
      <c r="P1497" s="46">
        <v>5556</v>
      </c>
      <c r="Q1497" s="46">
        <v>5655</v>
      </c>
      <c r="R1497" s="46">
        <v>5269</v>
      </c>
      <c r="S1497" s="46">
        <v>3896</v>
      </c>
      <c r="T1497" s="46">
        <v>2495.0026245117188</v>
      </c>
      <c r="U1497" s="45">
        <v>150838</v>
      </c>
      <c r="V1497" s="8"/>
      <c r="W1497" s="44" t="s">
        <v>71</v>
      </c>
      <c r="X1497" s="39">
        <v>31</v>
      </c>
      <c r="Y1497" s="39">
        <v>178</v>
      </c>
      <c r="Z1497" s="39">
        <v>489</v>
      </c>
      <c r="AA1497" s="39">
        <v>818</v>
      </c>
      <c r="AB1497" s="39">
        <v>583</v>
      </c>
      <c r="AC1497" s="39">
        <v>119</v>
      </c>
      <c r="AD1497" s="39">
        <v>3</v>
      </c>
      <c r="AE1497" s="69">
        <f t="shared" si="803"/>
        <v>2221</v>
      </c>
      <c r="AF1497" s="8"/>
      <c r="AG1497" s="44" t="s">
        <v>71</v>
      </c>
      <c r="AH1497" s="68">
        <f t="shared" si="807"/>
        <v>8.3389374579690649</v>
      </c>
      <c r="AI1497" s="68">
        <f t="shared" si="808"/>
        <v>30.463802841006331</v>
      </c>
      <c r="AJ1497" s="68">
        <f t="shared" si="809"/>
        <v>72.34798047048379</v>
      </c>
      <c r="AK1497" s="68">
        <f t="shared" si="810"/>
        <v>121.77149237067361</v>
      </c>
      <c r="AL1497" s="68">
        <f t="shared" si="800"/>
        <v>95.864507111732308</v>
      </c>
      <c r="AM1497" s="68">
        <f t="shared" si="801"/>
        <v>23.091103133792569</v>
      </c>
      <c r="AN1497" s="68">
        <f t="shared" si="802"/>
        <v>0.6736274840013472</v>
      </c>
      <c r="AO1497" s="68">
        <f t="shared" si="804"/>
        <v>57.352390543698597</v>
      </c>
      <c r="AP1497" s="8"/>
      <c r="AQ1497" s="6">
        <f t="shared" si="805"/>
        <v>58</v>
      </c>
      <c r="AR1497" s="94">
        <f t="shared" si="806"/>
        <v>19</v>
      </c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</row>
    <row r="1498" spans="1:58" s="5" customFormat="1">
      <c r="A1498" s="6">
        <v>1453</v>
      </c>
      <c r="B1498" s="44" t="s">
        <v>72</v>
      </c>
      <c r="C1498" s="46">
        <v>8071</v>
      </c>
      <c r="D1498" s="46">
        <v>8836</v>
      </c>
      <c r="E1498" s="46">
        <v>9411</v>
      </c>
      <c r="F1498" s="46">
        <v>9645</v>
      </c>
      <c r="G1498" s="46">
        <v>6989</v>
      </c>
      <c r="H1498" s="46">
        <v>6249</v>
      </c>
      <c r="I1498" s="46">
        <v>7862</v>
      </c>
      <c r="J1498" s="46">
        <v>9338</v>
      </c>
      <c r="K1498" s="46">
        <v>9839</v>
      </c>
      <c r="L1498" s="46">
        <v>9931</v>
      </c>
      <c r="M1498" s="46">
        <v>9157</v>
      </c>
      <c r="N1498" s="46">
        <v>9587</v>
      </c>
      <c r="O1498" s="46">
        <v>8758</v>
      </c>
      <c r="P1498" s="46">
        <v>7496</v>
      </c>
      <c r="Q1498" s="46">
        <v>6377</v>
      </c>
      <c r="R1498" s="46">
        <v>5858</v>
      </c>
      <c r="S1498" s="46">
        <v>4210</v>
      </c>
      <c r="T1498" s="46">
        <v>3235.0009307861328</v>
      </c>
      <c r="U1498" s="45">
        <v>150238</v>
      </c>
      <c r="V1498" s="8"/>
      <c r="W1498" s="44" t="s">
        <v>72</v>
      </c>
      <c r="X1498" s="39">
        <v>47</v>
      </c>
      <c r="Y1498" s="39">
        <v>171</v>
      </c>
      <c r="Z1498" s="39">
        <v>401</v>
      </c>
      <c r="AA1498" s="39">
        <v>513</v>
      </c>
      <c r="AB1498" s="39">
        <v>374</v>
      </c>
      <c r="AC1498" s="39">
        <v>73</v>
      </c>
      <c r="AD1498" s="39">
        <v>6</v>
      </c>
      <c r="AE1498" s="69">
        <f t="shared" si="803"/>
        <v>1585</v>
      </c>
      <c r="AF1498" s="8"/>
      <c r="AG1498" s="44" t="s">
        <v>72</v>
      </c>
      <c r="AH1498" s="68">
        <f t="shared" si="807"/>
        <v>9.7459823742871947</v>
      </c>
      <c r="AI1498" s="68">
        <f t="shared" si="808"/>
        <v>48.934039204464156</v>
      </c>
      <c r="AJ1498" s="68">
        <f t="shared" si="809"/>
        <v>128.34053448551768</v>
      </c>
      <c r="AK1498" s="68">
        <f t="shared" si="810"/>
        <v>130.50114474688374</v>
      </c>
      <c r="AL1498" s="68">
        <f t="shared" si="800"/>
        <v>80.102805739987147</v>
      </c>
      <c r="AM1498" s="68">
        <f t="shared" si="801"/>
        <v>14.838906392926111</v>
      </c>
      <c r="AN1498" s="68">
        <f t="shared" si="802"/>
        <v>1.2083375289497533</v>
      </c>
      <c r="AO1498" s="68">
        <f t="shared" si="804"/>
        <v>52.963092910965194</v>
      </c>
      <c r="AP1498" s="8"/>
      <c r="AQ1498" s="6">
        <f t="shared" si="805"/>
        <v>49</v>
      </c>
      <c r="AR1498" s="94">
        <f t="shared" si="806"/>
        <v>37</v>
      </c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</row>
    <row r="1499" spans="1:58" s="5" customFormat="1">
      <c r="A1499" s="6">
        <v>1454</v>
      </c>
      <c r="B1499" s="44" t="s">
        <v>73</v>
      </c>
      <c r="C1499" s="46">
        <v>935.00000835433661</v>
      </c>
      <c r="D1499" s="46">
        <v>1069.0000124401345</v>
      </c>
      <c r="E1499" s="46">
        <v>1282.0000163244331</v>
      </c>
      <c r="F1499" s="46">
        <v>1118.0000116467882</v>
      </c>
      <c r="G1499" s="46">
        <v>707.0000036107399</v>
      </c>
      <c r="H1499" s="46">
        <v>667.00000217439822</v>
      </c>
      <c r="I1499" s="46">
        <v>855.00000552120287</v>
      </c>
      <c r="J1499" s="46">
        <v>1097.0000092147179</v>
      </c>
      <c r="K1499" s="46">
        <v>1308.0000118686937</v>
      </c>
      <c r="L1499" s="46">
        <v>1427.0000185073445</v>
      </c>
      <c r="M1499" s="46">
        <v>1452.0000146745697</v>
      </c>
      <c r="N1499" s="46">
        <v>1391.0000180214129</v>
      </c>
      <c r="O1499" s="46">
        <v>1109.000011539571</v>
      </c>
      <c r="P1499" s="46">
        <v>924.00000683131225</v>
      </c>
      <c r="Q1499" s="46">
        <v>702.00000227002704</v>
      </c>
      <c r="R1499" s="46">
        <v>651.99999882383065</v>
      </c>
      <c r="S1499" s="46">
        <v>490.99999734414399</v>
      </c>
      <c r="T1499" s="46">
        <v>469.996921144841</v>
      </c>
      <c r="U1499" s="45">
        <v>18421</v>
      </c>
      <c r="V1499" s="8"/>
      <c r="W1499" s="44" t="s">
        <v>73</v>
      </c>
      <c r="X1499" s="39">
        <v>6</v>
      </c>
      <c r="Y1499" s="39">
        <v>19</v>
      </c>
      <c r="Z1499" s="39">
        <v>30</v>
      </c>
      <c r="AA1499" s="39">
        <v>43</v>
      </c>
      <c r="AB1499" s="39">
        <v>37</v>
      </c>
      <c r="AC1499" s="39">
        <v>12</v>
      </c>
      <c r="AD1499" s="39">
        <v>0</v>
      </c>
      <c r="AE1499" s="69">
        <f t="shared" si="803"/>
        <v>147</v>
      </c>
      <c r="AF1499" s="8"/>
      <c r="AG1499" s="44" t="s">
        <v>73</v>
      </c>
      <c r="AH1499" s="68">
        <f t="shared" si="807"/>
        <v>10.733452482101747</v>
      </c>
      <c r="AI1499" s="68">
        <f t="shared" si="808"/>
        <v>53.748231691554622</v>
      </c>
      <c r="AJ1499" s="68">
        <f t="shared" si="809"/>
        <v>89.955022195505194</v>
      </c>
      <c r="AK1499" s="68">
        <f t="shared" si="810"/>
        <v>100.58479467210636</v>
      </c>
      <c r="AL1499" s="68">
        <f t="shared" si="800"/>
        <v>67.456699524526471</v>
      </c>
      <c r="AM1499" s="68">
        <f t="shared" si="801"/>
        <v>18.348623686716977</v>
      </c>
      <c r="AN1499" s="68">
        <f t="shared" si="802"/>
        <v>0</v>
      </c>
      <c r="AO1499" s="68">
        <f t="shared" si="804"/>
        <v>40.952778581787726</v>
      </c>
      <c r="AP1499" s="8"/>
      <c r="AQ1499" s="6">
        <f t="shared" si="805"/>
        <v>46</v>
      </c>
      <c r="AR1499" s="94">
        <f t="shared" si="806"/>
        <v>72</v>
      </c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</row>
    <row r="1500" spans="1:58" s="5" customFormat="1">
      <c r="A1500" s="6">
        <v>1455</v>
      </c>
      <c r="B1500" s="44" t="s">
        <v>74</v>
      </c>
      <c r="C1500" s="46">
        <v>1008.9999928797836</v>
      </c>
      <c r="D1500" s="46">
        <v>1160.9999915122589</v>
      </c>
      <c r="E1500" s="46">
        <v>1325.9999898682834</v>
      </c>
      <c r="F1500" s="46">
        <v>1186.99999092704</v>
      </c>
      <c r="G1500" s="46">
        <v>656.99999543965487</v>
      </c>
      <c r="H1500" s="46">
        <v>691.99999553768191</v>
      </c>
      <c r="I1500" s="46">
        <v>917.99999342176102</v>
      </c>
      <c r="J1500" s="46">
        <v>1063.9999921384497</v>
      </c>
      <c r="K1500" s="46">
        <v>1207.9999907776764</v>
      </c>
      <c r="L1500" s="46">
        <v>1258.9999896813385</v>
      </c>
      <c r="M1500" s="46">
        <v>1177.999990393906</v>
      </c>
      <c r="N1500" s="46">
        <v>1161.9999906350681</v>
      </c>
      <c r="O1500" s="46">
        <v>872.999992786441</v>
      </c>
      <c r="P1500" s="46">
        <v>672.99999461986306</v>
      </c>
      <c r="Q1500" s="46">
        <v>508.99999625670637</v>
      </c>
      <c r="R1500" s="46">
        <v>463.99999641523874</v>
      </c>
      <c r="S1500" s="46">
        <v>367.99999710311181</v>
      </c>
      <c r="T1500" s="46">
        <v>294.00109616823539</v>
      </c>
      <c r="U1500" s="45">
        <v>16856</v>
      </c>
      <c r="V1500" s="8"/>
      <c r="W1500" s="44" t="s">
        <v>74</v>
      </c>
      <c r="X1500" s="39">
        <v>5</v>
      </c>
      <c r="Y1500" s="39">
        <v>34</v>
      </c>
      <c r="Z1500" s="39">
        <v>58</v>
      </c>
      <c r="AA1500" s="39">
        <v>66</v>
      </c>
      <c r="AB1500" s="39">
        <v>38</v>
      </c>
      <c r="AC1500" s="39">
        <v>6</v>
      </c>
      <c r="AD1500" s="39">
        <v>0</v>
      </c>
      <c r="AE1500" s="69">
        <f t="shared" si="803"/>
        <v>207</v>
      </c>
      <c r="AF1500" s="8"/>
      <c r="AG1500" s="44" t="s">
        <v>74</v>
      </c>
      <c r="AH1500" s="68">
        <f t="shared" si="807"/>
        <v>8.4245998959023218</v>
      </c>
      <c r="AI1500" s="68">
        <f t="shared" si="808"/>
        <v>103.50076175342343</v>
      </c>
      <c r="AJ1500" s="68">
        <f t="shared" si="809"/>
        <v>167.63005888442001</v>
      </c>
      <c r="AK1500" s="68">
        <f t="shared" si="810"/>
        <v>143.79085070358451</v>
      </c>
      <c r="AL1500" s="68">
        <f t="shared" si="800"/>
        <v>71.42857195633394</v>
      </c>
      <c r="AM1500" s="68">
        <f t="shared" si="801"/>
        <v>9.9337749102752362</v>
      </c>
      <c r="AN1500" s="68">
        <f t="shared" si="802"/>
        <v>0</v>
      </c>
      <c r="AO1500" s="68">
        <f t="shared" si="804"/>
        <v>59.269864436157626</v>
      </c>
      <c r="AP1500" s="8"/>
      <c r="AQ1500" s="6">
        <f t="shared" si="805"/>
        <v>4</v>
      </c>
      <c r="AR1500" s="94">
        <f>RANK(AO1500,AO$1446:AO$1524)</f>
        <v>14</v>
      </c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</row>
    <row r="1501" spans="1:58" s="5" customFormat="1">
      <c r="A1501" s="6">
        <v>1456</v>
      </c>
      <c r="B1501" s="44" t="s">
        <v>75</v>
      </c>
      <c r="C1501" s="46">
        <v>836.99997957745586</v>
      </c>
      <c r="D1501" s="46">
        <v>920.99997923304181</v>
      </c>
      <c r="E1501" s="46">
        <v>939.99997728406402</v>
      </c>
      <c r="F1501" s="46">
        <v>847.99997786057907</v>
      </c>
      <c r="G1501" s="46">
        <v>549.99998528483616</v>
      </c>
      <c r="H1501" s="46">
        <v>607.99998526429215</v>
      </c>
      <c r="I1501" s="46">
        <v>877.99998002408836</v>
      </c>
      <c r="J1501" s="46">
        <v>1053.9999755924007</v>
      </c>
      <c r="K1501" s="46">
        <v>1068.9999736390916</v>
      </c>
      <c r="L1501" s="46">
        <v>1139.9999689039973</v>
      </c>
      <c r="M1501" s="46">
        <v>1091.999969106048</v>
      </c>
      <c r="N1501" s="46">
        <v>1164.9999640181463</v>
      </c>
      <c r="O1501" s="46">
        <v>971.99996995598622</v>
      </c>
      <c r="P1501" s="46">
        <v>680.99997715730797</v>
      </c>
      <c r="Q1501" s="46">
        <v>498.99998186049993</v>
      </c>
      <c r="R1501" s="46">
        <v>410.99998519553304</v>
      </c>
      <c r="S1501" s="46">
        <v>297.9999893949207</v>
      </c>
      <c r="T1501" s="46">
        <v>215.99940408521024</v>
      </c>
      <c r="U1501" s="45">
        <v>13505</v>
      </c>
      <c r="V1501" s="8"/>
      <c r="W1501" s="44" t="s">
        <v>75</v>
      </c>
      <c r="X1501" s="39">
        <v>0</v>
      </c>
      <c r="Y1501" s="39">
        <v>15</v>
      </c>
      <c r="Z1501" s="39">
        <v>35</v>
      </c>
      <c r="AA1501" s="39">
        <v>45</v>
      </c>
      <c r="AB1501" s="39">
        <v>26</v>
      </c>
      <c r="AC1501" s="39">
        <v>11</v>
      </c>
      <c r="AD1501" s="39">
        <v>0</v>
      </c>
      <c r="AE1501" s="69">
        <f t="shared" si="803"/>
        <v>132</v>
      </c>
      <c r="AF1501" s="8"/>
      <c r="AG1501" s="44" t="s">
        <v>75</v>
      </c>
      <c r="AH1501" s="68">
        <f t="shared" si="807"/>
        <v>0</v>
      </c>
      <c r="AI1501" s="68">
        <f t="shared" si="808"/>
        <v>54.545456004809679</v>
      </c>
      <c r="AJ1501" s="68">
        <f t="shared" si="809"/>
        <v>115.13158173773905</v>
      </c>
      <c r="AK1501" s="68">
        <f t="shared" si="810"/>
        <v>102.50569709298945</v>
      </c>
      <c r="AL1501" s="68">
        <f t="shared" si="800"/>
        <v>49.335864520085401</v>
      </c>
      <c r="AM1501" s="68">
        <f t="shared" si="801"/>
        <v>20.579981798416288</v>
      </c>
      <c r="AN1501" s="68">
        <f t="shared" si="802"/>
        <v>0</v>
      </c>
      <c r="AO1501" s="68">
        <f t="shared" si="804"/>
        <v>42.947780476575339</v>
      </c>
      <c r="AP1501" s="8"/>
      <c r="AQ1501" s="6">
        <f t="shared" si="805"/>
        <v>44</v>
      </c>
      <c r="AR1501" s="94">
        <f t="shared" si="806"/>
        <v>69</v>
      </c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</row>
    <row r="1502" spans="1:58" s="5" customFormat="1">
      <c r="A1502" s="6">
        <v>1457</v>
      </c>
      <c r="B1502" s="44" t="s">
        <v>76</v>
      </c>
      <c r="C1502" s="46">
        <v>3944</v>
      </c>
      <c r="D1502" s="46">
        <v>4601</v>
      </c>
      <c r="E1502" s="46">
        <v>5199</v>
      </c>
      <c r="F1502" s="46">
        <v>5592</v>
      </c>
      <c r="G1502" s="46">
        <v>4240</v>
      </c>
      <c r="H1502" s="46">
        <v>2680</v>
      </c>
      <c r="I1502" s="46">
        <v>3518</v>
      </c>
      <c r="J1502" s="46">
        <v>4733</v>
      </c>
      <c r="K1502" s="46">
        <v>5341</v>
      </c>
      <c r="L1502" s="46">
        <v>5766</v>
      </c>
      <c r="M1502" s="46">
        <v>5084</v>
      </c>
      <c r="N1502" s="46">
        <v>4248</v>
      </c>
      <c r="O1502" s="46">
        <v>2708</v>
      </c>
      <c r="P1502" s="46">
        <v>1626</v>
      </c>
      <c r="Q1502" s="46">
        <v>947</v>
      </c>
      <c r="R1502" s="46">
        <v>775</v>
      </c>
      <c r="S1502" s="46">
        <v>517</v>
      </c>
      <c r="T1502" s="46">
        <v>503.00070571899414</v>
      </c>
      <c r="U1502" s="45">
        <v>64184</v>
      </c>
      <c r="V1502" s="8"/>
      <c r="W1502" s="44" t="s">
        <v>76</v>
      </c>
      <c r="X1502" s="39">
        <v>3</v>
      </c>
      <c r="Y1502" s="39">
        <v>25</v>
      </c>
      <c r="Z1502" s="39">
        <v>103</v>
      </c>
      <c r="AA1502" s="39">
        <v>281</v>
      </c>
      <c r="AB1502" s="39">
        <v>210</v>
      </c>
      <c r="AC1502" s="39">
        <v>41</v>
      </c>
      <c r="AD1502" s="39">
        <v>3</v>
      </c>
      <c r="AE1502" s="69">
        <f t="shared" si="803"/>
        <v>666</v>
      </c>
      <c r="AF1502" s="8"/>
      <c r="AG1502" s="44" t="s">
        <v>76</v>
      </c>
      <c r="AH1502" s="68">
        <f t="shared" si="807"/>
        <v>1.0729613733905579</v>
      </c>
      <c r="AI1502" s="68">
        <f t="shared" si="808"/>
        <v>11.79245283018868</v>
      </c>
      <c r="AJ1502" s="68">
        <f t="shared" si="809"/>
        <v>76.865671641791053</v>
      </c>
      <c r="AK1502" s="68">
        <f t="shared" si="810"/>
        <v>159.74985787379191</v>
      </c>
      <c r="AL1502" s="68">
        <f t="shared" si="800"/>
        <v>88.738643566448332</v>
      </c>
      <c r="AM1502" s="68">
        <f t="shared" si="801"/>
        <v>15.352930162890845</v>
      </c>
      <c r="AN1502" s="68">
        <f t="shared" si="802"/>
        <v>1.0405827263267431</v>
      </c>
      <c r="AO1502" s="68">
        <f t="shared" si="804"/>
        <v>41.794791339818012</v>
      </c>
      <c r="AP1502" s="8"/>
      <c r="AQ1502" s="6">
        <f t="shared" si="805"/>
        <v>72</v>
      </c>
      <c r="AR1502" s="94">
        <f t="shared" si="806"/>
        <v>70</v>
      </c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</row>
    <row r="1503" spans="1:58" s="5" customFormat="1">
      <c r="A1503" s="6">
        <v>1458</v>
      </c>
      <c r="B1503" s="44" t="s">
        <v>77</v>
      </c>
      <c r="C1503" s="46">
        <v>678.00004722131371</v>
      </c>
      <c r="D1503" s="46">
        <v>820.00005386632574</v>
      </c>
      <c r="E1503" s="46">
        <v>865.00005582933522</v>
      </c>
      <c r="F1503" s="46">
        <v>834.00005873409737</v>
      </c>
      <c r="G1503" s="46">
        <v>494.00003654231807</v>
      </c>
      <c r="H1503" s="46">
        <v>540.00003941942714</v>
      </c>
      <c r="I1503" s="46">
        <v>675.00004928366775</v>
      </c>
      <c r="J1503" s="46">
        <v>799.00005687727025</v>
      </c>
      <c r="K1503" s="46">
        <v>917.00006339809738</v>
      </c>
      <c r="L1503" s="46">
        <v>903.00005935921013</v>
      </c>
      <c r="M1503" s="46">
        <v>910.00005976876059</v>
      </c>
      <c r="N1503" s="46">
        <v>922.00005843444239</v>
      </c>
      <c r="O1503" s="46">
        <v>761.00004647749302</v>
      </c>
      <c r="P1503" s="46">
        <v>590.00003467758711</v>
      </c>
      <c r="Q1503" s="46">
        <v>506.00003160781444</v>
      </c>
      <c r="R1503" s="46">
        <v>473.00003011900912</v>
      </c>
      <c r="S1503" s="46">
        <v>345.00002315074903</v>
      </c>
      <c r="T1503" s="46">
        <v>297.99577726433222</v>
      </c>
      <c r="U1503" s="45">
        <v>12316</v>
      </c>
      <c r="V1503" s="8"/>
      <c r="W1503" s="44" t="s">
        <v>77</v>
      </c>
      <c r="X1503" s="39">
        <v>7</v>
      </c>
      <c r="Y1503" s="39">
        <v>19</v>
      </c>
      <c r="Z1503" s="39">
        <v>29</v>
      </c>
      <c r="AA1503" s="39">
        <v>25</v>
      </c>
      <c r="AB1503" s="39">
        <v>10</v>
      </c>
      <c r="AC1503" s="39">
        <v>7</v>
      </c>
      <c r="AD1503" s="39">
        <v>0</v>
      </c>
      <c r="AE1503" s="69">
        <f t="shared" si="803"/>
        <v>97</v>
      </c>
      <c r="AF1503" s="8"/>
      <c r="AG1503" s="44" t="s">
        <v>77</v>
      </c>
      <c r="AH1503" s="68">
        <f t="shared" si="807"/>
        <v>16.786569561218212</v>
      </c>
      <c r="AI1503" s="68">
        <f t="shared" si="808"/>
        <v>76.923071232900128</v>
      </c>
      <c r="AJ1503" s="68">
        <f t="shared" si="809"/>
        <v>107.40739956678118</v>
      </c>
      <c r="AK1503" s="68">
        <f t="shared" si="810"/>
        <v>74.07406866571587</v>
      </c>
      <c r="AL1503" s="68">
        <f t="shared" si="800"/>
        <v>25.031287329522787</v>
      </c>
      <c r="AM1503" s="68">
        <f t="shared" si="801"/>
        <v>15.26717451700129</v>
      </c>
      <c r="AN1503" s="68">
        <f t="shared" si="802"/>
        <v>0</v>
      </c>
      <c r="AO1503" s="68">
        <f t="shared" si="804"/>
        <v>37.582329781971218</v>
      </c>
      <c r="AP1503" s="8"/>
      <c r="AQ1503" s="6">
        <f t="shared" si="805"/>
        <v>20</v>
      </c>
      <c r="AR1503" s="94">
        <f t="shared" si="806"/>
        <v>76</v>
      </c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</row>
    <row r="1504" spans="1:58" s="5" customFormat="1">
      <c r="A1504" s="6">
        <v>1459</v>
      </c>
      <c r="B1504" s="44" t="s">
        <v>78</v>
      </c>
      <c r="C1504" s="46">
        <v>4075</v>
      </c>
      <c r="D1504" s="46">
        <v>2576</v>
      </c>
      <c r="E1504" s="46">
        <v>2135</v>
      </c>
      <c r="F1504" s="46">
        <v>2772</v>
      </c>
      <c r="G1504" s="46">
        <v>7585</v>
      </c>
      <c r="H1504" s="46">
        <v>12957</v>
      </c>
      <c r="I1504" s="46">
        <v>13065</v>
      </c>
      <c r="J1504" s="46">
        <v>9830</v>
      </c>
      <c r="K1504" s="46">
        <v>6940</v>
      </c>
      <c r="L1504" s="46">
        <v>5849</v>
      </c>
      <c r="M1504" s="46">
        <v>4965</v>
      </c>
      <c r="N1504" s="46">
        <v>4792</v>
      </c>
      <c r="O1504" s="46">
        <v>3618</v>
      </c>
      <c r="P1504" s="46">
        <v>2653</v>
      </c>
      <c r="Q1504" s="46">
        <v>2037</v>
      </c>
      <c r="R1504" s="46">
        <v>1832</v>
      </c>
      <c r="S1504" s="46">
        <v>1455</v>
      </c>
      <c r="T1504" s="46">
        <v>1321.9960174560547</v>
      </c>
      <c r="U1504" s="45">
        <v>97429</v>
      </c>
      <c r="V1504" s="8"/>
      <c r="W1504" s="44" t="s">
        <v>78</v>
      </c>
      <c r="X1504" s="39">
        <v>6</v>
      </c>
      <c r="Y1504" s="39">
        <v>47</v>
      </c>
      <c r="Z1504" s="39">
        <v>190</v>
      </c>
      <c r="AA1504" s="39">
        <v>487</v>
      </c>
      <c r="AB1504" s="39">
        <v>480</v>
      </c>
      <c r="AC1504" s="39">
        <v>91</v>
      </c>
      <c r="AD1504" s="39">
        <v>4</v>
      </c>
      <c r="AE1504" s="69">
        <f t="shared" si="803"/>
        <v>1305</v>
      </c>
      <c r="AF1504" s="8"/>
      <c r="AG1504" s="44" t="s">
        <v>78</v>
      </c>
      <c r="AH1504" s="68">
        <f t="shared" si="807"/>
        <v>4.329004329004329</v>
      </c>
      <c r="AI1504" s="68">
        <f t="shared" si="808"/>
        <v>12.392880685563613</v>
      </c>
      <c r="AJ1504" s="68">
        <f t="shared" si="809"/>
        <v>29.327776491471791</v>
      </c>
      <c r="AK1504" s="68">
        <f t="shared" si="810"/>
        <v>74.550325296593954</v>
      </c>
      <c r="AL1504" s="68">
        <f t="shared" si="800"/>
        <v>97.660223804679546</v>
      </c>
      <c r="AM1504" s="68">
        <f t="shared" si="801"/>
        <v>26.224783861671469</v>
      </c>
      <c r="AN1504" s="68">
        <f t="shared" si="802"/>
        <v>1.3677551718242433</v>
      </c>
      <c r="AO1504" s="68">
        <f t="shared" si="804"/>
        <v>44.238787755517137</v>
      </c>
      <c r="AP1504" s="8"/>
      <c r="AQ1504" s="6">
        <f t="shared" si="805"/>
        <v>70</v>
      </c>
      <c r="AR1504" s="94">
        <f t="shared" si="806"/>
        <v>66</v>
      </c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</row>
    <row r="1505" spans="1:58" s="5" customFormat="1">
      <c r="A1505" s="6">
        <v>1460</v>
      </c>
      <c r="B1505" s="44" t="s">
        <v>79</v>
      </c>
      <c r="C1505" s="46">
        <v>330.99999504909499</v>
      </c>
      <c r="D1505" s="46">
        <v>410.99999352859027</v>
      </c>
      <c r="E1505" s="46">
        <v>487.99999296063879</v>
      </c>
      <c r="F1505" s="46">
        <v>388.99999423723659</v>
      </c>
      <c r="G1505" s="46">
        <v>248.99999666110722</v>
      </c>
      <c r="H1505" s="46">
        <v>272.99999637601928</v>
      </c>
      <c r="I1505" s="46">
        <v>345.99999514462354</v>
      </c>
      <c r="J1505" s="46">
        <v>420.99999432790622</v>
      </c>
      <c r="K1505" s="46">
        <v>476.99999184076802</v>
      </c>
      <c r="L1505" s="46">
        <v>476.99999203093427</v>
      </c>
      <c r="M1505" s="46">
        <v>571.99999134684072</v>
      </c>
      <c r="N1505" s="46">
        <v>597.99999065097495</v>
      </c>
      <c r="O1505" s="46">
        <v>528.99999189660991</v>
      </c>
      <c r="P1505" s="46">
        <v>385.99999472394165</v>
      </c>
      <c r="Q1505" s="46">
        <v>288.99999631376238</v>
      </c>
      <c r="R1505" s="46">
        <v>237.99999639439972</v>
      </c>
      <c r="S1505" s="46">
        <v>165.99999740667164</v>
      </c>
      <c r="T1505" s="46">
        <v>132.00351707862822</v>
      </c>
      <c r="U1505" s="45">
        <v>6924</v>
      </c>
      <c r="V1505" s="8"/>
      <c r="W1505" s="44" t="s">
        <v>79</v>
      </c>
      <c r="X1505" s="39">
        <v>3</v>
      </c>
      <c r="Y1505" s="39">
        <v>11</v>
      </c>
      <c r="Z1505" s="39">
        <v>16</v>
      </c>
      <c r="AA1505" s="39">
        <v>18</v>
      </c>
      <c r="AB1505" s="39">
        <v>10</v>
      </c>
      <c r="AC1505" s="39">
        <v>7</v>
      </c>
      <c r="AD1505" s="39">
        <v>0</v>
      </c>
      <c r="AE1505" s="69">
        <f t="shared" si="803"/>
        <v>65</v>
      </c>
      <c r="AF1505" s="8"/>
      <c r="AG1505" s="44" t="s">
        <v>79</v>
      </c>
      <c r="AH1505" s="68">
        <f t="shared" si="807"/>
        <v>15.424164752919825</v>
      </c>
      <c r="AI1505" s="68">
        <f t="shared" si="808"/>
        <v>88.353414839367787</v>
      </c>
      <c r="AJ1505" s="68">
        <f t="shared" si="809"/>
        <v>117.21611877212071</v>
      </c>
      <c r="AK1505" s="68">
        <f t="shared" si="810"/>
        <v>104.04624423463493</v>
      </c>
      <c r="AL1505" s="68">
        <f t="shared" si="800"/>
        <v>47.50593888232337</v>
      </c>
      <c r="AM1505" s="68">
        <f t="shared" si="801"/>
        <v>29.350105323845533</v>
      </c>
      <c r="AN1505" s="68">
        <f t="shared" si="802"/>
        <v>0</v>
      </c>
      <c r="AO1505" s="68">
        <f t="shared" si="804"/>
        <v>49.392098003468924</v>
      </c>
      <c r="AP1505" s="8"/>
      <c r="AQ1505" s="6">
        <f t="shared" si="805"/>
        <v>10</v>
      </c>
      <c r="AR1505" s="94">
        <f t="shared" si="806"/>
        <v>50</v>
      </c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</row>
    <row r="1506" spans="1:58" s="5" customFormat="1">
      <c r="A1506" s="6">
        <v>1461</v>
      </c>
      <c r="B1506" s="44" t="s">
        <v>80</v>
      </c>
      <c r="C1506" s="46">
        <v>135.00000070095825</v>
      </c>
      <c r="D1506" s="46">
        <v>173.00000090306321</v>
      </c>
      <c r="E1506" s="46">
        <v>153.00000076311395</v>
      </c>
      <c r="F1506" s="46">
        <v>162.00000086952946</v>
      </c>
      <c r="G1506" s="46">
        <v>85.000000501034577</v>
      </c>
      <c r="H1506" s="46">
        <v>86.000000550285165</v>
      </c>
      <c r="I1506" s="46">
        <v>127.000000720926</v>
      </c>
      <c r="J1506" s="46">
        <v>160.00000082535985</v>
      </c>
      <c r="K1506" s="46">
        <v>179.00000082828541</v>
      </c>
      <c r="L1506" s="46">
        <v>203.00000088304571</v>
      </c>
      <c r="M1506" s="46">
        <v>223.0000009558421</v>
      </c>
      <c r="N1506" s="46">
        <v>241.00000107382959</v>
      </c>
      <c r="O1506" s="46">
        <v>238.00000105557177</v>
      </c>
      <c r="P1506" s="46">
        <v>220.00000103095357</v>
      </c>
      <c r="Q1506" s="46">
        <v>223.00000104204349</v>
      </c>
      <c r="R1506" s="46">
        <v>218.0000010229133</v>
      </c>
      <c r="S1506" s="46">
        <v>150.00000071361899</v>
      </c>
      <c r="T1506" s="46">
        <v>173.9992531377514</v>
      </c>
      <c r="U1506" s="45">
        <v>3314</v>
      </c>
      <c r="V1506" s="8"/>
      <c r="W1506" s="44" t="s">
        <v>80</v>
      </c>
      <c r="X1506" s="39">
        <v>0</v>
      </c>
      <c r="Y1506" s="39">
        <v>0</v>
      </c>
      <c r="Z1506" s="39">
        <v>5</v>
      </c>
      <c r="AA1506" s="39">
        <v>0</v>
      </c>
      <c r="AB1506" s="39">
        <v>17</v>
      </c>
      <c r="AC1506" s="39">
        <v>0</v>
      </c>
      <c r="AD1506" s="39">
        <v>0</v>
      </c>
      <c r="AE1506" s="69">
        <f t="shared" si="803"/>
        <v>22</v>
      </c>
      <c r="AF1506" s="8"/>
      <c r="AG1506" s="44" t="s">
        <v>80</v>
      </c>
      <c r="AH1506" s="68">
        <f t="shared" si="807"/>
        <v>0</v>
      </c>
      <c r="AI1506" s="68">
        <f t="shared" si="808"/>
        <v>0</v>
      </c>
      <c r="AJ1506" s="68">
        <f t="shared" si="809"/>
        <v>116.2790690234111</v>
      </c>
      <c r="AK1506" s="68">
        <f t="shared" si="810"/>
        <v>0</v>
      </c>
      <c r="AL1506" s="68">
        <f t="shared" si="800"/>
        <v>212.49999890381895</v>
      </c>
      <c r="AM1506" s="68">
        <f t="shared" si="801"/>
        <v>0</v>
      </c>
      <c r="AN1506" s="68">
        <f t="shared" si="802"/>
        <v>0</v>
      </c>
      <c r="AO1506" s="68">
        <f t="shared" si="804"/>
        <v>43.912175421758775</v>
      </c>
      <c r="AP1506" s="8"/>
      <c r="AQ1506" s="6">
        <f t="shared" si="805"/>
        <v>79</v>
      </c>
      <c r="AR1506" s="94">
        <f t="shared" si="806"/>
        <v>67</v>
      </c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</row>
    <row r="1507" spans="1:58" s="5" customFormat="1">
      <c r="A1507" s="6">
        <v>1462</v>
      </c>
      <c r="B1507" s="44" t="s">
        <v>81</v>
      </c>
      <c r="C1507" s="46">
        <v>1514.0000209246573</v>
      </c>
      <c r="D1507" s="46">
        <v>1746.0000243193954</v>
      </c>
      <c r="E1507" s="46">
        <v>1959.0000248344268</v>
      </c>
      <c r="F1507" s="46">
        <v>1872.0000262131557</v>
      </c>
      <c r="G1507" s="46">
        <v>1171.0000174112195</v>
      </c>
      <c r="H1507" s="46">
        <v>1016.0000156950281</v>
      </c>
      <c r="I1507" s="46">
        <v>1408.0000198461255</v>
      </c>
      <c r="J1507" s="46">
        <v>1638.0000222703272</v>
      </c>
      <c r="K1507" s="46">
        <v>1873.0000243555921</v>
      </c>
      <c r="L1507" s="46">
        <v>2024.0000252897689</v>
      </c>
      <c r="M1507" s="46">
        <v>1986.0000235567511</v>
      </c>
      <c r="N1507" s="46">
        <v>2105.0000236174237</v>
      </c>
      <c r="O1507" s="46">
        <v>1700.0000184558594</v>
      </c>
      <c r="P1507" s="46">
        <v>1411.0000152153179</v>
      </c>
      <c r="Q1507" s="46">
        <v>1083.0000120105444</v>
      </c>
      <c r="R1507" s="46">
        <v>956.00001085890915</v>
      </c>
      <c r="S1507" s="46">
        <v>661.00000768128848</v>
      </c>
      <c r="T1507" s="46">
        <v>551.99771431920567</v>
      </c>
      <c r="U1507" s="45">
        <v>28079</v>
      </c>
      <c r="V1507" s="8"/>
      <c r="W1507" s="44" t="s">
        <v>81</v>
      </c>
      <c r="X1507" s="39">
        <v>18</v>
      </c>
      <c r="Y1507" s="39">
        <v>45</v>
      </c>
      <c r="Z1507" s="39">
        <v>81</v>
      </c>
      <c r="AA1507" s="39">
        <v>86</v>
      </c>
      <c r="AB1507" s="39">
        <v>37</v>
      </c>
      <c r="AC1507" s="39">
        <v>10</v>
      </c>
      <c r="AD1507" s="39">
        <v>0</v>
      </c>
      <c r="AE1507" s="69">
        <f t="shared" si="803"/>
        <v>277</v>
      </c>
      <c r="AF1507" s="8"/>
      <c r="AG1507" s="44" t="s">
        <v>81</v>
      </c>
      <c r="AH1507" s="68">
        <f t="shared" si="807"/>
        <v>19.230768961485502</v>
      </c>
      <c r="AI1507" s="68">
        <f t="shared" si="808"/>
        <v>76.857385706079583</v>
      </c>
      <c r="AJ1507" s="68">
        <f t="shared" si="809"/>
        <v>159.44881643449443</v>
      </c>
      <c r="AK1507" s="68">
        <f t="shared" si="810"/>
        <v>122.15908918722683</v>
      </c>
      <c r="AL1507" s="68">
        <f t="shared" si="800"/>
        <v>45.177044562815894</v>
      </c>
      <c r="AM1507" s="68">
        <f t="shared" si="801"/>
        <v>10.67805645484763</v>
      </c>
      <c r="AN1507" s="68">
        <f t="shared" si="802"/>
        <v>0</v>
      </c>
      <c r="AO1507" s="68">
        <f t="shared" si="804"/>
        <v>50.354480311978165</v>
      </c>
      <c r="AP1507" s="8"/>
      <c r="AQ1507" s="6">
        <f t="shared" si="805"/>
        <v>21</v>
      </c>
      <c r="AR1507" s="94">
        <f t="shared" si="806"/>
        <v>46</v>
      </c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</row>
    <row r="1508" spans="1:58" s="5" customFormat="1">
      <c r="A1508" s="6">
        <v>1463</v>
      </c>
      <c r="B1508" s="44" t="s">
        <v>82</v>
      </c>
      <c r="C1508" s="46">
        <v>990.99998962073346</v>
      </c>
      <c r="D1508" s="46">
        <v>1090.9999889730223</v>
      </c>
      <c r="E1508" s="46">
        <v>1263.9999867473239</v>
      </c>
      <c r="F1508" s="46">
        <v>1271.9999865279005</v>
      </c>
      <c r="G1508" s="46">
        <v>853.99999110990643</v>
      </c>
      <c r="H1508" s="46">
        <v>807.99999208926192</v>
      </c>
      <c r="I1508" s="46">
        <v>892.99999085567094</v>
      </c>
      <c r="J1508" s="46">
        <v>1031.999989270184</v>
      </c>
      <c r="K1508" s="46">
        <v>1198.9999873422303</v>
      </c>
      <c r="L1508" s="46">
        <v>1241.9999864505619</v>
      </c>
      <c r="M1508" s="46">
        <v>1253.9999860750891</v>
      </c>
      <c r="N1508" s="46">
        <v>1207.9999867686256</v>
      </c>
      <c r="O1508" s="46">
        <v>933.99998978319536</v>
      </c>
      <c r="P1508" s="46">
        <v>783.99999163621442</v>
      </c>
      <c r="Q1508" s="46">
        <v>681.99999229748164</v>
      </c>
      <c r="R1508" s="46">
        <v>685.99999244915909</v>
      </c>
      <c r="S1508" s="46">
        <v>545.99999392534028</v>
      </c>
      <c r="T1508" s="46">
        <v>446.99822495309945</v>
      </c>
      <c r="U1508" s="45">
        <v>17531</v>
      </c>
      <c r="V1508" s="8"/>
      <c r="W1508" s="44" t="s">
        <v>82</v>
      </c>
      <c r="X1508" s="39">
        <v>9</v>
      </c>
      <c r="Y1508" s="39">
        <v>12</v>
      </c>
      <c r="Z1508" s="39">
        <v>44</v>
      </c>
      <c r="AA1508" s="39">
        <v>68</v>
      </c>
      <c r="AB1508" s="39">
        <v>23</v>
      </c>
      <c r="AC1508" s="39">
        <v>3</v>
      </c>
      <c r="AD1508" s="39">
        <v>3</v>
      </c>
      <c r="AE1508" s="69">
        <f t="shared" si="803"/>
        <v>162</v>
      </c>
      <c r="AF1508" s="8"/>
      <c r="AG1508" s="44" t="s">
        <v>82</v>
      </c>
      <c r="AH1508" s="68">
        <f t="shared" si="807"/>
        <v>14.150943546102924</v>
      </c>
      <c r="AI1508" s="68">
        <f t="shared" si="808"/>
        <v>28.103044789038286</v>
      </c>
      <c r="AJ1508" s="68">
        <f t="shared" si="809"/>
        <v>108.91089215540289</v>
      </c>
      <c r="AK1508" s="68">
        <f t="shared" si="810"/>
        <v>152.29563425827703</v>
      </c>
      <c r="AL1508" s="68">
        <f t="shared" si="800"/>
        <v>44.573643874289729</v>
      </c>
      <c r="AM1508" s="68">
        <f t="shared" si="801"/>
        <v>5.0041701946135397</v>
      </c>
      <c r="AN1508" s="68">
        <f t="shared" si="802"/>
        <v>4.8309179270984091</v>
      </c>
      <c r="AO1508" s="68">
        <f t="shared" si="804"/>
        <v>44.383562108065078</v>
      </c>
      <c r="AP1508" s="8"/>
      <c r="AQ1508" s="6">
        <f t="shared" si="805"/>
        <v>61</v>
      </c>
      <c r="AR1508" s="94">
        <f t="shared" si="806"/>
        <v>65</v>
      </c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</row>
    <row r="1509" spans="1:58" s="5" customFormat="1">
      <c r="A1509" s="6">
        <v>1464</v>
      </c>
      <c r="B1509" s="44" t="s">
        <v>83</v>
      </c>
      <c r="C1509" s="46">
        <v>4603</v>
      </c>
      <c r="D1509" s="46">
        <v>3940</v>
      </c>
      <c r="E1509" s="46">
        <v>3881</v>
      </c>
      <c r="F1509" s="46">
        <v>4768</v>
      </c>
      <c r="G1509" s="46">
        <v>9333</v>
      </c>
      <c r="H1509" s="46">
        <v>10611</v>
      </c>
      <c r="I1509" s="46">
        <v>9293</v>
      </c>
      <c r="J1509" s="46">
        <v>7681</v>
      </c>
      <c r="K1509" s="46">
        <v>6369</v>
      </c>
      <c r="L1509" s="46">
        <v>5913</v>
      </c>
      <c r="M1509" s="46">
        <v>5718</v>
      </c>
      <c r="N1509" s="46">
        <v>5558</v>
      </c>
      <c r="O1509" s="46">
        <v>4415</v>
      </c>
      <c r="P1509" s="46">
        <v>3634</v>
      </c>
      <c r="Q1509" s="46">
        <v>2789</v>
      </c>
      <c r="R1509" s="46">
        <v>2644</v>
      </c>
      <c r="S1509" s="46">
        <v>2111</v>
      </c>
      <c r="T1509" s="46">
        <v>1973.9979248046875</v>
      </c>
      <c r="U1509" s="45">
        <v>100351</v>
      </c>
      <c r="V1509" s="8"/>
      <c r="W1509" s="44" t="s">
        <v>83</v>
      </c>
      <c r="X1509" s="39">
        <v>3</v>
      </c>
      <c r="Y1509" s="39">
        <v>18</v>
      </c>
      <c r="Z1509" s="39">
        <v>171</v>
      </c>
      <c r="AA1509" s="39">
        <v>412</v>
      </c>
      <c r="AB1509" s="39">
        <v>339</v>
      </c>
      <c r="AC1509" s="39">
        <v>66</v>
      </c>
      <c r="AD1509" s="39">
        <v>3</v>
      </c>
      <c r="AE1509" s="69">
        <f t="shared" si="803"/>
        <v>1012</v>
      </c>
      <c r="AF1509" s="8"/>
      <c r="AG1509" s="44" t="s">
        <v>83</v>
      </c>
      <c r="AH1509" s="68">
        <f t="shared" si="807"/>
        <v>1.2583892617449663</v>
      </c>
      <c r="AI1509" s="68">
        <f t="shared" si="808"/>
        <v>3.857280617164899</v>
      </c>
      <c r="AJ1509" s="68">
        <f t="shared" si="809"/>
        <v>32.230703986429177</v>
      </c>
      <c r="AK1509" s="68">
        <f t="shared" si="810"/>
        <v>88.668890562789187</v>
      </c>
      <c r="AL1509" s="68">
        <f t="shared" si="800"/>
        <v>88.269756542116909</v>
      </c>
      <c r="AM1509" s="68">
        <f t="shared" si="801"/>
        <v>20.725388601036268</v>
      </c>
      <c r="AN1509" s="68">
        <f t="shared" si="802"/>
        <v>1.0147133434804667</v>
      </c>
      <c r="AO1509" s="68">
        <f t="shared" si="804"/>
        <v>37.503705899792465</v>
      </c>
      <c r="AP1509" s="8"/>
      <c r="AQ1509" s="6">
        <f t="shared" si="805"/>
        <v>78</v>
      </c>
      <c r="AR1509" s="94">
        <f t="shared" si="806"/>
        <v>77</v>
      </c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</row>
    <row r="1510" spans="1:58" s="5" customFormat="1">
      <c r="A1510" s="6">
        <v>1465</v>
      </c>
      <c r="B1510" s="44" t="s">
        <v>84</v>
      </c>
      <c r="C1510" s="46">
        <v>471.00002668253637</v>
      </c>
      <c r="D1510" s="46">
        <v>520.0000294698591</v>
      </c>
      <c r="E1510" s="46">
        <v>616.00003476753955</v>
      </c>
      <c r="F1510" s="46">
        <v>545.00003097119952</v>
      </c>
      <c r="G1510" s="46">
        <v>349.00002001278028</v>
      </c>
      <c r="H1510" s="46">
        <v>375.00002169503796</v>
      </c>
      <c r="I1510" s="46">
        <v>407.00002326795493</v>
      </c>
      <c r="J1510" s="46">
        <v>559.00003166571469</v>
      </c>
      <c r="K1510" s="46">
        <v>650.00003645525362</v>
      </c>
      <c r="L1510" s="46">
        <v>692.00003861456946</v>
      </c>
      <c r="M1510" s="46">
        <v>805.00004487247134</v>
      </c>
      <c r="N1510" s="46">
        <v>785.00004388959724</v>
      </c>
      <c r="O1510" s="46">
        <v>755.00004219793618</v>
      </c>
      <c r="P1510" s="46">
        <v>581.00003262468704</v>
      </c>
      <c r="Q1510" s="46">
        <v>488.00002738746377</v>
      </c>
      <c r="R1510" s="46">
        <v>422.00002368185613</v>
      </c>
      <c r="S1510" s="46">
        <v>299.00001681266667</v>
      </c>
      <c r="T1510" s="46">
        <v>295.99556868087609</v>
      </c>
      <c r="U1510" s="45">
        <v>10012</v>
      </c>
      <c r="V1510" s="8"/>
      <c r="W1510" s="44" t="s">
        <v>84</v>
      </c>
      <c r="X1510" s="39">
        <v>6</v>
      </c>
      <c r="Y1510" s="39">
        <v>8</v>
      </c>
      <c r="Z1510" s="39">
        <v>25</v>
      </c>
      <c r="AA1510" s="39">
        <v>27</v>
      </c>
      <c r="AB1510" s="39">
        <v>10</v>
      </c>
      <c r="AC1510" s="39">
        <v>5</v>
      </c>
      <c r="AD1510" s="39">
        <v>0</v>
      </c>
      <c r="AE1510" s="69">
        <f t="shared" si="803"/>
        <v>81</v>
      </c>
      <c r="AF1510" s="8"/>
      <c r="AG1510" s="44" t="s">
        <v>84</v>
      </c>
      <c r="AH1510" s="68">
        <f t="shared" ref="AH1510:AH1530" si="811">X1510/(F1510/2)*1000</f>
        <v>22.01834737259701</v>
      </c>
      <c r="AI1510" s="68">
        <f t="shared" ref="AI1510:AI1530" si="812">Y1510/(G1510/2)*1000</f>
        <v>45.845269577388805</v>
      </c>
      <c r="AJ1510" s="68">
        <f t="shared" ref="AJ1510:AJ1530" si="813">Z1510/(H1510/2)*1000</f>
        <v>133.33332561954251</v>
      </c>
      <c r="AK1510" s="68">
        <f t="shared" ref="AK1510:AK1530" si="814">AA1510/(I1510/2)*1000</f>
        <v>132.67812509300089</v>
      </c>
      <c r="AL1510" s="68">
        <f t="shared" ref="AL1510:AL1530" si="815">AB1510/(J1510/2)*1000</f>
        <v>35.778173286330187</v>
      </c>
      <c r="AM1510" s="68">
        <f t="shared" ref="AM1510:AM1530" si="816">AC1510/(K1510/2)*1000</f>
        <v>15.384614521769194</v>
      </c>
      <c r="AN1510" s="68">
        <f t="shared" ref="AN1510:AN1530" si="817">AD1510/(L1510/2)*1000</f>
        <v>0</v>
      </c>
      <c r="AO1510" s="68">
        <f t="shared" si="804"/>
        <v>45.289346049941756</v>
      </c>
      <c r="AP1510" s="8"/>
      <c r="AQ1510" s="6">
        <f t="shared" si="805"/>
        <v>54</v>
      </c>
      <c r="AR1510" s="94">
        <f t="shared" si="806"/>
        <v>63</v>
      </c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</row>
    <row r="1511" spans="1:58" s="5" customFormat="1">
      <c r="A1511" s="6">
        <v>1466</v>
      </c>
      <c r="B1511" s="44" t="s">
        <v>85</v>
      </c>
      <c r="C1511" s="46">
        <v>1565.0000567621778</v>
      </c>
      <c r="D1511" s="46">
        <v>1570.0000571298654</v>
      </c>
      <c r="E1511" s="46">
        <v>1627.0000619154371</v>
      </c>
      <c r="F1511" s="46">
        <v>1471.0000555643346</v>
      </c>
      <c r="G1511" s="46">
        <v>1075.0000374580245</v>
      </c>
      <c r="H1511" s="46">
        <v>1110.0000395026443</v>
      </c>
      <c r="I1511" s="46">
        <v>1531.0000540981951</v>
      </c>
      <c r="J1511" s="46">
        <v>1755.0000605521207</v>
      </c>
      <c r="K1511" s="46">
        <v>1829.000070649827</v>
      </c>
      <c r="L1511" s="46">
        <v>1878.0000715715746</v>
      </c>
      <c r="M1511" s="46">
        <v>1694.000069108688</v>
      </c>
      <c r="N1511" s="46">
        <v>1564.0000641400397</v>
      </c>
      <c r="O1511" s="46">
        <v>1142.0000486070223</v>
      </c>
      <c r="P1511" s="46">
        <v>879.00003992750294</v>
      </c>
      <c r="Q1511" s="46">
        <v>741.00003466947396</v>
      </c>
      <c r="R1511" s="46">
        <v>574.0000272029356</v>
      </c>
      <c r="S1511" s="46">
        <v>433.00002149943703</v>
      </c>
      <c r="T1511" s="46">
        <v>364.00303589069762</v>
      </c>
      <c r="U1511" s="45">
        <v>26173</v>
      </c>
      <c r="V1511" s="8"/>
      <c r="W1511" s="44" t="s">
        <v>85</v>
      </c>
      <c r="X1511" s="39">
        <v>3</v>
      </c>
      <c r="Y1511" s="39">
        <v>16</v>
      </c>
      <c r="Z1511" s="39">
        <v>81</v>
      </c>
      <c r="AA1511" s="39">
        <v>126</v>
      </c>
      <c r="AB1511" s="39">
        <v>97</v>
      </c>
      <c r="AC1511" s="39">
        <v>24</v>
      </c>
      <c r="AD1511" s="39">
        <v>0</v>
      </c>
      <c r="AE1511" s="69">
        <f t="shared" ref="AE1511:AE1525" si="818">SUM(X1511:AD1511)</f>
        <v>347</v>
      </c>
      <c r="AF1511" s="8"/>
      <c r="AG1511" s="44" t="s">
        <v>85</v>
      </c>
      <c r="AH1511" s="68">
        <f t="shared" si="811"/>
        <v>4.078857765711069</v>
      </c>
      <c r="AI1511" s="68">
        <f t="shared" si="812"/>
        <v>29.767440823228345</v>
      </c>
      <c r="AJ1511" s="68">
        <f t="shared" si="813"/>
        <v>145.9459407520265</v>
      </c>
      <c r="AK1511" s="68">
        <f t="shared" si="814"/>
        <v>164.59829594743911</v>
      </c>
      <c r="AL1511" s="68">
        <f t="shared" si="815"/>
        <v>110.54130672734442</v>
      </c>
      <c r="AM1511" s="68">
        <f t="shared" si="816"/>
        <v>26.243848084131589</v>
      </c>
      <c r="AN1511" s="68">
        <f t="shared" si="817"/>
        <v>0</v>
      </c>
      <c r="AO1511" s="68">
        <f t="shared" ref="AO1511:AO1530" si="819">AE1511/(SUM(F1511:L1511)/2)*1000</f>
        <v>65.170436155774809</v>
      </c>
      <c r="AP1511" s="8"/>
      <c r="AQ1511" s="6">
        <f t="shared" ref="AQ1511:AQ1524" si="820">RANK(AI1511,AI$1446:AI$1524)</f>
        <v>59</v>
      </c>
      <c r="AR1511" s="94">
        <f t="shared" ref="AR1511:AR1524" si="821">RANK(AO1511,AO$1446:AO$1524)</f>
        <v>7</v>
      </c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</row>
    <row r="1512" spans="1:58" s="5" customFormat="1">
      <c r="A1512" s="6">
        <v>1467</v>
      </c>
      <c r="B1512" s="44" t="s">
        <v>86</v>
      </c>
      <c r="C1512" s="46">
        <v>1385.9999403005768</v>
      </c>
      <c r="D1512" s="46">
        <v>1522.9999323155273</v>
      </c>
      <c r="E1512" s="46">
        <v>1627.9999278482128</v>
      </c>
      <c r="F1512" s="46">
        <v>1560.9999291260924</v>
      </c>
      <c r="G1512" s="46">
        <v>1223.9999470687244</v>
      </c>
      <c r="H1512" s="46">
        <v>1311.9999443659685</v>
      </c>
      <c r="I1512" s="46">
        <v>1278.9999431561141</v>
      </c>
      <c r="J1512" s="46">
        <v>1367.9999395681155</v>
      </c>
      <c r="K1512" s="46">
        <v>1541.9999306018703</v>
      </c>
      <c r="L1512" s="46">
        <v>1498.9999317194786</v>
      </c>
      <c r="M1512" s="46">
        <v>1422.9999378278901</v>
      </c>
      <c r="N1512" s="46">
        <v>1247.9999456670776</v>
      </c>
      <c r="O1512" s="46">
        <v>1069.9999504603004</v>
      </c>
      <c r="P1512" s="46">
        <v>902.99995695031862</v>
      </c>
      <c r="Q1512" s="46">
        <v>749.99996224815027</v>
      </c>
      <c r="R1512" s="46">
        <v>647.99996638176367</v>
      </c>
      <c r="S1512" s="46">
        <v>534.99997252330149</v>
      </c>
      <c r="T1512" s="46">
        <v>386.00094187051684</v>
      </c>
      <c r="U1512" s="45">
        <v>22231</v>
      </c>
      <c r="V1512" s="8"/>
      <c r="W1512" s="44" t="s">
        <v>86</v>
      </c>
      <c r="X1512" s="39">
        <v>20</v>
      </c>
      <c r="Y1512" s="39">
        <v>72</v>
      </c>
      <c r="Z1512" s="39">
        <v>106</v>
      </c>
      <c r="AA1512" s="39">
        <v>68</v>
      </c>
      <c r="AB1512" s="39">
        <v>52</v>
      </c>
      <c r="AC1512" s="39">
        <v>0</v>
      </c>
      <c r="AD1512" s="39">
        <v>0</v>
      </c>
      <c r="AE1512" s="69">
        <f t="shared" si="818"/>
        <v>318</v>
      </c>
      <c r="AF1512" s="8"/>
      <c r="AG1512" s="44" t="s">
        <v>86</v>
      </c>
      <c r="AH1512" s="68">
        <f t="shared" si="811"/>
        <v>25.624600779061875</v>
      </c>
      <c r="AI1512" s="68">
        <f t="shared" si="812"/>
        <v>117.64706391111859</v>
      </c>
      <c r="AJ1512" s="68">
        <f t="shared" si="813"/>
        <v>161.58537270552264</v>
      </c>
      <c r="AK1512" s="68">
        <f t="shared" si="814"/>
        <v>106.33307743892519</v>
      </c>
      <c r="AL1512" s="68">
        <f t="shared" si="815"/>
        <v>76.0233951712259</v>
      </c>
      <c r="AM1512" s="68">
        <f t="shared" si="816"/>
        <v>0</v>
      </c>
      <c r="AN1512" s="68">
        <f t="shared" si="817"/>
        <v>0</v>
      </c>
      <c r="AO1512" s="68">
        <f t="shared" si="819"/>
        <v>64.997447954468853</v>
      </c>
      <c r="AP1512" s="8"/>
      <c r="AQ1512" s="6">
        <f t="shared" si="820"/>
        <v>1</v>
      </c>
      <c r="AR1512" s="94">
        <f t="shared" si="821"/>
        <v>9</v>
      </c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</row>
    <row r="1513" spans="1:58" s="5" customFormat="1">
      <c r="A1513" s="6">
        <v>1468</v>
      </c>
      <c r="B1513" s="44" t="s">
        <v>87</v>
      </c>
      <c r="C1513" s="46">
        <v>305.00000499443763</v>
      </c>
      <c r="D1513" s="46">
        <v>414.00000412982411</v>
      </c>
      <c r="E1513" s="46">
        <v>466.00000366256381</v>
      </c>
      <c r="F1513" s="46">
        <v>384.00000596133248</v>
      </c>
      <c r="G1513" s="46">
        <v>195.00000319960526</v>
      </c>
      <c r="H1513" s="46">
        <v>207.00000146881001</v>
      </c>
      <c r="I1513" s="46">
        <v>249.00000266438505</v>
      </c>
      <c r="J1513" s="46">
        <v>392.00000710258149</v>
      </c>
      <c r="K1513" s="46">
        <v>462.00000520530591</v>
      </c>
      <c r="L1513" s="46">
        <v>519.00000419531739</v>
      </c>
      <c r="M1513" s="46">
        <v>496.00000363889103</v>
      </c>
      <c r="N1513" s="46">
        <v>512.00000583444307</v>
      </c>
      <c r="O1513" s="46">
        <v>436.00000310339522</v>
      </c>
      <c r="P1513" s="46">
        <v>351.00000317560045</v>
      </c>
      <c r="Q1513" s="46">
        <v>264.00000151035545</v>
      </c>
      <c r="R1513" s="46">
        <v>250.00000100397091</v>
      </c>
      <c r="S1513" s="46">
        <v>183.00000062337324</v>
      </c>
      <c r="T1513" s="46">
        <v>162.00140336955707</v>
      </c>
      <c r="U1513" s="45">
        <v>6343</v>
      </c>
      <c r="V1513" s="8"/>
      <c r="W1513" s="44" t="s">
        <v>87</v>
      </c>
      <c r="X1513" s="39">
        <v>3</v>
      </c>
      <c r="Y1513" s="39">
        <v>5</v>
      </c>
      <c r="Z1513" s="39">
        <v>18</v>
      </c>
      <c r="AA1513" s="39">
        <v>11</v>
      </c>
      <c r="AB1513" s="39">
        <v>3</v>
      </c>
      <c r="AC1513" s="39">
        <v>3</v>
      </c>
      <c r="AD1513" s="39">
        <v>0</v>
      </c>
      <c r="AE1513" s="69">
        <f t="shared" si="818"/>
        <v>43</v>
      </c>
      <c r="AF1513" s="8"/>
      <c r="AG1513" s="44" t="s">
        <v>87</v>
      </c>
      <c r="AH1513" s="68">
        <f t="shared" si="811"/>
        <v>15.624999757432764</v>
      </c>
      <c r="AI1513" s="68">
        <f t="shared" si="812"/>
        <v>51.282050440603491</v>
      </c>
      <c r="AJ1513" s="68">
        <f t="shared" si="813"/>
        <v>173.91304224422598</v>
      </c>
      <c r="AK1513" s="68">
        <f t="shared" si="814"/>
        <v>88.353412709206779</v>
      </c>
      <c r="AL1513" s="68">
        <f t="shared" si="815"/>
        <v>15.306122171650562</v>
      </c>
      <c r="AM1513" s="68">
        <f t="shared" si="816"/>
        <v>12.987012840689665</v>
      </c>
      <c r="AN1513" s="68">
        <f t="shared" si="817"/>
        <v>0</v>
      </c>
      <c r="AO1513" s="68">
        <f t="shared" si="819"/>
        <v>35.714285272346096</v>
      </c>
      <c r="AP1513" s="8"/>
      <c r="AQ1513" s="6">
        <f t="shared" si="820"/>
        <v>47</v>
      </c>
      <c r="AR1513" s="94">
        <f t="shared" si="821"/>
        <v>78</v>
      </c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</row>
    <row r="1514" spans="1:58" s="5" customFormat="1">
      <c r="A1514" s="6">
        <v>1469</v>
      </c>
      <c r="B1514" s="44" t="s">
        <v>88</v>
      </c>
      <c r="C1514" s="46">
        <v>1696.9999847775648</v>
      </c>
      <c r="D1514" s="46">
        <v>1748.9999823433186</v>
      </c>
      <c r="E1514" s="46">
        <v>2014.9999773701873</v>
      </c>
      <c r="F1514" s="46">
        <v>1880.9999786379803</v>
      </c>
      <c r="G1514" s="46">
        <v>1340.9999900973235</v>
      </c>
      <c r="H1514" s="46">
        <v>1335.9999910103447</v>
      </c>
      <c r="I1514" s="46">
        <v>1587.999986854762</v>
      </c>
      <c r="J1514" s="46">
        <v>1785.9999811098005</v>
      </c>
      <c r="K1514" s="46">
        <v>1989.9999772156036</v>
      </c>
      <c r="L1514" s="46">
        <v>2074.9999757644264</v>
      </c>
      <c r="M1514" s="46">
        <v>1956.9999762164337</v>
      </c>
      <c r="N1514" s="46">
        <v>1838.9999768503837</v>
      </c>
      <c r="O1514" s="46">
        <v>1491.9999810914894</v>
      </c>
      <c r="P1514" s="46">
        <v>1228.9999865934178</v>
      </c>
      <c r="Q1514" s="46">
        <v>1031.9999890865865</v>
      </c>
      <c r="R1514" s="46">
        <v>989.99998902348739</v>
      </c>
      <c r="S1514" s="46">
        <v>752.99999110579984</v>
      </c>
      <c r="T1514" s="46">
        <v>568.00272625734169</v>
      </c>
      <c r="U1514" s="45">
        <v>28938</v>
      </c>
      <c r="V1514" s="8"/>
      <c r="W1514" s="44" t="s">
        <v>88</v>
      </c>
      <c r="X1514" s="39">
        <v>11</v>
      </c>
      <c r="Y1514" s="39">
        <v>47</v>
      </c>
      <c r="Z1514" s="39">
        <v>75</v>
      </c>
      <c r="AA1514" s="39">
        <v>106</v>
      </c>
      <c r="AB1514" s="39">
        <v>45</v>
      </c>
      <c r="AC1514" s="39">
        <v>16</v>
      </c>
      <c r="AD1514" s="39">
        <v>0</v>
      </c>
      <c r="AE1514" s="69">
        <f t="shared" si="818"/>
        <v>300</v>
      </c>
      <c r="AF1514" s="8"/>
      <c r="AG1514" s="44" t="s">
        <v>88</v>
      </c>
      <c r="AH1514" s="68">
        <f t="shared" si="811"/>
        <v>11.695906565575855</v>
      </c>
      <c r="AI1514" s="68">
        <f t="shared" si="812"/>
        <v>70.096943097798174</v>
      </c>
      <c r="AJ1514" s="68">
        <f t="shared" si="813"/>
        <v>112.27544985727364</v>
      </c>
      <c r="AK1514" s="68">
        <f t="shared" si="814"/>
        <v>133.50126055094827</v>
      </c>
      <c r="AL1514" s="68">
        <f t="shared" si="815"/>
        <v>50.391937823020022</v>
      </c>
      <c r="AM1514" s="68">
        <f t="shared" si="816"/>
        <v>16.080402194161938</v>
      </c>
      <c r="AN1514" s="68">
        <f t="shared" si="817"/>
        <v>0</v>
      </c>
      <c r="AO1514" s="68">
        <f t="shared" si="819"/>
        <v>50.012503623154103</v>
      </c>
      <c r="AP1514" s="8"/>
      <c r="AQ1514" s="6">
        <f t="shared" si="820"/>
        <v>28</v>
      </c>
      <c r="AR1514" s="94">
        <f t="shared" si="821"/>
        <v>47</v>
      </c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</row>
    <row r="1515" spans="1:58" s="5" customFormat="1">
      <c r="A1515" s="6">
        <v>1470</v>
      </c>
      <c r="B1515" s="44" t="s">
        <v>89</v>
      </c>
      <c r="C1515" s="46">
        <v>1980.000021392081</v>
      </c>
      <c r="D1515" s="46">
        <v>2201.0000238395196</v>
      </c>
      <c r="E1515" s="46">
        <v>2387.0000252952154</v>
      </c>
      <c r="F1515" s="46">
        <v>2427.0000266513939</v>
      </c>
      <c r="G1515" s="46">
        <v>2324.0000267259165</v>
      </c>
      <c r="H1515" s="46">
        <v>1870.0000224601231</v>
      </c>
      <c r="I1515" s="46">
        <v>1989.0000225276804</v>
      </c>
      <c r="J1515" s="46">
        <v>2075.0000224002924</v>
      </c>
      <c r="K1515" s="46">
        <v>2210.000022634048</v>
      </c>
      <c r="L1515" s="46">
        <v>2174.0000216480266</v>
      </c>
      <c r="M1515" s="46">
        <v>2001.0000198198595</v>
      </c>
      <c r="N1515" s="46">
        <v>1809.0000182143644</v>
      </c>
      <c r="O1515" s="46">
        <v>1397.0000140374532</v>
      </c>
      <c r="P1515" s="46">
        <v>1192.0000122797462</v>
      </c>
      <c r="Q1515" s="46">
        <v>1148.000011809771</v>
      </c>
      <c r="R1515" s="46">
        <v>957.00000986684734</v>
      </c>
      <c r="S1515" s="46">
        <v>765.00000795931464</v>
      </c>
      <c r="T1515" s="46">
        <v>595.00162356335534</v>
      </c>
      <c r="U1515" s="45">
        <v>33922</v>
      </c>
      <c r="V1515" s="8"/>
      <c r="W1515" s="44" t="s">
        <v>89</v>
      </c>
      <c r="X1515" s="39">
        <v>16</v>
      </c>
      <c r="Y1515" s="39">
        <v>56</v>
      </c>
      <c r="Z1515" s="39">
        <v>116</v>
      </c>
      <c r="AA1515" s="39">
        <v>120</v>
      </c>
      <c r="AB1515" s="39">
        <v>78</v>
      </c>
      <c r="AC1515" s="39">
        <v>6</v>
      </c>
      <c r="AD1515" s="39">
        <v>0</v>
      </c>
      <c r="AE1515" s="69">
        <f t="shared" si="818"/>
        <v>392</v>
      </c>
      <c r="AF1515" s="8"/>
      <c r="AG1515" s="44" t="s">
        <v>89</v>
      </c>
      <c r="AH1515" s="68">
        <f t="shared" si="811"/>
        <v>13.185001915369311</v>
      </c>
      <c r="AI1515" s="68">
        <f t="shared" si="812"/>
        <v>48.192770530122218</v>
      </c>
      <c r="AJ1515" s="68">
        <f t="shared" si="813"/>
        <v>124.06416963288956</v>
      </c>
      <c r="AK1515" s="68">
        <f t="shared" si="814"/>
        <v>120.66364870876212</v>
      </c>
      <c r="AL1515" s="68">
        <f t="shared" si="815"/>
        <v>75.180722079966188</v>
      </c>
      <c r="AM1515" s="68">
        <f t="shared" si="816"/>
        <v>5.4298641977828925</v>
      </c>
      <c r="AN1515" s="68">
        <f t="shared" si="817"/>
        <v>0</v>
      </c>
      <c r="AO1515" s="68">
        <f t="shared" si="819"/>
        <v>52.02734032868927</v>
      </c>
      <c r="AP1515" s="8"/>
      <c r="AQ1515" s="6">
        <f t="shared" si="820"/>
        <v>52</v>
      </c>
      <c r="AR1515" s="94">
        <f t="shared" si="821"/>
        <v>41</v>
      </c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</row>
    <row r="1516" spans="1:58" s="5" customFormat="1">
      <c r="A1516" s="6">
        <v>1471</v>
      </c>
      <c r="B1516" s="44" t="s">
        <v>90</v>
      </c>
      <c r="C1516" s="46">
        <v>2379.0000430426021</v>
      </c>
      <c r="D1516" s="46">
        <v>2752.0000496118964</v>
      </c>
      <c r="E1516" s="46">
        <v>3116.0000497283609</v>
      </c>
      <c r="F1516" s="46">
        <v>2968.0000482604246</v>
      </c>
      <c r="G1516" s="46">
        <v>2286.0000397564149</v>
      </c>
      <c r="H1516" s="46">
        <v>2205.0000364917237</v>
      </c>
      <c r="I1516" s="46">
        <v>2384.000037319619</v>
      </c>
      <c r="J1516" s="46">
        <v>2626.0000402851579</v>
      </c>
      <c r="K1516" s="46">
        <v>2868.0000417820329</v>
      </c>
      <c r="L1516" s="46">
        <v>3275.000044806713</v>
      </c>
      <c r="M1516" s="46">
        <v>3184.0000416351568</v>
      </c>
      <c r="N1516" s="46">
        <v>3020.0000366010036</v>
      </c>
      <c r="O1516" s="46">
        <v>2228.0000288523152</v>
      </c>
      <c r="P1516" s="46">
        <v>1903.0000260992547</v>
      </c>
      <c r="Q1516" s="46">
        <v>1423.0000212777545</v>
      </c>
      <c r="R1516" s="46">
        <v>1353.0000231761055</v>
      </c>
      <c r="S1516" s="46">
        <v>935.00001854744914</v>
      </c>
      <c r="T1516" s="46">
        <v>685.99351335101119</v>
      </c>
      <c r="U1516" s="45">
        <v>43610</v>
      </c>
      <c r="V1516" s="8"/>
      <c r="W1516" s="44" t="s">
        <v>90</v>
      </c>
      <c r="X1516" s="39">
        <v>21</v>
      </c>
      <c r="Y1516" s="39">
        <v>87</v>
      </c>
      <c r="Z1516" s="39">
        <v>166</v>
      </c>
      <c r="AA1516" s="39">
        <v>120</v>
      </c>
      <c r="AB1516" s="39">
        <v>64</v>
      </c>
      <c r="AC1516" s="39">
        <v>18</v>
      </c>
      <c r="AD1516" s="39">
        <v>0</v>
      </c>
      <c r="AE1516" s="69">
        <f t="shared" si="818"/>
        <v>476</v>
      </c>
      <c r="AF1516" s="8"/>
      <c r="AG1516" s="44" t="s">
        <v>90</v>
      </c>
      <c r="AH1516" s="68">
        <f t="shared" si="811"/>
        <v>14.150943166128528</v>
      </c>
      <c r="AI1516" s="68">
        <f t="shared" si="812"/>
        <v>76.115484240560477</v>
      </c>
      <c r="AJ1516" s="68">
        <f t="shared" si="813"/>
        <v>150.56689093222431</v>
      </c>
      <c r="AK1516" s="68">
        <f t="shared" si="814"/>
        <v>100.6711393636709</v>
      </c>
      <c r="AL1516" s="68">
        <f t="shared" si="815"/>
        <v>48.743335124282957</v>
      </c>
      <c r="AM1516" s="68">
        <f t="shared" si="816"/>
        <v>12.552301072363788</v>
      </c>
      <c r="AN1516" s="68">
        <f t="shared" si="817"/>
        <v>0</v>
      </c>
      <c r="AO1516" s="68">
        <f t="shared" si="819"/>
        <v>51.149795037231208</v>
      </c>
      <c r="AP1516" s="8"/>
      <c r="AQ1516" s="6">
        <f t="shared" si="820"/>
        <v>22</v>
      </c>
      <c r="AR1516" s="94">
        <f t="shared" si="821"/>
        <v>42</v>
      </c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</row>
    <row r="1517" spans="1:58" s="5" customFormat="1">
      <c r="A1517" s="6">
        <v>1472</v>
      </c>
      <c r="B1517" s="44" t="s">
        <v>91</v>
      </c>
      <c r="C1517" s="46">
        <v>225.99998950471542</v>
      </c>
      <c r="D1517" s="46">
        <v>307.99998570703622</v>
      </c>
      <c r="E1517" s="46">
        <v>382.99998213685888</v>
      </c>
      <c r="F1517" s="46">
        <v>270.99998746560959</v>
      </c>
      <c r="G1517" s="46">
        <v>169.9999922255719</v>
      </c>
      <c r="H1517" s="46">
        <v>179.99999185968682</v>
      </c>
      <c r="I1517" s="46">
        <v>212.99999021958337</v>
      </c>
      <c r="J1517" s="46">
        <v>290.99998648223215</v>
      </c>
      <c r="K1517" s="46">
        <v>356.99998322903645</v>
      </c>
      <c r="L1517" s="46">
        <v>338.99998397551008</v>
      </c>
      <c r="M1517" s="46">
        <v>334.99998414184773</v>
      </c>
      <c r="N1517" s="46">
        <v>366.99998268834338</v>
      </c>
      <c r="O1517" s="46">
        <v>261.999987636512</v>
      </c>
      <c r="P1517" s="46">
        <v>285.99998657707613</v>
      </c>
      <c r="Q1517" s="46">
        <v>225.99998938584736</v>
      </c>
      <c r="R1517" s="46">
        <v>184.9999913114257</v>
      </c>
      <c r="S1517" s="46">
        <v>119.99999438091641</v>
      </c>
      <c r="T1517" s="46">
        <v>94.999234509690226</v>
      </c>
      <c r="U1517" s="45">
        <v>4591</v>
      </c>
      <c r="V1517" s="8"/>
      <c r="W1517" s="44" t="s">
        <v>91</v>
      </c>
      <c r="X1517" s="39">
        <v>3</v>
      </c>
      <c r="Y1517" s="39">
        <v>6</v>
      </c>
      <c r="Z1517" s="39">
        <v>22</v>
      </c>
      <c r="AA1517" s="39">
        <v>17</v>
      </c>
      <c r="AB1517" s="39">
        <v>3</v>
      </c>
      <c r="AC1517" s="39">
        <v>0</v>
      </c>
      <c r="AD1517" s="39">
        <v>0</v>
      </c>
      <c r="AE1517" s="69">
        <f t="shared" si="818"/>
        <v>51</v>
      </c>
      <c r="AF1517" s="8"/>
      <c r="AG1517" s="44" t="s">
        <v>91</v>
      </c>
      <c r="AH1517" s="68">
        <f t="shared" si="811"/>
        <v>22.140222426251629</v>
      </c>
      <c r="AI1517" s="68">
        <f t="shared" si="812"/>
        <v>70.588238522254031</v>
      </c>
      <c r="AJ1517" s="68">
        <f t="shared" si="813"/>
        <v>244.44445549919124</v>
      </c>
      <c r="AK1517" s="68">
        <f t="shared" si="814"/>
        <v>159.62442047508611</v>
      </c>
      <c r="AL1517" s="68">
        <f t="shared" si="815"/>
        <v>20.61855765882088</v>
      </c>
      <c r="AM1517" s="68">
        <f t="shared" si="816"/>
        <v>0</v>
      </c>
      <c r="AN1517" s="68">
        <f t="shared" si="817"/>
        <v>0</v>
      </c>
      <c r="AO1517" s="68">
        <f t="shared" si="819"/>
        <v>56.013182172163411</v>
      </c>
      <c r="AP1517" s="8"/>
      <c r="AQ1517" s="6">
        <f t="shared" si="820"/>
        <v>27</v>
      </c>
      <c r="AR1517" s="94">
        <f t="shared" si="821"/>
        <v>21</v>
      </c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</row>
    <row r="1518" spans="1:58" s="5" customFormat="1">
      <c r="A1518" s="6">
        <v>1473</v>
      </c>
      <c r="B1518" s="44" t="s">
        <v>92</v>
      </c>
      <c r="C1518" s="46">
        <v>9331</v>
      </c>
      <c r="D1518" s="46">
        <v>8717</v>
      </c>
      <c r="E1518" s="46">
        <v>7981</v>
      </c>
      <c r="F1518" s="46">
        <v>9312</v>
      </c>
      <c r="G1518" s="46">
        <v>11054</v>
      </c>
      <c r="H1518" s="46">
        <v>9762</v>
      </c>
      <c r="I1518" s="46">
        <v>11140</v>
      </c>
      <c r="J1518" s="46">
        <v>11845</v>
      </c>
      <c r="K1518" s="46">
        <v>10885</v>
      </c>
      <c r="L1518" s="46">
        <v>10374</v>
      </c>
      <c r="M1518" s="46">
        <v>9339</v>
      </c>
      <c r="N1518" s="46">
        <v>8723</v>
      </c>
      <c r="O1518" s="46">
        <v>7453</v>
      </c>
      <c r="P1518" s="46">
        <v>6455</v>
      </c>
      <c r="Q1518" s="46">
        <v>5779</v>
      </c>
      <c r="R1518" s="46">
        <v>5469</v>
      </c>
      <c r="S1518" s="46">
        <v>4212</v>
      </c>
      <c r="T1518" s="46">
        <v>3402.0056304931641</v>
      </c>
      <c r="U1518" s="45">
        <v>156797</v>
      </c>
      <c r="V1518" s="8"/>
      <c r="W1518" s="44" t="s">
        <v>92</v>
      </c>
      <c r="X1518" s="39">
        <v>10</v>
      </c>
      <c r="Y1518" s="39">
        <v>57</v>
      </c>
      <c r="Z1518" s="39">
        <v>342</v>
      </c>
      <c r="AA1518" s="39">
        <v>747</v>
      </c>
      <c r="AB1518" s="39">
        <v>505</v>
      </c>
      <c r="AC1518" s="39">
        <v>94</v>
      </c>
      <c r="AD1518" s="39">
        <v>7</v>
      </c>
      <c r="AE1518" s="69">
        <f t="shared" si="818"/>
        <v>1762</v>
      </c>
      <c r="AF1518" s="8"/>
      <c r="AG1518" s="44" t="s">
        <v>92</v>
      </c>
      <c r="AH1518" s="68">
        <f t="shared" si="811"/>
        <v>2.1477663230240553</v>
      </c>
      <c r="AI1518" s="68">
        <f t="shared" si="812"/>
        <v>10.313008865569024</v>
      </c>
      <c r="AJ1518" s="68">
        <f t="shared" si="813"/>
        <v>70.067609096496625</v>
      </c>
      <c r="AK1518" s="68">
        <f t="shared" si="814"/>
        <v>134.1113105924596</v>
      </c>
      <c r="AL1518" s="68">
        <f t="shared" si="815"/>
        <v>85.268045588856069</v>
      </c>
      <c r="AM1518" s="68">
        <f t="shared" si="816"/>
        <v>17.271474506201194</v>
      </c>
      <c r="AN1518" s="68">
        <f t="shared" si="817"/>
        <v>1.3495276653171389</v>
      </c>
      <c r="AO1518" s="68">
        <f t="shared" si="819"/>
        <v>47.383423869198083</v>
      </c>
      <c r="AP1518" s="8"/>
      <c r="AQ1518" s="6">
        <f t="shared" si="820"/>
        <v>73</v>
      </c>
      <c r="AR1518" s="94">
        <f t="shared" si="821"/>
        <v>57</v>
      </c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</row>
    <row r="1519" spans="1:58" s="5" customFormat="1">
      <c r="A1519" s="6">
        <v>1474</v>
      </c>
      <c r="B1519" s="44" t="s">
        <v>93</v>
      </c>
      <c r="C1519" s="46">
        <v>8975</v>
      </c>
      <c r="D1519" s="46">
        <v>9161</v>
      </c>
      <c r="E1519" s="46">
        <v>9392</v>
      </c>
      <c r="F1519" s="46">
        <v>9452</v>
      </c>
      <c r="G1519" s="46">
        <v>9872</v>
      </c>
      <c r="H1519" s="46">
        <v>9686</v>
      </c>
      <c r="I1519" s="46">
        <v>10119</v>
      </c>
      <c r="J1519" s="46">
        <v>10361</v>
      </c>
      <c r="K1519" s="46">
        <v>9947</v>
      </c>
      <c r="L1519" s="46">
        <v>9278</v>
      </c>
      <c r="M1519" s="46">
        <v>8163</v>
      </c>
      <c r="N1519" s="46">
        <v>7420</v>
      </c>
      <c r="O1519" s="46">
        <v>5351</v>
      </c>
      <c r="P1519" s="46">
        <v>4298</v>
      </c>
      <c r="Q1519" s="46">
        <v>3421</v>
      </c>
      <c r="R1519" s="46">
        <v>2372</v>
      </c>
      <c r="S1519" s="46">
        <v>1364</v>
      </c>
      <c r="T1519" s="46">
        <v>892.99896240234375</v>
      </c>
      <c r="U1519" s="45">
        <v>155113</v>
      </c>
      <c r="V1519" s="8"/>
      <c r="W1519" s="44" t="s">
        <v>93</v>
      </c>
      <c r="X1519" s="39">
        <v>33</v>
      </c>
      <c r="Y1519" s="39">
        <v>239</v>
      </c>
      <c r="Z1519" s="39">
        <v>757</v>
      </c>
      <c r="AA1519" s="39">
        <v>787</v>
      </c>
      <c r="AB1519" s="39">
        <v>385</v>
      </c>
      <c r="AC1519" s="39">
        <v>70</v>
      </c>
      <c r="AD1519" s="39">
        <v>0</v>
      </c>
      <c r="AE1519" s="69">
        <f t="shared" si="818"/>
        <v>2271</v>
      </c>
      <c r="AF1519" s="8"/>
      <c r="AG1519" s="44" t="s">
        <v>93</v>
      </c>
      <c r="AH1519" s="68">
        <f t="shared" si="811"/>
        <v>6.9826491747778245</v>
      </c>
      <c r="AI1519" s="68">
        <f t="shared" si="812"/>
        <v>48.419773095623988</v>
      </c>
      <c r="AJ1519" s="68">
        <f t="shared" si="813"/>
        <v>156.3080735081561</v>
      </c>
      <c r="AK1519" s="68">
        <f t="shared" si="814"/>
        <v>155.54896728925783</v>
      </c>
      <c r="AL1519" s="68">
        <f t="shared" si="815"/>
        <v>74.317150854164652</v>
      </c>
      <c r="AM1519" s="68">
        <f t="shared" si="816"/>
        <v>14.074595355383533</v>
      </c>
      <c r="AN1519" s="68">
        <f t="shared" si="817"/>
        <v>0</v>
      </c>
      <c r="AO1519" s="68">
        <f t="shared" si="819"/>
        <v>66.09910499890853</v>
      </c>
      <c r="AP1519" s="8"/>
      <c r="AQ1519" s="6">
        <f t="shared" si="820"/>
        <v>51</v>
      </c>
      <c r="AR1519" s="94">
        <f t="shared" si="821"/>
        <v>6</v>
      </c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</row>
    <row r="1520" spans="1:58" s="5" customFormat="1">
      <c r="A1520" s="6">
        <v>1475</v>
      </c>
      <c r="B1520" s="44" t="s">
        <v>94</v>
      </c>
      <c r="C1520" s="46">
        <v>2450.0000219324666</v>
      </c>
      <c r="D1520" s="46">
        <v>2547.0000228674253</v>
      </c>
      <c r="E1520" s="46">
        <v>2590.0000226540333</v>
      </c>
      <c r="F1520" s="46">
        <v>2840.0000259330754</v>
      </c>
      <c r="G1520" s="46">
        <v>2731.0000263494212</v>
      </c>
      <c r="H1520" s="46">
        <v>2339.0000237594868</v>
      </c>
      <c r="I1520" s="46">
        <v>2425.0000229622565</v>
      </c>
      <c r="J1520" s="46">
        <v>2482.0000222033104</v>
      </c>
      <c r="K1520" s="46">
        <v>2527.0000212135428</v>
      </c>
      <c r="L1520" s="46">
        <v>2405.0000194898421</v>
      </c>
      <c r="M1520" s="46">
        <v>2210.0000177944021</v>
      </c>
      <c r="N1520" s="46">
        <v>1948.0000160019749</v>
      </c>
      <c r="O1520" s="46">
        <v>1413.000011579767</v>
      </c>
      <c r="P1520" s="46">
        <v>1067.0000090161711</v>
      </c>
      <c r="Q1520" s="46">
        <v>867.0000073109336</v>
      </c>
      <c r="R1520" s="46">
        <v>749.00000632761748</v>
      </c>
      <c r="S1520" s="46">
        <v>535.00000457505587</v>
      </c>
      <c r="T1520" s="46">
        <v>378.999698029201</v>
      </c>
      <c r="U1520" s="45">
        <v>36432</v>
      </c>
      <c r="V1520" s="8"/>
      <c r="W1520" s="44" t="s">
        <v>94</v>
      </c>
      <c r="X1520" s="39">
        <v>20</v>
      </c>
      <c r="Y1520" s="39">
        <v>97</v>
      </c>
      <c r="Z1520" s="39">
        <v>161</v>
      </c>
      <c r="AA1520" s="39">
        <v>147</v>
      </c>
      <c r="AB1520" s="39">
        <v>70</v>
      </c>
      <c r="AC1520" s="39">
        <v>14</v>
      </c>
      <c r="AD1520" s="39">
        <v>0</v>
      </c>
      <c r="AE1520" s="69">
        <f t="shared" si="818"/>
        <v>509</v>
      </c>
      <c r="AF1520" s="8"/>
      <c r="AG1520" s="44" t="s">
        <v>94</v>
      </c>
      <c r="AH1520" s="68">
        <f t="shared" si="811"/>
        <v>14.084506913642754</v>
      </c>
      <c r="AI1520" s="68">
        <f t="shared" si="812"/>
        <v>71.03624977233099</v>
      </c>
      <c r="AJ1520" s="68">
        <f t="shared" si="813"/>
        <v>137.66566769095101</v>
      </c>
      <c r="AK1520" s="68">
        <f t="shared" si="814"/>
        <v>121.23711225407106</v>
      </c>
      <c r="AL1520" s="68">
        <f t="shared" si="815"/>
        <v>56.406123588878856</v>
      </c>
      <c r="AM1520" s="68">
        <f t="shared" si="816"/>
        <v>11.080332316955637</v>
      </c>
      <c r="AN1520" s="68">
        <f t="shared" si="817"/>
        <v>0</v>
      </c>
      <c r="AO1520" s="68">
        <f t="shared" si="819"/>
        <v>57.355343439830001</v>
      </c>
      <c r="AP1520" s="8"/>
      <c r="AQ1520" s="6">
        <f t="shared" si="820"/>
        <v>26</v>
      </c>
      <c r="AR1520" s="94">
        <f t="shared" si="821"/>
        <v>18</v>
      </c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</row>
    <row r="1521" spans="1:58" s="5" customFormat="1">
      <c r="A1521" s="6">
        <v>1476</v>
      </c>
      <c r="B1521" s="44" t="s">
        <v>95</v>
      </c>
      <c r="C1521" s="46">
        <v>9420</v>
      </c>
      <c r="D1521" s="46">
        <v>8903</v>
      </c>
      <c r="E1521" s="46">
        <v>9207</v>
      </c>
      <c r="F1521" s="46">
        <v>8551</v>
      </c>
      <c r="G1521" s="46">
        <v>8038</v>
      </c>
      <c r="H1521" s="46">
        <v>9037</v>
      </c>
      <c r="I1521" s="46">
        <v>10315</v>
      </c>
      <c r="J1521" s="46">
        <v>10360</v>
      </c>
      <c r="K1521" s="46">
        <v>9581</v>
      </c>
      <c r="L1521" s="46">
        <v>8366</v>
      </c>
      <c r="M1521" s="46">
        <v>6883</v>
      </c>
      <c r="N1521" s="46">
        <v>5713</v>
      </c>
      <c r="O1521" s="46">
        <v>3817</v>
      </c>
      <c r="P1521" s="46">
        <v>2605</v>
      </c>
      <c r="Q1521" s="46">
        <v>1933</v>
      </c>
      <c r="R1521" s="46">
        <v>1521</v>
      </c>
      <c r="S1521" s="46">
        <v>1048</v>
      </c>
      <c r="T1521" s="46">
        <v>702.9970645904541</v>
      </c>
      <c r="U1521" s="45">
        <v>156573</v>
      </c>
      <c r="V1521" s="8"/>
      <c r="W1521" s="44" t="s">
        <v>95</v>
      </c>
      <c r="X1521" s="39">
        <v>55</v>
      </c>
      <c r="Y1521" s="39">
        <v>345</v>
      </c>
      <c r="Z1521" s="39">
        <v>883</v>
      </c>
      <c r="AA1521" s="39">
        <v>989</v>
      </c>
      <c r="AB1521" s="39">
        <v>511</v>
      </c>
      <c r="AC1521" s="39">
        <v>102</v>
      </c>
      <c r="AD1521" s="39">
        <v>9</v>
      </c>
      <c r="AE1521" s="69">
        <f t="shared" si="818"/>
        <v>2894</v>
      </c>
      <c r="AF1521" s="8"/>
      <c r="AG1521" s="44" t="s">
        <v>95</v>
      </c>
      <c r="AH1521" s="68">
        <f t="shared" si="811"/>
        <v>12.863992515495264</v>
      </c>
      <c r="AI1521" s="68">
        <f t="shared" si="812"/>
        <v>85.84224931575018</v>
      </c>
      <c r="AJ1521" s="68">
        <f t="shared" si="813"/>
        <v>195.41883368374459</v>
      </c>
      <c r="AK1521" s="68">
        <f t="shared" si="814"/>
        <v>191.75957343674261</v>
      </c>
      <c r="AL1521" s="68">
        <f t="shared" si="815"/>
        <v>98.64864864864866</v>
      </c>
      <c r="AM1521" s="68">
        <f t="shared" si="816"/>
        <v>21.29214069512577</v>
      </c>
      <c r="AN1521" s="68">
        <f t="shared" si="817"/>
        <v>2.1515658618216591</v>
      </c>
      <c r="AO1521" s="68">
        <f t="shared" si="819"/>
        <v>90.088407421242692</v>
      </c>
      <c r="AP1521" s="8"/>
      <c r="AQ1521" s="6">
        <f t="shared" si="820"/>
        <v>14</v>
      </c>
      <c r="AR1521" s="94">
        <f t="shared" si="821"/>
        <v>1</v>
      </c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</row>
    <row r="1522" spans="1:58" s="5" customFormat="1">
      <c r="A1522" s="6">
        <v>1477</v>
      </c>
      <c r="B1522" s="44" t="s">
        <v>96</v>
      </c>
      <c r="C1522" s="46">
        <v>3584</v>
      </c>
      <c r="D1522" s="46">
        <v>2398</v>
      </c>
      <c r="E1522" s="46">
        <v>2047</v>
      </c>
      <c r="F1522" s="46">
        <v>2648</v>
      </c>
      <c r="G1522" s="46">
        <v>7658</v>
      </c>
      <c r="H1522" s="46">
        <v>11170</v>
      </c>
      <c r="I1522" s="46">
        <v>10014</v>
      </c>
      <c r="J1522" s="46">
        <v>7251</v>
      </c>
      <c r="K1522" s="46">
        <v>5208</v>
      </c>
      <c r="L1522" s="46">
        <v>4359</v>
      </c>
      <c r="M1522" s="46">
        <v>3892</v>
      </c>
      <c r="N1522" s="46">
        <v>3611</v>
      </c>
      <c r="O1522" s="46">
        <v>2704</v>
      </c>
      <c r="P1522" s="46">
        <v>1956</v>
      </c>
      <c r="Q1522" s="46">
        <v>1759</v>
      </c>
      <c r="R1522" s="46">
        <v>1475</v>
      </c>
      <c r="S1522" s="46">
        <v>986</v>
      </c>
      <c r="T1522" s="46">
        <v>781.00524139404297</v>
      </c>
      <c r="U1522" s="45">
        <v>79540</v>
      </c>
      <c r="V1522" s="8"/>
      <c r="W1522" s="44" t="s">
        <v>96</v>
      </c>
      <c r="X1522" s="39">
        <v>11</v>
      </c>
      <c r="Y1522" s="39">
        <v>31</v>
      </c>
      <c r="Z1522" s="39">
        <v>155</v>
      </c>
      <c r="AA1522" s="39">
        <v>455</v>
      </c>
      <c r="AB1522" s="39">
        <v>361</v>
      </c>
      <c r="AC1522" s="39">
        <v>71</v>
      </c>
      <c r="AD1522" s="39">
        <v>4</v>
      </c>
      <c r="AE1522" s="69">
        <f t="shared" si="818"/>
        <v>1088</v>
      </c>
      <c r="AF1522" s="8"/>
      <c r="AG1522" s="44" t="s">
        <v>96</v>
      </c>
      <c r="AH1522" s="68">
        <f t="shared" si="811"/>
        <v>8.3081570996978851</v>
      </c>
      <c r="AI1522" s="68">
        <f t="shared" si="812"/>
        <v>8.0961086445547146</v>
      </c>
      <c r="AJ1522" s="68">
        <f t="shared" si="813"/>
        <v>27.752909579230082</v>
      </c>
      <c r="AK1522" s="68">
        <f t="shared" si="814"/>
        <v>90.872778110645086</v>
      </c>
      <c r="AL1522" s="68">
        <f t="shared" si="815"/>
        <v>99.5724727623776</v>
      </c>
      <c r="AM1522" s="68">
        <f t="shared" si="816"/>
        <v>27.265745007680493</v>
      </c>
      <c r="AN1522" s="68">
        <f t="shared" si="817"/>
        <v>1.8352833218628124</v>
      </c>
      <c r="AO1522" s="68">
        <f t="shared" si="819"/>
        <v>45.044299080897574</v>
      </c>
      <c r="AP1522" s="8"/>
      <c r="AQ1522" s="6">
        <f t="shared" si="820"/>
        <v>75</v>
      </c>
      <c r="AR1522" s="94">
        <f t="shared" si="821"/>
        <v>64</v>
      </c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</row>
    <row r="1523" spans="1:58" s="5" customFormat="1">
      <c r="A1523" s="6">
        <v>1478</v>
      </c>
      <c r="B1523" s="44" t="s">
        <v>97</v>
      </c>
      <c r="C1523" s="46">
        <v>9348.0000000097971</v>
      </c>
      <c r="D1523" s="46">
        <v>10178.000000013706</v>
      </c>
      <c r="E1523" s="46">
        <v>11122.000000002739</v>
      </c>
      <c r="F1523" s="46">
        <v>11315.000000009606</v>
      </c>
      <c r="G1523" s="46">
        <v>9168.0000000102336</v>
      </c>
      <c r="H1523" s="46">
        <v>8074.000000029193</v>
      </c>
      <c r="I1523" s="46">
        <v>9687.0000000420296</v>
      </c>
      <c r="J1523" s="46">
        <v>10864.000000019973</v>
      </c>
      <c r="K1523" s="46">
        <v>11510.999999985124</v>
      </c>
      <c r="L1523" s="46">
        <v>11438.999999968873</v>
      </c>
      <c r="M1523" s="46">
        <v>10513.999999968162</v>
      </c>
      <c r="N1523" s="46">
        <v>9889.9999999789616</v>
      </c>
      <c r="O1523" s="46">
        <v>7111.9999999793072</v>
      </c>
      <c r="P1523" s="46">
        <v>4786.9999999934116</v>
      </c>
      <c r="Q1523" s="46">
        <v>3431.9999999935926</v>
      </c>
      <c r="R1523" s="46">
        <v>2931.9999999967454</v>
      </c>
      <c r="S1523" s="46">
        <v>2009.999999998621</v>
      </c>
      <c r="T1523" s="46">
        <v>1609.9901161193084</v>
      </c>
      <c r="U1523" s="45">
        <v>150198</v>
      </c>
      <c r="V1523" s="8"/>
      <c r="W1523" s="44" t="s">
        <v>97</v>
      </c>
      <c r="X1523" s="39">
        <v>33</v>
      </c>
      <c r="Y1523" s="39">
        <v>196</v>
      </c>
      <c r="Z1523" s="39">
        <v>471</v>
      </c>
      <c r="AA1523" s="39">
        <v>624</v>
      </c>
      <c r="AB1523" s="39">
        <v>365</v>
      </c>
      <c r="AC1523" s="39">
        <v>77</v>
      </c>
      <c r="AD1523" s="39">
        <v>3</v>
      </c>
      <c r="AE1523" s="69">
        <f t="shared" si="818"/>
        <v>1769</v>
      </c>
      <c r="AF1523" s="8"/>
      <c r="AG1523" s="44" t="s">
        <v>97</v>
      </c>
      <c r="AH1523" s="68">
        <f t="shared" si="811"/>
        <v>5.8329650905827632</v>
      </c>
      <c r="AI1523" s="68">
        <f t="shared" si="812"/>
        <v>42.757417102919113</v>
      </c>
      <c r="AJ1523" s="68">
        <f t="shared" si="813"/>
        <v>116.67079514448776</v>
      </c>
      <c r="AK1523" s="68">
        <f t="shared" si="814"/>
        <v>128.83245586813104</v>
      </c>
      <c r="AL1523" s="68">
        <f t="shared" si="815"/>
        <v>67.194403534486185</v>
      </c>
      <c r="AM1523" s="68">
        <f t="shared" si="816"/>
        <v>13.378507514568589</v>
      </c>
      <c r="AN1523" s="68">
        <f t="shared" si="817"/>
        <v>0.52452137424742773</v>
      </c>
      <c r="AO1523" s="68">
        <f t="shared" si="819"/>
        <v>49.09933664543572</v>
      </c>
      <c r="AP1523" s="8"/>
      <c r="AQ1523" s="6">
        <f t="shared" si="820"/>
        <v>55</v>
      </c>
      <c r="AR1523" s="94">
        <f t="shared" si="821"/>
        <v>51</v>
      </c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</row>
    <row r="1524" spans="1:58" s="5" customFormat="1">
      <c r="A1524" s="6">
        <v>1479</v>
      </c>
      <c r="B1524" s="44" t="s">
        <v>98</v>
      </c>
      <c r="C1524" s="46">
        <v>379.00000144454089</v>
      </c>
      <c r="D1524" s="46">
        <v>494.00000229876707</v>
      </c>
      <c r="E1524" s="46">
        <v>587.00000253979715</v>
      </c>
      <c r="F1524" s="46">
        <v>478.0000022322738</v>
      </c>
      <c r="G1524" s="46">
        <v>276.00000117133823</v>
      </c>
      <c r="H1524" s="46">
        <v>277.00000149283773</v>
      </c>
      <c r="I1524" s="46">
        <v>323.00000133796186</v>
      </c>
      <c r="J1524" s="46">
        <v>435.00000178251275</v>
      </c>
      <c r="K1524" s="46">
        <v>537.00000203145191</v>
      </c>
      <c r="L1524" s="46">
        <v>650.00000235323841</v>
      </c>
      <c r="M1524" s="46">
        <v>533.00000192058474</v>
      </c>
      <c r="N1524" s="46">
        <v>529.00000168042016</v>
      </c>
      <c r="O1524" s="46">
        <v>467.00000175953522</v>
      </c>
      <c r="P1524" s="46">
        <v>439.00000169065044</v>
      </c>
      <c r="Q1524" s="46">
        <v>422.00000177248768</v>
      </c>
      <c r="R1524" s="46">
        <v>404.00000151127097</v>
      </c>
      <c r="S1524" s="46">
        <v>288.00000084567057</v>
      </c>
      <c r="T1524" s="46">
        <v>223.99606388466231</v>
      </c>
      <c r="U1524" s="45">
        <v>7614</v>
      </c>
      <c r="V1524" s="8"/>
      <c r="W1524" s="44" t="s">
        <v>98</v>
      </c>
      <c r="X1524" s="39">
        <v>3</v>
      </c>
      <c r="Y1524" s="39">
        <v>12</v>
      </c>
      <c r="Z1524" s="39">
        <v>20</v>
      </c>
      <c r="AA1524" s="39">
        <v>17</v>
      </c>
      <c r="AB1524" s="39">
        <v>11</v>
      </c>
      <c r="AC1524" s="39">
        <v>6</v>
      </c>
      <c r="AD1524" s="39">
        <v>0</v>
      </c>
      <c r="AE1524" s="69">
        <f t="shared" si="818"/>
        <v>69</v>
      </c>
      <c r="AF1524" s="8"/>
      <c r="AG1524" s="44" t="s">
        <v>98</v>
      </c>
      <c r="AH1524" s="68">
        <f t="shared" si="811"/>
        <v>12.552301196610516</v>
      </c>
      <c r="AI1524" s="68">
        <f t="shared" si="812"/>
        <v>86.95652137008878</v>
      </c>
      <c r="AJ1524" s="68">
        <f t="shared" si="813"/>
        <v>144.40433135172478</v>
      </c>
      <c r="AK1524" s="68">
        <f t="shared" si="814"/>
        <v>105.26315745870559</v>
      </c>
      <c r="AL1524" s="68">
        <f t="shared" si="815"/>
        <v>50.574712436436627</v>
      </c>
      <c r="AM1524" s="68">
        <f t="shared" si="816"/>
        <v>22.346368630548284</v>
      </c>
      <c r="AN1524" s="68">
        <f t="shared" si="817"/>
        <v>0</v>
      </c>
      <c r="AO1524" s="68">
        <f t="shared" si="819"/>
        <v>46.370967548697962</v>
      </c>
      <c r="AP1524" s="8"/>
      <c r="AQ1524" s="6">
        <f t="shared" si="820"/>
        <v>12</v>
      </c>
      <c r="AR1524" s="94">
        <f t="shared" si="821"/>
        <v>60</v>
      </c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</row>
    <row r="1525" spans="1:58" s="5" customFormat="1">
      <c r="A1525" s="6">
        <v>1480</v>
      </c>
      <c r="B1525" s="45" t="s">
        <v>99</v>
      </c>
      <c r="C1525" s="46">
        <v>22.999999998854282</v>
      </c>
      <c r="D1525" s="46">
        <v>23.999999998517104</v>
      </c>
      <c r="E1525" s="46">
        <v>40.999999986624047</v>
      </c>
      <c r="F1525" s="46">
        <v>56.000000002435542</v>
      </c>
      <c r="G1525" s="46">
        <v>113.00000005874425</v>
      </c>
      <c r="H1525" s="46">
        <v>125.00000012342103</v>
      </c>
      <c r="I1525" s="46">
        <v>72.000000027624765</v>
      </c>
      <c r="J1525" s="46">
        <v>51.999999995713459</v>
      </c>
      <c r="K1525" s="46">
        <v>46.999999972161348</v>
      </c>
      <c r="L1525" s="46">
        <v>44.999999958469672</v>
      </c>
      <c r="M1525" s="46">
        <v>56.999999951045531</v>
      </c>
      <c r="N1525" s="46">
        <v>49.999999963928133</v>
      </c>
      <c r="O1525" s="46">
        <v>21.999999983583763</v>
      </c>
      <c r="P1525" s="46">
        <v>14.999999992354399</v>
      </c>
      <c r="Q1525" s="46">
        <v>15.999999992853875</v>
      </c>
      <c r="R1525" s="46">
        <v>2.9999999985959276</v>
      </c>
      <c r="S1525" s="46">
        <v>0</v>
      </c>
      <c r="T1525" s="46">
        <v>5.9999999950728053</v>
      </c>
      <c r="U1525" s="45">
        <v>770</v>
      </c>
      <c r="V1525" s="8"/>
      <c r="W1525" s="45" t="s">
        <v>99</v>
      </c>
      <c r="X1525" s="39">
        <v>0</v>
      </c>
      <c r="Y1525" s="39">
        <v>0</v>
      </c>
      <c r="Z1525" s="39">
        <v>0</v>
      </c>
      <c r="AA1525" s="39">
        <v>0</v>
      </c>
      <c r="AB1525" s="39">
        <v>4</v>
      </c>
      <c r="AC1525" s="39">
        <v>0</v>
      </c>
      <c r="AD1525" s="39">
        <v>0</v>
      </c>
      <c r="AE1525" s="69">
        <f t="shared" si="818"/>
        <v>4</v>
      </c>
      <c r="AF1525" s="8"/>
      <c r="AG1525" s="45" t="s">
        <v>99</v>
      </c>
      <c r="AH1525" s="68">
        <f t="shared" si="811"/>
        <v>0</v>
      </c>
      <c r="AI1525" s="68">
        <f t="shared" si="812"/>
        <v>0</v>
      </c>
      <c r="AJ1525" s="68">
        <f t="shared" si="813"/>
        <v>0</v>
      </c>
      <c r="AK1525" s="68">
        <f t="shared" si="814"/>
        <v>0</v>
      </c>
      <c r="AL1525" s="68">
        <f t="shared" si="815"/>
        <v>153.84615385883592</v>
      </c>
      <c r="AM1525" s="68">
        <f t="shared" si="816"/>
        <v>0</v>
      </c>
      <c r="AN1525" s="68">
        <f t="shared" si="817"/>
        <v>0</v>
      </c>
      <c r="AO1525" s="68">
        <f t="shared" si="819"/>
        <v>15.686274505541869</v>
      </c>
      <c r="AP1525" s="8"/>
      <c r="AQ1525" s="6" t="s">
        <v>138</v>
      </c>
      <c r="AR1525" s="6" t="s">
        <v>138</v>
      </c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</row>
    <row r="1526" spans="1:58" s="5" customFormat="1">
      <c r="A1526" s="6">
        <v>1481</v>
      </c>
      <c r="B1526" s="45" t="s">
        <v>100</v>
      </c>
      <c r="C1526" s="45">
        <f>SUM(C1449,C1452,C1454:C1455,C1458:C1459,C1463,C1465,C1467,C1471,C1476,C1478,C1480:C1481,C1485,C1487:C1490,C1494:C1495,C1497:C1498,C1502,C1504,C1509,C1518:C1519,C1521:C1523)</f>
        <v>232162.00000000981</v>
      </c>
      <c r="D1526" s="45">
        <f>SUM(D1449,D1452,D1454:D1455,D1458:D1459,D1463,D1465,D1467,D1471,D1476,D1478,D1480:D1481,D1485,D1487:D1490,D1494:D1495,D1497:D1498,D1502,D1504,D1509,D1518:D1519,D1521:D1523)</f>
        <v>227778.00000001371</v>
      </c>
      <c r="E1526" s="45">
        <f t="shared" ref="E1526:U1526" si="822">SUM(E1449,E1452,E1454:E1455,E1458:E1459,E1463,E1465,E1467,E1471,E1476,E1478,E1480:E1481,E1485,E1487:E1490,E1494:E1495,E1497:E1498,E1502,E1504,E1509,E1518:E1519,E1521:E1523)</f>
        <v>233811.00000000274</v>
      </c>
      <c r="F1526" s="45">
        <f t="shared" si="822"/>
        <v>250266.0000000096</v>
      </c>
      <c r="G1526" s="45">
        <f t="shared" si="822"/>
        <v>290051.00000001024</v>
      </c>
      <c r="H1526" s="45">
        <f t="shared" si="822"/>
        <v>285062.00000002922</v>
      </c>
      <c r="I1526" s="45">
        <f t="shared" si="822"/>
        <v>294997.00000004203</v>
      </c>
      <c r="J1526" s="45">
        <f t="shared" si="822"/>
        <v>297010.00000001997</v>
      </c>
      <c r="K1526" s="45">
        <f t="shared" si="822"/>
        <v>280387.9999999851</v>
      </c>
      <c r="L1526" s="45">
        <f t="shared" si="822"/>
        <v>264871.99999996886</v>
      </c>
      <c r="M1526" s="45">
        <f t="shared" si="822"/>
        <v>236253.99999996816</v>
      </c>
      <c r="N1526" s="45">
        <f t="shared" si="822"/>
        <v>216846.99999997896</v>
      </c>
      <c r="O1526" s="45">
        <f t="shared" si="822"/>
        <v>166786.99999997931</v>
      </c>
      <c r="P1526" s="45">
        <f t="shared" si="822"/>
        <v>132585.99999999342</v>
      </c>
      <c r="Q1526" s="45">
        <f t="shared" si="822"/>
        <v>109561.9999999936</v>
      </c>
      <c r="R1526" s="45">
        <f t="shared" si="822"/>
        <v>97076.99999999674</v>
      </c>
      <c r="S1526" s="45">
        <f t="shared" si="822"/>
        <v>72052.999999998618</v>
      </c>
      <c r="T1526" s="45">
        <f t="shared" si="822"/>
        <v>57419.026411056446</v>
      </c>
      <c r="U1526" s="45">
        <f t="shared" si="822"/>
        <v>4077660</v>
      </c>
      <c r="V1526" s="8"/>
      <c r="W1526" s="45" t="s">
        <v>100</v>
      </c>
      <c r="X1526" s="45">
        <f>SUM(X1449,X1452,X1454:X1455,X1458:X1459,X1463,X1465,X1467,X1471,X1476,X1478,X1480:X1481,X1485,X1487:X1490,X1494:X1495,X1497:X1498,X1502,X1504,X1509,X1518:X1519,X1521:X1523)</f>
        <v>808</v>
      </c>
      <c r="Y1526" s="45">
        <f t="shared" ref="Y1526:AD1526" si="823">SUM(Y1449,Y1452,Y1454:Y1455,Y1458:Y1459,Y1463,Y1465,Y1467,Y1471,Y1476,Y1478,Y1480:Y1481,Y1485,Y1487:Y1490,Y1494:Y1495,Y1497:Y1498,Y1502,Y1504,Y1509,Y1518:Y1519,Y1521:Y1523)</f>
        <v>4913</v>
      </c>
      <c r="Z1526" s="45">
        <f t="shared" si="823"/>
        <v>13648</v>
      </c>
      <c r="AA1526" s="45">
        <f t="shared" si="823"/>
        <v>19287</v>
      </c>
      <c r="AB1526" s="45">
        <f t="shared" si="823"/>
        <v>12625</v>
      </c>
      <c r="AC1526" s="45">
        <f t="shared" si="823"/>
        <v>2607</v>
      </c>
      <c r="AD1526" s="45">
        <f t="shared" si="823"/>
        <v>139</v>
      </c>
      <c r="AE1526" s="45">
        <f>SUM(X1526:AD1526)</f>
        <v>54027</v>
      </c>
      <c r="AF1526" s="8"/>
      <c r="AG1526" s="45" t="s">
        <v>100</v>
      </c>
      <c r="AH1526" s="68">
        <f t="shared" si="811"/>
        <v>6.45712961409036</v>
      </c>
      <c r="AI1526" s="68">
        <f t="shared" si="812"/>
        <v>33.876800976378817</v>
      </c>
      <c r="AJ1526" s="68">
        <f t="shared" si="813"/>
        <v>95.75460776952805</v>
      </c>
      <c r="AK1526" s="68">
        <f t="shared" si="814"/>
        <v>130.76065180322004</v>
      </c>
      <c r="AL1526" s="68">
        <f t="shared" si="815"/>
        <v>85.013972593509649</v>
      </c>
      <c r="AM1526" s="68">
        <f t="shared" si="816"/>
        <v>18.59566029930053</v>
      </c>
      <c r="AN1526" s="68">
        <f t="shared" si="817"/>
        <v>1.0495635627776159</v>
      </c>
      <c r="AO1526" s="68">
        <f t="shared" si="819"/>
        <v>55.055267225977794</v>
      </c>
      <c r="AP1526" s="8"/>
      <c r="AQ1526" s="6" t="s">
        <v>138</v>
      </c>
      <c r="AR1526" s="6" t="s">
        <v>138</v>
      </c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</row>
    <row r="1527" spans="1:58" s="5" customFormat="1">
      <c r="A1527" s="6">
        <v>1482</v>
      </c>
      <c r="B1527" s="45" t="s">
        <v>101</v>
      </c>
      <c r="C1527" s="45">
        <f>C1528-C1526</f>
        <v>83967.999812578986</v>
      </c>
      <c r="D1527" s="45">
        <f t="shared" ref="D1527:U1527" si="824">D1528-D1526</f>
        <v>93767.999791004957</v>
      </c>
      <c r="E1527" s="45">
        <f t="shared" si="824"/>
        <v>102684.99977141735</v>
      </c>
      <c r="F1527" s="45">
        <f t="shared" si="824"/>
        <v>98003.999781371211</v>
      </c>
      <c r="G1527" s="45">
        <f t="shared" si="824"/>
        <v>78327.999824232073</v>
      </c>
      <c r="H1527" s="45">
        <f t="shared" si="824"/>
        <v>71802.999839061056</v>
      </c>
      <c r="I1527" s="45">
        <f t="shared" si="824"/>
        <v>82310.999815932882</v>
      </c>
      <c r="J1527" s="45">
        <f t="shared" si="824"/>
        <v>92532.999793583353</v>
      </c>
      <c r="K1527" s="45">
        <f t="shared" si="824"/>
        <v>99828.999777707795</v>
      </c>
      <c r="L1527" s="45">
        <f t="shared" si="824"/>
        <v>102026.9997730683</v>
      </c>
      <c r="M1527" s="45">
        <f t="shared" si="824"/>
        <v>96913.999784640502</v>
      </c>
      <c r="N1527" s="45">
        <f t="shared" si="824"/>
        <v>92202.999795367796</v>
      </c>
      <c r="O1527" s="45">
        <f t="shared" si="824"/>
        <v>73597.999836853647</v>
      </c>
      <c r="P1527" s="45">
        <f t="shared" si="824"/>
        <v>61093.999864539655</v>
      </c>
      <c r="Q1527" s="45">
        <f t="shared" si="824"/>
        <v>50607.99988765028</v>
      </c>
      <c r="R1527" s="45">
        <f t="shared" si="824"/>
        <v>45108.999899822986</v>
      </c>
      <c r="S1527" s="45">
        <f t="shared" si="824"/>
        <v>32775.999927129611</v>
      </c>
      <c r="T1527" s="45">
        <f t="shared" si="824"/>
        <v>25769.973238881372</v>
      </c>
      <c r="U1527" s="45">
        <f t="shared" si="824"/>
        <v>1468272</v>
      </c>
      <c r="V1527" s="8"/>
      <c r="W1527" s="45" t="s">
        <v>101</v>
      </c>
      <c r="X1527" s="45">
        <f t="shared" ref="X1527:AD1527" si="825">X1528-X1526</f>
        <v>697</v>
      </c>
      <c r="Y1527" s="45">
        <f t="shared" si="825"/>
        <v>2544</v>
      </c>
      <c r="Z1527" s="45">
        <f t="shared" si="825"/>
        <v>4823</v>
      </c>
      <c r="AA1527" s="45">
        <f t="shared" si="825"/>
        <v>4981</v>
      </c>
      <c r="AB1527" s="45">
        <f t="shared" si="825"/>
        <v>2770</v>
      </c>
      <c r="AC1527" s="45">
        <f t="shared" si="825"/>
        <v>590</v>
      </c>
      <c r="AD1527" s="45">
        <f t="shared" si="825"/>
        <v>33</v>
      </c>
      <c r="AE1527" s="45">
        <f>SUM(X1527:AD1527)</f>
        <v>16438</v>
      </c>
      <c r="AF1527" s="8"/>
      <c r="AG1527" s="45" t="s">
        <v>101</v>
      </c>
      <c r="AH1527" s="68">
        <f t="shared" si="811"/>
        <v>14.223909259925676</v>
      </c>
      <c r="AI1527" s="68">
        <f t="shared" si="812"/>
        <v>64.957614281195305</v>
      </c>
      <c r="AJ1527" s="68">
        <f t="shared" si="813"/>
        <v>134.33979111764836</v>
      </c>
      <c r="AK1527" s="68">
        <f t="shared" si="814"/>
        <v>121.02878135701691</v>
      </c>
      <c r="AL1527" s="68">
        <f t="shared" si="815"/>
        <v>59.870532808384844</v>
      </c>
      <c r="AM1527" s="68">
        <f t="shared" si="816"/>
        <v>11.820212589803976</v>
      </c>
      <c r="AN1527" s="68">
        <f t="shared" si="817"/>
        <v>0.64688759001832175</v>
      </c>
      <c r="AO1527" s="68">
        <f t="shared" si="819"/>
        <v>52.615490606961664</v>
      </c>
      <c r="AP1527" s="8"/>
      <c r="AQ1527" s="6" t="s">
        <v>138</v>
      </c>
      <c r="AR1527" s="6" t="s">
        <v>138</v>
      </c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</row>
    <row r="1528" spans="1:58" s="5" customFormat="1">
      <c r="A1528" s="6">
        <v>1483</v>
      </c>
      <c r="B1528" s="45" t="s">
        <v>102</v>
      </c>
      <c r="C1528" s="45">
        <f>SUM(C1446:C1525)</f>
        <v>316129.99981258879</v>
      </c>
      <c r="D1528" s="45">
        <f>SUM(D1446:D1525)</f>
        <v>321545.99979101866</v>
      </c>
      <c r="E1528" s="45">
        <f t="shared" ref="E1528:U1528" si="826">SUM(E1446:E1525)</f>
        <v>336495.99977142009</v>
      </c>
      <c r="F1528" s="45">
        <f t="shared" si="826"/>
        <v>348269.99978138081</v>
      </c>
      <c r="G1528" s="45">
        <f t="shared" si="826"/>
        <v>368378.99982424232</v>
      </c>
      <c r="H1528" s="45">
        <f t="shared" si="826"/>
        <v>356864.99983909028</v>
      </c>
      <c r="I1528" s="45">
        <f t="shared" si="826"/>
        <v>377307.99981597491</v>
      </c>
      <c r="J1528" s="45">
        <f t="shared" si="826"/>
        <v>389542.99979360332</v>
      </c>
      <c r="K1528" s="45">
        <f t="shared" si="826"/>
        <v>380216.99977769289</v>
      </c>
      <c r="L1528" s="45">
        <f t="shared" si="826"/>
        <v>366898.99977303715</v>
      </c>
      <c r="M1528" s="45">
        <f t="shared" si="826"/>
        <v>333167.99978460866</v>
      </c>
      <c r="N1528" s="45">
        <f t="shared" si="826"/>
        <v>309049.99979534675</v>
      </c>
      <c r="O1528" s="45">
        <f t="shared" si="826"/>
        <v>240384.99983683295</v>
      </c>
      <c r="P1528" s="45">
        <f t="shared" si="826"/>
        <v>193679.99986453308</v>
      </c>
      <c r="Q1528" s="45">
        <f t="shared" si="826"/>
        <v>160169.99988764388</v>
      </c>
      <c r="R1528" s="45">
        <f t="shared" si="826"/>
        <v>142185.99989981973</v>
      </c>
      <c r="S1528" s="45">
        <f t="shared" si="826"/>
        <v>104828.99992712823</v>
      </c>
      <c r="T1528" s="45">
        <f t="shared" si="826"/>
        <v>83188.999649937818</v>
      </c>
      <c r="U1528" s="45">
        <f t="shared" si="826"/>
        <v>5545932</v>
      </c>
      <c r="V1528" s="8"/>
      <c r="W1528" s="45" t="s">
        <v>102</v>
      </c>
      <c r="X1528" s="45">
        <f>SUM(X1446:X1525)</f>
        <v>1505</v>
      </c>
      <c r="Y1528" s="45">
        <f t="shared" ref="Y1528:AD1528" si="827">SUM(Y1446:Y1525)</f>
        <v>7457</v>
      </c>
      <c r="Z1528" s="45">
        <f t="shared" si="827"/>
        <v>18471</v>
      </c>
      <c r="AA1528" s="45">
        <f t="shared" si="827"/>
        <v>24268</v>
      </c>
      <c r="AB1528" s="45">
        <f t="shared" si="827"/>
        <v>15395</v>
      </c>
      <c r="AC1528" s="45">
        <f t="shared" si="827"/>
        <v>3197</v>
      </c>
      <c r="AD1528" s="45">
        <f t="shared" si="827"/>
        <v>172</v>
      </c>
      <c r="AE1528" s="45">
        <f>SUM(X1528:AD1528)</f>
        <v>70465</v>
      </c>
      <c r="AF1528" s="8"/>
      <c r="AG1528" s="45" t="s">
        <v>102</v>
      </c>
      <c r="AH1528" s="68">
        <f t="shared" si="811"/>
        <v>8.6427197343712177</v>
      </c>
      <c r="AI1528" s="68">
        <f t="shared" si="812"/>
        <v>40.485478290335855</v>
      </c>
      <c r="AJ1528" s="68">
        <f t="shared" si="813"/>
        <v>103.51813715734822</v>
      </c>
      <c r="AK1528" s="68">
        <f t="shared" si="814"/>
        <v>128.63761177518776</v>
      </c>
      <c r="AL1528" s="68">
        <f t="shared" si="815"/>
        <v>79.041338225340638</v>
      </c>
      <c r="AM1528" s="68">
        <f t="shared" si="816"/>
        <v>16.816712571343405</v>
      </c>
      <c r="AN1528" s="68">
        <f t="shared" si="817"/>
        <v>0.93758772908292909</v>
      </c>
      <c r="AO1528" s="68">
        <f t="shared" si="819"/>
        <v>54.466100456768196</v>
      </c>
      <c r="AP1528" s="8"/>
      <c r="AQ1528" s="6" t="s">
        <v>138</v>
      </c>
      <c r="AR1528" s="6" t="s">
        <v>138</v>
      </c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</row>
    <row r="1529" spans="1:58" s="5" customFormat="1">
      <c r="A1529" s="6">
        <v>1484</v>
      </c>
      <c r="B1529" s="8" t="s">
        <v>139</v>
      </c>
      <c r="C1529" s="13">
        <f>SUM(C1454,C1452,C1485,C1502,C1509)</f>
        <v>29049</v>
      </c>
      <c r="D1529" s="13">
        <f t="shared" ref="D1529:U1529" si="828">SUM(D1454,D1452,D1485,D1502,D1509)</f>
        <v>30150</v>
      </c>
      <c r="E1529" s="13">
        <f t="shared" si="828"/>
        <v>32531</v>
      </c>
      <c r="F1529" s="13">
        <f t="shared" si="828"/>
        <v>36308</v>
      </c>
      <c r="G1529" s="13">
        <f t="shared" si="828"/>
        <v>39997</v>
      </c>
      <c r="H1529" s="13">
        <f t="shared" si="828"/>
        <v>34602</v>
      </c>
      <c r="I1529" s="13">
        <f t="shared" si="828"/>
        <v>34674</v>
      </c>
      <c r="J1529" s="13">
        <f t="shared" si="828"/>
        <v>38468</v>
      </c>
      <c r="K1529" s="13">
        <f t="shared" si="828"/>
        <v>39815</v>
      </c>
      <c r="L1529" s="13">
        <f t="shared" si="828"/>
        <v>39818</v>
      </c>
      <c r="M1529" s="13">
        <f t="shared" si="828"/>
        <v>36455</v>
      </c>
      <c r="N1529" s="13">
        <f t="shared" si="828"/>
        <v>34176</v>
      </c>
      <c r="O1529" s="13">
        <f t="shared" si="828"/>
        <v>26736</v>
      </c>
      <c r="P1529" s="13">
        <f t="shared" si="828"/>
        <v>20434</v>
      </c>
      <c r="Q1529" s="13">
        <f t="shared" si="828"/>
        <v>15876</v>
      </c>
      <c r="R1529" s="13">
        <f t="shared" si="828"/>
        <v>14570</v>
      </c>
      <c r="S1529" s="13">
        <f t="shared" si="828"/>
        <v>11924</v>
      </c>
      <c r="T1529" s="13">
        <f t="shared" si="828"/>
        <v>11387.003547668457</v>
      </c>
      <c r="U1529" s="13">
        <f t="shared" si="828"/>
        <v>550515</v>
      </c>
      <c r="V1529" s="8"/>
      <c r="W1529" s="8" t="s">
        <v>136</v>
      </c>
      <c r="X1529" s="45">
        <f t="shared" ref="X1529:AE1529" si="829">SUM(X1454,X1452,X1485,X1502,X1509)</f>
        <v>23</v>
      </c>
      <c r="Y1529" s="45">
        <f t="shared" si="829"/>
        <v>161</v>
      </c>
      <c r="Z1529" s="45">
        <f t="shared" si="829"/>
        <v>771</v>
      </c>
      <c r="AA1529" s="45">
        <f t="shared" si="829"/>
        <v>2105</v>
      </c>
      <c r="AB1529" s="45">
        <f t="shared" si="829"/>
        <v>1928</v>
      </c>
      <c r="AC1529" s="45">
        <f t="shared" si="829"/>
        <v>379</v>
      </c>
      <c r="AD1529" s="45">
        <f t="shared" si="829"/>
        <v>21</v>
      </c>
      <c r="AE1529" s="45">
        <f t="shared" si="829"/>
        <v>5388</v>
      </c>
      <c r="AF1529" s="8"/>
      <c r="AG1529" s="8" t="s">
        <v>136</v>
      </c>
      <c r="AH1529" s="68">
        <f t="shared" si="811"/>
        <v>1.2669384157761374</v>
      </c>
      <c r="AI1529" s="68">
        <f t="shared" si="812"/>
        <v>8.0506037952846476</v>
      </c>
      <c r="AJ1529" s="68">
        <f t="shared" si="813"/>
        <v>44.563898040575687</v>
      </c>
      <c r="AK1529" s="68">
        <f t="shared" si="814"/>
        <v>121.41662340658706</v>
      </c>
      <c r="AL1529" s="68">
        <f t="shared" si="815"/>
        <v>100.23915982115004</v>
      </c>
      <c r="AM1529" s="68">
        <f t="shared" si="816"/>
        <v>19.03805098580937</v>
      </c>
      <c r="AN1529" s="68">
        <f t="shared" si="817"/>
        <v>1.054799336983274</v>
      </c>
      <c r="AO1529" s="68">
        <f t="shared" si="819"/>
        <v>40.867408469292556</v>
      </c>
      <c r="AP1529" s="8"/>
      <c r="AQ1529" s="6" t="s">
        <v>138</v>
      </c>
      <c r="AR1529" s="6" t="s">
        <v>138</v>
      </c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</row>
    <row r="1530" spans="1:58" s="5" customFormat="1">
      <c r="A1530" s="6">
        <v>1485</v>
      </c>
      <c r="B1530" s="8" t="s">
        <v>140</v>
      </c>
      <c r="C1530" s="13">
        <f>SUM(C1455,C1471,C1478,C1460,C1487)</f>
        <v>35728.999985928465</v>
      </c>
      <c r="D1530" s="13">
        <f t="shared" ref="D1530:U1530" si="830">SUM(D1455,D1471,D1478,D1460,D1487)</f>
        <v>36163.999972729122</v>
      </c>
      <c r="E1530" s="13">
        <f t="shared" si="830"/>
        <v>37408.999967903721</v>
      </c>
      <c r="F1530" s="13">
        <f t="shared" si="830"/>
        <v>38107.999970854922</v>
      </c>
      <c r="G1530" s="13">
        <f t="shared" si="830"/>
        <v>41972.999992211451</v>
      </c>
      <c r="H1530" s="13">
        <f t="shared" si="830"/>
        <v>41320.999991712961</v>
      </c>
      <c r="I1530" s="13">
        <f t="shared" si="830"/>
        <v>41790.99998599758</v>
      </c>
      <c r="J1530" s="13">
        <f t="shared" si="830"/>
        <v>41782.999974455663</v>
      </c>
      <c r="K1530" s="13">
        <f t="shared" si="830"/>
        <v>40071.999970888755</v>
      </c>
      <c r="L1530" s="13">
        <f t="shared" si="830"/>
        <v>37755.999964670715</v>
      </c>
      <c r="M1530" s="13">
        <f t="shared" si="830"/>
        <v>33994.999960056026</v>
      </c>
      <c r="N1530" s="13">
        <f t="shared" si="830"/>
        <v>30421.999959386972</v>
      </c>
      <c r="O1530" s="13">
        <f t="shared" si="830"/>
        <v>22984.999968299155</v>
      </c>
      <c r="P1530" s="13">
        <f t="shared" si="830"/>
        <v>18016.999971844394</v>
      </c>
      <c r="Q1530" s="13">
        <f t="shared" si="830"/>
        <v>14670.999984154794</v>
      </c>
      <c r="R1530" s="13">
        <f t="shared" si="830"/>
        <v>12083.99998798721</v>
      </c>
      <c r="S1530" s="13">
        <f t="shared" si="830"/>
        <v>8243.9999926178571</v>
      </c>
      <c r="T1530" s="13">
        <f t="shared" si="830"/>
        <v>5586.0079971771993</v>
      </c>
      <c r="U1530" s="13">
        <f t="shared" si="830"/>
        <v>585732</v>
      </c>
      <c r="V1530" s="8"/>
      <c r="W1530" s="8" t="s">
        <v>137</v>
      </c>
      <c r="X1530" s="45">
        <f t="shared" ref="X1530:AE1530" si="831">SUM(X1455,X1471,X1478,X1460,X1487)</f>
        <v>179</v>
      </c>
      <c r="Y1530" s="45">
        <f t="shared" si="831"/>
        <v>1290</v>
      </c>
      <c r="Z1530" s="45">
        <f t="shared" si="831"/>
        <v>2807</v>
      </c>
      <c r="AA1530" s="45">
        <f t="shared" si="831"/>
        <v>2753</v>
      </c>
      <c r="AB1530" s="45">
        <f t="shared" si="831"/>
        <v>1501</v>
      </c>
      <c r="AC1530" s="45">
        <f t="shared" si="831"/>
        <v>322</v>
      </c>
      <c r="AD1530" s="45">
        <f t="shared" si="831"/>
        <v>18</v>
      </c>
      <c r="AE1530" s="45">
        <f t="shared" si="831"/>
        <v>8870</v>
      </c>
      <c r="AF1530" s="8"/>
      <c r="AG1530" s="8" t="s">
        <v>137</v>
      </c>
      <c r="AH1530" s="68">
        <f t="shared" si="811"/>
        <v>9.3943528989660727</v>
      </c>
      <c r="AI1530" s="68">
        <f t="shared" si="812"/>
        <v>61.468086638523509</v>
      </c>
      <c r="AJ1530" s="68">
        <f t="shared" si="813"/>
        <v>135.86312047447794</v>
      </c>
      <c r="AK1530" s="68">
        <f t="shared" si="814"/>
        <v>131.75085549148935</v>
      </c>
      <c r="AL1530" s="68">
        <f t="shared" si="815"/>
        <v>71.847402097391139</v>
      </c>
      <c r="AM1530" s="68">
        <f t="shared" si="816"/>
        <v>16.071072081948714</v>
      </c>
      <c r="AN1530" s="68">
        <f t="shared" si="817"/>
        <v>0.95349083678583935</v>
      </c>
      <c r="AO1530" s="68">
        <f t="shared" si="819"/>
        <v>62.728957190703319</v>
      </c>
      <c r="AP1530" s="8"/>
      <c r="AQ1530" s="6" t="s">
        <v>138</v>
      </c>
      <c r="AR1530" s="6" t="s">
        <v>138</v>
      </c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</row>
    <row r="1531" spans="1:58" s="5" customFormat="1">
      <c r="A1531" s="6">
        <v>1486</v>
      </c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13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6"/>
      <c r="AR1531" s="6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</row>
    <row r="1532" spans="1:58" s="5" customFormat="1">
      <c r="A1532" s="6">
        <v>1487</v>
      </c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13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6"/>
      <c r="AR1532" s="6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</row>
    <row r="1533" spans="1:58" s="5" customFormat="1">
      <c r="A1533" s="6">
        <v>1488</v>
      </c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13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6"/>
      <c r="AR1533" s="6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</row>
    <row r="1534" spans="1:58" s="5" customFormat="1">
      <c r="A1534" s="6">
        <v>1489</v>
      </c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13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6"/>
      <c r="AR1534" s="6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</row>
    <row r="1535" spans="1:58" s="5" customFormat="1">
      <c r="A1535" s="6">
        <v>1490</v>
      </c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13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6"/>
      <c r="AR1535" s="6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</row>
    <row r="1536" spans="1:58" s="5" customFormat="1">
      <c r="A1536" s="6">
        <v>1491</v>
      </c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13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6"/>
      <c r="AR1536" s="6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</row>
    <row r="1537" spans="1:58" s="5" customFormat="1">
      <c r="A1537" s="6">
        <v>1492</v>
      </c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13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6"/>
      <c r="AR1537" s="6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</row>
    <row r="1538" spans="1:58" s="5" customFormat="1">
      <c r="A1538" s="6">
        <v>1493</v>
      </c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13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6"/>
      <c r="AR1538" s="6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</row>
    <row r="1539" spans="1:58" s="5" customFormat="1">
      <c r="A1539" s="6">
        <v>1494</v>
      </c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13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6"/>
      <c r="AR1539" s="6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</row>
    <row r="1540" spans="1:58" s="5" customFormat="1">
      <c r="A1540" s="6">
        <v>1495</v>
      </c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13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6"/>
      <c r="AR1540" s="6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</row>
    <row r="1541" spans="1:58" s="5" customFormat="1">
      <c r="A1541" s="6">
        <v>1496</v>
      </c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13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6"/>
      <c r="AR1541" s="6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</row>
    <row r="1542" spans="1:58" s="5" customFormat="1">
      <c r="A1542" s="6">
        <v>1497</v>
      </c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13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6"/>
      <c r="AR1542" s="6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</row>
    <row r="1543" spans="1:58" s="5" customFormat="1">
      <c r="A1543" s="6">
        <v>1498</v>
      </c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13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6"/>
      <c r="AR1543" s="6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</row>
    <row r="1544" spans="1:58" s="5" customFormat="1" ht="21.75" customHeight="1">
      <c r="A1544" s="6">
        <v>1499</v>
      </c>
      <c r="B1544" s="42" t="s">
        <v>153</v>
      </c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42" t="s">
        <v>154</v>
      </c>
      <c r="X1544" s="8"/>
      <c r="Y1544" s="8"/>
      <c r="Z1544" s="8"/>
      <c r="AA1544" s="8"/>
      <c r="AB1544" s="8"/>
      <c r="AC1544" s="8"/>
      <c r="AD1544" s="8"/>
      <c r="AE1544" s="13"/>
      <c r="AF1544" s="8"/>
      <c r="AG1544" s="42" t="s">
        <v>155</v>
      </c>
      <c r="AH1544" s="8"/>
      <c r="AI1544" s="8"/>
      <c r="AJ1544" s="8"/>
      <c r="AK1544" s="8"/>
      <c r="AL1544" s="8"/>
      <c r="AM1544" s="8"/>
      <c r="AN1544" s="8"/>
      <c r="AO1544" s="8"/>
      <c r="AP1544" s="8"/>
      <c r="AQ1544" s="63" t="s">
        <v>133</v>
      </c>
      <c r="AR1544" s="93" t="s">
        <v>133</v>
      </c>
      <c r="AS1544" s="9"/>
      <c r="AT1544" s="9"/>
      <c r="AU1544" s="9"/>
      <c r="AV1544" s="9"/>
      <c r="AW1544" s="9"/>
      <c r="AX1544" s="9"/>
      <c r="AY1544" s="9"/>
      <c r="AZ1544" s="9"/>
      <c r="BA1544" s="8"/>
      <c r="BB1544" s="8"/>
      <c r="BC1544" s="8"/>
      <c r="BD1544" s="8"/>
      <c r="BE1544" s="8"/>
      <c r="BF1544" s="8"/>
    </row>
    <row r="1545" spans="1:58" s="56" customFormat="1" ht="21">
      <c r="A1545" s="6">
        <v>1500</v>
      </c>
      <c r="B1545" s="43" t="s">
        <v>0</v>
      </c>
      <c r="C1545" s="41" t="s">
        <v>1</v>
      </c>
      <c r="D1545" s="41" t="s">
        <v>2</v>
      </c>
      <c r="E1545" s="41" t="s">
        <v>3</v>
      </c>
      <c r="F1545" s="41" t="s">
        <v>4</v>
      </c>
      <c r="G1545" s="41" t="s">
        <v>5</v>
      </c>
      <c r="H1545" s="41" t="s">
        <v>6</v>
      </c>
      <c r="I1545" s="41" t="s">
        <v>7</v>
      </c>
      <c r="J1545" s="41" t="s">
        <v>8</v>
      </c>
      <c r="K1545" s="41" t="s">
        <v>9</v>
      </c>
      <c r="L1545" s="41" t="s">
        <v>10</v>
      </c>
      <c r="M1545" s="41" t="s">
        <v>11</v>
      </c>
      <c r="N1545" s="41" t="s">
        <v>12</v>
      </c>
      <c r="O1545" s="41" t="s">
        <v>13</v>
      </c>
      <c r="P1545" s="41" t="s">
        <v>14</v>
      </c>
      <c r="Q1545" s="41" t="s">
        <v>15</v>
      </c>
      <c r="R1545" s="41" t="s">
        <v>16</v>
      </c>
      <c r="S1545" s="41" t="s">
        <v>17</v>
      </c>
      <c r="T1545" s="41" t="s">
        <v>18</v>
      </c>
      <c r="U1545" s="41" t="s">
        <v>19</v>
      </c>
      <c r="V1545" s="49"/>
      <c r="W1545" s="43" t="s">
        <v>0</v>
      </c>
      <c r="X1545" s="41" t="s">
        <v>4</v>
      </c>
      <c r="Y1545" s="41" t="s">
        <v>5</v>
      </c>
      <c r="Z1545" s="41" t="s">
        <v>6</v>
      </c>
      <c r="AA1545" s="41" t="s">
        <v>7</v>
      </c>
      <c r="AB1545" s="41" t="s">
        <v>8</v>
      </c>
      <c r="AC1545" s="41" t="s">
        <v>9</v>
      </c>
      <c r="AD1545" s="41" t="s">
        <v>10</v>
      </c>
      <c r="AE1545" s="67" t="s">
        <v>19</v>
      </c>
      <c r="AF1545" s="49"/>
      <c r="AG1545" s="43" t="s">
        <v>0</v>
      </c>
      <c r="AH1545" s="41" t="s">
        <v>4</v>
      </c>
      <c r="AI1545" s="41" t="s">
        <v>5</v>
      </c>
      <c r="AJ1545" s="41" t="s">
        <v>6</v>
      </c>
      <c r="AK1545" s="41" t="s">
        <v>7</v>
      </c>
      <c r="AL1545" s="41" t="s">
        <v>8</v>
      </c>
      <c r="AM1545" s="41" t="s">
        <v>9</v>
      </c>
      <c r="AN1545" s="41" t="s">
        <v>10</v>
      </c>
      <c r="AO1545" s="41" t="s">
        <v>19</v>
      </c>
      <c r="AP1545" s="49"/>
      <c r="AQ1545" s="94" t="s">
        <v>135</v>
      </c>
      <c r="AR1545" s="6" t="s">
        <v>134</v>
      </c>
      <c r="AS1545" s="8"/>
      <c r="AT1545" s="9"/>
      <c r="AU1545" s="9"/>
      <c r="AV1545" s="9"/>
      <c r="AW1545" s="9"/>
      <c r="AX1545" s="9"/>
      <c r="AY1545" s="9"/>
      <c r="AZ1545" s="9"/>
      <c r="BA1545" s="49"/>
      <c r="BB1545" s="49"/>
      <c r="BC1545" s="49"/>
      <c r="BD1545" s="49"/>
      <c r="BE1545" s="49"/>
      <c r="BF1545" s="49"/>
    </row>
    <row r="1546" spans="1:58" s="5" customFormat="1">
      <c r="A1546" s="6">
        <v>1501</v>
      </c>
      <c r="B1546" s="44" t="s">
        <v>20</v>
      </c>
      <c r="C1546" s="45">
        <f t="shared" ref="C1546:I1555" si="832">C1646*$U1546/$U1646</f>
        <v>492.20804547345233</v>
      </c>
      <c r="D1546" s="45">
        <f t="shared" si="832"/>
        <v>683.9659916704918</v>
      </c>
      <c r="E1546" s="45">
        <f t="shared" si="832"/>
        <v>891.10496243103682</v>
      </c>
      <c r="F1546" s="45">
        <f t="shared" si="832"/>
        <v>879.10621649302925</v>
      </c>
      <c r="G1546" s="45">
        <f t="shared" si="832"/>
        <v>602.41616051002643</v>
      </c>
      <c r="H1546" s="45">
        <f t="shared" si="832"/>
        <v>553.67506105387406</v>
      </c>
      <c r="I1546" s="45">
        <f t="shared" si="832"/>
        <v>643.55517488738633</v>
      </c>
      <c r="J1546" s="45">
        <f t="shared" ref="J1546:T1546" si="833">J1646*$U1546/$U1646</f>
        <v>771.70522907442341</v>
      </c>
      <c r="K1546" s="45">
        <f t="shared" si="833"/>
        <v>928.5184852451888</v>
      </c>
      <c r="L1546" s="45">
        <f t="shared" si="833"/>
        <v>1036.1823774973614</v>
      </c>
      <c r="M1546" s="45">
        <f t="shared" si="833"/>
        <v>997.84519772659769</v>
      </c>
      <c r="N1546" s="45">
        <f t="shared" si="833"/>
        <v>958.67695077857672</v>
      </c>
      <c r="O1546" s="45">
        <f t="shared" si="833"/>
        <v>865.40219078853454</v>
      </c>
      <c r="P1546" s="45">
        <f t="shared" si="833"/>
        <v>708.50204137214598</v>
      </c>
      <c r="Q1546" s="45">
        <f t="shared" si="833"/>
        <v>572.49832737927682</v>
      </c>
      <c r="R1546" s="45">
        <f t="shared" si="833"/>
        <v>490.5891066134725</v>
      </c>
      <c r="S1546" s="45">
        <f t="shared" si="833"/>
        <v>407.46614353545436</v>
      </c>
      <c r="T1546" s="45">
        <f t="shared" si="833"/>
        <v>311.5823374696709</v>
      </c>
      <c r="U1546" s="45">
        <v>12795</v>
      </c>
      <c r="V1546" s="8"/>
      <c r="W1546" s="44" t="s">
        <v>20</v>
      </c>
      <c r="X1546" s="39">
        <v>8</v>
      </c>
      <c r="Y1546" s="39">
        <v>10</v>
      </c>
      <c r="Z1546" s="39">
        <v>19</v>
      </c>
      <c r="AA1546" s="39">
        <v>39</v>
      </c>
      <c r="AB1546" s="39">
        <v>28</v>
      </c>
      <c r="AC1546" s="39">
        <v>6</v>
      </c>
      <c r="AD1546" s="39">
        <v>0</v>
      </c>
      <c r="AE1546" s="69">
        <f>SUM(X1546:AD1546)</f>
        <v>110</v>
      </c>
      <c r="AF1546" s="8"/>
      <c r="AG1546" s="44" t="s">
        <v>20</v>
      </c>
      <c r="AH1546" s="70">
        <f t="shared" ref="AH1546:AH1577" si="834">X1546/(F1546/2)*1000</f>
        <v>18.20030355811603</v>
      </c>
      <c r="AI1546" s="70">
        <f t="shared" ref="AI1546:AI1577" si="835">Y1546/(G1546/2)*1000</f>
        <v>33.199640565862815</v>
      </c>
      <c r="AJ1546" s="70">
        <f t="shared" ref="AJ1546:AJ1577" si="836">Z1546/(H1546/2)*1000</f>
        <v>68.632312836467989</v>
      </c>
      <c r="AK1546" s="70">
        <f t="shared" ref="AK1546:AK1577" si="837">AA1546/(I1546/2)*1000</f>
        <v>121.20172915033893</v>
      </c>
      <c r="AL1546" s="70">
        <f t="shared" ref="AL1546:AL1609" si="838">AB1546/(J1546/2)*1000</f>
        <v>72.566568023863084</v>
      </c>
      <c r="AM1546" s="70">
        <f t="shared" ref="AM1546:AM1609" si="839">AC1546/(K1546/2)*1000</f>
        <v>12.923813785819489</v>
      </c>
      <c r="AN1546" s="70">
        <f t="shared" ref="AN1546:AN1609" si="840">AD1546/(L1546/2)*1000</f>
        <v>0</v>
      </c>
      <c r="AO1546" s="68">
        <f>AE1546/(SUM(F1546:L1546)/2)*1000</f>
        <v>40.626694801495773</v>
      </c>
      <c r="AP1546" s="8"/>
      <c r="AQ1546" s="6">
        <f>RANK(AI1546,AI$1546:AI$1624)</f>
        <v>58</v>
      </c>
      <c r="AR1546" s="94">
        <f>RANK(AO1546,AO$1546:AO$1624)</f>
        <v>72</v>
      </c>
      <c r="AS1546" s="9"/>
      <c r="AT1546" s="9"/>
      <c r="AU1546" s="9"/>
      <c r="AV1546" s="9"/>
      <c r="AW1546" s="9"/>
      <c r="AX1546" s="9"/>
      <c r="AY1546" s="9"/>
      <c r="AZ1546" s="9"/>
      <c r="BA1546" s="8"/>
      <c r="BB1546" s="8"/>
      <c r="BC1546" s="8"/>
      <c r="BD1546" s="8"/>
      <c r="BE1546" s="8"/>
      <c r="BF1546" s="8"/>
    </row>
    <row r="1547" spans="1:58" s="5" customFormat="1">
      <c r="A1547" s="6">
        <v>1502</v>
      </c>
      <c r="B1547" s="44" t="s">
        <v>21</v>
      </c>
      <c r="C1547" s="45">
        <f t="shared" si="832"/>
        <v>553.31978978327959</v>
      </c>
      <c r="D1547" s="45">
        <f t="shared" si="832"/>
        <v>635.47446908127915</v>
      </c>
      <c r="E1547" s="45">
        <f t="shared" si="832"/>
        <v>777.46753941534382</v>
      </c>
      <c r="F1547" s="45">
        <f t="shared" si="832"/>
        <v>750.40964708541776</v>
      </c>
      <c r="G1547" s="45">
        <f t="shared" si="832"/>
        <v>526.18118338180489</v>
      </c>
      <c r="H1547" s="45">
        <f t="shared" si="832"/>
        <v>499.02667343945916</v>
      </c>
      <c r="I1547" s="45">
        <f t="shared" si="832"/>
        <v>615.7784504681631</v>
      </c>
      <c r="J1547" s="45">
        <f t="shared" ref="J1547:T1547" si="841">J1647*$U1547/$U1647</f>
        <v>720.75424113817542</v>
      </c>
      <c r="K1547" s="45">
        <f t="shared" si="841"/>
        <v>820.52668011281571</v>
      </c>
      <c r="L1547" s="45">
        <f t="shared" si="841"/>
        <v>851.33939280502318</v>
      </c>
      <c r="M1547" s="45">
        <f t="shared" si="841"/>
        <v>893.40620641999465</v>
      </c>
      <c r="N1547" s="45">
        <f t="shared" si="841"/>
        <v>923.24743136821201</v>
      </c>
      <c r="O1547" s="45">
        <f t="shared" si="841"/>
        <v>878.1123430405197</v>
      </c>
      <c r="P1547" s="45">
        <f t="shared" si="841"/>
        <v>686.5583836678519</v>
      </c>
      <c r="Q1547" s="45">
        <f t="shared" si="841"/>
        <v>558.65670240893508</v>
      </c>
      <c r="R1547" s="45">
        <f t="shared" si="841"/>
        <v>515.03572324857817</v>
      </c>
      <c r="S1547" s="45">
        <f t="shared" si="841"/>
        <v>385.75645961578488</v>
      </c>
      <c r="T1547" s="45">
        <f t="shared" si="841"/>
        <v>321.94868351936162</v>
      </c>
      <c r="U1547" s="45">
        <v>11913</v>
      </c>
      <c r="V1547" s="8"/>
      <c r="W1547" s="45" t="s">
        <v>21</v>
      </c>
      <c r="X1547" s="45">
        <v>13</v>
      </c>
      <c r="Y1547" s="45">
        <v>15</v>
      </c>
      <c r="Z1547" s="45">
        <v>36</v>
      </c>
      <c r="AA1547" s="45">
        <v>41</v>
      </c>
      <c r="AB1547" s="45">
        <v>13</v>
      </c>
      <c r="AC1547" s="45">
        <v>3</v>
      </c>
      <c r="AD1547" s="45">
        <v>0</v>
      </c>
      <c r="AE1547" s="45">
        <f t="shared" ref="AE1547:AE1610" si="842">SUM(X1547:AD1547)</f>
        <v>121</v>
      </c>
      <c r="AF1547" s="8"/>
      <c r="AG1547" s="44" t="s">
        <v>21</v>
      </c>
      <c r="AH1547" s="70">
        <f t="shared" si="834"/>
        <v>34.647742204519488</v>
      </c>
      <c r="AI1547" s="70">
        <f t="shared" si="835"/>
        <v>57.014581569009763</v>
      </c>
      <c r="AJ1547" s="70">
        <f t="shared" si="836"/>
        <v>144.28086479576703</v>
      </c>
      <c r="AK1547" s="70">
        <f t="shared" si="837"/>
        <v>133.16477693829196</v>
      </c>
      <c r="AL1547" s="70">
        <f t="shared" si="838"/>
        <v>36.073322244961375</v>
      </c>
      <c r="AM1547" s="70">
        <f t="shared" si="839"/>
        <v>7.3123764838153091</v>
      </c>
      <c r="AN1547" s="70">
        <f t="shared" si="840"/>
        <v>0</v>
      </c>
      <c r="AO1547" s="68">
        <f t="shared" ref="AO1547:AO1610" si="843">AE1547/(SUM(F1547:L1547)/2)*1000</f>
        <v>50.585112261621788</v>
      </c>
      <c r="AP1547" s="8"/>
      <c r="AQ1547" s="6">
        <f t="shared" ref="AQ1547:AQ1610" si="844">RANK(AI1547,AI$1546:AI$1624)</f>
        <v>47</v>
      </c>
      <c r="AR1547" s="94">
        <f t="shared" ref="AR1547:AR1610" si="845">RANK(AO1547,AO$1546:AO$1624)</f>
        <v>45</v>
      </c>
      <c r="AS1547" s="9"/>
      <c r="AT1547" s="9"/>
      <c r="AU1547" s="9"/>
      <c r="AV1547" s="9"/>
      <c r="AW1547" s="9"/>
      <c r="AX1547" s="9"/>
      <c r="AY1547" s="9"/>
      <c r="AZ1547" s="9"/>
      <c r="BA1547" s="8"/>
      <c r="BB1547" s="8"/>
      <c r="BC1547" s="8"/>
      <c r="BD1547" s="8"/>
      <c r="BE1547" s="8"/>
      <c r="BF1547" s="8"/>
    </row>
    <row r="1548" spans="1:58" s="5" customFormat="1">
      <c r="A1548" s="6">
        <v>1503</v>
      </c>
      <c r="B1548" s="44" t="s">
        <v>22</v>
      </c>
      <c r="C1548" s="45">
        <f t="shared" si="832"/>
        <v>5064.0053640723982</v>
      </c>
      <c r="D1548" s="45">
        <f t="shared" si="832"/>
        <v>6003.7601257312035</v>
      </c>
      <c r="E1548" s="45">
        <f t="shared" si="832"/>
        <v>6845.3224518490915</v>
      </c>
      <c r="F1548" s="45">
        <f t="shared" si="832"/>
        <v>7857.2908995633088</v>
      </c>
      <c r="G1548" s="45">
        <f t="shared" si="832"/>
        <v>6764.1902837869102</v>
      </c>
      <c r="H1548" s="45">
        <f t="shared" si="832"/>
        <v>5686.2124547998546</v>
      </c>
      <c r="I1548" s="45">
        <f t="shared" si="832"/>
        <v>5773.8816585003597</v>
      </c>
      <c r="J1548" s="45">
        <f t="shared" ref="J1548:T1548" si="846">J1648*$U1548/$U1648</f>
        <v>6328.6749342954927</v>
      </c>
      <c r="K1548" s="45">
        <f t="shared" si="846"/>
        <v>6630.8954107940244</v>
      </c>
      <c r="L1548" s="45">
        <f t="shared" si="846"/>
        <v>6508.8749974411685</v>
      </c>
      <c r="M1548" s="45">
        <f t="shared" si="846"/>
        <v>5965.9824346954456</v>
      </c>
      <c r="N1548" s="45">
        <f t="shared" si="846"/>
        <v>5441.8424912406299</v>
      </c>
      <c r="O1548" s="45">
        <f t="shared" si="846"/>
        <v>4512.8210804615583</v>
      </c>
      <c r="P1548" s="45">
        <f t="shared" si="846"/>
        <v>3803.5429558471096</v>
      </c>
      <c r="Q1548" s="45">
        <f t="shared" si="846"/>
        <v>3374.9038221551132</v>
      </c>
      <c r="R1548" s="45">
        <f t="shared" si="846"/>
        <v>2985.5485416226666</v>
      </c>
      <c r="S1548" s="45">
        <f t="shared" si="846"/>
        <v>2322.7018170474248</v>
      </c>
      <c r="T1548" s="45">
        <f t="shared" si="846"/>
        <v>2217.5482760962477</v>
      </c>
      <c r="U1548" s="45">
        <v>94088</v>
      </c>
      <c r="V1548" s="8"/>
      <c r="W1548" s="45" t="s">
        <v>22</v>
      </c>
      <c r="X1548" s="45">
        <v>69</v>
      </c>
      <c r="Y1548" s="45">
        <v>199</v>
      </c>
      <c r="Z1548" s="45">
        <v>378</v>
      </c>
      <c r="AA1548" s="45">
        <v>390</v>
      </c>
      <c r="AB1548" s="45">
        <v>210</v>
      </c>
      <c r="AC1548" s="45">
        <v>32</v>
      </c>
      <c r="AD1548" s="45">
        <v>0</v>
      </c>
      <c r="AE1548" s="45">
        <f t="shared" si="842"/>
        <v>1278</v>
      </c>
      <c r="AF1548" s="8"/>
      <c r="AG1548" s="44" t="s">
        <v>22</v>
      </c>
      <c r="AH1548" s="70">
        <f t="shared" si="834"/>
        <v>17.56330544000474</v>
      </c>
      <c r="AI1548" s="70">
        <f t="shared" si="835"/>
        <v>58.839267274010062</v>
      </c>
      <c r="AJ1548" s="70">
        <f t="shared" si="836"/>
        <v>132.95317507207176</v>
      </c>
      <c r="AK1548" s="70">
        <f t="shared" si="837"/>
        <v>135.09109575387245</v>
      </c>
      <c r="AL1548" s="70">
        <f t="shared" si="838"/>
        <v>66.364603074174852</v>
      </c>
      <c r="AM1548" s="70">
        <f t="shared" si="839"/>
        <v>9.6517884893521853</v>
      </c>
      <c r="AN1548" s="70">
        <f t="shared" si="840"/>
        <v>0</v>
      </c>
      <c r="AO1548" s="68">
        <f t="shared" si="843"/>
        <v>56.11413483754572</v>
      </c>
      <c r="AP1548" s="8"/>
      <c r="AQ1548" s="6">
        <f t="shared" si="844"/>
        <v>44</v>
      </c>
      <c r="AR1548" s="94">
        <f t="shared" si="845"/>
        <v>23</v>
      </c>
      <c r="AS1548" s="9"/>
      <c r="AT1548" s="9"/>
      <c r="AU1548" s="9"/>
      <c r="AV1548" s="9"/>
      <c r="AW1548" s="9"/>
      <c r="AX1548" s="9"/>
      <c r="AY1548" s="9"/>
      <c r="AZ1548" s="9"/>
      <c r="BA1548" s="8"/>
      <c r="BB1548" s="8"/>
      <c r="BC1548" s="8"/>
      <c r="BD1548" s="8"/>
      <c r="BE1548" s="8"/>
      <c r="BF1548" s="8"/>
    </row>
    <row r="1549" spans="1:58" s="5" customFormat="1">
      <c r="A1549" s="6">
        <v>1504</v>
      </c>
      <c r="B1549" s="44" t="s">
        <v>23</v>
      </c>
      <c r="C1549" s="45">
        <f t="shared" si="832"/>
        <v>6589.6122763214744</v>
      </c>
      <c r="D1549" s="45">
        <f t="shared" si="832"/>
        <v>6970.428351495063</v>
      </c>
      <c r="E1549" s="45">
        <f t="shared" si="832"/>
        <v>7229.5844608831585</v>
      </c>
      <c r="F1549" s="45">
        <f t="shared" si="832"/>
        <v>7995.8033733918601</v>
      </c>
      <c r="G1549" s="45">
        <f t="shared" si="832"/>
        <v>8820.8346706829961</v>
      </c>
      <c r="H1549" s="45">
        <f t="shared" si="832"/>
        <v>8150.0385125137827</v>
      </c>
      <c r="I1549" s="45">
        <f t="shared" si="832"/>
        <v>8628.3007454287726</v>
      </c>
      <c r="J1549" s="45">
        <f t="shared" ref="J1549:T1549" si="847">J1649*$U1549/$U1649</f>
        <v>9187.5834239493815</v>
      </c>
      <c r="K1549" s="45">
        <f t="shared" si="847"/>
        <v>8979.5098587145621</v>
      </c>
      <c r="L1549" s="45">
        <f t="shared" si="847"/>
        <v>8807.8448311339052</v>
      </c>
      <c r="M1549" s="45">
        <f t="shared" si="847"/>
        <v>8298.0707418231777</v>
      </c>
      <c r="N1549" s="45">
        <f t="shared" si="847"/>
        <v>7861.44588156395</v>
      </c>
      <c r="O1549" s="45">
        <f t="shared" si="847"/>
        <v>6739.0841926534076</v>
      </c>
      <c r="P1549" s="45">
        <f t="shared" si="847"/>
        <v>5139.8916609630678</v>
      </c>
      <c r="Q1549" s="45">
        <f t="shared" si="847"/>
        <v>4176.763075167446</v>
      </c>
      <c r="R1549" s="45">
        <f t="shared" si="847"/>
        <v>3816.8755821360123</v>
      </c>
      <c r="S1549" s="45">
        <f t="shared" si="847"/>
        <v>3205.2437434860285</v>
      </c>
      <c r="T1549" s="45">
        <f t="shared" si="847"/>
        <v>2924.0846176919476</v>
      </c>
      <c r="U1549" s="45">
        <v>123521</v>
      </c>
      <c r="V1549" s="8"/>
      <c r="W1549" s="45" t="s">
        <v>23</v>
      </c>
      <c r="X1549" s="45">
        <v>21</v>
      </c>
      <c r="Y1549" s="45">
        <v>93</v>
      </c>
      <c r="Z1549" s="45">
        <v>349</v>
      </c>
      <c r="AA1549" s="45">
        <v>646</v>
      </c>
      <c r="AB1549" s="45">
        <v>385</v>
      </c>
      <c r="AC1549" s="45">
        <v>80</v>
      </c>
      <c r="AD1549" s="45">
        <v>3</v>
      </c>
      <c r="AE1549" s="45">
        <f t="shared" si="842"/>
        <v>1577</v>
      </c>
      <c r="AF1549" s="8"/>
      <c r="AG1549" s="44" t="s">
        <v>23</v>
      </c>
      <c r="AH1549" s="70">
        <f t="shared" si="834"/>
        <v>5.2527554816775579</v>
      </c>
      <c r="AI1549" s="70">
        <f t="shared" si="835"/>
        <v>21.086439882859526</v>
      </c>
      <c r="AJ1549" s="70">
        <f t="shared" si="836"/>
        <v>85.643767072790212</v>
      </c>
      <c r="AK1549" s="70">
        <f t="shared" si="837"/>
        <v>149.73979675945981</v>
      </c>
      <c r="AL1549" s="70">
        <f t="shared" si="838"/>
        <v>83.808762812736148</v>
      </c>
      <c r="AM1549" s="70">
        <f t="shared" si="839"/>
        <v>17.818344488448993</v>
      </c>
      <c r="AN1549" s="70">
        <f t="shared" si="840"/>
        <v>0.68121091084520968</v>
      </c>
      <c r="AO1549" s="68">
        <f t="shared" si="843"/>
        <v>52.072055546844425</v>
      </c>
      <c r="AP1549" s="8"/>
      <c r="AQ1549" s="6">
        <f t="shared" si="844"/>
        <v>65</v>
      </c>
      <c r="AR1549" s="94">
        <f t="shared" si="845"/>
        <v>41</v>
      </c>
      <c r="AS1549" s="9"/>
      <c r="AT1549" s="9"/>
      <c r="AU1549" s="9"/>
      <c r="AV1549" s="9"/>
      <c r="AW1549" s="9"/>
      <c r="AX1549" s="9"/>
      <c r="AY1549" s="9"/>
      <c r="AZ1549" s="9"/>
      <c r="BA1549" s="8"/>
      <c r="BB1549" s="8"/>
      <c r="BC1549" s="8"/>
      <c r="BD1549" s="8"/>
      <c r="BE1549" s="8"/>
      <c r="BF1549" s="8"/>
    </row>
    <row r="1550" spans="1:58" s="5" customFormat="1">
      <c r="A1550" s="6">
        <v>1505</v>
      </c>
      <c r="B1550" s="44" t="s">
        <v>24</v>
      </c>
      <c r="C1550" s="45">
        <f t="shared" si="832"/>
        <v>1386.114092483873</v>
      </c>
      <c r="D1550" s="45">
        <f t="shared" si="832"/>
        <v>1637.2714728134622</v>
      </c>
      <c r="E1550" s="45">
        <f t="shared" si="832"/>
        <v>1790.8698058789575</v>
      </c>
      <c r="F1550" s="45">
        <f t="shared" si="832"/>
        <v>1642.4051379384084</v>
      </c>
      <c r="G1550" s="45">
        <f t="shared" si="832"/>
        <v>1330.3326029533973</v>
      </c>
      <c r="H1550" s="45">
        <f t="shared" si="832"/>
        <v>1328.2522215410409</v>
      </c>
      <c r="I1550" s="45">
        <f t="shared" si="832"/>
        <v>1455.6631663835883</v>
      </c>
      <c r="J1550" s="45">
        <f t="shared" ref="J1550:T1550" si="848">J1650*$U1550/$U1650</f>
        <v>1760.3246937237359</v>
      </c>
      <c r="K1550" s="45">
        <f t="shared" si="848"/>
        <v>1867.0278116311683</v>
      </c>
      <c r="L1550" s="45">
        <f t="shared" si="848"/>
        <v>2057.7604040717788</v>
      </c>
      <c r="M1550" s="45">
        <f t="shared" si="848"/>
        <v>1984.4951506149926</v>
      </c>
      <c r="N1550" s="45">
        <f t="shared" si="848"/>
        <v>2167.5940203474211</v>
      </c>
      <c r="O1550" s="45">
        <f t="shared" si="848"/>
        <v>2239.2692975177597</v>
      </c>
      <c r="P1550" s="45">
        <f t="shared" si="848"/>
        <v>2008.5813665946646</v>
      </c>
      <c r="Q1550" s="45">
        <f t="shared" si="848"/>
        <v>1667.2996055845774</v>
      </c>
      <c r="R1550" s="45">
        <f t="shared" si="848"/>
        <v>1379.7295399054019</v>
      </c>
      <c r="S1550" s="45">
        <f t="shared" si="848"/>
        <v>1043.0120951120043</v>
      </c>
      <c r="T1550" s="45">
        <f t="shared" si="848"/>
        <v>837.997514903769</v>
      </c>
      <c r="U1550" s="45">
        <v>29584</v>
      </c>
      <c r="V1550" s="8"/>
      <c r="W1550" s="45" t="s">
        <v>24</v>
      </c>
      <c r="X1550" s="45">
        <v>15</v>
      </c>
      <c r="Y1550" s="45">
        <v>46</v>
      </c>
      <c r="Z1550" s="45">
        <v>81</v>
      </c>
      <c r="AA1550" s="45">
        <v>74</v>
      </c>
      <c r="AB1550" s="45">
        <v>56</v>
      </c>
      <c r="AC1550" s="45">
        <v>13</v>
      </c>
      <c r="AD1550" s="45">
        <v>0</v>
      </c>
      <c r="AE1550" s="45">
        <f t="shared" si="842"/>
        <v>285</v>
      </c>
      <c r="AF1550" s="8"/>
      <c r="AG1550" s="44" t="s">
        <v>24</v>
      </c>
      <c r="AH1550" s="70">
        <f t="shared" si="834"/>
        <v>18.265895123572747</v>
      </c>
      <c r="AI1550" s="70">
        <f t="shared" si="835"/>
        <v>69.155638068071042</v>
      </c>
      <c r="AJ1550" s="70">
        <f t="shared" si="836"/>
        <v>121.96478754016107</v>
      </c>
      <c r="AK1550" s="70">
        <f t="shared" si="837"/>
        <v>101.67187259926853</v>
      </c>
      <c r="AL1550" s="70">
        <f t="shared" si="838"/>
        <v>63.624625842791936</v>
      </c>
      <c r="AM1550" s="70">
        <f t="shared" si="839"/>
        <v>13.92587718191758</v>
      </c>
      <c r="AN1550" s="70">
        <f t="shared" si="840"/>
        <v>0</v>
      </c>
      <c r="AO1550" s="68">
        <f t="shared" si="843"/>
        <v>49.817484302233076</v>
      </c>
      <c r="AP1550" s="8"/>
      <c r="AQ1550" s="6">
        <f t="shared" si="844"/>
        <v>32</v>
      </c>
      <c r="AR1550" s="94">
        <f t="shared" si="845"/>
        <v>50</v>
      </c>
      <c r="AS1550" s="9"/>
      <c r="AT1550" s="9"/>
      <c r="AU1550" s="9"/>
      <c r="AV1550" s="9"/>
      <c r="AW1550" s="9"/>
      <c r="AX1550" s="9"/>
      <c r="AY1550" s="9"/>
      <c r="AZ1550" s="9"/>
      <c r="BA1550" s="8"/>
      <c r="BB1550" s="8"/>
      <c r="BC1550" s="8"/>
      <c r="BD1550" s="8"/>
      <c r="BE1550" s="8"/>
      <c r="BF1550" s="8"/>
    </row>
    <row r="1551" spans="1:58" s="5" customFormat="1">
      <c r="A1551" s="6">
        <v>1506</v>
      </c>
      <c r="B1551" s="44" t="s">
        <v>25</v>
      </c>
      <c r="C1551" s="45">
        <f t="shared" si="832"/>
        <v>2192.3816732585965</v>
      </c>
      <c r="D1551" s="45">
        <f t="shared" si="832"/>
        <v>2662.0776905384682</v>
      </c>
      <c r="E1551" s="45">
        <f t="shared" si="832"/>
        <v>3260.4516367217284</v>
      </c>
      <c r="F1551" s="45">
        <f t="shared" si="832"/>
        <v>3179.3547184772915</v>
      </c>
      <c r="G1551" s="45">
        <f t="shared" si="832"/>
        <v>2206.6637049435772</v>
      </c>
      <c r="H1551" s="45">
        <f t="shared" si="832"/>
        <v>2019.8548505431911</v>
      </c>
      <c r="I1551" s="45">
        <f t="shared" si="832"/>
        <v>2118.2366729458322</v>
      </c>
      <c r="J1551" s="45">
        <f t="shared" ref="J1551:T1551" si="849">J1651*$U1551/$U1651</f>
        <v>2529.1413995883877</v>
      </c>
      <c r="K1551" s="45">
        <f t="shared" si="849"/>
        <v>2926.8044957006032</v>
      </c>
      <c r="L1551" s="45">
        <f t="shared" si="849"/>
        <v>3163.3982611732627</v>
      </c>
      <c r="M1551" s="45">
        <f t="shared" si="849"/>
        <v>3028.3300691599875</v>
      </c>
      <c r="N1551" s="45">
        <f t="shared" si="849"/>
        <v>2852.4610572514061</v>
      </c>
      <c r="O1551" s="45">
        <f t="shared" si="849"/>
        <v>2500.7445120087395</v>
      </c>
      <c r="P1551" s="45">
        <f t="shared" si="849"/>
        <v>1978.6442021876394</v>
      </c>
      <c r="Q1551" s="45">
        <f t="shared" si="849"/>
        <v>1595.8231745649989</v>
      </c>
      <c r="R1551" s="45">
        <f t="shared" si="849"/>
        <v>1280.8747063862515</v>
      </c>
      <c r="S1551" s="45">
        <f t="shared" si="849"/>
        <v>944.5046006089442</v>
      </c>
      <c r="T1551" s="45">
        <f t="shared" si="849"/>
        <v>885.25257394109337</v>
      </c>
      <c r="U1551" s="45">
        <v>41325</v>
      </c>
      <c r="V1551" s="8"/>
      <c r="W1551" s="45" t="s">
        <v>25</v>
      </c>
      <c r="X1551" s="45">
        <v>13</v>
      </c>
      <c r="Y1551" s="45">
        <v>88</v>
      </c>
      <c r="Z1551" s="45">
        <v>171</v>
      </c>
      <c r="AA1551" s="45">
        <v>152</v>
      </c>
      <c r="AB1551" s="45">
        <v>81</v>
      </c>
      <c r="AC1551" s="45">
        <v>17</v>
      </c>
      <c r="AD1551" s="45">
        <v>3</v>
      </c>
      <c r="AE1551" s="45">
        <f t="shared" si="842"/>
        <v>525</v>
      </c>
      <c r="AF1551" s="8"/>
      <c r="AG1551" s="44" t="s">
        <v>25</v>
      </c>
      <c r="AH1551" s="70">
        <f t="shared" si="834"/>
        <v>8.1777600495148093</v>
      </c>
      <c r="AI1551" s="70">
        <f t="shared" si="835"/>
        <v>79.758415206498441</v>
      </c>
      <c r="AJ1551" s="70">
        <f t="shared" si="836"/>
        <v>169.31909731435772</v>
      </c>
      <c r="AK1551" s="70">
        <f t="shared" si="837"/>
        <v>143.51559666712177</v>
      </c>
      <c r="AL1551" s="70">
        <f t="shared" si="838"/>
        <v>64.053358197515237</v>
      </c>
      <c r="AM1551" s="70">
        <f t="shared" si="839"/>
        <v>11.61676499060497</v>
      </c>
      <c r="AN1551" s="70">
        <f t="shared" si="840"/>
        <v>1.8966944736748637</v>
      </c>
      <c r="AO1551" s="68">
        <f t="shared" si="843"/>
        <v>57.872111562530243</v>
      </c>
      <c r="AP1551" s="8"/>
      <c r="AQ1551" s="6">
        <f t="shared" si="844"/>
        <v>21</v>
      </c>
      <c r="AR1551" s="94">
        <f t="shared" si="845"/>
        <v>14</v>
      </c>
      <c r="AS1551" s="9"/>
      <c r="AT1551" s="9"/>
      <c r="AU1551" s="9"/>
      <c r="AV1551" s="9"/>
      <c r="AW1551" s="9"/>
      <c r="AX1551" s="9"/>
      <c r="AY1551" s="9"/>
      <c r="AZ1551" s="9"/>
      <c r="BA1551" s="8"/>
      <c r="BB1551" s="8"/>
      <c r="BC1551" s="8"/>
      <c r="BD1551" s="8"/>
      <c r="BE1551" s="8"/>
      <c r="BF1551" s="8"/>
    </row>
    <row r="1552" spans="1:58" s="5" customFormat="1">
      <c r="A1552" s="6">
        <v>1507</v>
      </c>
      <c r="B1552" s="44" t="s">
        <v>26</v>
      </c>
      <c r="C1552" s="45">
        <f t="shared" si="832"/>
        <v>5068.2344046700109</v>
      </c>
      <c r="D1552" s="45">
        <f t="shared" si="832"/>
        <v>5955.8552596708632</v>
      </c>
      <c r="E1552" s="45">
        <f t="shared" si="832"/>
        <v>6329.895465716957</v>
      </c>
      <c r="F1552" s="45">
        <f t="shared" si="832"/>
        <v>6255.1938874425796</v>
      </c>
      <c r="G1552" s="45">
        <f t="shared" si="832"/>
        <v>5492.769722700169</v>
      </c>
      <c r="H1552" s="45">
        <f t="shared" si="832"/>
        <v>4574.4898655918441</v>
      </c>
      <c r="I1552" s="45">
        <f t="shared" si="832"/>
        <v>5531.1837663264905</v>
      </c>
      <c r="J1552" s="45">
        <f t="shared" ref="J1552:T1552" si="850">J1652*$U1552/$U1652</f>
        <v>7100.3478706506794</v>
      </c>
      <c r="K1552" s="45">
        <f t="shared" si="850"/>
        <v>7699.610944737763</v>
      </c>
      <c r="L1552" s="45">
        <f t="shared" si="850"/>
        <v>7754.7631548143581</v>
      </c>
      <c r="M1552" s="45">
        <f t="shared" si="850"/>
        <v>7151.8637449777998</v>
      </c>
      <c r="N1552" s="45">
        <f t="shared" si="850"/>
        <v>6631.5102693908811</v>
      </c>
      <c r="O1552" s="45">
        <f t="shared" si="850"/>
        <v>5444.8145540131209</v>
      </c>
      <c r="P1552" s="45">
        <f t="shared" si="850"/>
        <v>4008.8755471776631</v>
      </c>
      <c r="Q1552" s="45">
        <f t="shared" si="850"/>
        <v>3008.4572795284712</v>
      </c>
      <c r="R1552" s="45">
        <f t="shared" si="850"/>
        <v>2688.6169365263991</v>
      </c>
      <c r="S1552" s="45">
        <f t="shared" si="850"/>
        <v>2589.8227804215603</v>
      </c>
      <c r="T1552" s="45">
        <f t="shared" si="850"/>
        <v>3042.6945456423941</v>
      </c>
      <c r="U1552" s="45">
        <v>96329</v>
      </c>
      <c r="V1552" s="8"/>
      <c r="W1552" s="45" t="s">
        <v>26</v>
      </c>
      <c r="X1552" s="45">
        <v>0</v>
      </c>
      <c r="Y1552" s="45">
        <v>19</v>
      </c>
      <c r="Z1552" s="45">
        <v>102</v>
      </c>
      <c r="AA1552" s="45">
        <v>388</v>
      </c>
      <c r="AB1552" s="45">
        <v>409</v>
      </c>
      <c r="AC1552" s="45">
        <v>95</v>
      </c>
      <c r="AD1552" s="45">
        <v>12</v>
      </c>
      <c r="AE1552" s="45">
        <f t="shared" si="842"/>
        <v>1025</v>
      </c>
      <c r="AF1552" s="8"/>
      <c r="AG1552" s="44" t="s">
        <v>26</v>
      </c>
      <c r="AH1552" s="70">
        <f t="shared" si="834"/>
        <v>0</v>
      </c>
      <c r="AI1552" s="70">
        <f t="shared" si="835"/>
        <v>6.9181855272315564</v>
      </c>
      <c r="AJ1552" s="70">
        <f t="shared" si="836"/>
        <v>44.595136505697916</v>
      </c>
      <c r="AK1552" s="70">
        <f t="shared" si="837"/>
        <v>140.29546527169114</v>
      </c>
      <c r="AL1552" s="70">
        <f t="shared" si="838"/>
        <v>115.2056230063328</v>
      </c>
      <c r="AM1552" s="70">
        <f t="shared" si="839"/>
        <v>24.676571499999486</v>
      </c>
      <c r="AN1552" s="70">
        <f t="shared" si="840"/>
        <v>3.0948720832434677</v>
      </c>
      <c r="AO1552" s="68">
        <f t="shared" si="843"/>
        <v>46.162480135808956</v>
      </c>
      <c r="AP1552" s="8"/>
      <c r="AQ1552" s="6">
        <f t="shared" si="844"/>
        <v>76</v>
      </c>
      <c r="AR1552" s="94">
        <f t="shared" si="845"/>
        <v>64</v>
      </c>
      <c r="AS1552" s="9"/>
      <c r="AT1552" s="9"/>
      <c r="AU1552" s="9"/>
      <c r="AV1552" s="9"/>
      <c r="AW1552" s="9"/>
      <c r="AX1552" s="9"/>
      <c r="AY1552" s="9"/>
      <c r="AZ1552" s="9"/>
      <c r="BA1552" s="8"/>
      <c r="BB1552" s="8"/>
      <c r="BC1552" s="8"/>
      <c r="BD1552" s="8"/>
      <c r="BE1552" s="8"/>
      <c r="BF1552" s="8"/>
    </row>
    <row r="1553" spans="1:58" s="5" customFormat="1">
      <c r="A1553" s="6">
        <v>1508</v>
      </c>
      <c r="B1553" s="44" t="s">
        <v>27</v>
      </c>
      <c r="C1553" s="45">
        <f t="shared" si="832"/>
        <v>734.45429389096898</v>
      </c>
      <c r="D1553" s="45">
        <f t="shared" si="832"/>
        <v>908.48841885089223</v>
      </c>
      <c r="E1553" s="45">
        <f t="shared" si="832"/>
        <v>1087.1449585695425</v>
      </c>
      <c r="F1553" s="45">
        <f t="shared" si="832"/>
        <v>1030.374428262716</v>
      </c>
      <c r="G1553" s="45">
        <f t="shared" si="832"/>
        <v>727.06190701013986</v>
      </c>
      <c r="H1553" s="45">
        <f t="shared" si="832"/>
        <v>635.73748969527639</v>
      </c>
      <c r="I1553" s="45">
        <f t="shared" si="832"/>
        <v>607.01102435065468</v>
      </c>
      <c r="J1553" s="45">
        <f t="shared" ref="J1553:T1553" si="851">J1653*$U1553/$U1653</f>
        <v>751.93169519033574</v>
      </c>
      <c r="K1553" s="45">
        <f t="shared" si="851"/>
        <v>928.87871308659737</v>
      </c>
      <c r="L1553" s="45">
        <f t="shared" si="851"/>
        <v>1074.860245433056</v>
      </c>
      <c r="M1553" s="45">
        <f t="shared" si="851"/>
        <v>1070.7321392218203</v>
      </c>
      <c r="N1553" s="45">
        <f t="shared" si="851"/>
        <v>1037.0164526265621</v>
      </c>
      <c r="O1553" s="45">
        <f t="shared" si="851"/>
        <v>861.96277364165076</v>
      </c>
      <c r="P1553" s="45">
        <f t="shared" si="851"/>
        <v>717.31281110672796</v>
      </c>
      <c r="Q1553" s="45">
        <f t="shared" si="851"/>
        <v>593.97470754472738</v>
      </c>
      <c r="R1553" s="45">
        <f t="shared" si="851"/>
        <v>585.51093496753231</v>
      </c>
      <c r="S1553" s="45">
        <f t="shared" si="851"/>
        <v>466.86757869185385</v>
      </c>
      <c r="T1553" s="45">
        <f t="shared" si="851"/>
        <v>388.67942785894519</v>
      </c>
      <c r="U1553" s="45">
        <v>14208</v>
      </c>
      <c r="V1553" s="8"/>
      <c r="W1553" s="45" t="s">
        <v>27</v>
      </c>
      <c r="X1553" s="45">
        <v>13</v>
      </c>
      <c r="Y1553" s="45">
        <v>24</v>
      </c>
      <c r="Z1553" s="45">
        <v>59</v>
      </c>
      <c r="AA1553" s="45">
        <v>32</v>
      </c>
      <c r="AB1553" s="45">
        <v>14</v>
      </c>
      <c r="AC1553" s="45">
        <v>6</v>
      </c>
      <c r="AD1553" s="45">
        <v>0</v>
      </c>
      <c r="AE1553" s="45">
        <f t="shared" si="842"/>
        <v>148</v>
      </c>
      <c r="AF1553" s="8"/>
      <c r="AG1553" s="44" t="s">
        <v>27</v>
      </c>
      <c r="AH1553" s="70">
        <f t="shared" si="834"/>
        <v>25.233545482915211</v>
      </c>
      <c r="AI1553" s="70">
        <f t="shared" si="835"/>
        <v>66.019137486363434</v>
      </c>
      <c r="AJ1553" s="70">
        <f t="shared" si="836"/>
        <v>185.61120259961405</v>
      </c>
      <c r="AK1553" s="70">
        <f t="shared" si="837"/>
        <v>105.43465840420856</v>
      </c>
      <c r="AL1553" s="70">
        <f t="shared" si="838"/>
        <v>37.237424860661562</v>
      </c>
      <c r="AM1553" s="70">
        <f t="shared" si="839"/>
        <v>12.918801810114543</v>
      </c>
      <c r="AN1553" s="70">
        <f t="shared" si="840"/>
        <v>0</v>
      </c>
      <c r="AO1553" s="68">
        <f t="shared" si="843"/>
        <v>51.425891397767451</v>
      </c>
      <c r="AP1553" s="8"/>
      <c r="AQ1553" s="6">
        <f t="shared" si="844"/>
        <v>37</v>
      </c>
      <c r="AR1553" s="94">
        <f t="shared" si="845"/>
        <v>43</v>
      </c>
      <c r="AS1553" s="9"/>
      <c r="AT1553" s="9"/>
      <c r="AU1553" s="9"/>
      <c r="AV1553" s="9"/>
      <c r="AW1553" s="9"/>
      <c r="AX1553" s="9"/>
      <c r="AY1553" s="9"/>
      <c r="AZ1553" s="9"/>
      <c r="BA1553" s="8"/>
      <c r="BB1553" s="8"/>
      <c r="BC1553" s="8"/>
      <c r="BD1553" s="8"/>
      <c r="BE1553" s="8"/>
      <c r="BF1553" s="8"/>
    </row>
    <row r="1554" spans="1:58" s="5" customFormat="1">
      <c r="A1554" s="6">
        <v>1509</v>
      </c>
      <c r="B1554" s="44" t="s">
        <v>28</v>
      </c>
      <c r="C1554" s="45">
        <f t="shared" si="832"/>
        <v>8031.8811338559153</v>
      </c>
      <c r="D1554" s="45">
        <f t="shared" si="832"/>
        <v>9337.5701187028353</v>
      </c>
      <c r="E1554" s="45">
        <f t="shared" si="832"/>
        <v>10569.00344761013</v>
      </c>
      <c r="F1554" s="45">
        <f t="shared" si="832"/>
        <v>11973.88731934</v>
      </c>
      <c r="G1554" s="45">
        <f t="shared" si="832"/>
        <v>14193.351107985269</v>
      </c>
      <c r="H1554" s="45">
        <f t="shared" si="832"/>
        <v>12305.145724971891</v>
      </c>
      <c r="I1554" s="45">
        <f t="shared" si="832"/>
        <v>10730.014128877034</v>
      </c>
      <c r="J1554" s="45">
        <f t="shared" ref="J1554:T1554" si="852">J1654*$U1554/$U1654</f>
        <v>11895.07421029284</v>
      </c>
      <c r="K1554" s="45">
        <f t="shared" si="852"/>
        <v>12384.674411861111</v>
      </c>
      <c r="L1554" s="45">
        <f t="shared" si="852"/>
        <v>12520.967609447684</v>
      </c>
      <c r="M1554" s="45">
        <f t="shared" si="852"/>
        <v>11696.862102966848</v>
      </c>
      <c r="N1554" s="45">
        <f t="shared" si="852"/>
        <v>10529.957803226629</v>
      </c>
      <c r="O1554" s="45">
        <f t="shared" si="852"/>
        <v>8345.6680553671558</v>
      </c>
      <c r="P1554" s="45">
        <f t="shared" si="852"/>
        <v>6051.4977737163799</v>
      </c>
      <c r="Q1554" s="45">
        <f t="shared" si="852"/>
        <v>4615.1117707388503</v>
      </c>
      <c r="R1554" s="45">
        <f t="shared" si="852"/>
        <v>4367.4609608228484</v>
      </c>
      <c r="S1554" s="45">
        <f t="shared" si="852"/>
        <v>3756.0892059723615</v>
      </c>
      <c r="T1554" s="45">
        <f t="shared" si="852"/>
        <v>4785.7831142442083</v>
      </c>
      <c r="U1554" s="45">
        <v>168090</v>
      </c>
      <c r="V1554" s="8"/>
      <c r="W1554" s="45" t="s">
        <v>28</v>
      </c>
      <c r="X1554" s="45">
        <v>7</v>
      </c>
      <c r="Y1554" s="45">
        <v>33</v>
      </c>
      <c r="Z1554" s="45">
        <v>214</v>
      </c>
      <c r="AA1554" s="45">
        <v>602</v>
      </c>
      <c r="AB1554" s="45">
        <v>617</v>
      </c>
      <c r="AC1554" s="45">
        <v>136</v>
      </c>
      <c r="AD1554" s="45">
        <v>11</v>
      </c>
      <c r="AE1554" s="45">
        <f t="shared" si="842"/>
        <v>1620</v>
      </c>
      <c r="AF1554" s="8"/>
      <c r="AG1554" s="44" t="s">
        <v>28</v>
      </c>
      <c r="AH1554" s="70">
        <f t="shared" si="834"/>
        <v>1.1692109359829586</v>
      </c>
      <c r="AI1554" s="70">
        <f t="shared" si="835"/>
        <v>4.650064632225436</v>
      </c>
      <c r="AJ1554" s="70">
        <f t="shared" si="836"/>
        <v>34.782196778980257</v>
      </c>
      <c r="AK1554" s="70">
        <f t="shared" si="837"/>
        <v>112.208612732368</v>
      </c>
      <c r="AL1554" s="70">
        <f t="shared" si="838"/>
        <v>103.7404204617922</v>
      </c>
      <c r="AM1554" s="70">
        <f t="shared" si="839"/>
        <v>21.962628241522346</v>
      </c>
      <c r="AN1554" s="70">
        <f t="shared" si="840"/>
        <v>1.7570527044091961</v>
      </c>
      <c r="AO1554" s="68">
        <f t="shared" si="843"/>
        <v>37.673054265013803</v>
      </c>
      <c r="AP1554" s="8"/>
      <c r="AQ1554" s="6">
        <f t="shared" si="844"/>
        <v>78</v>
      </c>
      <c r="AR1554" s="94">
        <f t="shared" si="845"/>
        <v>77</v>
      </c>
      <c r="AS1554" s="9"/>
      <c r="AT1554" s="9"/>
      <c r="AU1554" s="9"/>
      <c r="AV1554" s="9"/>
      <c r="AW1554" s="9"/>
      <c r="AX1554" s="9"/>
      <c r="AY1554" s="9"/>
      <c r="AZ1554" s="9"/>
      <c r="BA1554" s="8"/>
      <c r="BB1554" s="8"/>
      <c r="BC1554" s="8"/>
      <c r="BD1554" s="8"/>
      <c r="BE1554" s="8"/>
      <c r="BF1554" s="8"/>
    </row>
    <row r="1555" spans="1:58" s="5" customFormat="1">
      <c r="A1555" s="6">
        <v>1510</v>
      </c>
      <c r="B1555" s="44" t="s">
        <v>29</v>
      </c>
      <c r="C1555" s="45">
        <f t="shared" si="832"/>
        <v>11420.812806277747</v>
      </c>
      <c r="D1555" s="45">
        <f t="shared" si="832"/>
        <v>12210.998396106426</v>
      </c>
      <c r="E1555" s="45">
        <f t="shared" si="832"/>
        <v>12653.751286398983</v>
      </c>
      <c r="F1555" s="45">
        <f t="shared" si="832"/>
        <v>13047.590173331018</v>
      </c>
      <c r="G1555" s="45">
        <f t="shared" si="832"/>
        <v>12680.547036054657</v>
      </c>
      <c r="H1555" s="45">
        <f t="shared" si="832"/>
        <v>12498.075841758893</v>
      </c>
      <c r="I1555" s="45">
        <f t="shared" si="832"/>
        <v>13736.054431666365</v>
      </c>
      <c r="J1555" s="45">
        <f t="shared" ref="J1555:T1555" si="853">J1655*$U1555/$U1655</f>
        <v>14320.431648665082</v>
      </c>
      <c r="K1555" s="45">
        <f t="shared" si="853"/>
        <v>13763.394024449814</v>
      </c>
      <c r="L1555" s="45">
        <f t="shared" si="853"/>
        <v>13129.140612133706</v>
      </c>
      <c r="M1555" s="45">
        <f t="shared" si="853"/>
        <v>12380.755439563713</v>
      </c>
      <c r="N1555" s="45">
        <f t="shared" si="853"/>
        <v>11495.170170631063</v>
      </c>
      <c r="O1555" s="45">
        <f t="shared" si="853"/>
        <v>9350.8723507634622</v>
      </c>
      <c r="P1555" s="45">
        <f t="shared" si="853"/>
        <v>6991.9191463852267</v>
      </c>
      <c r="Q1555" s="45">
        <f t="shared" si="853"/>
        <v>5756.6027692424113</v>
      </c>
      <c r="R1555" s="45">
        <f t="shared" si="853"/>
        <v>4585.4077816369527</v>
      </c>
      <c r="S1555" s="45">
        <f t="shared" si="853"/>
        <v>3260.3699866227616</v>
      </c>
      <c r="T1555" s="45">
        <f t="shared" si="853"/>
        <v>2608.1060983117227</v>
      </c>
      <c r="U1555" s="45">
        <v>185890</v>
      </c>
      <c r="V1555" s="8"/>
      <c r="W1555" s="45" t="s">
        <v>29</v>
      </c>
      <c r="X1555" s="45">
        <v>77</v>
      </c>
      <c r="Y1555" s="45">
        <v>342</v>
      </c>
      <c r="Z1555" s="45">
        <v>778</v>
      </c>
      <c r="AA1555" s="45">
        <v>815</v>
      </c>
      <c r="AB1555" s="45">
        <v>450</v>
      </c>
      <c r="AC1555" s="45">
        <v>85</v>
      </c>
      <c r="AD1555" s="45">
        <v>8</v>
      </c>
      <c r="AE1555" s="45">
        <f t="shared" si="842"/>
        <v>2555</v>
      </c>
      <c r="AF1555" s="8"/>
      <c r="AG1555" s="44" t="s">
        <v>29</v>
      </c>
      <c r="AH1555" s="70">
        <f t="shared" si="834"/>
        <v>11.802945827864255</v>
      </c>
      <c r="AI1555" s="70">
        <f t="shared" si="835"/>
        <v>53.9408905668801</v>
      </c>
      <c r="AJ1555" s="70">
        <f t="shared" si="836"/>
        <v>124.49916448746876</v>
      </c>
      <c r="AK1555" s="70">
        <f t="shared" si="837"/>
        <v>118.6658081553816</v>
      </c>
      <c r="AL1555" s="70">
        <f t="shared" si="838"/>
        <v>62.847267602013659</v>
      </c>
      <c r="AM1555" s="70">
        <f t="shared" si="839"/>
        <v>12.351604531411772</v>
      </c>
      <c r="AN1555" s="70">
        <f t="shared" si="840"/>
        <v>1.2186631610307457</v>
      </c>
      <c r="AO1555" s="68">
        <f t="shared" si="843"/>
        <v>54.842899699294421</v>
      </c>
      <c r="AP1555" s="8"/>
      <c r="AQ1555" s="6">
        <f t="shared" si="844"/>
        <v>49</v>
      </c>
      <c r="AR1555" s="94">
        <f t="shared" si="845"/>
        <v>33</v>
      </c>
      <c r="AS1555" s="9"/>
      <c r="AT1555" s="9"/>
      <c r="AU1555" s="9"/>
      <c r="AV1555" s="9"/>
      <c r="AW1555" s="9"/>
      <c r="AX1555" s="9"/>
      <c r="AY1555" s="9"/>
      <c r="AZ1555" s="9"/>
      <c r="BA1555" s="8"/>
      <c r="BB1555" s="8"/>
      <c r="BC1555" s="8"/>
      <c r="BD1555" s="8"/>
      <c r="BE1555" s="8"/>
      <c r="BF1555" s="8"/>
    </row>
    <row r="1556" spans="1:58" s="5" customFormat="1">
      <c r="A1556" s="6">
        <v>1511</v>
      </c>
      <c r="B1556" s="44" t="s">
        <v>30</v>
      </c>
      <c r="C1556" s="45">
        <f t="shared" ref="C1556:I1565" si="854">C1656*$U1556/$U1656</f>
        <v>356.24110811462276</v>
      </c>
      <c r="D1556" s="45">
        <f t="shared" si="854"/>
        <v>420.18669948265131</v>
      </c>
      <c r="E1556" s="45">
        <f t="shared" si="854"/>
        <v>471.49275491066663</v>
      </c>
      <c r="F1556" s="45">
        <f t="shared" si="854"/>
        <v>428.51587895150169</v>
      </c>
      <c r="G1556" s="45">
        <f t="shared" si="854"/>
        <v>241.86311915242891</v>
      </c>
      <c r="H1556" s="45">
        <f t="shared" si="854"/>
        <v>252.49938919411446</v>
      </c>
      <c r="I1556" s="45">
        <f t="shared" si="854"/>
        <v>310.8610121425213</v>
      </c>
      <c r="J1556" s="45">
        <f t="shared" ref="J1556:T1556" si="855">J1656*$U1556/$U1656</f>
        <v>373.21089317989555</v>
      </c>
      <c r="K1556" s="45">
        <f t="shared" si="855"/>
        <v>417.64692034077535</v>
      </c>
      <c r="L1556" s="45">
        <f t="shared" si="855"/>
        <v>514.06759810798189</v>
      </c>
      <c r="M1556" s="45">
        <f t="shared" si="855"/>
        <v>517.09443787658222</v>
      </c>
      <c r="N1556" s="45">
        <f t="shared" si="855"/>
        <v>554.55614464240557</v>
      </c>
      <c r="O1556" s="45">
        <f t="shared" si="855"/>
        <v>508.75995465934841</v>
      </c>
      <c r="P1556" s="45">
        <f t="shared" si="855"/>
        <v>424.56889400246462</v>
      </c>
      <c r="Q1556" s="45">
        <f t="shared" si="855"/>
        <v>359.24059368501071</v>
      </c>
      <c r="R1556" s="45">
        <f t="shared" si="855"/>
        <v>333.64136935639834</v>
      </c>
      <c r="S1556" s="45">
        <f t="shared" si="855"/>
        <v>293.77915841020695</v>
      </c>
      <c r="T1556" s="45">
        <f t="shared" si="855"/>
        <v>299.7740737904237</v>
      </c>
      <c r="U1556" s="45">
        <v>7078</v>
      </c>
      <c r="V1556" s="8"/>
      <c r="W1556" s="45" t="s">
        <v>30</v>
      </c>
      <c r="X1556" s="45">
        <v>3</v>
      </c>
      <c r="Y1556" s="45">
        <v>7</v>
      </c>
      <c r="Z1556" s="45">
        <v>15</v>
      </c>
      <c r="AA1556" s="45">
        <v>19</v>
      </c>
      <c r="AB1556" s="45">
        <v>12</v>
      </c>
      <c r="AC1556" s="45">
        <v>6</v>
      </c>
      <c r="AD1556" s="45">
        <v>0</v>
      </c>
      <c r="AE1556" s="45">
        <f t="shared" si="842"/>
        <v>62</v>
      </c>
      <c r="AF1556" s="8"/>
      <c r="AG1556" s="44" t="s">
        <v>30</v>
      </c>
      <c r="AH1556" s="70">
        <f t="shared" si="834"/>
        <v>14.001814856151608</v>
      </c>
      <c r="AI1556" s="70">
        <f t="shared" si="835"/>
        <v>57.883980199464844</v>
      </c>
      <c r="AJ1556" s="70">
        <f t="shared" si="836"/>
        <v>118.81216859870042</v>
      </c>
      <c r="AK1556" s="70">
        <f t="shared" si="837"/>
        <v>122.24112550524039</v>
      </c>
      <c r="AL1556" s="70">
        <f t="shared" si="838"/>
        <v>64.30680464739676</v>
      </c>
      <c r="AM1556" s="70">
        <f t="shared" si="839"/>
        <v>28.732403893242417</v>
      </c>
      <c r="AN1556" s="70">
        <f t="shared" si="840"/>
        <v>0</v>
      </c>
      <c r="AO1556" s="68">
        <f t="shared" si="843"/>
        <v>48.84457351727913</v>
      </c>
      <c r="AP1556" s="8"/>
      <c r="AQ1556" s="6">
        <f t="shared" si="844"/>
        <v>46</v>
      </c>
      <c r="AR1556" s="94">
        <f t="shared" si="845"/>
        <v>58</v>
      </c>
      <c r="AS1556" s="9"/>
      <c r="AT1556" s="9"/>
      <c r="AU1556" s="9"/>
      <c r="AV1556" s="9"/>
      <c r="AW1556" s="9"/>
      <c r="AX1556" s="9"/>
      <c r="AY1556" s="9"/>
      <c r="AZ1556" s="9"/>
      <c r="BA1556" s="8"/>
      <c r="BB1556" s="8"/>
      <c r="BC1556" s="8"/>
      <c r="BD1556" s="8"/>
      <c r="BE1556" s="8"/>
      <c r="BF1556" s="8"/>
    </row>
    <row r="1557" spans="1:58" s="5" customFormat="1">
      <c r="A1557" s="6">
        <v>1512</v>
      </c>
      <c r="B1557" s="44" t="s">
        <v>31</v>
      </c>
      <c r="C1557" s="45">
        <f t="shared" si="854"/>
        <v>2309.7096574151187</v>
      </c>
      <c r="D1557" s="45">
        <f t="shared" si="854"/>
        <v>2744.0112091032611</v>
      </c>
      <c r="E1557" s="45">
        <f t="shared" si="854"/>
        <v>2941.984385113105</v>
      </c>
      <c r="F1557" s="45">
        <f t="shared" si="854"/>
        <v>2553.7819784678718</v>
      </c>
      <c r="G1557" s="45">
        <f t="shared" si="854"/>
        <v>1718.6516286610631</v>
      </c>
      <c r="H1557" s="45">
        <f t="shared" si="854"/>
        <v>1921.8084615030969</v>
      </c>
      <c r="I1557" s="45">
        <f t="shared" si="854"/>
        <v>2246.9708430592232</v>
      </c>
      <c r="J1557" s="45">
        <f t="shared" ref="J1557:T1557" si="856">J1657*$U1557/$U1657</f>
        <v>2592.2150123332681</v>
      </c>
      <c r="K1557" s="45">
        <f t="shared" si="856"/>
        <v>2781.2107212047194</v>
      </c>
      <c r="L1557" s="45">
        <f t="shared" si="856"/>
        <v>2708.5104531367865</v>
      </c>
      <c r="M1557" s="45">
        <f t="shared" si="856"/>
        <v>2624.3117692062124</v>
      </c>
      <c r="N1557" s="45">
        <f t="shared" si="856"/>
        <v>2549.8836496013068</v>
      </c>
      <c r="O1557" s="45">
        <f t="shared" si="856"/>
        <v>2328.2263244806718</v>
      </c>
      <c r="P1557" s="45">
        <f t="shared" si="856"/>
        <v>1916.098488094196</v>
      </c>
      <c r="Q1557" s="45">
        <f t="shared" si="856"/>
        <v>1587.0999443449482</v>
      </c>
      <c r="R1557" s="45">
        <f t="shared" si="856"/>
        <v>1301.903198644861</v>
      </c>
      <c r="S1557" s="45">
        <f t="shared" si="856"/>
        <v>1023.1330858556701</v>
      </c>
      <c r="T1557" s="45">
        <f t="shared" si="856"/>
        <v>940.48918977462017</v>
      </c>
      <c r="U1557" s="45">
        <v>38790</v>
      </c>
      <c r="V1557" s="8"/>
      <c r="W1557" s="45" t="s">
        <v>31</v>
      </c>
      <c r="X1557" s="45">
        <v>28</v>
      </c>
      <c r="Y1557" s="45">
        <v>88</v>
      </c>
      <c r="Z1557" s="45">
        <v>123</v>
      </c>
      <c r="AA1557" s="45">
        <v>124</v>
      </c>
      <c r="AB1557" s="45">
        <v>42</v>
      </c>
      <c r="AC1557" s="45">
        <v>9</v>
      </c>
      <c r="AD1557" s="45">
        <v>0</v>
      </c>
      <c r="AE1557" s="45">
        <f t="shared" si="842"/>
        <v>414</v>
      </c>
      <c r="AF1557" s="8"/>
      <c r="AG1557" s="44" t="s">
        <v>31</v>
      </c>
      <c r="AH1557" s="70">
        <f t="shared" si="834"/>
        <v>21.928261876762445</v>
      </c>
      <c r="AI1557" s="70">
        <f t="shared" si="835"/>
        <v>102.40586112097365</v>
      </c>
      <c r="AJ1557" s="70">
        <f t="shared" si="836"/>
        <v>128.00443172552011</v>
      </c>
      <c r="AK1557" s="70">
        <f t="shared" si="837"/>
        <v>110.37081356265</v>
      </c>
      <c r="AL1557" s="70">
        <f t="shared" si="838"/>
        <v>32.404719361759696</v>
      </c>
      <c r="AM1557" s="70">
        <f t="shared" si="839"/>
        <v>6.4720015145788929</v>
      </c>
      <c r="AN1557" s="70">
        <f t="shared" si="840"/>
        <v>0</v>
      </c>
      <c r="AO1557" s="68">
        <f t="shared" si="843"/>
        <v>50.11151294893785</v>
      </c>
      <c r="AP1557" s="8"/>
      <c r="AQ1557" s="6">
        <f t="shared" si="844"/>
        <v>6</v>
      </c>
      <c r="AR1557" s="94">
        <f t="shared" si="845"/>
        <v>49</v>
      </c>
      <c r="AS1557" s="9"/>
      <c r="AT1557" s="9"/>
      <c r="AU1557" s="9"/>
      <c r="AV1557" s="9"/>
      <c r="AW1557" s="9"/>
      <c r="AX1557" s="9"/>
      <c r="AY1557" s="9"/>
      <c r="AZ1557" s="9"/>
      <c r="BA1557" s="8"/>
      <c r="BB1557" s="8"/>
      <c r="BC1557" s="8"/>
      <c r="BD1557" s="8"/>
      <c r="BE1557" s="8"/>
      <c r="BF1557" s="8"/>
    </row>
    <row r="1558" spans="1:58" s="5" customFormat="1">
      <c r="A1558" s="6">
        <v>1513</v>
      </c>
      <c r="B1558" s="44" t="s">
        <v>32</v>
      </c>
      <c r="C1558" s="45">
        <f t="shared" si="854"/>
        <v>4759.8603441440537</v>
      </c>
      <c r="D1558" s="45">
        <f t="shared" si="854"/>
        <v>4964.7295894383115</v>
      </c>
      <c r="E1558" s="45">
        <f t="shared" si="854"/>
        <v>5221.4087419397856</v>
      </c>
      <c r="F1558" s="45">
        <f t="shared" si="854"/>
        <v>4674.4410167371234</v>
      </c>
      <c r="G1558" s="45">
        <f t="shared" si="854"/>
        <v>4533.8956024218087</v>
      </c>
      <c r="H1558" s="45">
        <f t="shared" si="854"/>
        <v>5857.8728385730428</v>
      </c>
      <c r="I1558" s="45">
        <f t="shared" si="854"/>
        <v>5303.0704324831431</v>
      </c>
      <c r="J1558" s="45">
        <f t="shared" ref="J1558:T1558" si="857">J1658*$U1558/$U1658</f>
        <v>4858.9507517783795</v>
      </c>
      <c r="K1558" s="45">
        <f t="shared" si="857"/>
        <v>4937.5005150859488</v>
      </c>
      <c r="L1558" s="45">
        <f t="shared" si="857"/>
        <v>4505.9100883634019</v>
      </c>
      <c r="M1558" s="45">
        <f t="shared" si="857"/>
        <v>4015.6685329534093</v>
      </c>
      <c r="N1558" s="45">
        <f t="shared" si="857"/>
        <v>4117.2793391072119</v>
      </c>
      <c r="O1558" s="45">
        <f t="shared" si="857"/>
        <v>3348.4823031021897</v>
      </c>
      <c r="P1558" s="45">
        <f t="shared" si="857"/>
        <v>2421.5502349875865</v>
      </c>
      <c r="Q1558" s="45">
        <f t="shared" si="857"/>
        <v>1853.0121682283748</v>
      </c>
      <c r="R1558" s="45">
        <f t="shared" si="857"/>
        <v>1478.4749965594253</v>
      </c>
      <c r="S1558" s="45">
        <f t="shared" si="857"/>
        <v>1063.828979480274</v>
      </c>
      <c r="T1558" s="45">
        <f t="shared" si="857"/>
        <v>725.06352461652853</v>
      </c>
      <c r="U1558" s="45">
        <v>68641</v>
      </c>
      <c r="V1558" s="8"/>
      <c r="W1558" s="45" t="s">
        <v>32</v>
      </c>
      <c r="X1558" s="45">
        <v>31</v>
      </c>
      <c r="Y1558" s="45">
        <v>164</v>
      </c>
      <c r="Z1558" s="45">
        <v>336</v>
      </c>
      <c r="AA1558" s="45">
        <v>309</v>
      </c>
      <c r="AB1558" s="45">
        <v>149</v>
      </c>
      <c r="AC1558" s="45">
        <v>40</v>
      </c>
      <c r="AD1558" s="45">
        <v>3</v>
      </c>
      <c r="AE1558" s="45">
        <f t="shared" si="842"/>
        <v>1032</v>
      </c>
      <c r="AF1558" s="8"/>
      <c r="AG1558" s="44" t="s">
        <v>32</v>
      </c>
      <c r="AH1558" s="70">
        <f t="shared" si="834"/>
        <v>13.263617997960651</v>
      </c>
      <c r="AI1558" s="70">
        <f t="shared" si="835"/>
        <v>72.343968357982646</v>
      </c>
      <c r="AJ1558" s="70">
        <f t="shared" si="836"/>
        <v>114.71740997431704</v>
      </c>
      <c r="AK1558" s="70">
        <f t="shared" si="837"/>
        <v>116.53626099599506</v>
      </c>
      <c r="AL1558" s="70">
        <f t="shared" si="838"/>
        <v>61.330113274132643</v>
      </c>
      <c r="AM1558" s="70">
        <f t="shared" si="839"/>
        <v>16.202529955302175</v>
      </c>
      <c r="AN1558" s="70">
        <f t="shared" si="840"/>
        <v>1.3315844928852696</v>
      </c>
      <c r="AO1558" s="68">
        <f t="shared" si="843"/>
        <v>59.529919145990434</v>
      </c>
      <c r="AP1558" s="8"/>
      <c r="AQ1558" s="6">
        <f t="shared" si="844"/>
        <v>28</v>
      </c>
      <c r="AR1558" s="94">
        <f t="shared" si="845"/>
        <v>11</v>
      </c>
      <c r="AS1558" s="9"/>
      <c r="AT1558" s="9"/>
      <c r="AU1558" s="9"/>
      <c r="AV1558" s="9"/>
      <c r="AW1558" s="9"/>
      <c r="AX1558" s="9"/>
      <c r="AY1558" s="9"/>
      <c r="AZ1558" s="9"/>
      <c r="BA1558" s="8"/>
      <c r="BB1558" s="8"/>
      <c r="BC1558" s="8"/>
      <c r="BD1558" s="8"/>
      <c r="BE1558" s="8"/>
      <c r="BF1558" s="8"/>
    </row>
    <row r="1559" spans="1:58" s="5" customFormat="1">
      <c r="A1559" s="6">
        <v>1514</v>
      </c>
      <c r="B1559" s="44" t="s">
        <v>33</v>
      </c>
      <c r="C1559" s="45">
        <f t="shared" si="854"/>
        <v>18006.701847631433</v>
      </c>
      <c r="D1559" s="45">
        <f t="shared" si="854"/>
        <v>18737.165292147372</v>
      </c>
      <c r="E1559" s="45">
        <f t="shared" si="854"/>
        <v>19378.009118002035</v>
      </c>
      <c r="F1559" s="45">
        <f t="shared" si="854"/>
        <v>17435.369657257877</v>
      </c>
      <c r="G1559" s="45">
        <f t="shared" si="854"/>
        <v>17071.972735306837</v>
      </c>
      <c r="H1559" s="45">
        <f t="shared" si="854"/>
        <v>18823.458853371532</v>
      </c>
      <c r="I1559" s="45">
        <f t="shared" si="854"/>
        <v>18122.385200316257</v>
      </c>
      <c r="J1559" s="45">
        <f t="shared" ref="J1559:T1559" si="858">J1659*$U1559/$U1659</f>
        <v>18958.0442391877</v>
      </c>
      <c r="K1559" s="45">
        <f t="shared" si="858"/>
        <v>19834.361895258062</v>
      </c>
      <c r="L1559" s="45">
        <f t="shared" si="858"/>
        <v>18812.968006968309</v>
      </c>
      <c r="M1559" s="45">
        <f t="shared" si="858"/>
        <v>16411.800170439055</v>
      </c>
      <c r="N1559" s="45">
        <f t="shared" si="858"/>
        <v>13618.921454317206</v>
      </c>
      <c r="O1559" s="45">
        <f t="shared" si="858"/>
        <v>10055.12000189611</v>
      </c>
      <c r="P1559" s="45">
        <f t="shared" si="858"/>
        <v>7474.3135539713794</v>
      </c>
      <c r="Q1559" s="45">
        <f t="shared" si="858"/>
        <v>5377.9820843372327</v>
      </c>
      <c r="R1559" s="45">
        <f t="shared" si="858"/>
        <v>3871.4953103140815</v>
      </c>
      <c r="S1559" s="45">
        <f t="shared" si="858"/>
        <v>2819.5330863298213</v>
      </c>
      <c r="T1559" s="45">
        <f t="shared" si="858"/>
        <v>2547.3974929477072</v>
      </c>
      <c r="U1559" s="45">
        <v>247357</v>
      </c>
      <c r="V1559" s="8"/>
      <c r="W1559" s="45" t="s">
        <v>33</v>
      </c>
      <c r="X1559" s="45">
        <v>113</v>
      </c>
      <c r="Y1559" s="45">
        <v>532</v>
      </c>
      <c r="Z1559" s="45">
        <v>1288</v>
      </c>
      <c r="AA1559" s="45">
        <v>1267</v>
      </c>
      <c r="AB1559" s="45">
        <v>607</v>
      </c>
      <c r="AC1559" s="45">
        <v>125</v>
      </c>
      <c r="AD1559" s="45">
        <v>7</v>
      </c>
      <c r="AE1559" s="45">
        <f t="shared" si="842"/>
        <v>3939</v>
      </c>
      <c r="AF1559" s="8"/>
      <c r="AG1559" s="44" t="s">
        <v>33</v>
      </c>
      <c r="AH1559" s="70">
        <f t="shared" si="834"/>
        <v>12.962157065934203</v>
      </c>
      <c r="AI1559" s="70">
        <f t="shared" si="835"/>
        <v>62.324373199092776</v>
      </c>
      <c r="AJ1559" s="70">
        <f t="shared" si="836"/>
        <v>136.85051297246594</v>
      </c>
      <c r="AK1559" s="70">
        <f t="shared" si="837"/>
        <v>139.82706867723897</v>
      </c>
      <c r="AL1559" s="70">
        <f t="shared" si="838"/>
        <v>64.036141317286877</v>
      </c>
      <c r="AM1559" s="70">
        <f t="shared" si="839"/>
        <v>12.604388349885317</v>
      </c>
      <c r="AN1559" s="70">
        <f t="shared" si="840"/>
        <v>0.74416753352338716</v>
      </c>
      <c r="AO1559" s="68">
        <f t="shared" si="843"/>
        <v>61.04205690910873</v>
      </c>
      <c r="AP1559" s="8"/>
      <c r="AQ1559" s="6">
        <f t="shared" si="844"/>
        <v>38</v>
      </c>
      <c r="AR1559" s="94">
        <f t="shared" si="845"/>
        <v>9</v>
      </c>
      <c r="AS1559" s="9"/>
      <c r="AT1559" s="9"/>
      <c r="AU1559" s="9"/>
      <c r="AV1559" s="9"/>
      <c r="AW1559" s="9"/>
      <c r="AX1559" s="9"/>
      <c r="AY1559" s="9"/>
      <c r="AZ1559" s="9"/>
      <c r="BA1559" s="8"/>
      <c r="BB1559" s="8"/>
      <c r="BC1559" s="8"/>
      <c r="BD1559" s="8"/>
      <c r="BE1559" s="8"/>
      <c r="BF1559" s="8"/>
    </row>
    <row r="1560" spans="1:58" s="5" customFormat="1">
      <c r="A1560" s="6">
        <v>1515</v>
      </c>
      <c r="B1560" s="44" t="s">
        <v>34</v>
      </c>
      <c r="C1560" s="45">
        <f t="shared" si="854"/>
        <v>626.59351560941991</v>
      </c>
      <c r="D1560" s="45">
        <f t="shared" si="854"/>
        <v>731.69986980342469</v>
      </c>
      <c r="E1560" s="45">
        <f t="shared" si="854"/>
        <v>798.76341835240112</v>
      </c>
      <c r="F1560" s="45">
        <f t="shared" si="854"/>
        <v>776.77829777331681</v>
      </c>
      <c r="G1560" s="45">
        <f t="shared" si="854"/>
        <v>502.63382081330411</v>
      </c>
      <c r="H1560" s="45">
        <f t="shared" si="854"/>
        <v>523.21765602699043</v>
      </c>
      <c r="I1560" s="45">
        <f t="shared" si="854"/>
        <v>616.46440216696033</v>
      </c>
      <c r="J1560" s="45">
        <f t="shared" ref="J1560:T1560" si="859">J1660*$U1560/$U1660</f>
        <v>737.77228255110026</v>
      </c>
      <c r="K1560" s="45">
        <f t="shared" si="859"/>
        <v>824.20594216640234</v>
      </c>
      <c r="L1560" s="45">
        <f t="shared" si="859"/>
        <v>916.54677541628314</v>
      </c>
      <c r="M1560" s="45">
        <f t="shared" si="859"/>
        <v>934.93195196754641</v>
      </c>
      <c r="N1560" s="45">
        <f t="shared" si="859"/>
        <v>1002.7491641701263</v>
      </c>
      <c r="O1560" s="45">
        <f t="shared" si="859"/>
        <v>1009.7300800200408</v>
      </c>
      <c r="P1560" s="45">
        <f t="shared" si="859"/>
        <v>824.96686737153243</v>
      </c>
      <c r="Q1560" s="45">
        <f t="shared" si="859"/>
        <v>650.77048266761813</v>
      </c>
      <c r="R1560" s="45">
        <f t="shared" si="859"/>
        <v>599.78840584175623</v>
      </c>
      <c r="S1560" s="45">
        <f t="shared" si="859"/>
        <v>447.29381206999858</v>
      </c>
      <c r="T1560" s="45">
        <f t="shared" si="859"/>
        <v>374.09325521177863</v>
      </c>
      <c r="U1560" s="45">
        <v>12899</v>
      </c>
      <c r="V1560" s="8"/>
      <c r="W1560" s="45" t="s">
        <v>34</v>
      </c>
      <c r="X1560" s="45">
        <v>9</v>
      </c>
      <c r="Y1560" s="45">
        <v>28</v>
      </c>
      <c r="Z1560" s="45">
        <v>45</v>
      </c>
      <c r="AA1560" s="45">
        <v>31</v>
      </c>
      <c r="AB1560" s="45">
        <v>19</v>
      </c>
      <c r="AC1560" s="45">
        <v>3</v>
      </c>
      <c r="AD1560" s="45">
        <v>3</v>
      </c>
      <c r="AE1560" s="45">
        <f t="shared" si="842"/>
        <v>138</v>
      </c>
      <c r="AF1560" s="8"/>
      <c r="AG1560" s="44" t="s">
        <v>34</v>
      </c>
      <c r="AH1560" s="70">
        <f t="shared" si="834"/>
        <v>23.172635038334771</v>
      </c>
      <c r="AI1560" s="70">
        <f t="shared" si="835"/>
        <v>111.41311563433446</v>
      </c>
      <c r="AJ1560" s="70">
        <f t="shared" si="836"/>
        <v>172.01254384916496</v>
      </c>
      <c r="AK1560" s="70">
        <f t="shared" si="837"/>
        <v>100.57352830441005</v>
      </c>
      <c r="AL1560" s="70">
        <f t="shared" si="838"/>
        <v>51.50640773410732</v>
      </c>
      <c r="AM1560" s="70">
        <f t="shared" si="839"/>
        <v>7.279733975502733</v>
      </c>
      <c r="AN1560" s="70">
        <f t="shared" si="840"/>
        <v>6.5463107404146186</v>
      </c>
      <c r="AO1560" s="68">
        <f t="shared" si="843"/>
        <v>56.35391197849075</v>
      </c>
      <c r="AP1560" s="8"/>
      <c r="AQ1560" s="6">
        <f t="shared" si="844"/>
        <v>5</v>
      </c>
      <c r="AR1560" s="94">
        <f t="shared" si="845"/>
        <v>21</v>
      </c>
      <c r="AS1560" s="9"/>
      <c r="AT1560" s="9"/>
      <c r="AU1560" s="9"/>
      <c r="AV1560" s="9"/>
      <c r="AW1560" s="9"/>
      <c r="AX1560" s="9"/>
      <c r="AY1560" s="9"/>
      <c r="AZ1560" s="9"/>
      <c r="BA1560" s="8"/>
      <c r="BB1560" s="8"/>
      <c r="BC1560" s="8"/>
      <c r="BD1560" s="8"/>
      <c r="BE1560" s="8"/>
      <c r="BF1560" s="8"/>
    </row>
    <row r="1561" spans="1:58" s="5" customFormat="1">
      <c r="A1561" s="6">
        <v>1516</v>
      </c>
      <c r="B1561" s="44" t="s">
        <v>35</v>
      </c>
      <c r="C1561" s="45">
        <f t="shared" si="854"/>
        <v>1219.6815385459333</v>
      </c>
      <c r="D1561" s="45">
        <f t="shared" si="854"/>
        <v>1428.7019110745127</v>
      </c>
      <c r="E1561" s="45">
        <f t="shared" si="854"/>
        <v>1553.1637200359066</v>
      </c>
      <c r="F1561" s="45">
        <f t="shared" si="854"/>
        <v>1489.5469371682702</v>
      </c>
      <c r="G1561" s="45">
        <f t="shared" si="854"/>
        <v>1088.1443810286316</v>
      </c>
      <c r="H1561" s="45">
        <f t="shared" si="854"/>
        <v>1122.2438589274291</v>
      </c>
      <c r="I1561" s="45">
        <f t="shared" si="854"/>
        <v>1237.546663803043</v>
      </c>
      <c r="J1561" s="45">
        <f t="shared" ref="J1561:T1561" si="860">J1661*$U1561/$U1661</f>
        <v>1348.3987631734913</v>
      </c>
      <c r="K1561" s="45">
        <f t="shared" si="860"/>
        <v>1460.7169260913618</v>
      </c>
      <c r="L1561" s="45">
        <f t="shared" si="860"/>
        <v>1520.0104556887204</v>
      </c>
      <c r="M1561" s="45">
        <f t="shared" si="860"/>
        <v>1555.1103090618938</v>
      </c>
      <c r="N1561" s="45">
        <f t="shared" si="860"/>
        <v>1604.1508925401783</v>
      </c>
      <c r="O1561" s="45">
        <f t="shared" si="860"/>
        <v>1351.1544006393178</v>
      </c>
      <c r="P1561" s="45">
        <f t="shared" si="860"/>
        <v>1070.825215286952</v>
      </c>
      <c r="Q1561" s="45">
        <f t="shared" si="860"/>
        <v>843.91523655253047</v>
      </c>
      <c r="R1561" s="45">
        <f t="shared" si="860"/>
        <v>745.78374105480952</v>
      </c>
      <c r="S1561" s="45">
        <f t="shared" si="860"/>
        <v>630.52642523013594</v>
      </c>
      <c r="T1561" s="45">
        <f t="shared" si="860"/>
        <v>547.37862409688057</v>
      </c>
      <c r="U1561" s="45">
        <v>21817</v>
      </c>
      <c r="V1561" s="8"/>
      <c r="W1561" s="45" t="s">
        <v>35</v>
      </c>
      <c r="X1561" s="45">
        <v>19</v>
      </c>
      <c r="Y1561" s="45">
        <v>51</v>
      </c>
      <c r="Z1561" s="45">
        <v>74</v>
      </c>
      <c r="AA1561" s="45">
        <v>67</v>
      </c>
      <c r="AB1561" s="45">
        <v>41</v>
      </c>
      <c r="AC1561" s="45">
        <v>6</v>
      </c>
      <c r="AD1561" s="45">
        <v>0</v>
      </c>
      <c r="AE1561" s="45">
        <f t="shared" si="842"/>
        <v>258</v>
      </c>
      <c r="AF1561" s="8"/>
      <c r="AG1561" s="44" t="s">
        <v>35</v>
      </c>
      <c r="AH1561" s="70">
        <f t="shared" si="834"/>
        <v>25.511112843641289</v>
      </c>
      <c r="AI1561" s="70">
        <f t="shared" si="835"/>
        <v>93.737560730294433</v>
      </c>
      <c r="AJ1561" s="70">
        <f t="shared" si="836"/>
        <v>131.87864546788362</v>
      </c>
      <c r="AK1561" s="70">
        <f t="shared" si="837"/>
        <v>108.27874529450978</v>
      </c>
      <c r="AL1561" s="70">
        <f t="shared" si="838"/>
        <v>60.812870969275352</v>
      </c>
      <c r="AM1561" s="70">
        <f t="shared" si="839"/>
        <v>8.2151440745675668</v>
      </c>
      <c r="AN1561" s="70">
        <f t="shared" si="840"/>
        <v>0</v>
      </c>
      <c r="AO1561" s="68">
        <f t="shared" si="843"/>
        <v>55.683805852821507</v>
      </c>
      <c r="AP1561" s="8"/>
      <c r="AQ1561" s="6">
        <f t="shared" si="844"/>
        <v>13</v>
      </c>
      <c r="AR1561" s="94">
        <f t="shared" si="845"/>
        <v>29</v>
      </c>
      <c r="AS1561" s="9"/>
      <c r="AT1561" s="9"/>
      <c r="AU1561" s="9"/>
      <c r="AV1561" s="9"/>
      <c r="AW1561" s="9"/>
      <c r="AX1561" s="9"/>
      <c r="AY1561" s="9"/>
      <c r="AZ1561" s="9"/>
      <c r="BA1561" s="8"/>
      <c r="BB1561" s="8"/>
      <c r="BC1561" s="8"/>
      <c r="BD1561" s="8"/>
      <c r="BE1561" s="8"/>
      <c r="BF1561" s="8"/>
    </row>
    <row r="1562" spans="1:58" s="5" customFormat="1">
      <c r="A1562" s="6">
        <v>1517</v>
      </c>
      <c r="B1562" s="44" t="s">
        <v>36</v>
      </c>
      <c r="C1562" s="45">
        <f t="shared" si="854"/>
        <v>955.12221486243322</v>
      </c>
      <c r="D1562" s="45">
        <f t="shared" si="854"/>
        <v>1214.6605445395187</v>
      </c>
      <c r="E1562" s="45">
        <f t="shared" si="854"/>
        <v>1351.3610120702142</v>
      </c>
      <c r="F1562" s="45">
        <f t="shared" si="854"/>
        <v>1211.2858659482904</v>
      </c>
      <c r="G1562" s="45">
        <f t="shared" si="854"/>
        <v>620.85013307984582</v>
      </c>
      <c r="H1562" s="45">
        <f t="shared" si="854"/>
        <v>660.73225327704608</v>
      </c>
      <c r="I1562" s="45">
        <f t="shared" si="854"/>
        <v>925.55188485919564</v>
      </c>
      <c r="J1562" s="45">
        <f t="shared" ref="J1562:T1562" si="861">J1662*$U1562/$U1662</f>
        <v>1131.1149515467735</v>
      </c>
      <c r="K1562" s="45">
        <f t="shared" si="861"/>
        <v>1264.8044492899414</v>
      </c>
      <c r="L1562" s="45">
        <f t="shared" si="861"/>
        <v>1281.5991313506186</v>
      </c>
      <c r="M1562" s="45">
        <f t="shared" si="861"/>
        <v>1201.4540695857575</v>
      </c>
      <c r="N1562" s="45">
        <f t="shared" si="861"/>
        <v>1183.7787076711579</v>
      </c>
      <c r="O1562" s="45">
        <f t="shared" si="861"/>
        <v>1121.424717926702</v>
      </c>
      <c r="P1562" s="45">
        <f t="shared" si="861"/>
        <v>958.22943851821492</v>
      </c>
      <c r="Q1562" s="45">
        <f t="shared" si="861"/>
        <v>827.92024291951543</v>
      </c>
      <c r="R1562" s="45">
        <f t="shared" si="861"/>
        <v>682.24586149803747</v>
      </c>
      <c r="S1562" s="45">
        <f t="shared" si="861"/>
        <v>479.06467434774396</v>
      </c>
      <c r="T1562" s="45">
        <f t="shared" si="861"/>
        <v>428.79984670899393</v>
      </c>
      <c r="U1562" s="45">
        <v>17500</v>
      </c>
      <c r="V1562" s="8"/>
      <c r="W1562" s="45" t="s">
        <v>36</v>
      </c>
      <c r="X1562" s="45">
        <v>7</v>
      </c>
      <c r="Y1562" s="45">
        <v>36</v>
      </c>
      <c r="Z1562" s="45">
        <v>65</v>
      </c>
      <c r="AA1562" s="45">
        <v>42</v>
      </c>
      <c r="AB1562" s="45">
        <v>24</v>
      </c>
      <c r="AC1562" s="45">
        <v>0</v>
      </c>
      <c r="AD1562" s="45">
        <v>0</v>
      </c>
      <c r="AE1562" s="45">
        <f t="shared" si="842"/>
        <v>174</v>
      </c>
      <c r="AF1562" s="8"/>
      <c r="AG1562" s="44" t="s">
        <v>36</v>
      </c>
      <c r="AH1562" s="70">
        <f t="shared" si="834"/>
        <v>11.557965294212108</v>
      </c>
      <c r="AI1562" s="70">
        <f t="shared" si="835"/>
        <v>115.97001621442881</v>
      </c>
      <c r="AJ1562" s="70">
        <f t="shared" si="836"/>
        <v>196.75140626969028</v>
      </c>
      <c r="AK1562" s="70">
        <f t="shared" si="837"/>
        <v>90.756662456345097</v>
      </c>
      <c r="AL1562" s="70">
        <f t="shared" si="838"/>
        <v>42.43600523038009</v>
      </c>
      <c r="AM1562" s="70">
        <f t="shared" si="839"/>
        <v>0</v>
      </c>
      <c r="AN1562" s="70">
        <f t="shared" si="840"/>
        <v>0</v>
      </c>
      <c r="AO1562" s="68">
        <f t="shared" si="843"/>
        <v>49.042137512131781</v>
      </c>
      <c r="AP1562" s="8"/>
      <c r="AQ1562" s="6">
        <f t="shared" si="844"/>
        <v>4</v>
      </c>
      <c r="AR1562" s="94">
        <f t="shared" si="845"/>
        <v>53</v>
      </c>
      <c r="AS1562" s="9"/>
      <c r="AT1562" s="9"/>
      <c r="AU1562" s="9"/>
      <c r="AV1562" s="9"/>
      <c r="AW1562" s="9"/>
      <c r="AX1562" s="9"/>
      <c r="AY1562" s="9"/>
      <c r="AZ1562" s="9"/>
      <c r="BA1562" s="8"/>
      <c r="BB1562" s="8"/>
      <c r="BC1562" s="8"/>
      <c r="BD1562" s="8"/>
      <c r="BE1562" s="8"/>
      <c r="BF1562" s="8"/>
    </row>
    <row r="1563" spans="1:58" s="5" customFormat="1">
      <c r="A1563" s="6">
        <v>1518</v>
      </c>
      <c r="B1563" s="44" t="s">
        <v>37</v>
      </c>
      <c r="C1563" s="45">
        <f t="shared" si="854"/>
        <v>7102.4460459837346</v>
      </c>
      <c r="D1563" s="45">
        <f t="shared" si="854"/>
        <v>6522.0454343328047</v>
      </c>
      <c r="E1563" s="45">
        <f t="shared" si="854"/>
        <v>6390.36631891241</v>
      </c>
      <c r="F1563" s="45">
        <f t="shared" si="854"/>
        <v>7628.601483419252</v>
      </c>
      <c r="G1563" s="45">
        <f t="shared" si="854"/>
        <v>11886.160996173303</v>
      </c>
      <c r="H1563" s="45">
        <f t="shared" si="854"/>
        <v>12184.182918622324</v>
      </c>
      <c r="I1563" s="45">
        <f t="shared" si="854"/>
        <v>12217.084216171477</v>
      </c>
      <c r="J1563" s="45">
        <f t="shared" ref="J1563:T1563" si="862">J1663*$U1563/$U1663</f>
        <v>11862.883984050924</v>
      </c>
      <c r="K1563" s="45">
        <f t="shared" si="862"/>
        <v>10820.62545013542</v>
      </c>
      <c r="L1563" s="45">
        <f t="shared" si="862"/>
        <v>9598.5232832824895</v>
      </c>
      <c r="M1563" s="45">
        <f t="shared" si="862"/>
        <v>8288.075613596242</v>
      </c>
      <c r="N1563" s="45">
        <f t="shared" si="862"/>
        <v>7122.9766014666184</v>
      </c>
      <c r="O1563" s="45">
        <f t="shared" si="862"/>
        <v>5983.5272117877685</v>
      </c>
      <c r="P1563" s="45">
        <f t="shared" si="862"/>
        <v>5300.5042133322722</v>
      </c>
      <c r="Q1563" s="45">
        <f t="shared" si="862"/>
        <v>5159.2034909352451</v>
      </c>
      <c r="R1563" s="45">
        <f t="shared" si="862"/>
        <v>4835.019656516276</v>
      </c>
      <c r="S1563" s="45">
        <f t="shared" si="862"/>
        <v>3752.0694221713743</v>
      </c>
      <c r="T1563" s="45">
        <f t="shared" si="862"/>
        <v>2953.7036591100573</v>
      </c>
      <c r="U1563" s="45">
        <v>139608</v>
      </c>
      <c r="V1563" s="8"/>
      <c r="W1563" s="45" t="s">
        <v>37</v>
      </c>
      <c r="X1563" s="45">
        <v>22</v>
      </c>
      <c r="Y1563" s="45">
        <v>166</v>
      </c>
      <c r="Z1563" s="45">
        <v>473</v>
      </c>
      <c r="AA1563" s="45">
        <v>738</v>
      </c>
      <c r="AB1563" s="45">
        <v>567</v>
      </c>
      <c r="AC1563" s="45">
        <v>114</v>
      </c>
      <c r="AD1563" s="45">
        <v>3</v>
      </c>
      <c r="AE1563" s="45">
        <f t="shared" si="842"/>
        <v>2083</v>
      </c>
      <c r="AF1563" s="8"/>
      <c r="AG1563" s="44" t="s">
        <v>37</v>
      </c>
      <c r="AH1563" s="70">
        <f t="shared" si="834"/>
        <v>5.7677675384713574</v>
      </c>
      <c r="AI1563" s="70">
        <f t="shared" si="835"/>
        <v>27.931642530072235</v>
      </c>
      <c r="AJ1563" s="70">
        <f t="shared" si="836"/>
        <v>77.641644607463348</v>
      </c>
      <c r="AK1563" s="70">
        <f t="shared" si="837"/>
        <v>120.81442461092739</v>
      </c>
      <c r="AL1563" s="70">
        <f t="shared" si="838"/>
        <v>95.592269259701794</v>
      </c>
      <c r="AM1563" s="70">
        <f t="shared" si="839"/>
        <v>21.070870722832993</v>
      </c>
      <c r="AN1563" s="70">
        <f t="shared" si="840"/>
        <v>0.62509615520233741</v>
      </c>
      <c r="AO1563" s="68">
        <f t="shared" si="843"/>
        <v>54.673306282466612</v>
      </c>
      <c r="AP1563" s="8"/>
      <c r="AQ1563" s="6">
        <f t="shared" si="844"/>
        <v>62</v>
      </c>
      <c r="AR1563" s="94">
        <f t="shared" si="845"/>
        <v>34</v>
      </c>
      <c r="AS1563" s="9"/>
      <c r="AT1563" s="9"/>
      <c r="AU1563" s="9"/>
      <c r="AV1563" s="9"/>
      <c r="AW1563" s="9"/>
      <c r="AX1563" s="9"/>
      <c r="AY1563" s="9"/>
      <c r="AZ1563" s="9"/>
      <c r="BA1563" s="8"/>
      <c r="BB1563" s="8"/>
      <c r="BC1563" s="8"/>
      <c r="BD1563" s="8"/>
      <c r="BE1563" s="8"/>
      <c r="BF1563" s="8"/>
    </row>
    <row r="1564" spans="1:58" s="5" customFormat="1">
      <c r="A1564" s="6">
        <v>1519</v>
      </c>
      <c r="B1564" s="44" t="s">
        <v>38</v>
      </c>
      <c r="C1564" s="45">
        <f t="shared" si="854"/>
        <v>2064.6557402450012</v>
      </c>
      <c r="D1564" s="45">
        <f t="shared" si="854"/>
        <v>2393.0102285122407</v>
      </c>
      <c r="E1564" s="45">
        <f t="shared" si="854"/>
        <v>2727.854726059481</v>
      </c>
      <c r="F1564" s="45">
        <f t="shared" si="854"/>
        <v>2658.7599048386642</v>
      </c>
      <c r="G1564" s="45">
        <f t="shared" si="854"/>
        <v>1780.973542638339</v>
      </c>
      <c r="H1564" s="45">
        <f t="shared" si="854"/>
        <v>1697.8659975552648</v>
      </c>
      <c r="I1564" s="45">
        <f t="shared" si="854"/>
        <v>1899.3175630648768</v>
      </c>
      <c r="J1564" s="45">
        <f t="shared" ref="J1564:T1564" si="863">J1664*$U1564/$U1664</f>
        <v>2374.0786367994488</v>
      </c>
      <c r="K1564" s="45">
        <f t="shared" si="863"/>
        <v>2799.8139123548585</v>
      </c>
      <c r="L1564" s="45">
        <f t="shared" si="863"/>
        <v>3022.3095843489823</v>
      </c>
      <c r="M1564" s="45">
        <f t="shared" si="863"/>
        <v>3146.6262404943204</v>
      </c>
      <c r="N1564" s="45">
        <f t="shared" si="863"/>
        <v>3488.4858324713045</v>
      </c>
      <c r="O1564" s="45">
        <f t="shared" si="863"/>
        <v>3419.9745640880224</v>
      </c>
      <c r="P1564" s="45">
        <f t="shared" si="863"/>
        <v>2969.3643189287081</v>
      </c>
      <c r="Q1564" s="45">
        <f t="shared" si="863"/>
        <v>2405.8643145768738</v>
      </c>
      <c r="R1564" s="45">
        <f t="shared" si="863"/>
        <v>1986.5226282617082</v>
      </c>
      <c r="S1564" s="45">
        <f t="shared" si="863"/>
        <v>1493.9417662624173</v>
      </c>
      <c r="T1564" s="45">
        <f t="shared" si="863"/>
        <v>1285.5804984994877</v>
      </c>
      <c r="U1564" s="45">
        <v>43615</v>
      </c>
      <c r="V1564" s="8"/>
      <c r="W1564" s="45" t="s">
        <v>38</v>
      </c>
      <c r="X1564" s="45">
        <v>30</v>
      </c>
      <c r="Y1564" s="45">
        <v>85</v>
      </c>
      <c r="Z1564" s="45">
        <v>158</v>
      </c>
      <c r="AA1564" s="45">
        <v>113</v>
      </c>
      <c r="AB1564" s="45">
        <v>55</v>
      </c>
      <c r="AC1564" s="45">
        <v>12</v>
      </c>
      <c r="AD1564" s="45">
        <v>0</v>
      </c>
      <c r="AE1564" s="45">
        <f t="shared" si="842"/>
        <v>453</v>
      </c>
      <c r="AF1564" s="8"/>
      <c r="AG1564" s="44" t="s">
        <v>38</v>
      </c>
      <c r="AH1564" s="70">
        <f t="shared" si="834"/>
        <v>22.566911698497595</v>
      </c>
      <c r="AI1564" s="70">
        <f t="shared" si="835"/>
        <v>95.453411255150684</v>
      </c>
      <c r="AJ1564" s="70">
        <f t="shared" si="836"/>
        <v>186.11598350812389</v>
      </c>
      <c r="AK1564" s="70">
        <f t="shared" si="837"/>
        <v>118.99010697047943</v>
      </c>
      <c r="AL1564" s="70">
        <f t="shared" si="838"/>
        <v>46.333764305420644</v>
      </c>
      <c r="AM1564" s="70">
        <f t="shared" si="839"/>
        <v>8.5719982653469113</v>
      </c>
      <c r="AN1564" s="70">
        <f t="shared" si="840"/>
        <v>0</v>
      </c>
      <c r="AO1564" s="68">
        <f t="shared" si="843"/>
        <v>55.811824708302908</v>
      </c>
      <c r="AP1564" s="8"/>
      <c r="AQ1564" s="6">
        <f t="shared" si="844"/>
        <v>11</v>
      </c>
      <c r="AR1564" s="94">
        <f t="shared" si="845"/>
        <v>27</v>
      </c>
      <c r="AS1564" s="9"/>
      <c r="AT1564" s="9"/>
      <c r="AU1564" s="9"/>
      <c r="AV1564" s="9"/>
      <c r="AW1564" s="9"/>
      <c r="AX1564" s="9"/>
      <c r="AY1564" s="9"/>
      <c r="AZ1564" s="9"/>
      <c r="BA1564" s="8"/>
      <c r="BB1564" s="8"/>
      <c r="BC1564" s="8"/>
      <c r="BD1564" s="8"/>
      <c r="BE1564" s="8"/>
      <c r="BF1564" s="8"/>
    </row>
    <row r="1565" spans="1:58" s="5" customFormat="1">
      <c r="A1565" s="6">
        <v>1520</v>
      </c>
      <c r="B1565" s="44" t="s">
        <v>39</v>
      </c>
      <c r="C1565" s="45">
        <f t="shared" si="854"/>
        <v>7589.6004025163702</v>
      </c>
      <c r="D1565" s="45">
        <f t="shared" si="854"/>
        <v>7889.5797379254082</v>
      </c>
      <c r="E1565" s="45">
        <f t="shared" si="854"/>
        <v>8691.2646155663679</v>
      </c>
      <c r="F1565" s="45">
        <f t="shared" si="854"/>
        <v>8934.8948244988042</v>
      </c>
      <c r="G1565" s="45">
        <f t="shared" si="854"/>
        <v>8600.3272472094941</v>
      </c>
      <c r="H1565" s="45">
        <f t="shared" si="854"/>
        <v>8291.383769711023</v>
      </c>
      <c r="I1565" s="45">
        <f t="shared" si="854"/>
        <v>8680.0457315939348</v>
      </c>
      <c r="J1565" s="45">
        <f t="shared" ref="J1565:T1565" si="864">J1665*$U1565/$U1665</f>
        <v>9394.4910946237414</v>
      </c>
      <c r="K1565" s="45">
        <f t="shared" si="864"/>
        <v>9541.4726652365571</v>
      </c>
      <c r="L1565" s="45">
        <f t="shared" si="864"/>
        <v>9243.5575363761873</v>
      </c>
      <c r="M1565" s="45">
        <f t="shared" si="864"/>
        <v>8401.2928238316726</v>
      </c>
      <c r="N1565" s="45">
        <f t="shared" si="864"/>
        <v>7949.9783455231645</v>
      </c>
      <c r="O1565" s="45">
        <f t="shared" si="864"/>
        <v>6858.0956708865469</v>
      </c>
      <c r="P1565" s="45">
        <f t="shared" si="864"/>
        <v>5360.5444215881516</v>
      </c>
      <c r="Q1565" s="45">
        <f t="shared" si="864"/>
        <v>4232.9368273416758</v>
      </c>
      <c r="R1565" s="45">
        <f t="shared" si="864"/>
        <v>3566.2965232705078</v>
      </c>
      <c r="S1565" s="45">
        <f t="shared" si="864"/>
        <v>2752.56032803675</v>
      </c>
      <c r="T1565" s="45">
        <f t="shared" si="864"/>
        <v>2597.6774342636504</v>
      </c>
      <c r="U1565" s="45">
        <v>128576</v>
      </c>
      <c r="V1565" s="8"/>
      <c r="W1565" s="45" t="s">
        <v>39</v>
      </c>
      <c r="X1565" s="45">
        <v>49</v>
      </c>
      <c r="Y1565" s="45">
        <v>267</v>
      </c>
      <c r="Z1565" s="45">
        <v>514</v>
      </c>
      <c r="AA1565" s="45">
        <v>529</v>
      </c>
      <c r="AB1565" s="45">
        <v>352</v>
      </c>
      <c r="AC1565" s="45">
        <v>62</v>
      </c>
      <c r="AD1565" s="45">
        <v>0</v>
      </c>
      <c r="AE1565" s="45">
        <f t="shared" si="842"/>
        <v>1773</v>
      </c>
      <c r="AF1565" s="8"/>
      <c r="AG1565" s="44" t="s">
        <v>39</v>
      </c>
      <c r="AH1565" s="70">
        <f t="shared" si="834"/>
        <v>10.968232074908306</v>
      </c>
      <c r="AI1565" s="70">
        <f t="shared" si="835"/>
        <v>62.090660581928944</v>
      </c>
      <c r="AJ1565" s="70">
        <f t="shared" si="836"/>
        <v>123.98412961601807</v>
      </c>
      <c r="AK1565" s="70">
        <f t="shared" si="837"/>
        <v>121.88875873649542</v>
      </c>
      <c r="AL1565" s="70">
        <f t="shared" si="838"/>
        <v>74.937534445360598</v>
      </c>
      <c r="AM1565" s="70">
        <f t="shared" si="839"/>
        <v>12.995897420718096</v>
      </c>
      <c r="AN1565" s="70">
        <f t="shared" si="840"/>
        <v>0</v>
      </c>
      <c r="AO1565" s="68">
        <f t="shared" si="843"/>
        <v>56.567498663480627</v>
      </c>
      <c r="AP1565" s="8"/>
      <c r="AQ1565" s="6">
        <f t="shared" si="844"/>
        <v>39</v>
      </c>
      <c r="AR1565" s="94">
        <f t="shared" si="845"/>
        <v>20</v>
      </c>
      <c r="AS1565" s="9"/>
      <c r="AT1565" s="9"/>
      <c r="AU1565" s="9"/>
      <c r="AV1565" s="9"/>
      <c r="AW1565" s="9"/>
      <c r="AX1565" s="9"/>
      <c r="AY1565" s="9"/>
      <c r="AZ1565" s="9"/>
      <c r="BA1565" s="8"/>
      <c r="BB1565" s="8"/>
      <c r="BC1565" s="8"/>
      <c r="BD1565" s="8"/>
      <c r="BE1565" s="8"/>
      <c r="BF1565" s="8"/>
    </row>
    <row r="1566" spans="1:58" s="5" customFormat="1">
      <c r="A1566" s="6">
        <v>1521</v>
      </c>
      <c r="B1566" s="44" t="s">
        <v>40</v>
      </c>
      <c r="C1566" s="45">
        <f t="shared" ref="C1566:I1575" si="865">C1666*$U1566/$U1666</f>
        <v>740.68854438528535</v>
      </c>
      <c r="D1566" s="45">
        <f t="shared" si="865"/>
        <v>851.7313526257642</v>
      </c>
      <c r="E1566" s="45">
        <f t="shared" si="865"/>
        <v>828.43522148890804</v>
      </c>
      <c r="F1566" s="45">
        <f t="shared" si="865"/>
        <v>745.69264121658546</v>
      </c>
      <c r="G1566" s="45">
        <f t="shared" si="865"/>
        <v>504.46822970374757</v>
      </c>
      <c r="H1566" s="45">
        <f t="shared" si="865"/>
        <v>552.28757524268121</v>
      </c>
      <c r="I1566" s="45">
        <f t="shared" si="865"/>
        <v>686.89369242013458</v>
      </c>
      <c r="J1566" s="45">
        <f t="shared" ref="J1566:T1566" si="866">J1666*$U1566/$U1666</f>
        <v>738.99615213409959</v>
      </c>
      <c r="K1566" s="45">
        <f t="shared" si="866"/>
        <v>769.39232774452307</v>
      </c>
      <c r="L1566" s="45">
        <f t="shared" si="866"/>
        <v>804.66897446152007</v>
      </c>
      <c r="M1566" s="45">
        <f t="shared" si="866"/>
        <v>813.28846867945288</v>
      </c>
      <c r="N1566" s="45">
        <f t="shared" si="866"/>
        <v>724.12226680284869</v>
      </c>
      <c r="O1566" s="45">
        <f t="shared" si="866"/>
        <v>686.83038851274659</v>
      </c>
      <c r="P1566" s="45">
        <f t="shared" si="866"/>
        <v>591.68975014390753</v>
      </c>
      <c r="Q1566" s="45">
        <f t="shared" si="866"/>
        <v>556.56610086701926</v>
      </c>
      <c r="R1566" s="45">
        <f t="shared" si="866"/>
        <v>442.66481582448131</v>
      </c>
      <c r="S1566" s="45">
        <f t="shared" si="866"/>
        <v>292.68487028606899</v>
      </c>
      <c r="T1566" s="45">
        <f t="shared" si="866"/>
        <v>333.89862746022618</v>
      </c>
      <c r="U1566" s="45">
        <v>11665</v>
      </c>
      <c r="V1566" s="8"/>
      <c r="W1566" s="45" t="s">
        <v>40</v>
      </c>
      <c r="X1566" s="45">
        <v>9</v>
      </c>
      <c r="Y1566" s="45">
        <v>25</v>
      </c>
      <c r="Z1566" s="45">
        <v>36</v>
      </c>
      <c r="AA1566" s="45">
        <v>24</v>
      </c>
      <c r="AB1566" s="45">
        <v>17</v>
      </c>
      <c r="AC1566" s="45">
        <v>3</v>
      </c>
      <c r="AD1566" s="45">
        <v>0</v>
      </c>
      <c r="AE1566" s="45">
        <f t="shared" si="842"/>
        <v>114</v>
      </c>
      <c r="AF1566" s="8"/>
      <c r="AG1566" s="44" t="s">
        <v>40</v>
      </c>
      <c r="AH1566" s="70">
        <f t="shared" si="834"/>
        <v>24.138631662816586</v>
      </c>
      <c r="AI1566" s="70">
        <f t="shared" si="835"/>
        <v>99.114269355203675</v>
      </c>
      <c r="AJ1566" s="70">
        <f t="shared" si="836"/>
        <v>130.36686542941402</v>
      </c>
      <c r="AK1566" s="70">
        <f t="shared" si="837"/>
        <v>69.879808956872878</v>
      </c>
      <c r="AL1566" s="70">
        <f t="shared" si="838"/>
        <v>46.008358638693288</v>
      </c>
      <c r="AM1566" s="70">
        <f t="shared" si="839"/>
        <v>7.7983621406636923</v>
      </c>
      <c r="AN1566" s="70">
        <f t="shared" si="840"/>
        <v>0</v>
      </c>
      <c r="AO1566" s="68">
        <f t="shared" si="843"/>
        <v>47.47626589340372</v>
      </c>
      <c r="AP1566" s="8"/>
      <c r="AQ1566" s="6">
        <f t="shared" si="844"/>
        <v>8</v>
      </c>
      <c r="AR1566" s="94">
        <f t="shared" si="845"/>
        <v>62</v>
      </c>
      <c r="AS1566" s="9"/>
      <c r="AT1566" s="9"/>
      <c r="AU1566" s="9"/>
      <c r="AV1566" s="9"/>
      <c r="AW1566" s="9"/>
      <c r="AX1566" s="9"/>
      <c r="AY1566" s="9"/>
      <c r="AZ1566" s="9"/>
      <c r="BA1566" s="8"/>
      <c r="BB1566" s="8"/>
      <c r="BC1566" s="8"/>
      <c r="BD1566" s="8"/>
      <c r="BE1566" s="8"/>
      <c r="BF1566" s="8"/>
    </row>
    <row r="1567" spans="1:58" s="5" customFormat="1">
      <c r="A1567" s="6">
        <v>1522</v>
      </c>
      <c r="B1567" s="44" t="s">
        <v>41</v>
      </c>
      <c r="C1567" s="45">
        <f t="shared" si="865"/>
        <v>7336.8824533853267</v>
      </c>
      <c r="D1567" s="45">
        <f t="shared" si="865"/>
        <v>7512.4991578398531</v>
      </c>
      <c r="E1567" s="45">
        <f t="shared" si="865"/>
        <v>7591.1367243203922</v>
      </c>
      <c r="F1567" s="45">
        <f t="shared" si="865"/>
        <v>7949.5396453804551</v>
      </c>
      <c r="G1567" s="45">
        <f t="shared" si="865"/>
        <v>9971.2406701449454</v>
      </c>
      <c r="H1567" s="45">
        <f t="shared" si="865"/>
        <v>10094.581521556638</v>
      </c>
      <c r="I1567" s="45">
        <f t="shared" si="865"/>
        <v>10960.575577885736</v>
      </c>
      <c r="J1567" s="45">
        <f t="shared" ref="J1567:T1567" si="867">J1667*$U1567/$U1667</f>
        <v>11184.134151333679</v>
      </c>
      <c r="K1567" s="45">
        <f t="shared" si="867"/>
        <v>10436.610040384356</v>
      </c>
      <c r="L1567" s="45">
        <f t="shared" si="867"/>
        <v>9934.8389269693689</v>
      </c>
      <c r="M1567" s="45">
        <f t="shared" si="867"/>
        <v>9115.328948548944</v>
      </c>
      <c r="N1567" s="45">
        <f t="shared" si="867"/>
        <v>8317.0915618604704</v>
      </c>
      <c r="O1567" s="45">
        <f t="shared" si="867"/>
        <v>6340.3710434066243</v>
      </c>
      <c r="P1567" s="45">
        <f t="shared" si="867"/>
        <v>4780.6265212558765</v>
      </c>
      <c r="Q1567" s="45">
        <f t="shared" si="867"/>
        <v>3999.4656955851328</v>
      </c>
      <c r="R1567" s="45">
        <f t="shared" si="867"/>
        <v>3932.6878463817516</v>
      </c>
      <c r="S1567" s="45">
        <f t="shared" si="867"/>
        <v>3486.149119414451</v>
      </c>
      <c r="T1567" s="45">
        <f t="shared" si="867"/>
        <v>3410.2403943459954</v>
      </c>
      <c r="U1567" s="45">
        <v>136354</v>
      </c>
      <c r="V1567" s="8"/>
      <c r="W1567" s="45" t="s">
        <v>41</v>
      </c>
      <c r="X1567" s="45">
        <v>8</v>
      </c>
      <c r="Y1567" s="45">
        <v>75</v>
      </c>
      <c r="Z1567" s="45">
        <v>341</v>
      </c>
      <c r="AA1567" s="45">
        <v>701</v>
      </c>
      <c r="AB1567" s="45">
        <v>556</v>
      </c>
      <c r="AC1567" s="45">
        <v>125</v>
      </c>
      <c r="AD1567" s="45">
        <v>0</v>
      </c>
      <c r="AE1567" s="45">
        <f t="shared" si="842"/>
        <v>1806</v>
      </c>
      <c r="AF1567" s="8"/>
      <c r="AG1567" s="44" t="s">
        <v>41</v>
      </c>
      <c r="AH1567" s="70">
        <f t="shared" si="834"/>
        <v>2.0126951639643353</v>
      </c>
      <c r="AI1567" s="70">
        <f t="shared" si="835"/>
        <v>15.043263417471955</v>
      </c>
      <c r="AJ1567" s="70">
        <f t="shared" si="836"/>
        <v>67.56099780299084</v>
      </c>
      <c r="AK1567" s="70">
        <f t="shared" si="837"/>
        <v>127.91299052110926</v>
      </c>
      <c r="AL1567" s="70">
        <f t="shared" si="838"/>
        <v>99.426561319223524</v>
      </c>
      <c r="AM1567" s="70">
        <f t="shared" si="839"/>
        <v>23.954138272161899</v>
      </c>
      <c r="AN1567" s="70">
        <f t="shared" si="840"/>
        <v>0</v>
      </c>
      <c r="AO1567" s="68">
        <f t="shared" si="843"/>
        <v>51.21114606166018</v>
      </c>
      <c r="AP1567" s="8"/>
      <c r="AQ1567" s="6">
        <f t="shared" si="844"/>
        <v>70</v>
      </c>
      <c r="AR1567" s="94">
        <f t="shared" si="845"/>
        <v>44</v>
      </c>
      <c r="AS1567" s="9"/>
      <c r="AT1567" s="9"/>
      <c r="AU1567" s="9"/>
      <c r="AV1567" s="9"/>
      <c r="AW1567" s="9"/>
      <c r="AX1567" s="9"/>
      <c r="AY1567" s="9"/>
      <c r="AZ1567" s="9"/>
      <c r="BA1567" s="8"/>
      <c r="BB1567" s="8"/>
      <c r="BC1567" s="8"/>
      <c r="BD1567" s="8"/>
      <c r="BE1567" s="8"/>
      <c r="BF1567" s="8"/>
    </row>
    <row r="1568" spans="1:58" s="5" customFormat="1">
      <c r="A1568" s="6">
        <v>1523</v>
      </c>
      <c r="B1568" s="44" t="s">
        <v>42</v>
      </c>
      <c r="C1568" s="45">
        <f t="shared" si="865"/>
        <v>1120.0049130218774</v>
      </c>
      <c r="D1568" s="45">
        <f t="shared" si="865"/>
        <v>1398.8681012654513</v>
      </c>
      <c r="E1568" s="45">
        <f t="shared" si="865"/>
        <v>1611.8711619472065</v>
      </c>
      <c r="F1568" s="45">
        <f t="shared" si="865"/>
        <v>1409.7362344733658</v>
      </c>
      <c r="G1568" s="45">
        <f t="shared" si="865"/>
        <v>959.11445376211429</v>
      </c>
      <c r="H1568" s="45">
        <f t="shared" si="865"/>
        <v>922.90081160517116</v>
      </c>
      <c r="I1568" s="45">
        <f t="shared" si="865"/>
        <v>1087.1828688396142</v>
      </c>
      <c r="J1568" s="45">
        <f t="shared" ref="J1568:T1568" si="868">J1668*$U1568/$U1668</f>
        <v>1374.6415403409251</v>
      </c>
      <c r="K1568" s="45">
        <f t="shared" si="868"/>
        <v>1526.3463058500167</v>
      </c>
      <c r="L1568" s="45">
        <f t="shared" si="868"/>
        <v>1597.7047875819544</v>
      </c>
      <c r="M1568" s="45">
        <f t="shared" si="868"/>
        <v>1576.0850327882019</v>
      </c>
      <c r="N1568" s="45">
        <f t="shared" si="868"/>
        <v>1518.5378706195324</v>
      </c>
      <c r="O1568" s="45">
        <f t="shared" si="868"/>
        <v>1293.246865691847</v>
      </c>
      <c r="P1568" s="45">
        <f t="shared" si="868"/>
        <v>1066.7196329867847</v>
      </c>
      <c r="Q1568" s="45">
        <f t="shared" si="868"/>
        <v>878.35657079306577</v>
      </c>
      <c r="R1568" s="45">
        <f t="shared" si="868"/>
        <v>756.53810658756765</v>
      </c>
      <c r="S1568" s="45">
        <f t="shared" si="868"/>
        <v>535.72741576639407</v>
      </c>
      <c r="T1568" s="45">
        <f t="shared" si="868"/>
        <v>512.41732607891015</v>
      </c>
      <c r="U1568" s="45">
        <v>21146</v>
      </c>
      <c r="V1568" s="8"/>
      <c r="W1568" s="45" t="s">
        <v>42</v>
      </c>
      <c r="X1568" s="45">
        <v>9</v>
      </c>
      <c r="Y1568" s="45">
        <v>37</v>
      </c>
      <c r="Z1568" s="45">
        <v>51</v>
      </c>
      <c r="AA1568" s="45">
        <v>58</v>
      </c>
      <c r="AB1568" s="45">
        <v>24</v>
      </c>
      <c r="AC1568" s="45">
        <v>8</v>
      </c>
      <c r="AD1568" s="45">
        <v>0</v>
      </c>
      <c r="AE1568" s="45">
        <f t="shared" si="842"/>
        <v>187</v>
      </c>
      <c r="AF1568" s="8"/>
      <c r="AG1568" s="44" t="s">
        <v>42</v>
      </c>
      <c r="AH1568" s="70">
        <f t="shared" si="834"/>
        <v>12.76834599255672</v>
      </c>
      <c r="AI1568" s="70">
        <f t="shared" si="835"/>
        <v>77.154504042490387</v>
      </c>
      <c r="AJ1568" s="70">
        <f t="shared" si="836"/>
        <v>110.52108603371444</v>
      </c>
      <c r="AK1568" s="70">
        <f t="shared" si="837"/>
        <v>106.69778132524347</v>
      </c>
      <c r="AL1568" s="70">
        <f t="shared" si="838"/>
        <v>34.918194010123912</v>
      </c>
      <c r="AM1568" s="70">
        <f t="shared" si="839"/>
        <v>10.482549037971863</v>
      </c>
      <c r="AN1568" s="70">
        <f t="shared" si="840"/>
        <v>0</v>
      </c>
      <c r="AO1568" s="68">
        <f t="shared" si="843"/>
        <v>42.128375059760032</v>
      </c>
      <c r="AP1568" s="8"/>
      <c r="AQ1568" s="6">
        <f t="shared" si="844"/>
        <v>24</v>
      </c>
      <c r="AR1568" s="94">
        <f t="shared" si="845"/>
        <v>68</v>
      </c>
      <c r="AS1568" s="9"/>
      <c r="AT1568" s="9"/>
      <c r="AU1568" s="9"/>
      <c r="AV1568" s="9"/>
      <c r="AW1568" s="9"/>
      <c r="AX1568" s="9"/>
      <c r="AY1568" s="9"/>
      <c r="AZ1568" s="9"/>
      <c r="BA1568" s="8"/>
      <c r="BB1568" s="8"/>
      <c r="BC1568" s="8"/>
      <c r="BD1568" s="8"/>
      <c r="BE1568" s="8"/>
      <c r="BF1568" s="8"/>
    </row>
    <row r="1569" spans="1:58" s="5" customFormat="1">
      <c r="A1569" s="6">
        <v>1524</v>
      </c>
      <c r="B1569" s="44" t="s">
        <v>43</v>
      </c>
      <c r="C1569" s="45">
        <f t="shared" si="865"/>
        <v>1159.0434291482838</v>
      </c>
      <c r="D1569" s="45">
        <f t="shared" si="865"/>
        <v>1384.4925406637719</v>
      </c>
      <c r="E1569" s="45">
        <f t="shared" si="865"/>
        <v>1420.3107319553742</v>
      </c>
      <c r="F1569" s="45">
        <f t="shared" si="865"/>
        <v>1249.2536574815426</v>
      </c>
      <c r="G1569" s="45">
        <f t="shared" si="865"/>
        <v>707.67885627264423</v>
      </c>
      <c r="H1569" s="45">
        <f t="shared" si="865"/>
        <v>764.65772343087599</v>
      </c>
      <c r="I1569" s="45">
        <f t="shared" si="865"/>
        <v>1142.5495025245129</v>
      </c>
      <c r="J1569" s="45">
        <f t="shared" ref="J1569:T1569" si="869">J1669*$U1569/$U1669</f>
        <v>1454.358147952978</v>
      </c>
      <c r="K1569" s="45">
        <f t="shared" si="869"/>
        <v>1513.5558032661224</v>
      </c>
      <c r="L1569" s="45">
        <f t="shared" si="869"/>
        <v>1476.5593410369963</v>
      </c>
      <c r="M1569" s="45">
        <f t="shared" si="869"/>
        <v>1474.1618279764339</v>
      </c>
      <c r="N1569" s="45">
        <f t="shared" si="869"/>
        <v>1433.2592798587632</v>
      </c>
      <c r="O1569" s="45">
        <f t="shared" si="869"/>
        <v>1171.1583922038449</v>
      </c>
      <c r="P1569" s="45">
        <f t="shared" si="869"/>
        <v>804.4645170378933</v>
      </c>
      <c r="Q1569" s="45">
        <f t="shared" si="869"/>
        <v>469.51131779901999</v>
      </c>
      <c r="R1569" s="45">
        <f t="shared" si="869"/>
        <v>288.5949490521416</v>
      </c>
      <c r="S1569" s="45">
        <f t="shared" si="869"/>
        <v>154.58585790920492</v>
      </c>
      <c r="T1569" s="45">
        <f t="shared" si="869"/>
        <v>104.80412442959509</v>
      </c>
      <c r="U1569" s="45">
        <v>18173</v>
      </c>
      <c r="V1569" s="8"/>
      <c r="W1569" s="45" t="s">
        <v>43</v>
      </c>
      <c r="X1569" s="45">
        <v>10</v>
      </c>
      <c r="Y1569" s="45">
        <v>30</v>
      </c>
      <c r="Z1569" s="45">
        <v>65</v>
      </c>
      <c r="AA1569" s="45">
        <v>81</v>
      </c>
      <c r="AB1569" s="45">
        <v>41</v>
      </c>
      <c r="AC1569" s="45">
        <v>6</v>
      </c>
      <c r="AD1569" s="45">
        <v>0</v>
      </c>
      <c r="AE1569" s="45">
        <f t="shared" si="842"/>
        <v>233</v>
      </c>
      <c r="AF1569" s="8"/>
      <c r="AG1569" s="44" t="s">
        <v>43</v>
      </c>
      <c r="AH1569" s="70">
        <f t="shared" si="834"/>
        <v>16.00955889160204</v>
      </c>
      <c r="AI1569" s="70">
        <f t="shared" si="835"/>
        <v>84.78422022670135</v>
      </c>
      <c r="AJ1569" s="70">
        <f t="shared" si="836"/>
        <v>170.01070677310935</v>
      </c>
      <c r="AK1569" s="70">
        <f t="shared" si="837"/>
        <v>141.78816728907933</v>
      </c>
      <c r="AL1569" s="70">
        <f t="shared" si="838"/>
        <v>56.382260528753335</v>
      </c>
      <c r="AM1569" s="70">
        <f t="shared" si="839"/>
        <v>7.9283498990291861</v>
      </c>
      <c r="AN1569" s="70">
        <f t="shared" si="840"/>
        <v>0</v>
      </c>
      <c r="AO1569" s="68">
        <f t="shared" si="843"/>
        <v>56.08637665602685</v>
      </c>
      <c r="AP1569" s="8"/>
      <c r="AQ1569" s="6">
        <f t="shared" si="844"/>
        <v>19</v>
      </c>
      <c r="AR1569" s="94">
        <f t="shared" si="845"/>
        <v>24</v>
      </c>
      <c r="AS1569" s="9"/>
      <c r="AT1569" s="9"/>
      <c r="AU1569" s="9"/>
      <c r="AV1569" s="9"/>
      <c r="AW1569" s="9"/>
      <c r="AX1569" s="9"/>
      <c r="AY1569" s="9"/>
      <c r="AZ1569" s="9"/>
      <c r="BA1569" s="8"/>
      <c r="BB1569" s="8"/>
      <c r="BC1569" s="8"/>
      <c r="BD1569" s="8"/>
      <c r="BE1569" s="8"/>
      <c r="BF1569" s="8"/>
    </row>
    <row r="1570" spans="1:58" s="5" customFormat="1">
      <c r="A1570" s="6">
        <v>1525</v>
      </c>
      <c r="B1570" s="44" t="s">
        <v>44</v>
      </c>
      <c r="C1570" s="45">
        <f t="shared" si="865"/>
        <v>5400.842105429505</v>
      </c>
      <c r="D1570" s="45">
        <f t="shared" si="865"/>
        <v>6582.2650668498582</v>
      </c>
      <c r="E1570" s="45">
        <f t="shared" si="865"/>
        <v>7438.423506125725</v>
      </c>
      <c r="F1570" s="45">
        <f t="shared" si="865"/>
        <v>7756.1278390981124</v>
      </c>
      <c r="G1570" s="45">
        <f t="shared" si="865"/>
        <v>6744.1977598597168</v>
      </c>
      <c r="H1570" s="45">
        <f t="shared" si="865"/>
        <v>5894.892361870895</v>
      </c>
      <c r="I1570" s="45">
        <f t="shared" si="865"/>
        <v>6136.0419416065888</v>
      </c>
      <c r="J1570" s="45">
        <f t="shared" ref="J1570:T1570" si="870">J1670*$U1570/$U1670</f>
        <v>6816.7036799134066</v>
      </c>
      <c r="K1570" s="45">
        <f t="shared" si="870"/>
        <v>7224.3063976397107</v>
      </c>
      <c r="L1570" s="45">
        <f t="shared" si="870"/>
        <v>7227.877617286239</v>
      </c>
      <c r="M1570" s="45">
        <f t="shared" si="870"/>
        <v>6943.9504235829936</v>
      </c>
      <c r="N1570" s="45">
        <f t="shared" si="870"/>
        <v>6582.997225639846</v>
      </c>
      <c r="O1570" s="45">
        <f t="shared" si="870"/>
        <v>5605.1296223850286</v>
      </c>
      <c r="P1570" s="45">
        <f t="shared" si="870"/>
        <v>4522.4082661989933</v>
      </c>
      <c r="Q1570" s="45">
        <f t="shared" si="870"/>
        <v>3718.9802194419367</v>
      </c>
      <c r="R1570" s="45">
        <f t="shared" si="870"/>
        <v>3156.4577015821392</v>
      </c>
      <c r="S1570" s="45">
        <f t="shared" si="870"/>
        <v>2365.8908844348248</v>
      </c>
      <c r="T1570" s="45">
        <f t="shared" si="870"/>
        <v>2255.5073810544754</v>
      </c>
      <c r="U1570" s="45">
        <v>102373</v>
      </c>
      <c r="V1570" s="8"/>
      <c r="W1570" s="45" t="s">
        <v>44</v>
      </c>
      <c r="X1570" s="45">
        <v>62</v>
      </c>
      <c r="Y1570" s="45">
        <v>252</v>
      </c>
      <c r="Z1570" s="45">
        <v>380</v>
      </c>
      <c r="AA1570" s="45">
        <v>344</v>
      </c>
      <c r="AB1570" s="45">
        <v>235</v>
      </c>
      <c r="AC1570" s="45">
        <v>44</v>
      </c>
      <c r="AD1570" s="45">
        <v>0</v>
      </c>
      <c r="AE1570" s="45">
        <f t="shared" si="842"/>
        <v>1317</v>
      </c>
      <c r="AF1570" s="8"/>
      <c r="AG1570" s="44" t="s">
        <v>44</v>
      </c>
      <c r="AH1570" s="70">
        <f t="shared" si="834"/>
        <v>15.987358972466188</v>
      </c>
      <c r="AI1570" s="70">
        <f t="shared" si="835"/>
        <v>74.730904689616267</v>
      </c>
      <c r="AJ1570" s="70">
        <f t="shared" si="836"/>
        <v>128.9251700193546</v>
      </c>
      <c r="AK1570" s="70">
        <f t="shared" si="837"/>
        <v>112.12439656497233</v>
      </c>
      <c r="AL1570" s="70">
        <f t="shared" si="838"/>
        <v>68.948280880234847</v>
      </c>
      <c r="AM1570" s="70">
        <f t="shared" si="839"/>
        <v>12.181100185444921</v>
      </c>
      <c r="AN1570" s="70">
        <f t="shared" si="840"/>
        <v>0</v>
      </c>
      <c r="AO1570" s="68">
        <f t="shared" si="843"/>
        <v>55.104432358492922</v>
      </c>
      <c r="AP1570" s="8"/>
      <c r="AQ1570" s="6">
        <f t="shared" si="844"/>
        <v>26</v>
      </c>
      <c r="AR1570" s="94">
        <f t="shared" si="845"/>
        <v>31</v>
      </c>
      <c r="AS1570" s="9"/>
      <c r="AT1570" s="9"/>
      <c r="AU1570" s="9"/>
      <c r="AV1570" s="9"/>
      <c r="AW1570" s="9"/>
      <c r="AX1570" s="9"/>
      <c r="AY1570" s="9"/>
      <c r="AZ1570" s="9"/>
      <c r="BA1570" s="8"/>
      <c r="BB1570" s="8"/>
      <c r="BC1570" s="8"/>
      <c r="BD1570" s="8"/>
      <c r="BE1570" s="8"/>
      <c r="BF1570" s="8"/>
    </row>
    <row r="1571" spans="1:58" s="5" customFormat="1">
      <c r="A1571" s="6">
        <v>1526</v>
      </c>
      <c r="B1571" s="44" t="s">
        <v>45</v>
      </c>
      <c r="C1571" s="45">
        <f t="shared" si="865"/>
        <v>8025.5098021884669</v>
      </c>
      <c r="D1571" s="45">
        <f t="shared" si="865"/>
        <v>8130.0055684915278</v>
      </c>
      <c r="E1571" s="45">
        <f t="shared" si="865"/>
        <v>8730.0167500449334</v>
      </c>
      <c r="F1571" s="45">
        <f t="shared" si="865"/>
        <v>10059.888143445063</v>
      </c>
      <c r="G1571" s="45">
        <f t="shared" si="865"/>
        <v>10258.38467701716</v>
      </c>
      <c r="H1571" s="45">
        <f t="shared" si="865"/>
        <v>9479.0333936809566</v>
      </c>
      <c r="I1571" s="45">
        <f t="shared" si="865"/>
        <v>9544.6565531692322</v>
      </c>
      <c r="J1571" s="45">
        <f t="shared" ref="J1571:T1571" si="871">J1671*$U1571/$U1671</f>
        <v>9589.651175291152</v>
      </c>
      <c r="K1571" s="45">
        <f t="shared" si="871"/>
        <v>9712.4661914729277</v>
      </c>
      <c r="L1571" s="45">
        <f t="shared" si="871"/>
        <v>9814.7691722695163</v>
      </c>
      <c r="M1571" s="45">
        <f t="shared" si="871"/>
        <v>9179.8769786950506</v>
      </c>
      <c r="N1571" s="45">
        <f t="shared" si="871"/>
        <v>8187.4448481202498</v>
      </c>
      <c r="O1571" s="45">
        <f t="shared" si="871"/>
        <v>6886.0685739452692</v>
      </c>
      <c r="P1571" s="45">
        <f t="shared" si="871"/>
        <v>5805.590936690227</v>
      </c>
      <c r="Q1571" s="45">
        <f t="shared" si="871"/>
        <v>4924.7772750729337</v>
      </c>
      <c r="R1571" s="45">
        <f t="shared" si="871"/>
        <v>3767.1289400724722</v>
      </c>
      <c r="S1571" s="45">
        <f t="shared" si="871"/>
        <v>2687.8059459730039</v>
      </c>
      <c r="T1571" s="45">
        <f t="shared" si="871"/>
        <v>2816.9250743598245</v>
      </c>
      <c r="U1571" s="45">
        <v>137600</v>
      </c>
      <c r="V1571" s="8"/>
      <c r="W1571" s="45" t="s">
        <v>45</v>
      </c>
      <c r="X1571" s="45">
        <v>69</v>
      </c>
      <c r="Y1571" s="45">
        <v>344</v>
      </c>
      <c r="Z1571" s="45">
        <v>731</v>
      </c>
      <c r="AA1571" s="45">
        <v>593</v>
      </c>
      <c r="AB1571" s="45">
        <v>333</v>
      </c>
      <c r="AC1571" s="45">
        <v>68</v>
      </c>
      <c r="AD1571" s="45">
        <v>3</v>
      </c>
      <c r="AE1571" s="45">
        <f t="shared" si="842"/>
        <v>2141</v>
      </c>
      <c r="AF1571" s="8"/>
      <c r="AG1571" s="44" t="s">
        <v>45</v>
      </c>
      <c r="AH1571" s="70">
        <f t="shared" si="834"/>
        <v>13.717846364914069</v>
      </c>
      <c r="AI1571" s="70">
        <f t="shared" si="835"/>
        <v>67.06708918231466</v>
      </c>
      <c r="AJ1571" s="70">
        <f t="shared" si="836"/>
        <v>154.23513551230008</v>
      </c>
      <c r="AK1571" s="70">
        <f t="shared" si="837"/>
        <v>124.25800691657129</v>
      </c>
      <c r="AL1571" s="70">
        <f t="shared" si="838"/>
        <v>69.449867135524826</v>
      </c>
      <c r="AM1571" s="70">
        <f t="shared" si="839"/>
        <v>14.002622744715589</v>
      </c>
      <c r="AN1571" s="70">
        <f t="shared" si="840"/>
        <v>0.61132359759945232</v>
      </c>
      <c r="AO1571" s="68">
        <f t="shared" si="843"/>
        <v>62.548524308939371</v>
      </c>
      <c r="AP1571" s="8"/>
      <c r="AQ1571" s="6">
        <f t="shared" si="844"/>
        <v>34</v>
      </c>
      <c r="AR1571" s="94">
        <f t="shared" si="845"/>
        <v>7</v>
      </c>
      <c r="AS1571" s="9"/>
      <c r="AT1571" s="9"/>
      <c r="AU1571" s="9"/>
      <c r="AV1571" s="9"/>
      <c r="AW1571" s="9"/>
      <c r="AX1571" s="9"/>
      <c r="AY1571" s="9"/>
      <c r="AZ1571" s="9"/>
      <c r="BA1571" s="8"/>
      <c r="BB1571" s="8"/>
      <c r="BC1571" s="8"/>
      <c r="BD1571" s="8"/>
      <c r="BE1571" s="8"/>
      <c r="BF1571" s="8"/>
    </row>
    <row r="1572" spans="1:58" s="5" customFormat="1">
      <c r="A1572" s="6">
        <v>1527</v>
      </c>
      <c r="B1572" s="44" t="s">
        <v>46</v>
      </c>
      <c r="C1572" s="45">
        <f t="shared" si="865"/>
        <v>11722.588370000019</v>
      </c>
      <c r="D1572" s="45">
        <f t="shared" si="865"/>
        <v>13399.961414295813</v>
      </c>
      <c r="E1572" s="45">
        <f t="shared" si="865"/>
        <v>14620.118154034606</v>
      </c>
      <c r="F1572" s="45">
        <f t="shared" si="865"/>
        <v>15179.975214533588</v>
      </c>
      <c r="G1572" s="45">
        <f t="shared" si="865"/>
        <v>13068.702183598436</v>
      </c>
      <c r="H1572" s="45">
        <f t="shared" si="865"/>
        <v>12635.1187854289</v>
      </c>
      <c r="I1572" s="45">
        <f t="shared" si="865"/>
        <v>14075.323365406517</v>
      </c>
      <c r="J1572" s="45">
        <f t="shared" ref="J1572:T1572" si="872">J1672*$U1572/$U1672</f>
        <v>14947.02564831472</v>
      </c>
      <c r="K1572" s="45">
        <f t="shared" si="872"/>
        <v>15343.58402253878</v>
      </c>
      <c r="L1572" s="45">
        <f t="shared" si="872"/>
        <v>15406.229361370968</v>
      </c>
      <c r="M1572" s="45">
        <f t="shared" si="872"/>
        <v>14384.950335137677</v>
      </c>
      <c r="N1572" s="45">
        <f t="shared" si="872"/>
        <v>13806.755491584552</v>
      </c>
      <c r="O1572" s="45">
        <f t="shared" si="872"/>
        <v>12139.209810661923</v>
      </c>
      <c r="P1572" s="45">
        <f t="shared" si="872"/>
        <v>9901.6565446075747</v>
      </c>
      <c r="Q1572" s="45">
        <f t="shared" si="872"/>
        <v>8226.7473803334469</v>
      </c>
      <c r="R1572" s="45">
        <f t="shared" si="872"/>
        <v>7217.6862353381948</v>
      </c>
      <c r="S1572" s="45">
        <f t="shared" si="872"/>
        <v>5702.7450830250009</v>
      </c>
      <c r="T1572" s="45">
        <f t="shared" si="872"/>
        <v>4551.6225997892925</v>
      </c>
      <c r="U1572" s="45">
        <v>216330</v>
      </c>
      <c r="V1572" s="8"/>
      <c r="W1572" s="45" t="s">
        <v>46</v>
      </c>
      <c r="X1572" s="45">
        <v>77</v>
      </c>
      <c r="Y1572" s="45">
        <v>321</v>
      </c>
      <c r="Z1572" s="45">
        <v>701</v>
      </c>
      <c r="AA1572" s="45">
        <v>874</v>
      </c>
      <c r="AB1572" s="45">
        <v>459</v>
      </c>
      <c r="AC1572" s="45">
        <v>97</v>
      </c>
      <c r="AD1572" s="45">
        <v>3</v>
      </c>
      <c r="AE1572" s="45">
        <f t="shared" si="842"/>
        <v>2532</v>
      </c>
      <c r="AF1572" s="8"/>
      <c r="AG1572" s="44" t="s">
        <v>46</v>
      </c>
      <c r="AH1572" s="70">
        <f t="shared" si="834"/>
        <v>10.144944100604167</v>
      </c>
      <c r="AI1572" s="70">
        <f t="shared" si="835"/>
        <v>49.125000400248375</v>
      </c>
      <c r="AJ1572" s="70">
        <f t="shared" si="836"/>
        <v>110.96057138907294</v>
      </c>
      <c r="AK1572" s="70">
        <f t="shared" si="837"/>
        <v>124.18897631127462</v>
      </c>
      <c r="AL1572" s="70">
        <f t="shared" si="838"/>
        <v>61.416901368835518</v>
      </c>
      <c r="AM1572" s="70">
        <f t="shared" si="839"/>
        <v>12.643721291911065</v>
      </c>
      <c r="AN1572" s="70">
        <f t="shared" si="840"/>
        <v>0.38945285437877397</v>
      </c>
      <c r="AO1572" s="68">
        <f t="shared" si="843"/>
        <v>50.30998732097153</v>
      </c>
      <c r="AP1572" s="8"/>
      <c r="AQ1572" s="6">
        <f t="shared" si="844"/>
        <v>51</v>
      </c>
      <c r="AR1572" s="94">
        <f t="shared" si="845"/>
        <v>47</v>
      </c>
      <c r="AS1572" s="9"/>
      <c r="AT1572" s="9"/>
      <c r="AU1572" s="9"/>
      <c r="AV1572" s="9"/>
      <c r="AW1572" s="9"/>
      <c r="AX1572" s="9"/>
      <c r="AY1572" s="9"/>
      <c r="AZ1572" s="9"/>
      <c r="BA1572" s="8"/>
      <c r="BB1572" s="8"/>
      <c r="BC1572" s="8"/>
      <c r="BD1572" s="8"/>
      <c r="BE1572" s="8"/>
      <c r="BF1572" s="8"/>
    </row>
    <row r="1573" spans="1:58" s="5" customFormat="1">
      <c r="A1573" s="6">
        <v>1528</v>
      </c>
      <c r="B1573" s="44" t="s">
        <v>47</v>
      </c>
      <c r="C1573" s="45">
        <f t="shared" si="865"/>
        <v>4009.9356890067556</v>
      </c>
      <c r="D1573" s="45">
        <f t="shared" si="865"/>
        <v>4531.1504481081038</v>
      </c>
      <c r="E1573" s="45">
        <f t="shared" si="865"/>
        <v>4787.1207473343848</v>
      </c>
      <c r="F1573" s="45">
        <f t="shared" si="865"/>
        <v>4501.3133871000982</v>
      </c>
      <c r="G1573" s="45">
        <f t="shared" si="865"/>
        <v>3791.890883666947</v>
      </c>
      <c r="H1573" s="45">
        <f t="shared" si="865"/>
        <v>3839.735261476636</v>
      </c>
      <c r="I1573" s="45">
        <f t="shared" si="865"/>
        <v>4163.0050419063291</v>
      </c>
      <c r="J1573" s="45">
        <f t="shared" ref="J1573:T1573" si="873">J1673*$U1573/$U1673</f>
        <v>4504.0079334489556</v>
      </c>
      <c r="K1573" s="45">
        <f t="shared" si="873"/>
        <v>4472.863453135752</v>
      </c>
      <c r="L1573" s="45">
        <f t="shared" si="873"/>
        <v>4427.8005239005652</v>
      </c>
      <c r="M1573" s="45">
        <f t="shared" si="873"/>
        <v>4144.4032540518183</v>
      </c>
      <c r="N1573" s="45">
        <f t="shared" si="873"/>
        <v>3589.9215003190502</v>
      </c>
      <c r="O1573" s="45">
        <f t="shared" si="873"/>
        <v>3005.4153866023771</v>
      </c>
      <c r="P1573" s="45">
        <f t="shared" si="873"/>
        <v>2479.4849948937549</v>
      </c>
      <c r="Q1573" s="45">
        <f t="shared" si="873"/>
        <v>1989.5400961239345</v>
      </c>
      <c r="R1573" s="45">
        <f t="shared" si="873"/>
        <v>1651.1713583705478</v>
      </c>
      <c r="S1573" s="45">
        <f t="shared" si="873"/>
        <v>1314.7786179325135</v>
      </c>
      <c r="T1573" s="45">
        <f t="shared" si="873"/>
        <v>1164.4614226214726</v>
      </c>
      <c r="U1573" s="45">
        <v>62368</v>
      </c>
      <c r="V1573" s="8"/>
      <c r="W1573" s="45" t="s">
        <v>47</v>
      </c>
      <c r="X1573" s="45">
        <v>52</v>
      </c>
      <c r="Y1573" s="45">
        <v>144</v>
      </c>
      <c r="Z1573" s="45">
        <v>287</v>
      </c>
      <c r="AA1573" s="45">
        <v>254</v>
      </c>
      <c r="AB1573" s="45">
        <v>121</v>
      </c>
      <c r="AC1573" s="45">
        <v>23</v>
      </c>
      <c r="AD1573" s="45">
        <v>0</v>
      </c>
      <c r="AE1573" s="45">
        <f t="shared" si="842"/>
        <v>881</v>
      </c>
      <c r="AF1573" s="8"/>
      <c r="AG1573" s="44" t="s">
        <v>47</v>
      </c>
      <c r="AH1573" s="70">
        <f t="shared" si="834"/>
        <v>23.104367782533</v>
      </c>
      <c r="AI1573" s="70">
        <f t="shared" si="835"/>
        <v>75.951552625240552</v>
      </c>
      <c r="AJ1573" s="70">
        <f t="shared" si="836"/>
        <v>149.4894728183053</v>
      </c>
      <c r="AK1573" s="70">
        <f t="shared" si="837"/>
        <v>122.0272363079762</v>
      </c>
      <c r="AL1573" s="70">
        <f t="shared" si="838"/>
        <v>53.729923120869792</v>
      </c>
      <c r="AM1573" s="70">
        <f t="shared" si="839"/>
        <v>10.284239722934348</v>
      </c>
      <c r="AN1573" s="70">
        <f t="shared" si="840"/>
        <v>0</v>
      </c>
      <c r="AO1573" s="68">
        <f t="shared" si="843"/>
        <v>59.325367906471485</v>
      </c>
      <c r="AP1573" s="8"/>
      <c r="AQ1573" s="6">
        <f t="shared" si="844"/>
        <v>25</v>
      </c>
      <c r="AR1573" s="94">
        <f t="shared" si="845"/>
        <v>12</v>
      </c>
      <c r="AS1573" s="9"/>
      <c r="AT1573" s="9"/>
      <c r="AU1573" s="9"/>
      <c r="AV1573" s="9"/>
      <c r="AW1573" s="9"/>
      <c r="AX1573" s="9"/>
      <c r="AY1573" s="9"/>
      <c r="AZ1573" s="9"/>
      <c r="BA1573" s="8"/>
      <c r="BB1573" s="8"/>
      <c r="BC1573" s="8"/>
      <c r="BD1573" s="8"/>
      <c r="BE1573" s="8"/>
      <c r="BF1573" s="8"/>
    </row>
    <row r="1574" spans="1:58" s="5" customFormat="1">
      <c r="A1574" s="6">
        <v>1529</v>
      </c>
      <c r="B1574" s="44" t="s">
        <v>48</v>
      </c>
      <c r="C1574" s="45">
        <f t="shared" si="865"/>
        <v>690.43665821259776</v>
      </c>
      <c r="D1574" s="45">
        <f t="shared" si="865"/>
        <v>855.17642168355951</v>
      </c>
      <c r="E1574" s="45">
        <f t="shared" si="865"/>
        <v>917.0287232721646</v>
      </c>
      <c r="F1574" s="45">
        <f t="shared" si="865"/>
        <v>891.45167640706961</v>
      </c>
      <c r="G1574" s="45">
        <f t="shared" si="865"/>
        <v>612.03118776917324</v>
      </c>
      <c r="H1574" s="45">
        <f t="shared" si="865"/>
        <v>618.11793105717516</v>
      </c>
      <c r="I1574" s="45">
        <f t="shared" si="865"/>
        <v>789.37132443924827</v>
      </c>
      <c r="J1574" s="45">
        <f t="shared" ref="J1574:T1574" si="874">J1674*$U1574/$U1674</f>
        <v>964.46311923792553</v>
      </c>
      <c r="K1574" s="45">
        <f t="shared" si="874"/>
        <v>1149.9461855971281</v>
      </c>
      <c r="L1574" s="45">
        <f t="shared" si="874"/>
        <v>1198.1600938522568</v>
      </c>
      <c r="M1574" s="45">
        <f t="shared" si="874"/>
        <v>1208.0069049349438</v>
      </c>
      <c r="N1574" s="45">
        <f t="shared" si="874"/>
        <v>1219.6221397125514</v>
      </c>
      <c r="O1574" s="45">
        <f t="shared" si="874"/>
        <v>1064.8551462539556</v>
      </c>
      <c r="P1574" s="45">
        <f t="shared" si="874"/>
        <v>821.30482751069269</v>
      </c>
      <c r="Q1574" s="45">
        <f t="shared" si="874"/>
        <v>595.47869619345988</v>
      </c>
      <c r="R1574" s="45">
        <f t="shared" si="874"/>
        <v>513.88921230476205</v>
      </c>
      <c r="S1574" s="45">
        <f t="shared" si="874"/>
        <v>364.34737920055733</v>
      </c>
      <c r="T1574" s="45">
        <f t="shared" si="874"/>
        <v>329.31237236077737</v>
      </c>
      <c r="U1574" s="45">
        <v>14803</v>
      </c>
      <c r="V1574" s="8"/>
      <c r="W1574" s="45" t="s">
        <v>48</v>
      </c>
      <c r="X1574" s="45">
        <v>8</v>
      </c>
      <c r="Y1574" s="45">
        <v>24</v>
      </c>
      <c r="Z1574" s="45">
        <v>42</v>
      </c>
      <c r="AA1574" s="45">
        <v>37</v>
      </c>
      <c r="AB1574" s="45">
        <v>40</v>
      </c>
      <c r="AC1574" s="45">
        <v>16</v>
      </c>
      <c r="AD1574" s="45">
        <v>0</v>
      </c>
      <c r="AE1574" s="45">
        <f t="shared" si="842"/>
        <v>167</v>
      </c>
      <c r="AF1574" s="8"/>
      <c r="AG1574" s="44" t="s">
        <v>48</v>
      </c>
      <c r="AH1574" s="70">
        <f t="shared" si="834"/>
        <v>17.948252747122339</v>
      </c>
      <c r="AI1574" s="70">
        <f t="shared" si="835"/>
        <v>78.4273758580145</v>
      </c>
      <c r="AJ1574" s="70">
        <f t="shared" si="836"/>
        <v>135.89639740159893</v>
      </c>
      <c r="AK1574" s="70">
        <f t="shared" si="837"/>
        <v>93.745487971162291</v>
      </c>
      <c r="AL1574" s="70">
        <f t="shared" si="838"/>
        <v>82.947702617402655</v>
      </c>
      <c r="AM1574" s="70">
        <f t="shared" si="839"/>
        <v>27.827389142895836</v>
      </c>
      <c r="AN1574" s="70">
        <f t="shared" si="840"/>
        <v>0</v>
      </c>
      <c r="AO1574" s="68">
        <f t="shared" si="843"/>
        <v>53.66719238791476</v>
      </c>
      <c r="AP1574" s="8"/>
      <c r="AQ1574" s="6">
        <f t="shared" si="844"/>
        <v>22</v>
      </c>
      <c r="AR1574" s="94">
        <f t="shared" si="845"/>
        <v>37</v>
      </c>
      <c r="AS1574" s="9"/>
      <c r="AT1574" s="9"/>
      <c r="AU1574" s="9"/>
      <c r="AV1574" s="9"/>
      <c r="AW1574" s="9"/>
      <c r="AX1574" s="9"/>
      <c r="AY1574" s="9"/>
      <c r="AZ1574" s="9"/>
      <c r="BA1574" s="8"/>
      <c r="BB1574" s="8"/>
      <c r="BC1574" s="8"/>
      <c r="BD1574" s="8"/>
      <c r="BE1574" s="8"/>
      <c r="BF1574" s="8"/>
    </row>
    <row r="1575" spans="1:58" s="5" customFormat="1">
      <c r="A1575" s="6">
        <v>1530</v>
      </c>
      <c r="B1575" s="44" t="s">
        <v>49</v>
      </c>
      <c r="C1575" s="45">
        <f t="shared" si="865"/>
        <v>297.18289662905681</v>
      </c>
      <c r="D1575" s="45">
        <f t="shared" si="865"/>
        <v>341.56156805586983</v>
      </c>
      <c r="E1575" s="45">
        <f t="shared" si="865"/>
        <v>431.51620662987062</v>
      </c>
      <c r="F1575" s="45">
        <f t="shared" si="865"/>
        <v>413.24081388652496</v>
      </c>
      <c r="G1575" s="45">
        <f t="shared" si="865"/>
        <v>268.78625006255334</v>
      </c>
      <c r="H1575" s="45">
        <f t="shared" si="865"/>
        <v>267.73167647554169</v>
      </c>
      <c r="I1575" s="45">
        <f t="shared" si="865"/>
        <v>302.23047568027414</v>
      </c>
      <c r="J1575" s="45">
        <f t="shared" ref="J1575:T1575" si="875">J1675*$U1575/$U1675</f>
        <v>318.9747556576794</v>
      </c>
      <c r="K1575" s="45">
        <f t="shared" si="875"/>
        <v>386.96967583023326</v>
      </c>
      <c r="L1575" s="45">
        <f t="shared" si="875"/>
        <v>439.19675202214148</v>
      </c>
      <c r="M1575" s="45">
        <f t="shared" si="875"/>
        <v>424.13442961486032</v>
      </c>
      <c r="N1575" s="45">
        <f t="shared" si="875"/>
        <v>410.21334093160391</v>
      </c>
      <c r="O1575" s="45">
        <f t="shared" si="875"/>
        <v>398.44135343904441</v>
      </c>
      <c r="P1575" s="45">
        <f t="shared" si="875"/>
        <v>375.27134182291468</v>
      </c>
      <c r="Q1575" s="45">
        <f t="shared" si="875"/>
        <v>329.54977404609014</v>
      </c>
      <c r="R1575" s="45">
        <f t="shared" si="875"/>
        <v>286.41451532978914</v>
      </c>
      <c r="S1575" s="45">
        <f t="shared" si="875"/>
        <v>233.29339132104576</v>
      </c>
      <c r="T1575" s="45">
        <f t="shared" si="875"/>
        <v>277.29078256490624</v>
      </c>
      <c r="U1575" s="45">
        <v>6202</v>
      </c>
      <c r="V1575" s="8"/>
      <c r="W1575" s="45" t="s">
        <v>49</v>
      </c>
      <c r="X1575" s="45">
        <v>0</v>
      </c>
      <c r="Y1575" s="45">
        <v>12</v>
      </c>
      <c r="Z1575" s="45">
        <v>21</v>
      </c>
      <c r="AA1575" s="45">
        <v>14</v>
      </c>
      <c r="AB1575" s="45">
        <v>9</v>
      </c>
      <c r="AC1575" s="45">
        <v>3</v>
      </c>
      <c r="AD1575" s="45">
        <v>0</v>
      </c>
      <c r="AE1575" s="45">
        <f t="shared" si="842"/>
        <v>59</v>
      </c>
      <c r="AF1575" s="8"/>
      <c r="AG1575" s="44" t="s">
        <v>49</v>
      </c>
      <c r="AH1575" s="70">
        <f t="shared" si="834"/>
        <v>0</v>
      </c>
      <c r="AI1575" s="70">
        <f t="shared" si="835"/>
        <v>89.290281755166404</v>
      </c>
      <c r="AJ1575" s="70">
        <f t="shared" si="836"/>
        <v>156.87348076586994</v>
      </c>
      <c r="AK1575" s="70">
        <f t="shared" si="837"/>
        <v>92.644528772210421</v>
      </c>
      <c r="AL1575" s="70">
        <f t="shared" si="838"/>
        <v>56.430797988657844</v>
      </c>
      <c r="AM1575" s="70">
        <f t="shared" si="839"/>
        <v>15.50509090183141</v>
      </c>
      <c r="AN1575" s="70">
        <f t="shared" si="840"/>
        <v>0</v>
      </c>
      <c r="AO1575" s="68">
        <f t="shared" si="843"/>
        <v>49.225523992751661</v>
      </c>
      <c r="AP1575" s="8"/>
      <c r="AQ1575" s="6">
        <f t="shared" si="844"/>
        <v>16</v>
      </c>
      <c r="AR1575" s="94">
        <f t="shared" si="845"/>
        <v>52</v>
      </c>
      <c r="AS1575" s="9"/>
      <c r="AT1575" s="9"/>
      <c r="AU1575" s="9"/>
      <c r="AV1575" s="9"/>
      <c r="AW1575" s="9"/>
      <c r="AX1575" s="9"/>
      <c r="AY1575" s="9"/>
      <c r="AZ1575" s="9"/>
      <c r="BA1575" s="8"/>
      <c r="BB1575" s="8"/>
      <c r="BC1575" s="8"/>
      <c r="BD1575" s="8"/>
      <c r="BE1575" s="8"/>
      <c r="BF1575" s="8"/>
    </row>
    <row r="1576" spans="1:58" s="5" customFormat="1">
      <c r="A1576" s="6">
        <v>1531</v>
      </c>
      <c r="B1576" s="44" t="s">
        <v>50</v>
      </c>
      <c r="C1576" s="45">
        <f t="shared" ref="C1576:I1585" si="876">C1676*$U1576/$U1676</f>
        <v>5454.1110045575851</v>
      </c>
      <c r="D1576" s="45">
        <f t="shared" si="876"/>
        <v>5624.7409032079267</v>
      </c>
      <c r="E1576" s="45">
        <f t="shared" si="876"/>
        <v>5423.5238302441549</v>
      </c>
      <c r="F1576" s="45">
        <f t="shared" si="876"/>
        <v>5345.7372457656211</v>
      </c>
      <c r="G1576" s="45">
        <f t="shared" si="876"/>
        <v>4570.9191178613355</v>
      </c>
      <c r="H1576" s="45">
        <f t="shared" si="876"/>
        <v>4662.7571274487918</v>
      </c>
      <c r="I1576" s="45">
        <f t="shared" si="876"/>
        <v>6587.4874318609845</v>
      </c>
      <c r="J1576" s="45">
        <f t="shared" ref="J1576:T1576" si="877">J1676*$U1576/$U1676</f>
        <v>7554.3210976101027</v>
      </c>
      <c r="K1576" s="45">
        <f t="shared" si="877"/>
        <v>7377.6081731420509</v>
      </c>
      <c r="L1576" s="45">
        <f t="shared" si="877"/>
        <v>6695.8010034197068</v>
      </c>
      <c r="M1576" s="45">
        <f t="shared" si="877"/>
        <v>5661.8637197873713</v>
      </c>
      <c r="N1576" s="45">
        <f t="shared" si="877"/>
        <v>4785.0262049872326</v>
      </c>
      <c r="O1576" s="45">
        <f t="shared" si="877"/>
        <v>4041.6775084600908</v>
      </c>
      <c r="P1576" s="45">
        <f t="shared" si="877"/>
        <v>3454.077395406403</v>
      </c>
      <c r="Q1576" s="45">
        <f t="shared" si="877"/>
        <v>3245.8273056122907</v>
      </c>
      <c r="R1576" s="45">
        <f t="shared" si="877"/>
        <v>2902.2454821178553</v>
      </c>
      <c r="S1576" s="45">
        <f t="shared" si="877"/>
        <v>2207.2615541197897</v>
      </c>
      <c r="T1576" s="45">
        <f t="shared" si="877"/>
        <v>1891.0138943906998</v>
      </c>
      <c r="U1576" s="45">
        <v>87486</v>
      </c>
      <c r="V1576" s="8"/>
      <c r="W1576" s="45" t="s">
        <v>50</v>
      </c>
      <c r="X1576" s="45">
        <v>39</v>
      </c>
      <c r="Y1576" s="45">
        <v>136</v>
      </c>
      <c r="Z1576" s="45">
        <v>313</v>
      </c>
      <c r="AA1576" s="45">
        <v>432</v>
      </c>
      <c r="AB1576" s="45">
        <v>364</v>
      </c>
      <c r="AC1576" s="45">
        <v>71</v>
      </c>
      <c r="AD1576" s="45">
        <v>3</v>
      </c>
      <c r="AE1576" s="45">
        <f t="shared" si="842"/>
        <v>1358</v>
      </c>
      <c r="AF1576" s="8"/>
      <c r="AG1576" s="44" t="s">
        <v>50</v>
      </c>
      <c r="AH1576" s="70">
        <f t="shared" si="834"/>
        <v>14.591065069983395</v>
      </c>
      <c r="AI1576" s="70">
        <f t="shared" si="835"/>
        <v>59.506631595630751</v>
      </c>
      <c r="AJ1576" s="70">
        <f t="shared" si="836"/>
        <v>134.25533067438863</v>
      </c>
      <c r="AK1576" s="70">
        <f t="shared" si="837"/>
        <v>131.15774548899859</v>
      </c>
      <c r="AL1576" s="70">
        <f t="shared" si="838"/>
        <v>96.36868629138776</v>
      </c>
      <c r="AM1576" s="70">
        <f t="shared" si="839"/>
        <v>19.247430422904067</v>
      </c>
      <c r="AN1576" s="70">
        <f t="shared" si="840"/>
        <v>0.89608397814326546</v>
      </c>
      <c r="AO1576" s="68">
        <f t="shared" si="843"/>
        <v>63.465905045198888</v>
      </c>
      <c r="AP1576" s="8"/>
      <c r="AQ1576" s="6">
        <f t="shared" si="844"/>
        <v>42</v>
      </c>
      <c r="AR1576" s="94">
        <f t="shared" si="845"/>
        <v>5</v>
      </c>
      <c r="AS1576" s="9"/>
      <c r="AT1576" s="9"/>
      <c r="AU1576" s="9"/>
      <c r="AV1576" s="9"/>
      <c r="AW1576" s="9"/>
      <c r="AX1576" s="9"/>
      <c r="AY1576" s="9"/>
      <c r="AZ1576" s="9"/>
      <c r="BA1576" s="8"/>
      <c r="BB1576" s="8"/>
      <c r="BC1576" s="8"/>
      <c r="BD1576" s="8"/>
      <c r="BE1576" s="8"/>
      <c r="BF1576" s="8"/>
    </row>
    <row r="1577" spans="1:58" s="5" customFormat="1">
      <c r="A1577" s="6">
        <v>1532</v>
      </c>
      <c r="B1577" s="44" t="s">
        <v>51</v>
      </c>
      <c r="C1577" s="45">
        <f t="shared" si="876"/>
        <v>1115.4168502592913</v>
      </c>
      <c r="D1577" s="45">
        <f t="shared" si="876"/>
        <v>1308.8453684707538</v>
      </c>
      <c r="E1577" s="45">
        <f t="shared" si="876"/>
        <v>1428.078722818653</v>
      </c>
      <c r="F1577" s="45">
        <f t="shared" si="876"/>
        <v>1315.1110666111554</v>
      </c>
      <c r="G1577" s="45">
        <f t="shared" si="876"/>
        <v>994.64889730578966</v>
      </c>
      <c r="H1577" s="45">
        <f t="shared" si="876"/>
        <v>1075.8436764570224</v>
      </c>
      <c r="I1577" s="45">
        <f t="shared" si="876"/>
        <v>1165.3077425788777</v>
      </c>
      <c r="J1577" s="45">
        <f t="shared" ref="J1577:T1577" si="878">J1677*$U1577/$U1677</f>
        <v>1313.0733214662098</v>
      </c>
      <c r="K1577" s="45">
        <f t="shared" si="878"/>
        <v>1379.6522708290986</v>
      </c>
      <c r="L1577" s="45">
        <f t="shared" si="878"/>
        <v>1477.9079386108685</v>
      </c>
      <c r="M1577" s="45">
        <f t="shared" si="878"/>
        <v>1405.3518128841145</v>
      </c>
      <c r="N1577" s="45">
        <f t="shared" si="878"/>
        <v>1279.9854982526849</v>
      </c>
      <c r="O1577" s="45">
        <f t="shared" si="878"/>
        <v>1106.6252580885598</v>
      </c>
      <c r="P1577" s="45">
        <f t="shared" si="878"/>
        <v>988.05452865497239</v>
      </c>
      <c r="Q1577" s="45">
        <f t="shared" si="878"/>
        <v>823.74914855870941</v>
      </c>
      <c r="R1577" s="45">
        <f t="shared" si="878"/>
        <v>742.98359441936691</v>
      </c>
      <c r="S1577" s="45">
        <f t="shared" si="878"/>
        <v>625.6829360051895</v>
      </c>
      <c r="T1577" s="45">
        <f t="shared" si="878"/>
        <v>495.6813677286836</v>
      </c>
      <c r="U1577" s="45">
        <v>20042</v>
      </c>
      <c r="V1577" s="8"/>
      <c r="W1577" s="45" t="s">
        <v>51</v>
      </c>
      <c r="X1577" s="45">
        <v>16</v>
      </c>
      <c r="Y1577" s="45">
        <v>33</v>
      </c>
      <c r="Z1577" s="45">
        <v>78</v>
      </c>
      <c r="AA1577" s="45">
        <v>62</v>
      </c>
      <c r="AB1577" s="45">
        <v>42</v>
      </c>
      <c r="AC1577" s="45">
        <v>0</v>
      </c>
      <c r="AD1577" s="45">
        <v>3</v>
      </c>
      <c r="AE1577" s="45">
        <f t="shared" si="842"/>
        <v>234</v>
      </c>
      <c r="AF1577" s="8"/>
      <c r="AG1577" s="44" t="s">
        <v>51</v>
      </c>
      <c r="AH1577" s="70">
        <f t="shared" si="834"/>
        <v>24.332545601991789</v>
      </c>
      <c r="AI1577" s="70">
        <f t="shared" si="835"/>
        <v>66.355072808882127</v>
      </c>
      <c r="AJ1577" s="70">
        <f t="shared" si="836"/>
        <v>145.00247890450083</v>
      </c>
      <c r="AK1577" s="70">
        <f t="shared" si="837"/>
        <v>106.4096594137292</v>
      </c>
      <c r="AL1577" s="70">
        <f t="shared" si="838"/>
        <v>63.972055959680574</v>
      </c>
      <c r="AM1577" s="70">
        <f t="shared" si="839"/>
        <v>0</v>
      </c>
      <c r="AN1577" s="70">
        <f t="shared" si="840"/>
        <v>4.0597927944277679</v>
      </c>
      <c r="AO1577" s="68">
        <f t="shared" si="843"/>
        <v>53.660217842405643</v>
      </c>
      <c r="AP1577" s="8"/>
      <c r="AQ1577" s="6">
        <f t="shared" si="844"/>
        <v>36</v>
      </c>
      <c r="AR1577" s="94">
        <f t="shared" si="845"/>
        <v>38</v>
      </c>
      <c r="AS1577" s="9"/>
      <c r="AT1577" s="9"/>
      <c r="AU1577" s="9"/>
      <c r="AV1577" s="9"/>
      <c r="AW1577" s="9"/>
      <c r="AX1577" s="9"/>
      <c r="AY1577" s="9"/>
      <c r="AZ1577" s="9"/>
      <c r="BA1577" s="8"/>
      <c r="BB1577" s="8"/>
      <c r="BC1577" s="8"/>
      <c r="BD1577" s="8"/>
      <c r="BE1577" s="8"/>
      <c r="BF1577" s="8"/>
    </row>
    <row r="1578" spans="1:58" s="5" customFormat="1">
      <c r="A1578" s="6">
        <v>1533</v>
      </c>
      <c r="B1578" s="44" t="s">
        <v>52</v>
      </c>
      <c r="C1578" s="45">
        <f t="shared" si="876"/>
        <v>11705.53278464295</v>
      </c>
      <c r="D1578" s="45">
        <f t="shared" si="876"/>
        <v>12788.694122990675</v>
      </c>
      <c r="E1578" s="45">
        <f t="shared" si="876"/>
        <v>13609.384864428923</v>
      </c>
      <c r="F1578" s="45">
        <f t="shared" si="876"/>
        <v>12310.528918152022</v>
      </c>
      <c r="G1578" s="45">
        <f t="shared" si="876"/>
        <v>10420.061730654061</v>
      </c>
      <c r="H1578" s="45">
        <f t="shared" si="876"/>
        <v>12163.502538731858</v>
      </c>
      <c r="I1578" s="45">
        <f t="shared" si="876"/>
        <v>12745.023954692278</v>
      </c>
      <c r="J1578" s="45">
        <f t="shared" ref="J1578:T1578" si="879">J1678*$U1578/$U1678</f>
        <v>13379.722379340861</v>
      </c>
      <c r="K1578" s="45">
        <f t="shared" si="879"/>
        <v>13664.290486750535</v>
      </c>
      <c r="L1578" s="45">
        <f t="shared" si="879"/>
        <v>12579.248380021214</v>
      </c>
      <c r="M1578" s="45">
        <f t="shared" si="879"/>
        <v>10755.797841762494</v>
      </c>
      <c r="N1578" s="45">
        <f t="shared" si="879"/>
        <v>9322.2213860677621</v>
      </c>
      <c r="O1578" s="45">
        <f t="shared" si="879"/>
        <v>7349.9892042447591</v>
      </c>
      <c r="P1578" s="45">
        <f t="shared" si="879"/>
        <v>5517.8816323704159</v>
      </c>
      <c r="Q1578" s="45">
        <f t="shared" si="879"/>
        <v>3953.3584996875461</v>
      </c>
      <c r="R1578" s="45">
        <f t="shared" si="879"/>
        <v>2464.9255119382556</v>
      </c>
      <c r="S1578" s="45">
        <f t="shared" si="879"/>
        <v>1648.6312764697025</v>
      </c>
      <c r="T1578" s="45">
        <f t="shared" si="879"/>
        <v>1161.2044870536822</v>
      </c>
      <c r="U1578" s="45">
        <v>167540</v>
      </c>
      <c r="V1578" s="8"/>
      <c r="W1578" s="45" t="s">
        <v>52</v>
      </c>
      <c r="X1578" s="45">
        <v>73</v>
      </c>
      <c r="Y1578" s="45">
        <v>485</v>
      </c>
      <c r="Z1578" s="45">
        <v>848</v>
      </c>
      <c r="AA1578" s="45">
        <v>781</v>
      </c>
      <c r="AB1578" s="45">
        <v>377</v>
      </c>
      <c r="AC1578" s="45">
        <v>88</v>
      </c>
      <c r="AD1578" s="45">
        <v>0</v>
      </c>
      <c r="AE1578" s="45">
        <f t="shared" si="842"/>
        <v>2652</v>
      </c>
      <c r="AF1578" s="8"/>
      <c r="AG1578" s="44" t="s">
        <v>52</v>
      </c>
      <c r="AH1578" s="70">
        <f t="shared" ref="AH1578:AH1609" si="880">X1578/(F1578/2)*1000</f>
        <v>11.85976662503276</v>
      </c>
      <c r="AI1578" s="70">
        <f t="shared" ref="AI1578:AI1609" si="881">Y1578/(G1578/2)*1000</f>
        <v>93.089659646297861</v>
      </c>
      <c r="AJ1578" s="70">
        <f t="shared" ref="AJ1578:AJ1609" si="882">Z1578/(H1578/2)*1000</f>
        <v>139.43352209608051</v>
      </c>
      <c r="AK1578" s="70">
        <f t="shared" ref="AK1578:AK1609" si="883">AA1578/(I1578/2)*1000</f>
        <v>122.5576354781919</v>
      </c>
      <c r="AL1578" s="70">
        <f t="shared" si="838"/>
        <v>56.353934605117345</v>
      </c>
      <c r="AM1578" s="70">
        <f t="shared" si="839"/>
        <v>12.880288235284292</v>
      </c>
      <c r="AN1578" s="70">
        <f t="shared" si="840"/>
        <v>0</v>
      </c>
      <c r="AO1578" s="68">
        <f t="shared" si="843"/>
        <v>60.782207612949371</v>
      </c>
      <c r="AP1578" s="8"/>
      <c r="AQ1578" s="6">
        <f t="shared" si="844"/>
        <v>14</v>
      </c>
      <c r="AR1578" s="94">
        <f t="shared" si="845"/>
        <v>10</v>
      </c>
      <c r="AS1578" s="9"/>
      <c r="AT1578" s="9"/>
      <c r="AU1578" s="9"/>
      <c r="AV1578" s="9"/>
      <c r="AW1578" s="9"/>
      <c r="AX1578" s="9"/>
      <c r="AY1578" s="9"/>
      <c r="AZ1578" s="9"/>
      <c r="BA1578" s="8"/>
      <c r="BB1578" s="8"/>
      <c r="BC1578" s="8"/>
      <c r="BD1578" s="8"/>
      <c r="BE1578" s="8"/>
      <c r="BF1578" s="8"/>
    </row>
    <row r="1579" spans="1:58" s="5" customFormat="1">
      <c r="A1579" s="6">
        <v>1534</v>
      </c>
      <c r="B1579" s="44" t="s">
        <v>53</v>
      </c>
      <c r="C1579" s="45">
        <f t="shared" si="876"/>
        <v>738.49036091577307</v>
      </c>
      <c r="D1579" s="45">
        <f t="shared" si="876"/>
        <v>996.04332948752472</v>
      </c>
      <c r="E1579" s="45">
        <f t="shared" si="876"/>
        <v>1211.4490636728103</v>
      </c>
      <c r="F1579" s="45">
        <f t="shared" si="876"/>
        <v>1093.5762635584608</v>
      </c>
      <c r="G1579" s="45">
        <f t="shared" si="876"/>
        <v>633.65757505164333</v>
      </c>
      <c r="H1579" s="45">
        <f t="shared" si="876"/>
        <v>695.08495286855953</v>
      </c>
      <c r="I1579" s="45">
        <f t="shared" si="876"/>
        <v>809.35787481096065</v>
      </c>
      <c r="J1579" s="45">
        <f t="shared" ref="J1579:T1579" si="884">J1679*$U1579/$U1679</f>
        <v>1062.5500239982314</v>
      </c>
      <c r="K1579" s="45">
        <f t="shared" si="884"/>
        <v>1227.2324248793941</v>
      </c>
      <c r="L1579" s="45">
        <f t="shared" si="884"/>
        <v>1256.0277873287503</v>
      </c>
      <c r="M1579" s="45">
        <f t="shared" si="884"/>
        <v>1251.2885245539098</v>
      </c>
      <c r="N1579" s="45">
        <f t="shared" si="884"/>
        <v>1222.03868833005</v>
      </c>
      <c r="O1579" s="45">
        <f t="shared" si="884"/>
        <v>1023.6917700685124</v>
      </c>
      <c r="P1579" s="45">
        <f t="shared" si="884"/>
        <v>791.78903360258005</v>
      </c>
      <c r="Q1579" s="45">
        <f t="shared" si="884"/>
        <v>629.08773866671447</v>
      </c>
      <c r="R1579" s="45">
        <f t="shared" si="884"/>
        <v>505.40414770522324</v>
      </c>
      <c r="S1579" s="45">
        <f t="shared" si="884"/>
        <v>403.06595319736249</v>
      </c>
      <c r="T1579" s="45">
        <f t="shared" si="884"/>
        <v>395.16448730353869</v>
      </c>
      <c r="U1579" s="45">
        <v>15945</v>
      </c>
      <c r="V1579" s="8"/>
      <c r="W1579" s="45" t="s">
        <v>53</v>
      </c>
      <c r="X1579" s="45">
        <v>4</v>
      </c>
      <c r="Y1579" s="45">
        <v>14</v>
      </c>
      <c r="Z1579" s="45">
        <v>30</v>
      </c>
      <c r="AA1579" s="45">
        <v>38</v>
      </c>
      <c r="AB1579" s="45">
        <v>38</v>
      </c>
      <c r="AC1579" s="45">
        <v>4</v>
      </c>
      <c r="AD1579" s="45">
        <v>3</v>
      </c>
      <c r="AE1579" s="45">
        <f t="shared" si="842"/>
        <v>131</v>
      </c>
      <c r="AF1579" s="8"/>
      <c r="AG1579" s="44" t="s">
        <v>53</v>
      </c>
      <c r="AH1579" s="70">
        <f t="shared" si="880"/>
        <v>7.3154477347270372</v>
      </c>
      <c r="AI1579" s="70">
        <f t="shared" si="881"/>
        <v>44.187903849674633</v>
      </c>
      <c r="AJ1579" s="70">
        <f t="shared" si="882"/>
        <v>86.320383936358922</v>
      </c>
      <c r="AK1579" s="70">
        <f t="shared" si="883"/>
        <v>93.90160071989304</v>
      </c>
      <c r="AL1579" s="70">
        <f t="shared" si="838"/>
        <v>71.526044217685225</v>
      </c>
      <c r="AM1579" s="70">
        <f t="shared" si="839"/>
        <v>6.5187325870942479</v>
      </c>
      <c r="AN1579" s="70">
        <f t="shared" si="840"/>
        <v>4.7769643797136565</v>
      </c>
      <c r="AO1579" s="68">
        <f t="shared" si="843"/>
        <v>38.65739672672936</v>
      </c>
      <c r="AP1579" s="8"/>
      <c r="AQ1579" s="6">
        <f t="shared" si="844"/>
        <v>53</v>
      </c>
      <c r="AR1579" s="94">
        <f t="shared" si="845"/>
        <v>75</v>
      </c>
      <c r="AS1579" s="9"/>
      <c r="AT1579" s="9"/>
      <c r="AU1579" s="9"/>
      <c r="AV1579" s="9"/>
      <c r="AW1579" s="9"/>
      <c r="AX1579" s="9"/>
      <c r="AY1579" s="9"/>
      <c r="AZ1579" s="9"/>
      <c r="BA1579" s="8"/>
      <c r="BB1579" s="8"/>
      <c r="BC1579" s="8"/>
      <c r="BD1579" s="8"/>
      <c r="BE1579" s="8"/>
      <c r="BF1579" s="8"/>
    </row>
    <row r="1580" spans="1:58" s="5" customFormat="1">
      <c r="A1580" s="6">
        <v>1535</v>
      </c>
      <c r="B1580" s="44" t="s">
        <v>54</v>
      </c>
      <c r="C1580" s="45">
        <f t="shared" si="876"/>
        <v>7874.9079585407453</v>
      </c>
      <c r="D1580" s="45">
        <f t="shared" si="876"/>
        <v>8303.1553972587972</v>
      </c>
      <c r="E1580" s="45">
        <f t="shared" si="876"/>
        <v>8612.2196595639416</v>
      </c>
      <c r="F1580" s="45">
        <f t="shared" si="876"/>
        <v>8811.9964658585286</v>
      </c>
      <c r="G1580" s="45">
        <f t="shared" si="876"/>
        <v>8926.9966106169213</v>
      </c>
      <c r="H1580" s="45">
        <f t="shared" si="876"/>
        <v>8917.2357281634122</v>
      </c>
      <c r="I1580" s="45">
        <f t="shared" si="876"/>
        <v>10399.191631107004</v>
      </c>
      <c r="J1580" s="45">
        <f t="shared" ref="J1580:T1580" si="885">J1680*$U1580/$U1680</f>
        <v>11412.605902806492</v>
      </c>
      <c r="K1580" s="45">
        <f t="shared" si="885"/>
        <v>11224.014255720696</v>
      </c>
      <c r="L1580" s="45">
        <f t="shared" si="885"/>
        <v>10682.800342184091</v>
      </c>
      <c r="M1580" s="45">
        <f t="shared" si="885"/>
        <v>9879.1765549264292</v>
      </c>
      <c r="N1580" s="45">
        <f t="shared" si="885"/>
        <v>9320.6450797650432</v>
      </c>
      <c r="O1580" s="45">
        <f t="shared" si="885"/>
        <v>7976.7530777569627</v>
      </c>
      <c r="P1580" s="45">
        <f t="shared" si="885"/>
        <v>6425.7970115773223</v>
      </c>
      <c r="Q1580" s="45">
        <f t="shared" si="885"/>
        <v>5403.7884628311858</v>
      </c>
      <c r="R1580" s="45">
        <f t="shared" si="885"/>
        <v>4976.785130788171</v>
      </c>
      <c r="S1580" s="45">
        <f t="shared" si="885"/>
        <v>4092.4381205295726</v>
      </c>
      <c r="T1580" s="45">
        <f t="shared" si="885"/>
        <v>3973.4926100046787</v>
      </c>
      <c r="U1580" s="45">
        <v>147214</v>
      </c>
      <c r="V1580" s="8"/>
      <c r="W1580" s="45" t="s">
        <v>54</v>
      </c>
      <c r="X1580" s="45">
        <v>25</v>
      </c>
      <c r="Y1580" s="45">
        <v>84</v>
      </c>
      <c r="Z1580" s="45">
        <v>431</v>
      </c>
      <c r="AA1580" s="45">
        <v>766</v>
      </c>
      <c r="AB1580" s="45">
        <v>500</v>
      </c>
      <c r="AC1580" s="45">
        <v>98</v>
      </c>
      <c r="AD1580" s="45">
        <v>3</v>
      </c>
      <c r="AE1580" s="45">
        <f t="shared" si="842"/>
        <v>1907</v>
      </c>
      <c r="AF1580" s="8"/>
      <c r="AG1580" s="44" t="s">
        <v>54</v>
      </c>
      <c r="AH1580" s="70">
        <f t="shared" si="880"/>
        <v>5.6740830745588182</v>
      </c>
      <c r="AI1580" s="70">
        <f t="shared" si="881"/>
        <v>18.81931934422343</v>
      </c>
      <c r="AJ1580" s="70">
        <f t="shared" si="882"/>
        <v>96.666727927527475</v>
      </c>
      <c r="AK1580" s="70">
        <f t="shared" si="883"/>
        <v>147.31914309736757</v>
      </c>
      <c r="AL1580" s="70">
        <f t="shared" si="838"/>
        <v>87.622407057277641</v>
      </c>
      <c r="AM1580" s="70">
        <f t="shared" si="839"/>
        <v>17.462558005938206</v>
      </c>
      <c r="AN1580" s="70">
        <f t="shared" si="840"/>
        <v>0.56165048562288344</v>
      </c>
      <c r="AO1580" s="68">
        <f t="shared" si="843"/>
        <v>54.195504376965289</v>
      </c>
      <c r="AP1580" s="8"/>
      <c r="AQ1580" s="6">
        <f t="shared" si="844"/>
        <v>67</v>
      </c>
      <c r="AR1580" s="94">
        <f t="shared" si="845"/>
        <v>36</v>
      </c>
      <c r="AS1580" s="9"/>
      <c r="AT1580" s="9"/>
      <c r="AU1580" s="9"/>
      <c r="AV1580" s="9"/>
      <c r="AW1580" s="9"/>
      <c r="AX1580" s="9"/>
      <c r="AY1580" s="9"/>
      <c r="AZ1580" s="9"/>
      <c r="BA1580" s="8"/>
      <c r="BB1580" s="8"/>
      <c r="BC1580" s="8"/>
      <c r="BD1580" s="8"/>
      <c r="BE1580" s="8"/>
      <c r="BF1580" s="8"/>
    </row>
    <row r="1581" spans="1:58" s="5" customFormat="1">
      <c r="A1581" s="6">
        <v>1536</v>
      </c>
      <c r="B1581" s="44" t="s">
        <v>55</v>
      </c>
      <c r="C1581" s="45">
        <f t="shared" si="876"/>
        <v>9032.9823053473337</v>
      </c>
      <c r="D1581" s="45">
        <f t="shared" si="876"/>
        <v>9923.0674122883665</v>
      </c>
      <c r="E1581" s="45">
        <f t="shared" si="876"/>
        <v>10895.515209665124</v>
      </c>
      <c r="F1581" s="45">
        <f t="shared" si="876"/>
        <v>11352.394833019796</v>
      </c>
      <c r="G1581" s="45">
        <f t="shared" si="876"/>
        <v>10791.316094104875</v>
      </c>
      <c r="H1581" s="45">
        <f t="shared" si="876"/>
        <v>10288.186449809655</v>
      </c>
      <c r="I1581" s="45">
        <f t="shared" si="876"/>
        <v>10764.221212781751</v>
      </c>
      <c r="J1581" s="45">
        <f t="shared" ref="J1581:T1581" si="886">J1681*$U1581/$U1681</f>
        <v>11556.180750496216</v>
      </c>
      <c r="K1581" s="45">
        <f t="shared" si="886"/>
        <v>11951.217762553853</v>
      </c>
      <c r="L1581" s="45">
        <f t="shared" si="886"/>
        <v>11905.136763685729</v>
      </c>
      <c r="M1581" s="45">
        <f t="shared" si="886"/>
        <v>11447.269303529629</v>
      </c>
      <c r="N1581" s="45">
        <f t="shared" si="886"/>
        <v>10760.882064664571</v>
      </c>
      <c r="O1581" s="45">
        <f t="shared" si="886"/>
        <v>8216.5703491328004</v>
      </c>
      <c r="P1581" s="45">
        <f t="shared" si="886"/>
        <v>5739.6686934088848</v>
      </c>
      <c r="Q1581" s="45">
        <f t="shared" si="886"/>
        <v>4022.6712798837757</v>
      </c>
      <c r="R1581" s="45">
        <f t="shared" si="886"/>
        <v>3013.8755304134465</v>
      </c>
      <c r="S1581" s="45">
        <f t="shared" si="886"/>
        <v>2273.4992689956866</v>
      </c>
      <c r="T1581" s="45">
        <f t="shared" si="886"/>
        <v>2034.3447162185169</v>
      </c>
      <c r="U1581" s="45">
        <v>155969</v>
      </c>
      <c r="V1581" s="8"/>
      <c r="W1581" s="45" t="s">
        <v>55</v>
      </c>
      <c r="X1581" s="45">
        <v>30</v>
      </c>
      <c r="Y1581" s="45">
        <v>160</v>
      </c>
      <c r="Z1581" s="45">
        <v>476</v>
      </c>
      <c r="AA1581" s="45">
        <v>720</v>
      </c>
      <c r="AB1581" s="45">
        <v>397</v>
      </c>
      <c r="AC1581" s="45">
        <v>71</v>
      </c>
      <c r="AD1581" s="45">
        <v>6</v>
      </c>
      <c r="AE1581" s="45">
        <f t="shared" si="842"/>
        <v>1860</v>
      </c>
      <c r="AF1581" s="8"/>
      <c r="AG1581" s="44" t="s">
        <v>55</v>
      </c>
      <c r="AH1581" s="70">
        <f t="shared" si="880"/>
        <v>5.2852284370415692</v>
      </c>
      <c r="AI1581" s="70">
        <f t="shared" si="881"/>
        <v>29.653472960060075</v>
      </c>
      <c r="AJ1581" s="70">
        <f t="shared" si="882"/>
        <v>92.533315239209458</v>
      </c>
      <c r="AK1581" s="70">
        <f t="shared" si="883"/>
        <v>133.77651495029679</v>
      </c>
      <c r="AL1581" s="70">
        <f t="shared" si="838"/>
        <v>68.707821134236411</v>
      </c>
      <c r="AM1581" s="70">
        <f t="shared" si="839"/>
        <v>11.88163439251533</v>
      </c>
      <c r="AN1581" s="70">
        <f t="shared" si="840"/>
        <v>1.0079682609446061</v>
      </c>
      <c r="AO1581" s="68">
        <f t="shared" si="843"/>
        <v>47.323034004880711</v>
      </c>
      <c r="AP1581" s="8"/>
      <c r="AQ1581" s="6">
        <f t="shared" si="844"/>
        <v>61</v>
      </c>
      <c r="AR1581" s="94">
        <f t="shared" si="845"/>
        <v>63</v>
      </c>
      <c r="AS1581" s="9"/>
      <c r="AT1581" s="9"/>
      <c r="AU1581" s="9"/>
      <c r="AV1581" s="9"/>
      <c r="AW1581" s="9"/>
      <c r="AX1581" s="9"/>
      <c r="AY1581" s="9"/>
      <c r="AZ1581" s="9"/>
      <c r="BA1581" s="8"/>
      <c r="BB1581" s="8"/>
      <c r="BC1581" s="8"/>
      <c r="BD1581" s="8"/>
      <c r="BE1581" s="8"/>
      <c r="BF1581" s="8"/>
    </row>
    <row r="1582" spans="1:58" s="5" customFormat="1">
      <c r="A1582" s="6">
        <v>1537</v>
      </c>
      <c r="B1582" s="44" t="s">
        <v>56</v>
      </c>
      <c r="C1582" s="45">
        <f t="shared" si="876"/>
        <v>4269.3702228722486</v>
      </c>
      <c r="D1582" s="45">
        <f t="shared" si="876"/>
        <v>4854.8759327822117</v>
      </c>
      <c r="E1582" s="45">
        <f t="shared" si="876"/>
        <v>5481.6759912815123</v>
      </c>
      <c r="F1582" s="45">
        <f t="shared" si="876"/>
        <v>5601.5345101123567</v>
      </c>
      <c r="G1582" s="45">
        <f t="shared" si="876"/>
        <v>4680.6934352692615</v>
      </c>
      <c r="H1582" s="45">
        <f t="shared" si="876"/>
        <v>4100.1233844224171</v>
      </c>
      <c r="I1582" s="45">
        <f t="shared" si="876"/>
        <v>4360.2692071674046</v>
      </c>
      <c r="J1582" s="45">
        <f t="shared" ref="J1582:T1582" si="887">J1682*$U1582/$U1682</f>
        <v>4864.06621035424</v>
      </c>
      <c r="K1582" s="45">
        <f t="shared" si="887"/>
        <v>5133.5856050203256</v>
      </c>
      <c r="L1582" s="45">
        <f t="shared" si="887"/>
        <v>5440.7177853774201</v>
      </c>
      <c r="M1582" s="45">
        <f t="shared" si="887"/>
        <v>5455.6113857744722</v>
      </c>
      <c r="N1582" s="45">
        <f t="shared" si="887"/>
        <v>5082.084168700464</v>
      </c>
      <c r="O1582" s="45">
        <f t="shared" si="887"/>
        <v>4177.9925683760712</v>
      </c>
      <c r="P1582" s="45">
        <f t="shared" si="887"/>
        <v>3259.3807842230581</v>
      </c>
      <c r="Q1582" s="45">
        <f t="shared" si="887"/>
        <v>2678.3443300445233</v>
      </c>
      <c r="R1582" s="45">
        <f t="shared" si="887"/>
        <v>2400.2725221818978</v>
      </c>
      <c r="S1582" s="45">
        <f t="shared" si="887"/>
        <v>1889.4346202897329</v>
      </c>
      <c r="T1582" s="45">
        <f t="shared" si="887"/>
        <v>1528.9673357503812</v>
      </c>
      <c r="U1582" s="45">
        <v>75259</v>
      </c>
      <c r="V1582" s="8"/>
      <c r="W1582" s="45" t="s">
        <v>56</v>
      </c>
      <c r="X1582" s="45">
        <v>72</v>
      </c>
      <c r="Y1582" s="45">
        <v>208</v>
      </c>
      <c r="Z1582" s="45">
        <v>309</v>
      </c>
      <c r="AA1582" s="45">
        <v>258</v>
      </c>
      <c r="AB1582" s="45">
        <v>108</v>
      </c>
      <c r="AC1582" s="45">
        <v>24</v>
      </c>
      <c r="AD1582" s="45">
        <v>0</v>
      </c>
      <c r="AE1582" s="45">
        <f t="shared" si="842"/>
        <v>979</v>
      </c>
      <c r="AF1582" s="8"/>
      <c r="AG1582" s="44" t="s">
        <v>56</v>
      </c>
      <c r="AH1582" s="70">
        <f t="shared" si="880"/>
        <v>25.707241424655905</v>
      </c>
      <c r="AI1582" s="70">
        <f t="shared" si="881"/>
        <v>88.875720179710768</v>
      </c>
      <c r="AJ1582" s="70">
        <f t="shared" si="882"/>
        <v>150.72717136951658</v>
      </c>
      <c r="AK1582" s="70">
        <f t="shared" si="883"/>
        <v>118.34131689662645</v>
      </c>
      <c r="AL1582" s="70">
        <f t="shared" si="838"/>
        <v>44.40729025032519</v>
      </c>
      <c r="AM1582" s="70">
        <f t="shared" si="839"/>
        <v>9.3501898464611166</v>
      </c>
      <c r="AN1582" s="70">
        <f t="shared" si="840"/>
        <v>0</v>
      </c>
      <c r="AO1582" s="68">
        <f t="shared" si="843"/>
        <v>57.28330256410792</v>
      </c>
      <c r="AP1582" s="8"/>
      <c r="AQ1582" s="6">
        <f t="shared" si="844"/>
        <v>17</v>
      </c>
      <c r="AR1582" s="94">
        <f t="shared" si="845"/>
        <v>16</v>
      </c>
      <c r="AS1582" s="9"/>
      <c r="AT1582" s="9"/>
      <c r="AU1582" s="9"/>
      <c r="AV1582" s="9"/>
      <c r="AW1582" s="9"/>
      <c r="AX1582" s="9"/>
      <c r="AY1582" s="9"/>
      <c r="AZ1582" s="9"/>
      <c r="BA1582" s="8"/>
      <c r="BB1582" s="8"/>
      <c r="BC1582" s="8"/>
      <c r="BD1582" s="8"/>
      <c r="BE1582" s="8"/>
      <c r="BF1582" s="8"/>
    </row>
    <row r="1583" spans="1:58" s="5" customFormat="1">
      <c r="A1583" s="6">
        <v>1538</v>
      </c>
      <c r="B1583" s="44" t="s">
        <v>57</v>
      </c>
      <c r="C1583" s="45">
        <f t="shared" si="876"/>
        <v>424.69061718984727</v>
      </c>
      <c r="D1583" s="45">
        <f t="shared" si="876"/>
        <v>465.32377968129219</v>
      </c>
      <c r="E1583" s="45">
        <f t="shared" si="876"/>
        <v>520.82771784040528</v>
      </c>
      <c r="F1583" s="45">
        <f t="shared" si="876"/>
        <v>519.42839408222846</v>
      </c>
      <c r="G1583" s="45">
        <f t="shared" si="876"/>
        <v>335.28140347838342</v>
      </c>
      <c r="H1583" s="45">
        <f t="shared" si="876"/>
        <v>316.44660541723289</v>
      </c>
      <c r="I1583" s="45">
        <f t="shared" si="876"/>
        <v>320.40675308467945</v>
      </c>
      <c r="J1583" s="45">
        <f t="shared" ref="J1583:T1583" si="888">J1683*$U1583/$U1683</f>
        <v>427.24110751751812</v>
      </c>
      <c r="K1583" s="45">
        <f t="shared" si="888"/>
        <v>490.26073386727529</v>
      </c>
      <c r="L1583" s="45">
        <f t="shared" si="888"/>
        <v>577.65122559189876</v>
      </c>
      <c r="M1583" s="45">
        <f t="shared" si="888"/>
        <v>640.20226409951613</v>
      </c>
      <c r="N1583" s="45">
        <f t="shared" si="888"/>
        <v>660.00694176602258</v>
      </c>
      <c r="O1583" s="45">
        <f t="shared" si="888"/>
        <v>586.28972540349503</v>
      </c>
      <c r="P1583" s="45">
        <f t="shared" si="888"/>
        <v>498.61826098170127</v>
      </c>
      <c r="Q1583" s="45">
        <f t="shared" si="888"/>
        <v>427.05561987464245</v>
      </c>
      <c r="R1583" s="45">
        <f t="shared" si="888"/>
        <v>342.11985885963298</v>
      </c>
      <c r="S1583" s="45">
        <f t="shared" si="888"/>
        <v>251.69350900820774</v>
      </c>
      <c r="T1583" s="45">
        <f t="shared" si="888"/>
        <v>275.45548225602033</v>
      </c>
      <c r="U1583" s="45">
        <v>8079</v>
      </c>
      <c r="V1583" s="8"/>
      <c r="W1583" s="45" t="s">
        <v>57</v>
      </c>
      <c r="X1583" s="45">
        <v>3</v>
      </c>
      <c r="Y1583" s="45">
        <v>9</v>
      </c>
      <c r="Z1583" s="45">
        <v>26</v>
      </c>
      <c r="AA1583" s="45">
        <v>20</v>
      </c>
      <c r="AB1583" s="45">
        <v>12</v>
      </c>
      <c r="AC1583" s="45">
        <v>3</v>
      </c>
      <c r="AD1583" s="45">
        <v>0</v>
      </c>
      <c r="AE1583" s="45">
        <f t="shared" si="842"/>
        <v>73</v>
      </c>
      <c r="AF1583" s="8"/>
      <c r="AG1583" s="44" t="s">
        <v>57</v>
      </c>
      <c r="AH1583" s="70">
        <f t="shared" si="880"/>
        <v>11.551159059375884</v>
      </c>
      <c r="AI1583" s="70">
        <f t="shared" si="881"/>
        <v>53.686246279270641</v>
      </c>
      <c r="AJ1583" s="70">
        <f t="shared" si="882"/>
        <v>164.32472053678163</v>
      </c>
      <c r="AK1583" s="70">
        <f t="shared" si="883"/>
        <v>124.84131378288555</v>
      </c>
      <c r="AL1583" s="70">
        <f t="shared" si="838"/>
        <v>56.174369876185033</v>
      </c>
      <c r="AM1583" s="70">
        <f t="shared" si="839"/>
        <v>12.238385792536949</v>
      </c>
      <c r="AN1583" s="70">
        <f t="shared" si="840"/>
        <v>0</v>
      </c>
      <c r="AO1583" s="68">
        <f t="shared" si="843"/>
        <v>48.883117476568849</v>
      </c>
      <c r="AP1583" s="8"/>
      <c r="AQ1583" s="6">
        <f t="shared" si="844"/>
        <v>50</v>
      </c>
      <c r="AR1583" s="94">
        <f t="shared" si="845"/>
        <v>57</v>
      </c>
      <c r="AS1583" s="9"/>
      <c r="AT1583" s="9"/>
      <c r="AU1583" s="9"/>
      <c r="AV1583" s="9"/>
      <c r="AW1583" s="9"/>
      <c r="AX1583" s="9"/>
      <c r="AY1583" s="9"/>
      <c r="AZ1583" s="9"/>
      <c r="BA1583" s="8"/>
      <c r="BB1583" s="8"/>
      <c r="BC1583" s="8"/>
      <c r="BD1583" s="8"/>
      <c r="BE1583" s="8"/>
      <c r="BF1583" s="8"/>
    </row>
    <row r="1584" spans="1:58" s="5" customFormat="1">
      <c r="A1584" s="6">
        <v>1539</v>
      </c>
      <c r="B1584" s="44" t="s">
        <v>58</v>
      </c>
      <c r="C1584" s="45">
        <f t="shared" si="876"/>
        <v>2341.8015565033038</v>
      </c>
      <c r="D1584" s="45">
        <f t="shared" si="876"/>
        <v>2987.0429819992532</v>
      </c>
      <c r="E1584" s="45">
        <f t="shared" si="876"/>
        <v>3404.6598944111115</v>
      </c>
      <c r="F1584" s="45">
        <f t="shared" si="876"/>
        <v>3076.2784127697</v>
      </c>
      <c r="G1584" s="45">
        <f t="shared" si="876"/>
        <v>1950.4228407221187</v>
      </c>
      <c r="H1584" s="45">
        <f t="shared" si="876"/>
        <v>1981.3153851192524</v>
      </c>
      <c r="I1584" s="45">
        <f t="shared" si="876"/>
        <v>2505.2429144367934</v>
      </c>
      <c r="J1584" s="45">
        <f t="shared" ref="J1584:T1584" si="889">J1684*$U1584/$U1684</f>
        <v>3165.2918527633319</v>
      </c>
      <c r="K1584" s="45">
        <f t="shared" si="889"/>
        <v>3445.257329195013</v>
      </c>
      <c r="L1584" s="45">
        <f t="shared" si="889"/>
        <v>3374.8433519406581</v>
      </c>
      <c r="M1584" s="45">
        <f t="shared" si="889"/>
        <v>3188.9994797040354</v>
      </c>
      <c r="N1584" s="45">
        <f t="shared" si="889"/>
        <v>3032.5209789136502</v>
      </c>
      <c r="O1584" s="45">
        <f t="shared" si="889"/>
        <v>2507.2443536035826</v>
      </c>
      <c r="P1584" s="45">
        <f t="shared" si="889"/>
        <v>1731.8293457420202</v>
      </c>
      <c r="Q1584" s="45">
        <f t="shared" si="889"/>
        <v>1215.4674130227925</v>
      </c>
      <c r="R1584" s="45">
        <f t="shared" si="889"/>
        <v>946.89398983593139</v>
      </c>
      <c r="S1584" s="45">
        <f t="shared" si="889"/>
        <v>619.6138471095295</v>
      </c>
      <c r="T1584" s="45">
        <f t="shared" si="889"/>
        <v>540.27407220792259</v>
      </c>
      <c r="U1584" s="45">
        <v>42015</v>
      </c>
      <c r="V1584" s="8"/>
      <c r="W1584" s="45" t="s">
        <v>58</v>
      </c>
      <c r="X1584" s="45">
        <v>3</v>
      </c>
      <c r="Y1584" s="45">
        <v>31</v>
      </c>
      <c r="Z1584" s="45">
        <v>113</v>
      </c>
      <c r="AA1584" s="45">
        <v>156</v>
      </c>
      <c r="AB1584" s="45">
        <v>143</v>
      </c>
      <c r="AC1584" s="45">
        <v>27</v>
      </c>
      <c r="AD1584" s="45">
        <v>3</v>
      </c>
      <c r="AE1584" s="45">
        <f t="shared" si="842"/>
        <v>476</v>
      </c>
      <c r="AF1584" s="8"/>
      <c r="AG1584" s="44" t="s">
        <v>58</v>
      </c>
      <c r="AH1584" s="70">
        <f t="shared" si="880"/>
        <v>1.9504086415240789</v>
      </c>
      <c r="AI1584" s="70">
        <f t="shared" si="881"/>
        <v>31.787978845164314</v>
      </c>
      <c r="AJ1584" s="70">
        <f t="shared" si="882"/>
        <v>114.06563624215607</v>
      </c>
      <c r="AK1584" s="70">
        <f t="shared" si="883"/>
        <v>124.53882144603973</v>
      </c>
      <c r="AL1584" s="70">
        <f t="shared" si="838"/>
        <v>90.35501726335886</v>
      </c>
      <c r="AM1584" s="70">
        <f t="shared" si="839"/>
        <v>15.673720375661212</v>
      </c>
      <c r="AN1584" s="70">
        <f t="shared" si="840"/>
        <v>1.7778602958118874</v>
      </c>
      <c r="AO1584" s="68">
        <f t="shared" si="843"/>
        <v>48.823887710541015</v>
      </c>
      <c r="AP1584" s="8"/>
      <c r="AQ1584" s="6">
        <f t="shared" si="844"/>
        <v>60</v>
      </c>
      <c r="AR1584" s="94">
        <f t="shared" si="845"/>
        <v>59</v>
      </c>
      <c r="AS1584" s="9"/>
      <c r="AT1584" s="9"/>
      <c r="AU1584" s="9"/>
      <c r="AV1584" s="9"/>
      <c r="AW1584" s="9"/>
      <c r="AX1584" s="9"/>
      <c r="AY1584" s="9"/>
      <c r="AZ1584" s="9"/>
      <c r="BA1584" s="8"/>
      <c r="BB1584" s="8"/>
      <c r="BC1584" s="8"/>
      <c r="BD1584" s="8"/>
      <c r="BE1584" s="8"/>
      <c r="BF1584" s="8"/>
    </row>
    <row r="1585" spans="1:58" s="5" customFormat="1">
      <c r="A1585" s="6">
        <v>1540</v>
      </c>
      <c r="B1585" s="44" t="s">
        <v>59</v>
      </c>
      <c r="C1585" s="45">
        <f t="shared" si="876"/>
        <v>5652.5100200404986</v>
      </c>
      <c r="D1585" s="45">
        <f t="shared" si="876"/>
        <v>6651.9876904022167</v>
      </c>
      <c r="E1585" s="45">
        <f t="shared" si="876"/>
        <v>7287.524776921392</v>
      </c>
      <c r="F1585" s="45">
        <f t="shared" si="876"/>
        <v>8038.5886468594936</v>
      </c>
      <c r="G1585" s="45">
        <f t="shared" si="876"/>
        <v>7780.7590656114871</v>
      </c>
      <c r="H1585" s="45">
        <f t="shared" si="876"/>
        <v>6417.1334808661068</v>
      </c>
      <c r="I1585" s="45">
        <f t="shared" si="876"/>
        <v>7040.4774867654096</v>
      </c>
      <c r="J1585" s="45">
        <f t="shared" ref="J1585:T1585" si="890">J1685*$U1585/$U1685</f>
        <v>8988.6864406605255</v>
      </c>
      <c r="K1585" s="45">
        <f t="shared" si="890"/>
        <v>9309.6386664474776</v>
      </c>
      <c r="L1585" s="45">
        <f t="shared" si="890"/>
        <v>8912.9152079482501</v>
      </c>
      <c r="M1585" s="45">
        <f t="shared" si="890"/>
        <v>7998.9231294093406</v>
      </c>
      <c r="N1585" s="45">
        <f t="shared" si="890"/>
        <v>7462.0152570841683</v>
      </c>
      <c r="O1585" s="45">
        <f t="shared" si="890"/>
        <v>7120.9829258733862</v>
      </c>
      <c r="P1585" s="45">
        <f t="shared" si="890"/>
        <v>6402.2509804686642</v>
      </c>
      <c r="Q1585" s="45">
        <f t="shared" si="890"/>
        <v>5011.6056935708775</v>
      </c>
      <c r="R1585" s="45">
        <f t="shared" si="890"/>
        <v>3735.8707999871676</v>
      </c>
      <c r="S1585" s="45">
        <f t="shared" si="890"/>
        <v>2506.1747490417551</v>
      </c>
      <c r="T1585" s="45">
        <f t="shared" si="890"/>
        <v>2225.9549820417897</v>
      </c>
      <c r="U1585" s="45">
        <v>118544</v>
      </c>
      <c r="V1585" s="8"/>
      <c r="W1585" s="45" t="s">
        <v>59</v>
      </c>
      <c r="X1585" s="45">
        <v>0</v>
      </c>
      <c r="Y1585" s="45">
        <v>39</v>
      </c>
      <c r="Z1585" s="45">
        <v>214</v>
      </c>
      <c r="AA1585" s="45">
        <v>469</v>
      </c>
      <c r="AB1585" s="45">
        <v>325</v>
      </c>
      <c r="AC1585" s="45">
        <v>67</v>
      </c>
      <c r="AD1585" s="45">
        <v>4</v>
      </c>
      <c r="AE1585" s="45">
        <f t="shared" si="842"/>
        <v>1118</v>
      </c>
      <c r="AF1585" s="8"/>
      <c r="AG1585" s="44" t="s">
        <v>59</v>
      </c>
      <c r="AH1585" s="70">
        <f t="shared" si="880"/>
        <v>0</v>
      </c>
      <c r="AI1585" s="70">
        <f t="shared" si="881"/>
        <v>10.024728865431076</v>
      </c>
      <c r="AJ1585" s="70">
        <f t="shared" si="882"/>
        <v>66.696446517150179</v>
      </c>
      <c r="AK1585" s="70">
        <f t="shared" si="883"/>
        <v>133.22960008937451</v>
      </c>
      <c r="AL1585" s="70">
        <f t="shared" si="838"/>
        <v>72.313124313660609</v>
      </c>
      <c r="AM1585" s="70">
        <f t="shared" si="839"/>
        <v>14.393684309461378</v>
      </c>
      <c r="AN1585" s="70">
        <f t="shared" si="840"/>
        <v>0.89757389286794265</v>
      </c>
      <c r="AO1585" s="68">
        <f t="shared" si="843"/>
        <v>39.583488937072211</v>
      </c>
      <c r="AP1585" s="8"/>
      <c r="AQ1585" s="6">
        <f t="shared" si="844"/>
        <v>74</v>
      </c>
      <c r="AR1585" s="94">
        <f t="shared" si="845"/>
        <v>73</v>
      </c>
      <c r="AS1585" s="9"/>
      <c r="AT1585" s="9"/>
      <c r="AU1585" s="9"/>
      <c r="AV1585" s="9"/>
      <c r="AW1585" s="9"/>
      <c r="AX1585" s="9"/>
      <c r="AY1585" s="9"/>
      <c r="AZ1585" s="9"/>
      <c r="BA1585" s="8"/>
      <c r="BB1585" s="8"/>
      <c r="BC1585" s="8"/>
      <c r="BD1585" s="8"/>
      <c r="BE1585" s="8"/>
      <c r="BF1585" s="8"/>
    </row>
    <row r="1586" spans="1:58" s="5" customFormat="1">
      <c r="A1586" s="6">
        <v>1541</v>
      </c>
      <c r="B1586" s="44" t="s">
        <v>60</v>
      </c>
      <c r="C1586" s="45">
        <f t="shared" ref="C1586:I1595" si="891">C1686*$U1586/$U1686</f>
        <v>351.48757523093315</v>
      </c>
      <c r="D1586" s="45">
        <f t="shared" si="891"/>
        <v>414.98935007289583</v>
      </c>
      <c r="E1586" s="45">
        <f t="shared" si="891"/>
        <v>618.60363352295099</v>
      </c>
      <c r="F1586" s="45">
        <f t="shared" si="891"/>
        <v>547.09996964927814</v>
      </c>
      <c r="G1586" s="45">
        <f t="shared" si="891"/>
        <v>381.42172141829309</v>
      </c>
      <c r="H1586" s="45">
        <f t="shared" si="891"/>
        <v>385.45392123740299</v>
      </c>
      <c r="I1586" s="45">
        <f t="shared" si="891"/>
        <v>406.4763496706579</v>
      </c>
      <c r="J1586" s="45">
        <f t="shared" ref="J1586:T1586" si="892">J1686*$U1586/$U1686</f>
        <v>458.08100686014035</v>
      </c>
      <c r="K1586" s="45">
        <f t="shared" si="892"/>
        <v>519.52016822441385</v>
      </c>
      <c r="L1586" s="45">
        <f t="shared" si="892"/>
        <v>591.09754743595192</v>
      </c>
      <c r="M1586" s="45">
        <f t="shared" si="892"/>
        <v>602.50855212808597</v>
      </c>
      <c r="N1586" s="45">
        <f t="shared" si="892"/>
        <v>637.41575534378126</v>
      </c>
      <c r="O1586" s="45">
        <f t="shared" si="892"/>
        <v>577.3793790377905</v>
      </c>
      <c r="P1586" s="45">
        <f t="shared" si="892"/>
        <v>410.42857725882942</v>
      </c>
      <c r="Q1586" s="45">
        <f t="shared" si="892"/>
        <v>311.48604272535164</v>
      </c>
      <c r="R1586" s="45">
        <f t="shared" si="892"/>
        <v>274.54924078262684</v>
      </c>
      <c r="S1586" s="45">
        <f t="shared" si="892"/>
        <v>211.71393684106513</v>
      </c>
      <c r="T1586" s="45">
        <f t="shared" si="892"/>
        <v>181.28727255955133</v>
      </c>
      <c r="U1586" s="45">
        <v>7881</v>
      </c>
      <c r="V1586" s="8"/>
      <c r="W1586" s="45" t="s">
        <v>60</v>
      </c>
      <c r="X1586" s="45">
        <v>3</v>
      </c>
      <c r="Y1586" s="45">
        <v>7</v>
      </c>
      <c r="Z1586" s="45">
        <v>30</v>
      </c>
      <c r="AA1586" s="45">
        <v>30</v>
      </c>
      <c r="AB1586" s="45">
        <v>28</v>
      </c>
      <c r="AC1586" s="45">
        <v>6</v>
      </c>
      <c r="AD1586" s="45">
        <v>0</v>
      </c>
      <c r="AE1586" s="45">
        <f t="shared" si="842"/>
        <v>104</v>
      </c>
      <c r="AF1586" s="8"/>
      <c r="AG1586" s="44" t="s">
        <v>60</v>
      </c>
      <c r="AH1586" s="70">
        <f t="shared" si="880"/>
        <v>10.966917077049626</v>
      </c>
      <c r="AI1586" s="70">
        <f t="shared" si="881"/>
        <v>36.70477902501689</v>
      </c>
      <c r="AJ1586" s="70">
        <f t="shared" si="882"/>
        <v>155.66062944018074</v>
      </c>
      <c r="AK1586" s="70">
        <f t="shared" si="883"/>
        <v>147.61006402614618</v>
      </c>
      <c r="AL1586" s="70">
        <f t="shared" si="838"/>
        <v>122.24912004941021</v>
      </c>
      <c r="AM1586" s="70">
        <f t="shared" si="839"/>
        <v>23.098237054035668</v>
      </c>
      <c r="AN1586" s="70">
        <f t="shared" si="840"/>
        <v>0</v>
      </c>
      <c r="AO1586" s="68">
        <f t="shared" si="843"/>
        <v>63.238209480774621</v>
      </c>
      <c r="AP1586" s="8"/>
      <c r="AQ1586" s="6">
        <f t="shared" si="844"/>
        <v>57</v>
      </c>
      <c r="AR1586" s="94">
        <f t="shared" si="845"/>
        <v>6</v>
      </c>
      <c r="AS1586" s="9"/>
      <c r="AT1586" s="9"/>
      <c r="AU1586" s="9"/>
      <c r="AV1586" s="9"/>
      <c r="AW1586" s="9"/>
      <c r="AX1586" s="9"/>
      <c r="AY1586" s="9"/>
      <c r="AZ1586" s="9"/>
      <c r="BA1586" s="8"/>
      <c r="BB1586" s="8"/>
      <c r="BC1586" s="8"/>
      <c r="BD1586" s="8"/>
      <c r="BE1586" s="8"/>
      <c r="BF1586" s="8"/>
    </row>
    <row r="1587" spans="1:58" s="5" customFormat="1">
      <c r="A1587" s="6">
        <v>1542</v>
      </c>
      <c r="B1587" s="44" t="s">
        <v>61</v>
      </c>
      <c r="C1587" s="45">
        <f t="shared" si="891"/>
        <v>4761.8067755944858</v>
      </c>
      <c r="D1587" s="45">
        <f t="shared" si="891"/>
        <v>3959.3638693276912</v>
      </c>
      <c r="E1587" s="45">
        <f t="shared" si="891"/>
        <v>3230.0418838639539</v>
      </c>
      <c r="F1587" s="45">
        <f t="shared" si="891"/>
        <v>3515.3778867846117</v>
      </c>
      <c r="G1587" s="45">
        <f t="shared" si="891"/>
        <v>5335.7004889502587</v>
      </c>
      <c r="H1587" s="45">
        <f t="shared" si="891"/>
        <v>6658.429425843332</v>
      </c>
      <c r="I1587" s="45">
        <f t="shared" si="891"/>
        <v>7211.0516005544014</v>
      </c>
      <c r="J1587" s="45">
        <f t="shared" ref="J1587:T1587" si="893">J1687*$U1587/$U1687</f>
        <v>6702.9139577760752</v>
      </c>
      <c r="K1587" s="45">
        <f t="shared" si="893"/>
        <v>5518.2852854293351</v>
      </c>
      <c r="L1587" s="45">
        <f t="shared" si="893"/>
        <v>4995.9859829297093</v>
      </c>
      <c r="M1587" s="45">
        <f t="shared" si="893"/>
        <v>4309.3814228270367</v>
      </c>
      <c r="N1587" s="45">
        <f t="shared" si="893"/>
        <v>3442.066965780888</v>
      </c>
      <c r="O1587" s="45">
        <f t="shared" si="893"/>
        <v>2695.1185620969927</v>
      </c>
      <c r="P1587" s="45">
        <f t="shared" si="893"/>
        <v>2387.0519360458966</v>
      </c>
      <c r="Q1587" s="45">
        <f t="shared" si="893"/>
        <v>2091.2643917775886</v>
      </c>
      <c r="R1587" s="45">
        <f t="shared" si="893"/>
        <v>1878.1034834526504</v>
      </c>
      <c r="S1587" s="45">
        <f t="shared" si="893"/>
        <v>1552.6739077371712</v>
      </c>
      <c r="T1587" s="45">
        <f t="shared" si="893"/>
        <v>1278.3821732279168</v>
      </c>
      <c r="U1587" s="45">
        <v>71523</v>
      </c>
      <c r="V1587" s="8"/>
      <c r="W1587" s="45" t="s">
        <v>61</v>
      </c>
      <c r="X1587" s="45">
        <v>14</v>
      </c>
      <c r="Y1587" s="45">
        <v>101</v>
      </c>
      <c r="Z1587" s="45">
        <v>310</v>
      </c>
      <c r="AA1587" s="45">
        <v>497</v>
      </c>
      <c r="AB1587" s="45">
        <v>349</v>
      </c>
      <c r="AC1587" s="45">
        <v>66</v>
      </c>
      <c r="AD1587" s="45">
        <v>3</v>
      </c>
      <c r="AE1587" s="45">
        <f t="shared" si="842"/>
        <v>1340</v>
      </c>
      <c r="AF1587" s="8"/>
      <c r="AG1587" s="44" t="s">
        <v>61</v>
      </c>
      <c r="AH1587" s="70">
        <f t="shared" si="880"/>
        <v>7.9650043044477874</v>
      </c>
      <c r="AI1587" s="70">
        <f t="shared" si="881"/>
        <v>37.858196954331163</v>
      </c>
      <c r="AJ1587" s="70">
        <f t="shared" si="882"/>
        <v>93.115051665727165</v>
      </c>
      <c r="AK1587" s="70">
        <f t="shared" si="883"/>
        <v>137.84397270483811</v>
      </c>
      <c r="AL1587" s="70">
        <f t="shared" si="838"/>
        <v>104.13381469565898</v>
      </c>
      <c r="AM1587" s="70">
        <f t="shared" si="839"/>
        <v>23.920474055326064</v>
      </c>
      <c r="AN1587" s="70">
        <f t="shared" si="840"/>
        <v>1.2009641381102363</v>
      </c>
      <c r="AO1587" s="68">
        <f t="shared" si="843"/>
        <v>67.104440296889223</v>
      </c>
      <c r="AP1587" s="8"/>
      <c r="AQ1587" s="6">
        <f t="shared" si="844"/>
        <v>56</v>
      </c>
      <c r="AR1587" s="94">
        <f t="shared" si="845"/>
        <v>3</v>
      </c>
      <c r="AS1587" s="9"/>
      <c r="AT1587" s="9"/>
      <c r="AU1587" s="9"/>
      <c r="AV1587" s="9"/>
      <c r="AW1587" s="9"/>
      <c r="AX1587" s="9"/>
      <c r="AY1587" s="9"/>
      <c r="AZ1587" s="9"/>
      <c r="BA1587" s="8"/>
      <c r="BB1587" s="8"/>
      <c r="BC1587" s="8"/>
      <c r="BD1587" s="8"/>
      <c r="BE1587" s="8"/>
      <c r="BF1587" s="8"/>
    </row>
    <row r="1588" spans="1:58" s="5" customFormat="1">
      <c r="A1588" s="6">
        <v>1543</v>
      </c>
      <c r="B1588" s="44" t="s">
        <v>62</v>
      </c>
      <c r="C1588" s="45">
        <f t="shared" si="891"/>
        <v>6229.9413328355477</v>
      </c>
      <c r="D1588" s="45">
        <f t="shared" si="891"/>
        <v>6511.1208173533205</v>
      </c>
      <c r="E1588" s="45">
        <f t="shared" si="891"/>
        <v>6805.5043675757506</v>
      </c>
      <c r="F1588" s="45">
        <f t="shared" si="891"/>
        <v>7101.3241480354518</v>
      </c>
      <c r="G1588" s="45">
        <f t="shared" si="891"/>
        <v>7120.3557214419025</v>
      </c>
      <c r="H1588" s="45">
        <f t="shared" si="891"/>
        <v>6875.6745262969698</v>
      </c>
      <c r="I1588" s="45">
        <f t="shared" si="891"/>
        <v>7485.4384146890434</v>
      </c>
      <c r="J1588" s="45">
        <f t="shared" ref="J1588:T1588" si="894">J1688*$U1588/$U1688</f>
        <v>8084.9618416664762</v>
      </c>
      <c r="K1588" s="45">
        <f t="shared" si="894"/>
        <v>8009.258074592165</v>
      </c>
      <c r="L1588" s="45">
        <f t="shared" si="894"/>
        <v>7661.4188985360242</v>
      </c>
      <c r="M1588" s="45">
        <f t="shared" si="894"/>
        <v>7108.1213657631779</v>
      </c>
      <c r="N1588" s="45">
        <f t="shared" si="894"/>
        <v>6673.1458662008308</v>
      </c>
      <c r="O1588" s="45">
        <f t="shared" si="894"/>
        <v>5660.1853132347296</v>
      </c>
      <c r="P1588" s="45">
        <f t="shared" si="894"/>
        <v>4261.7525222788508</v>
      </c>
      <c r="Q1588" s="45">
        <f t="shared" si="894"/>
        <v>3305.6076232475239</v>
      </c>
      <c r="R1588" s="45">
        <f t="shared" si="894"/>
        <v>2846.5484801520247</v>
      </c>
      <c r="S1588" s="45">
        <f t="shared" si="894"/>
        <v>2275.8655173439961</v>
      </c>
      <c r="T1588" s="45">
        <f t="shared" si="894"/>
        <v>2207.775168756209</v>
      </c>
      <c r="U1588" s="45">
        <v>106224</v>
      </c>
      <c r="V1588" s="8"/>
      <c r="W1588" s="45" t="s">
        <v>62</v>
      </c>
      <c r="X1588" s="45">
        <v>29</v>
      </c>
      <c r="Y1588" s="45">
        <v>115</v>
      </c>
      <c r="Z1588" s="45">
        <v>364</v>
      </c>
      <c r="AA1588" s="45">
        <v>573</v>
      </c>
      <c r="AB1588" s="45">
        <v>307</v>
      </c>
      <c r="AC1588" s="45">
        <v>47</v>
      </c>
      <c r="AD1588" s="45">
        <v>3</v>
      </c>
      <c r="AE1588" s="45">
        <f t="shared" si="842"/>
        <v>1438</v>
      </c>
      <c r="AF1588" s="8"/>
      <c r="AG1588" s="44" t="s">
        <v>62</v>
      </c>
      <c r="AH1588" s="70">
        <f t="shared" si="880"/>
        <v>8.1674908497234888</v>
      </c>
      <c r="AI1588" s="70">
        <f t="shared" si="881"/>
        <v>32.301756962420974</v>
      </c>
      <c r="AJ1588" s="70">
        <f t="shared" si="882"/>
        <v>105.88052084426963</v>
      </c>
      <c r="AK1588" s="70">
        <f t="shared" si="883"/>
        <v>153.0972451461424</v>
      </c>
      <c r="AL1588" s="70">
        <f t="shared" si="838"/>
        <v>75.94346294075298</v>
      </c>
      <c r="AM1588" s="70">
        <f t="shared" si="839"/>
        <v>11.7364179209304</v>
      </c>
      <c r="AN1588" s="70">
        <f t="shared" si="840"/>
        <v>0.78314475157421626</v>
      </c>
      <c r="AO1588" s="68">
        <f t="shared" si="843"/>
        <v>54.950060800294779</v>
      </c>
      <c r="AP1588" s="8"/>
      <c r="AQ1588" s="6">
        <f t="shared" si="844"/>
        <v>59</v>
      </c>
      <c r="AR1588" s="94">
        <f t="shared" si="845"/>
        <v>32</v>
      </c>
      <c r="AS1588" s="9"/>
      <c r="AT1588" s="9"/>
      <c r="AU1588" s="9"/>
      <c r="AV1588" s="9"/>
      <c r="AW1588" s="9"/>
      <c r="AX1588" s="9"/>
      <c r="AY1588" s="9"/>
      <c r="AZ1588" s="9"/>
      <c r="BA1588" s="8"/>
      <c r="BB1588" s="8"/>
      <c r="BC1588" s="8"/>
      <c r="BD1588" s="8"/>
      <c r="BE1588" s="8"/>
      <c r="BF1588" s="8"/>
    </row>
    <row r="1589" spans="1:58" s="5" customFormat="1">
      <c r="A1589" s="6">
        <v>1544</v>
      </c>
      <c r="B1589" s="44" t="s">
        <v>63</v>
      </c>
      <c r="C1589" s="45">
        <f t="shared" si="891"/>
        <v>3387.7400072092591</v>
      </c>
      <c r="D1589" s="45">
        <f t="shared" si="891"/>
        <v>2084.4410945866739</v>
      </c>
      <c r="E1589" s="45">
        <f t="shared" si="891"/>
        <v>2065.4448700339972</v>
      </c>
      <c r="F1589" s="45">
        <f t="shared" si="891"/>
        <v>7466.46155741441</v>
      </c>
      <c r="G1589" s="45">
        <f t="shared" si="891"/>
        <v>19047.363470268916</v>
      </c>
      <c r="H1589" s="45">
        <f t="shared" si="891"/>
        <v>15186.23981737002</v>
      </c>
      <c r="I1589" s="45">
        <f t="shared" si="891"/>
        <v>10501.372130689912</v>
      </c>
      <c r="J1589" s="45">
        <f t="shared" ref="J1589:T1589" si="895">J1689*$U1589/$U1689</f>
        <v>7200.4147666263307</v>
      </c>
      <c r="K1589" s="45">
        <f t="shared" si="895"/>
        <v>4862.6083159402788</v>
      </c>
      <c r="L1589" s="45">
        <f t="shared" si="895"/>
        <v>4097.3632630780321</v>
      </c>
      <c r="M1589" s="45">
        <f t="shared" si="895"/>
        <v>4244.6579174409635</v>
      </c>
      <c r="N1589" s="45">
        <f t="shared" si="895"/>
        <v>3767.1304771497148</v>
      </c>
      <c r="O1589" s="45">
        <f t="shared" si="895"/>
        <v>2870.5926974247618</v>
      </c>
      <c r="P1589" s="45">
        <f t="shared" si="895"/>
        <v>2112.9902365174235</v>
      </c>
      <c r="Q1589" s="45">
        <f t="shared" si="895"/>
        <v>1623.2756445134896</v>
      </c>
      <c r="R1589" s="45">
        <f t="shared" si="895"/>
        <v>1236.8438991535993</v>
      </c>
      <c r="S1589" s="45">
        <f t="shared" si="895"/>
        <v>873.15778682899736</v>
      </c>
      <c r="T1589" s="45">
        <f t="shared" si="895"/>
        <v>476.90204775322138</v>
      </c>
      <c r="U1589" s="45">
        <v>93105</v>
      </c>
      <c r="V1589" s="8"/>
      <c r="W1589" s="45" t="s">
        <v>63</v>
      </c>
      <c r="X1589" s="45">
        <v>7</v>
      </c>
      <c r="Y1589" s="45">
        <v>50</v>
      </c>
      <c r="Z1589" s="45">
        <v>214</v>
      </c>
      <c r="AA1589" s="45">
        <v>391</v>
      </c>
      <c r="AB1589" s="45">
        <v>222</v>
      </c>
      <c r="AC1589" s="45">
        <v>37</v>
      </c>
      <c r="AD1589" s="45">
        <v>0</v>
      </c>
      <c r="AE1589" s="45">
        <f t="shared" si="842"/>
        <v>921</v>
      </c>
      <c r="AF1589" s="8"/>
      <c r="AG1589" s="44" t="s">
        <v>63</v>
      </c>
      <c r="AH1589" s="70">
        <f t="shared" si="880"/>
        <v>1.8750515076445549</v>
      </c>
      <c r="AI1589" s="70">
        <f t="shared" si="881"/>
        <v>5.2500704444523407</v>
      </c>
      <c r="AJ1589" s="70">
        <f t="shared" si="882"/>
        <v>28.183408476827399</v>
      </c>
      <c r="AK1589" s="70">
        <f t="shared" si="883"/>
        <v>74.466459265321234</v>
      </c>
      <c r="AL1589" s="70">
        <f t="shared" si="838"/>
        <v>61.663114471950202</v>
      </c>
      <c r="AM1589" s="70">
        <f t="shared" si="839"/>
        <v>15.21817000094746</v>
      </c>
      <c r="AN1589" s="70">
        <f t="shared" si="840"/>
        <v>0</v>
      </c>
      <c r="AO1589" s="68">
        <f t="shared" si="843"/>
        <v>26.944863529169588</v>
      </c>
      <c r="AP1589" s="8"/>
      <c r="AQ1589" s="6">
        <f t="shared" si="844"/>
        <v>77</v>
      </c>
      <c r="AR1589" s="94">
        <f t="shared" si="845"/>
        <v>79</v>
      </c>
      <c r="AS1589" s="9"/>
      <c r="AT1589" s="9"/>
      <c r="AU1589" s="9"/>
      <c r="AV1589" s="9"/>
      <c r="AW1589" s="9"/>
      <c r="AX1589" s="9"/>
      <c r="AY1589" s="9"/>
      <c r="AZ1589" s="9"/>
      <c r="BA1589" s="8"/>
      <c r="BB1589" s="8"/>
      <c r="BC1589" s="8"/>
      <c r="BD1589" s="8"/>
      <c r="BE1589" s="8"/>
      <c r="BF1589" s="8"/>
    </row>
    <row r="1590" spans="1:58" s="5" customFormat="1">
      <c r="A1590" s="6">
        <v>1545</v>
      </c>
      <c r="B1590" s="44" t="s">
        <v>64</v>
      </c>
      <c r="C1590" s="45">
        <f t="shared" si="891"/>
        <v>8018.5747666468624</v>
      </c>
      <c r="D1590" s="45">
        <f t="shared" si="891"/>
        <v>7256.4593346837346</v>
      </c>
      <c r="E1590" s="45">
        <f t="shared" si="891"/>
        <v>6905.416615047503</v>
      </c>
      <c r="F1590" s="45">
        <f t="shared" si="891"/>
        <v>6772.5278085289046</v>
      </c>
      <c r="G1590" s="45">
        <f t="shared" si="891"/>
        <v>7917.9797697949734</v>
      </c>
      <c r="H1590" s="45">
        <f t="shared" si="891"/>
        <v>10393.43823188313</v>
      </c>
      <c r="I1590" s="45">
        <f t="shared" si="891"/>
        <v>9884.150698353933</v>
      </c>
      <c r="J1590" s="45">
        <f t="shared" ref="J1590:T1590" si="896">J1690*$U1590/$U1690</f>
        <v>8255.1067961169938</v>
      </c>
      <c r="K1590" s="45">
        <f t="shared" si="896"/>
        <v>7182.9142793606243</v>
      </c>
      <c r="L1590" s="45">
        <f t="shared" si="896"/>
        <v>6487.8682042969822</v>
      </c>
      <c r="M1590" s="45">
        <f t="shared" si="896"/>
        <v>6093.8834697496359</v>
      </c>
      <c r="N1590" s="45">
        <f t="shared" si="896"/>
        <v>5341.2664862928295</v>
      </c>
      <c r="O1590" s="45">
        <f t="shared" si="896"/>
        <v>3579.5629618957018</v>
      </c>
      <c r="P1590" s="45">
        <f t="shared" si="896"/>
        <v>2165.5234912708293</v>
      </c>
      <c r="Q1590" s="45">
        <f t="shared" si="896"/>
        <v>1379.3640489858515</v>
      </c>
      <c r="R1590" s="45">
        <f t="shared" si="896"/>
        <v>1016.8588155495977</v>
      </c>
      <c r="S1590" s="45">
        <f t="shared" si="896"/>
        <v>710.610174131382</v>
      </c>
      <c r="T1590" s="45">
        <f t="shared" si="896"/>
        <v>638.49404741053297</v>
      </c>
      <c r="U1590" s="45">
        <v>100000</v>
      </c>
      <c r="V1590" s="8"/>
      <c r="W1590" s="45" t="s">
        <v>64</v>
      </c>
      <c r="X1590" s="45">
        <v>48</v>
      </c>
      <c r="Y1590" s="45">
        <v>242</v>
      </c>
      <c r="Z1590" s="45">
        <v>610</v>
      </c>
      <c r="AA1590" s="45">
        <v>652</v>
      </c>
      <c r="AB1590" s="45">
        <v>314</v>
      </c>
      <c r="AC1590" s="45">
        <v>43</v>
      </c>
      <c r="AD1590" s="45">
        <v>3</v>
      </c>
      <c r="AE1590" s="45">
        <f t="shared" si="842"/>
        <v>1912</v>
      </c>
      <c r="AF1590" s="8"/>
      <c r="AG1590" s="44" t="s">
        <v>64</v>
      </c>
      <c r="AH1590" s="70">
        <f t="shared" si="880"/>
        <v>14.17491411096216</v>
      </c>
      <c r="AI1590" s="70">
        <f t="shared" si="881"/>
        <v>61.126703284382423</v>
      </c>
      <c r="AJ1590" s="70">
        <f t="shared" si="882"/>
        <v>117.38175306199466</v>
      </c>
      <c r="AK1590" s="70">
        <f t="shared" si="883"/>
        <v>131.92838108155948</v>
      </c>
      <c r="AL1590" s="70">
        <f t="shared" si="838"/>
        <v>76.074121814559234</v>
      </c>
      <c r="AM1590" s="70">
        <f t="shared" si="839"/>
        <v>11.972856232895927</v>
      </c>
      <c r="AN1590" s="70">
        <f t="shared" si="840"/>
        <v>0.92480300324629561</v>
      </c>
      <c r="AO1590" s="68">
        <f t="shared" si="843"/>
        <v>67.21272814716383</v>
      </c>
      <c r="AP1590" s="8"/>
      <c r="AQ1590" s="6">
        <f t="shared" si="844"/>
        <v>40</v>
      </c>
      <c r="AR1590" s="94">
        <f t="shared" si="845"/>
        <v>2</v>
      </c>
      <c r="AS1590" s="9"/>
      <c r="AT1590" s="9"/>
      <c r="AU1590" s="9"/>
      <c r="AV1590" s="9"/>
      <c r="AW1590" s="9"/>
      <c r="AX1590" s="9"/>
      <c r="AY1590" s="9"/>
      <c r="AZ1590" s="9"/>
      <c r="BA1590" s="8"/>
      <c r="BB1590" s="8"/>
      <c r="BC1590" s="8"/>
      <c r="BD1590" s="8"/>
      <c r="BE1590" s="8"/>
      <c r="BF1590" s="8"/>
    </row>
    <row r="1591" spans="1:58" s="5" customFormat="1">
      <c r="A1591" s="6">
        <v>1546</v>
      </c>
      <c r="B1591" s="44" t="s">
        <v>65</v>
      </c>
      <c r="C1591" s="45">
        <f t="shared" si="891"/>
        <v>3312.2129256872208</v>
      </c>
      <c r="D1591" s="45">
        <f t="shared" si="891"/>
        <v>3919.3819411903823</v>
      </c>
      <c r="E1591" s="45">
        <f t="shared" si="891"/>
        <v>4298.9741793301928</v>
      </c>
      <c r="F1591" s="45">
        <f t="shared" si="891"/>
        <v>3885.7645790236543</v>
      </c>
      <c r="G1591" s="45">
        <f t="shared" si="891"/>
        <v>3115.5067891250596</v>
      </c>
      <c r="H1591" s="45">
        <f t="shared" si="891"/>
        <v>3172.3320742817682</v>
      </c>
      <c r="I1591" s="45">
        <f t="shared" si="891"/>
        <v>3420.4643880838639</v>
      </c>
      <c r="J1591" s="45">
        <f t="shared" ref="J1591:T1591" si="897">J1691*$U1591/$U1691</f>
        <v>3807.1219014391027</v>
      </c>
      <c r="K1591" s="45">
        <f t="shared" si="897"/>
        <v>3978.0460601016098</v>
      </c>
      <c r="L1591" s="45">
        <f t="shared" si="897"/>
        <v>3875.2280147582537</v>
      </c>
      <c r="M1591" s="45">
        <f t="shared" si="897"/>
        <v>3486.2345036401316</v>
      </c>
      <c r="N1591" s="45">
        <f t="shared" si="897"/>
        <v>3098.5466122583844</v>
      </c>
      <c r="O1591" s="45">
        <f t="shared" si="897"/>
        <v>2617.7794880680535</v>
      </c>
      <c r="P1591" s="45">
        <f t="shared" si="897"/>
        <v>2175.334374044568</v>
      </c>
      <c r="Q1591" s="45">
        <f t="shared" si="897"/>
        <v>1886.7283643992898</v>
      </c>
      <c r="R1591" s="45">
        <f t="shared" si="897"/>
        <v>1598.1495059463457</v>
      </c>
      <c r="S1591" s="45">
        <f t="shared" si="897"/>
        <v>1167.8506821401054</v>
      </c>
      <c r="T1591" s="45">
        <f t="shared" si="897"/>
        <v>1061.343616482015</v>
      </c>
      <c r="U1591" s="45">
        <v>53877</v>
      </c>
      <c r="V1591" s="8"/>
      <c r="W1591" s="45" t="s">
        <v>65</v>
      </c>
      <c r="X1591" s="45">
        <v>53</v>
      </c>
      <c r="Y1591" s="45">
        <v>136</v>
      </c>
      <c r="Z1591" s="45">
        <v>205</v>
      </c>
      <c r="AA1591" s="45">
        <v>179</v>
      </c>
      <c r="AB1591" s="45">
        <v>97</v>
      </c>
      <c r="AC1591" s="45">
        <v>17</v>
      </c>
      <c r="AD1591" s="45">
        <v>3</v>
      </c>
      <c r="AE1591" s="45">
        <f t="shared" si="842"/>
        <v>690</v>
      </c>
      <c r="AF1591" s="8"/>
      <c r="AG1591" s="44" t="s">
        <v>65</v>
      </c>
      <c r="AH1591" s="70">
        <f t="shared" si="880"/>
        <v>27.279058688273334</v>
      </c>
      <c r="AI1591" s="70">
        <f t="shared" si="881"/>
        <v>87.305218190966244</v>
      </c>
      <c r="AJ1591" s="70">
        <f t="shared" si="882"/>
        <v>129.2424596163458</v>
      </c>
      <c r="AK1591" s="70">
        <f t="shared" si="883"/>
        <v>104.66415064784545</v>
      </c>
      <c r="AL1591" s="70">
        <f t="shared" si="838"/>
        <v>50.957128513974681</v>
      </c>
      <c r="AM1591" s="70">
        <f t="shared" si="839"/>
        <v>8.546909584835614</v>
      </c>
      <c r="AN1591" s="70">
        <f t="shared" si="840"/>
        <v>1.5482959911390646</v>
      </c>
      <c r="AO1591" s="68">
        <f t="shared" si="843"/>
        <v>54.643805172679805</v>
      </c>
      <c r="AP1591" s="8"/>
      <c r="AQ1591" s="6">
        <f t="shared" si="844"/>
        <v>18</v>
      </c>
      <c r="AR1591" s="94">
        <f t="shared" si="845"/>
        <v>35</v>
      </c>
      <c r="AS1591" s="9"/>
      <c r="AT1591" s="9"/>
      <c r="AU1591" s="9"/>
      <c r="AV1591" s="9"/>
      <c r="AW1591" s="9"/>
      <c r="AX1591" s="9"/>
      <c r="AY1591" s="9"/>
      <c r="AZ1591" s="9"/>
      <c r="BA1591" s="8"/>
      <c r="BB1591" s="8"/>
      <c r="BC1591" s="8"/>
      <c r="BD1591" s="8"/>
      <c r="BE1591" s="8"/>
      <c r="BF1591" s="8"/>
    </row>
    <row r="1592" spans="1:58" s="5" customFormat="1">
      <c r="A1592" s="6">
        <v>1547</v>
      </c>
      <c r="B1592" s="44" t="s">
        <v>66</v>
      </c>
      <c r="C1592" s="45">
        <f t="shared" si="891"/>
        <v>2207.2563211096358</v>
      </c>
      <c r="D1592" s="45">
        <f t="shared" si="891"/>
        <v>2555.6930411557764</v>
      </c>
      <c r="E1592" s="45">
        <f t="shared" si="891"/>
        <v>2746.0286868643466</v>
      </c>
      <c r="F1592" s="45">
        <f t="shared" si="891"/>
        <v>2751.9241580265857</v>
      </c>
      <c r="G1592" s="45">
        <f t="shared" si="891"/>
        <v>2148.4918460149665</v>
      </c>
      <c r="H1592" s="45">
        <f t="shared" si="891"/>
        <v>2021.1136381073263</v>
      </c>
      <c r="I1592" s="45">
        <f t="shared" si="891"/>
        <v>2218.3373400073401</v>
      </c>
      <c r="J1592" s="45">
        <f t="shared" ref="J1592:T1592" si="898">J1692*$U1592/$U1692</f>
        <v>2541.6453172577376</v>
      </c>
      <c r="K1592" s="45">
        <f t="shared" si="898"/>
        <v>2612.5517059097833</v>
      </c>
      <c r="L1592" s="45">
        <f t="shared" si="898"/>
        <v>2428.1399177003273</v>
      </c>
      <c r="M1592" s="45">
        <f t="shared" si="898"/>
        <v>2264.9844607179825</v>
      </c>
      <c r="N1592" s="45">
        <f t="shared" si="898"/>
        <v>2126.6295410667021</v>
      </c>
      <c r="O1592" s="45">
        <f t="shared" si="898"/>
        <v>1742.7115947246562</v>
      </c>
      <c r="P1592" s="45">
        <f t="shared" si="898"/>
        <v>1278.2905485831823</v>
      </c>
      <c r="Q1592" s="45">
        <f t="shared" si="898"/>
        <v>913.87998752890837</v>
      </c>
      <c r="R1592" s="45">
        <f t="shared" si="898"/>
        <v>720.9715850655391</v>
      </c>
      <c r="S1592" s="45">
        <f t="shared" si="898"/>
        <v>471.54745727612629</v>
      </c>
      <c r="T1592" s="45">
        <f t="shared" si="898"/>
        <v>368.80285288308028</v>
      </c>
      <c r="U1592" s="45">
        <v>34119</v>
      </c>
      <c r="V1592" s="8"/>
      <c r="W1592" s="45" t="s">
        <v>66</v>
      </c>
      <c r="X1592" s="45">
        <v>17</v>
      </c>
      <c r="Y1592" s="45">
        <v>77</v>
      </c>
      <c r="Z1592" s="45">
        <v>151</v>
      </c>
      <c r="AA1592" s="45">
        <v>135</v>
      </c>
      <c r="AB1592" s="45">
        <v>73</v>
      </c>
      <c r="AC1592" s="45">
        <v>21</v>
      </c>
      <c r="AD1592" s="45">
        <v>0</v>
      </c>
      <c r="AE1592" s="45">
        <f t="shared" si="842"/>
        <v>474</v>
      </c>
      <c r="AF1592" s="8"/>
      <c r="AG1592" s="44" t="s">
        <v>66</v>
      </c>
      <c r="AH1592" s="70">
        <f t="shared" si="880"/>
        <v>12.354991652234165</v>
      </c>
      <c r="AI1592" s="70">
        <f t="shared" si="881"/>
        <v>71.678186857278504</v>
      </c>
      <c r="AJ1592" s="70">
        <f t="shared" si="882"/>
        <v>149.4225729349925</v>
      </c>
      <c r="AK1592" s="70">
        <f t="shared" si="883"/>
        <v>121.71277791280681</v>
      </c>
      <c r="AL1592" s="70">
        <f t="shared" si="838"/>
        <v>57.443105459546992</v>
      </c>
      <c r="AM1592" s="70">
        <f t="shared" si="839"/>
        <v>16.076236847291067</v>
      </c>
      <c r="AN1592" s="70">
        <f t="shared" si="840"/>
        <v>0</v>
      </c>
      <c r="AO1592" s="68">
        <f t="shared" si="843"/>
        <v>56.691091937632727</v>
      </c>
      <c r="AP1592" s="8"/>
      <c r="AQ1592" s="6">
        <f t="shared" si="844"/>
        <v>29</v>
      </c>
      <c r="AR1592" s="94">
        <f t="shared" si="845"/>
        <v>19</v>
      </c>
      <c r="AS1592" s="9"/>
      <c r="AT1592" s="9"/>
      <c r="AU1592" s="9"/>
      <c r="AV1592" s="9"/>
      <c r="AW1592" s="9"/>
      <c r="AX1592" s="9"/>
      <c r="AY1592" s="9"/>
      <c r="AZ1592" s="9"/>
      <c r="BA1592" s="8"/>
      <c r="BB1592" s="8"/>
      <c r="BC1592" s="8"/>
      <c r="BD1592" s="8"/>
      <c r="BE1592" s="8"/>
      <c r="BF1592" s="8"/>
    </row>
    <row r="1593" spans="1:58" s="5" customFormat="1">
      <c r="A1593" s="6">
        <v>1548</v>
      </c>
      <c r="B1593" s="44" t="s">
        <v>67</v>
      </c>
      <c r="C1593" s="45">
        <f t="shared" si="891"/>
        <v>1695.4308948191303</v>
      </c>
      <c r="D1593" s="45">
        <f t="shared" si="891"/>
        <v>1988.3803022604918</v>
      </c>
      <c r="E1593" s="45">
        <f t="shared" si="891"/>
        <v>2120.1543971225087</v>
      </c>
      <c r="F1593" s="45">
        <f t="shared" si="891"/>
        <v>1857.1808690811145</v>
      </c>
      <c r="G1593" s="45">
        <f t="shared" si="891"/>
        <v>1174.6785087598589</v>
      </c>
      <c r="H1593" s="45">
        <f t="shared" si="891"/>
        <v>1279.9061692874088</v>
      </c>
      <c r="I1593" s="45">
        <f t="shared" si="891"/>
        <v>1551.6232388069093</v>
      </c>
      <c r="J1593" s="45">
        <f t="shared" ref="J1593:T1593" si="899">J1693*$U1593/$U1693</f>
        <v>1788.8616485581533</v>
      </c>
      <c r="K1593" s="45">
        <f t="shared" si="899"/>
        <v>1949.8219773293406</v>
      </c>
      <c r="L1593" s="45">
        <f t="shared" si="899"/>
        <v>1994.9167558806901</v>
      </c>
      <c r="M1593" s="45">
        <f t="shared" si="899"/>
        <v>1973.6143257922336</v>
      </c>
      <c r="N1593" s="45">
        <f t="shared" si="899"/>
        <v>1970.4016019425108</v>
      </c>
      <c r="O1593" s="45">
        <f t="shared" si="899"/>
        <v>1892.2104564149281</v>
      </c>
      <c r="P1593" s="45">
        <f t="shared" si="899"/>
        <v>1654.666134341958</v>
      </c>
      <c r="Q1593" s="45">
        <f t="shared" si="899"/>
        <v>1401.0421392485255</v>
      </c>
      <c r="R1593" s="45">
        <f t="shared" si="899"/>
        <v>1178.0230152911263</v>
      </c>
      <c r="S1593" s="45">
        <f t="shared" si="899"/>
        <v>866.91978374319933</v>
      </c>
      <c r="T1593" s="45">
        <f t="shared" si="899"/>
        <v>789.16778131991282</v>
      </c>
      <c r="U1593" s="45">
        <v>29127</v>
      </c>
      <c r="V1593" s="8"/>
      <c r="W1593" s="45" t="s">
        <v>67</v>
      </c>
      <c r="X1593" s="45">
        <v>26</v>
      </c>
      <c r="Y1593" s="45">
        <v>47</v>
      </c>
      <c r="Z1593" s="45">
        <v>110</v>
      </c>
      <c r="AA1593" s="45">
        <v>82</v>
      </c>
      <c r="AB1593" s="45">
        <v>62</v>
      </c>
      <c r="AC1593" s="45">
        <v>14</v>
      </c>
      <c r="AD1593" s="45">
        <v>0</v>
      </c>
      <c r="AE1593" s="45">
        <f t="shared" si="842"/>
        <v>341</v>
      </c>
      <c r="AF1593" s="8"/>
      <c r="AG1593" s="44" t="s">
        <v>67</v>
      </c>
      <c r="AH1593" s="70">
        <f t="shared" si="880"/>
        <v>27.999426908660904</v>
      </c>
      <c r="AI1593" s="70">
        <f t="shared" si="881"/>
        <v>80.02189475590086</v>
      </c>
      <c r="AJ1593" s="70">
        <f t="shared" si="882"/>
        <v>171.88760026251424</v>
      </c>
      <c r="AK1593" s="70">
        <f t="shared" si="883"/>
        <v>105.69576163740923</v>
      </c>
      <c r="AL1593" s="70">
        <f t="shared" si="838"/>
        <v>69.317825724502327</v>
      </c>
      <c r="AM1593" s="70">
        <f t="shared" si="839"/>
        <v>14.360285362231597</v>
      </c>
      <c r="AN1593" s="70">
        <f t="shared" si="840"/>
        <v>0</v>
      </c>
      <c r="AO1593" s="68">
        <f t="shared" si="843"/>
        <v>58.808367425168072</v>
      </c>
      <c r="AP1593" s="8"/>
      <c r="AQ1593" s="6">
        <f t="shared" si="844"/>
        <v>20</v>
      </c>
      <c r="AR1593" s="94">
        <f t="shared" si="845"/>
        <v>13</v>
      </c>
      <c r="AS1593" s="9"/>
      <c r="AT1593" s="9"/>
      <c r="AU1593" s="9"/>
      <c r="AV1593" s="9"/>
      <c r="AW1593" s="9"/>
      <c r="AX1593" s="9"/>
      <c r="AY1593" s="9"/>
      <c r="AZ1593" s="9"/>
      <c r="BA1593" s="8"/>
      <c r="BB1593" s="8"/>
      <c r="BC1593" s="8"/>
      <c r="BD1593" s="8"/>
      <c r="BE1593" s="8"/>
      <c r="BF1593" s="8"/>
    </row>
    <row r="1594" spans="1:58" s="5" customFormat="1">
      <c r="A1594" s="6">
        <v>1549</v>
      </c>
      <c r="B1594" s="44" t="s">
        <v>68</v>
      </c>
      <c r="C1594" s="45">
        <f t="shared" si="891"/>
        <v>7860.5959044651154</v>
      </c>
      <c r="D1594" s="45">
        <f t="shared" si="891"/>
        <v>8719.1632324847178</v>
      </c>
      <c r="E1594" s="45">
        <f t="shared" si="891"/>
        <v>9637.4781094054342</v>
      </c>
      <c r="F1594" s="45">
        <f t="shared" si="891"/>
        <v>11295.356603547207</v>
      </c>
      <c r="G1594" s="45">
        <f t="shared" si="891"/>
        <v>14162.3358878298</v>
      </c>
      <c r="H1594" s="45">
        <f t="shared" si="891"/>
        <v>12443.357417661044</v>
      </c>
      <c r="I1594" s="45">
        <f t="shared" si="891"/>
        <v>11930.963012848275</v>
      </c>
      <c r="J1594" s="45">
        <f t="shared" ref="J1594:T1594" si="900">J1694*$U1594/$U1694</f>
        <v>13196.076340857671</v>
      </c>
      <c r="K1594" s="45">
        <f t="shared" si="900"/>
        <v>12981.121813046484</v>
      </c>
      <c r="L1594" s="45">
        <f t="shared" si="900"/>
        <v>12293.708395247022</v>
      </c>
      <c r="M1594" s="45">
        <f t="shared" si="900"/>
        <v>11399.800747007917</v>
      </c>
      <c r="N1594" s="45">
        <f t="shared" si="900"/>
        <v>10700.57916830212</v>
      </c>
      <c r="O1594" s="45">
        <f t="shared" si="900"/>
        <v>9611.2849875249303</v>
      </c>
      <c r="P1594" s="45">
        <f t="shared" si="900"/>
        <v>8599.0322633138094</v>
      </c>
      <c r="Q1594" s="45">
        <f t="shared" si="900"/>
        <v>7120.1642779218337</v>
      </c>
      <c r="R1594" s="45">
        <f t="shared" si="900"/>
        <v>5970.0189098787378</v>
      </c>
      <c r="S1594" s="45">
        <f t="shared" si="900"/>
        <v>4463.9463341831006</v>
      </c>
      <c r="T1594" s="45">
        <f t="shared" si="900"/>
        <v>3684.0165944747728</v>
      </c>
      <c r="U1594" s="45">
        <v>176069</v>
      </c>
      <c r="V1594" s="8"/>
      <c r="W1594" s="45" t="s">
        <v>68</v>
      </c>
      <c r="X1594" s="45">
        <v>11</v>
      </c>
      <c r="Y1594" s="45">
        <v>95</v>
      </c>
      <c r="Z1594" s="45">
        <v>426</v>
      </c>
      <c r="AA1594" s="45">
        <v>736</v>
      </c>
      <c r="AB1594" s="45">
        <v>488</v>
      </c>
      <c r="AC1594" s="45">
        <v>93</v>
      </c>
      <c r="AD1594" s="45">
        <v>6</v>
      </c>
      <c r="AE1594" s="45">
        <f t="shared" si="842"/>
        <v>1855</v>
      </c>
      <c r="AF1594" s="8"/>
      <c r="AG1594" s="44" t="s">
        <v>68</v>
      </c>
      <c r="AH1594" s="70">
        <f t="shared" si="880"/>
        <v>1.9477030050641426</v>
      </c>
      <c r="AI1594" s="70">
        <f t="shared" si="881"/>
        <v>13.415865963415948</v>
      </c>
      <c r="AJ1594" s="70">
        <f t="shared" si="882"/>
        <v>68.47026661717068</v>
      </c>
      <c r="AK1594" s="70">
        <f t="shared" si="883"/>
        <v>123.37646159952263</v>
      </c>
      <c r="AL1594" s="70">
        <f t="shared" si="838"/>
        <v>73.961378730290477</v>
      </c>
      <c r="AM1594" s="70">
        <f t="shared" si="839"/>
        <v>14.328499699699563</v>
      </c>
      <c r="AN1594" s="70">
        <f t="shared" si="840"/>
        <v>0.97610904815665089</v>
      </c>
      <c r="AO1594" s="68">
        <f t="shared" si="843"/>
        <v>42.01446591147922</v>
      </c>
      <c r="AP1594" s="8"/>
      <c r="AQ1594" s="6">
        <f t="shared" si="844"/>
        <v>71</v>
      </c>
      <c r="AR1594" s="94">
        <f t="shared" si="845"/>
        <v>69</v>
      </c>
      <c r="AS1594" s="9"/>
      <c r="AT1594" s="9"/>
      <c r="AU1594" s="9"/>
      <c r="AV1594" s="9"/>
      <c r="AW1594" s="9"/>
      <c r="AX1594" s="9"/>
      <c r="AY1594" s="9"/>
      <c r="AZ1594" s="9"/>
      <c r="BA1594" s="8"/>
      <c r="BB1594" s="8"/>
      <c r="BC1594" s="8"/>
      <c r="BD1594" s="8"/>
      <c r="BE1594" s="8"/>
      <c r="BF1594" s="8"/>
    </row>
    <row r="1595" spans="1:58" s="5" customFormat="1">
      <c r="A1595" s="6">
        <v>1550</v>
      </c>
      <c r="B1595" s="44" t="s">
        <v>69</v>
      </c>
      <c r="C1595" s="45">
        <f t="shared" si="891"/>
        <v>5553.5226777682165</v>
      </c>
      <c r="D1595" s="45">
        <f t="shared" si="891"/>
        <v>5598.4601253831015</v>
      </c>
      <c r="E1595" s="45">
        <f t="shared" si="891"/>
        <v>6013.9843875437818</v>
      </c>
      <c r="F1595" s="45">
        <f t="shared" si="891"/>
        <v>6662.5495105299215</v>
      </c>
      <c r="G1595" s="45">
        <f t="shared" si="891"/>
        <v>8520.4096232253651</v>
      </c>
      <c r="H1595" s="45">
        <f t="shared" si="891"/>
        <v>8235.2648764500536</v>
      </c>
      <c r="I1595" s="45">
        <f t="shared" si="891"/>
        <v>8424.5553759298273</v>
      </c>
      <c r="J1595" s="45">
        <f t="shared" ref="J1595:T1595" si="901">J1695*$U1595/$U1695</f>
        <v>8879.2462466432589</v>
      </c>
      <c r="K1595" s="45">
        <f t="shared" si="901"/>
        <v>8506.8236196217422</v>
      </c>
      <c r="L1595" s="45">
        <f t="shared" si="901"/>
        <v>8011.146865625713</v>
      </c>
      <c r="M1595" s="45">
        <f t="shared" si="901"/>
        <v>7404.519822219173</v>
      </c>
      <c r="N1595" s="45">
        <f t="shared" si="901"/>
        <v>6746.0175014359511</v>
      </c>
      <c r="O1595" s="45">
        <f t="shared" si="901"/>
        <v>5635.2700560752064</v>
      </c>
      <c r="P1595" s="45">
        <f t="shared" si="901"/>
        <v>4533.581529068324</v>
      </c>
      <c r="Q1595" s="45">
        <f t="shared" si="901"/>
        <v>3818.2737442371335</v>
      </c>
      <c r="R1595" s="45">
        <f t="shared" si="901"/>
        <v>3426.0379407252467</v>
      </c>
      <c r="S1595" s="45">
        <f t="shared" si="901"/>
        <v>2826.5847089365157</v>
      </c>
      <c r="T1595" s="45">
        <f t="shared" si="901"/>
        <v>2471.7513885814692</v>
      </c>
      <c r="U1595" s="45">
        <v>111268</v>
      </c>
      <c r="V1595" s="8"/>
      <c r="W1595" s="45" t="s">
        <v>69</v>
      </c>
      <c r="X1595" s="45">
        <v>13</v>
      </c>
      <c r="Y1595" s="45">
        <v>85</v>
      </c>
      <c r="Z1595" s="45">
        <v>307</v>
      </c>
      <c r="AA1595" s="45">
        <v>521</v>
      </c>
      <c r="AB1595" s="45">
        <v>388</v>
      </c>
      <c r="AC1595" s="45">
        <v>79</v>
      </c>
      <c r="AD1595" s="45">
        <v>7</v>
      </c>
      <c r="AE1595" s="45">
        <f t="shared" si="842"/>
        <v>1400</v>
      </c>
      <c r="AF1595" s="8"/>
      <c r="AG1595" s="44" t="s">
        <v>69</v>
      </c>
      <c r="AH1595" s="70">
        <f t="shared" si="880"/>
        <v>3.9024100247071978</v>
      </c>
      <c r="AI1595" s="70">
        <f t="shared" si="881"/>
        <v>19.95209238962002</v>
      </c>
      <c r="AJ1595" s="70">
        <f t="shared" si="882"/>
        <v>74.557407589381</v>
      </c>
      <c r="AK1595" s="70">
        <f t="shared" si="883"/>
        <v>123.68605267610261</v>
      </c>
      <c r="AL1595" s="70">
        <f t="shared" si="838"/>
        <v>87.394805645058199</v>
      </c>
      <c r="AM1595" s="70">
        <f t="shared" si="839"/>
        <v>18.573325022933236</v>
      </c>
      <c r="AN1595" s="70">
        <f t="shared" si="840"/>
        <v>1.747565015949377</v>
      </c>
      <c r="AO1595" s="68">
        <f t="shared" si="843"/>
        <v>48.916844687175491</v>
      </c>
      <c r="AP1595" s="8"/>
      <c r="AQ1595" s="6">
        <f t="shared" si="844"/>
        <v>66</v>
      </c>
      <c r="AR1595" s="94">
        <f t="shared" si="845"/>
        <v>55</v>
      </c>
      <c r="AS1595" s="9"/>
      <c r="AT1595" s="9"/>
      <c r="AU1595" s="9"/>
      <c r="AV1595" s="9"/>
      <c r="AW1595" s="9"/>
      <c r="AX1595" s="9"/>
      <c r="AY1595" s="9"/>
      <c r="AZ1595" s="9"/>
      <c r="BA1595" s="8"/>
      <c r="BB1595" s="8"/>
      <c r="BC1595" s="8"/>
      <c r="BD1595" s="8"/>
      <c r="BE1595" s="8"/>
      <c r="BF1595" s="8"/>
    </row>
    <row r="1596" spans="1:58" s="5" customFormat="1">
      <c r="A1596" s="6">
        <v>1551</v>
      </c>
      <c r="B1596" s="44" t="s">
        <v>70</v>
      </c>
      <c r="C1596" s="45">
        <f t="shared" ref="C1596:I1605" si="902">C1696*$U1596/$U1696</f>
        <v>1706.6008714628849</v>
      </c>
      <c r="D1596" s="45">
        <f t="shared" si="902"/>
        <v>2049.2325123104747</v>
      </c>
      <c r="E1596" s="45">
        <f t="shared" si="902"/>
        <v>2251.3338985676505</v>
      </c>
      <c r="F1596" s="45">
        <f t="shared" si="902"/>
        <v>2030.4354951134078</v>
      </c>
      <c r="G1596" s="45">
        <f t="shared" si="902"/>
        <v>1454.0001337522478</v>
      </c>
      <c r="H1596" s="45">
        <f t="shared" si="902"/>
        <v>1530.6495690305185</v>
      </c>
      <c r="I1596" s="45">
        <f t="shared" si="902"/>
        <v>1824.8428298333722</v>
      </c>
      <c r="J1596" s="45">
        <f t="shared" ref="J1596:T1596" si="903">J1696*$U1596/$U1696</f>
        <v>1986.0633343848333</v>
      </c>
      <c r="K1596" s="45">
        <f t="shared" si="903"/>
        <v>2126.4860458468729</v>
      </c>
      <c r="L1596" s="45">
        <f t="shared" si="903"/>
        <v>2168.1805616509241</v>
      </c>
      <c r="M1596" s="45">
        <f t="shared" si="903"/>
        <v>2036.9685531935229</v>
      </c>
      <c r="N1596" s="45">
        <f t="shared" si="903"/>
        <v>1901.2117466941597</v>
      </c>
      <c r="O1596" s="45">
        <f t="shared" si="903"/>
        <v>1563.9522525726322</v>
      </c>
      <c r="P1596" s="45">
        <f t="shared" si="903"/>
        <v>1077.3744946249794</v>
      </c>
      <c r="Q1596" s="45">
        <f t="shared" si="903"/>
        <v>786.18432827343486</v>
      </c>
      <c r="R1596" s="45">
        <f t="shared" si="903"/>
        <v>607.724541436658</v>
      </c>
      <c r="S1596" s="45">
        <f t="shared" si="903"/>
        <v>463.65845369764264</v>
      </c>
      <c r="T1596" s="45">
        <f t="shared" si="903"/>
        <v>331.10037755378272</v>
      </c>
      <c r="U1596" s="45">
        <v>27896</v>
      </c>
      <c r="V1596" s="8"/>
      <c r="W1596" s="45" t="s">
        <v>70</v>
      </c>
      <c r="X1596" s="45">
        <v>13</v>
      </c>
      <c r="Y1596" s="45">
        <v>43</v>
      </c>
      <c r="Z1596" s="45">
        <v>89</v>
      </c>
      <c r="AA1596" s="45">
        <v>107</v>
      </c>
      <c r="AB1596" s="45">
        <v>62</v>
      </c>
      <c r="AC1596" s="45">
        <v>7</v>
      </c>
      <c r="AD1596" s="45">
        <v>0</v>
      </c>
      <c r="AE1596" s="45">
        <f t="shared" si="842"/>
        <v>321</v>
      </c>
      <c r="AF1596" s="8"/>
      <c r="AG1596" s="44" t="s">
        <v>70</v>
      </c>
      <c r="AH1596" s="70">
        <f t="shared" si="880"/>
        <v>12.805134692815148</v>
      </c>
      <c r="AI1596" s="70">
        <f t="shared" si="881"/>
        <v>59.147174751672914</v>
      </c>
      <c r="AJ1596" s="70">
        <f t="shared" si="882"/>
        <v>116.29049757792798</v>
      </c>
      <c r="AK1596" s="70">
        <f t="shared" si="883"/>
        <v>117.27037337212241</v>
      </c>
      <c r="AL1596" s="70">
        <f t="shared" si="838"/>
        <v>62.435068335022642</v>
      </c>
      <c r="AM1596" s="70">
        <f t="shared" si="839"/>
        <v>6.5836312574647069</v>
      </c>
      <c r="AN1596" s="70">
        <f t="shared" si="840"/>
        <v>0</v>
      </c>
      <c r="AO1596" s="68">
        <f t="shared" si="843"/>
        <v>48.930472960036809</v>
      </c>
      <c r="AP1596" s="8"/>
      <c r="AQ1596" s="6">
        <f t="shared" si="844"/>
        <v>43</v>
      </c>
      <c r="AR1596" s="94">
        <f t="shared" si="845"/>
        <v>54</v>
      </c>
      <c r="AS1596" s="9"/>
      <c r="AT1596" s="9"/>
      <c r="AU1596" s="9"/>
      <c r="AV1596" s="9"/>
      <c r="AW1596" s="9"/>
      <c r="AX1596" s="9"/>
      <c r="AY1596" s="9"/>
      <c r="AZ1596" s="9"/>
      <c r="BA1596" s="8"/>
      <c r="BB1596" s="8"/>
      <c r="BC1596" s="8"/>
      <c r="BD1596" s="8"/>
      <c r="BE1596" s="8"/>
      <c r="BF1596" s="8"/>
    </row>
    <row r="1597" spans="1:58" s="5" customFormat="1">
      <c r="A1597" s="6">
        <v>1552</v>
      </c>
      <c r="B1597" s="44" t="s">
        <v>71</v>
      </c>
      <c r="C1597" s="45">
        <f t="shared" si="902"/>
        <v>7726.8713834095433</v>
      </c>
      <c r="D1597" s="45">
        <f t="shared" si="902"/>
        <v>6687.5694281587175</v>
      </c>
      <c r="E1597" s="45">
        <f t="shared" si="902"/>
        <v>6896.973459700298</v>
      </c>
      <c r="F1597" s="45">
        <f t="shared" si="902"/>
        <v>8048.8758284874675</v>
      </c>
      <c r="G1597" s="45">
        <f t="shared" si="902"/>
        <v>13527.104323970874</v>
      </c>
      <c r="H1597" s="45">
        <f t="shared" si="902"/>
        <v>13956.994796869512</v>
      </c>
      <c r="I1597" s="45">
        <f t="shared" si="902"/>
        <v>12918.047603172943</v>
      </c>
      <c r="J1597" s="45">
        <f t="shared" ref="J1597:T1597" si="904">J1697*$U1597/$U1697</f>
        <v>11998.559907734678</v>
      </c>
      <c r="K1597" s="45">
        <f t="shared" si="904"/>
        <v>10831.788324136736</v>
      </c>
      <c r="L1597" s="45">
        <f t="shared" si="904"/>
        <v>9812.0620417068494</v>
      </c>
      <c r="M1597" s="45">
        <f t="shared" si="904"/>
        <v>8566.7987295782896</v>
      </c>
      <c r="N1597" s="45">
        <f t="shared" si="904"/>
        <v>7350.707127144824</v>
      </c>
      <c r="O1597" s="45">
        <f t="shared" si="904"/>
        <v>5813.3431581741215</v>
      </c>
      <c r="P1597" s="45">
        <f t="shared" si="904"/>
        <v>5816.2120602575651</v>
      </c>
      <c r="Q1597" s="45">
        <f t="shared" si="904"/>
        <v>5768.0248413119061</v>
      </c>
      <c r="R1597" s="45">
        <f t="shared" si="904"/>
        <v>5469.7112534545058</v>
      </c>
      <c r="S1597" s="45">
        <f t="shared" si="904"/>
        <v>4458.4629075682078</v>
      </c>
      <c r="T1597" s="45">
        <f t="shared" si="904"/>
        <v>3473.8928251629764</v>
      </c>
      <c r="U1597" s="45">
        <v>149122</v>
      </c>
      <c r="V1597" s="8"/>
      <c r="W1597" s="45" t="s">
        <v>71</v>
      </c>
      <c r="X1597" s="45">
        <v>31</v>
      </c>
      <c r="Y1597" s="45">
        <v>183</v>
      </c>
      <c r="Z1597" s="45">
        <v>505</v>
      </c>
      <c r="AA1597" s="45">
        <v>849</v>
      </c>
      <c r="AB1597" s="45">
        <v>578</v>
      </c>
      <c r="AC1597" s="45">
        <v>116</v>
      </c>
      <c r="AD1597" s="45">
        <v>10</v>
      </c>
      <c r="AE1597" s="45">
        <f t="shared" si="842"/>
        <v>2272</v>
      </c>
      <c r="AF1597" s="8"/>
      <c r="AG1597" s="44" t="s">
        <v>71</v>
      </c>
      <c r="AH1597" s="70">
        <f t="shared" si="880"/>
        <v>7.7029390589630884</v>
      </c>
      <c r="AI1597" s="70">
        <f t="shared" si="881"/>
        <v>27.056788447430332</v>
      </c>
      <c r="AJ1597" s="70">
        <f t="shared" si="882"/>
        <v>72.365148421961024</v>
      </c>
      <c r="AK1597" s="70">
        <f t="shared" si="883"/>
        <v>131.44401167734787</v>
      </c>
      <c r="AL1597" s="70">
        <f t="shared" si="838"/>
        <v>96.344895461563127</v>
      </c>
      <c r="AM1597" s="70">
        <f t="shared" si="839"/>
        <v>21.418439232516089</v>
      </c>
      <c r="AN1597" s="70">
        <f t="shared" si="840"/>
        <v>2.038307535662597</v>
      </c>
      <c r="AO1597" s="68">
        <f t="shared" si="843"/>
        <v>56.034130528738494</v>
      </c>
      <c r="AP1597" s="8"/>
      <c r="AQ1597" s="6">
        <f t="shared" si="844"/>
        <v>63</v>
      </c>
      <c r="AR1597" s="94">
        <f t="shared" si="845"/>
        <v>25</v>
      </c>
      <c r="AS1597" s="9"/>
      <c r="AT1597" s="9"/>
      <c r="AU1597" s="9"/>
      <c r="AV1597" s="9"/>
      <c r="AW1597" s="9"/>
      <c r="AX1597" s="9"/>
      <c r="AY1597" s="9"/>
      <c r="AZ1597" s="9"/>
      <c r="BA1597" s="8"/>
      <c r="BB1597" s="8"/>
      <c r="BC1597" s="8"/>
      <c r="BD1597" s="8"/>
      <c r="BE1597" s="8"/>
      <c r="BF1597" s="8"/>
    </row>
    <row r="1598" spans="1:58" s="5" customFormat="1">
      <c r="A1598" s="6">
        <v>1553</v>
      </c>
      <c r="B1598" s="44" t="s">
        <v>72</v>
      </c>
      <c r="C1598" s="45">
        <f t="shared" si="902"/>
        <v>8136.3765689281563</v>
      </c>
      <c r="D1598" s="45">
        <f t="shared" si="902"/>
        <v>8794.9575796385016</v>
      </c>
      <c r="E1598" s="45">
        <f t="shared" si="902"/>
        <v>9207.8116720630478</v>
      </c>
      <c r="F1598" s="45">
        <f t="shared" si="902"/>
        <v>9641.4914465031306</v>
      </c>
      <c r="G1598" s="45">
        <f t="shared" si="902"/>
        <v>8380.5537503403157</v>
      </c>
      <c r="H1598" s="45">
        <f t="shared" si="902"/>
        <v>7816.5807859811466</v>
      </c>
      <c r="I1598" s="45">
        <f t="shared" si="902"/>
        <v>8557.7524956041052</v>
      </c>
      <c r="J1598" s="45">
        <f t="shared" ref="J1598:T1598" si="905">J1698*$U1598/$U1698</f>
        <v>9575.4982646257231</v>
      </c>
      <c r="K1598" s="45">
        <f t="shared" si="905"/>
        <v>10088.224233559371</v>
      </c>
      <c r="L1598" s="45">
        <f t="shared" si="905"/>
        <v>10305.98712106761</v>
      </c>
      <c r="M1598" s="45">
        <f t="shared" si="905"/>
        <v>10124.996748353362</v>
      </c>
      <c r="N1598" s="45">
        <f t="shared" si="905"/>
        <v>10057.438686405061</v>
      </c>
      <c r="O1598" s="45">
        <f t="shared" si="905"/>
        <v>9130.2584399067309</v>
      </c>
      <c r="P1598" s="45">
        <f t="shared" si="905"/>
        <v>7940.5222390248664</v>
      </c>
      <c r="Q1598" s="45">
        <f t="shared" si="905"/>
        <v>6735.9353250249042</v>
      </c>
      <c r="R1598" s="45">
        <f t="shared" si="905"/>
        <v>5870.5473369894198</v>
      </c>
      <c r="S1598" s="45">
        <f t="shared" si="905"/>
        <v>4307.4805020751191</v>
      </c>
      <c r="T1598" s="45">
        <f t="shared" si="905"/>
        <v>3721.5868039094366</v>
      </c>
      <c r="U1598" s="45">
        <v>148394</v>
      </c>
      <c r="V1598" s="8"/>
      <c r="W1598" s="45" t="s">
        <v>72</v>
      </c>
      <c r="X1598" s="45">
        <v>35</v>
      </c>
      <c r="Y1598" s="45">
        <v>179</v>
      </c>
      <c r="Z1598" s="45">
        <v>373</v>
      </c>
      <c r="AA1598" s="45">
        <v>516</v>
      </c>
      <c r="AB1598" s="45">
        <v>386</v>
      </c>
      <c r="AC1598" s="45">
        <v>71</v>
      </c>
      <c r="AD1598" s="45">
        <v>0</v>
      </c>
      <c r="AE1598" s="45">
        <f t="shared" si="842"/>
        <v>1560</v>
      </c>
      <c r="AF1598" s="8"/>
      <c r="AG1598" s="44" t="s">
        <v>72</v>
      </c>
      <c r="AH1598" s="70">
        <f t="shared" si="880"/>
        <v>7.2602875175902666</v>
      </c>
      <c r="AI1598" s="70">
        <f t="shared" si="881"/>
        <v>42.717940921918483</v>
      </c>
      <c r="AJ1598" s="70">
        <f t="shared" si="882"/>
        <v>95.438148779570398</v>
      </c>
      <c r="AK1598" s="70">
        <f t="shared" si="883"/>
        <v>120.59241027712726</v>
      </c>
      <c r="AL1598" s="70">
        <f t="shared" si="838"/>
        <v>80.622436416907973</v>
      </c>
      <c r="AM1598" s="70">
        <f t="shared" si="839"/>
        <v>14.0758171817419</v>
      </c>
      <c r="AN1598" s="70">
        <f t="shared" si="840"/>
        <v>0</v>
      </c>
      <c r="AO1598" s="68">
        <f t="shared" si="843"/>
        <v>48.472729852171774</v>
      </c>
      <c r="AP1598" s="8"/>
      <c r="AQ1598" s="6">
        <f t="shared" si="844"/>
        <v>54</v>
      </c>
      <c r="AR1598" s="94">
        <f t="shared" si="845"/>
        <v>60</v>
      </c>
      <c r="AS1598" s="9"/>
      <c r="AT1598" s="9"/>
      <c r="AU1598" s="9"/>
      <c r="AV1598" s="9"/>
      <c r="AW1598" s="9"/>
      <c r="AX1598" s="9"/>
      <c r="AY1598" s="9"/>
      <c r="AZ1598" s="9"/>
      <c r="BA1598" s="8"/>
      <c r="BB1598" s="8"/>
      <c r="BC1598" s="8"/>
      <c r="BD1598" s="8"/>
      <c r="BE1598" s="8"/>
      <c r="BF1598" s="8"/>
    </row>
    <row r="1599" spans="1:58" s="5" customFormat="1">
      <c r="A1599" s="6">
        <v>1554</v>
      </c>
      <c r="B1599" s="44" t="s">
        <v>73</v>
      </c>
      <c r="C1599" s="45">
        <f t="shared" si="902"/>
        <v>864.08316673779098</v>
      </c>
      <c r="D1599" s="45">
        <f t="shared" si="902"/>
        <v>1069.2977584095554</v>
      </c>
      <c r="E1599" s="45">
        <f t="shared" si="902"/>
        <v>1210.062372588352</v>
      </c>
      <c r="F1599" s="45">
        <f t="shared" si="902"/>
        <v>1156.6352095968643</v>
      </c>
      <c r="G1599" s="45">
        <f t="shared" si="902"/>
        <v>767.04574998440296</v>
      </c>
      <c r="H1599" s="45">
        <f t="shared" si="902"/>
        <v>709.43921895015274</v>
      </c>
      <c r="I1599" s="45">
        <f t="shared" si="902"/>
        <v>832.05651492260563</v>
      </c>
      <c r="J1599" s="45">
        <f t="shared" ref="J1599:T1599" si="906">J1699*$U1599/$U1699</f>
        <v>1105.4668819567592</v>
      </c>
      <c r="K1599" s="45">
        <f t="shared" si="906"/>
        <v>1258.5372286635611</v>
      </c>
      <c r="L1599" s="45">
        <f t="shared" si="906"/>
        <v>1395.2575757373077</v>
      </c>
      <c r="M1599" s="45">
        <f t="shared" si="906"/>
        <v>1460.8480684156075</v>
      </c>
      <c r="N1599" s="45">
        <f t="shared" si="906"/>
        <v>1515.2679600911306</v>
      </c>
      <c r="O1599" s="45">
        <f t="shared" si="906"/>
        <v>1351.5310701373796</v>
      </c>
      <c r="P1599" s="45">
        <f t="shared" si="906"/>
        <v>1065.2282113725125</v>
      </c>
      <c r="Q1599" s="45">
        <f t="shared" si="906"/>
        <v>828.80196031431467</v>
      </c>
      <c r="R1599" s="45">
        <f t="shared" si="906"/>
        <v>666.20831196722168</v>
      </c>
      <c r="S1599" s="45">
        <f t="shared" si="906"/>
        <v>531.49979024633967</v>
      </c>
      <c r="T1599" s="45">
        <f t="shared" si="906"/>
        <v>505.7329499081402</v>
      </c>
      <c r="U1599" s="45">
        <v>18293</v>
      </c>
      <c r="V1599" s="8"/>
      <c r="W1599" s="45" t="s">
        <v>73</v>
      </c>
      <c r="X1599" s="45">
        <v>8</v>
      </c>
      <c r="Y1599" s="45">
        <v>17</v>
      </c>
      <c r="Z1599" s="45">
        <v>31</v>
      </c>
      <c r="AA1599" s="45">
        <v>35</v>
      </c>
      <c r="AB1599" s="45">
        <v>43</v>
      </c>
      <c r="AC1599" s="45">
        <v>11</v>
      </c>
      <c r="AD1599" s="45">
        <v>3</v>
      </c>
      <c r="AE1599" s="45">
        <f t="shared" si="842"/>
        <v>148</v>
      </c>
      <c r="AF1599" s="8"/>
      <c r="AG1599" s="44" t="s">
        <v>73</v>
      </c>
      <c r="AH1599" s="70">
        <f t="shared" si="880"/>
        <v>13.833229238781922</v>
      </c>
      <c r="AI1599" s="70">
        <f t="shared" si="881"/>
        <v>44.325908853143837</v>
      </c>
      <c r="AJ1599" s="70">
        <f t="shared" si="882"/>
        <v>87.392969466431907</v>
      </c>
      <c r="AK1599" s="70">
        <f t="shared" si="883"/>
        <v>84.128900795291656</v>
      </c>
      <c r="AL1599" s="70">
        <f t="shared" si="838"/>
        <v>77.795184463394833</v>
      </c>
      <c r="AM1599" s="70">
        <f t="shared" si="839"/>
        <v>17.480611219869726</v>
      </c>
      <c r="AN1599" s="70">
        <f t="shared" si="840"/>
        <v>4.300281255831468</v>
      </c>
      <c r="AO1599" s="68">
        <f t="shared" si="843"/>
        <v>40.9720430071295</v>
      </c>
      <c r="AP1599" s="8"/>
      <c r="AQ1599" s="6">
        <f t="shared" si="844"/>
        <v>52</v>
      </c>
      <c r="AR1599" s="94">
        <f t="shared" si="845"/>
        <v>70</v>
      </c>
      <c r="AS1599" s="9"/>
      <c r="AT1599" s="9"/>
      <c r="AU1599" s="9"/>
      <c r="AV1599" s="9"/>
      <c r="AW1599" s="9"/>
      <c r="AX1599" s="9"/>
      <c r="AY1599" s="9"/>
      <c r="AZ1599" s="9"/>
      <c r="BA1599" s="8"/>
      <c r="BB1599" s="8"/>
      <c r="BC1599" s="8"/>
      <c r="BD1599" s="8"/>
      <c r="BE1599" s="8"/>
      <c r="BF1599" s="8"/>
    </row>
    <row r="1600" spans="1:58" s="5" customFormat="1">
      <c r="A1600" s="6">
        <v>1555</v>
      </c>
      <c r="B1600" s="44" t="s">
        <v>74</v>
      </c>
      <c r="C1600" s="45">
        <f t="shared" si="902"/>
        <v>1009.6568748466277</v>
      </c>
      <c r="D1600" s="45">
        <f t="shared" si="902"/>
        <v>1152.967310832764</v>
      </c>
      <c r="E1600" s="45">
        <f t="shared" si="902"/>
        <v>1233.5922750555203</v>
      </c>
      <c r="F1600" s="45">
        <f t="shared" si="902"/>
        <v>1203.672700613557</v>
      </c>
      <c r="G1600" s="45">
        <f t="shared" si="902"/>
        <v>919.91201291864229</v>
      </c>
      <c r="H1600" s="45">
        <f t="shared" si="902"/>
        <v>915.82237031074453</v>
      </c>
      <c r="I1600" s="45">
        <f t="shared" si="902"/>
        <v>980.33300678864509</v>
      </c>
      <c r="J1600" s="45">
        <f t="shared" ref="J1600:T1600" si="907">J1700*$U1600/$U1700</f>
        <v>1040.0207269444434</v>
      </c>
      <c r="K1600" s="45">
        <f t="shared" si="907"/>
        <v>1115.3892470601863</v>
      </c>
      <c r="L1600" s="45">
        <f t="shared" si="907"/>
        <v>1218.2003810235799</v>
      </c>
      <c r="M1600" s="45">
        <f t="shared" si="907"/>
        <v>1212.7107299195336</v>
      </c>
      <c r="N1600" s="45">
        <f t="shared" si="907"/>
        <v>1169.1117883969368</v>
      </c>
      <c r="O1600" s="45">
        <f t="shared" si="907"/>
        <v>978.24155967540378</v>
      </c>
      <c r="P1600" s="45">
        <f t="shared" si="907"/>
        <v>755.50465680460354</v>
      </c>
      <c r="Q1600" s="45">
        <f t="shared" si="907"/>
        <v>590.09531674214406</v>
      </c>
      <c r="R1600" s="45">
        <f t="shared" si="907"/>
        <v>494.64518999457277</v>
      </c>
      <c r="S1600" s="45">
        <f t="shared" si="907"/>
        <v>392.88825427644844</v>
      </c>
      <c r="T1600" s="45">
        <f t="shared" si="907"/>
        <v>301.23559779564783</v>
      </c>
      <c r="U1600" s="45">
        <v>16684</v>
      </c>
      <c r="V1600" s="8"/>
      <c r="W1600" s="45" t="s">
        <v>74</v>
      </c>
      <c r="X1600" s="45">
        <v>3</v>
      </c>
      <c r="Y1600" s="45">
        <v>26</v>
      </c>
      <c r="Z1600" s="45">
        <v>50</v>
      </c>
      <c r="AA1600" s="45">
        <v>69</v>
      </c>
      <c r="AB1600" s="45">
        <v>55</v>
      </c>
      <c r="AC1600" s="45">
        <v>3</v>
      </c>
      <c r="AD1600" s="45">
        <v>0</v>
      </c>
      <c r="AE1600" s="45">
        <f t="shared" si="842"/>
        <v>206</v>
      </c>
      <c r="AF1600" s="8"/>
      <c r="AG1600" s="44" t="s">
        <v>74</v>
      </c>
      <c r="AH1600" s="70">
        <f t="shared" si="880"/>
        <v>4.9847437737364775</v>
      </c>
      <c r="AI1600" s="70">
        <f t="shared" si="881"/>
        <v>56.527145281011691</v>
      </c>
      <c r="AJ1600" s="70">
        <f t="shared" si="882"/>
        <v>109.1914799657813</v>
      </c>
      <c r="AK1600" s="70">
        <f t="shared" si="883"/>
        <v>140.76849299612752</v>
      </c>
      <c r="AL1600" s="70">
        <f t="shared" si="838"/>
        <v>105.76712285646212</v>
      </c>
      <c r="AM1600" s="70">
        <f t="shared" si="839"/>
        <v>5.3792880071366156</v>
      </c>
      <c r="AN1600" s="70">
        <f t="shared" si="840"/>
        <v>0</v>
      </c>
      <c r="AO1600" s="68">
        <f t="shared" si="843"/>
        <v>55.725750189734477</v>
      </c>
      <c r="AP1600" s="8"/>
      <c r="AQ1600" s="6">
        <f t="shared" si="844"/>
        <v>48</v>
      </c>
      <c r="AR1600" s="94">
        <f t="shared" si="845"/>
        <v>28</v>
      </c>
      <c r="AS1600" s="9"/>
      <c r="AT1600" s="9"/>
      <c r="AU1600" s="9"/>
      <c r="AV1600" s="9"/>
      <c r="AW1600" s="9"/>
      <c r="AX1600" s="9"/>
      <c r="AY1600" s="9"/>
      <c r="AZ1600" s="9"/>
      <c r="BA1600" s="8"/>
      <c r="BB1600" s="8"/>
      <c r="BC1600" s="8"/>
      <c r="BD1600" s="8"/>
      <c r="BE1600" s="8"/>
      <c r="BF1600" s="8"/>
    </row>
    <row r="1601" spans="1:58" s="5" customFormat="1">
      <c r="A1601" s="6">
        <v>1556</v>
      </c>
      <c r="B1601" s="44" t="s">
        <v>75</v>
      </c>
      <c r="C1601" s="45">
        <f t="shared" si="902"/>
        <v>713.96803106035179</v>
      </c>
      <c r="D1601" s="45">
        <f t="shared" si="902"/>
        <v>775.31685971028332</v>
      </c>
      <c r="E1601" s="45">
        <f t="shared" si="902"/>
        <v>829.49865926838334</v>
      </c>
      <c r="F1601" s="45">
        <f t="shared" si="902"/>
        <v>808.5666119034571</v>
      </c>
      <c r="G1601" s="45">
        <f t="shared" si="902"/>
        <v>569.64014363119634</v>
      </c>
      <c r="H1601" s="45">
        <f t="shared" si="902"/>
        <v>702.71055579910592</v>
      </c>
      <c r="I1601" s="45">
        <f t="shared" si="902"/>
        <v>869.86556782298624</v>
      </c>
      <c r="J1601" s="45">
        <f t="shared" ref="J1601:T1601" si="908">J1701*$U1601/$U1701</f>
        <v>907.1078448525077</v>
      </c>
      <c r="K1601" s="45">
        <f t="shared" si="908"/>
        <v>931.47896875449203</v>
      </c>
      <c r="L1601" s="45">
        <f t="shared" si="908"/>
        <v>1026.6303198774008</v>
      </c>
      <c r="M1601" s="45">
        <f t="shared" si="908"/>
        <v>1062.0846254791704</v>
      </c>
      <c r="N1601" s="45">
        <f t="shared" si="908"/>
        <v>1105.7474548415044</v>
      </c>
      <c r="O1601" s="45">
        <f t="shared" si="908"/>
        <v>966.54254222293935</v>
      </c>
      <c r="P1601" s="45">
        <f t="shared" si="908"/>
        <v>740.59153853217117</v>
      </c>
      <c r="Q1601" s="45">
        <f t="shared" si="908"/>
        <v>496.5149122580392</v>
      </c>
      <c r="R1601" s="45">
        <f t="shared" si="908"/>
        <v>352.09372197164782</v>
      </c>
      <c r="S1601" s="45">
        <f t="shared" si="908"/>
        <v>303.89135072963938</v>
      </c>
      <c r="T1601" s="45">
        <f t="shared" si="908"/>
        <v>214.75029128472397</v>
      </c>
      <c r="U1601" s="45">
        <v>13377</v>
      </c>
      <c r="V1601" s="8"/>
      <c r="W1601" s="45" t="s">
        <v>75</v>
      </c>
      <c r="X1601" s="45">
        <v>3</v>
      </c>
      <c r="Y1601" s="45">
        <v>19</v>
      </c>
      <c r="Z1601" s="45">
        <v>43</v>
      </c>
      <c r="AA1601" s="45">
        <v>67</v>
      </c>
      <c r="AB1601" s="45">
        <v>38</v>
      </c>
      <c r="AC1601" s="45">
        <v>6</v>
      </c>
      <c r="AD1601" s="45">
        <v>3</v>
      </c>
      <c r="AE1601" s="45">
        <f t="shared" si="842"/>
        <v>179</v>
      </c>
      <c r="AF1601" s="8"/>
      <c r="AG1601" s="44" t="s">
        <v>75</v>
      </c>
      <c r="AH1601" s="70">
        <f t="shared" si="880"/>
        <v>7.4205389038700504</v>
      </c>
      <c r="AI1601" s="70">
        <f t="shared" si="881"/>
        <v>66.708781719222458</v>
      </c>
      <c r="AJ1601" s="70">
        <f t="shared" si="882"/>
        <v>122.38324768325535</v>
      </c>
      <c r="AK1601" s="70">
        <f t="shared" si="883"/>
        <v>154.04679177652932</v>
      </c>
      <c r="AL1601" s="70">
        <f t="shared" si="838"/>
        <v>83.782761257408495</v>
      </c>
      <c r="AM1601" s="70">
        <f t="shared" si="839"/>
        <v>12.882738529293425</v>
      </c>
      <c r="AN1601" s="70">
        <f t="shared" si="840"/>
        <v>5.8443627504752778</v>
      </c>
      <c r="AO1601" s="68">
        <f t="shared" si="843"/>
        <v>61.554332741038991</v>
      </c>
      <c r="AP1601" s="8"/>
      <c r="AQ1601" s="6">
        <f t="shared" si="844"/>
        <v>35</v>
      </c>
      <c r="AR1601" s="94">
        <f t="shared" si="845"/>
        <v>8</v>
      </c>
      <c r="AS1601" s="9"/>
      <c r="AT1601" s="9"/>
      <c r="AU1601" s="9"/>
      <c r="AV1601" s="9"/>
      <c r="AW1601" s="9"/>
      <c r="AX1601" s="9"/>
      <c r="AY1601" s="9"/>
      <c r="AZ1601" s="9"/>
      <c r="BA1601" s="8"/>
      <c r="BB1601" s="8"/>
      <c r="BC1601" s="8"/>
      <c r="BD1601" s="8"/>
      <c r="BE1601" s="8"/>
      <c r="BF1601" s="8"/>
    </row>
    <row r="1602" spans="1:58" s="5" customFormat="1">
      <c r="A1602" s="6">
        <v>1557</v>
      </c>
      <c r="B1602" s="44" t="s">
        <v>76</v>
      </c>
      <c r="C1602" s="45">
        <f t="shared" si="902"/>
        <v>3845.5612494229395</v>
      </c>
      <c r="D1602" s="45">
        <f t="shared" si="902"/>
        <v>4491.3206679100813</v>
      </c>
      <c r="E1602" s="45">
        <f t="shared" si="902"/>
        <v>5101.5108231151471</v>
      </c>
      <c r="F1602" s="45">
        <f t="shared" si="902"/>
        <v>5301.8183048524052</v>
      </c>
      <c r="G1602" s="45">
        <f t="shared" si="902"/>
        <v>4666.629046161378</v>
      </c>
      <c r="H1602" s="45">
        <f t="shared" si="902"/>
        <v>3851.8370734627006</v>
      </c>
      <c r="I1602" s="45">
        <f t="shared" si="902"/>
        <v>3983.0766852928377</v>
      </c>
      <c r="J1602" s="45">
        <f t="shared" ref="J1602:T1602" si="909">J1702*$U1602/$U1702</f>
        <v>4498.4336150969548</v>
      </c>
      <c r="K1602" s="45">
        <f t="shared" si="909"/>
        <v>5126.1358250466001</v>
      </c>
      <c r="L1602" s="45">
        <f t="shared" si="909"/>
        <v>5541.4150524105917</v>
      </c>
      <c r="M1602" s="45">
        <f t="shared" si="909"/>
        <v>5100.5328077611648</v>
      </c>
      <c r="N1602" s="45">
        <f t="shared" si="909"/>
        <v>4299.0376329975479</v>
      </c>
      <c r="O1602" s="45">
        <f t="shared" si="909"/>
        <v>3026.325232849782</v>
      </c>
      <c r="P1602" s="45">
        <f t="shared" si="909"/>
        <v>1919.9178334353196</v>
      </c>
      <c r="Q1602" s="45">
        <f t="shared" si="909"/>
        <v>1180.2098052722408</v>
      </c>
      <c r="R1602" s="45">
        <f t="shared" si="909"/>
        <v>819.4365188581977</v>
      </c>
      <c r="S1602" s="45">
        <f t="shared" si="909"/>
        <v>589.26831516147854</v>
      </c>
      <c r="T1602" s="45">
        <f t="shared" si="909"/>
        <v>484.53351089263089</v>
      </c>
      <c r="U1602" s="45">
        <v>63827</v>
      </c>
      <c r="V1602" s="8"/>
      <c r="W1602" s="45" t="s">
        <v>76</v>
      </c>
      <c r="X1602" s="45">
        <v>7</v>
      </c>
      <c r="Y1602" s="45">
        <v>39</v>
      </c>
      <c r="Z1602" s="45">
        <v>124</v>
      </c>
      <c r="AA1602" s="45">
        <v>231</v>
      </c>
      <c r="AB1602" s="45">
        <v>188</v>
      </c>
      <c r="AC1602" s="45">
        <v>30</v>
      </c>
      <c r="AD1602" s="45">
        <v>3</v>
      </c>
      <c r="AE1602" s="45">
        <f t="shared" si="842"/>
        <v>622</v>
      </c>
      <c r="AF1602" s="8"/>
      <c r="AG1602" s="44" t="s">
        <v>76</v>
      </c>
      <c r="AH1602" s="70">
        <f t="shared" si="880"/>
        <v>2.6406035052515326</v>
      </c>
      <c r="AI1602" s="70">
        <f t="shared" si="881"/>
        <v>16.714420458202124</v>
      </c>
      <c r="AJ1602" s="70">
        <f t="shared" si="882"/>
        <v>64.384862409835648</v>
      </c>
      <c r="AK1602" s="70">
        <f t="shared" si="883"/>
        <v>115.9907369360712</v>
      </c>
      <c r="AL1602" s="70">
        <f t="shared" si="838"/>
        <v>83.584650163142641</v>
      </c>
      <c r="AM1602" s="70">
        <f t="shared" si="839"/>
        <v>11.704723020961811</v>
      </c>
      <c r="AN1602" s="70">
        <f t="shared" si="840"/>
        <v>1.0827559284500656</v>
      </c>
      <c r="AO1602" s="68">
        <f t="shared" si="843"/>
        <v>37.732019767851597</v>
      </c>
      <c r="AP1602" s="8"/>
      <c r="AQ1602" s="6">
        <f t="shared" si="844"/>
        <v>68</v>
      </c>
      <c r="AR1602" s="94">
        <f t="shared" si="845"/>
        <v>76</v>
      </c>
      <c r="AS1602" s="9"/>
      <c r="AT1602" s="9"/>
      <c r="AU1602" s="9"/>
      <c r="AV1602" s="9"/>
      <c r="AW1602" s="9"/>
      <c r="AX1602" s="9"/>
      <c r="AY1602" s="9"/>
      <c r="AZ1602" s="9"/>
      <c r="BA1602" s="8"/>
      <c r="BB1602" s="8"/>
      <c r="BC1602" s="8"/>
      <c r="BD1602" s="8"/>
      <c r="BE1602" s="8"/>
      <c r="BF1602" s="8"/>
    </row>
    <row r="1603" spans="1:58" s="5" customFormat="1">
      <c r="A1603" s="6">
        <v>1558</v>
      </c>
      <c r="B1603" s="44" t="s">
        <v>77</v>
      </c>
      <c r="C1603" s="45">
        <f t="shared" si="902"/>
        <v>732.91169561843606</v>
      </c>
      <c r="D1603" s="45">
        <f t="shared" si="902"/>
        <v>829.71604516569244</v>
      </c>
      <c r="E1603" s="45">
        <f t="shared" si="902"/>
        <v>877.79319976656132</v>
      </c>
      <c r="F1603" s="45">
        <f t="shared" si="902"/>
        <v>799.19723890298462</v>
      </c>
      <c r="G1603" s="45">
        <f t="shared" si="902"/>
        <v>538.5861700963502</v>
      </c>
      <c r="H1603" s="45">
        <f t="shared" si="902"/>
        <v>561.52682516873915</v>
      </c>
      <c r="I1603" s="45">
        <f t="shared" si="902"/>
        <v>613.99613672362989</v>
      </c>
      <c r="J1603" s="45">
        <f t="shared" ref="J1603:T1603" si="910">J1703*$U1603/$U1703</f>
        <v>770.4338468178554</v>
      </c>
      <c r="K1603" s="45">
        <f t="shared" si="910"/>
        <v>864.57045090418114</v>
      </c>
      <c r="L1603" s="45">
        <f t="shared" si="910"/>
        <v>859.97825839122743</v>
      </c>
      <c r="M1603" s="45">
        <f t="shared" si="910"/>
        <v>836.50298761453371</v>
      </c>
      <c r="N1603" s="45">
        <f t="shared" si="910"/>
        <v>868.86491502570311</v>
      </c>
      <c r="O1603" s="45">
        <f t="shared" si="910"/>
        <v>827.93509072982113</v>
      </c>
      <c r="P1603" s="45">
        <f t="shared" si="910"/>
        <v>678.20832297373772</v>
      </c>
      <c r="Q1603" s="45">
        <f t="shared" si="910"/>
        <v>490.30864126031111</v>
      </c>
      <c r="R1603" s="45">
        <f t="shared" si="910"/>
        <v>453.1435260397609</v>
      </c>
      <c r="S1603" s="45">
        <f t="shared" si="910"/>
        <v>384.21351510809018</v>
      </c>
      <c r="T1603" s="45">
        <f t="shared" si="910"/>
        <v>352.11313369238468</v>
      </c>
      <c r="U1603" s="45">
        <v>12340</v>
      </c>
      <c r="V1603" s="8"/>
      <c r="W1603" s="45" t="s">
        <v>77</v>
      </c>
      <c r="X1603" s="45">
        <v>9</v>
      </c>
      <c r="Y1603" s="45">
        <v>19</v>
      </c>
      <c r="Z1603" s="45">
        <v>37</v>
      </c>
      <c r="AA1603" s="45">
        <v>32</v>
      </c>
      <c r="AB1603" s="45">
        <v>10</v>
      </c>
      <c r="AC1603" s="45">
        <v>3</v>
      </c>
      <c r="AD1603" s="45">
        <v>0</v>
      </c>
      <c r="AE1603" s="45">
        <f t="shared" si="842"/>
        <v>110</v>
      </c>
      <c r="AF1603" s="8"/>
      <c r="AG1603" s="44" t="s">
        <v>77</v>
      </c>
      <c r="AH1603" s="70">
        <f t="shared" si="880"/>
        <v>22.522600334189892</v>
      </c>
      <c r="AI1603" s="70">
        <f t="shared" si="881"/>
        <v>70.555097976619052</v>
      </c>
      <c r="AJ1603" s="70">
        <f t="shared" si="882"/>
        <v>131.78355277641981</v>
      </c>
      <c r="AK1603" s="70">
        <f t="shared" si="883"/>
        <v>104.23518353309687</v>
      </c>
      <c r="AL1603" s="70">
        <f t="shared" si="838"/>
        <v>25.959399476809804</v>
      </c>
      <c r="AM1603" s="70">
        <f t="shared" si="839"/>
        <v>6.9398624411985246</v>
      </c>
      <c r="AN1603" s="70">
        <f t="shared" si="840"/>
        <v>0</v>
      </c>
      <c r="AO1603" s="68">
        <f t="shared" si="843"/>
        <v>43.92717816533068</v>
      </c>
      <c r="AP1603" s="8"/>
      <c r="AQ1603" s="6">
        <f t="shared" si="844"/>
        <v>31</v>
      </c>
      <c r="AR1603" s="94">
        <f t="shared" si="845"/>
        <v>66</v>
      </c>
      <c r="AS1603" s="9"/>
      <c r="AT1603" s="9"/>
      <c r="AU1603" s="9"/>
      <c r="AV1603" s="9"/>
      <c r="AW1603" s="9"/>
      <c r="AX1603" s="9"/>
      <c r="AY1603" s="9"/>
      <c r="AZ1603" s="9"/>
      <c r="BA1603" s="8"/>
      <c r="BB1603" s="8"/>
      <c r="BC1603" s="8"/>
      <c r="BD1603" s="8"/>
      <c r="BE1603" s="8"/>
      <c r="BF1603" s="8"/>
    </row>
    <row r="1604" spans="1:58" s="5" customFormat="1">
      <c r="A1604" s="6">
        <v>1559</v>
      </c>
      <c r="B1604" s="44" t="s">
        <v>78</v>
      </c>
      <c r="C1604" s="45">
        <f t="shared" si="902"/>
        <v>4268.5036686213389</v>
      </c>
      <c r="D1604" s="45">
        <f t="shared" si="902"/>
        <v>2978.4691402385547</v>
      </c>
      <c r="E1604" s="45">
        <f t="shared" si="902"/>
        <v>2599.285356518209</v>
      </c>
      <c r="F1604" s="45">
        <f t="shared" si="902"/>
        <v>3107.5859201915682</v>
      </c>
      <c r="G1604" s="45">
        <f t="shared" si="902"/>
        <v>7754.9783938364826</v>
      </c>
      <c r="H1604" s="45">
        <f t="shared" si="902"/>
        <v>13784.979383567324</v>
      </c>
      <c r="I1604" s="45">
        <f t="shared" si="902"/>
        <v>12937.891080963998</v>
      </c>
      <c r="J1604" s="45">
        <f t="shared" ref="J1604:T1604" si="911">J1704*$U1604/$U1704</f>
        <v>10067.486015905552</v>
      </c>
      <c r="K1604" s="45">
        <f t="shared" si="911"/>
        <v>7805.8917328957959</v>
      </c>
      <c r="L1604" s="45">
        <f t="shared" si="911"/>
        <v>6203.9498259042966</v>
      </c>
      <c r="M1604" s="45">
        <f t="shared" si="911"/>
        <v>5504.2857918780819</v>
      </c>
      <c r="N1604" s="45">
        <f t="shared" si="911"/>
        <v>4525.7808406196873</v>
      </c>
      <c r="O1604" s="45">
        <f t="shared" si="911"/>
        <v>3837.486270429009</v>
      </c>
      <c r="P1604" s="45">
        <f t="shared" si="911"/>
        <v>3041.7600936169856</v>
      </c>
      <c r="Q1604" s="45">
        <f t="shared" si="911"/>
        <v>2617.4482151996735</v>
      </c>
      <c r="R1604" s="45">
        <f t="shared" si="911"/>
        <v>2110.8768721552478</v>
      </c>
      <c r="S1604" s="45">
        <f t="shared" si="911"/>
        <v>1415.3478754416421</v>
      </c>
      <c r="T1604" s="45">
        <f t="shared" si="911"/>
        <v>1547.9935220165446</v>
      </c>
      <c r="U1604" s="45">
        <v>96110</v>
      </c>
      <c r="V1604" s="8"/>
      <c r="W1604" s="45" t="s">
        <v>78</v>
      </c>
      <c r="X1604" s="45">
        <v>3</v>
      </c>
      <c r="Y1604" s="45">
        <v>43</v>
      </c>
      <c r="Z1604" s="45">
        <v>186</v>
      </c>
      <c r="AA1604" s="45">
        <v>445</v>
      </c>
      <c r="AB1604" s="45">
        <v>426</v>
      </c>
      <c r="AC1604" s="45">
        <v>105</v>
      </c>
      <c r="AD1604" s="45">
        <v>0</v>
      </c>
      <c r="AE1604" s="45">
        <f t="shared" si="842"/>
        <v>1208</v>
      </c>
      <c r="AF1604" s="8"/>
      <c r="AG1604" s="44" t="s">
        <v>78</v>
      </c>
      <c r="AH1604" s="70">
        <f t="shared" si="880"/>
        <v>1.9307591661472479</v>
      </c>
      <c r="AI1604" s="70">
        <f t="shared" si="881"/>
        <v>11.089650497073112</v>
      </c>
      <c r="AJ1604" s="70">
        <f t="shared" si="882"/>
        <v>26.985894548630988</v>
      </c>
      <c r="AK1604" s="70">
        <f t="shared" si="883"/>
        <v>68.790191108463588</v>
      </c>
      <c r="AL1604" s="70">
        <f t="shared" si="838"/>
        <v>84.628873450028237</v>
      </c>
      <c r="AM1604" s="70">
        <f t="shared" si="839"/>
        <v>26.90275591640766</v>
      </c>
      <c r="AN1604" s="70">
        <f t="shared" si="840"/>
        <v>0</v>
      </c>
      <c r="AO1604" s="68">
        <f t="shared" si="843"/>
        <v>39.180859043562997</v>
      </c>
      <c r="AP1604" s="8"/>
      <c r="AQ1604" s="6">
        <f t="shared" si="844"/>
        <v>73</v>
      </c>
      <c r="AR1604" s="94">
        <f t="shared" si="845"/>
        <v>74</v>
      </c>
      <c r="AS1604" s="9"/>
      <c r="AT1604" s="9"/>
      <c r="AU1604" s="9"/>
      <c r="AV1604" s="9"/>
      <c r="AW1604" s="9"/>
      <c r="AX1604" s="9"/>
      <c r="AY1604" s="9"/>
      <c r="AZ1604" s="9"/>
      <c r="BA1604" s="8"/>
      <c r="BB1604" s="8"/>
      <c r="BC1604" s="8"/>
      <c r="BD1604" s="8"/>
      <c r="BE1604" s="8"/>
      <c r="BF1604" s="8"/>
    </row>
    <row r="1605" spans="1:58" s="5" customFormat="1">
      <c r="A1605" s="6">
        <v>1560</v>
      </c>
      <c r="B1605" s="44" t="s">
        <v>79</v>
      </c>
      <c r="C1605" s="45">
        <f t="shared" si="902"/>
        <v>335.49673818266177</v>
      </c>
      <c r="D1605" s="45">
        <f t="shared" si="902"/>
        <v>357.80385382516403</v>
      </c>
      <c r="E1605" s="45">
        <f t="shared" si="902"/>
        <v>466.35411317671799</v>
      </c>
      <c r="F1605" s="45">
        <f t="shared" si="902"/>
        <v>429.19403823231687</v>
      </c>
      <c r="G1605" s="45">
        <f t="shared" si="902"/>
        <v>260.45912713665814</v>
      </c>
      <c r="H1605" s="45">
        <f t="shared" si="902"/>
        <v>302.75864058365198</v>
      </c>
      <c r="I1605" s="45">
        <f t="shared" si="902"/>
        <v>360.9230618402155</v>
      </c>
      <c r="J1605" s="45">
        <f t="shared" ref="J1605:T1605" si="912">J1705*$U1605/$U1705</f>
        <v>376.98611684293985</v>
      </c>
      <c r="K1605" s="45">
        <f t="shared" si="912"/>
        <v>398.60444693278464</v>
      </c>
      <c r="L1605" s="45">
        <f t="shared" si="912"/>
        <v>483.02819964524224</v>
      </c>
      <c r="M1605" s="45">
        <f t="shared" si="912"/>
        <v>541.48068524598921</v>
      </c>
      <c r="N1605" s="45">
        <f t="shared" si="912"/>
        <v>597.20646397446581</v>
      </c>
      <c r="O1605" s="45">
        <f t="shared" si="912"/>
        <v>579.09567952569648</v>
      </c>
      <c r="P1605" s="45">
        <f t="shared" si="912"/>
        <v>462.9214910893686</v>
      </c>
      <c r="Q1605" s="45">
        <f t="shared" si="912"/>
        <v>334.2974190784708</v>
      </c>
      <c r="R1605" s="45">
        <f t="shared" si="912"/>
        <v>254.7207404179851</v>
      </c>
      <c r="S1605" s="45">
        <f t="shared" si="912"/>
        <v>213.14520164571258</v>
      </c>
      <c r="T1605" s="45">
        <f t="shared" si="912"/>
        <v>130.52398262395843</v>
      </c>
      <c r="U1605" s="45">
        <v>6885</v>
      </c>
      <c r="V1605" s="8"/>
      <c r="W1605" s="45" t="s">
        <v>79</v>
      </c>
      <c r="X1605" s="45">
        <v>3</v>
      </c>
      <c r="Y1605" s="45">
        <v>16</v>
      </c>
      <c r="Z1605" s="45">
        <v>16</v>
      </c>
      <c r="AA1605" s="45">
        <v>24</v>
      </c>
      <c r="AB1605" s="45">
        <v>10</v>
      </c>
      <c r="AC1605" s="45">
        <v>3</v>
      </c>
      <c r="AD1605" s="45">
        <v>0</v>
      </c>
      <c r="AE1605" s="45">
        <f t="shared" si="842"/>
        <v>72</v>
      </c>
      <c r="AF1605" s="8"/>
      <c r="AG1605" s="44" t="s">
        <v>79</v>
      </c>
      <c r="AH1605" s="70">
        <f t="shared" si="880"/>
        <v>13.979690921876884</v>
      </c>
      <c r="AI1605" s="70">
        <f t="shared" si="881"/>
        <v>122.85996790279569</v>
      </c>
      <c r="AJ1605" s="70">
        <f t="shared" si="882"/>
        <v>105.69475387493829</v>
      </c>
      <c r="AK1605" s="70">
        <f t="shared" si="883"/>
        <v>132.99233292343652</v>
      </c>
      <c r="AL1605" s="70">
        <f t="shared" si="838"/>
        <v>53.052351549413714</v>
      </c>
      <c r="AM1605" s="70">
        <f t="shared" si="839"/>
        <v>15.052516463800918</v>
      </c>
      <c r="AN1605" s="70">
        <f t="shared" si="840"/>
        <v>0</v>
      </c>
      <c r="AO1605" s="68">
        <f t="shared" si="843"/>
        <v>55.131147153282861</v>
      </c>
      <c r="AP1605" s="8"/>
      <c r="AQ1605" s="6">
        <f t="shared" si="844"/>
        <v>3</v>
      </c>
      <c r="AR1605" s="94">
        <f t="shared" si="845"/>
        <v>30</v>
      </c>
      <c r="AS1605" s="9"/>
      <c r="AT1605" s="9"/>
      <c r="AU1605" s="9"/>
      <c r="AV1605" s="9"/>
      <c r="AW1605" s="9"/>
      <c r="AX1605" s="9"/>
      <c r="AY1605" s="9"/>
      <c r="AZ1605" s="9"/>
      <c r="BA1605" s="8"/>
      <c r="BB1605" s="8"/>
      <c r="BC1605" s="8"/>
      <c r="BD1605" s="8"/>
      <c r="BE1605" s="8"/>
      <c r="BF1605" s="8"/>
    </row>
    <row r="1606" spans="1:58" s="5" customFormat="1">
      <c r="A1606" s="6">
        <v>1561</v>
      </c>
      <c r="B1606" s="44" t="s">
        <v>80</v>
      </c>
      <c r="C1606" s="45">
        <f t="shared" ref="C1606:I1615" si="913">C1706*$U1606/$U1706</f>
        <v>51.734014502692048</v>
      </c>
      <c r="D1606" s="45">
        <f t="shared" si="913"/>
        <v>112.69423542253472</v>
      </c>
      <c r="E1606" s="45">
        <f t="shared" si="913"/>
        <v>156.62216888843511</v>
      </c>
      <c r="F1606" s="45">
        <f t="shared" si="913"/>
        <v>179.8351652722493</v>
      </c>
      <c r="G1606" s="45">
        <f t="shared" si="913"/>
        <v>127.20227345983916</v>
      </c>
      <c r="H1606" s="45">
        <f t="shared" si="913"/>
        <v>106.72715142596014</v>
      </c>
      <c r="I1606" s="45">
        <f t="shared" si="913"/>
        <v>118.32087306531716</v>
      </c>
      <c r="J1606" s="45">
        <f t="shared" ref="J1606:T1606" si="914">J1706*$U1606/$U1706</f>
        <v>105.50121811862344</v>
      </c>
      <c r="K1606" s="45">
        <f t="shared" si="914"/>
        <v>150.08994309367213</v>
      </c>
      <c r="L1606" s="45">
        <f t="shared" si="914"/>
        <v>189.3013553692264</v>
      </c>
      <c r="M1606" s="45">
        <f t="shared" si="914"/>
        <v>251.39306003203922</v>
      </c>
      <c r="N1606" s="45">
        <f t="shared" si="914"/>
        <v>286.06047673457846</v>
      </c>
      <c r="O1606" s="45">
        <f t="shared" si="914"/>
        <v>299.18869428238463</v>
      </c>
      <c r="P1606" s="45">
        <f t="shared" si="914"/>
        <v>262.56671644003092</v>
      </c>
      <c r="Q1606" s="45">
        <f t="shared" si="914"/>
        <v>235.05983302204177</v>
      </c>
      <c r="R1606" s="45">
        <f t="shared" si="914"/>
        <v>237.98561946425954</v>
      </c>
      <c r="S1606" s="45">
        <f t="shared" si="914"/>
        <v>210.70659294675872</v>
      </c>
      <c r="T1606" s="45">
        <f t="shared" si="914"/>
        <v>237.01060845935697</v>
      </c>
      <c r="U1606" s="45">
        <v>3318</v>
      </c>
      <c r="V1606" s="8"/>
      <c r="W1606" s="45" t="s">
        <v>80</v>
      </c>
      <c r="X1606" s="45">
        <v>0</v>
      </c>
      <c r="Y1606" s="45">
        <v>0</v>
      </c>
      <c r="Z1606" s="45">
        <v>4</v>
      </c>
      <c r="AA1606" s="45">
        <v>9</v>
      </c>
      <c r="AB1606" s="45">
        <v>4</v>
      </c>
      <c r="AC1606" s="45">
        <v>3</v>
      </c>
      <c r="AD1606" s="45">
        <v>0</v>
      </c>
      <c r="AE1606" s="45">
        <f t="shared" si="842"/>
        <v>20</v>
      </c>
      <c r="AF1606" s="8"/>
      <c r="AG1606" s="44" t="s">
        <v>80</v>
      </c>
      <c r="AH1606" s="70">
        <f t="shared" si="880"/>
        <v>0</v>
      </c>
      <c r="AI1606" s="70">
        <f t="shared" si="881"/>
        <v>0</v>
      </c>
      <c r="AJ1606" s="70">
        <f t="shared" si="882"/>
        <v>74.957495755424915</v>
      </c>
      <c r="AK1606" s="70">
        <f t="shared" si="883"/>
        <v>152.12869490967486</v>
      </c>
      <c r="AL1606" s="70">
        <f t="shared" si="838"/>
        <v>75.828508359069005</v>
      </c>
      <c r="AM1606" s="70">
        <f t="shared" si="839"/>
        <v>39.976029548198049</v>
      </c>
      <c r="AN1606" s="70">
        <f t="shared" si="840"/>
        <v>0</v>
      </c>
      <c r="AO1606" s="68">
        <f t="shared" si="843"/>
        <v>40.942580924892901</v>
      </c>
      <c r="AP1606" s="8"/>
      <c r="AQ1606" s="6">
        <f t="shared" si="844"/>
        <v>79</v>
      </c>
      <c r="AR1606" s="94">
        <f t="shared" si="845"/>
        <v>71</v>
      </c>
      <c r="AS1606" s="9"/>
      <c r="AT1606" s="9"/>
      <c r="AU1606" s="9"/>
      <c r="AV1606" s="9"/>
      <c r="AW1606" s="9"/>
      <c r="AX1606" s="9"/>
      <c r="AY1606" s="9"/>
      <c r="AZ1606" s="9"/>
      <c r="BA1606" s="8"/>
      <c r="BB1606" s="8"/>
      <c r="BC1606" s="8"/>
      <c r="BD1606" s="8"/>
      <c r="BE1606" s="8"/>
      <c r="BF1606" s="8"/>
    </row>
    <row r="1607" spans="1:58" s="5" customFormat="1">
      <c r="A1607" s="6">
        <v>1562</v>
      </c>
      <c r="B1607" s="44" t="s">
        <v>81</v>
      </c>
      <c r="C1607" s="45">
        <f t="shared" si="913"/>
        <v>1457.9730685663897</v>
      </c>
      <c r="D1607" s="45">
        <f t="shared" si="913"/>
        <v>1657.7009124975327</v>
      </c>
      <c r="E1607" s="45">
        <f t="shared" si="913"/>
        <v>1911.6561405024704</v>
      </c>
      <c r="F1607" s="45">
        <f t="shared" si="913"/>
        <v>1868.5138307553516</v>
      </c>
      <c r="G1607" s="45">
        <f t="shared" si="913"/>
        <v>1310.6614638171964</v>
      </c>
      <c r="H1607" s="45">
        <f t="shared" si="913"/>
        <v>1253.9234592093685</v>
      </c>
      <c r="I1607" s="45">
        <f t="shared" si="913"/>
        <v>1401.1751754791646</v>
      </c>
      <c r="J1607" s="45">
        <f t="shared" ref="J1607:T1607" si="915">J1707*$U1607/$U1707</f>
        <v>1682.4477470511815</v>
      </c>
      <c r="K1607" s="45">
        <f t="shared" si="915"/>
        <v>1825.0410759810211</v>
      </c>
      <c r="L1607" s="45">
        <f t="shared" si="915"/>
        <v>2026.2376773861856</v>
      </c>
      <c r="M1607" s="45">
        <f t="shared" si="915"/>
        <v>2057.1909477804252</v>
      </c>
      <c r="N1607" s="45">
        <f t="shared" si="915"/>
        <v>2092.8672187598668</v>
      </c>
      <c r="O1607" s="45">
        <f t="shared" si="915"/>
        <v>2018.4034476549039</v>
      </c>
      <c r="P1607" s="45">
        <f t="shared" si="915"/>
        <v>1573.2880340149065</v>
      </c>
      <c r="Q1607" s="45">
        <f t="shared" si="915"/>
        <v>1195.7090143942264</v>
      </c>
      <c r="R1607" s="45">
        <f t="shared" si="915"/>
        <v>979.0578435843637</v>
      </c>
      <c r="S1607" s="45">
        <f t="shared" si="915"/>
        <v>749.16404747766444</v>
      </c>
      <c r="T1607" s="45">
        <f t="shared" si="915"/>
        <v>714.98889508778063</v>
      </c>
      <c r="U1607" s="45">
        <v>27776</v>
      </c>
      <c r="V1607" s="8"/>
      <c r="W1607" s="45" t="s">
        <v>81</v>
      </c>
      <c r="X1607" s="45">
        <v>8</v>
      </c>
      <c r="Y1607" s="45">
        <v>59</v>
      </c>
      <c r="Z1607" s="45">
        <v>88</v>
      </c>
      <c r="AA1607" s="45">
        <v>85</v>
      </c>
      <c r="AB1607" s="45">
        <v>47</v>
      </c>
      <c r="AC1607" s="45">
        <v>14</v>
      </c>
      <c r="AD1607" s="45">
        <v>0</v>
      </c>
      <c r="AE1607" s="45">
        <f t="shared" si="842"/>
        <v>301</v>
      </c>
      <c r="AF1607" s="8"/>
      <c r="AG1607" s="44" t="s">
        <v>81</v>
      </c>
      <c r="AH1607" s="70">
        <f t="shared" si="880"/>
        <v>8.5629550804726762</v>
      </c>
      <c r="AI1607" s="70">
        <f t="shared" si="881"/>
        <v>90.030876208364646</v>
      </c>
      <c r="AJ1607" s="70">
        <f t="shared" si="882"/>
        <v>140.35944435633462</v>
      </c>
      <c r="AK1607" s="70">
        <f t="shared" si="883"/>
        <v>121.32672843127163</v>
      </c>
      <c r="AL1607" s="70">
        <f t="shared" si="838"/>
        <v>55.870977368987162</v>
      </c>
      <c r="AM1607" s="70">
        <f t="shared" si="839"/>
        <v>15.342120442384594</v>
      </c>
      <c r="AN1607" s="70">
        <f t="shared" si="840"/>
        <v>0</v>
      </c>
      <c r="AO1607" s="68">
        <f t="shared" si="843"/>
        <v>52.955663023050562</v>
      </c>
      <c r="AP1607" s="8"/>
      <c r="AQ1607" s="6">
        <f t="shared" si="844"/>
        <v>15</v>
      </c>
      <c r="AR1607" s="94">
        <f t="shared" si="845"/>
        <v>39</v>
      </c>
      <c r="AS1607" s="9"/>
      <c r="AT1607" s="9"/>
      <c r="AU1607" s="9"/>
      <c r="AV1607" s="9"/>
      <c r="AW1607" s="9"/>
      <c r="AX1607" s="9"/>
      <c r="AY1607" s="9"/>
      <c r="AZ1607" s="9"/>
      <c r="BA1607" s="8"/>
      <c r="BB1607" s="8"/>
      <c r="BC1607" s="8"/>
      <c r="BD1607" s="8"/>
      <c r="BE1607" s="8"/>
      <c r="BF1607" s="8"/>
    </row>
    <row r="1608" spans="1:58" s="5" customFormat="1">
      <c r="A1608" s="6">
        <v>1563</v>
      </c>
      <c r="B1608" s="44" t="s">
        <v>82</v>
      </c>
      <c r="C1608" s="45">
        <f t="shared" si="913"/>
        <v>881.29096455511683</v>
      </c>
      <c r="D1608" s="45">
        <f t="shared" si="913"/>
        <v>1082.3585639162554</v>
      </c>
      <c r="E1608" s="45">
        <f t="shared" si="913"/>
        <v>1246.9751840463391</v>
      </c>
      <c r="F1608" s="45">
        <f t="shared" si="913"/>
        <v>1278.9090724775469</v>
      </c>
      <c r="G1608" s="45">
        <f t="shared" si="913"/>
        <v>708.63576052450446</v>
      </c>
      <c r="H1608" s="45">
        <f t="shared" si="913"/>
        <v>742.19786768821552</v>
      </c>
      <c r="I1608" s="45">
        <f t="shared" si="913"/>
        <v>886.36722533846012</v>
      </c>
      <c r="J1608" s="45">
        <f t="shared" ref="J1608:T1608" si="916">J1708*$U1608/$U1708</f>
        <v>1016.4922978756174</v>
      </c>
      <c r="K1608" s="45">
        <f t="shared" si="916"/>
        <v>1162.3105272147993</v>
      </c>
      <c r="L1608" s="45">
        <f t="shared" si="916"/>
        <v>1273.275468411832</v>
      </c>
      <c r="M1608" s="45">
        <f t="shared" si="916"/>
        <v>1267.9241230454609</v>
      </c>
      <c r="N1608" s="45">
        <f t="shared" si="916"/>
        <v>1302.4040933908841</v>
      </c>
      <c r="O1608" s="45">
        <f t="shared" si="916"/>
        <v>1121.7297088679477</v>
      </c>
      <c r="P1608" s="45">
        <f t="shared" si="916"/>
        <v>891.00847239002712</v>
      </c>
      <c r="Q1608" s="45">
        <f t="shared" si="916"/>
        <v>819.93628478981316</v>
      </c>
      <c r="R1608" s="45">
        <f t="shared" si="916"/>
        <v>741.59943462004696</v>
      </c>
      <c r="S1608" s="45">
        <f t="shared" si="916"/>
        <v>596.99946189200477</v>
      </c>
      <c r="T1608" s="45">
        <f t="shared" si="916"/>
        <v>543.58548895512763</v>
      </c>
      <c r="U1608" s="45">
        <v>17564</v>
      </c>
      <c r="V1608" s="8"/>
      <c r="W1608" s="45" t="s">
        <v>82</v>
      </c>
      <c r="X1608" s="45">
        <v>8</v>
      </c>
      <c r="Y1608" s="45">
        <v>35</v>
      </c>
      <c r="Z1608" s="45">
        <v>59</v>
      </c>
      <c r="AA1608" s="45">
        <v>62</v>
      </c>
      <c r="AB1608" s="45">
        <v>28</v>
      </c>
      <c r="AC1608" s="45">
        <v>10</v>
      </c>
      <c r="AD1608" s="45">
        <v>0</v>
      </c>
      <c r="AE1608" s="45">
        <f t="shared" si="842"/>
        <v>202</v>
      </c>
      <c r="AF1608" s="8"/>
      <c r="AG1608" s="44" t="s">
        <v>82</v>
      </c>
      <c r="AH1608" s="70">
        <f t="shared" si="880"/>
        <v>12.510662676748586</v>
      </c>
      <c r="AI1608" s="70">
        <f t="shared" si="881"/>
        <v>98.781354116519239</v>
      </c>
      <c r="AJ1608" s="70">
        <f t="shared" si="882"/>
        <v>158.98725277606127</v>
      </c>
      <c r="AK1608" s="70">
        <f t="shared" si="883"/>
        <v>139.89686944104966</v>
      </c>
      <c r="AL1608" s="70">
        <f t="shared" si="838"/>
        <v>55.091415957637103</v>
      </c>
      <c r="AM1608" s="70">
        <f t="shared" si="839"/>
        <v>17.20710561567849</v>
      </c>
      <c r="AN1608" s="70">
        <f t="shared" si="840"/>
        <v>0</v>
      </c>
      <c r="AO1608" s="68">
        <f t="shared" si="843"/>
        <v>57.157504504995806</v>
      </c>
      <c r="AP1608" s="8"/>
      <c r="AQ1608" s="6">
        <f t="shared" si="844"/>
        <v>9</v>
      </c>
      <c r="AR1608" s="94">
        <f t="shared" si="845"/>
        <v>18</v>
      </c>
      <c r="AS1608" s="9"/>
      <c r="AT1608" s="9"/>
      <c r="AU1608" s="9"/>
      <c r="AV1608" s="9"/>
      <c r="AW1608" s="9"/>
      <c r="AX1608" s="9"/>
      <c r="AY1608" s="9"/>
      <c r="AZ1608" s="9"/>
      <c r="BA1608" s="8"/>
      <c r="BB1608" s="8"/>
      <c r="BC1608" s="8"/>
      <c r="BD1608" s="8"/>
      <c r="BE1608" s="8"/>
      <c r="BF1608" s="8"/>
    </row>
    <row r="1609" spans="1:58" s="5" customFormat="1">
      <c r="A1609" s="6">
        <v>1564</v>
      </c>
      <c r="B1609" s="44" t="s">
        <v>83</v>
      </c>
      <c r="C1609" s="45">
        <f t="shared" si="913"/>
        <v>4406.7826401961329</v>
      </c>
      <c r="D1609" s="45">
        <f t="shared" si="913"/>
        <v>4362.7595834376789</v>
      </c>
      <c r="E1609" s="45">
        <f t="shared" si="913"/>
        <v>4380.5006332912817</v>
      </c>
      <c r="F1609" s="45">
        <f t="shared" si="913"/>
        <v>5163.6723917638474</v>
      </c>
      <c r="G1609" s="45">
        <f t="shared" si="913"/>
        <v>9957.6049096467104</v>
      </c>
      <c r="H1609" s="45">
        <f t="shared" si="913"/>
        <v>10228.833390811276</v>
      </c>
      <c r="I1609" s="45">
        <f t="shared" si="913"/>
        <v>8476.4754313558296</v>
      </c>
      <c r="J1609" s="45">
        <f t="shared" ref="J1609:T1609" si="917">J1709*$U1609/$U1709</f>
        <v>7971.4269693602573</v>
      </c>
      <c r="K1609" s="45">
        <f t="shared" si="917"/>
        <v>7155.0873222532655</v>
      </c>
      <c r="L1609" s="45">
        <f t="shared" si="917"/>
        <v>6497.7494417887938</v>
      </c>
      <c r="M1609" s="45">
        <f t="shared" si="917"/>
        <v>5951.1362462251718</v>
      </c>
      <c r="N1609" s="45">
        <f t="shared" si="917"/>
        <v>5807.5441612368677</v>
      </c>
      <c r="O1609" s="45">
        <f t="shared" si="917"/>
        <v>5108.8049594756794</v>
      </c>
      <c r="P1609" s="45">
        <f t="shared" si="917"/>
        <v>3968.9610545394703</v>
      </c>
      <c r="Q1609" s="45">
        <f t="shared" si="917"/>
        <v>3099.1686699562506</v>
      </c>
      <c r="R1609" s="45">
        <f t="shared" si="917"/>
        <v>2676.9108315286244</v>
      </c>
      <c r="S1609" s="45">
        <f t="shared" si="917"/>
        <v>2083.2703456818294</v>
      </c>
      <c r="T1609" s="45">
        <f t="shared" si="917"/>
        <v>1813.3110174510286</v>
      </c>
      <c r="U1609" s="45">
        <v>99110</v>
      </c>
      <c r="V1609" s="8"/>
      <c r="W1609" s="45" t="s">
        <v>83</v>
      </c>
      <c r="X1609" s="45">
        <v>3</v>
      </c>
      <c r="Y1609" s="45">
        <v>39</v>
      </c>
      <c r="Z1609" s="45">
        <v>136</v>
      </c>
      <c r="AA1609" s="45">
        <v>385</v>
      </c>
      <c r="AB1609" s="45">
        <v>351</v>
      </c>
      <c r="AC1609" s="45">
        <v>98</v>
      </c>
      <c r="AD1609" s="45">
        <v>3</v>
      </c>
      <c r="AE1609" s="45">
        <f t="shared" si="842"/>
        <v>1015</v>
      </c>
      <c r="AF1609" s="8"/>
      <c r="AG1609" s="44" t="s">
        <v>83</v>
      </c>
      <c r="AH1609" s="70">
        <f t="shared" si="880"/>
        <v>1.1619637236417459</v>
      </c>
      <c r="AI1609" s="70">
        <f t="shared" si="881"/>
        <v>7.833208960162227</v>
      </c>
      <c r="AJ1609" s="70">
        <f t="shared" si="882"/>
        <v>26.59149774052845</v>
      </c>
      <c r="AK1609" s="70">
        <f t="shared" si="883"/>
        <v>90.839642754304194</v>
      </c>
      <c r="AL1609" s="70">
        <f t="shared" si="838"/>
        <v>88.064533827917472</v>
      </c>
      <c r="AM1609" s="70">
        <f t="shared" si="839"/>
        <v>27.393096851580573</v>
      </c>
      <c r="AN1609" s="70">
        <f t="shared" si="840"/>
        <v>0.92339663967532648</v>
      </c>
      <c r="AO1609" s="68">
        <f t="shared" si="843"/>
        <v>36.608997071024511</v>
      </c>
      <c r="AP1609" s="8"/>
      <c r="AQ1609" s="6">
        <f t="shared" si="844"/>
        <v>75</v>
      </c>
      <c r="AR1609" s="94">
        <f t="shared" si="845"/>
        <v>78</v>
      </c>
      <c r="AS1609" s="9"/>
      <c r="AT1609" s="9"/>
      <c r="AU1609" s="9"/>
      <c r="AV1609" s="9"/>
      <c r="AW1609" s="9"/>
      <c r="AX1609" s="9"/>
      <c r="AY1609" s="9"/>
      <c r="AZ1609" s="9"/>
      <c r="BA1609" s="8"/>
      <c r="BB1609" s="8"/>
      <c r="BC1609" s="8"/>
      <c r="BD1609" s="8"/>
      <c r="BE1609" s="8"/>
      <c r="BF1609" s="8"/>
    </row>
    <row r="1610" spans="1:58" s="5" customFormat="1">
      <c r="A1610" s="6">
        <v>1565</v>
      </c>
      <c r="B1610" s="44" t="s">
        <v>84</v>
      </c>
      <c r="C1610" s="45">
        <f t="shared" si="913"/>
        <v>458.54428682825341</v>
      </c>
      <c r="D1610" s="45">
        <f t="shared" si="913"/>
        <v>537.90360683066763</v>
      </c>
      <c r="E1610" s="45">
        <f t="shared" si="913"/>
        <v>612.01580068369424</v>
      </c>
      <c r="F1610" s="45">
        <f t="shared" si="913"/>
        <v>551.38845323076612</v>
      </c>
      <c r="G1610" s="45">
        <f t="shared" si="913"/>
        <v>317.26360778028408</v>
      </c>
      <c r="H1610" s="45">
        <f t="shared" si="913"/>
        <v>349.98816098854564</v>
      </c>
      <c r="I1610" s="45">
        <f t="shared" si="913"/>
        <v>441.86459433639851</v>
      </c>
      <c r="J1610" s="45">
        <f t="shared" ref="J1610:T1610" si="918">J1710*$U1610/$U1710</f>
        <v>538.27538554069963</v>
      </c>
      <c r="K1610" s="45">
        <f t="shared" si="918"/>
        <v>635.33728981087279</v>
      </c>
      <c r="L1610" s="45">
        <f t="shared" si="918"/>
        <v>750.46778717641348</v>
      </c>
      <c r="M1610" s="45">
        <f t="shared" si="918"/>
        <v>806.04934781896122</v>
      </c>
      <c r="N1610" s="45">
        <f t="shared" si="918"/>
        <v>885.25611385429761</v>
      </c>
      <c r="O1610" s="45">
        <f t="shared" si="918"/>
        <v>826.08774921604356</v>
      </c>
      <c r="P1610" s="45">
        <f t="shared" si="918"/>
        <v>637.289067999743</v>
      </c>
      <c r="Q1610" s="45">
        <f t="shared" si="918"/>
        <v>512.8915975739236</v>
      </c>
      <c r="R1610" s="45">
        <f t="shared" si="918"/>
        <v>462.68075987378057</v>
      </c>
      <c r="S1610" s="45">
        <f t="shared" si="918"/>
        <v>337.33517676456165</v>
      </c>
      <c r="T1610" s="45">
        <f t="shared" si="918"/>
        <v>313.36121369209235</v>
      </c>
      <c r="U1610" s="45">
        <v>9974</v>
      </c>
      <c r="V1610" s="8"/>
      <c r="W1610" s="45" t="s">
        <v>84</v>
      </c>
      <c r="X1610" s="45">
        <v>3</v>
      </c>
      <c r="Y1610" s="45">
        <v>20</v>
      </c>
      <c r="Z1610" s="45">
        <v>26</v>
      </c>
      <c r="AA1610" s="45">
        <v>29</v>
      </c>
      <c r="AB1610" s="45">
        <v>20</v>
      </c>
      <c r="AC1610" s="45">
        <v>3</v>
      </c>
      <c r="AD1610" s="45">
        <v>0</v>
      </c>
      <c r="AE1610" s="45">
        <f t="shared" si="842"/>
        <v>101</v>
      </c>
      <c r="AF1610" s="8"/>
      <c r="AG1610" s="44" t="s">
        <v>84</v>
      </c>
      <c r="AH1610" s="70">
        <f t="shared" ref="AH1610:AH1630" si="919">X1610/(F1610/2)*1000</f>
        <v>10.881620688362313</v>
      </c>
      <c r="AI1610" s="70">
        <f t="shared" ref="AI1610:AI1630" si="920">Y1610/(G1610/2)*1000</f>
        <v>126.07812247946626</v>
      </c>
      <c r="AJ1610" s="70">
        <f t="shared" ref="AJ1610:AJ1630" si="921">Z1610/(H1610/2)*1000</f>
        <v>148.57645428098309</v>
      </c>
      <c r="AK1610" s="70">
        <f t="shared" ref="AK1610:AK1630" si="922">AA1610/(I1610/2)*1000</f>
        <v>131.26193124186747</v>
      </c>
      <c r="AL1610" s="70">
        <f t="shared" ref="AL1610:AL1630" si="923">AB1610/(J1610/2)*1000</f>
        <v>74.311404672201107</v>
      </c>
      <c r="AM1610" s="70">
        <f t="shared" ref="AM1610:AM1630" si="924">AC1610/(K1610/2)*1000</f>
        <v>9.4438026796539525</v>
      </c>
      <c r="AN1610" s="70">
        <f t="shared" ref="AN1610:AN1630" si="925">AD1610/(L1610/2)*1000</f>
        <v>0</v>
      </c>
      <c r="AO1610" s="68">
        <f t="shared" si="843"/>
        <v>56.352404611787463</v>
      </c>
      <c r="AP1610" s="8"/>
      <c r="AQ1610" s="6">
        <f t="shared" si="844"/>
        <v>2</v>
      </c>
      <c r="AR1610" s="94">
        <f t="shared" si="845"/>
        <v>22</v>
      </c>
      <c r="AS1610" s="9"/>
      <c r="AT1610" s="9"/>
      <c r="AU1610" s="9"/>
      <c r="AV1610" s="9"/>
      <c r="AW1610" s="9"/>
      <c r="AX1610" s="9"/>
      <c r="AY1610" s="9"/>
      <c r="AZ1610" s="9"/>
      <c r="BA1610" s="8"/>
      <c r="BB1610" s="8"/>
      <c r="BC1610" s="8"/>
      <c r="BD1610" s="8"/>
      <c r="BE1610" s="8"/>
      <c r="BF1610" s="8"/>
    </row>
    <row r="1611" spans="1:58" s="5" customFormat="1">
      <c r="A1611" s="6">
        <v>1566</v>
      </c>
      <c r="B1611" s="44" t="s">
        <v>85</v>
      </c>
      <c r="C1611" s="45">
        <f t="shared" si="913"/>
        <v>1371.014246454796</v>
      </c>
      <c r="D1611" s="45">
        <f t="shared" si="913"/>
        <v>1625.441809868101</v>
      </c>
      <c r="E1611" s="45">
        <f t="shared" si="913"/>
        <v>1791.79538589758</v>
      </c>
      <c r="F1611" s="45">
        <f t="shared" si="913"/>
        <v>1701.1517910736316</v>
      </c>
      <c r="G1611" s="45">
        <f t="shared" si="913"/>
        <v>1273.5303750546561</v>
      </c>
      <c r="H1611" s="45">
        <f t="shared" si="913"/>
        <v>1346.571197579314</v>
      </c>
      <c r="I1611" s="45">
        <f t="shared" si="913"/>
        <v>1657.2536485084386</v>
      </c>
      <c r="J1611" s="45">
        <f t="shared" ref="J1611:T1611" si="926">J1711*$U1611/$U1711</f>
        <v>1925.2483901838518</v>
      </c>
      <c r="K1611" s="45">
        <f t="shared" si="926"/>
        <v>2046.4906713467685</v>
      </c>
      <c r="L1611" s="45">
        <f t="shared" si="926"/>
        <v>2147.0691502882937</v>
      </c>
      <c r="M1611" s="45">
        <f t="shared" si="926"/>
        <v>1946.3060139499669</v>
      </c>
      <c r="N1611" s="45">
        <f t="shared" si="926"/>
        <v>1796.9165398239659</v>
      </c>
      <c r="O1611" s="45">
        <f t="shared" si="926"/>
        <v>1434.8208043929549</v>
      </c>
      <c r="P1611" s="45">
        <f t="shared" si="926"/>
        <v>1069.617784447845</v>
      </c>
      <c r="Q1611" s="45">
        <f t="shared" si="926"/>
        <v>808.87110112764287</v>
      </c>
      <c r="R1611" s="45">
        <f t="shared" si="926"/>
        <v>621.97260880379395</v>
      </c>
      <c r="S1611" s="45">
        <f t="shared" si="926"/>
        <v>502.34959888107215</v>
      </c>
      <c r="T1611" s="45">
        <f t="shared" si="926"/>
        <v>391.57888231732818</v>
      </c>
      <c r="U1611" s="45">
        <v>25458</v>
      </c>
      <c r="V1611" s="8"/>
      <c r="W1611" s="45" t="s">
        <v>85</v>
      </c>
      <c r="X1611" s="45">
        <v>0</v>
      </c>
      <c r="Y1611" s="45">
        <v>17</v>
      </c>
      <c r="Z1611" s="45">
        <v>56</v>
      </c>
      <c r="AA1611" s="45">
        <v>124</v>
      </c>
      <c r="AB1611" s="45">
        <v>86</v>
      </c>
      <c r="AC1611" s="45">
        <v>21</v>
      </c>
      <c r="AD1611" s="45">
        <v>0</v>
      </c>
      <c r="AE1611" s="45">
        <f t="shared" ref="AE1611:AE1625" si="927">SUM(X1611:AD1611)</f>
        <v>304</v>
      </c>
      <c r="AF1611" s="8"/>
      <c r="AG1611" s="44" t="s">
        <v>85</v>
      </c>
      <c r="AH1611" s="70">
        <f t="shared" si="919"/>
        <v>0</v>
      </c>
      <c r="AI1611" s="70">
        <f t="shared" si="920"/>
        <v>26.697439390513807</v>
      </c>
      <c r="AJ1611" s="70">
        <f t="shared" si="921"/>
        <v>83.174213291758107</v>
      </c>
      <c r="AK1611" s="70">
        <f t="shared" si="922"/>
        <v>149.64516760799108</v>
      </c>
      <c r="AL1611" s="70">
        <f t="shared" si="923"/>
        <v>89.33912157878747</v>
      </c>
      <c r="AM1611" s="70">
        <f t="shared" si="924"/>
        <v>20.522937430425888</v>
      </c>
      <c r="AN1611" s="70">
        <f t="shared" si="925"/>
        <v>0</v>
      </c>
      <c r="AO1611" s="68">
        <f t="shared" ref="AO1611:AO1630" si="928">AE1611/(SUM(F1611:L1611)/2)*1000</f>
        <v>50.259085486342066</v>
      </c>
      <c r="AP1611" s="8"/>
      <c r="AQ1611" s="6">
        <f t="shared" ref="AQ1611:AQ1624" si="929">RANK(AI1611,AI$1546:AI$1624)</f>
        <v>64</v>
      </c>
      <c r="AR1611" s="94">
        <f t="shared" ref="AR1611:AR1624" si="930">RANK(AO1611,AO$1546:AO$1624)</f>
        <v>48</v>
      </c>
      <c r="AS1611" s="9"/>
      <c r="AT1611" s="9"/>
      <c r="AU1611" s="9"/>
      <c r="AV1611" s="9"/>
      <c r="AW1611" s="9"/>
      <c r="AX1611" s="9"/>
      <c r="AY1611" s="9"/>
      <c r="AZ1611" s="9"/>
      <c r="BA1611" s="8"/>
      <c r="BB1611" s="8"/>
      <c r="BC1611" s="8"/>
      <c r="BD1611" s="8"/>
      <c r="BE1611" s="8"/>
      <c r="BF1611" s="8"/>
    </row>
    <row r="1612" spans="1:58" s="5" customFormat="1">
      <c r="A1612" s="6">
        <v>1567</v>
      </c>
      <c r="B1612" s="44" t="s">
        <v>86</v>
      </c>
      <c r="C1612" s="45">
        <f t="shared" si="913"/>
        <v>1484.6960787434487</v>
      </c>
      <c r="D1612" s="45">
        <f t="shared" si="913"/>
        <v>1659.3092564855951</v>
      </c>
      <c r="E1612" s="45">
        <f t="shared" si="913"/>
        <v>1641.8712989988965</v>
      </c>
      <c r="F1612" s="45">
        <f t="shared" si="913"/>
        <v>1445.0657385099978</v>
      </c>
      <c r="G1612" s="45">
        <f t="shared" si="913"/>
        <v>1217.5587271673746</v>
      </c>
      <c r="H1612" s="45">
        <f t="shared" si="913"/>
        <v>1372.7770649531053</v>
      </c>
      <c r="I1612" s="45">
        <f t="shared" si="913"/>
        <v>1325.4254474307891</v>
      </c>
      <c r="J1612" s="45">
        <f t="shared" ref="J1612:T1612" si="931">J1712*$U1612/$U1712</f>
        <v>1416.2513100423512</v>
      </c>
      <c r="K1612" s="45">
        <f t="shared" si="931"/>
        <v>1521.6334204801874</v>
      </c>
      <c r="L1612" s="45">
        <f t="shared" si="931"/>
        <v>1579.6192095812034</v>
      </c>
      <c r="M1612" s="45">
        <f t="shared" si="931"/>
        <v>1541.1567114846878</v>
      </c>
      <c r="N1612" s="45">
        <f t="shared" si="931"/>
        <v>1358.8197668191731</v>
      </c>
      <c r="O1612" s="45">
        <f t="shared" si="931"/>
        <v>1151.9876026503969</v>
      </c>
      <c r="P1612" s="45">
        <f t="shared" si="931"/>
        <v>950.29929346670053</v>
      </c>
      <c r="Q1612" s="45">
        <f t="shared" si="931"/>
        <v>772.87092393088403</v>
      </c>
      <c r="R1612" s="45">
        <f t="shared" si="931"/>
        <v>622.01731979881492</v>
      </c>
      <c r="S1612" s="45">
        <f t="shared" si="931"/>
        <v>531.59934778699039</v>
      </c>
      <c r="T1612" s="45">
        <f t="shared" si="931"/>
        <v>523.04148166940308</v>
      </c>
      <c r="U1612" s="45">
        <v>22116</v>
      </c>
      <c r="V1612" s="8"/>
      <c r="W1612" s="45" t="s">
        <v>86</v>
      </c>
      <c r="X1612" s="45">
        <v>20</v>
      </c>
      <c r="Y1612" s="45">
        <v>61</v>
      </c>
      <c r="Z1612" s="45">
        <v>90</v>
      </c>
      <c r="AA1612" s="45">
        <v>93</v>
      </c>
      <c r="AB1612" s="45">
        <v>45</v>
      </c>
      <c r="AC1612" s="45">
        <v>7</v>
      </c>
      <c r="AD1612" s="45">
        <v>0</v>
      </c>
      <c r="AE1612" s="45">
        <f t="shared" si="927"/>
        <v>316</v>
      </c>
      <c r="AF1612" s="8"/>
      <c r="AG1612" s="44" t="s">
        <v>86</v>
      </c>
      <c r="AH1612" s="70">
        <f t="shared" si="919"/>
        <v>27.680401613592927</v>
      </c>
      <c r="AI1612" s="70">
        <f t="shared" si="920"/>
        <v>100.20050555083327</v>
      </c>
      <c r="AJ1612" s="70">
        <f t="shared" si="921"/>
        <v>131.12107172780375</v>
      </c>
      <c r="AK1612" s="70">
        <f t="shared" si="922"/>
        <v>140.33229885584532</v>
      </c>
      <c r="AL1612" s="70">
        <f t="shared" si="923"/>
        <v>63.548043600615387</v>
      </c>
      <c r="AM1612" s="70">
        <f t="shared" si="924"/>
        <v>9.2006391365812465</v>
      </c>
      <c r="AN1612" s="70">
        <f t="shared" si="925"/>
        <v>0</v>
      </c>
      <c r="AO1612" s="68">
        <f t="shared" si="928"/>
        <v>63.978419556468936</v>
      </c>
      <c r="AP1612" s="8"/>
      <c r="AQ1612" s="6">
        <f t="shared" si="929"/>
        <v>7</v>
      </c>
      <c r="AR1612" s="94">
        <f t="shared" si="930"/>
        <v>4</v>
      </c>
      <c r="AS1612" s="9"/>
      <c r="AT1612" s="9"/>
      <c r="AU1612" s="9"/>
      <c r="AV1612" s="9"/>
      <c r="AW1612" s="9"/>
      <c r="AX1612" s="9"/>
      <c r="AY1612" s="9"/>
      <c r="AZ1612" s="9"/>
      <c r="BA1612" s="8"/>
      <c r="BB1612" s="8"/>
      <c r="BC1612" s="8"/>
      <c r="BD1612" s="8"/>
      <c r="BE1612" s="8"/>
      <c r="BF1612" s="8"/>
    </row>
    <row r="1613" spans="1:58" s="5" customFormat="1">
      <c r="A1613" s="6">
        <v>1568</v>
      </c>
      <c r="B1613" s="44" t="s">
        <v>87</v>
      </c>
      <c r="C1613" s="45">
        <f t="shared" si="913"/>
        <v>281.90795917874721</v>
      </c>
      <c r="D1613" s="45">
        <f t="shared" si="913"/>
        <v>391.11071089054752</v>
      </c>
      <c r="E1613" s="45">
        <f t="shared" si="913"/>
        <v>450.69535401980983</v>
      </c>
      <c r="F1613" s="45">
        <f t="shared" si="913"/>
        <v>390.12170362099363</v>
      </c>
      <c r="G1613" s="45">
        <f t="shared" si="913"/>
        <v>184.02308622013936</v>
      </c>
      <c r="H1613" s="45">
        <f t="shared" si="913"/>
        <v>183.68961209670866</v>
      </c>
      <c r="I1613" s="45">
        <f t="shared" si="913"/>
        <v>287.15538030115442</v>
      </c>
      <c r="J1613" s="45">
        <f t="shared" ref="J1613:T1613" si="932">J1713*$U1613/$U1713</f>
        <v>362.04310153432994</v>
      </c>
      <c r="K1613" s="45">
        <f t="shared" si="932"/>
        <v>439.03872505248847</v>
      </c>
      <c r="L1613" s="45">
        <f t="shared" si="932"/>
        <v>514.56384169650414</v>
      </c>
      <c r="M1613" s="45">
        <f t="shared" si="932"/>
        <v>532.99735568810729</v>
      </c>
      <c r="N1613" s="45">
        <f t="shared" si="932"/>
        <v>511.64142256917268</v>
      </c>
      <c r="O1613" s="45">
        <f t="shared" si="932"/>
        <v>473.71808430179328</v>
      </c>
      <c r="P1613" s="45">
        <f t="shared" si="932"/>
        <v>389.50940719321738</v>
      </c>
      <c r="Q1613" s="45">
        <f t="shared" si="932"/>
        <v>306.3963411422767</v>
      </c>
      <c r="R1613" s="45">
        <f t="shared" si="932"/>
        <v>247.50683626226771</v>
      </c>
      <c r="S1613" s="45">
        <f t="shared" si="932"/>
        <v>190.98318787501464</v>
      </c>
      <c r="T1613" s="45">
        <f t="shared" si="932"/>
        <v>202.89789035672683</v>
      </c>
      <c r="U1613" s="45">
        <v>6340</v>
      </c>
      <c r="V1613" s="8"/>
      <c r="W1613" s="45" t="s">
        <v>87</v>
      </c>
      <c r="X1613" s="45">
        <v>3</v>
      </c>
      <c r="Y1613" s="45">
        <v>9</v>
      </c>
      <c r="Z1613" s="45">
        <v>20</v>
      </c>
      <c r="AA1613" s="45">
        <v>19</v>
      </c>
      <c r="AB1613" s="45">
        <v>3</v>
      </c>
      <c r="AC1613" s="45">
        <v>0</v>
      </c>
      <c r="AD1613" s="45">
        <v>0</v>
      </c>
      <c r="AE1613" s="45">
        <f t="shared" si="927"/>
        <v>54</v>
      </c>
      <c r="AF1613" s="8"/>
      <c r="AG1613" s="44" t="s">
        <v>87</v>
      </c>
      <c r="AH1613" s="70">
        <f t="shared" si="919"/>
        <v>15.379815950534883</v>
      </c>
      <c r="AI1613" s="70">
        <f t="shared" si="920"/>
        <v>97.813814395370642</v>
      </c>
      <c r="AJ1613" s="70">
        <f t="shared" si="921"/>
        <v>217.75863938860545</v>
      </c>
      <c r="AK1613" s="70">
        <f t="shared" si="922"/>
        <v>132.33253704021658</v>
      </c>
      <c r="AL1613" s="70">
        <f t="shared" si="923"/>
        <v>16.57261241706345</v>
      </c>
      <c r="AM1613" s="70">
        <f t="shared" si="924"/>
        <v>0</v>
      </c>
      <c r="AN1613" s="70">
        <f t="shared" si="925"/>
        <v>0</v>
      </c>
      <c r="AO1613" s="68">
        <f t="shared" si="928"/>
        <v>45.750393173204159</v>
      </c>
      <c r="AP1613" s="8"/>
      <c r="AQ1613" s="6">
        <f t="shared" si="929"/>
        <v>10</v>
      </c>
      <c r="AR1613" s="94">
        <f t="shared" si="930"/>
        <v>65</v>
      </c>
      <c r="AS1613" s="9"/>
      <c r="AT1613" s="9"/>
      <c r="AU1613" s="9"/>
      <c r="AV1613" s="9"/>
      <c r="AW1613" s="9"/>
      <c r="AX1613" s="9"/>
      <c r="AY1613" s="9"/>
      <c r="AZ1613" s="9"/>
      <c r="BA1613" s="8"/>
      <c r="BB1613" s="8"/>
      <c r="BC1613" s="8"/>
      <c r="BD1613" s="8"/>
      <c r="BE1613" s="8"/>
      <c r="BF1613" s="8"/>
    </row>
    <row r="1614" spans="1:58" s="5" customFormat="1">
      <c r="A1614" s="6">
        <v>1569</v>
      </c>
      <c r="B1614" s="44" t="s">
        <v>88</v>
      </c>
      <c r="C1614" s="45">
        <f t="shared" si="913"/>
        <v>1495.6006960121922</v>
      </c>
      <c r="D1614" s="45">
        <f t="shared" si="913"/>
        <v>1767.1715266689887</v>
      </c>
      <c r="E1614" s="45">
        <f t="shared" si="913"/>
        <v>2079.1867654885659</v>
      </c>
      <c r="F1614" s="45">
        <f t="shared" si="913"/>
        <v>2013.0150143668268</v>
      </c>
      <c r="G1614" s="45">
        <f t="shared" si="913"/>
        <v>1318.4990245907022</v>
      </c>
      <c r="H1614" s="45">
        <f t="shared" si="913"/>
        <v>1385.7896804150816</v>
      </c>
      <c r="I1614" s="45">
        <f t="shared" si="913"/>
        <v>1563.0117799730824</v>
      </c>
      <c r="J1614" s="45">
        <f t="shared" ref="J1614:T1614" si="933">J1714*$U1614/$U1714</f>
        <v>1851.6350562703567</v>
      </c>
      <c r="K1614" s="45">
        <f t="shared" si="933"/>
        <v>1975.6498342998445</v>
      </c>
      <c r="L1614" s="45">
        <f t="shared" si="933"/>
        <v>2094.9162230056663</v>
      </c>
      <c r="M1614" s="45">
        <f t="shared" si="933"/>
        <v>2036.184058004535</v>
      </c>
      <c r="N1614" s="45">
        <f t="shared" si="933"/>
        <v>1972.5666456672741</v>
      </c>
      <c r="O1614" s="45">
        <f t="shared" si="933"/>
        <v>1773.7087857710787</v>
      </c>
      <c r="P1614" s="45">
        <f t="shared" si="933"/>
        <v>1483.9206003144893</v>
      </c>
      <c r="Q1614" s="45">
        <f t="shared" si="933"/>
        <v>1196.4058514059861</v>
      </c>
      <c r="R1614" s="45">
        <f t="shared" si="933"/>
        <v>1026.8358425550121</v>
      </c>
      <c r="S1614" s="45">
        <f t="shared" si="933"/>
        <v>821.77470309631917</v>
      </c>
      <c r="T1614" s="45">
        <f t="shared" si="933"/>
        <v>807.12791209399745</v>
      </c>
      <c r="U1614" s="45">
        <v>28663</v>
      </c>
      <c r="V1614" s="8"/>
      <c r="W1614" s="45" t="s">
        <v>88</v>
      </c>
      <c r="X1614" s="45">
        <v>12</v>
      </c>
      <c r="Y1614" s="45">
        <v>45</v>
      </c>
      <c r="Z1614" s="45">
        <v>100</v>
      </c>
      <c r="AA1614" s="45">
        <v>106</v>
      </c>
      <c r="AB1614" s="45">
        <v>46</v>
      </c>
      <c r="AC1614" s="45">
        <v>11</v>
      </c>
      <c r="AD1614" s="45">
        <v>0</v>
      </c>
      <c r="AE1614" s="45">
        <f t="shared" si="927"/>
        <v>320</v>
      </c>
      <c r="AF1614" s="8"/>
      <c r="AG1614" s="44" t="s">
        <v>88</v>
      </c>
      <c r="AH1614" s="70">
        <f t="shared" si="919"/>
        <v>11.922414800045074</v>
      </c>
      <c r="AI1614" s="70">
        <f t="shared" si="920"/>
        <v>68.259436162979668</v>
      </c>
      <c r="AJ1614" s="70">
        <f t="shared" si="921"/>
        <v>144.32204455447712</v>
      </c>
      <c r="AK1614" s="70">
        <f t="shared" si="922"/>
        <v>135.6355740349257</v>
      </c>
      <c r="AL1614" s="70">
        <f t="shared" si="923"/>
        <v>49.685816699382634</v>
      </c>
      <c r="AM1614" s="70">
        <f t="shared" si="924"/>
        <v>11.135576567290141</v>
      </c>
      <c r="AN1614" s="70">
        <f t="shared" si="925"/>
        <v>0</v>
      </c>
      <c r="AO1614" s="68">
        <f t="shared" si="928"/>
        <v>52.448197392518814</v>
      </c>
      <c r="AP1614" s="8"/>
      <c r="AQ1614" s="6">
        <f t="shared" si="929"/>
        <v>33</v>
      </c>
      <c r="AR1614" s="94">
        <f t="shared" si="930"/>
        <v>40</v>
      </c>
      <c r="AS1614" s="9"/>
      <c r="AT1614" s="9"/>
      <c r="AU1614" s="9"/>
      <c r="AV1614" s="9"/>
      <c r="AW1614" s="9"/>
      <c r="AX1614" s="9"/>
      <c r="AY1614" s="9"/>
      <c r="AZ1614" s="9"/>
      <c r="BA1614" s="8"/>
      <c r="BB1614" s="8"/>
      <c r="BC1614" s="8"/>
      <c r="BD1614" s="8"/>
      <c r="BE1614" s="8"/>
      <c r="BF1614" s="8"/>
    </row>
    <row r="1615" spans="1:58" s="5" customFormat="1">
      <c r="A1615" s="6">
        <v>1570</v>
      </c>
      <c r="B1615" s="44" t="s">
        <v>89</v>
      </c>
      <c r="C1615" s="45">
        <f t="shared" si="913"/>
        <v>1854.9476115945752</v>
      </c>
      <c r="D1615" s="45">
        <f t="shared" si="913"/>
        <v>2356.8640946409796</v>
      </c>
      <c r="E1615" s="45">
        <f t="shared" si="913"/>
        <v>2603.5103549588034</v>
      </c>
      <c r="F1615" s="45">
        <f t="shared" si="913"/>
        <v>2671.1108167888419</v>
      </c>
      <c r="G1615" s="45">
        <f t="shared" si="913"/>
        <v>2019.3239765498438</v>
      </c>
      <c r="H1615" s="45">
        <f t="shared" si="913"/>
        <v>1686.4857532594297</v>
      </c>
      <c r="I1615" s="45">
        <f t="shared" si="913"/>
        <v>1972.5373750040869</v>
      </c>
      <c r="J1615" s="45">
        <f t="shared" ref="J1615:T1615" si="934">J1715*$U1615/$U1715</f>
        <v>2214.346011264231</v>
      </c>
      <c r="K1615" s="45">
        <f t="shared" si="934"/>
        <v>2386.9695126744546</v>
      </c>
      <c r="L1615" s="45">
        <f t="shared" si="934"/>
        <v>2417.0401560576202</v>
      </c>
      <c r="M1615" s="45">
        <f t="shared" si="934"/>
        <v>2176.2270730274508</v>
      </c>
      <c r="N1615" s="45">
        <f t="shared" si="934"/>
        <v>2020.2536264114433</v>
      </c>
      <c r="O1615" s="45">
        <f t="shared" si="934"/>
        <v>1735.0904177774755</v>
      </c>
      <c r="P1615" s="45">
        <f t="shared" si="934"/>
        <v>1415.7139821103799</v>
      </c>
      <c r="Q1615" s="45">
        <f t="shared" si="934"/>
        <v>1175.4483672372623</v>
      </c>
      <c r="R1615" s="45">
        <f t="shared" si="934"/>
        <v>1019.5033463205868</v>
      </c>
      <c r="S1615" s="45">
        <f t="shared" si="934"/>
        <v>849.69072037735293</v>
      </c>
      <c r="T1615" s="45">
        <f t="shared" si="934"/>
        <v>798.9368039451814</v>
      </c>
      <c r="U1615" s="45">
        <v>33374</v>
      </c>
      <c r="V1615" s="8"/>
      <c r="W1615" s="45" t="s">
        <v>89</v>
      </c>
      <c r="X1615" s="45">
        <v>27</v>
      </c>
      <c r="Y1615" s="45">
        <v>78</v>
      </c>
      <c r="Z1615" s="45">
        <v>127</v>
      </c>
      <c r="AA1615" s="45">
        <v>115</v>
      </c>
      <c r="AB1615" s="45">
        <v>69</v>
      </c>
      <c r="AC1615" s="45">
        <v>14</v>
      </c>
      <c r="AD1615" s="45">
        <v>0</v>
      </c>
      <c r="AE1615" s="45">
        <f t="shared" si="927"/>
        <v>430</v>
      </c>
      <c r="AF1615" s="8"/>
      <c r="AG1615" s="44" t="s">
        <v>89</v>
      </c>
      <c r="AH1615" s="70">
        <f t="shared" si="919"/>
        <v>20.216308383984519</v>
      </c>
      <c r="AI1615" s="70">
        <f t="shared" si="920"/>
        <v>77.253576846315113</v>
      </c>
      <c r="AJ1615" s="70">
        <f t="shared" si="921"/>
        <v>150.6090398386707</v>
      </c>
      <c r="AK1615" s="70">
        <f t="shared" si="922"/>
        <v>116.60108594876355</v>
      </c>
      <c r="AL1615" s="70">
        <f t="shared" si="923"/>
        <v>62.3208835918159</v>
      </c>
      <c r="AM1615" s="70">
        <f t="shared" si="924"/>
        <v>11.730355101447316</v>
      </c>
      <c r="AN1615" s="70">
        <f t="shared" si="925"/>
        <v>0</v>
      </c>
      <c r="AO1615" s="68">
        <f t="shared" si="928"/>
        <v>55.961116024373553</v>
      </c>
      <c r="AP1615" s="8"/>
      <c r="AQ1615" s="6">
        <f t="shared" si="929"/>
        <v>23</v>
      </c>
      <c r="AR1615" s="94">
        <f t="shared" si="930"/>
        <v>26</v>
      </c>
      <c r="AS1615" s="9"/>
      <c r="AT1615" s="9"/>
      <c r="AU1615" s="9"/>
      <c r="AV1615" s="9"/>
      <c r="AW1615" s="9"/>
      <c r="AX1615" s="9"/>
      <c r="AY1615" s="9"/>
      <c r="AZ1615" s="9"/>
      <c r="BA1615" s="8"/>
      <c r="BB1615" s="8"/>
      <c r="BC1615" s="8"/>
      <c r="BD1615" s="8"/>
      <c r="BE1615" s="8"/>
      <c r="BF1615" s="8"/>
    </row>
    <row r="1616" spans="1:58" s="5" customFormat="1">
      <c r="A1616" s="6">
        <v>1571</v>
      </c>
      <c r="B1616" s="44" t="s">
        <v>90</v>
      </c>
      <c r="C1616" s="45">
        <f t="shared" ref="C1616:I1625" si="935">C1716*$U1616/$U1716</f>
        <v>2402.2515361089972</v>
      </c>
      <c r="D1616" s="45">
        <f t="shared" si="935"/>
        <v>2789.5631917642763</v>
      </c>
      <c r="E1616" s="45">
        <f t="shared" si="935"/>
        <v>3087.4858159632918</v>
      </c>
      <c r="F1616" s="45">
        <f t="shared" si="935"/>
        <v>3023.6442855103028</v>
      </c>
      <c r="G1616" s="45">
        <f t="shared" si="935"/>
        <v>2460.7142045388869</v>
      </c>
      <c r="H1616" s="45">
        <f t="shared" si="935"/>
        <v>2308.9006947642201</v>
      </c>
      <c r="I1616" s="45">
        <f t="shared" si="935"/>
        <v>2306.9135897534411</v>
      </c>
      <c r="J1616" s="45">
        <f t="shared" ref="J1616:T1616" si="936">J1716*$U1616/$U1716</f>
        <v>2626.07072973512</v>
      </c>
      <c r="K1616" s="45">
        <f t="shared" si="936"/>
        <v>2924.0723278085475</v>
      </c>
      <c r="L1616" s="45">
        <f t="shared" si="936"/>
        <v>3142.7671970842016</v>
      </c>
      <c r="M1616" s="45">
        <f t="shared" si="936"/>
        <v>3187.6300669348402</v>
      </c>
      <c r="N1616" s="45">
        <f t="shared" si="936"/>
        <v>3041.9803254874996</v>
      </c>
      <c r="O1616" s="45">
        <f t="shared" si="936"/>
        <v>2608.066336431883</v>
      </c>
      <c r="P1616" s="45">
        <f t="shared" si="936"/>
        <v>2093.1374282502575</v>
      </c>
      <c r="Q1616" s="45">
        <f t="shared" si="936"/>
        <v>1736.6819411302424</v>
      </c>
      <c r="R1616" s="45">
        <f t="shared" si="936"/>
        <v>1422.6836415629373</v>
      </c>
      <c r="S1616" s="45">
        <f t="shared" si="936"/>
        <v>1130.8389899933541</v>
      </c>
      <c r="T1616" s="45">
        <f t="shared" si="936"/>
        <v>903.59769717769814</v>
      </c>
      <c r="U1616" s="45">
        <v>43197</v>
      </c>
      <c r="V1616" s="8"/>
      <c r="W1616" s="45" t="s">
        <v>90</v>
      </c>
      <c r="X1616" s="45">
        <v>21</v>
      </c>
      <c r="Y1616" s="45">
        <v>87</v>
      </c>
      <c r="Z1616" s="45">
        <v>167</v>
      </c>
      <c r="AA1616" s="45">
        <v>124</v>
      </c>
      <c r="AB1616" s="45">
        <v>56</v>
      </c>
      <c r="AC1616" s="45">
        <v>11</v>
      </c>
      <c r="AD1616" s="45">
        <v>0</v>
      </c>
      <c r="AE1616" s="45">
        <f t="shared" si="927"/>
        <v>466</v>
      </c>
      <c r="AF1616" s="8"/>
      <c r="AG1616" s="44" t="s">
        <v>90</v>
      </c>
      <c r="AH1616" s="70">
        <f t="shared" si="919"/>
        <v>13.890522837381853</v>
      </c>
      <c r="AI1616" s="70">
        <f t="shared" si="920"/>
        <v>70.711177949495308</v>
      </c>
      <c r="AJ1616" s="70">
        <f t="shared" si="921"/>
        <v>144.65758564558246</v>
      </c>
      <c r="AK1616" s="70">
        <f t="shared" si="922"/>
        <v>107.50294293706328</v>
      </c>
      <c r="AL1616" s="70">
        <f t="shared" si="923"/>
        <v>42.649270155528875</v>
      </c>
      <c r="AM1616" s="70">
        <f t="shared" si="924"/>
        <v>7.5237537015672755</v>
      </c>
      <c r="AN1616" s="70">
        <f t="shared" si="925"/>
        <v>0</v>
      </c>
      <c r="AO1616" s="68">
        <f t="shared" si="928"/>
        <v>49.592714433930531</v>
      </c>
      <c r="AP1616" s="8"/>
      <c r="AQ1616" s="6">
        <f t="shared" si="929"/>
        <v>30</v>
      </c>
      <c r="AR1616" s="94">
        <f t="shared" si="930"/>
        <v>51</v>
      </c>
      <c r="AS1616" s="9"/>
      <c r="AT1616" s="9"/>
      <c r="AU1616" s="9"/>
      <c r="AV1616" s="9"/>
      <c r="AW1616" s="9"/>
      <c r="AX1616" s="9"/>
      <c r="AY1616" s="9"/>
      <c r="AZ1616" s="9"/>
      <c r="BA1616" s="8"/>
      <c r="BB1616" s="8"/>
      <c r="BC1616" s="8"/>
      <c r="BD1616" s="8"/>
      <c r="BE1616" s="8"/>
      <c r="BF1616" s="8"/>
    </row>
    <row r="1617" spans="1:58" s="5" customFormat="1">
      <c r="A1617" s="6">
        <v>1572</v>
      </c>
      <c r="B1617" s="44" t="s">
        <v>91</v>
      </c>
      <c r="C1617" s="45">
        <f t="shared" si="935"/>
        <v>252.20857611931098</v>
      </c>
      <c r="D1617" s="45">
        <f t="shared" si="935"/>
        <v>342.22881008000428</v>
      </c>
      <c r="E1617" s="45">
        <f t="shared" si="935"/>
        <v>340.34841910118689</v>
      </c>
      <c r="F1617" s="45">
        <f t="shared" si="935"/>
        <v>247.6579476134205</v>
      </c>
      <c r="G1617" s="45">
        <f t="shared" si="935"/>
        <v>147.27924298003143</v>
      </c>
      <c r="H1617" s="45">
        <f t="shared" si="935"/>
        <v>170.17043808772905</v>
      </c>
      <c r="I1617" s="45">
        <f t="shared" si="935"/>
        <v>242.52349200955862</v>
      </c>
      <c r="J1617" s="45">
        <f t="shared" ref="J1617:T1617" si="937">J1717*$U1617/$U1717</f>
        <v>331.26253602796521</v>
      </c>
      <c r="K1617" s="45">
        <f t="shared" si="937"/>
        <v>335.60331786191324</v>
      </c>
      <c r="L1617" s="45">
        <f t="shared" si="937"/>
        <v>302.38150050135624</v>
      </c>
      <c r="M1617" s="45">
        <f t="shared" si="937"/>
        <v>323.11742771606657</v>
      </c>
      <c r="N1617" s="45">
        <f t="shared" si="937"/>
        <v>253.55053230494801</v>
      </c>
      <c r="O1617" s="45">
        <f t="shared" si="937"/>
        <v>273.82040583636632</v>
      </c>
      <c r="P1617" s="45">
        <f t="shared" si="937"/>
        <v>284.39235369802873</v>
      </c>
      <c r="Q1617" s="45">
        <f t="shared" si="937"/>
        <v>254.74429710498435</v>
      </c>
      <c r="R1617" s="45">
        <f t="shared" si="937"/>
        <v>215.53645105862034</v>
      </c>
      <c r="S1617" s="45">
        <f t="shared" si="937"/>
        <v>161.51104551025281</v>
      </c>
      <c r="T1617" s="45">
        <f t="shared" si="937"/>
        <v>134.66320638825616</v>
      </c>
      <c r="U1617" s="45">
        <v>4613</v>
      </c>
      <c r="V1617" s="8"/>
      <c r="W1617" s="45" t="s">
        <v>91</v>
      </c>
      <c r="X1617" s="45">
        <v>3</v>
      </c>
      <c r="Y1617" s="45">
        <v>7</v>
      </c>
      <c r="Z1617" s="45">
        <v>21</v>
      </c>
      <c r="AA1617" s="45">
        <v>8</v>
      </c>
      <c r="AB1617" s="45">
        <v>4</v>
      </c>
      <c r="AC1617" s="45">
        <v>3</v>
      </c>
      <c r="AD1617" s="45">
        <v>0</v>
      </c>
      <c r="AE1617" s="45">
        <f t="shared" si="927"/>
        <v>46</v>
      </c>
      <c r="AF1617" s="8"/>
      <c r="AG1617" s="44" t="s">
        <v>91</v>
      </c>
      <c r="AH1617" s="70">
        <f t="shared" si="919"/>
        <v>24.22696326857092</v>
      </c>
      <c r="AI1617" s="70">
        <f t="shared" si="920"/>
        <v>95.057522816695652</v>
      </c>
      <c r="AJ1617" s="70">
        <f t="shared" si="921"/>
        <v>246.81137612366885</v>
      </c>
      <c r="AK1617" s="70">
        <f t="shared" si="922"/>
        <v>65.972990358267609</v>
      </c>
      <c r="AL1617" s="70">
        <f t="shared" si="923"/>
        <v>24.150029447714665</v>
      </c>
      <c r="AM1617" s="70">
        <f t="shared" si="924"/>
        <v>17.878249947662166</v>
      </c>
      <c r="AN1617" s="70">
        <f t="shared" si="925"/>
        <v>0</v>
      </c>
      <c r="AO1617" s="68">
        <f t="shared" si="928"/>
        <v>51.776191388527963</v>
      </c>
      <c r="AP1617" s="8"/>
      <c r="AQ1617" s="6">
        <f t="shared" si="929"/>
        <v>12</v>
      </c>
      <c r="AR1617" s="94">
        <f t="shared" si="930"/>
        <v>42</v>
      </c>
      <c r="AS1617" s="9"/>
      <c r="AT1617" s="9"/>
      <c r="AU1617" s="9"/>
      <c r="AV1617" s="9"/>
      <c r="AW1617" s="9"/>
      <c r="AX1617" s="9"/>
      <c r="AY1617" s="9"/>
      <c r="AZ1617" s="9"/>
      <c r="BA1617" s="8"/>
      <c r="BB1617" s="8"/>
      <c r="BC1617" s="8"/>
      <c r="BD1617" s="8"/>
      <c r="BE1617" s="8"/>
      <c r="BF1617" s="8"/>
    </row>
    <row r="1618" spans="1:58" s="5" customFormat="1">
      <c r="A1618" s="6">
        <v>1573</v>
      </c>
      <c r="B1618" s="44" t="s">
        <v>92</v>
      </c>
      <c r="C1618" s="45">
        <f t="shared" si="935"/>
        <v>8614.3969216075311</v>
      </c>
      <c r="D1618" s="45">
        <f t="shared" si="935"/>
        <v>8779.3963216335233</v>
      </c>
      <c r="E1618" s="45">
        <f t="shared" si="935"/>
        <v>8630.4551083374281</v>
      </c>
      <c r="F1618" s="45">
        <f t="shared" si="935"/>
        <v>9169.9210577639642</v>
      </c>
      <c r="G1618" s="45">
        <f t="shared" si="935"/>
        <v>10323.593662073545</v>
      </c>
      <c r="H1618" s="45">
        <f t="shared" si="935"/>
        <v>10824.532071489872</v>
      </c>
      <c r="I1618" s="45">
        <f t="shared" si="935"/>
        <v>11556.347635981616</v>
      </c>
      <c r="J1618" s="45">
        <f t="shared" ref="J1618:T1618" si="938">J1718*$U1618/$U1718</f>
        <v>12294.644525871729</v>
      </c>
      <c r="K1618" s="45">
        <f t="shared" si="938"/>
        <v>11687.478477210614</v>
      </c>
      <c r="L1618" s="45">
        <f t="shared" si="938"/>
        <v>10805.36536306187</v>
      </c>
      <c r="M1618" s="45">
        <f t="shared" si="938"/>
        <v>9912.3617333125549</v>
      </c>
      <c r="N1618" s="45">
        <f t="shared" si="938"/>
        <v>9080.7376814789532</v>
      </c>
      <c r="O1618" s="45">
        <f t="shared" si="938"/>
        <v>7966.2284476843352</v>
      </c>
      <c r="P1618" s="45">
        <f t="shared" si="938"/>
        <v>6639.5695983664355</v>
      </c>
      <c r="Q1618" s="45">
        <f t="shared" si="938"/>
        <v>5882.7057689052263</v>
      </c>
      <c r="R1618" s="45">
        <f t="shared" si="938"/>
        <v>5406.0595161759156</v>
      </c>
      <c r="S1618" s="45">
        <f t="shared" si="938"/>
        <v>4425.4963366774264</v>
      </c>
      <c r="T1618" s="45">
        <f t="shared" si="938"/>
        <v>3725.7097723674669</v>
      </c>
      <c r="U1618" s="45">
        <v>155725</v>
      </c>
      <c r="V1618" s="8"/>
      <c r="W1618" s="45" t="s">
        <v>92</v>
      </c>
      <c r="X1618" s="45">
        <v>13</v>
      </c>
      <c r="Y1618" s="45">
        <v>79</v>
      </c>
      <c r="Z1618" s="45">
        <v>345</v>
      </c>
      <c r="AA1618" s="45">
        <v>731</v>
      </c>
      <c r="AB1618" s="45">
        <v>547</v>
      </c>
      <c r="AC1618" s="45">
        <v>106</v>
      </c>
      <c r="AD1618" s="45">
        <v>9</v>
      </c>
      <c r="AE1618" s="45">
        <f t="shared" si="927"/>
        <v>1830</v>
      </c>
      <c r="AF1618" s="8"/>
      <c r="AG1618" s="44" t="s">
        <v>92</v>
      </c>
      <c r="AH1618" s="70">
        <f t="shared" si="919"/>
        <v>2.8353570152042247</v>
      </c>
      <c r="AI1618" s="70">
        <f t="shared" si="920"/>
        <v>15.30474805304037</v>
      </c>
      <c r="AJ1618" s="70">
        <f t="shared" si="921"/>
        <v>63.744094935738822</v>
      </c>
      <c r="AK1618" s="70">
        <f t="shared" si="922"/>
        <v>126.51055904963829</v>
      </c>
      <c r="AL1618" s="70">
        <f t="shared" si="923"/>
        <v>88.981832512350095</v>
      </c>
      <c r="AM1618" s="70">
        <f t="shared" si="924"/>
        <v>18.139070836654657</v>
      </c>
      <c r="AN1618" s="70">
        <f t="shared" si="925"/>
        <v>1.6658390896741893</v>
      </c>
      <c r="AO1618" s="68">
        <f t="shared" si="928"/>
        <v>47.74210946346021</v>
      </c>
      <c r="AP1618" s="8"/>
      <c r="AQ1618" s="6">
        <f t="shared" si="929"/>
        <v>69</v>
      </c>
      <c r="AR1618" s="94">
        <f t="shared" si="930"/>
        <v>61</v>
      </c>
      <c r="AS1618" s="9"/>
      <c r="AT1618" s="9"/>
      <c r="AU1618" s="9"/>
      <c r="AV1618" s="9"/>
      <c r="AW1618" s="9"/>
      <c r="AX1618" s="9"/>
      <c r="AY1618" s="9"/>
      <c r="AZ1618" s="9"/>
      <c r="BA1618" s="8"/>
      <c r="BB1618" s="8"/>
      <c r="BC1618" s="8"/>
      <c r="BD1618" s="8"/>
      <c r="BE1618" s="8"/>
      <c r="BF1618" s="8"/>
    </row>
    <row r="1619" spans="1:58" s="5" customFormat="1">
      <c r="A1619" s="6">
        <v>1574</v>
      </c>
      <c r="B1619" s="44" t="s">
        <v>93</v>
      </c>
      <c r="C1619" s="45">
        <f t="shared" si="935"/>
        <v>9858.8386496432522</v>
      </c>
      <c r="D1619" s="45">
        <f t="shared" si="935"/>
        <v>10467.073470757283</v>
      </c>
      <c r="E1619" s="45">
        <f t="shared" si="935"/>
        <v>10695.33189999049</v>
      </c>
      <c r="F1619" s="45">
        <f t="shared" si="935"/>
        <v>9118.8335040941602</v>
      </c>
      <c r="G1619" s="45">
        <f t="shared" si="935"/>
        <v>7973.743323890747</v>
      </c>
      <c r="H1619" s="45">
        <f t="shared" si="935"/>
        <v>11564.169902055781</v>
      </c>
      <c r="I1619" s="45">
        <f t="shared" si="935"/>
        <v>12513.591871072624</v>
      </c>
      <c r="J1619" s="45">
        <f t="shared" ref="J1619:T1619" si="939">J1719*$U1619/$U1719</f>
        <v>12440.371299245064</v>
      </c>
      <c r="K1619" s="45">
        <f t="shared" si="939"/>
        <v>11894.205347993573</v>
      </c>
      <c r="L1619" s="45">
        <f t="shared" si="939"/>
        <v>10648.354391994617</v>
      </c>
      <c r="M1619" s="45">
        <f t="shared" si="939"/>
        <v>9482.0760520689455</v>
      </c>
      <c r="N1619" s="45">
        <f t="shared" si="939"/>
        <v>8430.3827371014104</v>
      </c>
      <c r="O1619" s="45">
        <f t="shared" si="939"/>
        <v>6622.2764391358096</v>
      </c>
      <c r="P1619" s="45">
        <f t="shared" si="939"/>
        <v>5196.9838676775635</v>
      </c>
      <c r="Q1619" s="45">
        <f t="shared" si="939"/>
        <v>3955.9965825440058</v>
      </c>
      <c r="R1619" s="45">
        <f t="shared" si="939"/>
        <v>2410.2863325357275</v>
      </c>
      <c r="S1619" s="45">
        <f t="shared" si="939"/>
        <v>1603.1880583088775</v>
      </c>
      <c r="T1619" s="45">
        <f t="shared" si="939"/>
        <v>1256.2962698900694</v>
      </c>
      <c r="U1619" s="45">
        <v>146132</v>
      </c>
      <c r="V1619" s="8"/>
      <c r="W1619" s="45" t="s">
        <v>93</v>
      </c>
      <c r="X1619" s="45">
        <v>44</v>
      </c>
      <c r="Y1619" s="45">
        <v>240</v>
      </c>
      <c r="Z1619" s="45">
        <v>725</v>
      </c>
      <c r="AA1619" s="45">
        <v>757</v>
      </c>
      <c r="AB1619" s="45">
        <v>356</v>
      </c>
      <c r="AC1619" s="45">
        <v>61</v>
      </c>
      <c r="AD1619" s="45">
        <v>0</v>
      </c>
      <c r="AE1619" s="45">
        <f t="shared" si="927"/>
        <v>2183</v>
      </c>
      <c r="AF1619" s="8"/>
      <c r="AG1619" s="44" t="s">
        <v>93</v>
      </c>
      <c r="AH1619" s="70">
        <f t="shared" si="919"/>
        <v>9.6503571383872622</v>
      </c>
      <c r="AI1619" s="70">
        <f t="shared" si="920"/>
        <v>60.197573523822243</v>
      </c>
      <c r="AJ1619" s="70">
        <f t="shared" si="921"/>
        <v>125.38729647531652</v>
      </c>
      <c r="AK1619" s="70">
        <f t="shared" si="922"/>
        <v>120.98844325424088</v>
      </c>
      <c r="AL1619" s="70">
        <f t="shared" si="923"/>
        <v>57.233018442400294</v>
      </c>
      <c r="AM1619" s="70">
        <f t="shared" si="924"/>
        <v>10.257095487306355</v>
      </c>
      <c r="AN1619" s="70">
        <f t="shared" si="925"/>
        <v>0</v>
      </c>
      <c r="AO1619" s="68">
        <f t="shared" si="928"/>
        <v>57.33174715438431</v>
      </c>
      <c r="AP1619" s="8"/>
      <c r="AQ1619" s="6">
        <f t="shared" si="929"/>
        <v>41</v>
      </c>
      <c r="AR1619" s="94">
        <f t="shared" si="930"/>
        <v>15</v>
      </c>
      <c r="AS1619" s="9"/>
      <c r="AT1619" s="9"/>
      <c r="AU1619" s="9"/>
      <c r="AV1619" s="9"/>
      <c r="AW1619" s="9"/>
      <c r="AX1619" s="9"/>
      <c r="AY1619" s="9"/>
      <c r="AZ1619" s="9"/>
      <c r="BA1619" s="8"/>
      <c r="BB1619" s="8"/>
      <c r="BC1619" s="8"/>
      <c r="BD1619" s="8"/>
      <c r="BE1619" s="8"/>
      <c r="BF1619" s="8"/>
    </row>
    <row r="1620" spans="1:58" s="5" customFormat="1">
      <c r="A1620" s="6">
        <v>1575</v>
      </c>
      <c r="B1620" s="44" t="s">
        <v>94</v>
      </c>
      <c r="C1620" s="45">
        <f t="shared" si="935"/>
        <v>2350.0249097286528</v>
      </c>
      <c r="D1620" s="45">
        <f t="shared" si="935"/>
        <v>2610.3078441767161</v>
      </c>
      <c r="E1620" s="45">
        <f t="shared" si="935"/>
        <v>2626.0631539954734</v>
      </c>
      <c r="F1620" s="45">
        <f t="shared" si="935"/>
        <v>2817.9391352063903</v>
      </c>
      <c r="G1620" s="45">
        <f t="shared" si="935"/>
        <v>2406.8104578201437</v>
      </c>
      <c r="H1620" s="45">
        <f t="shared" si="935"/>
        <v>2343.5279622409839</v>
      </c>
      <c r="I1620" s="45">
        <f t="shared" si="935"/>
        <v>2492.3541647249226</v>
      </c>
      <c r="J1620" s="45">
        <f t="shared" ref="J1620:T1620" si="940">J1720*$U1620/$U1720</f>
        <v>2490.0074168225683</v>
      </c>
      <c r="K1620" s="45">
        <f t="shared" si="940"/>
        <v>2466.2465826219091</v>
      </c>
      <c r="L1620" s="45">
        <f t="shared" si="940"/>
        <v>2412.8123859804123</v>
      </c>
      <c r="M1620" s="45">
        <f t="shared" si="940"/>
        <v>2303.4177202170385</v>
      </c>
      <c r="N1620" s="45">
        <f t="shared" si="940"/>
        <v>2175.2574174093775</v>
      </c>
      <c r="O1620" s="45">
        <f t="shared" si="940"/>
        <v>1786.2523096046266</v>
      </c>
      <c r="P1620" s="45">
        <f t="shared" si="940"/>
        <v>1357.5557062897085</v>
      </c>
      <c r="Q1620" s="45">
        <f t="shared" si="940"/>
        <v>1051.6632716448341</v>
      </c>
      <c r="R1620" s="45">
        <f t="shared" si="940"/>
        <v>871.13632857668938</v>
      </c>
      <c r="S1620" s="45">
        <f t="shared" si="940"/>
        <v>620.13310408053803</v>
      </c>
      <c r="T1620" s="45">
        <f t="shared" si="940"/>
        <v>551.49012885901504</v>
      </c>
      <c r="U1620" s="45">
        <v>35733</v>
      </c>
      <c r="V1620" s="8"/>
      <c r="W1620" s="45" t="s">
        <v>94</v>
      </c>
      <c r="X1620" s="45">
        <v>32</v>
      </c>
      <c r="Y1620" s="45">
        <v>88</v>
      </c>
      <c r="Z1620" s="45">
        <v>159</v>
      </c>
      <c r="AA1620" s="45">
        <v>135</v>
      </c>
      <c r="AB1620" s="45">
        <v>73</v>
      </c>
      <c r="AC1620" s="45">
        <v>12</v>
      </c>
      <c r="AD1620" s="45">
        <v>0</v>
      </c>
      <c r="AE1620" s="45">
        <f t="shared" si="927"/>
        <v>499</v>
      </c>
      <c r="AF1620" s="8"/>
      <c r="AG1620" s="44" t="s">
        <v>94</v>
      </c>
      <c r="AH1620" s="70">
        <f t="shared" si="919"/>
        <v>22.711633193352327</v>
      </c>
      <c r="AI1620" s="70">
        <f t="shared" si="920"/>
        <v>73.125824855939754</v>
      </c>
      <c r="AJ1620" s="70">
        <f t="shared" si="921"/>
        <v>135.69285501330845</v>
      </c>
      <c r="AK1620" s="70">
        <f t="shared" si="922"/>
        <v>108.33131335080522</v>
      </c>
      <c r="AL1620" s="70">
        <f t="shared" si="923"/>
        <v>58.634363501738754</v>
      </c>
      <c r="AM1620" s="70">
        <f t="shared" si="924"/>
        <v>9.7313870271987106</v>
      </c>
      <c r="AN1620" s="70">
        <f t="shared" si="925"/>
        <v>0</v>
      </c>
      <c r="AO1620" s="68">
        <f t="shared" si="928"/>
        <v>57.258593577694356</v>
      </c>
      <c r="AP1620" s="8"/>
      <c r="AQ1620" s="6">
        <f t="shared" si="929"/>
        <v>27</v>
      </c>
      <c r="AR1620" s="94">
        <f t="shared" si="930"/>
        <v>17</v>
      </c>
      <c r="AS1620" s="9"/>
      <c r="AT1620" s="9"/>
      <c r="AU1620" s="9"/>
      <c r="AV1620" s="9"/>
      <c r="AW1620" s="9"/>
      <c r="AX1620" s="9"/>
      <c r="AY1620" s="9"/>
      <c r="AZ1620" s="9"/>
      <c r="BA1620" s="8"/>
      <c r="BB1620" s="8"/>
      <c r="BC1620" s="8"/>
      <c r="BD1620" s="8"/>
      <c r="BE1620" s="8"/>
      <c r="BF1620" s="8"/>
    </row>
    <row r="1621" spans="1:58" s="5" customFormat="1">
      <c r="A1621" s="6">
        <v>1576</v>
      </c>
      <c r="B1621" s="44" t="s">
        <v>95</v>
      </c>
      <c r="C1621" s="45">
        <f t="shared" si="935"/>
        <v>10925.928979063443</v>
      </c>
      <c r="D1621" s="45">
        <f t="shared" si="935"/>
        <v>10123.23822427879</v>
      </c>
      <c r="E1621" s="45">
        <f t="shared" si="935"/>
        <v>10152.824947742276</v>
      </c>
      <c r="F1621" s="45">
        <f t="shared" si="935"/>
        <v>10058.972277057832</v>
      </c>
      <c r="G1621" s="45">
        <f t="shared" si="935"/>
        <v>10782.133865393496</v>
      </c>
      <c r="H1621" s="45">
        <f t="shared" si="935"/>
        <v>11476.483856399471</v>
      </c>
      <c r="I1621" s="45">
        <f t="shared" si="935"/>
        <v>12140.087957137652</v>
      </c>
      <c r="J1621" s="45">
        <f t="shared" ref="J1621:T1621" si="941">J1721*$U1621/$U1721</f>
        <v>11661.169828392873</v>
      </c>
      <c r="K1621" s="45">
        <f t="shared" si="941"/>
        <v>11269.705935574721</v>
      </c>
      <c r="L1621" s="45">
        <f t="shared" si="941"/>
        <v>10542.591511952032</v>
      </c>
      <c r="M1621" s="45">
        <f t="shared" si="941"/>
        <v>9187.6102953229201</v>
      </c>
      <c r="N1621" s="45">
        <f t="shared" si="941"/>
        <v>7676.5901357500616</v>
      </c>
      <c r="O1621" s="45">
        <f t="shared" si="941"/>
        <v>5620.4352780336303</v>
      </c>
      <c r="P1621" s="45">
        <f t="shared" si="941"/>
        <v>4024.7065870905576</v>
      </c>
      <c r="Q1621" s="45">
        <f t="shared" si="941"/>
        <v>2866.0130726501575</v>
      </c>
      <c r="R1621" s="45">
        <f t="shared" si="941"/>
        <v>2209.6318712190314</v>
      </c>
      <c r="S1621" s="45">
        <f t="shared" si="941"/>
        <v>1616.0887011348898</v>
      </c>
      <c r="T1621" s="45">
        <f t="shared" si="941"/>
        <v>1544.7866758061721</v>
      </c>
      <c r="U1621" s="45">
        <v>143879</v>
      </c>
      <c r="V1621" s="8"/>
      <c r="W1621" s="45" t="s">
        <v>95</v>
      </c>
      <c r="X1621" s="45">
        <v>55</v>
      </c>
      <c r="Y1621" s="45">
        <v>316</v>
      </c>
      <c r="Z1621" s="45">
        <v>856</v>
      </c>
      <c r="AA1621" s="45">
        <v>908</v>
      </c>
      <c r="AB1621" s="45">
        <v>476</v>
      </c>
      <c r="AC1621" s="45">
        <v>85</v>
      </c>
      <c r="AD1621" s="45">
        <v>3</v>
      </c>
      <c r="AE1621" s="45">
        <f t="shared" si="927"/>
        <v>2699</v>
      </c>
      <c r="AF1621" s="8"/>
      <c r="AG1621" s="44" t="s">
        <v>95</v>
      </c>
      <c r="AH1621" s="70">
        <f t="shared" si="919"/>
        <v>10.935510802717324</v>
      </c>
      <c r="AI1621" s="70">
        <f t="shared" si="920"/>
        <v>58.615484456975352</v>
      </c>
      <c r="AJ1621" s="70">
        <f t="shared" si="921"/>
        <v>149.17460969941254</v>
      </c>
      <c r="AK1621" s="70">
        <f t="shared" si="922"/>
        <v>149.58705459232687</v>
      </c>
      <c r="AL1621" s="70">
        <f t="shared" si="923"/>
        <v>81.638464580290176</v>
      </c>
      <c r="AM1621" s="70">
        <f t="shared" si="924"/>
        <v>15.084688187237115</v>
      </c>
      <c r="AN1621" s="70">
        <f t="shared" si="925"/>
        <v>0.56912003023145297</v>
      </c>
      <c r="AO1621" s="68">
        <f t="shared" si="928"/>
        <v>69.26627324590946</v>
      </c>
      <c r="AP1621" s="8"/>
      <c r="AQ1621" s="6">
        <f t="shared" si="929"/>
        <v>45</v>
      </c>
      <c r="AR1621" s="94">
        <f t="shared" si="930"/>
        <v>1</v>
      </c>
      <c r="AS1621" s="9"/>
      <c r="AT1621" s="9"/>
      <c r="AU1621" s="9"/>
      <c r="AV1621" s="9"/>
      <c r="AW1621" s="9"/>
      <c r="AX1621" s="9"/>
      <c r="AY1621" s="9"/>
      <c r="AZ1621" s="9"/>
      <c r="BA1621" s="8"/>
      <c r="BB1621" s="8"/>
      <c r="BC1621" s="8"/>
      <c r="BD1621" s="8"/>
      <c r="BE1621" s="8"/>
      <c r="BF1621" s="8"/>
    </row>
    <row r="1622" spans="1:58" s="5" customFormat="1">
      <c r="A1622" s="6">
        <v>1577</v>
      </c>
      <c r="B1622" s="44" t="s">
        <v>96</v>
      </c>
      <c r="C1622" s="45">
        <f t="shared" si="935"/>
        <v>3647.9901233757082</v>
      </c>
      <c r="D1622" s="45">
        <f t="shared" si="935"/>
        <v>2139.5952241901632</v>
      </c>
      <c r="E1622" s="45">
        <f t="shared" si="935"/>
        <v>1912.8069257345262</v>
      </c>
      <c r="F1622" s="45">
        <f t="shared" si="935"/>
        <v>2872.1931957201318</v>
      </c>
      <c r="G1622" s="45">
        <f t="shared" si="935"/>
        <v>8933.0432350274223</v>
      </c>
      <c r="H1622" s="45">
        <f t="shared" si="935"/>
        <v>11896.21596503281</v>
      </c>
      <c r="I1622" s="45">
        <f t="shared" si="935"/>
        <v>10173.401990931026</v>
      </c>
      <c r="J1622" s="45">
        <f t="shared" ref="J1622:T1622" si="942">J1722*$U1622/$U1722</f>
        <v>7270.7650037248313</v>
      </c>
      <c r="K1622" s="45">
        <f t="shared" si="942"/>
        <v>5527.4793404444235</v>
      </c>
      <c r="L1622" s="45">
        <f t="shared" si="942"/>
        <v>4670.5672822715287</v>
      </c>
      <c r="M1622" s="45">
        <f t="shared" si="942"/>
        <v>4398.2243067562849</v>
      </c>
      <c r="N1622" s="45">
        <f t="shared" si="942"/>
        <v>3682.3828481818491</v>
      </c>
      <c r="O1622" s="45">
        <f t="shared" si="942"/>
        <v>3106.0144378952755</v>
      </c>
      <c r="P1622" s="45">
        <f t="shared" si="942"/>
        <v>2250.4360443390938</v>
      </c>
      <c r="Q1622" s="45">
        <f t="shared" si="942"/>
        <v>1872.1560801628532</v>
      </c>
      <c r="R1622" s="45">
        <f t="shared" si="942"/>
        <v>1538.408674369203</v>
      </c>
      <c r="S1622" s="45">
        <f t="shared" si="942"/>
        <v>1045.1313693808775</v>
      </c>
      <c r="T1622" s="45">
        <f t="shared" si="942"/>
        <v>1104.1879524619908</v>
      </c>
      <c r="U1622" s="45">
        <v>78041</v>
      </c>
      <c r="V1622" s="8"/>
      <c r="W1622" s="45" t="s">
        <v>96</v>
      </c>
      <c r="X1622" s="45">
        <v>7</v>
      </c>
      <c r="Y1622" s="45">
        <v>50</v>
      </c>
      <c r="Z1622" s="45">
        <v>147</v>
      </c>
      <c r="AA1622" s="45">
        <v>433</v>
      </c>
      <c r="AB1622" s="45">
        <v>367</v>
      </c>
      <c r="AC1622" s="45">
        <v>98</v>
      </c>
      <c r="AD1622" s="45">
        <v>4</v>
      </c>
      <c r="AE1622" s="45">
        <f t="shared" si="927"/>
        <v>1106</v>
      </c>
      <c r="AF1622" s="8"/>
      <c r="AG1622" s="44" t="s">
        <v>96</v>
      </c>
      <c r="AH1622" s="70">
        <f t="shared" si="919"/>
        <v>4.8743239211280995</v>
      </c>
      <c r="AI1622" s="70">
        <f t="shared" si="920"/>
        <v>11.194393374017183</v>
      </c>
      <c r="AJ1622" s="70">
        <f t="shared" si="921"/>
        <v>24.713740979835105</v>
      </c>
      <c r="AK1622" s="70">
        <f t="shared" si="922"/>
        <v>85.123934036223744</v>
      </c>
      <c r="AL1622" s="70">
        <f t="shared" si="923"/>
        <v>100.95223812404471</v>
      </c>
      <c r="AM1622" s="70">
        <f t="shared" si="924"/>
        <v>35.459200827015863</v>
      </c>
      <c r="AN1622" s="70">
        <f t="shared" si="925"/>
        <v>1.7128540317503365</v>
      </c>
      <c r="AO1622" s="68">
        <f t="shared" si="928"/>
        <v>43.08223724097487</v>
      </c>
      <c r="AP1622" s="8"/>
      <c r="AQ1622" s="6">
        <f t="shared" si="929"/>
        <v>72</v>
      </c>
      <c r="AR1622" s="94">
        <f t="shared" si="930"/>
        <v>67</v>
      </c>
      <c r="AS1622" s="9"/>
      <c r="AT1622" s="9"/>
      <c r="AU1622" s="9"/>
      <c r="AV1622" s="9"/>
      <c r="AW1622" s="9"/>
      <c r="AX1622" s="9"/>
      <c r="AY1622" s="9"/>
      <c r="AZ1622" s="9"/>
      <c r="BA1622" s="8"/>
      <c r="BB1622" s="8"/>
      <c r="BC1622" s="8"/>
      <c r="BD1622" s="8"/>
      <c r="BE1622" s="8"/>
      <c r="BF1622" s="8"/>
    </row>
    <row r="1623" spans="1:58" s="5" customFormat="1">
      <c r="A1623" s="6">
        <v>1578</v>
      </c>
      <c r="B1623" s="44" t="s">
        <v>97</v>
      </c>
      <c r="C1623" s="45">
        <f t="shared" si="935"/>
        <v>9297.0038498752765</v>
      </c>
      <c r="D1623" s="45">
        <f t="shared" si="935"/>
        <v>10135.489566161985</v>
      </c>
      <c r="E1623" s="45">
        <f t="shared" si="935"/>
        <v>10951.427657516797</v>
      </c>
      <c r="F1623" s="45">
        <f t="shared" si="935"/>
        <v>10924.252609053266</v>
      </c>
      <c r="G1623" s="45">
        <f t="shared" si="935"/>
        <v>9878.3237710615449</v>
      </c>
      <c r="H1623" s="45">
        <f t="shared" si="935"/>
        <v>9477.2740714532138</v>
      </c>
      <c r="I1623" s="45">
        <f t="shared" si="935"/>
        <v>9972.5868020360849</v>
      </c>
      <c r="J1623" s="45">
        <f t="shared" ref="J1623:T1623" si="943">J1723*$U1623/$U1723</f>
        <v>10761.726594718297</v>
      </c>
      <c r="K1623" s="45">
        <f t="shared" si="943"/>
        <v>11413.535661468897</v>
      </c>
      <c r="L1623" s="45">
        <f t="shared" si="943"/>
        <v>10990.652441739296</v>
      </c>
      <c r="M1623" s="45">
        <f t="shared" si="943"/>
        <v>10245.863629630288</v>
      </c>
      <c r="N1623" s="45">
        <f t="shared" si="943"/>
        <v>10124.094887335632</v>
      </c>
      <c r="O1623" s="45">
        <f t="shared" si="943"/>
        <v>8292.8892960942394</v>
      </c>
      <c r="P1623" s="45">
        <f t="shared" si="943"/>
        <v>5584.6679959947205</v>
      </c>
      <c r="Q1623" s="45">
        <f t="shared" si="943"/>
        <v>3968.3937749524944</v>
      </c>
      <c r="R1623" s="45">
        <f t="shared" si="943"/>
        <v>3073.1860499435811</v>
      </c>
      <c r="S1623" s="45">
        <f t="shared" si="943"/>
        <v>2196.396665483896</v>
      </c>
      <c r="T1623" s="45">
        <f t="shared" si="943"/>
        <v>1624.2346754804926</v>
      </c>
      <c r="U1623" s="45">
        <v>148912</v>
      </c>
      <c r="V1623" s="8"/>
      <c r="W1623" s="45" t="s">
        <v>97</v>
      </c>
      <c r="X1623" s="45">
        <v>37</v>
      </c>
      <c r="Y1623" s="45">
        <v>207</v>
      </c>
      <c r="Z1623" s="45">
        <v>519</v>
      </c>
      <c r="AA1623" s="45">
        <v>628</v>
      </c>
      <c r="AB1623" s="45">
        <v>394</v>
      </c>
      <c r="AC1623" s="45">
        <v>66</v>
      </c>
      <c r="AD1623" s="45">
        <v>3</v>
      </c>
      <c r="AE1623" s="45">
        <f t="shared" si="927"/>
        <v>1854</v>
      </c>
      <c r="AF1623" s="8"/>
      <c r="AG1623" s="44" t="s">
        <v>97</v>
      </c>
      <c r="AH1623" s="70">
        <f t="shared" si="919"/>
        <v>6.7739187886111232</v>
      </c>
      <c r="AI1623" s="70">
        <f t="shared" si="920"/>
        <v>41.909944398948433</v>
      </c>
      <c r="AJ1623" s="70">
        <f t="shared" si="921"/>
        <v>109.52516432194268</v>
      </c>
      <c r="AK1623" s="70">
        <f t="shared" si="922"/>
        <v>125.94525622414888</v>
      </c>
      <c r="AL1623" s="70">
        <f t="shared" si="923"/>
        <v>73.222451161948243</v>
      </c>
      <c r="AM1623" s="70">
        <f t="shared" si="924"/>
        <v>11.565215540143315</v>
      </c>
      <c r="AN1623" s="70">
        <f t="shared" si="925"/>
        <v>0.54591845496030322</v>
      </c>
      <c r="AO1623" s="68">
        <f t="shared" si="928"/>
        <v>50.505083557963154</v>
      </c>
      <c r="AP1623" s="8"/>
      <c r="AQ1623" s="6">
        <f t="shared" si="929"/>
        <v>55</v>
      </c>
      <c r="AR1623" s="94">
        <f t="shared" si="930"/>
        <v>46</v>
      </c>
      <c r="AS1623" s="9"/>
      <c r="AT1623" s="9"/>
      <c r="AU1623" s="9"/>
      <c r="AV1623" s="9"/>
      <c r="AW1623" s="9"/>
      <c r="AX1623" s="9"/>
      <c r="AY1623" s="9"/>
      <c r="AZ1623" s="9"/>
      <c r="BA1623" s="8"/>
      <c r="BB1623" s="8"/>
      <c r="BC1623" s="8"/>
      <c r="BD1623" s="8"/>
      <c r="BE1623" s="8"/>
      <c r="BF1623" s="8"/>
    </row>
    <row r="1624" spans="1:58" s="5" customFormat="1">
      <c r="A1624" s="6">
        <v>1579</v>
      </c>
      <c r="B1624" s="44" t="s">
        <v>98</v>
      </c>
      <c r="C1624" s="45">
        <f t="shared" si="935"/>
        <v>376.99557714810823</v>
      </c>
      <c r="D1624" s="45">
        <f t="shared" si="935"/>
        <v>537.0226251165908</v>
      </c>
      <c r="E1624" s="45">
        <f t="shared" si="935"/>
        <v>637.04265293571666</v>
      </c>
      <c r="F1624" s="45">
        <f t="shared" si="935"/>
        <v>498.85217390236443</v>
      </c>
      <c r="G1624" s="45">
        <f t="shared" si="935"/>
        <v>209.70342852269684</v>
      </c>
      <c r="H1624" s="45">
        <f t="shared" si="935"/>
        <v>268.07258153908282</v>
      </c>
      <c r="I1624" s="45">
        <f t="shared" si="935"/>
        <v>364.34969236913253</v>
      </c>
      <c r="J1624" s="45">
        <f t="shared" ref="J1624:R1624" si="944">J1724*$U1624/$U1724</f>
        <v>444.24656887446315</v>
      </c>
      <c r="K1624" s="45">
        <f t="shared" si="944"/>
        <v>550.42641962197592</v>
      </c>
      <c r="L1624" s="45">
        <f t="shared" si="944"/>
        <v>567.86506512465769</v>
      </c>
      <c r="M1624" s="45">
        <f t="shared" si="944"/>
        <v>501.68869816675084</v>
      </c>
      <c r="N1624" s="45">
        <f t="shared" si="944"/>
        <v>475.14717277022282</v>
      </c>
      <c r="O1624" s="45">
        <f t="shared" si="944"/>
        <v>450.25024432316474</v>
      </c>
      <c r="P1624" s="45">
        <f t="shared" si="944"/>
        <v>418.79775880595218</v>
      </c>
      <c r="Q1624" s="45">
        <f t="shared" si="944"/>
        <v>410.69587714279447</v>
      </c>
      <c r="R1624" s="45">
        <f t="shared" si="944"/>
        <v>395.67181829650252</v>
      </c>
      <c r="S1624" s="45">
        <f>S1724*$U1624/$U1724</f>
        <v>311.46401858767365</v>
      </c>
      <c r="T1624" s="45">
        <f>T1724*$U1624/$U1724</f>
        <v>262.70762675214957</v>
      </c>
      <c r="U1624" s="45">
        <v>7681</v>
      </c>
      <c r="V1624" s="8"/>
      <c r="W1624" s="45" t="s">
        <v>98</v>
      </c>
      <c r="X1624" s="45">
        <v>0</v>
      </c>
      <c r="Y1624" s="45">
        <v>17</v>
      </c>
      <c r="Z1624" s="45">
        <v>18</v>
      </c>
      <c r="AA1624" s="45">
        <v>27</v>
      </c>
      <c r="AB1624" s="45">
        <v>9</v>
      </c>
      <c r="AC1624" s="45">
        <v>0</v>
      </c>
      <c r="AD1624" s="45">
        <v>0</v>
      </c>
      <c r="AE1624" s="45">
        <f t="shared" si="927"/>
        <v>71</v>
      </c>
      <c r="AF1624" s="8"/>
      <c r="AG1624" s="44" t="s">
        <v>98</v>
      </c>
      <c r="AH1624" s="70">
        <f t="shared" si="919"/>
        <v>0</v>
      </c>
      <c r="AI1624" s="70">
        <f t="shared" si="920"/>
        <v>162.13373448169483</v>
      </c>
      <c r="AJ1624" s="70">
        <f t="shared" si="921"/>
        <v>134.29198836118749</v>
      </c>
      <c r="AK1624" s="70">
        <f t="shared" si="922"/>
        <v>148.20926470082247</v>
      </c>
      <c r="AL1624" s="70">
        <f t="shared" si="923"/>
        <v>40.518039442835871</v>
      </c>
      <c r="AM1624" s="70">
        <f t="shared" si="924"/>
        <v>0</v>
      </c>
      <c r="AN1624" s="70">
        <f t="shared" si="925"/>
        <v>0</v>
      </c>
      <c r="AO1624" s="68">
        <f t="shared" si="928"/>
        <v>48.906223842288824</v>
      </c>
      <c r="AP1624" s="8"/>
      <c r="AQ1624" s="6">
        <f t="shared" si="929"/>
        <v>1</v>
      </c>
      <c r="AR1624" s="94">
        <f t="shared" si="930"/>
        <v>56</v>
      </c>
      <c r="AS1624" s="9"/>
      <c r="AT1624" s="9"/>
      <c r="AU1624" s="9"/>
      <c r="AV1624" s="9"/>
      <c r="AW1624" s="9"/>
      <c r="AX1624" s="9"/>
      <c r="AY1624" s="9"/>
      <c r="AZ1624" s="9"/>
      <c r="BA1624" s="8"/>
      <c r="BB1624" s="8"/>
      <c r="BC1624" s="8"/>
      <c r="BD1624" s="8"/>
      <c r="BE1624" s="8"/>
      <c r="BF1624" s="8"/>
    </row>
    <row r="1625" spans="1:58" s="5" customFormat="1">
      <c r="A1625" s="6">
        <v>1580</v>
      </c>
      <c r="B1625" s="45" t="s">
        <v>99</v>
      </c>
      <c r="C1625" s="45">
        <f t="shared" si="935"/>
        <v>22.185209210177803</v>
      </c>
      <c r="D1625" s="45">
        <f t="shared" si="935"/>
        <v>28.442782920088153</v>
      </c>
      <c r="E1625" s="45">
        <f t="shared" si="935"/>
        <v>44.120904431927954</v>
      </c>
      <c r="F1625" s="45">
        <f t="shared" si="935"/>
        <v>55.367888476556509</v>
      </c>
      <c r="G1625" s="45">
        <f t="shared" si="935"/>
        <v>36.367215766481067</v>
      </c>
      <c r="H1625" s="45">
        <f t="shared" si="935"/>
        <v>26.404500460878342</v>
      </c>
      <c r="I1625" s="45">
        <f t="shared" si="935"/>
        <v>27.977684360943918</v>
      </c>
      <c r="J1625" s="45">
        <f t="shared" ref="J1625:T1625" si="945">J1725*$U1625/$U1725</f>
        <v>53.232037317826141</v>
      </c>
      <c r="K1625" s="45">
        <f t="shared" si="945"/>
        <v>52.232310107339387</v>
      </c>
      <c r="L1625" s="45">
        <f t="shared" si="945"/>
        <v>47.944650562569237</v>
      </c>
      <c r="M1625" s="45">
        <f t="shared" si="945"/>
        <v>103.43541211917464</v>
      </c>
      <c r="N1625" s="45">
        <f t="shared" si="945"/>
        <v>104.92454543122152</v>
      </c>
      <c r="O1625" s="45">
        <f t="shared" si="945"/>
        <v>70.678333075079067</v>
      </c>
      <c r="P1625" s="45">
        <f t="shared" si="945"/>
        <v>54.567543678450676</v>
      </c>
      <c r="Q1625" s="45">
        <f t="shared" si="945"/>
        <v>22.073208490029593</v>
      </c>
      <c r="R1625" s="45">
        <f t="shared" si="945"/>
        <v>11.71700612940454</v>
      </c>
      <c r="S1625" s="45">
        <f t="shared" si="945"/>
        <v>5.0929553618437691</v>
      </c>
      <c r="T1625" s="45">
        <f t="shared" si="945"/>
        <v>3.235812100007692</v>
      </c>
      <c r="U1625" s="45">
        <v>770</v>
      </c>
      <c r="V1625" s="8"/>
      <c r="W1625" s="45" t="s">
        <v>99</v>
      </c>
      <c r="X1625" s="45">
        <v>0</v>
      </c>
      <c r="Y1625" s="45">
        <v>0</v>
      </c>
      <c r="Z1625" s="45">
        <v>0</v>
      </c>
      <c r="AA1625" s="45">
        <v>0</v>
      </c>
      <c r="AB1625" s="45">
        <v>0</v>
      </c>
      <c r="AC1625" s="45">
        <v>0</v>
      </c>
      <c r="AD1625" s="45">
        <v>0</v>
      </c>
      <c r="AE1625" s="45">
        <f t="shared" si="927"/>
        <v>0</v>
      </c>
      <c r="AF1625" s="8"/>
      <c r="AG1625" s="45" t="s">
        <v>99</v>
      </c>
      <c r="AH1625" s="70">
        <f t="shared" si="919"/>
        <v>0</v>
      </c>
      <c r="AI1625" s="70">
        <f t="shared" si="920"/>
        <v>0</v>
      </c>
      <c r="AJ1625" s="70">
        <f t="shared" si="921"/>
        <v>0</v>
      </c>
      <c r="AK1625" s="70">
        <f t="shared" si="922"/>
        <v>0</v>
      </c>
      <c r="AL1625" s="70">
        <f t="shared" si="923"/>
        <v>0</v>
      </c>
      <c r="AM1625" s="70">
        <f t="shared" si="924"/>
        <v>0</v>
      </c>
      <c r="AN1625" s="70">
        <f t="shared" si="925"/>
        <v>0</v>
      </c>
      <c r="AO1625" s="68">
        <f t="shared" si="928"/>
        <v>0</v>
      </c>
      <c r="AP1625" s="8"/>
      <c r="AQ1625" s="6" t="s">
        <v>138</v>
      </c>
      <c r="AR1625" s="6" t="s">
        <v>138</v>
      </c>
      <c r="AS1625" s="9"/>
      <c r="AT1625" s="9"/>
      <c r="AU1625" s="9"/>
      <c r="AV1625" s="9"/>
      <c r="AW1625" s="9"/>
      <c r="AX1625" s="9"/>
      <c r="AY1625" s="9"/>
      <c r="AZ1625" s="9"/>
      <c r="BA1625" s="8"/>
      <c r="BB1625" s="8"/>
      <c r="BC1625" s="8"/>
      <c r="BD1625" s="8"/>
      <c r="BE1625" s="8"/>
      <c r="BF1625" s="8"/>
    </row>
    <row r="1626" spans="1:58" s="5" customFormat="1">
      <c r="A1626" s="6">
        <v>1581</v>
      </c>
      <c r="B1626" s="45" t="s">
        <v>100</v>
      </c>
      <c r="C1626" s="45">
        <f>SUM(C1549,C1552,C1554:C1555,C1558:C1559,C1563,C1565,C1567,C1571,C1576,C1578,C1580:C1581,C1585,C1587:C1590,C1594:C1595,C1597:C1598,C1602,C1604,C1609,C1618:C1619,C1621:C1623)</f>
        <v>230192.02108876646</v>
      </c>
      <c r="D1626" s="45">
        <f>SUM(D1549,D1552,D1554:D1555,D1558:D1559,D1563,D1565,D1567,D1571,D1576,D1578,D1580:D1581,D1585,D1587:D1590,D1594:D1595,D1597:D1598,D1602,D1604,D1609,D1618:D1619,D1621:D1623)</f>
        <v>234611.40011252294</v>
      </c>
      <c r="E1626" s="45">
        <f t="shared" ref="E1626:T1626" si="946">SUM(E1549,E1552,E1554:E1555,E1558:E1559,E1563,E1565,E1567,E1571,E1576,E1578,E1580:E1581,E1585,E1587:E1590,E1594:E1595,E1597:E1598,E1602,E1604,E1609,E1618:E1619,E1621:E1623)</f>
        <v>243799.40398769861</v>
      </c>
      <c r="F1626" s="45">
        <f t="shared" si="946"/>
        <v>258035.66968422782</v>
      </c>
      <c r="G1626" s="45">
        <f t="shared" si="946"/>
        <v>300281.39032745903</v>
      </c>
      <c r="H1626" s="45">
        <f t="shared" si="946"/>
        <v>309377.38415799942</v>
      </c>
      <c r="I1626" s="45">
        <f t="shared" si="946"/>
        <v>309656.56328774005</v>
      </c>
      <c r="J1626" s="45">
        <f t="shared" si="946"/>
        <v>312101.91109510045</v>
      </c>
      <c r="K1626" s="45">
        <f t="shared" si="946"/>
        <v>301497.53893052583</v>
      </c>
      <c r="L1626" s="45">
        <f t="shared" si="946"/>
        <v>284465.37100262888</v>
      </c>
      <c r="M1626" s="45">
        <f t="shared" si="946"/>
        <v>259716.87673270618</v>
      </c>
      <c r="N1626" s="45">
        <f t="shared" si="946"/>
        <v>235187.4694711905</v>
      </c>
      <c r="O1626" s="45">
        <f t="shared" si="946"/>
        <v>192634.15356122062</v>
      </c>
      <c r="P1626" s="45">
        <f t="shared" si="946"/>
        <v>151318.65907613724</v>
      </c>
      <c r="Q1626" s="45">
        <f t="shared" si="946"/>
        <v>122025.56554442659</v>
      </c>
      <c r="R1626" s="45">
        <f t="shared" si="946"/>
        <v>101962.63377562293</v>
      </c>
      <c r="S1626" s="45">
        <f t="shared" si="946"/>
        <v>78544.447073140313</v>
      </c>
      <c r="T1626" s="45">
        <f t="shared" si="946"/>
        <v>70751.541090886327</v>
      </c>
      <c r="U1626" s="45">
        <f>SUM(U1549,U1552,U1554:U1555,U1558:U1559,U1563,U1565,U1567,U1571,U1576,U1578,U1580:U1581,U1585,U1587:U1590,U1594:U1595,U1597:U1598,U1602,U1604,U1609,U1618:U1619,U1621:U1623)</f>
        <v>3996160</v>
      </c>
      <c r="V1626" s="8"/>
      <c r="W1626" s="45" t="s">
        <v>100</v>
      </c>
      <c r="X1626" s="45">
        <f>SUM(X1549,X1552,X1554:X1555,X1558:X1559,X1563,X1565,X1567,X1571,X1576,X1578,X1580:X1581,X1585,X1587:X1590,X1594:X1595,X1597:X1598,X1602,X1604,X1609,X1618:X1619,X1621:X1623)</f>
        <v>921</v>
      </c>
      <c r="Y1626" s="45">
        <f t="shared" ref="Y1626:AD1626" si="947">SUM(Y1549,Y1552,Y1554:Y1555,Y1558:Y1559,Y1563,Y1565,Y1567,Y1571,Y1576,Y1578,Y1580:Y1581,Y1585,Y1587:Y1590,Y1594:Y1595,Y1597:Y1598,Y1602,Y1604,Y1609,Y1618:Y1619,Y1621:Y1623)</f>
        <v>5002</v>
      </c>
      <c r="Z1626" s="45">
        <f t="shared" si="947"/>
        <v>13555</v>
      </c>
      <c r="AA1626" s="45">
        <f t="shared" si="947"/>
        <v>19009</v>
      </c>
      <c r="AB1626" s="45">
        <f t="shared" si="947"/>
        <v>12525</v>
      </c>
      <c r="AC1626" s="45">
        <f t="shared" si="947"/>
        <v>2526</v>
      </c>
      <c r="AD1626" s="45">
        <f t="shared" si="947"/>
        <v>123</v>
      </c>
      <c r="AE1626" s="45">
        <f>SUM(X1626:AD1626)</f>
        <v>53661</v>
      </c>
      <c r="AF1626" s="8"/>
      <c r="AG1626" s="45" t="s">
        <v>100</v>
      </c>
      <c r="AH1626" s="70">
        <f t="shared" si="919"/>
        <v>7.1385479467011477</v>
      </c>
      <c r="AI1626" s="70">
        <f t="shared" si="920"/>
        <v>33.315417878845452</v>
      </c>
      <c r="AJ1626" s="70">
        <f t="shared" si="921"/>
        <v>87.627607537579053</v>
      </c>
      <c r="AK1626" s="70">
        <f t="shared" si="922"/>
        <v>122.77472693085726</v>
      </c>
      <c r="AL1626" s="70">
        <f t="shared" si="923"/>
        <v>80.262244829276369</v>
      </c>
      <c r="AM1626" s="70">
        <f t="shared" si="924"/>
        <v>16.756355683434396</v>
      </c>
      <c r="AN1626" s="70">
        <f t="shared" si="925"/>
        <v>0.86478012818553796</v>
      </c>
      <c r="AO1626" s="68">
        <f t="shared" si="928"/>
        <v>51.71108291985373</v>
      </c>
      <c r="AP1626" s="8"/>
      <c r="AQ1626" s="6" t="s">
        <v>138</v>
      </c>
      <c r="AR1626" s="6" t="s">
        <v>138</v>
      </c>
      <c r="AS1626" s="9"/>
      <c r="AT1626" s="9"/>
      <c r="AU1626" s="9"/>
      <c r="AV1626" s="9"/>
      <c r="AW1626" s="9"/>
      <c r="AX1626" s="9"/>
      <c r="AY1626" s="9"/>
      <c r="AZ1626" s="9"/>
      <c r="BA1626" s="8"/>
      <c r="BB1626" s="8"/>
      <c r="BC1626" s="8"/>
      <c r="BD1626" s="8"/>
      <c r="BE1626" s="8"/>
      <c r="BF1626" s="8"/>
    </row>
    <row r="1627" spans="1:58" s="5" customFormat="1">
      <c r="A1627" s="6">
        <v>1582</v>
      </c>
      <c r="B1627" s="45" t="s">
        <v>101</v>
      </c>
      <c r="C1627" s="45">
        <f>C1628-C1626</f>
        <v>79655.45907683624</v>
      </c>
      <c r="D1627" s="45">
        <f t="shared" ref="D1627:U1627" si="948">D1628-D1626</f>
        <v>94031.54588338302</v>
      </c>
      <c r="E1627" s="45">
        <f t="shared" si="948"/>
        <v>104480.28202939563</v>
      </c>
      <c r="F1627" s="45">
        <f t="shared" si="948"/>
        <v>102422.57390924738</v>
      </c>
      <c r="G1627" s="45">
        <f t="shared" si="948"/>
        <v>78428.85147211235</v>
      </c>
      <c r="H1627" s="45">
        <f t="shared" si="948"/>
        <v>75692.32160589454</v>
      </c>
      <c r="I1627" s="45">
        <f t="shared" si="948"/>
        <v>84160.169778688869</v>
      </c>
      <c r="J1627" s="45">
        <f t="shared" si="948"/>
        <v>95209.564658268355</v>
      </c>
      <c r="K1627" s="45">
        <f t="shared" si="948"/>
        <v>101940.15126111481</v>
      </c>
      <c r="L1627" s="45">
        <f t="shared" si="948"/>
        <v>104867.72441716032</v>
      </c>
      <c r="M1627" s="45">
        <f t="shared" si="948"/>
        <v>101343.40962794601</v>
      </c>
      <c r="N1627" s="45">
        <f t="shared" si="948"/>
        <v>97594.557923210057</v>
      </c>
      <c r="O1627" s="45">
        <f t="shared" si="948"/>
        <v>85484.894917859172</v>
      </c>
      <c r="P1627" s="45">
        <f t="shared" si="948"/>
        <v>69080.079310110741</v>
      </c>
      <c r="Q1627" s="45">
        <f t="shared" si="948"/>
        <v>56115.188582115195</v>
      </c>
      <c r="R1627" s="45">
        <f t="shared" si="948"/>
        <v>47614.399000613688</v>
      </c>
      <c r="S1627" s="45">
        <f t="shared" si="948"/>
        <v>36718.563358609084</v>
      </c>
      <c r="T1627" s="45">
        <f t="shared" si="948"/>
        <v>32228.26318743483</v>
      </c>
      <c r="U1627" s="45">
        <f t="shared" si="948"/>
        <v>1447068</v>
      </c>
      <c r="V1627" s="8"/>
      <c r="W1627" s="45" t="s">
        <v>101</v>
      </c>
      <c r="X1627" s="45">
        <f t="shared" ref="X1627:AD1627" si="949">X1628-X1626</f>
        <v>827</v>
      </c>
      <c r="Y1627" s="45">
        <f t="shared" si="949"/>
        <v>2747</v>
      </c>
      <c r="Z1627" s="45">
        <f t="shared" si="949"/>
        <v>5060</v>
      </c>
      <c r="AA1627" s="45">
        <f t="shared" si="949"/>
        <v>5040</v>
      </c>
      <c r="AB1627" s="45">
        <f t="shared" si="949"/>
        <v>2852</v>
      </c>
      <c r="AC1627" s="45">
        <f t="shared" si="949"/>
        <v>571</v>
      </c>
      <c r="AD1627" s="45">
        <f t="shared" si="949"/>
        <v>27</v>
      </c>
      <c r="AE1627" s="45">
        <f>SUM(X1627:AD1627)</f>
        <v>17124</v>
      </c>
      <c r="AF1627" s="8"/>
      <c r="AG1627" s="45" t="s">
        <v>101</v>
      </c>
      <c r="AH1627" s="70">
        <f t="shared" si="919"/>
        <v>16.148783777544434</v>
      </c>
      <c r="AI1627" s="70">
        <f t="shared" si="920"/>
        <v>70.050751692488447</v>
      </c>
      <c r="AJ1627" s="70">
        <f t="shared" si="921"/>
        <v>133.69916241559574</v>
      </c>
      <c r="AK1627" s="70">
        <f t="shared" si="922"/>
        <v>119.77162149870649</v>
      </c>
      <c r="AL1627" s="70">
        <f t="shared" si="923"/>
        <v>59.909947288102039</v>
      </c>
      <c r="AM1627" s="70">
        <f t="shared" si="924"/>
        <v>11.202651613443477</v>
      </c>
      <c r="AN1627" s="70">
        <f t="shared" si="925"/>
        <v>0.51493441189960221</v>
      </c>
      <c r="AO1627" s="68">
        <f t="shared" si="928"/>
        <v>53.285921840837339</v>
      </c>
      <c r="AP1627" s="8"/>
      <c r="AQ1627" s="6" t="s">
        <v>138</v>
      </c>
      <c r="AR1627" s="6" t="s">
        <v>138</v>
      </c>
      <c r="AS1627" s="9"/>
      <c r="AT1627" s="9"/>
      <c r="AU1627" s="9"/>
      <c r="AV1627" s="9"/>
      <c r="AW1627" s="9"/>
      <c r="AX1627" s="9"/>
      <c r="AY1627" s="9"/>
      <c r="AZ1627" s="9"/>
      <c r="BA1627" s="8"/>
      <c r="BB1627" s="8"/>
      <c r="BC1627" s="8"/>
      <c r="BD1627" s="8"/>
      <c r="BE1627" s="8"/>
      <c r="BF1627" s="8"/>
    </row>
    <row r="1628" spans="1:58" s="5" customFormat="1">
      <c r="A1628" s="6">
        <v>1583</v>
      </c>
      <c r="B1628" s="45" t="s">
        <v>102</v>
      </c>
      <c r="C1628" s="45">
        <f>SUM(C1546:C1625)</f>
        <v>309847.4801656027</v>
      </c>
      <c r="D1628" s="45">
        <f>SUM(D1546:D1625)</f>
        <v>328642.94599590596</v>
      </c>
      <c r="E1628" s="45">
        <f t="shared" ref="E1628:U1628" si="950">SUM(E1546:E1625)</f>
        <v>348279.68601709424</v>
      </c>
      <c r="F1628" s="45">
        <f t="shared" si="950"/>
        <v>360458.2435934752</v>
      </c>
      <c r="G1628" s="45">
        <f t="shared" si="950"/>
        <v>378710.24179957138</v>
      </c>
      <c r="H1628" s="45">
        <f t="shared" si="950"/>
        <v>385069.70576389396</v>
      </c>
      <c r="I1628" s="45">
        <f t="shared" si="950"/>
        <v>393816.73306642892</v>
      </c>
      <c r="J1628" s="45">
        <f t="shared" si="950"/>
        <v>407311.47575336881</v>
      </c>
      <c r="K1628" s="45">
        <f t="shared" si="950"/>
        <v>403437.69019164064</v>
      </c>
      <c r="L1628" s="45">
        <f t="shared" si="950"/>
        <v>389333.0954197892</v>
      </c>
      <c r="M1628" s="45">
        <f t="shared" si="950"/>
        <v>361060.28636065219</v>
      </c>
      <c r="N1628" s="45">
        <f t="shared" si="950"/>
        <v>332782.02739440056</v>
      </c>
      <c r="O1628" s="45">
        <f t="shared" si="950"/>
        <v>278119.04847907979</v>
      </c>
      <c r="P1628" s="45">
        <f t="shared" si="950"/>
        <v>220398.73838624798</v>
      </c>
      <c r="Q1628" s="45">
        <f t="shared" si="950"/>
        <v>178140.75412654178</v>
      </c>
      <c r="R1628" s="45">
        <f t="shared" si="950"/>
        <v>149577.03277623662</v>
      </c>
      <c r="S1628" s="45">
        <f t="shared" si="950"/>
        <v>115263.0104317494</v>
      </c>
      <c r="T1628" s="45">
        <f t="shared" si="950"/>
        <v>102979.80427832116</v>
      </c>
      <c r="U1628" s="45">
        <f t="shared" si="950"/>
        <v>5443228</v>
      </c>
      <c r="V1628" s="8"/>
      <c r="W1628" s="45" t="s">
        <v>102</v>
      </c>
      <c r="X1628" s="45">
        <f>SUM(X1546:X1625)</f>
        <v>1748</v>
      </c>
      <c r="Y1628" s="45">
        <f t="shared" ref="Y1628:AD1628" si="951">SUM(Y1546:Y1625)</f>
        <v>7749</v>
      </c>
      <c r="Z1628" s="45">
        <f t="shared" si="951"/>
        <v>18615</v>
      </c>
      <c r="AA1628" s="45">
        <f t="shared" si="951"/>
        <v>24049</v>
      </c>
      <c r="AB1628" s="45">
        <f t="shared" si="951"/>
        <v>15377</v>
      </c>
      <c r="AC1628" s="45">
        <f t="shared" si="951"/>
        <v>3097</v>
      </c>
      <c r="AD1628" s="45">
        <f t="shared" si="951"/>
        <v>150</v>
      </c>
      <c r="AE1628" s="45">
        <f>SUM(X1628:AD1628)</f>
        <v>70785</v>
      </c>
      <c r="AF1628" s="8"/>
      <c r="AG1628" s="45" t="s">
        <v>102</v>
      </c>
      <c r="AH1628" s="70">
        <f t="shared" si="919"/>
        <v>9.6987655633776786</v>
      </c>
      <c r="AI1628" s="70">
        <f t="shared" si="920"/>
        <v>40.923107667635151</v>
      </c>
      <c r="AJ1628" s="70">
        <f t="shared" si="921"/>
        <v>96.683793720266394</v>
      </c>
      <c r="AK1628" s="70">
        <f t="shared" si="922"/>
        <v>122.13295160286356</v>
      </c>
      <c r="AL1628" s="70">
        <f t="shared" si="923"/>
        <v>75.504869935513071</v>
      </c>
      <c r="AM1628" s="70">
        <f t="shared" si="924"/>
        <v>15.353052405831818</v>
      </c>
      <c r="AN1628" s="70">
        <f t="shared" si="925"/>
        <v>0.77054841607167279</v>
      </c>
      <c r="AO1628" s="68">
        <f t="shared" si="928"/>
        <v>52.083463907053016</v>
      </c>
      <c r="AP1628" s="8"/>
      <c r="AQ1628" s="6" t="s">
        <v>138</v>
      </c>
      <c r="AR1628" s="6" t="s">
        <v>138</v>
      </c>
      <c r="AS1628" s="9"/>
      <c r="AT1628" s="9"/>
      <c r="AU1628" s="9"/>
      <c r="AV1628" s="9"/>
      <c r="AW1628" s="9"/>
      <c r="AX1628" s="9"/>
      <c r="AY1628" s="9"/>
      <c r="AZ1628" s="9"/>
      <c r="BA1628" s="8"/>
      <c r="BB1628" s="8"/>
      <c r="BC1628" s="8"/>
      <c r="BD1628" s="8"/>
      <c r="BE1628" s="8"/>
      <c r="BF1628" s="8"/>
    </row>
    <row r="1629" spans="1:58" s="5" customFormat="1">
      <c r="A1629" s="6">
        <v>1584</v>
      </c>
      <c r="B1629" s="45" t="s">
        <v>139</v>
      </c>
      <c r="C1629" s="45">
        <f>SUM(C1554,C1552,C1585,C1602,C1609)</f>
        <v>27004.969448185497</v>
      </c>
      <c r="D1629" s="45">
        <f t="shared" ref="D1629:U1629" si="952">SUM(D1554,D1552,D1585,D1602,D1609)</f>
        <v>30799.493320123678</v>
      </c>
      <c r="E1629" s="45">
        <f t="shared" si="952"/>
        <v>33668.435146654912</v>
      </c>
      <c r="F1629" s="45">
        <f t="shared" si="952"/>
        <v>36733.160550258326</v>
      </c>
      <c r="G1629" s="45">
        <f t="shared" si="952"/>
        <v>42091.113852105016</v>
      </c>
      <c r="H1629" s="45">
        <f t="shared" si="952"/>
        <v>37377.439535703823</v>
      </c>
      <c r="I1629" s="45">
        <f t="shared" si="952"/>
        <v>35761.227498617605</v>
      </c>
      <c r="J1629" s="45">
        <f t="shared" si="952"/>
        <v>40453.969106061253</v>
      </c>
      <c r="K1629" s="45">
        <f t="shared" si="952"/>
        <v>41675.147170346216</v>
      </c>
      <c r="L1629" s="45">
        <f t="shared" si="952"/>
        <v>41227.810466409683</v>
      </c>
      <c r="M1629" s="45">
        <f t="shared" si="952"/>
        <v>37899.318031340321</v>
      </c>
      <c r="N1629" s="45">
        <f t="shared" si="952"/>
        <v>34730.065123936096</v>
      </c>
      <c r="O1629" s="45">
        <f t="shared" si="952"/>
        <v>29046.59572757913</v>
      </c>
      <c r="P1629" s="45">
        <f t="shared" si="952"/>
        <v>22351.503189337498</v>
      </c>
      <c r="Q1629" s="45">
        <f t="shared" si="952"/>
        <v>16914.553219066693</v>
      </c>
      <c r="R1629" s="45">
        <f t="shared" si="952"/>
        <v>14288.296047723237</v>
      </c>
      <c r="S1629" s="45">
        <f t="shared" si="952"/>
        <v>11524.625396278983</v>
      </c>
      <c r="T1629" s="45">
        <f t="shared" si="952"/>
        <v>12352.277170272053</v>
      </c>
      <c r="U1629" s="45">
        <f t="shared" si="952"/>
        <v>545900</v>
      </c>
      <c r="V1629" s="8"/>
      <c r="W1629" s="45" t="s">
        <v>136</v>
      </c>
      <c r="X1629" s="45">
        <f t="shared" ref="X1629:AE1629" si="953">SUM(X1554,X1552,X1585,X1602,X1609)</f>
        <v>17</v>
      </c>
      <c r="Y1629" s="45">
        <f t="shared" si="953"/>
        <v>169</v>
      </c>
      <c r="Z1629" s="45">
        <f t="shared" si="953"/>
        <v>790</v>
      </c>
      <c r="AA1629" s="45">
        <f t="shared" si="953"/>
        <v>2075</v>
      </c>
      <c r="AB1629" s="45">
        <f t="shared" si="953"/>
        <v>1890</v>
      </c>
      <c r="AC1629" s="45">
        <f t="shared" si="953"/>
        <v>426</v>
      </c>
      <c r="AD1629" s="45">
        <f t="shared" si="953"/>
        <v>33</v>
      </c>
      <c r="AE1629" s="45">
        <f t="shared" si="953"/>
        <v>5400</v>
      </c>
      <c r="AF1629" s="8"/>
      <c r="AG1629" s="44" t="s">
        <v>136</v>
      </c>
      <c r="AH1629" s="70">
        <f t="shared" si="919"/>
        <v>0.92559419039048341</v>
      </c>
      <c r="AI1629" s="70">
        <f t="shared" si="920"/>
        <v>8.0301985161909961</v>
      </c>
      <c r="AJ1629" s="70">
        <f t="shared" si="921"/>
        <v>42.271488353041043</v>
      </c>
      <c r="AK1629" s="70">
        <f t="shared" si="922"/>
        <v>116.04747069044045</v>
      </c>
      <c r="AL1629" s="70">
        <f t="shared" si="923"/>
        <v>93.439533463074682</v>
      </c>
      <c r="AM1629" s="70">
        <f t="shared" si="924"/>
        <v>20.443839022750645</v>
      </c>
      <c r="AN1629" s="70">
        <f t="shared" si="925"/>
        <v>1.6008611481750512</v>
      </c>
      <c r="AO1629" s="68">
        <f t="shared" si="928"/>
        <v>39.227099996134896</v>
      </c>
      <c r="AP1629" s="8"/>
      <c r="AQ1629" s="6" t="s">
        <v>138</v>
      </c>
      <c r="AR1629" s="6" t="s">
        <v>138</v>
      </c>
      <c r="AS1629" s="9"/>
      <c r="AT1629" s="9"/>
      <c r="AU1629" s="9"/>
      <c r="AV1629" s="9"/>
      <c r="AW1629" s="9"/>
      <c r="AX1629" s="9"/>
      <c r="AY1629" s="9"/>
      <c r="AZ1629" s="9"/>
      <c r="BA1629" s="8"/>
      <c r="BB1629" s="8"/>
      <c r="BC1629" s="8"/>
      <c r="BD1629" s="8"/>
      <c r="BE1629" s="8"/>
      <c r="BF1629" s="8"/>
    </row>
    <row r="1630" spans="1:58" s="5" customFormat="1">
      <c r="A1630" s="6">
        <v>1585</v>
      </c>
      <c r="B1630" s="45" t="s">
        <v>140</v>
      </c>
      <c r="C1630" s="45">
        <f>SUM(C1555,C1571,C1578,C1560,C1587)</f>
        <v>36540.255684313066</v>
      </c>
      <c r="D1630" s="45">
        <f t="shared" ref="D1630:U1630" si="954">SUM(D1555,D1571,D1578,D1560,D1587)</f>
        <v>37820.761826719739</v>
      </c>
      <c r="E1630" s="45">
        <f t="shared" si="954"/>
        <v>39021.958203089191</v>
      </c>
      <c r="F1630" s="45">
        <f t="shared" si="954"/>
        <v>39710.163419486031</v>
      </c>
      <c r="G1630" s="45">
        <f t="shared" si="954"/>
        <v>39197.327753489437</v>
      </c>
      <c r="H1630" s="45">
        <f t="shared" si="954"/>
        <v>41322.258856042026</v>
      </c>
      <c r="I1630" s="45">
        <f t="shared" si="954"/>
        <v>43853.250942249229</v>
      </c>
      <c r="J1630" s="45">
        <f t="shared" si="954"/>
        <v>44730.491443624269</v>
      </c>
      <c r="K1630" s="45">
        <f t="shared" si="954"/>
        <v>43482.641930269012</v>
      </c>
      <c r="L1630" s="45">
        <f t="shared" si="954"/>
        <v>41435.690922770431</v>
      </c>
      <c r="M1630" s="45">
        <f t="shared" si="954"/>
        <v>37560.743634815837</v>
      </c>
      <c r="N1630" s="45">
        <f t="shared" si="954"/>
        <v>33449.652534770088</v>
      </c>
      <c r="O1630" s="45">
        <f t="shared" si="954"/>
        <v>27291.778771070523</v>
      </c>
      <c r="P1630" s="45">
        <f t="shared" si="954"/>
        <v>21527.410518863297</v>
      </c>
      <c r="Q1630" s="45">
        <f t="shared" si="954"/>
        <v>17376.773418448098</v>
      </c>
      <c r="R1630" s="45">
        <f t="shared" si="954"/>
        <v>13295.354122942088</v>
      </c>
      <c r="S1630" s="45">
        <f t="shared" si="954"/>
        <v>9596.7749288726372</v>
      </c>
      <c r="T1630" s="45">
        <f t="shared" si="954"/>
        <v>8238.7110881649241</v>
      </c>
      <c r="U1630" s="45">
        <f t="shared" si="954"/>
        <v>575452</v>
      </c>
      <c r="V1630" s="8"/>
      <c r="W1630" s="45" t="s">
        <v>137</v>
      </c>
      <c r="X1630" s="45">
        <f t="shared" ref="X1630:AE1630" si="955">SUM(X1555,X1571,X1578,X1560,X1587)</f>
        <v>242</v>
      </c>
      <c r="Y1630" s="45">
        <f t="shared" si="955"/>
        <v>1300</v>
      </c>
      <c r="Z1630" s="45">
        <f t="shared" si="955"/>
        <v>2712</v>
      </c>
      <c r="AA1630" s="45">
        <f t="shared" si="955"/>
        <v>2717</v>
      </c>
      <c r="AB1630" s="45">
        <f t="shared" si="955"/>
        <v>1528</v>
      </c>
      <c r="AC1630" s="45">
        <f t="shared" si="955"/>
        <v>310</v>
      </c>
      <c r="AD1630" s="45">
        <f t="shared" si="955"/>
        <v>17</v>
      </c>
      <c r="AE1630" s="45">
        <f t="shared" si="955"/>
        <v>8826</v>
      </c>
      <c r="AF1630" s="8"/>
      <c r="AG1630" s="44" t="s">
        <v>137</v>
      </c>
      <c r="AH1630" s="70">
        <f t="shared" si="919"/>
        <v>12.188315492111476</v>
      </c>
      <c r="AI1630" s="70">
        <f t="shared" si="920"/>
        <v>66.331052370490795</v>
      </c>
      <c r="AJ1630" s="70">
        <f t="shared" si="921"/>
        <v>131.26097532315609</v>
      </c>
      <c r="AK1630" s="70">
        <f t="shared" si="922"/>
        <v>123.91327628494605</v>
      </c>
      <c r="AL1630" s="70">
        <f t="shared" si="923"/>
        <v>68.320286707594207</v>
      </c>
      <c r="AM1630" s="70">
        <f t="shared" si="924"/>
        <v>14.25856324448417</v>
      </c>
      <c r="AN1630" s="70">
        <f t="shared" si="925"/>
        <v>0.82054864400283856</v>
      </c>
      <c r="AO1630" s="68">
        <f t="shared" si="928"/>
        <v>60.0956330962726</v>
      </c>
      <c r="AP1630" s="8"/>
      <c r="AQ1630" s="6" t="s">
        <v>138</v>
      </c>
      <c r="AR1630" s="6" t="s">
        <v>138</v>
      </c>
      <c r="AS1630" s="9"/>
      <c r="AT1630" s="9"/>
      <c r="AU1630" s="9"/>
      <c r="AV1630" s="9"/>
      <c r="AW1630" s="9"/>
      <c r="AX1630" s="9"/>
      <c r="AY1630" s="9"/>
      <c r="AZ1630" s="9"/>
      <c r="BA1630" s="8"/>
      <c r="BB1630" s="8"/>
      <c r="BC1630" s="8"/>
      <c r="BD1630" s="8"/>
      <c r="BE1630" s="8"/>
      <c r="BF1630" s="8"/>
    </row>
    <row r="1631" spans="1:58" s="5" customFormat="1">
      <c r="A1631" s="6">
        <v>1586</v>
      </c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13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6"/>
      <c r="AR1631" s="6"/>
      <c r="AS1631" s="9"/>
      <c r="AT1631" s="9"/>
      <c r="AU1631" s="9"/>
      <c r="AV1631" s="9"/>
      <c r="AW1631" s="9"/>
      <c r="AX1631" s="9"/>
      <c r="AY1631" s="9"/>
      <c r="AZ1631" s="9"/>
      <c r="BA1631" s="8"/>
      <c r="BB1631" s="8"/>
      <c r="BC1631" s="8"/>
      <c r="BD1631" s="8"/>
      <c r="BE1631" s="8"/>
      <c r="BF1631" s="8"/>
    </row>
    <row r="1632" spans="1:58" s="5" customFormat="1">
      <c r="A1632" s="6">
        <v>1587</v>
      </c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13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6"/>
      <c r="AR1632" s="6"/>
      <c r="AS1632" s="9"/>
      <c r="AT1632" s="9"/>
      <c r="AU1632" s="9"/>
      <c r="AV1632" s="9"/>
      <c r="AW1632" s="9"/>
      <c r="AX1632" s="9"/>
      <c r="AY1632" s="9"/>
      <c r="AZ1632" s="9"/>
      <c r="BA1632" s="8"/>
      <c r="BB1632" s="8"/>
      <c r="BC1632" s="8"/>
      <c r="BD1632" s="8"/>
      <c r="BE1632" s="8"/>
      <c r="BF1632" s="8"/>
    </row>
    <row r="1633" spans="1:58" s="5" customFormat="1">
      <c r="A1633" s="6">
        <v>1588</v>
      </c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13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6"/>
      <c r="AR1633" s="6"/>
      <c r="AS1633" s="9"/>
      <c r="AT1633" s="9"/>
      <c r="AU1633" s="9"/>
      <c r="AV1633" s="9"/>
      <c r="AW1633" s="9"/>
      <c r="AX1633" s="9"/>
      <c r="AY1633" s="9"/>
      <c r="AZ1633" s="9"/>
      <c r="BA1633" s="8"/>
      <c r="BB1633" s="8"/>
      <c r="BC1633" s="8"/>
      <c r="BD1633" s="8"/>
      <c r="BE1633" s="8"/>
      <c r="BF1633" s="8"/>
    </row>
    <row r="1634" spans="1:58" s="5" customFormat="1">
      <c r="A1634" s="6">
        <v>1589</v>
      </c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13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6"/>
      <c r="AR1634" s="6"/>
      <c r="AS1634" s="9"/>
      <c r="AT1634" s="9"/>
      <c r="AU1634" s="9"/>
      <c r="AV1634" s="9"/>
      <c r="AW1634" s="9"/>
      <c r="AX1634" s="9"/>
      <c r="AY1634" s="9"/>
      <c r="AZ1634" s="9"/>
      <c r="BA1634" s="8"/>
      <c r="BB1634" s="8"/>
      <c r="BC1634" s="8"/>
      <c r="BD1634" s="8"/>
      <c r="BE1634" s="8"/>
      <c r="BF1634" s="8"/>
    </row>
    <row r="1635" spans="1:58" s="5" customFormat="1">
      <c r="A1635" s="6">
        <v>1590</v>
      </c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13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6"/>
      <c r="AR1635" s="6"/>
      <c r="AS1635" s="9"/>
      <c r="AT1635" s="9"/>
      <c r="AU1635" s="9"/>
      <c r="AV1635" s="9"/>
      <c r="AW1635" s="9"/>
      <c r="AX1635" s="9"/>
      <c r="AY1635" s="9"/>
      <c r="AZ1635" s="9"/>
      <c r="BA1635" s="8"/>
      <c r="BB1635" s="8"/>
      <c r="BC1635" s="8"/>
      <c r="BD1635" s="8"/>
      <c r="BE1635" s="8"/>
      <c r="BF1635" s="8"/>
    </row>
    <row r="1636" spans="1:58" s="5" customFormat="1">
      <c r="A1636" s="6">
        <v>1591</v>
      </c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13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6"/>
      <c r="AR1636" s="6"/>
      <c r="AS1636" s="9"/>
      <c r="AT1636" s="9"/>
      <c r="AU1636" s="9"/>
      <c r="AV1636" s="9"/>
      <c r="AW1636" s="9"/>
      <c r="AX1636" s="9"/>
      <c r="AY1636" s="9"/>
      <c r="AZ1636" s="9"/>
      <c r="BA1636" s="8"/>
      <c r="BB1636" s="8"/>
      <c r="BC1636" s="8"/>
      <c r="BD1636" s="8"/>
      <c r="BE1636" s="8"/>
      <c r="BF1636" s="8"/>
    </row>
    <row r="1637" spans="1:58" s="5" customFormat="1">
      <c r="A1637" s="6">
        <v>1592</v>
      </c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13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6"/>
      <c r="AR1637" s="6"/>
      <c r="AS1637" s="9"/>
      <c r="AT1637" s="9"/>
      <c r="AU1637" s="9"/>
      <c r="AV1637" s="9"/>
      <c r="AW1637" s="9"/>
      <c r="AX1637" s="9"/>
      <c r="AY1637" s="9"/>
      <c r="AZ1637" s="9"/>
      <c r="BA1637" s="8"/>
      <c r="BB1637" s="8"/>
      <c r="BC1637" s="8"/>
      <c r="BD1637" s="8"/>
      <c r="BE1637" s="8"/>
      <c r="BF1637" s="8"/>
    </row>
    <row r="1638" spans="1:58" s="5" customFormat="1">
      <c r="A1638" s="6">
        <v>1593</v>
      </c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13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6"/>
      <c r="AR1638" s="6"/>
      <c r="AS1638" s="9"/>
      <c r="AT1638" s="9"/>
      <c r="AU1638" s="9"/>
      <c r="AV1638" s="9"/>
      <c r="AW1638" s="9"/>
      <c r="AX1638" s="9"/>
      <c r="AY1638" s="9"/>
      <c r="AZ1638" s="9"/>
      <c r="BA1638" s="8"/>
      <c r="BB1638" s="8"/>
      <c r="BC1638" s="8"/>
      <c r="BD1638" s="8"/>
      <c r="BE1638" s="8"/>
      <c r="BF1638" s="8"/>
    </row>
    <row r="1639" spans="1:58" s="5" customFormat="1">
      <c r="A1639" s="6">
        <v>1594</v>
      </c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13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6"/>
      <c r="AR1639" s="6"/>
      <c r="AS1639" s="9"/>
      <c r="AT1639" s="9"/>
      <c r="AU1639" s="9"/>
      <c r="AV1639" s="9"/>
      <c r="AW1639" s="9"/>
      <c r="AX1639" s="9"/>
      <c r="AY1639" s="9"/>
      <c r="AZ1639" s="9"/>
      <c r="BA1639" s="8"/>
      <c r="BB1639" s="8"/>
      <c r="BC1639" s="8"/>
      <c r="BD1639" s="8"/>
      <c r="BE1639" s="8"/>
      <c r="BF1639" s="8"/>
    </row>
    <row r="1640" spans="1:58" s="5" customFormat="1">
      <c r="A1640" s="6">
        <v>1595</v>
      </c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13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6"/>
      <c r="AR1640" s="6"/>
      <c r="AS1640" s="9"/>
      <c r="AT1640" s="9"/>
      <c r="AU1640" s="9"/>
      <c r="AV1640" s="9"/>
      <c r="AW1640" s="9"/>
      <c r="AX1640" s="9"/>
      <c r="AY1640" s="9"/>
      <c r="AZ1640" s="9"/>
      <c r="BA1640" s="8"/>
      <c r="BB1640" s="8"/>
      <c r="BC1640" s="8"/>
      <c r="BD1640" s="8"/>
      <c r="BE1640" s="8"/>
      <c r="BF1640" s="8"/>
    </row>
    <row r="1641" spans="1:58" s="5" customFormat="1">
      <c r="A1641" s="6">
        <v>1596</v>
      </c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13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6"/>
      <c r="AR1641" s="6"/>
      <c r="AS1641" s="9"/>
      <c r="AT1641" s="9"/>
      <c r="AU1641" s="9"/>
      <c r="AV1641" s="9"/>
      <c r="AW1641" s="9"/>
      <c r="AX1641" s="9"/>
      <c r="AY1641" s="9"/>
      <c r="AZ1641" s="9"/>
      <c r="BA1641" s="8"/>
      <c r="BB1641" s="8"/>
      <c r="BC1641" s="8"/>
      <c r="BD1641" s="8"/>
      <c r="BE1641" s="8"/>
      <c r="BF1641" s="8"/>
    </row>
    <row r="1642" spans="1:58" s="5" customFormat="1">
      <c r="A1642" s="6">
        <v>1597</v>
      </c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13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6"/>
      <c r="AR1642" s="6"/>
      <c r="AS1642" s="9"/>
      <c r="AT1642" s="9"/>
      <c r="AU1642" s="9"/>
      <c r="AV1642" s="9"/>
      <c r="AW1642" s="9"/>
      <c r="AX1642" s="9"/>
      <c r="AY1642" s="9"/>
      <c r="AZ1642" s="9"/>
      <c r="BA1642" s="8"/>
      <c r="BB1642" s="8"/>
      <c r="BC1642" s="8"/>
      <c r="BD1642" s="8"/>
      <c r="BE1642" s="8"/>
      <c r="BF1642" s="8"/>
    </row>
    <row r="1643" spans="1:58" s="5" customFormat="1">
      <c r="A1643" s="6">
        <v>1598</v>
      </c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13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6"/>
      <c r="AR1643" s="6"/>
      <c r="AS1643" s="9"/>
      <c r="AT1643" s="9"/>
      <c r="AU1643" s="9"/>
      <c r="AV1643" s="9"/>
      <c r="AW1643" s="9"/>
      <c r="AX1643" s="9"/>
      <c r="AY1643" s="9"/>
      <c r="AZ1643" s="9"/>
      <c r="BA1643" s="8"/>
      <c r="BB1643" s="8"/>
      <c r="BC1643" s="8"/>
      <c r="BD1643" s="8"/>
      <c r="BE1643" s="8"/>
      <c r="BF1643" s="8"/>
    </row>
    <row r="1644" spans="1:58" s="5" customFormat="1" ht="17.5">
      <c r="A1644" s="6">
        <v>1599</v>
      </c>
      <c r="B1644" s="42" t="s">
        <v>144</v>
      </c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42" t="s">
        <v>145</v>
      </c>
      <c r="X1644" s="8"/>
      <c r="Y1644" s="8"/>
      <c r="Z1644" s="8"/>
      <c r="AA1644" s="8"/>
      <c r="AB1644" s="8"/>
      <c r="AC1644" s="8"/>
      <c r="AD1644" s="8"/>
      <c r="AE1644" s="13"/>
      <c r="AF1644" s="8"/>
      <c r="AG1644" s="42" t="s">
        <v>152</v>
      </c>
      <c r="AH1644" s="8"/>
      <c r="AI1644" s="8"/>
      <c r="AJ1644" s="8"/>
      <c r="AK1644" s="8"/>
      <c r="AL1644" s="8"/>
      <c r="AM1644" s="8"/>
      <c r="AN1644" s="8"/>
      <c r="AO1644" s="8"/>
      <c r="AP1644" s="8"/>
      <c r="AQ1644" s="63" t="s">
        <v>133</v>
      </c>
      <c r="AR1644" s="93" t="s">
        <v>133</v>
      </c>
      <c r="AS1644" s="9"/>
      <c r="AT1644" s="9"/>
      <c r="AU1644" s="9"/>
      <c r="AV1644" s="9"/>
      <c r="AW1644" s="9"/>
      <c r="AX1644" s="9"/>
      <c r="AY1644" s="9"/>
      <c r="AZ1644" s="9"/>
      <c r="BA1644" s="8"/>
      <c r="BB1644" s="8"/>
      <c r="BC1644" s="8"/>
      <c r="BD1644" s="8"/>
      <c r="BE1644" s="8"/>
      <c r="BF1644" s="8"/>
    </row>
    <row r="1645" spans="1:58" s="5" customFormat="1" ht="21">
      <c r="A1645" s="6">
        <v>1600</v>
      </c>
      <c r="B1645" s="43" t="s">
        <v>0</v>
      </c>
      <c r="C1645" s="41" t="s">
        <v>1</v>
      </c>
      <c r="D1645" s="41" t="s">
        <v>2</v>
      </c>
      <c r="E1645" s="41" t="s">
        <v>3</v>
      </c>
      <c r="F1645" s="41" t="s">
        <v>4</v>
      </c>
      <c r="G1645" s="41" t="s">
        <v>5</v>
      </c>
      <c r="H1645" s="41" t="s">
        <v>6</v>
      </c>
      <c r="I1645" s="41" t="s">
        <v>7</v>
      </c>
      <c r="J1645" s="41" t="s">
        <v>8</v>
      </c>
      <c r="K1645" s="41" t="s">
        <v>9</v>
      </c>
      <c r="L1645" s="41" t="s">
        <v>10</v>
      </c>
      <c r="M1645" s="41" t="s">
        <v>11</v>
      </c>
      <c r="N1645" s="41" t="s">
        <v>12</v>
      </c>
      <c r="O1645" s="41" t="s">
        <v>13</v>
      </c>
      <c r="P1645" s="41" t="s">
        <v>14</v>
      </c>
      <c r="Q1645" s="41" t="s">
        <v>15</v>
      </c>
      <c r="R1645" s="41" t="s">
        <v>16</v>
      </c>
      <c r="S1645" s="41" t="s">
        <v>17</v>
      </c>
      <c r="T1645" s="41" t="s">
        <v>18</v>
      </c>
      <c r="U1645" s="41" t="s">
        <v>19</v>
      </c>
      <c r="V1645" s="49"/>
      <c r="W1645" s="43" t="s">
        <v>0</v>
      </c>
      <c r="X1645" s="41" t="s">
        <v>4</v>
      </c>
      <c r="Y1645" s="41" t="s">
        <v>5</v>
      </c>
      <c r="Z1645" s="41" t="s">
        <v>6</v>
      </c>
      <c r="AA1645" s="41" t="s">
        <v>7</v>
      </c>
      <c r="AB1645" s="41" t="s">
        <v>8</v>
      </c>
      <c r="AC1645" s="41" t="s">
        <v>9</v>
      </c>
      <c r="AD1645" s="41" t="s">
        <v>10</v>
      </c>
      <c r="AE1645" s="67" t="s">
        <v>19</v>
      </c>
      <c r="AF1645" s="49"/>
      <c r="AG1645" s="43" t="s">
        <v>0</v>
      </c>
      <c r="AH1645" s="41" t="s">
        <v>4</v>
      </c>
      <c r="AI1645" s="41" t="s">
        <v>5</v>
      </c>
      <c r="AJ1645" s="41" t="s">
        <v>6</v>
      </c>
      <c r="AK1645" s="41" t="s">
        <v>7</v>
      </c>
      <c r="AL1645" s="41" t="s">
        <v>8</v>
      </c>
      <c r="AM1645" s="41" t="s">
        <v>9</v>
      </c>
      <c r="AN1645" s="41" t="s">
        <v>10</v>
      </c>
      <c r="AO1645" s="41" t="s">
        <v>19</v>
      </c>
      <c r="AP1645" s="49"/>
      <c r="AQ1645" s="94" t="s">
        <v>135</v>
      </c>
      <c r="AR1645" s="6" t="s">
        <v>134</v>
      </c>
      <c r="AS1645" s="8"/>
      <c r="AT1645" s="9"/>
      <c r="AU1645" s="9"/>
      <c r="AV1645" s="9"/>
      <c r="AW1645" s="9"/>
      <c r="AX1645" s="9"/>
      <c r="AY1645" s="9"/>
      <c r="AZ1645" s="9"/>
      <c r="BA1645" s="49"/>
      <c r="BB1645" s="8"/>
      <c r="BC1645" s="8"/>
      <c r="BD1645" s="8"/>
      <c r="BE1645" s="8"/>
      <c r="BF1645" s="8"/>
    </row>
    <row r="1646" spans="1:58" s="5" customFormat="1">
      <c r="A1646" s="6">
        <v>1601</v>
      </c>
      <c r="B1646" s="44" t="s">
        <v>20</v>
      </c>
      <c r="C1646" s="45">
        <v>524.86822509765625</v>
      </c>
      <c r="D1646" s="45">
        <v>729.35015869140625</v>
      </c>
      <c r="E1646" s="45">
        <v>950.23371582031245</v>
      </c>
      <c r="F1646" s="45">
        <v>937.43880004882817</v>
      </c>
      <c r="G1646" s="45">
        <v>642.38913574218748</v>
      </c>
      <c r="H1646" s="45">
        <v>590.41384887695313</v>
      </c>
      <c r="I1646" s="45">
        <v>686.2579055786133</v>
      </c>
      <c r="J1646" s="45">
        <v>822.91128234863277</v>
      </c>
      <c r="K1646" s="45">
        <v>990.12979125976563</v>
      </c>
      <c r="L1646" s="45">
        <v>1104.9376586914063</v>
      </c>
      <c r="M1646" s="45">
        <v>1064.0566375732421</v>
      </c>
      <c r="N1646" s="45">
        <v>1022.289404296875</v>
      </c>
      <c r="O1646" s="45">
        <v>922.8254516601562</v>
      </c>
      <c r="P1646" s="45">
        <v>755.51428375244143</v>
      </c>
      <c r="Q1646" s="45">
        <v>610.48612213134766</v>
      </c>
      <c r="R1646" s="45">
        <v>523.14186248779299</v>
      </c>
      <c r="S1646" s="45">
        <v>434.50332336425782</v>
      </c>
      <c r="T1646" s="45">
        <v>332.25720291137696</v>
      </c>
      <c r="U1646" s="45">
        <v>13644.004810333252</v>
      </c>
      <c r="V1646" s="39"/>
      <c r="W1646" s="44" t="s">
        <v>20</v>
      </c>
      <c r="X1646" s="69">
        <v>8</v>
      </c>
      <c r="Y1646" s="69">
        <v>11</v>
      </c>
      <c r="Z1646" s="69">
        <v>38</v>
      </c>
      <c r="AA1646" s="69">
        <v>39</v>
      </c>
      <c r="AB1646" s="69">
        <v>34</v>
      </c>
      <c r="AC1646" s="69">
        <v>9</v>
      </c>
      <c r="AD1646" s="69">
        <v>0</v>
      </c>
      <c r="AE1646" s="69">
        <f>SUM(X1646:AD1646)</f>
        <v>139</v>
      </c>
      <c r="AF1646" s="8"/>
      <c r="AG1646" s="44" t="s">
        <v>20</v>
      </c>
      <c r="AH1646" s="68">
        <f t="shared" ref="AH1646:AH1677" si="956">X1646/(F1646/2)*1000</f>
        <v>17.067780850511642</v>
      </c>
      <c r="AI1646" s="68">
        <f t="shared" ref="AI1646:AI1677" si="957">Y1646/(G1646/2)*1000</f>
        <v>34.24715452975741</v>
      </c>
      <c r="AJ1646" s="68">
        <f t="shared" ref="AJ1646:AJ1677" si="958">Z1646/(H1646/2)*1000</f>
        <v>128.72326783079743</v>
      </c>
      <c r="AK1646" s="68">
        <f t="shared" ref="AK1646:AK1677" si="959">AA1646/(I1646/2)*1000</f>
        <v>113.65989282736915</v>
      </c>
      <c r="AL1646" s="68">
        <f t="shared" ref="AL1646:AL1709" si="960">AB1646/(J1646/2)*1000</f>
        <v>82.633452060499607</v>
      </c>
      <c r="AM1646" s="68">
        <f t="shared" ref="AM1646:AM1709" si="961">AC1646/(K1646/2)*1000</f>
        <v>18.179434816417526</v>
      </c>
      <c r="AN1646" s="68">
        <f t="shared" ref="AN1646:AN1709" si="962">AD1646/(L1646/2)*1000</f>
        <v>0</v>
      </c>
      <c r="AO1646" s="68">
        <f>AE1646/(SUM(F1646:L1646)/2)*1000</f>
        <v>48.142876231825916</v>
      </c>
      <c r="AP1646" s="8"/>
      <c r="AQ1646" s="6">
        <f t="shared" ref="AQ1646:AQ1677" si="963">RANK(AI1646,AI$1646:AI$1725)</f>
        <v>61</v>
      </c>
      <c r="AR1646" s="94">
        <f t="shared" ref="AR1646:AR1677" si="964">RANK(AO1646,AO$1646:AO$1725)</f>
        <v>61</v>
      </c>
      <c r="AS1646" s="9"/>
      <c r="AT1646" s="9"/>
      <c r="AU1646" s="9"/>
      <c r="AV1646" s="9"/>
      <c r="AW1646" s="9"/>
      <c r="AX1646" s="9"/>
      <c r="AY1646" s="9"/>
      <c r="AZ1646" s="9"/>
      <c r="BA1646" s="8"/>
      <c r="BB1646" s="8"/>
      <c r="BC1646" s="8"/>
      <c r="BD1646" s="8"/>
      <c r="BE1646" s="8"/>
      <c r="BF1646" s="8"/>
    </row>
    <row r="1647" spans="1:58" s="5" customFormat="1">
      <c r="A1647" s="6">
        <v>1602</v>
      </c>
      <c r="B1647" s="44" t="s">
        <v>21</v>
      </c>
      <c r="C1647" s="45">
        <v>539.16927490234377</v>
      </c>
      <c r="D1647" s="45">
        <v>619.22294311523433</v>
      </c>
      <c r="E1647" s="45">
        <v>757.5847045898438</v>
      </c>
      <c r="F1647" s="45">
        <v>731.21878662109373</v>
      </c>
      <c r="G1647" s="45">
        <v>512.72470703124998</v>
      </c>
      <c r="H1647" s="45">
        <v>486.2646423339844</v>
      </c>
      <c r="I1647" s="45">
        <v>600.0306274414063</v>
      </c>
      <c r="J1647" s="45">
        <v>702.3217834472656</v>
      </c>
      <c r="K1647" s="45">
        <v>799.54265747070315</v>
      </c>
      <c r="L1647" s="45">
        <v>829.5673706054688</v>
      </c>
      <c r="M1647" s="45">
        <v>870.55837402343752</v>
      </c>
      <c r="N1647" s="45">
        <v>899.63644409179688</v>
      </c>
      <c r="O1647" s="45">
        <v>855.6556335449219</v>
      </c>
      <c r="P1647" s="45">
        <v>669.00044555664067</v>
      </c>
      <c r="Q1647" s="45">
        <v>544.36970214843745</v>
      </c>
      <c r="R1647" s="45">
        <v>501.86427917480466</v>
      </c>
      <c r="S1647" s="45">
        <v>375.89118347167971</v>
      </c>
      <c r="T1647" s="45">
        <v>313.71521759033203</v>
      </c>
      <c r="U1647" s="45">
        <v>11608.338777160645</v>
      </c>
      <c r="V1647" s="39"/>
      <c r="W1647" s="44" t="s">
        <v>21</v>
      </c>
      <c r="X1647" s="69">
        <v>5</v>
      </c>
      <c r="Y1647" s="69">
        <v>31</v>
      </c>
      <c r="Z1647" s="69">
        <v>42</v>
      </c>
      <c r="AA1647" s="69">
        <v>35</v>
      </c>
      <c r="AB1647" s="69">
        <v>22</v>
      </c>
      <c r="AC1647" s="69">
        <v>4</v>
      </c>
      <c r="AD1647" s="69">
        <v>0</v>
      </c>
      <c r="AE1647" s="69">
        <f t="shared" ref="AE1647:AE1710" si="965">SUM(X1647:AD1647)</f>
        <v>139</v>
      </c>
      <c r="AF1647" s="8"/>
      <c r="AG1647" s="44" t="s">
        <v>21</v>
      </c>
      <c r="AH1647" s="68">
        <f t="shared" si="956"/>
        <v>13.675797426115428</v>
      </c>
      <c r="AI1647" s="68">
        <f t="shared" si="957"/>
        <v>120.9225909143114</v>
      </c>
      <c r="AJ1647" s="68">
        <f t="shared" si="958"/>
        <v>172.74544082994566</v>
      </c>
      <c r="AK1647" s="68">
        <f t="shared" si="959"/>
        <v>116.66071163481665</v>
      </c>
      <c r="AL1647" s="68">
        <f t="shared" si="960"/>
        <v>62.649345409779357</v>
      </c>
      <c r="AM1647" s="68">
        <f t="shared" si="961"/>
        <v>10.00572005164482</v>
      </c>
      <c r="AN1647" s="68">
        <f t="shared" si="962"/>
        <v>0</v>
      </c>
      <c r="AO1647" s="68">
        <f t="shared" ref="AO1647:AO1710" si="966">AE1647/(SUM(F1647:L1647)/2)*1000</f>
        <v>59.635273563471799</v>
      </c>
      <c r="AP1647" s="8"/>
      <c r="AQ1647" s="6">
        <f t="shared" si="963"/>
        <v>2</v>
      </c>
      <c r="AR1647" s="94">
        <f t="shared" si="964"/>
        <v>21</v>
      </c>
      <c r="AS1647" s="9"/>
      <c r="AT1647" s="9"/>
      <c r="AU1647" s="9"/>
      <c r="AV1647" s="9"/>
      <c r="AW1647" s="9"/>
      <c r="AX1647" s="9"/>
      <c r="AY1647" s="9"/>
      <c r="AZ1647" s="9"/>
      <c r="BA1647" s="8"/>
      <c r="BB1647" s="8"/>
      <c r="BC1647" s="8"/>
      <c r="BD1647" s="8"/>
      <c r="BE1647" s="8"/>
      <c r="BF1647" s="8"/>
    </row>
    <row r="1648" spans="1:58" s="5" customFormat="1">
      <c r="A1648" s="6">
        <v>1603</v>
      </c>
      <c r="B1648" s="44" t="s">
        <v>22</v>
      </c>
      <c r="C1648" s="45">
        <v>4892.8334705352781</v>
      </c>
      <c r="D1648" s="45">
        <v>5800.8229415893557</v>
      </c>
      <c r="E1648" s="45">
        <v>6613.9390464782718</v>
      </c>
      <c r="F1648" s="45">
        <v>7591.7012596130371</v>
      </c>
      <c r="G1648" s="45">
        <v>6535.5492820739746</v>
      </c>
      <c r="H1648" s="45">
        <v>5494.0089157104494</v>
      </c>
      <c r="I1648" s="45">
        <v>5578.7147529602053</v>
      </c>
      <c r="J1648" s="45">
        <v>6114.7550834655758</v>
      </c>
      <c r="K1648" s="45">
        <v>6406.7599998474125</v>
      </c>
      <c r="L1648" s="45">
        <v>6288.8640815734861</v>
      </c>
      <c r="M1648" s="45">
        <v>5764.3222000122068</v>
      </c>
      <c r="N1648" s="45">
        <v>5257.8990676879885</v>
      </c>
      <c r="O1648" s="45">
        <v>4360.2801422119137</v>
      </c>
      <c r="P1648" s="45">
        <v>3674.9768104553223</v>
      </c>
      <c r="Q1648" s="45">
        <v>3260.8263999938963</v>
      </c>
      <c r="R1648" s="45">
        <v>2884.6319824218749</v>
      </c>
      <c r="S1648" s="45">
        <v>2244.1905913352966</v>
      </c>
      <c r="T1648" s="45">
        <v>2142.5914168238642</v>
      </c>
      <c r="U1648" s="45">
        <v>90907.667444789404</v>
      </c>
      <c r="V1648" s="39"/>
      <c r="W1648" s="44" t="s">
        <v>22</v>
      </c>
      <c r="X1648" s="69">
        <v>59</v>
      </c>
      <c r="Y1648" s="69">
        <v>178</v>
      </c>
      <c r="Z1648" s="69">
        <v>360</v>
      </c>
      <c r="AA1648" s="69">
        <v>380</v>
      </c>
      <c r="AB1648" s="69">
        <v>210</v>
      </c>
      <c r="AC1648" s="69">
        <v>35</v>
      </c>
      <c r="AD1648" s="69">
        <v>0</v>
      </c>
      <c r="AE1648" s="69">
        <f t="shared" si="965"/>
        <v>1222</v>
      </c>
      <c r="AF1648" s="8"/>
      <c r="AG1648" s="44" t="s">
        <v>22</v>
      </c>
      <c r="AH1648" s="68">
        <f t="shared" si="956"/>
        <v>15.543288120114289</v>
      </c>
      <c r="AI1648" s="68">
        <f t="shared" si="957"/>
        <v>54.471320563132203</v>
      </c>
      <c r="AJ1648" s="68">
        <f t="shared" si="958"/>
        <v>131.0518441171649</v>
      </c>
      <c r="AK1648" s="68">
        <f t="shared" si="959"/>
        <v>136.2320953220856</v>
      </c>
      <c r="AL1648" s="68">
        <f t="shared" si="960"/>
        <v>68.686316012179887</v>
      </c>
      <c r="AM1648" s="68">
        <f t="shared" si="961"/>
        <v>10.925959455585533</v>
      </c>
      <c r="AN1648" s="68">
        <f t="shared" si="962"/>
        <v>0</v>
      </c>
      <c r="AO1648" s="68">
        <f t="shared" si="966"/>
        <v>55.532387553487631</v>
      </c>
      <c r="AP1648" s="8"/>
      <c r="AQ1648" s="6">
        <f t="shared" si="963"/>
        <v>48</v>
      </c>
      <c r="AR1648" s="94">
        <f t="shared" si="964"/>
        <v>36</v>
      </c>
      <c r="AS1648" s="9"/>
      <c r="AT1648" s="9"/>
      <c r="AU1648" s="9"/>
      <c r="AV1648" s="9"/>
      <c r="AW1648" s="9"/>
      <c r="AX1648" s="9"/>
      <c r="AY1648" s="9"/>
      <c r="AZ1648" s="9"/>
      <c r="BA1648" s="8"/>
      <c r="BB1648" s="8"/>
      <c r="BC1648" s="8"/>
      <c r="BD1648" s="8"/>
      <c r="BE1648" s="8"/>
      <c r="BF1648" s="8"/>
    </row>
    <row r="1649" spans="1:58" s="5" customFormat="1">
      <c r="A1649" s="6">
        <v>1604</v>
      </c>
      <c r="B1649" s="44" t="s">
        <v>23</v>
      </c>
      <c r="C1649" s="45">
        <v>6360.0212158203121</v>
      </c>
      <c r="D1649" s="45">
        <v>6727.5691406249998</v>
      </c>
      <c r="E1649" s="45">
        <v>6977.6958984374996</v>
      </c>
      <c r="F1649" s="45">
        <v>7717.2187011718752</v>
      </c>
      <c r="G1649" s="45">
        <v>8513.5047851562504</v>
      </c>
      <c r="H1649" s="45">
        <v>7866.080078125</v>
      </c>
      <c r="I1649" s="45">
        <v>8327.6790039062507</v>
      </c>
      <c r="J1649" s="45">
        <v>8867.4755126953132</v>
      </c>
      <c r="K1649" s="45">
        <v>8666.6515136718754</v>
      </c>
      <c r="L1649" s="45">
        <v>8500.967529296875</v>
      </c>
      <c r="M1649" s="45">
        <v>8008.9546630859377</v>
      </c>
      <c r="N1649" s="45">
        <v>7587.5424072265623</v>
      </c>
      <c r="O1649" s="45">
        <v>6504.2853271484373</v>
      </c>
      <c r="P1649" s="45">
        <v>4960.8108398437498</v>
      </c>
      <c r="Q1649" s="45">
        <v>4031.2389648437502</v>
      </c>
      <c r="R1649" s="45">
        <v>3683.8904418945313</v>
      </c>
      <c r="S1649" s="45">
        <v>3093.5686889648437</v>
      </c>
      <c r="T1649" s="45">
        <v>2822.2055297851562</v>
      </c>
      <c r="U1649" s="45">
        <v>119217.36024169922</v>
      </c>
      <c r="V1649" s="39"/>
      <c r="W1649" s="44" t="s">
        <v>23</v>
      </c>
      <c r="X1649" s="69">
        <v>16</v>
      </c>
      <c r="Y1649" s="69">
        <v>113</v>
      </c>
      <c r="Z1649" s="69">
        <v>313</v>
      </c>
      <c r="AA1649" s="69">
        <v>635</v>
      </c>
      <c r="AB1649" s="69">
        <v>444</v>
      </c>
      <c r="AC1649" s="69">
        <v>72</v>
      </c>
      <c r="AD1649" s="69">
        <v>9</v>
      </c>
      <c r="AE1649" s="69">
        <f t="shared" si="965"/>
        <v>1602</v>
      </c>
      <c r="AF1649" s="8"/>
      <c r="AG1649" s="44" t="s">
        <v>23</v>
      </c>
      <c r="AH1649" s="68">
        <f t="shared" si="956"/>
        <v>4.1465716133120258</v>
      </c>
      <c r="AI1649" s="68">
        <f t="shared" si="957"/>
        <v>26.546058961996835</v>
      </c>
      <c r="AJ1649" s="68">
        <f t="shared" si="958"/>
        <v>79.582205340225386</v>
      </c>
      <c r="AK1649" s="68">
        <f t="shared" si="959"/>
        <v>152.50347658744809</v>
      </c>
      <c r="AL1649" s="68">
        <f t="shared" si="960"/>
        <v>100.14124073178161</v>
      </c>
      <c r="AM1649" s="68">
        <f t="shared" si="961"/>
        <v>16.615413666147315</v>
      </c>
      <c r="AN1649" s="68">
        <f t="shared" si="962"/>
        <v>2.1174060408967117</v>
      </c>
      <c r="AO1649" s="68">
        <f t="shared" si="966"/>
        <v>54.807101892007097</v>
      </c>
      <c r="AP1649" s="8"/>
      <c r="AQ1649" s="6">
        <f t="shared" si="963"/>
        <v>65</v>
      </c>
      <c r="AR1649" s="94">
        <f t="shared" si="964"/>
        <v>39</v>
      </c>
      <c r="AS1649" s="9"/>
      <c r="AT1649" s="9"/>
      <c r="AU1649" s="9"/>
      <c r="AV1649" s="9"/>
      <c r="AW1649" s="9"/>
      <c r="AX1649" s="9"/>
      <c r="AY1649" s="9"/>
      <c r="AZ1649" s="9"/>
      <c r="BA1649" s="8"/>
      <c r="BB1649" s="8"/>
      <c r="BC1649" s="8"/>
      <c r="BD1649" s="8"/>
      <c r="BE1649" s="8"/>
      <c r="BF1649" s="8"/>
    </row>
    <row r="1650" spans="1:58" s="5" customFormat="1">
      <c r="A1650" s="6">
        <v>1605</v>
      </c>
      <c r="B1650" s="44" t="s">
        <v>24</v>
      </c>
      <c r="C1650" s="45">
        <v>1433.5730773925782</v>
      </c>
      <c r="D1650" s="45">
        <v>1693.3298034667969</v>
      </c>
      <c r="E1650" s="45">
        <v>1852.1871704101563</v>
      </c>
      <c r="F1650" s="45">
        <v>1698.6392395019532</v>
      </c>
      <c r="G1650" s="45">
        <v>1375.8816925048827</v>
      </c>
      <c r="H1650" s="45">
        <v>1373.7300811767577</v>
      </c>
      <c r="I1650" s="45">
        <v>1505.5034332275391</v>
      </c>
      <c r="J1650" s="45">
        <v>1820.5962280273438</v>
      </c>
      <c r="K1650" s="45">
        <v>1930.9527404785156</v>
      </c>
      <c r="L1650" s="45">
        <v>2128.2158020019533</v>
      </c>
      <c r="M1650" s="45">
        <v>2052.4420288085939</v>
      </c>
      <c r="N1650" s="45">
        <v>2241.8099975585938</v>
      </c>
      <c r="O1650" s="45">
        <v>2315.9393554687499</v>
      </c>
      <c r="P1650" s="45">
        <v>2077.3529296874999</v>
      </c>
      <c r="Q1650" s="45">
        <v>1724.3860656738282</v>
      </c>
      <c r="R1650" s="45">
        <v>1426.9699249267578</v>
      </c>
      <c r="S1650" s="45">
        <v>1078.7236541748048</v>
      </c>
      <c r="T1650" s="45">
        <v>866.68960571289063</v>
      </c>
      <c r="U1650" s="45">
        <v>30596.922830200194</v>
      </c>
      <c r="V1650" s="39"/>
      <c r="W1650" s="44" t="s">
        <v>24</v>
      </c>
      <c r="X1650" s="69">
        <v>8</v>
      </c>
      <c r="Y1650" s="69">
        <v>35</v>
      </c>
      <c r="Z1650" s="69">
        <v>82</v>
      </c>
      <c r="AA1650" s="69">
        <v>100</v>
      </c>
      <c r="AB1650" s="69">
        <v>56</v>
      </c>
      <c r="AC1650" s="69">
        <v>16</v>
      </c>
      <c r="AD1650" s="69">
        <v>0</v>
      </c>
      <c r="AE1650" s="69">
        <f t="shared" si="965"/>
        <v>297</v>
      </c>
      <c r="AF1650" s="8"/>
      <c r="AG1650" s="44" t="s">
        <v>24</v>
      </c>
      <c r="AH1650" s="68">
        <f t="shared" si="956"/>
        <v>9.4193043631155344</v>
      </c>
      <c r="AI1650" s="68">
        <f t="shared" si="957"/>
        <v>50.876467345502952</v>
      </c>
      <c r="AJ1650" s="68">
        <f t="shared" si="958"/>
        <v>119.38298669234581</v>
      </c>
      <c r="AK1650" s="68">
        <f t="shared" si="959"/>
        <v>132.84592753882637</v>
      </c>
      <c r="AL1650" s="68">
        <f t="shared" si="960"/>
        <v>61.51830827495148</v>
      </c>
      <c r="AM1650" s="68">
        <f t="shared" si="961"/>
        <v>16.572130083344234</v>
      </c>
      <c r="AN1650" s="68">
        <f t="shared" si="962"/>
        <v>0</v>
      </c>
      <c r="AO1650" s="68">
        <f t="shared" si="966"/>
        <v>50.196394589931458</v>
      </c>
      <c r="AP1650" s="8"/>
      <c r="AQ1650" s="6">
        <f t="shared" si="963"/>
        <v>53</v>
      </c>
      <c r="AR1650" s="94">
        <f t="shared" si="964"/>
        <v>58</v>
      </c>
      <c r="AS1650" s="9"/>
      <c r="AT1650" s="9"/>
      <c r="AU1650" s="9"/>
      <c r="AV1650" s="9"/>
      <c r="AW1650" s="9"/>
      <c r="AX1650" s="9"/>
      <c r="AY1650" s="9"/>
      <c r="AZ1650" s="9"/>
      <c r="BA1650" s="8"/>
      <c r="BB1650" s="8"/>
      <c r="BC1650" s="8"/>
      <c r="BD1650" s="8"/>
      <c r="BE1650" s="8"/>
      <c r="BF1650" s="8"/>
    </row>
    <row r="1651" spans="1:58" s="5" customFormat="1">
      <c r="A1651" s="6">
        <v>1606</v>
      </c>
      <c r="B1651" s="44" t="s">
        <v>25</v>
      </c>
      <c r="C1651" s="45">
        <v>2077.8737762451174</v>
      </c>
      <c r="D1651" s="45">
        <v>2523.0376129150391</v>
      </c>
      <c r="E1651" s="45">
        <v>3090.158541870117</v>
      </c>
      <c r="F1651" s="45">
        <v>3013.2973083496095</v>
      </c>
      <c r="G1651" s="45">
        <v>2091.4098587036133</v>
      </c>
      <c r="H1651" s="45">
        <v>1914.3580139160156</v>
      </c>
      <c r="I1651" s="45">
        <v>2007.6013626098634</v>
      </c>
      <c r="J1651" s="45">
        <v>2397.0445724487304</v>
      </c>
      <c r="K1651" s="45">
        <v>2773.9377609252929</v>
      </c>
      <c r="L1651" s="45">
        <v>2998.1742553710938</v>
      </c>
      <c r="M1651" s="45">
        <v>2870.1606628417967</v>
      </c>
      <c r="N1651" s="45">
        <v>2703.4772735595702</v>
      </c>
      <c r="O1651" s="45">
        <v>2370.1308517456055</v>
      </c>
      <c r="P1651" s="45">
        <v>1875.2997940063476</v>
      </c>
      <c r="Q1651" s="45">
        <v>1512.4734741210937</v>
      </c>
      <c r="R1651" s="45">
        <v>1213.9747360229492</v>
      </c>
      <c r="S1651" s="45">
        <v>895.17321052551267</v>
      </c>
      <c r="T1651" s="45">
        <v>839.01591186523433</v>
      </c>
      <c r="U1651" s="45">
        <v>39166.598978042603</v>
      </c>
      <c r="V1651" s="39"/>
      <c r="W1651" s="44" t="s">
        <v>25</v>
      </c>
      <c r="X1651" s="69">
        <v>9</v>
      </c>
      <c r="Y1651" s="69">
        <v>83</v>
      </c>
      <c r="Z1651" s="69">
        <v>156</v>
      </c>
      <c r="AA1651" s="69">
        <v>146</v>
      </c>
      <c r="AB1651" s="69">
        <v>90</v>
      </c>
      <c r="AC1651" s="69">
        <v>16</v>
      </c>
      <c r="AD1651" s="69">
        <v>0</v>
      </c>
      <c r="AE1651" s="69">
        <f t="shared" si="965"/>
        <v>500</v>
      </c>
      <c r="AF1651" s="8"/>
      <c r="AG1651" s="44" t="s">
        <v>25</v>
      </c>
      <c r="AH1651" s="68">
        <f t="shared" si="956"/>
        <v>5.9735227420551622</v>
      </c>
      <c r="AI1651" s="68">
        <f t="shared" si="957"/>
        <v>79.372294870455079</v>
      </c>
      <c r="AJ1651" s="68">
        <f t="shared" si="958"/>
        <v>162.97891916349127</v>
      </c>
      <c r="AK1651" s="68">
        <f t="shared" si="959"/>
        <v>145.44720154025134</v>
      </c>
      <c r="AL1651" s="68">
        <f t="shared" si="960"/>
        <v>75.092470982347564</v>
      </c>
      <c r="AM1651" s="68">
        <f t="shared" si="961"/>
        <v>11.535947363622848</v>
      </c>
      <c r="AN1651" s="68">
        <f t="shared" si="962"/>
        <v>0</v>
      </c>
      <c r="AO1651" s="68">
        <f t="shared" si="966"/>
        <v>58.153656984307325</v>
      </c>
      <c r="AP1651" s="8"/>
      <c r="AQ1651" s="6">
        <f t="shared" si="963"/>
        <v>25</v>
      </c>
      <c r="AR1651" s="94">
        <f t="shared" si="964"/>
        <v>25</v>
      </c>
      <c r="AS1651" s="9"/>
      <c r="AT1651" s="9"/>
      <c r="AU1651" s="9"/>
      <c r="AV1651" s="9"/>
      <c r="AW1651" s="9"/>
      <c r="AX1651" s="9"/>
      <c r="AY1651" s="9"/>
      <c r="AZ1651" s="9"/>
      <c r="BA1651" s="8"/>
      <c r="BB1651" s="8"/>
      <c r="BC1651" s="8"/>
      <c r="BD1651" s="8"/>
      <c r="BE1651" s="8"/>
      <c r="BF1651" s="8"/>
    </row>
    <row r="1652" spans="1:58" s="5" customFormat="1">
      <c r="A1652" s="6">
        <v>1607</v>
      </c>
      <c r="B1652" s="44" t="s">
        <v>26</v>
      </c>
      <c r="C1652" s="45">
        <v>4814.9555053710938</v>
      </c>
      <c r="D1652" s="45">
        <v>5658.2185791015627</v>
      </c>
      <c r="E1652" s="45">
        <v>6013.5665771484373</v>
      </c>
      <c r="F1652" s="45">
        <v>5942.5981201171871</v>
      </c>
      <c r="G1652" s="45">
        <v>5218.2751831054684</v>
      </c>
      <c r="H1652" s="45">
        <v>4345.88525390625</v>
      </c>
      <c r="I1652" s="45">
        <v>5254.76953125</v>
      </c>
      <c r="J1652" s="45">
        <v>6745.5165527343752</v>
      </c>
      <c r="K1652" s="45">
        <v>7314.8321777343754</v>
      </c>
      <c r="L1652" s="45">
        <v>7367.2282226562502</v>
      </c>
      <c r="M1652" s="45">
        <v>6794.4579833984371</v>
      </c>
      <c r="N1652" s="45">
        <v>6300.1085449218754</v>
      </c>
      <c r="O1652" s="45">
        <v>5172.7165161132816</v>
      </c>
      <c r="P1652" s="45">
        <v>3808.5368286132812</v>
      </c>
      <c r="Q1652" s="45">
        <v>2858.1132568359376</v>
      </c>
      <c r="R1652" s="45">
        <v>2554.2565490722654</v>
      </c>
      <c r="S1652" s="45">
        <v>2460.3995117187501</v>
      </c>
      <c r="T1652" s="45">
        <v>2890.6395568847656</v>
      </c>
      <c r="U1652" s="45">
        <v>91515.074450683591</v>
      </c>
      <c r="V1652" s="39"/>
      <c r="W1652" s="44" t="s">
        <v>26</v>
      </c>
      <c r="X1652" s="69">
        <v>4</v>
      </c>
      <c r="Y1652" s="69">
        <v>22</v>
      </c>
      <c r="Z1652" s="69">
        <v>119</v>
      </c>
      <c r="AA1652" s="69">
        <v>388</v>
      </c>
      <c r="AB1652" s="69">
        <v>469</v>
      </c>
      <c r="AC1652" s="69">
        <v>105</v>
      </c>
      <c r="AD1652" s="69">
        <v>9</v>
      </c>
      <c r="AE1652" s="69">
        <f t="shared" si="965"/>
        <v>1116</v>
      </c>
      <c r="AF1652" s="8"/>
      <c r="AG1652" s="44" t="s">
        <v>26</v>
      </c>
      <c r="AH1652" s="68">
        <f t="shared" si="956"/>
        <v>1.3462125215767142</v>
      </c>
      <c r="AI1652" s="68">
        <f t="shared" si="957"/>
        <v>8.4319048835241741</v>
      </c>
      <c r="AJ1652" s="68">
        <f t="shared" si="958"/>
        <v>54.764446388932242</v>
      </c>
      <c r="AK1652" s="68">
        <f t="shared" si="959"/>
        <v>147.6753633789541</v>
      </c>
      <c r="AL1652" s="68">
        <f t="shared" si="960"/>
        <v>139.05532551391792</v>
      </c>
      <c r="AM1652" s="68">
        <f t="shared" si="961"/>
        <v>28.708792614438813</v>
      </c>
      <c r="AN1652" s="68">
        <f t="shared" si="962"/>
        <v>2.4432526665381502</v>
      </c>
      <c r="AO1652" s="68">
        <f t="shared" si="966"/>
        <v>52.90465388645363</v>
      </c>
      <c r="AP1652" s="8"/>
      <c r="AQ1652" s="6">
        <f t="shared" si="963"/>
        <v>75</v>
      </c>
      <c r="AR1652" s="94">
        <f t="shared" si="964"/>
        <v>46</v>
      </c>
      <c r="AS1652" s="9"/>
      <c r="AT1652" s="9"/>
      <c r="AU1652" s="9"/>
      <c r="AV1652" s="9"/>
      <c r="AW1652" s="9"/>
      <c r="AX1652" s="9"/>
      <c r="AY1652" s="9"/>
      <c r="AZ1652" s="9"/>
      <c r="BA1652" s="8"/>
      <c r="BB1652" s="8"/>
      <c r="BC1652" s="8"/>
      <c r="BD1652" s="8"/>
      <c r="BE1652" s="8"/>
      <c r="BF1652" s="8"/>
    </row>
    <row r="1653" spans="1:58" s="5" customFormat="1">
      <c r="A1653" s="6">
        <v>1608</v>
      </c>
      <c r="B1653" s="44" t="s">
        <v>27</v>
      </c>
      <c r="C1653" s="45">
        <v>744.02396392822266</v>
      </c>
      <c r="D1653" s="45">
        <v>920.3256896972656</v>
      </c>
      <c r="E1653" s="45">
        <v>1101.31005859375</v>
      </c>
      <c r="F1653" s="45">
        <v>1043.7998291015624</v>
      </c>
      <c r="G1653" s="45">
        <v>736.53525695800784</v>
      </c>
      <c r="H1653" s="45">
        <v>644.02091598510742</v>
      </c>
      <c r="I1653" s="45">
        <v>614.92015533447261</v>
      </c>
      <c r="J1653" s="45">
        <v>761.72908935546877</v>
      </c>
      <c r="K1653" s="45">
        <v>940.98166198730473</v>
      </c>
      <c r="L1653" s="45">
        <v>1088.8652801513672</v>
      </c>
      <c r="M1653" s="45">
        <v>1084.6833862304688</v>
      </c>
      <c r="N1653" s="45">
        <v>1050.5283966064453</v>
      </c>
      <c r="O1653" s="45">
        <v>873.19383239746094</v>
      </c>
      <c r="P1653" s="45">
        <v>726.65913391113281</v>
      </c>
      <c r="Q1653" s="45">
        <v>601.71398010253904</v>
      </c>
      <c r="R1653" s="45">
        <v>593.1399276733398</v>
      </c>
      <c r="S1653" s="45">
        <v>472.950691986084</v>
      </c>
      <c r="T1653" s="45">
        <v>393.74377822875977</v>
      </c>
      <c r="U1653" s="45">
        <v>14393.12502822876</v>
      </c>
      <c r="V1653" s="39"/>
      <c r="W1653" s="44" t="s">
        <v>27</v>
      </c>
      <c r="X1653" s="69">
        <v>8</v>
      </c>
      <c r="Y1653" s="69">
        <v>31</v>
      </c>
      <c r="Z1653" s="69">
        <v>31</v>
      </c>
      <c r="AA1653" s="69">
        <v>35</v>
      </c>
      <c r="AB1653" s="69">
        <v>18</v>
      </c>
      <c r="AC1653" s="69">
        <v>3</v>
      </c>
      <c r="AD1653" s="69">
        <v>0</v>
      </c>
      <c r="AE1653" s="69">
        <f t="shared" si="965"/>
        <v>126</v>
      </c>
      <c r="AF1653" s="8"/>
      <c r="AG1653" s="44" t="s">
        <v>27</v>
      </c>
      <c r="AH1653" s="68">
        <f t="shared" si="956"/>
        <v>15.328609522547822</v>
      </c>
      <c r="AI1653" s="68">
        <f t="shared" si="957"/>
        <v>84.177911938755713</v>
      </c>
      <c r="AJ1653" s="68">
        <f t="shared" si="958"/>
        <v>96.270165240151471</v>
      </c>
      <c r="AK1653" s="68">
        <f t="shared" si="959"/>
        <v>113.83591738333085</v>
      </c>
      <c r="AL1653" s="68">
        <f t="shared" si="960"/>
        <v>47.260896955453184</v>
      </c>
      <c r="AM1653" s="68">
        <f t="shared" si="961"/>
        <v>6.3763197970599235</v>
      </c>
      <c r="AN1653" s="68">
        <f t="shared" si="962"/>
        <v>0</v>
      </c>
      <c r="AO1653" s="68">
        <f t="shared" si="966"/>
        <v>43.21838246575318</v>
      </c>
      <c r="AP1653" s="8"/>
      <c r="AQ1653" s="6">
        <f t="shared" si="963"/>
        <v>23</v>
      </c>
      <c r="AR1653" s="94">
        <f t="shared" si="964"/>
        <v>74</v>
      </c>
      <c r="AS1653" s="9"/>
      <c r="AT1653" s="9"/>
      <c r="AU1653" s="9"/>
      <c r="AV1653" s="9"/>
      <c r="AW1653" s="9"/>
      <c r="AX1653" s="9"/>
      <c r="AY1653" s="9"/>
      <c r="AZ1653" s="9"/>
      <c r="BA1653" s="8"/>
      <c r="BB1653" s="8"/>
      <c r="BC1653" s="8"/>
      <c r="BD1653" s="8"/>
      <c r="BE1653" s="8"/>
      <c r="BF1653" s="8"/>
    </row>
    <row r="1654" spans="1:58" s="5" customFormat="1">
      <c r="A1654" s="6">
        <v>1609</v>
      </c>
      <c r="B1654" s="44" t="s">
        <v>28</v>
      </c>
      <c r="C1654" s="45">
        <v>7664.6602172851563</v>
      </c>
      <c r="D1654" s="45">
        <v>8910.6525634765621</v>
      </c>
      <c r="E1654" s="45">
        <v>10085.784252929687</v>
      </c>
      <c r="F1654" s="45">
        <v>11426.436254882812</v>
      </c>
      <c r="G1654" s="45">
        <v>13544.425244140624</v>
      </c>
      <c r="H1654" s="45">
        <v>11742.549389648437</v>
      </c>
      <c r="I1654" s="45">
        <v>10239.433459472657</v>
      </c>
      <c r="J1654" s="45">
        <v>11351.226513671874</v>
      </c>
      <c r="K1654" s="45">
        <v>11818.4419921875</v>
      </c>
      <c r="L1654" s="45">
        <v>11948.50380859375</v>
      </c>
      <c r="M1654" s="45">
        <v>11162.076745605469</v>
      </c>
      <c r="N1654" s="45">
        <v>10048.523791503907</v>
      </c>
      <c r="O1654" s="45">
        <v>7964.1006713867191</v>
      </c>
      <c r="P1654" s="45">
        <v>5774.82080078125</v>
      </c>
      <c r="Q1654" s="45">
        <v>4404.1069580078129</v>
      </c>
      <c r="R1654" s="45">
        <v>4167.7788452148434</v>
      </c>
      <c r="S1654" s="45">
        <v>3584.3592590332032</v>
      </c>
      <c r="T1654" s="45">
        <v>4566.9751373291019</v>
      </c>
      <c r="U1654" s="45">
        <v>160404.85590515137</v>
      </c>
      <c r="V1654" s="39"/>
      <c r="W1654" s="44" t="s">
        <v>28</v>
      </c>
      <c r="X1654" s="69">
        <v>6</v>
      </c>
      <c r="Y1654" s="69">
        <v>38</v>
      </c>
      <c r="Z1654" s="69">
        <v>186</v>
      </c>
      <c r="AA1654" s="69">
        <v>630</v>
      </c>
      <c r="AB1654" s="69">
        <v>626</v>
      </c>
      <c r="AC1654" s="69">
        <v>126</v>
      </c>
      <c r="AD1654" s="69">
        <v>4</v>
      </c>
      <c r="AE1654" s="69">
        <f t="shared" si="965"/>
        <v>1616</v>
      </c>
      <c r="AF1654" s="8"/>
      <c r="AG1654" s="44" t="s">
        <v>28</v>
      </c>
      <c r="AH1654" s="68">
        <f t="shared" si="956"/>
        <v>1.0501962057393082</v>
      </c>
      <c r="AI1654" s="68">
        <f t="shared" si="957"/>
        <v>5.6111646400704913</v>
      </c>
      <c r="AJ1654" s="68">
        <f t="shared" si="958"/>
        <v>31.679662367691126</v>
      </c>
      <c r="AK1654" s="68">
        <f t="shared" si="959"/>
        <v>123.05368309555786</v>
      </c>
      <c r="AL1654" s="68">
        <f t="shared" si="960"/>
        <v>110.29645109205079</v>
      </c>
      <c r="AM1654" s="68">
        <f t="shared" si="961"/>
        <v>21.322607511767021</v>
      </c>
      <c r="AN1654" s="68">
        <f t="shared" si="962"/>
        <v>0.66953989622082566</v>
      </c>
      <c r="AO1654" s="68">
        <f t="shared" si="966"/>
        <v>39.380528369559293</v>
      </c>
      <c r="AP1654" s="8"/>
      <c r="AQ1654" s="6">
        <f t="shared" si="963"/>
        <v>79</v>
      </c>
      <c r="AR1654" s="94">
        <f t="shared" si="964"/>
        <v>78</v>
      </c>
      <c r="AS1654" s="9"/>
      <c r="AT1654" s="9"/>
      <c r="AU1654" s="9"/>
      <c r="AV1654" s="9"/>
      <c r="AW1654" s="9"/>
      <c r="AX1654" s="9"/>
      <c r="AY1654" s="9"/>
      <c r="AZ1654" s="9"/>
      <c r="BA1654" s="8"/>
      <c r="BB1654" s="8"/>
      <c r="BC1654" s="8"/>
      <c r="BD1654" s="8"/>
      <c r="BE1654" s="8"/>
      <c r="BF1654" s="8"/>
    </row>
    <row r="1655" spans="1:58" s="5" customFormat="1">
      <c r="A1655" s="6">
        <v>1610</v>
      </c>
      <c r="B1655" s="44" t="s">
        <v>29</v>
      </c>
      <c r="C1655" s="45">
        <v>10775.93115234375</v>
      </c>
      <c r="D1655" s="45">
        <v>11521.49853515625</v>
      </c>
      <c r="E1655" s="45">
        <v>11939.251171874999</v>
      </c>
      <c r="F1655" s="45">
        <v>12310.851757812499</v>
      </c>
      <c r="G1655" s="45">
        <v>11964.533886718749</v>
      </c>
      <c r="H1655" s="45">
        <v>11792.366015625001</v>
      </c>
      <c r="I1655" s="45">
        <v>12960.441552734375</v>
      </c>
      <c r="J1655" s="45">
        <v>13511.821630859375</v>
      </c>
      <c r="K1655" s="45">
        <v>12986.23740234375</v>
      </c>
      <c r="L1655" s="45">
        <v>12387.797412109376</v>
      </c>
      <c r="M1655" s="45">
        <v>11681.670166015625</v>
      </c>
      <c r="N1655" s="45">
        <v>10846.089892578126</v>
      </c>
      <c r="O1655" s="45">
        <v>8822.8708740234379</v>
      </c>
      <c r="P1655" s="45">
        <v>6597.1170898437504</v>
      </c>
      <c r="Q1655" s="45">
        <v>5431.5534423828121</v>
      </c>
      <c r="R1655" s="45">
        <v>4326.4905395507813</v>
      </c>
      <c r="S1655" s="45">
        <v>3076.2716369628906</v>
      </c>
      <c r="T1655" s="45">
        <v>2460.8381408691407</v>
      </c>
      <c r="U1655" s="45">
        <v>175393.63229980468</v>
      </c>
      <c r="V1655" s="39"/>
      <c r="W1655" s="44" t="s">
        <v>29</v>
      </c>
      <c r="X1655" s="69">
        <v>60</v>
      </c>
      <c r="Y1655" s="69">
        <v>374</v>
      </c>
      <c r="Z1655" s="69">
        <v>823</v>
      </c>
      <c r="AA1655" s="69">
        <v>879</v>
      </c>
      <c r="AB1655" s="69">
        <v>473</v>
      </c>
      <c r="AC1655" s="69">
        <v>97</v>
      </c>
      <c r="AD1655" s="69">
        <v>3</v>
      </c>
      <c r="AE1655" s="69">
        <f t="shared" si="965"/>
        <v>2709</v>
      </c>
      <c r="AF1655" s="8"/>
      <c r="AG1655" s="44" t="s">
        <v>29</v>
      </c>
      <c r="AH1655" s="68">
        <f t="shared" si="956"/>
        <v>9.7474977654448391</v>
      </c>
      <c r="AI1655" s="68">
        <f t="shared" si="957"/>
        <v>62.518106186344511</v>
      </c>
      <c r="AJ1655" s="68">
        <f t="shared" si="958"/>
        <v>139.58182758396694</v>
      </c>
      <c r="AK1655" s="68">
        <f t="shared" si="959"/>
        <v>135.64352671526842</v>
      </c>
      <c r="AL1655" s="68">
        <f t="shared" si="960"/>
        <v>70.012765550386618</v>
      </c>
      <c r="AM1655" s="68">
        <f t="shared" si="961"/>
        <v>14.938892150931029</v>
      </c>
      <c r="AN1655" s="68">
        <f t="shared" si="962"/>
        <v>0.48434760437193242</v>
      </c>
      <c r="AO1655" s="68">
        <f t="shared" si="966"/>
        <v>61.628374771317965</v>
      </c>
      <c r="AP1655" s="8"/>
      <c r="AQ1655" s="6">
        <f t="shared" si="963"/>
        <v>45</v>
      </c>
      <c r="AR1655" s="94">
        <f t="shared" si="964"/>
        <v>12</v>
      </c>
      <c r="AS1655" s="9"/>
      <c r="AT1655" s="9"/>
      <c r="AU1655" s="9"/>
      <c r="AV1655" s="9"/>
      <c r="AW1655" s="9"/>
      <c r="AX1655" s="9"/>
      <c r="AY1655" s="9"/>
      <c r="AZ1655" s="9"/>
      <c r="BA1655" s="8"/>
      <c r="BB1655" s="8"/>
      <c r="BC1655" s="8"/>
      <c r="BD1655" s="8"/>
      <c r="BE1655" s="8"/>
      <c r="BF1655" s="8"/>
    </row>
    <row r="1656" spans="1:58" s="5" customFormat="1">
      <c r="A1656" s="6">
        <v>1611</v>
      </c>
      <c r="B1656" s="44" t="s">
        <v>30</v>
      </c>
      <c r="C1656" s="45">
        <v>339.95909271240237</v>
      </c>
      <c r="D1656" s="45">
        <v>400.98204803466797</v>
      </c>
      <c r="E1656" s="45">
        <v>449.94315795898439</v>
      </c>
      <c r="F1656" s="45">
        <v>408.9305419921875</v>
      </c>
      <c r="G1656" s="45">
        <v>230.80875473022462</v>
      </c>
      <c r="H1656" s="45">
        <v>240.95889358520509</v>
      </c>
      <c r="I1656" s="45">
        <v>296.65309600830079</v>
      </c>
      <c r="J1656" s="45">
        <v>356.15327301025388</v>
      </c>
      <c r="K1656" s="45">
        <v>398.558349609375</v>
      </c>
      <c r="L1656" s="45">
        <v>490.57211608886718</v>
      </c>
      <c r="M1656" s="45">
        <v>493.46061401367189</v>
      </c>
      <c r="N1656" s="45">
        <v>529.21013183593755</v>
      </c>
      <c r="O1656" s="45">
        <v>485.50705871582034</v>
      </c>
      <c r="P1656" s="45">
        <v>405.16395416259763</v>
      </c>
      <c r="Q1656" s="45">
        <v>342.82148666381835</v>
      </c>
      <c r="R1656" s="45">
        <v>318.39227600097655</v>
      </c>
      <c r="S1656" s="45">
        <v>280.35196914672849</v>
      </c>
      <c r="T1656" s="45">
        <v>286.07288665771483</v>
      </c>
      <c r="U1656" s="45">
        <v>6754.499700927734</v>
      </c>
      <c r="V1656" s="39"/>
      <c r="W1656" s="44" t="s">
        <v>30</v>
      </c>
      <c r="X1656" s="69">
        <v>3</v>
      </c>
      <c r="Y1656" s="69">
        <v>12</v>
      </c>
      <c r="Z1656" s="69">
        <v>9</v>
      </c>
      <c r="AA1656" s="69">
        <v>22</v>
      </c>
      <c r="AB1656" s="69">
        <v>19</v>
      </c>
      <c r="AC1656" s="69">
        <v>0</v>
      </c>
      <c r="AD1656" s="69">
        <v>0</v>
      </c>
      <c r="AE1656" s="69">
        <f t="shared" si="965"/>
        <v>65</v>
      </c>
      <c r="AF1656" s="8"/>
      <c r="AG1656" s="44" t="s">
        <v>30</v>
      </c>
      <c r="AH1656" s="68">
        <f t="shared" si="956"/>
        <v>14.6724183788518</v>
      </c>
      <c r="AI1656" s="68">
        <f t="shared" si="957"/>
        <v>103.98219091841571</v>
      </c>
      <c r="AJ1656" s="68">
        <f t="shared" si="958"/>
        <v>74.701538225793058</v>
      </c>
      <c r="AK1656" s="68">
        <f t="shared" si="959"/>
        <v>148.32139152449233</v>
      </c>
      <c r="AL1656" s="68">
        <f t="shared" si="960"/>
        <v>106.69563606370663</v>
      </c>
      <c r="AM1656" s="68">
        <f t="shared" si="961"/>
        <v>0</v>
      </c>
      <c r="AN1656" s="68">
        <f t="shared" si="962"/>
        <v>0</v>
      </c>
      <c r="AO1656" s="68">
        <f t="shared" si="966"/>
        <v>53.660579764254813</v>
      </c>
      <c r="AP1656" s="8"/>
      <c r="AQ1656" s="6">
        <f t="shared" si="963"/>
        <v>6</v>
      </c>
      <c r="AR1656" s="94">
        <f t="shared" si="964"/>
        <v>43</v>
      </c>
      <c r="AS1656" s="9"/>
      <c r="AT1656" s="9"/>
      <c r="AU1656" s="9"/>
      <c r="AV1656" s="9"/>
      <c r="AW1656" s="9"/>
      <c r="AX1656" s="9"/>
      <c r="AY1656" s="9"/>
      <c r="AZ1656" s="9"/>
      <c r="BA1656" s="8"/>
      <c r="BB1656" s="8"/>
      <c r="BC1656" s="8"/>
      <c r="BD1656" s="8"/>
      <c r="BE1656" s="8"/>
      <c r="BF1656" s="8"/>
    </row>
    <row r="1657" spans="1:58" s="5" customFormat="1">
      <c r="A1657" s="6">
        <v>1612</v>
      </c>
      <c r="B1657" s="44" t="s">
        <v>31</v>
      </c>
      <c r="C1657" s="45">
        <v>2292.7559280395508</v>
      </c>
      <c r="D1657" s="45">
        <v>2723.8696197509767</v>
      </c>
      <c r="E1657" s="45">
        <v>2920.3896331787109</v>
      </c>
      <c r="F1657" s="45">
        <v>2535.0367095947267</v>
      </c>
      <c r="G1657" s="45">
        <v>1706.0363830566407</v>
      </c>
      <c r="H1657" s="45">
        <v>1907.7020042419433</v>
      </c>
      <c r="I1657" s="45">
        <v>2230.4776290893556</v>
      </c>
      <c r="J1657" s="45">
        <v>2573.1876373291016</v>
      </c>
      <c r="K1657" s="45">
        <v>2760.7960800170899</v>
      </c>
      <c r="L1657" s="45">
        <v>2688.6294464111329</v>
      </c>
      <c r="M1657" s="45">
        <v>2605.0487976074219</v>
      </c>
      <c r="N1657" s="45">
        <v>2531.1669952392576</v>
      </c>
      <c r="O1657" s="45">
        <v>2311.1366790771485</v>
      </c>
      <c r="P1657" s="45">
        <v>1902.0339431762695</v>
      </c>
      <c r="Q1657" s="45">
        <v>1575.4503143310546</v>
      </c>
      <c r="R1657" s="45">
        <v>1292.3469696044922</v>
      </c>
      <c r="S1657" s="45">
        <v>1015.6230850219727</v>
      </c>
      <c r="T1657" s="45">
        <v>933.58581161499023</v>
      </c>
      <c r="U1657" s="45">
        <v>38505.273666381836</v>
      </c>
      <c r="V1657" s="39"/>
      <c r="W1657" s="44" t="s">
        <v>31</v>
      </c>
      <c r="X1657" s="69">
        <v>28</v>
      </c>
      <c r="Y1657" s="69">
        <v>78</v>
      </c>
      <c r="Z1657" s="69">
        <v>133</v>
      </c>
      <c r="AA1657" s="69">
        <v>149</v>
      </c>
      <c r="AB1657" s="69">
        <v>73</v>
      </c>
      <c r="AC1657" s="69">
        <v>13</v>
      </c>
      <c r="AD1657" s="69">
        <v>0</v>
      </c>
      <c r="AE1657" s="69">
        <f t="shared" si="965"/>
        <v>474</v>
      </c>
      <c r="AF1657" s="8"/>
      <c r="AG1657" s="44" t="s">
        <v>31</v>
      </c>
      <c r="AH1657" s="68">
        <f t="shared" si="956"/>
        <v>22.09040988954856</v>
      </c>
      <c r="AI1657" s="68">
        <f t="shared" si="957"/>
        <v>91.440019421215808</v>
      </c>
      <c r="AJ1657" s="68">
        <f t="shared" si="958"/>
        <v>139.43477514230503</v>
      </c>
      <c r="AK1657" s="68">
        <f t="shared" si="959"/>
        <v>133.60367130051219</v>
      </c>
      <c r="AL1657" s="68">
        <f t="shared" si="960"/>
        <v>56.73896372032317</v>
      </c>
      <c r="AM1657" s="68">
        <f t="shared" si="961"/>
        <v>9.4175734992491922</v>
      </c>
      <c r="AN1657" s="68">
        <f t="shared" si="962"/>
        <v>0</v>
      </c>
      <c r="AO1657" s="68">
        <f t="shared" si="966"/>
        <v>57.798302118359054</v>
      </c>
      <c r="AP1657" s="8"/>
      <c r="AQ1657" s="6">
        <f t="shared" si="963"/>
        <v>16</v>
      </c>
      <c r="AR1657" s="94">
        <f t="shared" si="964"/>
        <v>26</v>
      </c>
      <c r="AS1657" s="9"/>
      <c r="AT1657" s="9"/>
      <c r="AU1657" s="9"/>
      <c r="AV1657" s="9"/>
      <c r="AW1657" s="9"/>
      <c r="AX1657" s="9"/>
      <c r="AY1657" s="9"/>
      <c r="AZ1657" s="9"/>
      <c r="BA1657" s="8"/>
      <c r="BB1657" s="8"/>
      <c r="BC1657" s="8"/>
      <c r="BD1657" s="8"/>
      <c r="BE1657" s="8"/>
      <c r="BF1657" s="8"/>
    </row>
    <row r="1658" spans="1:58" s="5" customFormat="1">
      <c r="A1658" s="6">
        <v>1613</v>
      </c>
      <c r="B1658" s="44" t="s">
        <v>32</v>
      </c>
      <c r="C1658" s="45">
        <v>4750.4765319824219</v>
      </c>
      <c r="D1658" s="45">
        <v>4954.9418884277347</v>
      </c>
      <c r="E1658" s="45">
        <v>5211.1150115966793</v>
      </c>
      <c r="F1658" s="45">
        <v>4665.2256042480467</v>
      </c>
      <c r="G1658" s="45">
        <v>4524.9572677612305</v>
      </c>
      <c r="H1658" s="45">
        <v>5846.3243530273439</v>
      </c>
      <c r="I1658" s="45">
        <v>5292.6157104492186</v>
      </c>
      <c r="J1658" s="45">
        <v>4849.3715881347653</v>
      </c>
      <c r="K1658" s="45">
        <v>4927.7664947509766</v>
      </c>
      <c r="L1658" s="45">
        <v>4497.0269256591801</v>
      </c>
      <c r="M1658" s="45">
        <v>4007.7518554687499</v>
      </c>
      <c r="N1658" s="45">
        <v>4109.1623413085936</v>
      </c>
      <c r="O1658" s="45">
        <v>3341.8809478759767</v>
      </c>
      <c r="P1658" s="45">
        <v>2416.7762771606444</v>
      </c>
      <c r="Q1658" s="45">
        <v>1849.3590530395509</v>
      </c>
      <c r="R1658" s="45">
        <v>1475.5602615356445</v>
      </c>
      <c r="S1658" s="45">
        <v>1061.7316970825195</v>
      </c>
      <c r="T1658" s="45">
        <v>723.63410034179685</v>
      </c>
      <c r="U1658" s="45">
        <v>68505.677909851074</v>
      </c>
      <c r="V1658" s="39"/>
      <c r="W1658" s="44" t="s">
        <v>32</v>
      </c>
      <c r="X1658" s="69">
        <v>31</v>
      </c>
      <c r="Y1658" s="69">
        <v>145</v>
      </c>
      <c r="Z1658" s="69">
        <v>287</v>
      </c>
      <c r="AA1658" s="69">
        <v>294</v>
      </c>
      <c r="AB1658" s="69">
        <v>174</v>
      </c>
      <c r="AC1658" s="69">
        <v>38</v>
      </c>
      <c r="AD1658" s="69">
        <v>0</v>
      </c>
      <c r="AE1658" s="69">
        <f t="shared" si="965"/>
        <v>969</v>
      </c>
      <c r="AF1658" s="8"/>
      <c r="AG1658" s="44" t="s">
        <v>32</v>
      </c>
      <c r="AH1658" s="68">
        <f t="shared" si="956"/>
        <v>13.289818169467354</v>
      </c>
      <c r="AI1658" s="68">
        <f t="shared" si="957"/>
        <v>64.089003020238579</v>
      </c>
      <c r="AJ1658" s="68">
        <f t="shared" si="958"/>
        <v>98.181347003570082</v>
      </c>
      <c r="AK1658" s="68">
        <f t="shared" si="959"/>
        <v>111.09818512595025</v>
      </c>
      <c r="AL1658" s="68">
        <f t="shared" si="960"/>
        <v>71.761875466807183</v>
      </c>
      <c r="AM1658" s="68">
        <f t="shared" si="961"/>
        <v>15.422808706734518</v>
      </c>
      <c r="AN1658" s="68">
        <f t="shared" si="962"/>
        <v>0</v>
      </c>
      <c r="AO1658" s="68">
        <f t="shared" si="966"/>
        <v>56.006238572895924</v>
      </c>
      <c r="AP1658" s="8"/>
      <c r="AQ1658" s="6">
        <f t="shared" si="963"/>
        <v>43</v>
      </c>
      <c r="AR1658" s="94">
        <f t="shared" si="964"/>
        <v>33</v>
      </c>
      <c r="AS1658" s="9"/>
      <c r="AT1658" s="9"/>
      <c r="AU1658" s="9"/>
      <c r="AV1658" s="9"/>
      <c r="AW1658" s="9"/>
      <c r="AX1658" s="9"/>
      <c r="AY1658" s="9"/>
      <c r="AZ1658" s="9"/>
      <c r="BA1658" s="8"/>
      <c r="BB1658" s="8"/>
      <c r="BC1658" s="8"/>
      <c r="BD1658" s="8"/>
      <c r="BE1658" s="8"/>
      <c r="BF1658" s="8"/>
    </row>
    <row r="1659" spans="1:58" s="5" customFormat="1">
      <c r="A1659" s="6">
        <v>1614</v>
      </c>
      <c r="B1659" s="44" t="s">
        <v>33</v>
      </c>
      <c r="C1659" s="45">
        <v>16335.755834960937</v>
      </c>
      <c r="D1659" s="45">
        <v>16998.435351562501</v>
      </c>
      <c r="E1659" s="45">
        <v>17579.811572265626</v>
      </c>
      <c r="F1659" s="45">
        <v>15817.440863037109</v>
      </c>
      <c r="G1659" s="45">
        <v>15487.765643310548</v>
      </c>
      <c r="H1659" s="45">
        <v>17076.721234130859</v>
      </c>
      <c r="I1659" s="45">
        <v>16440.704260253908</v>
      </c>
      <c r="J1659" s="45">
        <v>17198.81766357422</v>
      </c>
      <c r="K1659" s="45">
        <v>17993.816735839842</v>
      </c>
      <c r="L1659" s="45">
        <v>17067.20389404297</v>
      </c>
      <c r="M1659" s="45">
        <v>14888.854309082031</v>
      </c>
      <c r="N1659" s="45">
        <v>12355.142962646485</v>
      </c>
      <c r="O1659" s="45">
        <v>9122.0472595214851</v>
      </c>
      <c r="P1659" s="45">
        <v>6780.7287689208988</v>
      </c>
      <c r="Q1659" s="45">
        <v>4878.9280212402346</v>
      </c>
      <c r="R1659" s="45">
        <v>3512.2368682861329</v>
      </c>
      <c r="S1659" s="45">
        <v>2557.8923034667969</v>
      </c>
      <c r="T1659" s="45">
        <v>2311.009745788574</v>
      </c>
      <c r="U1659" s="45">
        <v>224403.31329193115</v>
      </c>
      <c r="V1659" s="39"/>
      <c r="W1659" s="44" t="s">
        <v>33</v>
      </c>
      <c r="X1659" s="69">
        <v>131</v>
      </c>
      <c r="Y1659" s="69">
        <v>544</v>
      </c>
      <c r="Z1659" s="69">
        <v>1166</v>
      </c>
      <c r="AA1659" s="69">
        <v>1260</v>
      </c>
      <c r="AB1659" s="69">
        <v>634</v>
      </c>
      <c r="AC1659" s="69">
        <v>114</v>
      </c>
      <c r="AD1659" s="69">
        <v>15</v>
      </c>
      <c r="AE1659" s="69">
        <f t="shared" si="965"/>
        <v>3864</v>
      </c>
      <c r="AF1659" s="8"/>
      <c r="AG1659" s="44" t="s">
        <v>33</v>
      </c>
      <c r="AH1659" s="68">
        <f t="shared" si="956"/>
        <v>16.563994281290665</v>
      </c>
      <c r="AI1659" s="68">
        <f t="shared" si="957"/>
        <v>70.248996857072626</v>
      </c>
      <c r="AJ1659" s="68">
        <f t="shared" si="958"/>
        <v>136.56017264831166</v>
      </c>
      <c r="AK1659" s="68">
        <f t="shared" si="959"/>
        <v>153.27810537242041</v>
      </c>
      <c r="AL1659" s="68">
        <f t="shared" si="960"/>
        <v>73.725998193790204</v>
      </c>
      <c r="AM1659" s="68">
        <f t="shared" si="961"/>
        <v>12.671019347766984</v>
      </c>
      <c r="AN1659" s="68">
        <f t="shared" si="962"/>
        <v>1.7577571690270257</v>
      </c>
      <c r="AO1659" s="68">
        <f t="shared" si="966"/>
        <v>66.004756993784795</v>
      </c>
      <c r="AP1659" s="8"/>
      <c r="AQ1659" s="6">
        <f t="shared" si="963"/>
        <v>37</v>
      </c>
      <c r="AR1659" s="94">
        <f t="shared" si="964"/>
        <v>6</v>
      </c>
      <c r="AS1659" s="9"/>
      <c r="AT1659" s="9"/>
      <c r="AU1659" s="9"/>
      <c r="AV1659" s="9"/>
      <c r="AW1659" s="9"/>
      <c r="AX1659" s="9"/>
      <c r="AY1659" s="9"/>
      <c r="AZ1659" s="9"/>
      <c r="BA1659" s="8"/>
      <c r="BB1659" s="8"/>
      <c r="BC1659" s="8"/>
      <c r="BD1659" s="8"/>
      <c r="BE1659" s="8"/>
      <c r="BF1659" s="8"/>
    </row>
    <row r="1660" spans="1:58" s="5" customFormat="1">
      <c r="A1660" s="6">
        <v>1615</v>
      </c>
      <c r="B1660" s="44" t="s">
        <v>34</v>
      </c>
      <c r="C1660" s="45">
        <v>640.42770080566402</v>
      </c>
      <c r="D1660" s="45">
        <v>747.85463562011716</v>
      </c>
      <c r="E1660" s="45">
        <v>816.39884033203123</v>
      </c>
      <c r="F1660" s="45">
        <v>793.92832336425784</v>
      </c>
      <c r="G1660" s="45">
        <v>513.73117370605473</v>
      </c>
      <c r="H1660" s="45">
        <v>534.76946716308589</v>
      </c>
      <c r="I1660" s="45">
        <v>630.07495269775393</v>
      </c>
      <c r="J1660" s="45">
        <v>754.06111755371091</v>
      </c>
      <c r="K1660" s="45">
        <v>842.40309448242192</v>
      </c>
      <c r="L1660" s="45">
        <v>936.78266601562495</v>
      </c>
      <c r="M1660" s="45">
        <v>955.57375793457027</v>
      </c>
      <c r="N1660" s="45">
        <v>1024.888265991211</v>
      </c>
      <c r="O1660" s="45">
        <v>1032.0233093261718</v>
      </c>
      <c r="P1660" s="45">
        <v>843.18081970214848</v>
      </c>
      <c r="Q1660" s="45">
        <v>665.1384567260742</v>
      </c>
      <c r="R1660" s="45">
        <v>613.03077697753906</v>
      </c>
      <c r="S1660" s="45">
        <v>457.16934585571289</v>
      </c>
      <c r="T1660" s="45">
        <v>382.35263748168944</v>
      </c>
      <c r="U1660" s="45">
        <v>13183.789341735839</v>
      </c>
      <c r="V1660" s="39"/>
      <c r="W1660" s="44" t="s">
        <v>34</v>
      </c>
      <c r="X1660" s="69">
        <v>3</v>
      </c>
      <c r="Y1660" s="69">
        <v>24</v>
      </c>
      <c r="Z1660" s="69">
        <v>38</v>
      </c>
      <c r="AA1660" s="69">
        <v>27</v>
      </c>
      <c r="AB1660" s="69">
        <v>17</v>
      </c>
      <c r="AC1660" s="69">
        <v>3</v>
      </c>
      <c r="AD1660" s="69">
        <v>0</v>
      </c>
      <c r="AE1660" s="69">
        <f t="shared" si="965"/>
        <v>112</v>
      </c>
      <c r="AF1660" s="8"/>
      <c r="AG1660" s="44" t="s">
        <v>34</v>
      </c>
      <c r="AH1660" s="68">
        <f t="shared" si="956"/>
        <v>7.5573572870849359</v>
      </c>
      <c r="AI1660" s="68">
        <f t="shared" si="957"/>
        <v>93.43408081259345</v>
      </c>
      <c r="AJ1660" s="68">
        <f t="shared" si="958"/>
        <v>142.11731347186782</v>
      </c>
      <c r="AK1660" s="68">
        <f t="shared" si="959"/>
        <v>85.704089281428281</v>
      </c>
      <c r="AL1660" s="68">
        <f t="shared" si="960"/>
        <v>45.089183367922715</v>
      </c>
      <c r="AM1660" s="68">
        <f t="shared" si="961"/>
        <v>7.1224809586988052</v>
      </c>
      <c r="AN1660" s="68">
        <f t="shared" si="962"/>
        <v>0</v>
      </c>
      <c r="AO1660" s="68">
        <f t="shared" si="966"/>
        <v>44.748532073252107</v>
      </c>
      <c r="AP1660" s="8"/>
      <c r="AQ1660" s="6">
        <f t="shared" si="963"/>
        <v>14</v>
      </c>
      <c r="AR1660" s="94">
        <f t="shared" si="964"/>
        <v>70</v>
      </c>
      <c r="AS1660" s="9"/>
      <c r="AT1660" s="9"/>
      <c r="AU1660" s="9"/>
      <c r="AV1660" s="9"/>
      <c r="AW1660" s="9"/>
      <c r="AX1660" s="9"/>
      <c r="AY1660" s="9"/>
      <c r="AZ1660" s="9"/>
      <c r="BA1660" s="8"/>
      <c r="BB1660" s="8"/>
      <c r="BC1660" s="8"/>
      <c r="BD1660" s="8"/>
      <c r="BE1660" s="8"/>
      <c r="BF1660" s="8"/>
    </row>
    <row r="1661" spans="1:58" s="5" customFormat="1">
      <c r="A1661" s="6">
        <v>1616</v>
      </c>
      <c r="B1661" s="44" t="s">
        <v>35</v>
      </c>
      <c r="C1661" s="45">
        <v>1207.9107330322265</v>
      </c>
      <c r="D1661" s="45">
        <v>1414.9139083862306</v>
      </c>
      <c r="E1661" s="45">
        <v>1538.1745712280274</v>
      </c>
      <c r="F1661" s="45">
        <v>1475.1717361450196</v>
      </c>
      <c r="G1661" s="45">
        <v>1077.6430038452149</v>
      </c>
      <c r="H1661" s="45">
        <v>1111.413397216797</v>
      </c>
      <c r="I1661" s="45">
        <v>1225.6034469604492</v>
      </c>
      <c r="J1661" s="45">
        <v>1335.3857437133788</v>
      </c>
      <c r="K1661" s="45">
        <v>1446.619955444336</v>
      </c>
      <c r="L1661" s="45">
        <v>1505.341259765625</v>
      </c>
      <c r="M1661" s="45">
        <v>1540.1023742675782</v>
      </c>
      <c r="N1661" s="45">
        <v>1588.6696807861329</v>
      </c>
      <c r="O1661" s="45">
        <v>1338.1147872924805</v>
      </c>
      <c r="P1661" s="45">
        <v>1060.4909805297852</v>
      </c>
      <c r="Q1661" s="45">
        <v>835.77084655761723</v>
      </c>
      <c r="R1661" s="45">
        <v>738.5863906860352</v>
      </c>
      <c r="S1661" s="45">
        <v>624.44139099121094</v>
      </c>
      <c r="T1661" s="45">
        <v>542.09602603912356</v>
      </c>
      <c r="U1661" s="45">
        <v>21606.45023288727</v>
      </c>
      <c r="V1661" s="39"/>
      <c r="W1661" s="44" t="s">
        <v>35</v>
      </c>
      <c r="X1661" s="69">
        <v>11</v>
      </c>
      <c r="Y1661" s="69">
        <v>47</v>
      </c>
      <c r="Z1661" s="69">
        <v>74</v>
      </c>
      <c r="AA1661" s="69">
        <v>87</v>
      </c>
      <c r="AB1661" s="69">
        <v>43</v>
      </c>
      <c r="AC1661" s="69">
        <v>13</v>
      </c>
      <c r="AD1661" s="69">
        <v>0</v>
      </c>
      <c r="AE1661" s="69">
        <f t="shared" si="965"/>
        <v>275</v>
      </c>
      <c r="AF1661" s="8"/>
      <c r="AG1661" s="44" t="s">
        <v>35</v>
      </c>
      <c r="AH1661" s="68">
        <f t="shared" si="956"/>
        <v>14.913517837246067</v>
      </c>
      <c r="AI1661" s="68">
        <f t="shared" si="957"/>
        <v>87.227402455722242</v>
      </c>
      <c r="AJ1661" s="68">
        <f t="shared" si="958"/>
        <v>133.16377179780432</v>
      </c>
      <c r="AK1661" s="68">
        <f t="shared" si="959"/>
        <v>141.9708800848494</v>
      </c>
      <c r="AL1661" s="68">
        <f t="shared" si="960"/>
        <v>64.40086724368885</v>
      </c>
      <c r="AM1661" s="68">
        <f t="shared" si="961"/>
        <v>17.972930555913685</v>
      </c>
      <c r="AN1661" s="68">
        <f t="shared" si="962"/>
        <v>0</v>
      </c>
      <c r="AO1661" s="68">
        <f t="shared" si="966"/>
        <v>59.931273802455976</v>
      </c>
      <c r="AP1661" s="8"/>
      <c r="AQ1661" s="6">
        <f t="shared" si="963"/>
        <v>20</v>
      </c>
      <c r="AR1661" s="94">
        <f t="shared" si="964"/>
        <v>18</v>
      </c>
      <c r="AS1661" s="9"/>
      <c r="AT1661" s="9"/>
      <c r="AU1661" s="9"/>
      <c r="AV1661" s="9"/>
      <c r="AW1661" s="9"/>
      <c r="AX1661" s="9"/>
      <c r="AY1661" s="9"/>
      <c r="AZ1661" s="9"/>
      <c r="BA1661" s="8"/>
      <c r="BB1661" s="8"/>
      <c r="BC1661" s="8"/>
      <c r="BD1661" s="8"/>
      <c r="BE1661" s="8"/>
      <c r="BF1661" s="8"/>
    </row>
    <row r="1662" spans="1:58" s="5" customFormat="1">
      <c r="A1662" s="6">
        <v>1617</v>
      </c>
      <c r="B1662" s="44" t="s">
        <v>36</v>
      </c>
      <c r="C1662" s="45">
        <v>927.79329833984377</v>
      </c>
      <c r="D1662" s="45">
        <v>1179.9054565429688</v>
      </c>
      <c r="E1662" s="45">
        <v>1312.694512939453</v>
      </c>
      <c r="F1662" s="45">
        <v>1176.6273376464844</v>
      </c>
      <c r="G1662" s="45">
        <v>603.08574523925779</v>
      </c>
      <c r="H1662" s="45">
        <v>641.82671813964839</v>
      </c>
      <c r="I1662" s="45">
        <v>899.06906433105473</v>
      </c>
      <c r="J1662" s="45">
        <v>1098.7503540039063</v>
      </c>
      <c r="K1662" s="45">
        <v>1228.6145935058594</v>
      </c>
      <c r="L1662" s="45">
        <v>1244.9287292480469</v>
      </c>
      <c r="M1662" s="45">
        <v>1167.0768585205078</v>
      </c>
      <c r="N1662" s="45">
        <v>1149.9072418212891</v>
      </c>
      <c r="O1662" s="45">
        <v>1089.3373870849609</v>
      </c>
      <c r="P1662" s="45">
        <v>930.81161499023438</v>
      </c>
      <c r="Q1662" s="45">
        <v>804.23095703125</v>
      </c>
      <c r="R1662" s="45">
        <v>662.72475738525395</v>
      </c>
      <c r="S1662" s="45">
        <v>465.35719451904299</v>
      </c>
      <c r="T1662" s="45">
        <v>416.53059463500978</v>
      </c>
      <c r="U1662" s="45">
        <v>16999.272415924072</v>
      </c>
      <c r="V1662" s="39"/>
      <c r="W1662" s="44" t="s">
        <v>36</v>
      </c>
      <c r="X1662" s="69">
        <v>6</v>
      </c>
      <c r="Y1662" s="69">
        <v>31</v>
      </c>
      <c r="Z1662" s="69">
        <v>70</v>
      </c>
      <c r="AA1662" s="69">
        <v>70</v>
      </c>
      <c r="AB1662" s="69">
        <v>42</v>
      </c>
      <c r="AC1662" s="69">
        <v>11</v>
      </c>
      <c r="AD1662" s="69">
        <v>3</v>
      </c>
      <c r="AE1662" s="69">
        <f t="shared" si="965"/>
        <v>233</v>
      </c>
      <c r="AF1662" s="8"/>
      <c r="AG1662" s="44" t="s">
        <v>36</v>
      </c>
      <c r="AH1662" s="68">
        <f t="shared" si="956"/>
        <v>10.198641163652258</v>
      </c>
      <c r="AI1662" s="68">
        <f t="shared" si="957"/>
        <v>102.80461856282675</v>
      </c>
      <c r="AJ1662" s="68">
        <f t="shared" si="958"/>
        <v>218.12741047271089</v>
      </c>
      <c r="AK1662" s="68">
        <f t="shared" si="959"/>
        <v>155.71662462234301</v>
      </c>
      <c r="AL1662" s="68">
        <f t="shared" si="960"/>
        <v>76.450487313973923</v>
      </c>
      <c r="AM1662" s="68">
        <f t="shared" si="961"/>
        <v>17.906347618110949</v>
      </c>
      <c r="AN1662" s="68">
        <f t="shared" si="962"/>
        <v>4.8195530065597234</v>
      </c>
      <c r="AO1662" s="68">
        <f t="shared" si="966"/>
        <v>67.605772336520516</v>
      </c>
      <c r="AP1662" s="8"/>
      <c r="AQ1662" s="6">
        <f t="shared" si="963"/>
        <v>7</v>
      </c>
      <c r="AR1662" s="94">
        <f t="shared" si="964"/>
        <v>4</v>
      </c>
      <c r="AS1662" s="9"/>
      <c r="AT1662" s="9"/>
      <c r="AU1662" s="9"/>
      <c r="AV1662" s="9"/>
      <c r="AW1662" s="9"/>
      <c r="AX1662" s="9"/>
      <c r="AY1662" s="9"/>
      <c r="AZ1662" s="9"/>
      <c r="BA1662" s="8"/>
      <c r="BB1662" s="8"/>
      <c r="BC1662" s="8"/>
      <c r="BD1662" s="8"/>
      <c r="BE1662" s="8"/>
      <c r="BF1662" s="8"/>
    </row>
    <row r="1663" spans="1:58" s="5" customFormat="1">
      <c r="A1663" s="6">
        <v>1618</v>
      </c>
      <c r="B1663" s="44" t="s">
        <v>37</v>
      </c>
      <c r="C1663" s="45">
        <v>6635.7237060546877</v>
      </c>
      <c r="D1663" s="45">
        <v>6093.4629028320314</v>
      </c>
      <c r="E1663" s="45">
        <v>5970.4368041992184</v>
      </c>
      <c r="F1663" s="45">
        <v>7127.3039428710936</v>
      </c>
      <c r="G1663" s="45">
        <v>11105.086865234374</v>
      </c>
      <c r="H1663" s="45">
        <v>11383.52490234375</v>
      </c>
      <c r="I1663" s="45">
        <v>11414.26416015625</v>
      </c>
      <c r="J1663" s="45">
        <v>11083.339453125</v>
      </c>
      <c r="K1663" s="45">
        <v>10109.570751953124</v>
      </c>
      <c r="L1663" s="45">
        <v>8967.7764648437496</v>
      </c>
      <c r="M1663" s="45">
        <v>7743.4421142578121</v>
      </c>
      <c r="N1663" s="45">
        <v>6654.9051391601561</v>
      </c>
      <c r="O1663" s="45">
        <v>5590.332275390625</v>
      </c>
      <c r="P1663" s="45">
        <v>4952.1927001953127</v>
      </c>
      <c r="Q1663" s="45">
        <v>4820.1772583007814</v>
      </c>
      <c r="R1663" s="45">
        <v>4517.2964843749996</v>
      </c>
      <c r="S1663" s="45">
        <v>3505.5100524902346</v>
      </c>
      <c r="T1663" s="45">
        <v>2759.6072204589846</v>
      </c>
      <c r="U1663" s="45">
        <v>130433.95319824219</v>
      </c>
      <c r="V1663" s="39"/>
      <c r="W1663" s="44" t="s">
        <v>37</v>
      </c>
      <c r="X1663" s="69">
        <v>31</v>
      </c>
      <c r="Y1663" s="69">
        <v>169</v>
      </c>
      <c r="Z1663" s="69">
        <v>409</v>
      </c>
      <c r="AA1663" s="69">
        <v>785</v>
      </c>
      <c r="AB1663" s="69">
        <v>607</v>
      </c>
      <c r="AC1663" s="69">
        <v>101</v>
      </c>
      <c r="AD1663" s="69">
        <v>3</v>
      </c>
      <c r="AE1663" s="69">
        <f t="shared" si="965"/>
        <v>2105</v>
      </c>
      <c r="AF1663" s="8"/>
      <c r="AG1663" s="44" t="s">
        <v>37</v>
      </c>
      <c r="AH1663" s="68">
        <f t="shared" si="956"/>
        <v>8.6989414927384914</v>
      </c>
      <c r="AI1663" s="68">
        <f t="shared" si="957"/>
        <v>30.436502127519962</v>
      </c>
      <c r="AJ1663" s="68">
        <f t="shared" si="958"/>
        <v>71.858234335797192</v>
      </c>
      <c r="AK1663" s="68">
        <f t="shared" si="959"/>
        <v>137.54719340388107</v>
      </c>
      <c r="AL1663" s="68">
        <f t="shared" si="960"/>
        <v>109.53377410611627</v>
      </c>
      <c r="AM1663" s="68">
        <f t="shared" si="961"/>
        <v>19.981065957817695</v>
      </c>
      <c r="AN1663" s="68">
        <f t="shared" si="962"/>
        <v>0.66906217204696361</v>
      </c>
      <c r="AO1663" s="68">
        <f t="shared" si="966"/>
        <v>59.136799488222877</v>
      </c>
      <c r="AP1663" s="8"/>
      <c r="AQ1663" s="6">
        <f t="shared" si="963"/>
        <v>63</v>
      </c>
      <c r="AR1663" s="94">
        <f t="shared" si="964"/>
        <v>23</v>
      </c>
      <c r="AS1663" s="9"/>
      <c r="AT1663" s="9"/>
      <c r="AU1663" s="9"/>
      <c r="AV1663" s="9"/>
      <c r="AW1663" s="9"/>
      <c r="AX1663" s="9"/>
      <c r="AY1663" s="9"/>
      <c r="AZ1663" s="9"/>
      <c r="BA1663" s="8"/>
      <c r="BB1663" s="8"/>
      <c r="BC1663" s="8"/>
      <c r="BD1663" s="8"/>
      <c r="BE1663" s="8"/>
      <c r="BF1663" s="8"/>
    </row>
    <row r="1664" spans="1:58" s="5" customFormat="1">
      <c r="A1664" s="6">
        <v>1619</v>
      </c>
      <c r="B1664" s="44" t="s">
        <v>38</v>
      </c>
      <c r="C1664" s="45">
        <v>1970.3397994995116</v>
      </c>
      <c r="D1664" s="45">
        <v>2283.694662475586</v>
      </c>
      <c r="E1664" s="45">
        <v>2603.2430633544923</v>
      </c>
      <c r="F1664" s="45">
        <v>2537.3045761108397</v>
      </c>
      <c r="G1664" s="45">
        <v>1699.6165435791015</v>
      </c>
      <c r="H1664" s="45">
        <v>1620.3054504394531</v>
      </c>
      <c r="I1664" s="45">
        <v>1812.5544677734374</v>
      </c>
      <c r="J1664" s="45">
        <v>2265.6278884887697</v>
      </c>
      <c r="K1664" s="45">
        <v>2671.9150680541993</v>
      </c>
      <c r="L1664" s="45">
        <v>2884.2468719482422</v>
      </c>
      <c r="M1664" s="45">
        <v>3002.8845947265627</v>
      </c>
      <c r="N1664" s="45">
        <v>3329.1276321411133</v>
      </c>
      <c r="O1664" s="45">
        <v>3263.7460403442383</v>
      </c>
      <c r="P1664" s="45">
        <v>2833.7202095031739</v>
      </c>
      <c r="Q1664" s="45">
        <v>2295.9615585327147</v>
      </c>
      <c r="R1664" s="45">
        <v>1895.7759014129638</v>
      </c>
      <c r="S1664" s="45">
        <v>1425.6967216491698</v>
      </c>
      <c r="T1664" s="45">
        <v>1226.8536455154419</v>
      </c>
      <c r="U1664" s="45">
        <v>41622.614695549011</v>
      </c>
      <c r="V1664" s="39"/>
      <c r="W1664" s="44" t="s">
        <v>38</v>
      </c>
      <c r="X1664" s="69">
        <v>27</v>
      </c>
      <c r="Y1664" s="69">
        <v>97</v>
      </c>
      <c r="Z1664" s="69">
        <v>133</v>
      </c>
      <c r="AA1664" s="69">
        <v>119</v>
      </c>
      <c r="AB1664" s="69">
        <v>82</v>
      </c>
      <c r="AC1664" s="69">
        <v>12</v>
      </c>
      <c r="AD1664" s="69">
        <v>0</v>
      </c>
      <c r="AE1664" s="69">
        <f t="shared" si="965"/>
        <v>470</v>
      </c>
      <c r="AF1664" s="8"/>
      <c r="AG1664" s="44" t="s">
        <v>38</v>
      </c>
      <c r="AH1664" s="68">
        <f t="shared" si="956"/>
        <v>21.282427229438401</v>
      </c>
      <c r="AI1664" s="68">
        <f t="shared" si="957"/>
        <v>114.14339353950345</v>
      </c>
      <c r="AJ1664" s="68">
        <f t="shared" si="958"/>
        <v>164.16657731284957</v>
      </c>
      <c r="AK1664" s="68">
        <f t="shared" si="959"/>
        <v>131.30639891465549</v>
      </c>
      <c r="AL1664" s="68">
        <f t="shared" si="960"/>
        <v>72.386114610105764</v>
      </c>
      <c r="AM1664" s="68">
        <f t="shared" si="961"/>
        <v>8.9823214393853483</v>
      </c>
      <c r="AN1664" s="68">
        <f t="shared" si="962"/>
        <v>0</v>
      </c>
      <c r="AO1664" s="68">
        <f t="shared" si="966"/>
        <v>60.678158987681975</v>
      </c>
      <c r="AP1664" s="8"/>
      <c r="AQ1664" s="6">
        <f t="shared" si="963"/>
        <v>4</v>
      </c>
      <c r="AR1664" s="94">
        <f t="shared" si="964"/>
        <v>17</v>
      </c>
      <c r="AS1664" s="9"/>
      <c r="AT1664" s="9"/>
      <c r="AU1664" s="9"/>
      <c r="AV1664" s="9"/>
      <c r="AW1664" s="9"/>
      <c r="AX1664" s="9"/>
      <c r="AY1664" s="9"/>
      <c r="AZ1664" s="9"/>
      <c r="BA1664" s="8"/>
      <c r="BB1664" s="8"/>
      <c r="BC1664" s="8"/>
      <c r="BD1664" s="8"/>
      <c r="BE1664" s="8"/>
      <c r="BF1664" s="8"/>
    </row>
    <row r="1665" spans="1:58" s="5" customFormat="1">
      <c r="A1665" s="6">
        <v>1620</v>
      </c>
      <c r="B1665" s="44" t="s">
        <v>39</v>
      </c>
      <c r="C1665" s="45">
        <v>7117.6263183593746</v>
      </c>
      <c r="D1665" s="45">
        <v>7398.9508544921873</v>
      </c>
      <c r="E1665" s="45">
        <v>8150.7813964843754</v>
      </c>
      <c r="F1665" s="45">
        <v>8379.260986328125</v>
      </c>
      <c r="G1665" s="45">
        <v>8065.4991455078125</v>
      </c>
      <c r="H1665" s="45">
        <v>7775.7679199218746</v>
      </c>
      <c r="I1665" s="45">
        <v>8140.2601806640623</v>
      </c>
      <c r="J1665" s="45">
        <v>8810.2763671875</v>
      </c>
      <c r="K1665" s="45">
        <v>8948.1176025390632</v>
      </c>
      <c r="L1665" s="45">
        <v>8668.7289062500004</v>
      </c>
      <c r="M1665" s="45">
        <v>7878.8420654296879</v>
      </c>
      <c r="N1665" s="45">
        <v>7455.5934570312502</v>
      </c>
      <c r="O1665" s="45">
        <v>6431.6116333007813</v>
      </c>
      <c r="P1665" s="45">
        <v>5027.1885253906248</v>
      </c>
      <c r="Q1665" s="45">
        <v>3969.7034057617188</v>
      </c>
      <c r="R1665" s="45">
        <v>3344.5194274902342</v>
      </c>
      <c r="S1665" s="45">
        <v>2581.3870025634765</v>
      </c>
      <c r="T1665" s="45">
        <v>2436.1358032226563</v>
      </c>
      <c r="U1665" s="45">
        <v>120580.2509979248</v>
      </c>
      <c r="V1665" s="39"/>
      <c r="W1665" s="44" t="s">
        <v>39</v>
      </c>
      <c r="X1665" s="69">
        <v>66</v>
      </c>
      <c r="Y1665" s="69">
        <v>285</v>
      </c>
      <c r="Z1665" s="69">
        <v>500</v>
      </c>
      <c r="AA1665" s="69">
        <v>597</v>
      </c>
      <c r="AB1665" s="69">
        <v>314</v>
      </c>
      <c r="AC1665" s="69">
        <v>59</v>
      </c>
      <c r="AD1665" s="69">
        <v>3</v>
      </c>
      <c r="AE1665" s="69">
        <f t="shared" si="965"/>
        <v>1824</v>
      </c>
      <c r="AF1665" s="8"/>
      <c r="AG1665" s="44" t="s">
        <v>39</v>
      </c>
      <c r="AH1665" s="68">
        <f t="shared" si="956"/>
        <v>15.753179214178376</v>
      </c>
      <c r="AI1665" s="68">
        <f t="shared" si="957"/>
        <v>70.671385579089559</v>
      </c>
      <c r="AJ1665" s="68">
        <f t="shared" si="958"/>
        <v>128.60466134000143</v>
      </c>
      <c r="AK1665" s="68">
        <f t="shared" si="959"/>
        <v>146.67835836944911</v>
      </c>
      <c r="AL1665" s="68">
        <f t="shared" si="960"/>
        <v>71.280397325433285</v>
      </c>
      <c r="AM1665" s="68">
        <f t="shared" si="961"/>
        <v>13.187131108616301</v>
      </c>
      <c r="AN1665" s="68">
        <f t="shared" si="962"/>
        <v>0.69214299638256149</v>
      </c>
      <c r="AO1665" s="68">
        <f t="shared" si="966"/>
        <v>62.053574131482392</v>
      </c>
      <c r="AP1665" s="8"/>
      <c r="AQ1665" s="6">
        <f t="shared" si="963"/>
        <v>36</v>
      </c>
      <c r="AR1665" s="94">
        <f t="shared" si="964"/>
        <v>11</v>
      </c>
      <c r="AS1665" s="9"/>
      <c r="AT1665" s="9"/>
      <c r="AU1665" s="9"/>
      <c r="AV1665" s="9"/>
      <c r="AW1665" s="9"/>
      <c r="AX1665" s="9"/>
      <c r="AY1665" s="9"/>
      <c r="AZ1665" s="9"/>
      <c r="BA1665" s="8"/>
      <c r="BB1665" s="8"/>
      <c r="BC1665" s="8"/>
      <c r="BD1665" s="8"/>
      <c r="BE1665" s="8"/>
      <c r="BF1665" s="8"/>
    </row>
    <row r="1666" spans="1:58" s="5" customFormat="1">
      <c r="A1666" s="6">
        <v>1621</v>
      </c>
      <c r="B1666" s="44" t="s">
        <v>40</v>
      </c>
      <c r="C1666" s="45">
        <v>724.6408813476562</v>
      </c>
      <c r="D1666" s="45">
        <v>833.27785034179692</v>
      </c>
      <c r="E1666" s="45">
        <v>810.4864501953125</v>
      </c>
      <c r="F1666" s="45">
        <v>729.53656005859375</v>
      </c>
      <c r="G1666" s="45">
        <v>493.53848571777343</v>
      </c>
      <c r="H1666" s="45">
        <v>540.3217834472656</v>
      </c>
      <c r="I1666" s="45">
        <v>672.01154174804685</v>
      </c>
      <c r="J1666" s="45">
        <v>722.98515625000005</v>
      </c>
      <c r="K1666" s="45">
        <v>752.7227722167969</v>
      </c>
      <c r="L1666" s="45">
        <v>787.2351196289062</v>
      </c>
      <c r="M1666" s="45">
        <v>795.66786499023442</v>
      </c>
      <c r="N1666" s="45">
        <v>708.43352661132815</v>
      </c>
      <c r="O1666" s="45">
        <v>671.94960937500002</v>
      </c>
      <c r="P1666" s="45">
        <v>578.87027587890623</v>
      </c>
      <c r="Q1666" s="45">
        <v>544.50761108398433</v>
      </c>
      <c r="R1666" s="45">
        <v>433.0740966796875</v>
      </c>
      <c r="S1666" s="45">
        <v>286.34359741210938</v>
      </c>
      <c r="T1666" s="45">
        <v>326.6644226074219</v>
      </c>
      <c r="U1666" s="45">
        <v>11412.26760559082</v>
      </c>
      <c r="V1666" s="39"/>
      <c r="W1666" s="44" t="s">
        <v>40</v>
      </c>
      <c r="X1666" s="69">
        <v>9</v>
      </c>
      <c r="Y1666" s="69">
        <v>23</v>
      </c>
      <c r="Z1666" s="69">
        <v>27</v>
      </c>
      <c r="AA1666" s="69">
        <v>34</v>
      </c>
      <c r="AB1666" s="69">
        <v>21</v>
      </c>
      <c r="AC1666" s="69">
        <v>3</v>
      </c>
      <c r="AD1666" s="69">
        <v>0</v>
      </c>
      <c r="AE1666" s="69">
        <f t="shared" si="965"/>
        <v>117</v>
      </c>
      <c r="AF1666" s="8"/>
      <c r="AG1666" s="44" t="s">
        <v>40</v>
      </c>
      <c r="AH1666" s="68">
        <f t="shared" si="956"/>
        <v>24.673198007450516</v>
      </c>
      <c r="AI1666" s="68">
        <f t="shared" si="957"/>
        <v>93.204484211804271</v>
      </c>
      <c r="AJ1666" s="68">
        <f t="shared" si="958"/>
        <v>99.94044596069908</v>
      </c>
      <c r="AK1666" s="68">
        <f t="shared" si="959"/>
        <v>101.18873825160405</v>
      </c>
      <c r="AL1666" s="68">
        <f t="shared" si="960"/>
        <v>58.092478990643173</v>
      </c>
      <c r="AM1666" s="68">
        <f t="shared" si="961"/>
        <v>7.9710621512482929</v>
      </c>
      <c r="AN1666" s="68">
        <f t="shared" si="962"/>
        <v>0</v>
      </c>
      <c r="AO1666" s="68">
        <f t="shared" si="966"/>
        <v>49.804703635056903</v>
      </c>
      <c r="AP1666" s="8"/>
      <c r="AQ1666" s="6">
        <f t="shared" si="963"/>
        <v>15</v>
      </c>
      <c r="AR1666" s="94">
        <f t="shared" si="964"/>
        <v>59</v>
      </c>
      <c r="AS1666" s="9"/>
      <c r="AT1666" s="9"/>
      <c r="AU1666" s="9"/>
      <c r="AV1666" s="9"/>
      <c r="AW1666" s="9"/>
      <c r="AX1666" s="9"/>
      <c r="AY1666" s="9"/>
      <c r="AZ1666" s="9"/>
      <c r="BA1666" s="8"/>
      <c r="BB1666" s="8"/>
      <c r="BC1666" s="8"/>
      <c r="BD1666" s="8"/>
      <c r="BE1666" s="8"/>
      <c r="BF1666" s="8"/>
    </row>
    <row r="1667" spans="1:58" s="5" customFormat="1">
      <c r="A1667" s="6">
        <v>1622</v>
      </c>
      <c r="B1667" s="44" t="s">
        <v>41</v>
      </c>
      <c r="C1667" s="45">
        <v>6880.3943115234379</v>
      </c>
      <c r="D1667" s="45">
        <v>7045.0844482421871</v>
      </c>
      <c r="E1667" s="45">
        <v>7118.8293212890621</v>
      </c>
      <c r="F1667" s="45">
        <v>7454.9330322265623</v>
      </c>
      <c r="G1667" s="45">
        <v>9350.8473144531254</v>
      </c>
      <c r="H1667" s="45">
        <v>9466.5141113281243</v>
      </c>
      <c r="I1667" s="45">
        <v>10278.627514648437</v>
      </c>
      <c r="J1667" s="45">
        <v>10488.276660156251</v>
      </c>
      <c r="K1667" s="45">
        <v>9787.26220703125</v>
      </c>
      <c r="L1667" s="45">
        <v>9316.7104248046871</v>
      </c>
      <c r="M1667" s="45">
        <v>8548.1889404296871</v>
      </c>
      <c r="N1667" s="45">
        <v>7799.6165039062498</v>
      </c>
      <c r="O1667" s="45">
        <v>5945.8841186523441</v>
      </c>
      <c r="P1667" s="45">
        <v>4483.1842041015625</v>
      </c>
      <c r="Q1667" s="45">
        <v>3750.6258544921875</v>
      </c>
      <c r="R1667" s="45">
        <v>3688.0028076171875</v>
      </c>
      <c r="S1667" s="45">
        <v>3269.2469482421875</v>
      </c>
      <c r="T1667" s="45">
        <v>3198.0611328125001</v>
      </c>
      <c r="U1667" s="45">
        <v>127870.28985595703</v>
      </c>
      <c r="V1667" s="39"/>
      <c r="W1667" s="44" t="s">
        <v>41</v>
      </c>
      <c r="X1667" s="69">
        <v>14</v>
      </c>
      <c r="Y1667" s="69">
        <v>64</v>
      </c>
      <c r="Z1667" s="69">
        <v>287</v>
      </c>
      <c r="AA1667" s="69">
        <v>756</v>
      </c>
      <c r="AB1667" s="69">
        <v>608</v>
      </c>
      <c r="AC1667" s="69">
        <v>119</v>
      </c>
      <c r="AD1667" s="69">
        <v>7</v>
      </c>
      <c r="AE1667" s="69">
        <f t="shared" si="965"/>
        <v>1855</v>
      </c>
      <c r="AF1667" s="8"/>
      <c r="AG1667" s="44" t="s">
        <v>41</v>
      </c>
      <c r="AH1667" s="68">
        <f t="shared" si="956"/>
        <v>3.7559022836234992</v>
      </c>
      <c r="AI1667" s="68">
        <f t="shared" si="957"/>
        <v>13.688599085791612</v>
      </c>
      <c r="AJ1667" s="68">
        <f t="shared" si="958"/>
        <v>60.634779946413609</v>
      </c>
      <c r="AK1667" s="68">
        <f t="shared" si="959"/>
        <v>147.10135160022048</v>
      </c>
      <c r="AL1667" s="68">
        <f t="shared" si="960"/>
        <v>115.93897066230559</v>
      </c>
      <c r="AM1667" s="68">
        <f t="shared" si="961"/>
        <v>24.317321327001828</v>
      </c>
      <c r="AN1667" s="68">
        <f t="shared" si="962"/>
        <v>1.5026763054400172</v>
      </c>
      <c r="AO1667" s="68">
        <f t="shared" si="966"/>
        <v>56.090446361511034</v>
      </c>
      <c r="AP1667" s="8"/>
      <c r="AQ1667" s="6">
        <f t="shared" si="963"/>
        <v>69</v>
      </c>
      <c r="AR1667" s="94">
        <f t="shared" si="964"/>
        <v>32</v>
      </c>
      <c r="AS1667" s="9"/>
      <c r="AT1667" s="9"/>
      <c r="AU1667" s="9"/>
      <c r="AV1667" s="9"/>
      <c r="AW1667" s="9"/>
      <c r="AX1667" s="9"/>
      <c r="AY1667" s="9"/>
      <c r="AZ1667" s="9"/>
      <c r="BA1667" s="8"/>
      <c r="BB1667" s="8"/>
      <c r="BC1667" s="8"/>
      <c r="BD1667" s="8"/>
      <c r="BE1667" s="8"/>
      <c r="BF1667" s="8"/>
    </row>
    <row r="1668" spans="1:58" s="5" customFormat="1">
      <c r="A1668" s="6">
        <v>1623</v>
      </c>
      <c r="B1668" s="44" t="s">
        <v>42</v>
      </c>
      <c r="C1668" s="45">
        <v>1063.4882980346679</v>
      </c>
      <c r="D1668" s="45">
        <v>1328.2797592163085</v>
      </c>
      <c r="E1668" s="45">
        <v>1530.5344635009765</v>
      </c>
      <c r="F1668" s="45">
        <v>1338.5994750976563</v>
      </c>
      <c r="G1668" s="45">
        <v>910.71653900146487</v>
      </c>
      <c r="H1668" s="45">
        <v>876.33027496337888</v>
      </c>
      <c r="I1668" s="45">
        <v>1032.3224884033202</v>
      </c>
      <c r="J1668" s="45">
        <v>1305.2756958007813</v>
      </c>
      <c r="K1668" s="45">
        <v>1449.3252807617187</v>
      </c>
      <c r="L1668" s="45">
        <v>1517.0829391479492</v>
      </c>
      <c r="M1668" s="45">
        <v>1496.5541397094726</v>
      </c>
      <c r="N1668" s="45">
        <v>1441.9108673095702</v>
      </c>
      <c r="O1668" s="45">
        <v>1227.98828125</v>
      </c>
      <c r="P1668" s="45">
        <v>1012.8918487548829</v>
      </c>
      <c r="Q1668" s="45">
        <v>834.03378295898438</v>
      </c>
      <c r="R1668" s="45">
        <v>718.36240539550784</v>
      </c>
      <c r="S1668" s="45">
        <v>508.69405212402341</v>
      </c>
      <c r="T1668" s="45">
        <v>486.56021385192872</v>
      </c>
      <c r="U1668" s="45">
        <v>20078.950805282591</v>
      </c>
      <c r="V1668" s="39"/>
      <c r="W1668" s="44" t="s">
        <v>42</v>
      </c>
      <c r="X1668" s="69">
        <v>15</v>
      </c>
      <c r="Y1668" s="69">
        <v>52</v>
      </c>
      <c r="Z1668" s="69">
        <v>56</v>
      </c>
      <c r="AA1668" s="69">
        <v>62</v>
      </c>
      <c r="AB1668" s="69">
        <v>27</v>
      </c>
      <c r="AC1668" s="69">
        <v>3</v>
      </c>
      <c r="AD1668" s="69">
        <v>0</v>
      </c>
      <c r="AE1668" s="69">
        <f t="shared" si="965"/>
        <v>215</v>
      </c>
      <c r="AF1668" s="8"/>
      <c r="AG1668" s="44" t="s">
        <v>42</v>
      </c>
      <c r="AH1668" s="68">
        <f t="shared" si="956"/>
        <v>22.411483463200504</v>
      </c>
      <c r="AI1668" s="68">
        <f t="shared" si="957"/>
        <v>114.19579588839851</v>
      </c>
      <c r="AJ1668" s="68">
        <f t="shared" si="958"/>
        <v>127.80569518116944</v>
      </c>
      <c r="AK1668" s="68">
        <f t="shared" si="959"/>
        <v>120.11750338965219</v>
      </c>
      <c r="AL1668" s="68">
        <f t="shared" si="960"/>
        <v>41.370570350558182</v>
      </c>
      <c r="AM1668" s="68">
        <f t="shared" si="961"/>
        <v>4.1398574078874786</v>
      </c>
      <c r="AN1668" s="68">
        <f t="shared" si="962"/>
        <v>0</v>
      </c>
      <c r="AO1668" s="68">
        <f t="shared" si="966"/>
        <v>51.010405250513024</v>
      </c>
      <c r="AP1668" s="8"/>
      <c r="AQ1668" s="6">
        <f t="shared" si="963"/>
        <v>3</v>
      </c>
      <c r="AR1668" s="94">
        <f t="shared" si="964"/>
        <v>53</v>
      </c>
      <c r="AS1668" s="9"/>
      <c r="AT1668" s="9"/>
      <c r="AU1668" s="9"/>
      <c r="AV1668" s="9"/>
      <c r="AW1668" s="9"/>
      <c r="AX1668" s="9"/>
      <c r="AY1668" s="9"/>
      <c r="AZ1668" s="9"/>
      <c r="BA1668" s="8"/>
      <c r="BB1668" s="8"/>
      <c r="BC1668" s="8"/>
      <c r="BD1668" s="8"/>
      <c r="BE1668" s="8"/>
      <c r="BF1668" s="8"/>
    </row>
    <row r="1669" spans="1:58" s="5" customFormat="1">
      <c r="A1669" s="6">
        <v>1624</v>
      </c>
      <c r="B1669" s="44" t="s">
        <v>43</v>
      </c>
      <c r="C1669" s="45">
        <v>1078.2852935791016</v>
      </c>
      <c r="D1669" s="45">
        <v>1288.0258911132812</v>
      </c>
      <c r="E1669" s="45">
        <v>1321.3483947753907</v>
      </c>
      <c r="F1669" s="45">
        <v>1162.2099853515624</v>
      </c>
      <c r="G1669" s="45">
        <v>658.37024230957036</v>
      </c>
      <c r="H1669" s="45">
        <v>711.37901916503904</v>
      </c>
      <c r="I1669" s="45">
        <v>1062.940606689453</v>
      </c>
      <c r="J1669" s="45">
        <v>1353.023504638672</v>
      </c>
      <c r="K1669" s="45">
        <v>1408.0964721679688</v>
      </c>
      <c r="L1669" s="45">
        <v>1373.6777954101563</v>
      </c>
      <c r="M1669" s="45">
        <v>1371.447332763672</v>
      </c>
      <c r="N1669" s="45">
        <v>1333.3947326660157</v>
      </c>
      <c r="O1669" s="45">
        <v>1089.5561279296876</v>
      </c>
      <c r="P1669" s="45">
        <v>748.41221313476558</v>
      </c>
      <c r="Q1669" s="45">
        <v>436.79739379882813</v>
      </c>
      <c r="R1669" s="45">
        <v>268.48665161132811</v>
      </c>
      <c r="S1669" s="45">
        <v>143.81485023498536</v>
      </c>
      <c r="T1669" s="45">
        <v>97.501735687255859</v>
      </c>
      <c r="U1669" s="45">
        <v>16906.768243026734</v>
      </c>
      <c r="V1669" s="39"/>
      <c r="W1669" s="44" t="s">
        <v>43</v>
      </c>
      <c r="X1669" s="69">
        <v>3</v>
      </c>
      <c r="Y1669" s="69">
        <v>17</v>
      </c>
      <c r="Z1669" s="69">
        <v>60</v>
      </c>
      <c r="AA1669" s="69">
        <v>89</v>
      </c>
      <c r="AB1669" s="69">
        <v>44</v>
      </c>
      <c r="AC1669" s="69">
        <v>5</v>
      </c>
      <c r="AD1669" s="69">
        <v>0</v>
      </c>
      <c r="AE1669" s="69">
        <f t="shared" si="965"/>
        <v>218</v>
      </c>
      <c r="AF1669" s="8"/>
      <c r="AG1669" s="44" t="s">
        <v>43</v>
      </c>
      <c r="AH1669" s="68">
        <f t="shared" si="956"/>
        <v>5.1625782566177421</v>
      </c>
      <c r="AI1669" s="68">
        <f t="shared" si="957"/>
        <v>51.642674311535728</v>
      </c>
      <c r="AJ1669" s="68">
        <f t="shared" si="958"/>
        <v>168.6864481058868</v>
      </c>
      <c r="AK1669" s="68">
        <f t="shared" si="959"/>
        <v>167.45996801682466</v>
      </c>
      <c r="AL1669" s="68">
        <f t="shared" si="960"/>
        <v>65.03952052444248</v>
      </c>
      <c r="AM1669" s="68">
        <f t="shared" si="961"/>
        <v>7.1017861330222276</v>
      </c>
      <c r="AN1669" s="68">
        <f t="shared" si="962"/>
        <v>0</v>
      </c>
      <c r="AO1669" s="68">
        <f t="shared" si="966"/>
        <v>56.405828676731339</v>
      </c>
      <c r="AP1669" s="8"/>
      <c r="AQ1669" s="6">
        <f t="shared" si="963"/>
        <v>52</v>
      </c>
      <c r="AR1669" s="94">
        <f t="shared" si="964"/>
        <v>29</v>
      </c>
      <c r="AS1669" s="9"/>
      <c r="AT1669" s="9"/>
      <c r="AU1669" s="9"/>
      <c r="AV1669" s="9"/>
      <c r="AW1669" s="9"/>
      <c r="AX1669" s="9"/>
      <c r="AY1669" s="9"/>
      <c r="AZ1669" s="9"/>
      <c r="BA1669" s="8"/>
      <c r="BB1669" s="8"/>
      <c r="BC1669" s="8"/>
      <c r="BD1669" s="8"/>
      <c r="BE1669" s="8"/>
      <c r="BF1669" s="8"/>
    </row>
    <row r="1670" spans="1:58" s="5" customFormat="1">
      <c r="A1670" s="6">
        <v>1625</v>
      </c>
      <c r="B1670" s="44" t="s">
        <v>44</v>
      </c>
      <c r="C1670" s="45">
        <v>5253.5083923339844</v>
      </c>
      <c r="D1670" s="45">
        <v>6402.7024108886717</v>
      </c>
      <c r="E1670" s="45">
        <v>7235.5050476074221</v>
      </c>
      <c r="F1670" s="45">
        <v>7544.54248046875</v>
      </c>
      <c r="G1670" s="45">
        <v>6560.2176177978517</v>
      </c>
      <c r="H1670" s="45">
        <v>5734.0810729980467</v>
      </c>
      <c r="I1670" s="45">
        <v>5968.6521484374998</v>
      </c>
      <c r="J1670" s="45">
        <v>6630.7455932617186</v>
      </c>
      <c r="K1670" s="45">
        <v>7027.22900390625</v>
      </c>
      <c r="L1670" s="45">
        <v>7030.7028015136721</v>
      </c>
      <c r="M1670" s="45">
        <v>6754.5210754394529</v>
      </c>
      <c r="N1670" s="45">
        <v>6403.4145965576172</v>
      </c>
      <c r="O1670" s="45">
        <v>5452.2229934692386</v>
      </c>
      <c r="P1670" s="45">
        <v>4399.0380233764645</v>
      </c>
      <c r="Q1670" s="45">
        <v>3617.527306365967</v>
      </c>
      <c r="R1670" s="45">
        <v>3070.3502716064454</v>
      </c>
      <c r="S1670" s="45">
        <v>2301.3499328613279</v>
      </c>
      <c r="T1670" s="45">
        <v>2193.9776657104494</v>
      </c>
      <c r="U1670" s="45">
        <v>99580.288434600836</v>
      </c>
      <c r="V1670" s="39"/>
      <c r="W1670" s="44" t="s">
        <v>44</v>
      </c>
      <c r="X1670" s="69">
        <v>72</v>
      </c>
      <c r="Y1670" s="69">
        <v>209</v>
      </c>
      <c r="Z1670" s="69">
        <v>366</v>
      </c>
      <c r="AA1670" s="69">
        <v>383</v>
      </c>
      <c r="AB1670" s="69">
        <v>226</v>
      </c>
      <c r="AC1670" s="69">
        <v>39</v>
      </c>
      <c r="AD1670" s="69">
        <v>0</v>
      </c>
      <c r="AE1670" s="69">
        <f t="shared" si="965"/>
        <v>1295</v>
      </c>
      <c r="AF1670" s="8"/>
      <c r="AG1670" s="44" t="s">
        <v>44</v>
      </c>
      <c r="AH1670" s="68">
        <f t="shared" si="956"/>
        <v>19.086644468208114</v>
      </c>
      <c r="AI1670" s="68">
        <f t="shared" si="957"/>
        <v>63.717398469521378</v>
      </c>
      <c r="AJ1670" s="68">
        <f t="shared" si="958"/>
        <v>127.65776951550426</v>
      </c>
      <c r="AK1670" s="68">
        <f t="shared" si="959"/>
        <v>128.33718249111348</v>
      </c>
      <c r="AL1670" s="68">
        <f t="shared" si="960"/>
        <v>68.167296368500473</v>
      </c>
      <c r="AM1670" s="68">
        <f t="shared" si="961"/>
        <v>11.099680963384269</v>
      </c>
      <c r="AN1670" s="68">
        <f t="shared" si="962"/>
        <v>0</v>
      </c>
      <c r="AO1670" s="68">
        <f t="shared" si="966"/>
        <v>55.703511923315403</v>
      </c>
      <c r="AP1670" s="8"/>
      <c r="AQ1670" s="6">
        <f t="shared" si="963"/>
        <v>44</v>
      </c>
      <c r="AR1670" s="94">
        <f t="shared" si="964"/>
        <v>35</v>
      </c>
      <c r="AS1670" s="9"/>
      <c r="AT1670" s="9"/>
      <c r="AU1670" s="9"/>
      <c r="AV1670" s="9"/>
      <c r="AW1670" s="9"/>
      <c r="AX1670" s="9"/>
      <c r="AY1670" s="9"/>
      <c r="AZ1670" s="9"/>
      <c r="BA1670" s="8"/>
      <c r="BB1670" s="8"/>
      <c r="BC1670" s="8"/>
      <c r="BD1670" s="8"/>
      <c r="BE1670" s="8"/>
      <c r="BF1670" s="8"/>
    </row>
    <row r="1671" spans="1:58" s="5" customFormat="1">
      <c r="A1671" s="6">
        <v>1626</v>
      </c>
      <c r="B1671" s="44" t="s">
        <v>45</v>
      </c>
      <c r="C1671" s="45">
        <v>8030.0587896601028</v>
      </c>
      <c r="D1671" s="45">
        <v>8134.6137858368365</v>
      </c>
      <c r="E1671" s="45">
        <v>8734.9650633361707</v>
      </c>
      <c r="F1671" s="45">
        <v>10065.590249137853</v>
      </c>
      <c r="G1671" s="45">
        <v>10264.199293723785</v>
      </c>
      <c r="H1671" s="45">
        <v>9484.4062616001156</v>
      </c>
      <c r="I1671" s="45">
        <v>9550.0666173460395</v>
      </c>
      <c r="J1671" s="45">
        <v>9595.0867431402949</v>
      </c>
      <c r="K1671" s="45">
        <v>9717.9713728399292</v>
      </c>
      <c r="L1671" s="45">
        <v>9820.3323406042527</v>
      </c>
      <c r="M1671" s="45">
        <v>9185.0802799676821</v>
      </c>
      <c r="N1671" s="45">
        <v>8192.0856229690507</v>
      </c>
      <c r="O1671" s="45">
        <v>6889.9717078824006</v>
      </c>
      <c r="P1671" s="45">
        <v>5808.8816386004337</v>
      </c>
      <c r="Q1671" s="45">
        <v>4927.5687176949077</v>
      </c>
      <c r="R1671" s="45">
        <v>3769.2642090802742</v>
      </c>
      <c r="S1671" s="45">
        <v>2689.3294374241123</v>
      </c>
      <c r="T1671" s="45">
        <v>2818.5217526005395</v>
      </c>
      <c r="U1671" s="45">
        <v>137677.99388344481</v>
      </c>
      <c r="V1671" s="39"/>
      <c r="W1671" s="44" t="s">
        <v>45</v>
      </c>
      <c r="X1671" s="69">
        <v>56</v>
      </c>
      <c r="Y1671" s="69">
        <v>381</v>
      </c>
      <c r="Z1671" s="69">
        <v>661</v>
      </c>
      <c r="AA1671" s="69">
        <v>573</v>
      </c>
      <c r="AB1671" s="69">
        <v>340</v>
      </c>
      <c r="AC1671" s="69">
        <v>80</v>
      </c>
      <c r="AD1671" s="69">
        <v>4</v>
      </c>
      <c r="AE1671" s="69">
        <f t="shared" si="965"/>
        <v>2095</v>
      </c>
      <c r="AF1671" s="8"/>
      <c r="AG1671" s="44" t="s">
        <v>45</v>
      </c>
      <c r="AH1671" s="68">
        <f t="shared" si="956"/>
        <v>11.127017614251994</v>
      </c>
      <c r="AI1671" s="68">
        <f t="shared" si="957"/>
        <v>74.238620879656679</v>
      </c>
      <c r="AJ1671" s="68">
        <f t="shared" si="958"/>
        <v>139.38669048292803</v>
      </c>
      <c r="AK1671" s="68">
        <f t="shared" si="959"/>
        <v>119.99916292923965</v>
      </c>
      <c r="AL1671" s="68">
        <f t="shared" si="960"/>
        <v>70.86960422594872</v>
      </c>
      <c r="AM1671" s="68">
        <f t="shared" si="961"/>
        <v>16.46434156486329</v>
      </c>
      <c r="AN1671" s="68">
        <f t="shared" si="962"/>
        <v>0.81463638118664261</v>
      </c>
      <c r="AO1671" s="68">
        <f t="shared" si="966"/>
        <v>61.169979173428644</v>
      </c>
      <c r="AP1671" s="8"/>
      <c r="AQ1671" s="6">
        <f t="shared" si="963"/>
        <v>32</v>
      </c>
      <c r="AR1671" s="94">
        <f t="shared" si="964"/>
        <v>15</v>
      </c>
      <c r="AS1671" s="9"/>
      <c r="AT1671" s="9"/>
      <c r="AU1671" s="9"/>
      <c r="AV1671" s="9"/>
      <c r="AW1671" s="9"/>
      <c r="AX1671" s="9"/>
      <c r="AY1671" s="9"/>
      <c r="AZ1671" s="9"/>
      <c r="BA1671" s="8"/>
      <c r="BB1671" s="8"/>
      <c r="BC1671" s="8"/>
      <c r="BD1671" s="8"/>
      <c r="BE1671" s="8"/>
      <c r="BF1671" s="8"/>
    </row>
    <row r="1672" spans="1:58" s="5" customFormat="1">
      <c r="A1672" s="6">
        <v>1627</v>
      </c>
      <c r="B1672" s="44" t="s">
        <v>46</v>
      </c>
      <c r="C1672" s="45">
        <v>11553.742646789551</v>
      </c>
      <c r="D1672" s="45">
        <v>13206.955731201171</v>
      </c>
      <c r="E1672" s="45">
        <v>14409.538003540039</v>
      </c>
      <c r="F1672" s="45">
        <v>14961.331190490722</v>
      </c>
      <c r="G1672" s="45">
        <v>12880.467776489259</v>
      </c>
      <c r="H1672" s="45">
        <v>12453.129475402831</v>
      </c>
      <c r="I1672" s="45">
        <v>13872.590139770507</v>
      </c>
      <c r="J1672" s="45">
        <v>14731.736901855469</v>
      </c>
      <c r="K1672" s="45">
        <v>15122.583467102051</v>
      </c>
      <c r="L1672" s="45">
        <v>15184.326496887206</v>
      </c>
      <c r="M1672" s="45">
        <v>14177.757412719726</v>
      </c>
      <c r="N1672" s="45">
        <v>13607.890570068359</v>
      </c>
      <c r="O1672" s="45">
        <v>11964.363301086425</v>
      </c>
      <c r="P1672" s="45">
        <v>9759.0385231018063</v>
      </c>
      <c r="Q1672" s="45">
        <v>8108.2538303375241</v>
      </c>
      <c r="R1672" s="45">
        <v>7113.7266477584835</v>
      </c>
      <c r="S1672" s="45">
        <v>5620.6058755874637</v>
      </c>
      <c r="T1672" s="45">
        <v>4486.0635282441972</v>
      </c>
      <c r="U1672" s="45">
        <v>213214.10151843278</v>
      </c>
      <c r="V1672" s="39"/>
      <c r="W1672" s="44" t="s">
        <v>46</v>
      </c>
      <c r="X1672" s="69">
        <v>91</v>
      </c>
      <c r="Y1672" s="69">
        <v>358</v>
      </c>
      <c r="Z1672" s="69">
        <v>704</v>
      </c>
      <c r="AA1672" s="69">
        <v>910</v>
      </c>
      <c r="AB1672" s="69">
        <v>532</v>
      </c>
      <c r="AC1672" s="69">
        <v>81</v>
      </c>
      <c r="AD1672" s="69">
        <v>4</v>
      </c>
      <c r="AE1672" s="69">
        <f t="shared" si="965"/>
        <v>2680</v>
      </c>
      <c r="AF1672" s="8"/>
      <c r="AG1672" s="44" t="s">
        <v>46</v>
      </c>
      <c r="AH1672" s="68">
        <f t="shared" si="956"/>
        <v>12.164692946285252</v>
      </c>
      <c r="AI1672" s="68">
        <f t="shared" si="957"/>
        <v>55.588043262443939</v>
      </c>
      <c r="AJ1672" s="68">
        <f t="shared" si="958"/>
        <v>113.06394932944791</v>
      </c>
      <c r="AK1672" s="68">
        <f t="shared" si="959"/>
        <v>131.19395741263557</v>
      </c>
      <c r="AL1672" s="68">
        <f t="shared" si="960"/>
        <v>72.225020517844612</v>
      </c>
      <c r="AM1672" s="68">
        <f t="shared" si="961"/>
        <v>10.71245533889218</v>
      </c>
      <c r="AN1672" s="68">
        <f t="shared" si="962"/>
        <v>0.52685906099556035</v>
      </c>
      <c r="AO1672" s="68">
        <f t="shared" si="966"/>
        <v>54.028900076876859</v>
      </c>
      <c r="AP1672" s="8"/>
      <c r="AQ1672" s="6">
        <f t="shared" si="963"/>
        <v>46</v>
      </c>
      <c r="AR1672" s="94">
        <f t="shared" si="964"/>
        <v>41</v>
      </c>
      <c r="AS1672" s="9"/>
      <c r="AT1672" s="9"/>
      <c r="AU1672" s="9"/>
      <c r="AV1672" s="9"/>
      <c r="AW1672" s="9"/>
      <c r="AX1672" s="9"/>
      <c r="AY1672" s="9"/>
      <c r="AZ1672" s="9"/>
      <c r="BA1672" s="8"/>
      <c r="BB1672" s="8"/>
      <c r="BC1672" s="8"/>
      <c r="BD1672" s="8"/>
      <c r="BE1672" s="8"/>
      <c r="BF1672" s="8"/>
    </row>
    <row r="1673" spans="1:58" s="5" customFormat="1">
      <c r="A1673" s="6">
        <v>1628</v>
      </c>
      <c r="B1673" s="44" t="s">
        <v>47</v>
      </c>
      <c r="C1673" s="45">
        <v>4090.7478424072265</v>
      </c>
      <c r="D1673" s="45">
        <v>4622.4666320800779</v>
      </c>
      <c r="E1673" s="45">
        <v>4883.5954956054684</v>
      </c>
      <c r="F1673" s="45">
        <v>4592.028265380859</v>
      </c>
      <c r="G1673" s="45">
        <v>3868.3087844848633</v>
      </c>
      <c r="H1673" s="45">
        <v>3917.1173690795899</v>
      </c>
      <c r="I1673" s="45">
        <v>4246.9019989013668</v>
      </c>
      <c r="J1673" s="45">
        <v>4594.7771148681641</v>
      </c>
      <c r="K1673" s="45">
        <v>4563.0049804687496</v>
      </c>
      <c r="L1673" s="45">
        <v>4517.0338989257816</v>
      </c>
      <c r="M1673" s="45">
        <v>4227.9253295898434</v>
      </c>
      <c r="N1673" s="45">
        <v>3662.2691162109377</v>
      </c>
      <c r="O1673" s="45">
        <v>3065.9834625244139</v>
      </c>
      <c r="P1673" s="45">
        <v>2529.4540061950684</v>
      </c>
      <c r="Q1673" s="45">
        <v>2029.6352577209473</v>
      </c>
      <c r="R1673" s="45">
        <v>1684.4473815917968</v>
      </c>
      <c r="S1673" s="45">
        <v>1341.2753250122071</v>
      </c>
      <c r="T1673" s="45">
        <v>1187.9287902832032</v>
      </c>
      <c r="U1673" s="45">
        <v>63624.901051330569</v>
      </c>
      <c r="V1673" s="39"/>
      <c r="W1673" s="44" t="s">
        <v>47</v>
      </c>
      <c r="X1673" s="69">
        <v>56</v>
      </c>
      <c r="Y1673" s="69">
        <v>176</v>
      </c>
      <c r="Z1673" s="69">
        <v>264</v>
      </c>
      <c r="AA1673" s="69">
        <v>272</v>
      </c>
      <c r="AB1673" s="69">
        <v>140</v>
      </c>
      <c r="AC1673" s="69">
        <v>35</v>
      </c>
      <c r="AD1673" s="69">
        <v>0</v>
      </c>
      <c r="AE1673" s="69">
        <f t="shared" si="965"/>
        <v>943</v>
      </c>
      <c r="AF1673" s="8"/>
      <c r="AG1673" s="44" t="s">
        <v>47</v>
      </c>
      <c r="AH1673" s="68">
        <f t="shared" si="956"/>
        <v>24.390093772802771</v>
      </c>
      <c r="AI1673" s="68">
        <f t="shared" si="957"/>
        <v>90.995838132626048</v>
      </c>
      <c r="AJ1673" s="68">
        <f t="shared" si="958"/>
        <v>134.79299960931854</v>
      </c>
      <c r="AK1673" s="68">
        <f t="shared" si="959"/>
        <v>128.09337256680931</v>
      </c>
      <c r="AL1673" s="68">
        <f t="shared" si="960"/>
        <v>60.938755678475147</v>
      </c>
      <c r="AM1673" s="68">
        <f t="shared" si="961"/>
        <v>15.340767827259532</v>
      </c>
      <c r="AN1673" s="68">
        <f t="shared" si="962"/>
        <v>0</v>
      </c>
      <c r="AO1673" s="68">
        <f t="shared" si="966"/>
        <v>62.245924553577609</v>
      </c>
      <c r="AP1673" s="8"/>
      <c r="AQ1673" s="6">
        <f t="shared" si="963"/>
        <v>17</v>
      </c>
      <c r="AR1673" s="94">
        <f t="shared" si="964"/>
        <v>8</v>
      </c>
      <c r="AS1673" s="9"/>
      <c r="AT1673" s="9"/>
      <c r="AU1673" s="9"/>
      <c r="AV1673" s="9"/>
      <c r="AW1673" s="9"/>
      <c r="AX1673" s="9"/>
      <c r="AY1673" s="9"/>
      <c r="AZ1673" s="9"/>
      <c r="BA1673" s="8"/>
      <c r="BB1673" s="8"/>
      <c r="BC1673" s="8"/>
      <c r="BD1673" s="8"/>
      <c r="BE1673" s="8"/>
      <c r="BF1673" s="8"/>
    </row>
    <row r="1674" spans="1:58" s="5" customFormat="1">
      <c r="A1674" s="6">
        <v>1629</v>
      </c>
      <c r="B1674" s="44" t="s">
        <v>48</v>
      </c>
      <c r="C1674" s="45">
        <v>703.09606628417964</v>
      </c>
      <c r="D1674" s="45">
        <v>870.85639343261721</v>
      </c>
      <c r="E1674" s="45">
        <v>933.8427795410156</v>
      </c>
      <c r="F1674" s="45">
        <v>907.79676818847656</v>
      </c>
      <c r="G1674" s="45">
        <v>623.25300292968745</v>
      </c>
      <c r="H1674" s="45">
        <v>629.45134887695315</v>
      </c>
      <c r="I1674" s="45">
        <v>803.84473571777346</v>
      </c>
      <c r="J1674" s="45">
        <v>982.14690246582029</v>
      </c>
      <c r="K1674" s="45">
        <v>1171.0308685302734</v>
      </c>
      <c r="L1674" s="45">
        <v>1220.1287963867187</v>
      </c>
      <c r="M1674" s="45">
        <v>1230.1561523437499</v>
      </c>
      <c r="N1674" s="45">
        <v>1241.9843566894531</v>
      </c>
      <c r="O1674" s="45">
        <v>1084.3796539306641</v>
      </c>
      <c r="P1674" s="45">
        <v>836.36375122070308</v>
      </c>
      <c r="Q1674" s="45">
        <v>606.39701538085933</v>
      </c>
      <c r="R1674" s="45">
        <v>523.3115585327148</v>
      </c>
      <c r="S1674" s="45">
        <v>371.02782135009767</v>
      </c>
      <c r="T1674" s="45">
        <v>335.3504348754883</v>
      </c>
      <c r="U1674" s="45">
        <v>15074.418406677247</v>
      </c>
      <c r="V1674" s="39"/>
      <c r="W1674" s="44" t="s">
        <v>48</v>
      </c>
      <c r="X1674" s="69">
        <v>5</v>
      </c>
      <c r="Y1674" s="69">
        <v>23</v>
      </c>
      <c r="Z1674" s="69">
        <v>44</v>
      </c>
      <c r="AA1674" s="69">
        <v>54</v>
      </c>
      <c r="AB1674" s="69">
        <v>27</v>
      </c>
      <c r="AC1674" s="69">
        <v>12</v>
      </c>
      <c r="AD1674" s="69">
        <v>3</v>
      </c>
      <c r="AE1674" s="69">
        <f t="shared" si="965"/>
        <v>168</v>
      </c>
      <c r="AF1674" s="8"/>
      <c r="AG1674" s="44" t="s">
        <v>48</v>
      </c>
      <c r="AH1674" s="68">
        <f t="shared" si="956"/>
        <v>11.015681428294975</v>
      </c>
      <c r="AI1674" s="68">
        <f t="shared" si="957"/>
        <v>73.806303032268758</v>
      </c>
      <c r="AJ1674" s="68">
        <f t="shared" si="958"/>
        <v>139.80429171691628</v>
      </c>
      <c r="AK1674" s="68">
        <f t="shared" si="959"/>
        <v>134.35430401066699</v>
      </c>
      <c r="AL1674" s="68">
        <f t="shared" si="960"/>
        <v>54.981591719553634</v>
      </c>
      <c r="AM1674" s="68">
        <f t="shared" si="961"/>
        <v>20.494762900760847</v>
      </c>
      <c r="AN1674" s="68">
        <f t="shared" si="962"/>
        <v>4.9175136409929507</v>
      </c>
      <c r="AO1674" s="68">
        <f t="shared" si="966"/>
        <v>53.016476380993566</v>
      </c>
      <c r="AP1674" s="8"/>
      <c r="AQ1674" s="6">
        <f t="shared" si="963"/>
        <v>33</v>
      </c>
      <c r="AR1674" s="94">
        <f t="shared" si="964"/>
        <v>45</v>
      </c>
      <c r="AS1674" s="9"/>
      <c r="AT1674" s="9"/>
      <c r="AU1674" s="9"/>
      <c r="AV1674" s="9"/>
      <c r="AW1674" s="9"/>
      <c r="AX1674" s="9"/>
      <c r="AY1674" s="9"/>
      <c r="AZ1674" s="9"/>
      <c r="BA1674" s="8"/>
      <c r="BB1674" s="8"/>
      <c r="BC1674" s="8"/>
      <c r="BD1674" s="8"/>
      <c r="BE1674" s="8"/>
      <c r="BF1674" s="8"/>
    </row>
    <row r="1675" spans="1:58" s="5" customFormat="1">
      <c r="A1675" s="6">
        <v>1630</v>
      </c>
      <c r="B1675" s="44" t="s">
        <v>49</v>
      </c>
      <c r="C1675" s="45">
        <v>297.11179809570314</v>
      </c>
      <c r="D1675" s="45">
        <v>341.4798522949219</v>
      </c>
      <c r="E1675" s="45">
        <v>431.4129699707031</v>
      </c>
      <c r="F1675" s="45">
        <v>413.14194946289064</v>
      </c>
      <c r="G1675" s="45">
        <v>268.72194519042966</v>
      </c>
      <c r="H1675" s="45">
        <v>267.66762390136716</v>
      </c>
      <c r="I1675" s="45">
        <v>302.15816955566407</v>
      </c>
      <c r="J1675" s="45">
        <v>318.8984436035156</v>
      </c>
      <c r="K1675" s="45">
        <v>386.87709655761716</v>
      </c>
      <c r="L1675" s="45">
        <v>439.0916778564453</v>
      </c>
      <c r="M1675" s="45">
        <v>424.032958984375</v>
      </c>
      <c r="N1675" s="45">
        <v>410.11520080566407</v>
      </c>
      <c r="O1675" s="45">
        <v>398.34602966308591</v>
      </c>
      <c r="P1675" s="45">
        <v>375.18156127929689</v>
      </c>
      <c r="Q1675" s="45">
        <v>329.47093200683594</v>
      </c>
      <c r="R1675" s="45">
        <v>286.34599304199219</v>
      </c>
      <c r="S1675" s="45">
        <v>233.23757781982422</v>
      </c>
      <c r="T1675" s="45">
        <v>277.22444305419924</v>
      </c>
      <c r="U1675" s="45">
        <v>6200.5162231445311</v>
      </c>
      <c r="V1675" s="39"/>
      <c r="W1675" s="44" t="s">
        <v>49</v>
      </c>
      <c r="X1675" s="69">
        <v>6</v>
      </c>
      <c r="Y1675" s="69">
        <v>7</v>
      </c>
      <c r="Z1675" s="69">
        <v>22</v>
      </c>
      <c r="AA1675" s="69">
        <v>21</v>
      </c>
      <c r="AB1675" s="69">
        <v>14</v>
      </c>
      <c r="AC1675" s="69">
        <v>0</v>
      </c>
      <c r="AD1675" s="69">
        <v>3</v>
      </c>
      <c r="AE1675" s="69">
        <f t="shared" si="965"/>
        <v>73</v>
      </c>
      <c r="AF1675" s="8"/>
      <c r="AG1675" s="44" t="s">
        <v>49</v>
      </c>
      <c r="AH1675" s="68">
        <f t="shared" si="956"/>
        <v>29.045706967304387</v>
      </c>
      <c r="AI1675" s="68">
        <f t="shared" si="957"/>
        <v>52.098461813674753</v>
      </c>
      <c r="AJ1675" s="68">
        <f t="shared" si="958"/>
        <v>164.38297377427148</v>
      </c>
      <c r="AK1675" s="68">
        <f t="shared" si="959"/>
        <v>139.00004776227868</v>
      </c>
      <c r="AL1675" s="68">
        <f t="shared" si="960"/>
        <v>87.802247272213791</v>
      </c>
      <c r="AM1675" s="68">
        <f t="shared" si="961"/>
        <v>0</v>
      </c>
      <c r="AN1675" s="68">
        <f t="shared" si="962"/>
        <v>13.664572349197684</v>
      </c>
      <c r="AO1675" s="68">
        <f t="shared" si="966"/>
        <v>60.920731582330482</v>
      </c>
      <c r="AP1675" s="8"/>
      <c r="AQ1675" s="6">
        <f t="shared" si="963"/>
        <v>51</v>
      </c>
      <c r="AR1675" s="94">
        <f t="shared" si="964"/>
        <v>16</v>
      </c>
      <c r="AS1675" s="9"/>
      <c r="AT1675" s="9"/>
      <c r="AU1675" s="9"/>
      <c r="AV1675" s="9"/>
      <c r="AW1675" s="9"/>
      <c r="AX1675" s="9"/>
      <c r="AY1675" s="9"/>
      <c r="AZ1675" s="9"/>
      <c r="BA1675" s="8"/>
      <c r="BB1675" s="8"/>
      <c r="BC1675" s="8"/>
      <c r="BD1675" s="8"/>
      <c r="BE1675" s="8"/>
      <c r="BF1675" s="8"/>
    </row>
    <row r="1676" spans="1:58" s="5" customFormat="1">
      <c r="A1676" s="6">
        <v>1631</v>
      </c>
      <c r="B1676" s="44" t="s">
        <v>50</v>
      </c>
      <c r="C1676" s="45">
        <v>5355.0648193359375</v>
      </c>
      <c r="D1676" s="45">
        <v>5522.5960937500004</v>
      </c>
      <c r="E1676" s="45">
        <v>5325.0331054687504</v>
      </c>
      <c r="F1676" s="45">
        <v>5248.6591186523438</v>
      </c>
      <c r="G1676" s="45">
        <v>4487.91162109375</v>
      </c>
      <c r="H1676" s="45">
        <v>4578.0818603515627</v>
      </c>
      <c r="I1676" s="45">
        <v>6467.8592285156246</v>
      </c>
      <c r="J1676" s="45">
        <v>7417.1352783203129</v>
      </c>
      <c r="K1676" s="45">
        <v>7243.6314453124996</v>
      </c>
      <c r="L1676" s="45">
        <v>6574.2058349609379</v>
      </c>
      <c r="M1676" s="45">
        <v>5559.0447631835941</v>
      </c>
      <c r="N1676" s="45">
        <v>4698.1305419921873</v>
      </c>
      <c r="O1676" s="45">
        <v>3968.2809936523436</v>
      </c>
      <c r="P1676" s="45">
        <v>3391.3516479492187</v>
      </c>
      <c r="Q1676" s="45">
        <v>3186.8833618164063</v>
      </c>
      <c r="R1676" s="45">
        <v>2849.5409545898438</v>
      </c>
      <c r="S1676" s="45">
        <v>2167.1778747558592</v>
      </c>
      <c r="T1676" s="45">
        <v>1856.6732452392578</v>
      </c>
      <c r="U1676" s="45">
        <v>85897.261788940436</v>
      </c>
      <c r="V1676" s="39"/>
      <c r="W1676" s="44" t="s">
        <v>50</v>
      </c>
      <c r="X1676" s="69">
        <v>33</v>
      </c>
      <c r="Y1676" s="69">
        <v>119</v>
      </c>
      <c r="Z1676" s="69">
        <v>272</v>
      </c>
      <c r="AA1676" s="69">
        <v>457</v>
      </c>
      <c r="AB1676" s="69">
        <v>345</v>
      </c>
      <c r="AC1676" s="69">
        <v>67</v>
      </c>
      <c r="AD1676" s="69">
        <v>0</v>
      </c>
      <c r="AE1676" s="69">
        <f t="shared" si="965"/>
        <v>1293</v>
      </c>
      <c r="AF1676" s="8"/>
      <c r="AG1676" s="44" t="s">
        <v>50</v>
      </c>
      <c r="AH1676" s="68">
        <f t="shared" si="956"/>
        <v>12.574640209621062</v>
      </c>
      <c r="AI1676" s="68">
        <f t="shared" si="957"/>
        <v>53.031347337895426</v>
      </c>
      <c r="AJ1676" s="68">
        <f t="shared" si="958"/>
        <v>118.82705827331468</v>
      </c>
      <c r="AK1676" s="68">
        <f t="shared" si="959"/>
        <v>141.31414548577973</v>
      </c>
      <c r="AL1676" s="68">
        <f t="shared" si="960"/>
        <v>93.027830032548323</v>
      </c>
      <c r="AM1676" s="68">
        <f t="shared" si="961"/>
        <v>18.499008544493812</v>
      </c>
      <c r="AN1676" s="68">
        <f t="shared" si="962"/>
        <v>0</v>
      </c>
      <c r="AO1676" s="68">
        <f t="shared" si="966"/>
        <v>61.545807363644876</v>
      </c>
      <c r="AP1676" s="8"/>
      <c r="AQ1676" s="6">
        <f t="shared" si="963"/>
        <v>49</v>
      </c>
      <c r="AR1676" s="94">
        <f t="shared" si="964"/>
        <v>13</v>
      </c>
      <c r="AS1676" s="9"/>
      <c r="AT1676" s="9"/>
      <c r="AU1676" s="9"/>
      <c r="AV1676" s="9"/>
      <c r="AW1676" s="9"/>
      <c r="AX1676" s="9"/>
      <c r="AY1676" s="9"/>
      <c r="AZ1676" s="9"/>
      <c r="BA1676" s="8"/>
      <c r="BB1676" s="8"/>
      <c r="BC1676" s="8"/>
      <c r="BD1676" s="8"/>
      <c r="BE1676" s="8"/>
      <c r="BF1676" s="8"/>
    </row>
    <row r="1677" spans="1:58" s="5" customFormat="1">
      <c r="A1677" s="6">
        <v>1632</v>
      </c>
      <c r="B1677" s="44" t="s">
        <v>51</v>
      </c>
      <c r="C1677" s="45">
        <v>1076.1670532226563</v>
      </c>
      <c r="D1677" s="45">
        <v>1262.7891204833984</v>
      </c>
      <c r="E1677" s="45">
        <v>1377.826837158203</v>
      </c>
      <c r="F1677" s="45">
        <v>1268.8343383789063</v>
      </c>
      <c r="G1677" s="45">
        <v>959.64873809814458</v>
      </c>
      <c r="H1677" s="45">
        <v>1037.9863983154296</v>
      </c>
      <c r="I1677" s="45">
        <v>1124.3023620605468</v>
      </c>
      <c r="J1677" s="45">
        <v>1266.8682983398437</v>
      </c>
      <c r="K1677" s="45">
        <v>1331.1044372558595</v>
      </c>
      <c r="L1677" s="45">
        <v>1425.9026397705079</v>
      </c>
      <c r="M1677" s="45">
        <v>1355.8996520996093</v>
      </c>
      <c r="N1677" s="45">
        <v>1234.9447845458985</v>
      </c>
      <c r="O1677" s="45">
        <v>1067.6848236083983</v>
      </c>
      <c r="P1677" s="45">
        <v>953.28641510009766</v>
      </c>
      <c r="Q1677" s="45">
        <v>794.76268768310547</v>
      </c>
      <c r="R1677" s="45">
        <v>716.83914871215825</v>
      </c>
      <c r="S1677" s="45">
        <v>603.66611938476558</v>
      </c>
      <c r="T1677" s="45">
        <v>478.23910560607908</v>
      </c>
      <c r="U1677" s="45">
        <v>19336.752959823607</v>
      </c>
      <c r="V1677" s="39"/>
      <c r="W1677" s="44" t="s">
        <v>51</v>
      </c>
      <c r="X1677" s="69">
        <v>20</v>
      </c>
      <c r="Y1677" s="69">
        <v>34</v>
      </c>
      <c r="Z1677" s="69">
        <v>70</v>
      </c>
      <c r="AA1677" s="69">
        <v>82</v>
      </c>
      <c r="AB1677" s="69">
        <v>37</v>
      </c>
      <c r="AC1677" s="69">
        <v>8</v>
      </c>
      <c r="AD1677" s="69">
        <v>0</v>
      </c>
      <c r="AE1677" s="69">
        <f t="shared" si="965"/>
        <v>251</v>
      </c>
      <c r="AF1677" s="8"/>
      <c r="AG1677" s="44" t="s">
        <v>51</v>
      </c>
      <c r="AH1677" s="68">
        <f t="shared" si="956"/>
        <v>31.524998015978177</v>
      </c>
      <c r="AI1677" s="68">
        <f t="shared" si="957"/>
        <v>70.859260581912579</v>
      </c>
      <c r="AJ1677" s="68">
        <f t="shared" si="958"/>
        <v>134.87652653947006</v>
      </c>
      <c r="AK1677" s="68">
        <f t="shared" si="959"/>
        <v>145.86823396815754</v>
      </c>
      <c r="AL1677" s="68">
        <f t="shared" si="960"/>
        <v>58.41175447911408</v>
      </c>
      <c r="AM1677" s="68">
        <f t="shared" si="961"/>
        <v>12.020093654698369</v>
      </c>
      <c r="AN1677" s="68">
        <f t="shared" si="962"/>
        <v>0</v>
      </c>
      <c r="AO1677" s="68">
        <f t="shared" si="966"/>
        <v>59.657878380334964</v>
      </c>
      <c r="AP1677" s="8"/>
      <c r="AQ1677" s="6">
        <f t="shared" si="963"/>
        <v>34</v>
      </c>
      <c r="AR1677" s="94">
        <f t="shared" si="964"/>
        <v>20</v>
      </c>
      <c r="AS1677" s="9"/>
      <c r="AT1677" s="9"/>
      <c r="AU1677" s="9"/>
      <c r="AV1677" s="9"/>
      <c r="AW1677" s="9"/>
      <c r="AX1677" s="9"/>
      <c r="AY1677" s="9"/>
      <c r="AZ1677" s="9"/>
      <c r="BA1677" s="8"/>
      <c r="BB1677" s="8"/>
      <c r="BC1677" s="8"/>
      <c r="BD1677" s="8"/>
      <c r="BE1677" s="8"/>
      <c r="BF1677" s="8"/>
    </row>
    <row r="1678" spans="1:58" s="5" customFormat="1">
      <c r="A1678" s="6">
        <v>1633</v>
      </c>
      <c r="B1678" s="44" t="s">
        <v>52</v>
      </c>
      <c r="C1678" s="45">
        <v>10825.102709960938</v>
      </c>
      <c r="D1678" s="45">
        <v>11826.794213867188</v>
      </c>
      <c r="E1678" s="45">
        <v>12585.756811523437</v>
      </c>
      <c r="F1678" s="45">
        <v>11384.594140625</v>
      </c>
      <c r="G1678" s="45">
        <v>9636.3181884765618</v>
      </c>
      <c r="H1678" s="45">
        <v>11248.626330566407</v>
      </c>
      <c r="I1678" s="45">
        <v>11786.40869140625</v>
      </c>
      <c r="J1678" s="45">
        <v>12373.368359374999</v>
      </c>
      <c r="K1678" s="45">
        <v>12636.53271484375</v>
      </c>
      <c r="L1678" s="45">
        <v>11633.101904296875</v>
      </c>
      <c r="M1678" s="45">
        <v>9946.8019531249993</v>
      </c>
      <c r="N1678" s="45">
        <v>8621.0517578125</v>
      </c>
      <c r="O1678" s="45">
        <v>6797.1607543945311</v>
      </c>
      <c r="P1678" s="45">
        <v>5102.8549072265623</v>
      </c>
      <c r="Q1678" s="45">
        <v>3656.0071716308594</v>
      </c>
      <c r="R1678" s="45">
        <v>2279.5264709472658</v>
      </c>
      <c r="S1678" s="45">
        <v>1524.6296966552734</v>
      </c>
      <c r="T1678" s="45">
        <v>1073.8646476745605</v>
      </c>
      <c r="U1678" s="45">
        <v>154938.50142440796</v>
      </c>
      <c r="V1678" s="39"/>
      <c r="W1678" s="44" t="s">
        <v>52</v>
      </c>
      <c r="X1678" s="69">
        <v>89</v>
      </c>
      <c r="Y1678" s="69">
        <v>485</v>
      </c>
      <c r="Z1678" s="69">
        <v>790</v>
      </c>
      <c r="AA1678" s="69">
        <v>771</v>
      </c>
      <c r="AB1678" s="69">
        <v>449</v>
      </c>
      <c r="AC1678" s="69">
        <v>100</v>
      </c>
      <c r="AD1678" s="69">
        <v>5</v>
      </c>
      <c r="AE1678" s="69">
        <f t="shared" si="965"/>
        <v>2689</v>
      </c>
      <c r="AF1678" s="8"/>
      <c r="AG1678" s="44" t="s">
        <v>52</v>
      </c>
      <c r="AH1678" s="68">
        <f t="shared" ref="AH1678:AH1709" si="967">X1678/(F1678/2)*1000</f>
        <v>15.635164310761104</v>
      </c>
      <c r="AI1678" s="68">
        <f t="shared" ref="AI1678:AI1709" si="968">Y1678/(G1678/2)*1000</f>
        <v>100.66085210427767</v>
      </c>
      <c r="AJ1678" s="68">
        <f t="shared" ref="AJ1678:AJ1709" si="969">Z1678/(H1678/2)*1000</f>
        <v>140.46159536001244</v>
      </c>
      <c r="AK1678" s="68">
        <f t="shared" ref="AK1678:AK1709" si="970">AA1678/(I1678/2)*1000</f>
        <v>130.82865530738883</v>
      </c>
      <c r="AL1678" s="68">
        <f t="shared" si="960"/>
        <v>72.575225590823649</v>
      </c>
      <c r="AM1678" s="68">
        <f t="shared" si="961"/>
        <v>15.827126357617551</v>
      </c>
      <c r="AN1678" s="68">
        <f t="shared" si="962"/>
        <v>0.85961595473571306</v>
      </c>
      <c r="AO1678" s="68">
        <f t="shared" si="966"/>
        <v>66.642750346011027</v>
      </c>
      <c r="AP1678" s="8"/>
      <c r="AQ1678" s="6">
        <f t="shared" ref="AQ1678:AQ1709" si="971">RANK(AI1678,AI$1646:AI$1725)</f>
        <v>10</v>
      </c>
      <c r="AR1678" s="94">
        <f t="shared" ref="AR1678:AR1709" si="972">RANK(AO1678,AO$1646:AO$1725)</f>
        <v>5</v>
      </c>
      <c r="AS1678" s="9"/>
      <c r="AT1678" s="9"/>
      <c r="AU1678" s="9"/>
      <c r="AV1678" s="9"/>
      <c r="AW1678" s="9"/>
      <c r="AX1678" s="9"/>
      <c r="AY1678" s="9"/>
      <c r="AZ1678" s="9"/>
      <c r="BA1678" s="8"/>
      <c r="BB1678" s="8"/>
      <c r="BC1678" s="8"/>
      <c r="BD1678" s="8"/>
      <c r="BE1678" s="8"/>
      <c r="BF1678" s="8"/>
    </row>
    <row r="1679" spans="1:58" s="5" customFormat="1">
      <c r="A1679" s="6">
        <v>1634</v>
      </c>
      <c r="B1679" s="44" t="s">
        <v>53</v>
      </c>
      <c r="C1679" s="45">
        <v>719.55989532470699</v>
      </c>
      <c r="D1679" s="45">
        <v>970.51074981689453</v>
      </c>
      <c r="E1679" s="45">
        <v>1180.3947723388671</v>
      </c>
      <c r="F1679" s="45">
        <v>1065.543524169922</v>
      </c>
      <c r="G1679" s="45">
        <v>617.4143936157227</v>
      </c>
      <c r="H1679" s="45">
        <v>677.26714172363279</v>
      </c>
      <c r="I1679" s="45">
        <v>788.61079101562495</v>
      </c>
      <c r="J1679" s="45">
        <v>1035.3126113891601</v>
      </c>
      <c r="K1679" s="45">
        <v>1195.7735427856446</v>
      </c>
      <c r="L1679" s="45">
        <v>1223.8307647705078</v>
      </c>
      <c r="M1679" s="45">
        <v>1219.2129882812501</v>
      </c>
      <c r="N1679" s="45">
        <v>1190.7129425048829</v>
      </c>
      <c r="O1679" s="45">
        <v>997.45045013427739</v>
      </c>
      <c r="P1679" s="45">
        <v>771.4923095703125</v>
      </c>
      <c r="Q1679" s="45">
        <v>612.96170043945313</v>
      </c>
      <c r="R1679" s="45">
        <v>492.44861526489257</v>
      </c>
      <c r="S1679" s="45">
        <v>392.7337585449219</v>
      </c>
      <c r="T1679" s="45">
        <v>385.03483886718749</v>
      </c>
      <c r="U1679" s="45">
        <v>15536.265790557862</v>
      </c>
      <c r="V1679" s="39"/>
      <c r="W1679" s="44" t="s">
        <v>53</v>
      </c>
      <c r="X1679" s="69">
        <v>3</v>
      </c>
      <c r="Y1679" s="69">
        <v>14</v>
      </c>
      <c r="Z1679" s="69">
        <v>40</v>
      </c>
      <c r="AA1679" s="69">
        <v>58</v>
      </c>
      <c r="AB1679" s="69">
        <v>35</v>
      </c>
      <c r="AC1679" s="69">
        <v>3</v>
      </c>
      <c r="AD1679" s="69">
        <v>0</v>
      </c>
      <c r="AE1679" s="69">
        <f t="shared" si="965"/>
        <v>153</v>
      </c>
      <c r="AF1679" s="8"/>
      <c r="AG1679" s="44" t="s">
        <v>53</v>
      </c>
      <c r="AH1679" s="68">
        <f t="shared" si="967"/>
        <v>5.6309290647457226</v>
      </c>
      <c r="AI1679" s="68">
        <f t="shared" si="968"/>
        <v>45.350416656186894</v>
      </c>
      <c r="AJ1679" s="68">
        <f t="shared" si="969"/>
        <v>118.12177953355514</v>
      </c>
      <c r="AK1679" s="68">
        <f t="shared" si="970"/>
        <v>147.09410690488718</v>
      </c>
      <c r="AL1679" s="68">
        <f t="shared" si="960"/>
        <v>67.612428584324405</v>
      </c>
      <c r="AM1679" s="68">
        <f t="shared" si="961"/>
        <v>5.0176724817163523</v>
      </c>
      <c r="AN1679" s="68">
        <f t="shared" si="962"/>
        <v>0</v>
      </c>
      <c r="AO1679" s="68">
        <f t="shared" si="966"/>
        <v>46.337288914670985</v>
      </c>
      <c r="AP1679" s="8"/>
      <c r="AQ1679" s="6">
        <f t="shared" si="971"/>
        <v>57</v>
      </c>
      <c r="AR1679" s="94">
        <f t="shared" si="972"/>
        <v>64</v>
      </c>
      <c r="AS1679" s="9"/>
      <c r="AT1679" s="9"/>
      <c r="AU1679" s="9"/>
      <c r="AV1679" s="9"/>
      <c r="AW1679" s="9"/>
      <c r="AX1679" s="9"/>
      <c r="AY1679" s="9"/>
      <c r="AZ1679" s="9"/>
      <c r="BA1679" s="8"/>
      <c r="BB1679" s="8"/>
      <c r="BC1679" s="8"/>
      <c r="BD1679" s="8"/>
      <c r="BE1679" s="8"/>
      <c r="BF1679" s="8"/>
    </row>
    <row r="1680" spans="1:58" s="5" customFormat="1">
      <c r="A1680" s="6">
        <v>1635</v>
      </c>
      <c r="B1680" s="44" t="s">
        <v>54</v>
      </c>
      <c r="C1680" s="45">
        <v>7551.2939697265629</v>
      </c>
      <c r="D1680" s="45">
        <v>7961.94287109375</v>
      </c>
      <c r="E1680" s="45">
        <v>8258.3063476562493</v>
      </c>
      <c r="F1680" s="45">
        <v>8449.8734619140632</v>
      </c>
      <c r="G1680" s="45">
        <v>8560.1477539062507</v>
      </c>
      <c r="H1680" s="45">
        <v>8550.7879882812504</v>
      </c>
      <c r="I1680" s="45">
        <v>9971.8439208984382</v>
      </c>
      <c r="J1680" s="45">
        <v>10943.612622070312</v>
      </c>
      <c r="K1680" s="45">
        <v>10762.771020507813</v>
      </c>
      <c r="L1680" s="45">
        <v>10243.797924804687</v>
      </c>
      <c r="M1680" s="45">
        <v>9473.1985107421879</v>
      </c>
      <c r="N1680" s="45">
        <v>8937.6195068359375</v>
      </c>
      <c r="O1680" s="45">
        <v>7648.9538330078121</v>
      </c>
      <c r="P1680" s="45">
        <v>6161.7332519531246</v>
      </c>
      <c r="Q1680" s="45">
        <v>5181.7234497070313</v>
      </c>
      <c r="R1680" s="45">
        <v>4772.2675292968752</v>
      </c>
      <c r="S1680" s="45">
        <v>3924.2621582031252</v>
      </c>
      <c r="T1680" s="45">
        <v>3810.2046325683596</v>
      </c>
      <c r="U1680" s="45">
        <v>141164.34075317383</v>
      </c>
      <c r="V1680" s="39"/>
      <c r="W1680" s="44" t="s">
        <v>54</v>
      </c>
      <c r="X1680" s="69">
        <v>14</v>
      </c>
      <c r="Y1680" s="69">
        <v>99</v>
      </c>
      <c r="Z1680" s="69">
        <v>397</v>
      </c>
      <c r="AA1680" s="69">
        <v>764</v>
      </c>
      <c r="AB1680" s="69">
        <v>516</v>
      </c>
      <c r="AC1680" s="69">
        <v>93</v>
      </c>
      <c r="AD1680" s="69">
        <v>0</v>
      </c>
      <c r="AE1680" s="69">
        <f t="shared" si="965"/>
        <v>1883</v>
      </c>
      <c r="AF1680" s="8"/>
      <c r="AG1680" s="44" t="s">
        <v>54</v>
      </c>
      <c r="AH1680" s="68">
        <f t="shared" si="967"/>
        <v>3.3136590892400712</v>
      </c>
      <c r="AI1680" s="68">
        <f t="shared" si="968"/>
        <v>23.130441867623919</v>
      </c>
      <c r="AJ1680" s="68">
        <f t="shared" si="969"/>
        <v>92.856939160246668</v>
      </c>
      <c r="AK1680" s="68">
        <f t="shared" si="970"/>
        <v>153.23143965357323</v>
      </c>
      <c r="AL1680" s="68">
        <f t="shared" si="960"/>
        <v>94.301583548263991</v>
      </c>
      <c r="AM1680" s="68">
        <f t="shared" si="961"/>
        <v>17.281794776232644</v>
      </c>
      <c r="AN1680" s="68">
        <f t="shared" si="962"/>
        <v>0</v>
      </c>
      <c r="AO1680" s="68">
        <f t="shared" si="966"/>
        <v>55.806784305477478</v>
      </c>
      <c r="AP1680" s="8"/>
      <c r="AQ1680" s="6">
        <f t="shared" si="971"/>
        <v>66</v>
      </c>
      <c r="AR1680" s="94">
        <f t="shared" si="972"/>
        <v>34</v>
      </c>
      <c r="AS1680" s="9"/>
      <c r="AT1680" s="9"/>
      <c r="AU1680" s="9"/>
      <c r="AV1680" s="9"/>
      <c r="AW1680" s="9"/>
      <c r="AX1680" s="9"/>
      <c r="AY1680" s="9"/>
      <c r="AZ1680" s="9"/>
      <c r="BA1680" s="8"/>
      <c r="BB1680" s="8"/>
      <c r="BC1680" s="8"/>
      <c r="BD1680" s="8"/>
      <c r="BE1680" s="8"/>
      <c r="BF1680" s="8"/>
    </row>
    <row r="1681" spans="1:58" s="5" customFormat="1">
      <c r="A1681" s="6">
        <v>1636</v>
      </c>
      <c r="B1681" s="44" t="s">
        <v>55</v>
      </c>
      <c r="C1681" s="45">
        <v>8881.4431396484379</v>
      </c>
      <c r="D1681" s="45">
        <v>9756.5959960937507</v>
      </c>
      <c r="E1681" s="45">
        <v>10712.729809570312</v>
      </c>
      <c r="F1681" s="45">
        <v>11161.9447265625</v>
      </c>
      <c r="G1681" s="45">
        <v>10610.278759765624</v>
      </c>
      <c r="H1681" s="45">
        <v>10115.589721679688</v>
      </c>
      <c r="I1681" s="45">
        <v>10583.638427734375</v>
      </c>
      <c r="J1681" s="45">
        <v>11362.311889648438</v>
      </c>
      <c r="K1681" s="45">
        <v>11750.7216796875</v>
      </c>
      <c r="L1681" s="45">
        <v>11705.413745117188</v>
      </c>
      <c r="M1681" s="45">
        <v>11255.227563476563</v>
      </c>
      <c r="N1681" s="45">
        <v>10580.355297851562</v>
      </c>
      <c r="O1681" s="45">
        <v>8078.7274780273438</v>
      </c>
      <c r="P1681" s="45">
        <v>5643.3788330078123</v>
      </c>
      <c r="Q1681" s="45">
        <v>3955.1861206054687</v>
      </c>
      <c r="R1681" s="45">
        <v>2963.3141357421873</v>
      </c>
      <c r="S1681" s="45">
        <v>2235.3585784912111</v>
      </c>
      <c r="T1681" s="45">
        <v>2000.216131591797</v>
      </c>
      <c r="U1681" s="45">
        <v>153352.43203430175</v>
      </c>
      <c r="V1681" s="39"/>
      <c r="W1681" s="44" t="s">
        <v>55</v>
      </c>
      <c r="X1681" s="69">
        <v>47</v>
      </c>
      <c r="Y1681" s="69">
        <v>164</v>
      </c>
      <c r="Z1681" s="69">
        <v>566</v>
      </c>
      <c r="AA1681" s="69">
        <v>697</v>
      </c>
      <c r="AB1681" s="69">
        <v>396</v>
      </c>
      <c r="AC1681" s="69">
        <v>47</v>
      </c>
      <c r="AD1681" s="69">
        <v>6</v>
      </c>
      <c r="AE1681" s="69">
        <f t="shared" si="965"/>
        <v>1923</v>
      </c>
      <c r="AF1681" s="8"/>
      <c r="AG1681" s="44" t="s">
        <v>55</v>
      </c>
      <c r="AH1681" s="68">
        <f t="shared" si="967"/>
        <v>8.4214715538148699</v>
      </c>
      <c r="AI1681" s="68">
        <f t="shared" si="968"/>
        <v>30.913419659036872</v>
      </c>
      <c r="AJ1681" s="68">
        <f t="shared" si="969"/>
        <v>111.90647615668938</v>
      </c>
      <c r="AK1681" s="68">
        <f t="shared" si="970"/>
        <v>131.71273844229501</v>
      </c>
      <c r="AL1681" s="68">
        <f t="shared" si="960"/>
        <v>69.704124274351827</v>
      </c>
      <c r="AM1681" s="68">
        <f t="shared" si="961"/>
        <v>7.9995086737940539</v>
      </c>
      <c r="AN1681" s="68">
        <f t="shared" si="962"/>
        <v>1.0251666674324689</v>
      </c>
      <c r="AO1681" s="68">
        <f t="shared" si="966"/>
        <v>49.760706796606328</v>
      </c>
      <c r="AP1681" s="8"/>
      <c r="AQ1681" s="6">
        <f t="shared" si="971"/>
        <v>62</v>
      </c>
      <c r="AR1681" s="94">
        <f t="shared" si="972"/>
        <v>60</v>
      </c>
      <c r="AS1681" s="9"/>
      <c r="AT1681" s="9"/>
      <c r="AU1681" s="9"/>
      <c r="AV1681" s="9"/>
      <c r="AW1681" s="9"/>
      <c r="AX1681" s="9"/>
      <c r="AY1681" s="9"/>
      <c r="AZ1681" s="9"/>
      <c r="BA1681" s="8"/>
      <c r="BB1681" s="8"/>
      <c r="BC1681" s="8"/>
      <c r="BD1681" s="8"/>
      <c r="BE1681" s="8"/>
      <c r="BF1681" s="8"/>
    </row>
    <row r="1682" spans="1:58" s="5" customFormat="1">
      <c r="A1682" s="6">
        <v>1637</v>
      </c>
      <c r="B1682" s="44" t="s">
        <v>56</v>
      </c>
      <c r="C1682" s="45">
        <v>3998.6766311645506</v>
      </c>
      <c r="D1682" s="45">
        <v>4547.0591506958008</v>
      </c>
      <c r="E1682" s="45">
        <v>5134.1178070068363</v>
      </c>
      <c r="F1682" s="45">
        <v>5246.3768600463864</v>
      </c>
      <c r="G1682" s="45">
        <v>4383.9204566955568</v>
      </c>
      <c r="H1682" s="45">
        <v>3840.1606575012206</v>
      </c>
      <c r="I1682" s="45">
        <v>4083.8122894287108</v>
      </c>
      <c r="J1682" s="45">
        <v>4555.6667312622067</v>
      </c>
      <c r="K1682" s="45">
        <v>4808.0976165771481</v>
      </c>
      <c r="L1682" s="45">
        <v>5095.7565002441406</v>
      </c>
      <c r="M1682" s="45">
        <v>5109.7057922363283</v>
      </c>
      <c r="N1682" s="45">
        <v>4759.8615585327152</v>
      </c>
      <c r="O1682" s="45">
        <v>3913.0926521301271</v>
      </c>
      <c r="P1682" s="45">
        <v>3052.7241943359377</v>
      </c>
      <c r="Q1682" s="45">
        <v>2508.5275634765626</v>
      </c>
      <c r="R1682" s="45">
        <v>2248.0865190505983</v>
      </c>
      <c r="S1682" s="45">
        <v>1769.6375970840454</v>
      </c>
      <c r="T1682" s="45">
        <v>1432.0252487182618</v>
      </c>
      <c r="U1682" s="45">
        <v>70487.305826187134</v>
      </c>
      <c r="V1682" s="39"/>
      <c r="W1682" s="44" t="s">
        <v>56</v>
      </c>
      <c r="X1682" s="69">
        <v>92</v>
      </c>
      <c r="Y1682" s="69">
        <v>221</v>
      </c>
      <c r="Z1682" s="69">
        <v>310</v>
      </c>
      <c r="AA1682" s="69">
        <v>228</v>
      </c>
      <c r="AB1682" s="69">
        <v>124</v>
      </c>
      <c r="AC1682" s="69">
        <v>21</v>
      </c>
      <c r="AD1682" s="69">
        <v>0</v>
      </c>
      <c r="AE1682" s="69">
        <f t="shared" si="965"/>
        <v>996</v>
      </c>
      <c r="AF1682" s="8"/>
      <c r="AG1682" s="44" t="s">
        <v>56</v>
      </c>
      <c r="AH1682" s="68">
        <f t="shared" si="967"/>
        <v>35.071822880518944</v>
      </c>
      <c r="AI1682" s="68">
        <f t="shared" si="968"/>
        <v>100.82299721586733</v>
      </c>
      <c r="AJ1682" s="68">
        <f t="shared" si="969"/>
        <v>161.45157853979782</v>
      </c>
      <c r="AK1682" s="68">
        <f t="shared" si="970"/>
        <v>111.66037214305713</v>
      </c>
      <c r="AL1682" s="68">
        <f t="shared" si="960"/>
        <v>54.437695869664367</v>
      </c>
      <c r="AM1682" s="68">
        <f t="shared" si="961"/>
        <v>8.7352635801723828</v>
      </c>
      <c r="AN1682" s="68">
        <f t="shared" si="962"/>
        <v>0</v>
      </c>
      <c r="AO1682" s="68">
        <f t="shared" si="966"/>
        <v>62.223183535065395</v>
      </c>
      <c r="AP1682" s="8"/>
      <c r="AQ1682" s="6">
        <f t="shared" si="971"/>
        <v>9</v>
      </c>
      <c r="AR1682" s="94">
        <f t="shared" si="972"/>
        <v>9</v>
      </c>
      <c r="AS1682" s="9"/>
      <c r="AT1682" s="9"/>
      <c r="AU1682" s="9"/>
      <c r="AV1682" s="9"/>
      <c r="AW1682" s="9"/>
      <c r="AX1682" s="9"/>
      <c r="AY1682" s="9"/>
      <c r="AZ1682" s="9"/>
      <c r="BA1682" s="8"/>
      <c r="BB1682" s="8"/>
      <c r="BC1682" s="8"/>
      <c r="BD1682" s="8"/>
      <c r="BE1682" s="8"/>
      <c r="BF1682" s="8"/>
    </row>
    <row r="1683" spans="1:58" s="5" customFormat="1">
      <c r="A1683" s="6">
        <v>1638</v>
      </c>
      <c r="B1683" s="44" t="s">
        <v>57</v>
      </c>
      <c r="C1683" s="45">
        <v>441.35812377929688</v>
      </c>
      <c r="D1683" s="45">
        <v>483.58598480224612</v>
      </c>
      <c r="E1683" s="45">
        <v>541.26824340820315</v>
      </c>
      <c r="F1683" s="45">
        <v>539.81400146484373</v>
      </c>
      <c r="G1683" s="45">
        <v>348.4399353027344</v>
      </c>
      <c r="H1683" s="45">
        <v>328.86594238281248</v>
      </c>
      <c r="I1683" s="45">
        <v>332.98151092529298</v>
      </c>
      <c r="J1683" s="45">
        <v>444.00871124267576</v>
      </c>
      <c r="K1683" s="45">
        <v>509.50162048339843</v>
      </c>
      <c r="L1683" s="45">
        <v>600.32185974121091</v>
      </c>
      <c r="M1683" s="45">
        <v>665.32779083251955</v>
      </c>
      <c r="N1683" s="45">
        <v>685.90972747802732</v>
      </c>
      <c r="O1683" s="45">
        <v>609.29938812255864</v>
      </c>
      <c r="P1683" s="45">
        <v>518.18714904785156</v>
      </c>
      <c r="Q1683" s="45">
        <v>443.81594390869139</v>
      </c>
      <c r="R1683" s="45">
        <v>355.54677429199216</v>
      </c>
      <c r="S1683" s="45">
        <v>261.57153091430666</v>
      </c>
      <c r="T1683" s="45">
        <v>286.26607208251954</v>
      </c>
      <c r="U1683" s="45">
        <v>8396.070310211182</v>
      </c>
      <c r="V1683" s="39"/>
      <c r="W1683" s="44" t="s">
        <v>57</v>
      </c>
      <c r="X1683" s="69">
        <v>4</v>
      </c>
      <c r="Y1683" s="69">
        <v>15</v>
      </c>
      <c r="Z1683" s="69">
        <v>21</v>
      </c>
      <c r="AA1683" s="69">
        <v>25</v>
      </c>
      <c r="AB1683" s="69">
        <v>27</v>
      </c>
      <c r="AC1683" s="69">
        <v>3</v>
      </c>
      <c r="AD1683" s="69">
        <v>0</v>
      </c>
      <c r="AE1683" s="69">
        <f t="shared" si="965"/>
        <v>95</v>
      </c>
      <c r="AF1683" s="8"/>
      <c r="AG1683" s="44" t="s">
        <v>57</v>
      </c>
      <c r="AH1683" s="68">
        <f t="shared" si="967"/>
        <v>14.819919413522312</v>
      </c>
      <c r="AI1683" s="68">
        <f t="shared" si="968"/>
        <v>86.098052951178389</v>
      </c>
      <c r="AJ1683" s="68">
        <f t="shared" si="969"/>
        <v>127.71161311410714</v>
      </c>
      <c r="AK1683" s="68">
        <f t="shared" si="970"/>
        <v>150.15848736183401</v>
      </c>
      <c r="AL1683" s="68">
        <f t="shared" si="960"/>
        <v>121.6192354624456</v>
      </c>
      <c r="AM1683" s="68">
        <f t="shared" si="961"/>
        <v>11.776213772013909</v>
      </c>
      <c r="AN1683" s="68">
        <f t="shared" si="962"/>
        <v>0</v>
      </c>
      <c r="AO1683" s="68">
        <f t="shared" si="966"/>
        <v>61.212650016032498</v>
      </c>
      <c r="AP1683" s="8"/>
      <c r="AQ1683" s="6">
        <f t="shared" si="971"/>
        <v>22</v>
      </c>
      <c r="AR1683" s="94">
        <f t="shared" si="972"/>
        <v>14</v>
      </c>
      <c r="AS1683" s="9"/>
      <c r="AT1683" s="9"/>
      <c r="AU1683" s="9"/>
      <c r="AV1683" s="9"/>
      <c r="AW1683" s="9"/>
      <c r="AX1683" s="9"/>
      <c r="AY1683" s="9"/>
      <c r="AZ1683" s="9"/>
      <c r="BA1683" s="8"/>
      <c r="BB1683" s="8"/>
      <c r="BC1683" s="8"/>
      <c r="BD1683" s="8"/>
      <c r="BE1683" s="8"/>
      <c r="BF1683" s="8"/>
    </row>
    <row r="1684" spans="1:58" s="5" customFormat="1">
      <c r="A1684" s="6">
        <v>1639</v>
      </c>
      <c r="B1684" s="44" t="s">
        <v>58</v>
      </c>
      <c r="C1684" s="45">
        <v>2363.8237640380858</v>
      </c>
      <c r="D1684" s="45">
        <v>3015.1330139160154</v>
      </c>
      <c r="E1684" s="45">
        <v>3436.677178955078</v>
      </c>
      <c r="F1684" s="45">
        <v>3105.2076110839844</v>
      </c>
      <c r="G1684" s="45">
        <v>1968.7645385742187</v>
      </c>
      <c r="H1684" s="45">
        <v>1999.9475952148437</v>
      </c>
      <c r="I1684" s="45">
        <v>2528.8021179199218</v>
      </c>
      <c r="J1684" s="45">
        <v>3195.0581298828124</v>
      </c>
      <c r="K1684" s="45">
        <v>3477.6563903808592</v>
      </c>
      <c r="L1684" s="45">
        <v>3406.5802429199221</v>
      </c>
      <c r="M1684" s="45">
        <v>3218.988702392578</v>
      </c>
      <c r="N1684" s="45">
        <v>3061.0386840820311</v>
      </c>
      <c r="O1684" s="45">
        <v>2530.8223785400392</v>
      </c>
      <c r="P1684" s="45">
        <v>1748.1153991699218</v>
      </c>
      <c r="Q1684" s="45">
        <v>1226.8976196289063</v>
      </c>
      <c r="R1684" s="45">
        <v>955.79854278564449</v>
      </c>
      <c r="S1684" s="45">
        <v>625.44067077636714</v>
      </c>
      <c r="T1684" s="45">
        <v>545.35478782653809</v>
      </c>
      <c r="U1684" s="45">
        <v>42410.107368087767</v>
      </c>
      <c r="V1684" s="39"/>
      <c r="W1684" s="44" t="s">
        <v>58</v>
      </c>
      <c r="X1684" s="69">
        <v>14</v>
      </c>
      <c r="Y1684" s="69">
        <v>43</v>
      </c>
      <c r="Z1684" s="69">
        <v>90</v>
      </c>
      <c r="AA1684" s="69">
        <v>178</v>
      </c>
      <c r="AB1684" s="69">
        <v>117</v>
      </c>
      <c r="AC1684" s="69">
        <v>26</v>
      </c>
      <c r="AD1684" s="69">
        <v>0</v>
      </c>
      <c r="AE1684" s="69">
        <f t="shared" si="965"/>
        <v>468</v>
      </c>
      <c r="AF1684" s="8"/>
      <c r="AG1684" s="44" t="s">
        <v>58</v>
      </c>
      <c r="AH1684" s="68">
        <f t="shared" si="967"/>
        <v>9.0171104502173982</v>
      </c>
      <c r="AI1684" s="68">
        <f t="shared" si="968"/>
        <v>43.682217103667099</v>
      </c>
      <c r="AJ1684" s="68">
        <f t="shared" si="969"/>
        <v>90.002358277124543</v>
      </c>
      <c r="AK1684" s="68">
        <f t="shared" si="970"/>
        <v>140.77811683139112</v>
      </c>
      <c r="AL1684" s="68">
        <f t="shared" si="960"/>
        <v>73.238104124441264</v>
      </c>
      <c r="AM1684" s="68">
        <f t="shared" si="961"/>
        <v>14.952598578695456</v>
      </c>
      <c r="AN1684" s="68">
        <f t="shared" si="962"/>
        <v>0</v>
      </c>
      <c r="AO1684" s="68">
        <f t="shared" si="966"/>
        <v>47.556102496359848</v>
      </c>
      <c r="AP1684" s="8"/>
      <c r="AQ1684" s="6">
        <f t="shared" si="971"/>
        <v>58</v>
      </c>
      <c r="AR1684" s="94">
        <f t="shared" si="972"/>
        <v>63</v>
      </c>
      <c r="AS1684" s="9"/>
      <c r="AT1684" s="9"/>
      <c r="AU1684" s="9"/>
      <c r="AV1684" s="9"/>
      <c r="AW1684" s="9"/>
      <c r="AX1684" s="9"/>
      <c r="AY1684" s="9"/>
      <c r="AZ1684" s="9"/>
      <c r="BA1684" s="8"/>
      <c r="BB1684" s="8"/>
      <c r="BC1684" s="8"/>
      <c r="BD1684" s="8"/>
      <c r="BE1684" s="8"/>
      <c r="BF1684" s="8"/>
    </row>
    <row r="1685" spans="1:58" s="5" customFormat="1">
      <c r="A1685" s="6">
        <v>1640</v>
      </c>
      <c r="B1685" s="44" t="s">
        <v>59</v>
      </c>
      <c r="C1685" s="45">
        <v>5567.8055175781246</v>
      </c>
      <c r="D1685" s="45">
        <v>6552.3057250976563</v>
      </c>
      <c r="E1685" s="45">
        <v>7178.3191040039064</v>
      </c>
      <c r="F1685" s="45">
        <v>7918.1280639648439</v>
      </c>
      <c r="G1685" s="45">
        <v>7664.1621337890629</v>
      </c>
      <c r="H1685" s="45">
        <v>6320.9708740234373</v>
      </c>
      <c r="I1685" s="45">
        <v>6934.9738891601564</v>
      </c>
      <c r="J1685" s="45">
        <v>8853.9883666992191</v>
      </c>
      <c r="K1685" s="45">
        <v>9170.1310302734382</v>
      </c>
      <c r="L1685" s="45">
        <v>8779.3525878906257</v>
      </c>
      <c r="M1685" s="45">
        <v>7879.0569458007813</v>
      </c>
      <c r="N1685" s="45">
        <v>7350.1947937011719</v>
      </c>
      <c r="O1685" s="45">
        <v>7014.2729309082033</v>
      </c>
      <c r="P1685" s="45">
        <v>6306.3113922119137</v>
      </c>
      <c r="Q1685" s="45">
        <v>4936.5053283691404</v>
      </c>
      <c r="R1685" s="45">
        <v>3679.8876922607424</v>
      </c>
      <c r="S1685" s="45">
        <v>2468.6189933776855</v>
      </c>
      <c r="T1685" s="45">
        <v>2192.5984008789064</v>
      </c>
      <c r="U1685" s="45">
        <v>116767.58376998901</v>
      </c>
      <c r="V1685" s="39"/>
      <c r="W1685" s="44" t="s">
        <v>59</v>
      </c>
      <c r="X1685" s="69">
        <v>10</v>
      </c>
      <c r="Y1685" s="69">
        <v>32</v>
      </c>
      <c r="Z1685" s="69">
        <v>209</v>
      </c>
      <c r="AA1685" s="69">
        <v>441</v>
      </c>
      <c r="AB1685" s="69">
        <v>351</v>
      </c>
      <c r="AC1685" s="69">
        <v>68</v>
      </c>
      <c r="AD1685" s="69">
        <v>3</v>
      </c>
      <c r="AE1685" s="69">
        <f t="shared" si="965"/>
        <v>1114</v>
      </c>
      <c r="AF1685" s="8"/>
      <c r="AG1685" s="44" t="s">
        <v>59</v>
      </c>
      <c r="AH1685" s="68">
        <f t="shared" si="967"/>
        <v>2.5258495238311922</v>
      </c>
      <c r="AI1685" s="68">
        <f t="shared" si="968"/>
        <v>8.3505540309282615</v>
      </c>
      <c r="AJ1685" s="68">
        <f t="shared" si="969"/>
        <v>66.129081802576593</v>
      </c>
      <c r="AK1685" s="68">
        <f t="shared" si="970"/>
        <v>127.18144496241391</v>
      </c>
      <c r="AL1685" s="68">
        <f t="shared" si="960"/>
        <v>79.286302502982238</v>
      </c>
      <c r="AM1685" s="68">
        <f t="shared" si="961"/>
        <v>14.830758639219216</v>
      </c>
      <c r="AN1685" s="68">
        <f t="shared" si="962"/>
        <v>0.68342169196801694</v>
      </c>
      <c r="AO1685" s="68">
        <f t="shared" si="966"/>
        <v>40.041906014318371</v>
      </c>
      <c r="AP1685" s="8"/>
      <c r="AQ1685" s="6">
        <f t="shared" si="971"/>
        <v>76</v>
      </c>
      <c r="AR1685" s="94">
        <f t="shared" si="972"/>
        <v>77</v>
      </c>
      <c r="AS1685" s="9"/>
      <c r="AT1685" s="9"/>
      <c r="AU1685" s="9"/>
      <c r="AV1685" s="9"/>
      <c r="AW1685" s="9"/>
      <c r="AX1685" s="9"/>
      <c r="AY1685" s="9"/>
      <c r="AZ1685" s="9"/>
      <c r="BA1685" s="8"/>
      <c r="BB1685" s="8"/>
      <c r="BC1685" s="8"/>
      <c r="BD1685" s="8"/>
      <c r="BE1685" s="8"/>
      <c r="BF1685" s="8"/>
    </row>
    <row r="1686" spans="1:58" s="5" customFormat="1">
      <c r="A1686" s="6">
        <v>1641</v>
      </c>
      <c r="B1686" s="44" t="s">
        <v>60</v>
      </c>
      <c r="C1686" s="45">
        <v>331.04237060546876</v>
      </c>
      <c r="D1686" s="45">
        <v>390.85039672851565</v>
      </c>
      <c r="E1686" s="45">
        <v>582.62091674804685</v>
      </c>
      <c r="F1686" s="45">
        <v>515.27645263671877</v>
      </c>
      <c r="G1686" s="45">
        <v>359.23531799316407</v>
      </c>
      <c r="H1686" s="45">
        <v>363.03297424316406</v>
      </c>
      <c r="I1686" s="45">
        <v>382.83257751464845</v>
      </c>
      <c r="J1686" s="45">
        <v>431.43551330566407</v>
      </c>
      <c r="K1686" s="45">
        <v>489.3009033203125</v>
      </c>
      <c r="L1686" s="45">
        <v>556.71479492187495</v>
      </c>
      <c r="M1686" s="45">
        <v>567.4620483398437</v>
      </c>
      <c r="N1686" s="45">
        <v>600.33878173828123</v>
      </c>
      <c r="O1686" s="45">
        <v>543.79458007812502</v>
      </c>
      <c r="P1686" s="45">
        <v>386.55491333007814</v>
      </c>
      <c r="Q1686" s="45">
        <v>293.36763305664061</v>
      </c>
      <c r="R1686" s="45">
        <v>258.57935791015626</v>
      </c>
      <c r="S1686" s="45">
        <v>199.39903564453124</v>
      </c>
      <c r="T1686" s="45">
        <v>170.74221878051759</v>
      </c>
      <c r="U1686" s="45">
        <v>7422.5807868957518</v>
      </c>
      <c r="V1686" s="39"/>
      <c r="W1686" s="44" t="s">
        <v>60</v>
      </c>
      <c r="X1686" s="69">
        <v>0</v>
      </c>
      <c r="Y1686" s="69">
        <v>14</v>
      </c>
      <c r="Z1686" s="69">
        <v>25</v>
      </c>
      <c r="AA1686" s="69">
        <v>25</v>
      </c>
      <c r="AB1686" s="69">
        <v>14</v>
      </c>
      <c r="AC1686" s="69">
        <v>3</v>
      </c>
      <c r="AD1686" s="69">
        <v>0</v>
      </c>
      <c r="AE1686" s="69">
        <f t="shared" si="965"/>
        <v>81</v>
      </c>
      <c r="AF1686" s="8"/>
      <c r="AG1686" s="44" t="s">
        <v>60</v>
      </c>
      <c r="AH1686" s="68">
        <f t="shared" si="967"/>
        <v>0</v>
      </c>
      <c r="AI1686" s="68">
        <f t="shared" si="968"/>
        <v>77.943338523671599</v>
      </c>
      <c r="AJ1686" s="68">
        <f t="shared" si="969"/>
        <v>137.72853582856462</v>
      </c>
      <c r="AK1686" s="68">
        <f t="shared" si="970"/>
        <v>130.6053949864986</v>
      </c>
      <c r="AL1686" s="68">
        <f t="shared" si="960"/>
        <v>64.899617988013233</v>
      </c>
      <c r="AM1686" s="68">
        <f t="shared" si="961"/>
        <v>12.262393057697263</v>
      </c>
      <c r="AN1686" s="68">
        <f t="shared" si="962"/>
        <v>0</v>
      </c>
      <c r="AO1686" s="68">
        <f t="shared" si="966"/>
        <v>52.294695534420612</v>
      </c>
      <c r="AP1686" s="8"/>
      <c r="AQ1686" s="6">
        <f t="shared" si="971"/>
        <v>27</v>
      </c>
      <c r="AR1686" s="94">
        <f t="shared" si="972"/>
        <v>50</v>
      </c>
      <c r="AS1686" s="9"/>
      <c r="AT1686" s="9"/>
      <c r="AU1686" s="9"/>
      <c r="AV1686" s="9"/>
      <c r="AW1686" s="9"/>
      <c r="AX1686" s="9"/>
      <c r="AY1686" s="9"/>
      <c r="AZ1686" s="9"/>
      <c r="BA1686" s="8"/>
      <c r="BB1686" s="8"/>
      <c r="BC1686" s="8"/>
      <c r="BD1686" s="8"/>
      <c r="BE1686" s="8"/>
      <c r="BF1686" s="8"/>
    </row>
    <row r="1687" spans="1:58" s="5" customFormat="1">
      <c r="A1687" s="6">
        <v>1642</v>
      </c>
      <c r="B1687" s="44" t="s">
        <v>61</v>
      </c>
      <c r="C1687" s="45">
        <v>4330.1900390624996</v>
      </c>
      <c r="D1687" s="45">
        <v>3600.4816650390626</v>
      </c>
      <c r="E1687" s="45">
        <v>2937.2664306640627</v>
      </c>
      <c r="F1687" s="45">
        <v>3196.7391845703123</v>
      </c>
      <c r="G1687" s="45">
        <v>4852.0652343749998</v>
      </c>
      <c r="H1687" s="45">
        <v>6054.9001953124998</v>
      </c>
      <c r="I1687" s="45">
        <v>6557.4319335937498</v>
      </c>
      <c r="J1687" s="45">
        <v>6095.3525878906248</v>
      </c>
      <c r="K1687" s="45">
        <v>5018.1002929687502</v>
      </c>
      <c r="L1687" s="45">
        <v>4543.1429199218746</v>
      </c>
      <c r="M1687" s="45">
        <v>3918.7731445312502</v>
      </c>
      <c r="N1687" s="45">
        <v>3130.0732666015624</v>
      </c>
      <c r="O1687" s="45">
        <v>2450.8292968750002</v>
      </c>
      <c r="P1687" s="45">
        <v>2170.6862548828126</v>
      </c>
      <c r="Q1687" s="45">
        <v>1901.7093017578125</v>
      </c>
      <c r="R1687" s="45">
        <v>1707.8695922851562</v>
      </c>
      <c r="S1687" s="45">
        <v>1411.9374023437499</v>
      </c>
      <c r="T1687" s="45">
        <v>1162.5078491210938</v>
      </c>
      <c r="U1687" s="45">
        <v>65040.056591796878</v>
      </c>
      <c r="V1687" s="39"/>
      <c r="W1687" s="44" t="s">
        <v>61</v>
      </c>
      <c r="X1687" s="69">
        <v>21</v>
      </c>
      <c r="Y1687" s="69">
        <v>104</v>
      </c>
      <c r="Z1687" s="69">
        <v>286</v>
      </c>
      <c r="AA1687" s="69">
        <v>464</v>
      </c>
      <c r="AB1687" s="69">
        <v>328</v>
      </c>
      <c r="AC1687" s="69">
        <v>67</v>
      </c>
      <c r="AD1687" s="69">
        <v>0</v>
      </c>
      <c r="AE1687" s="69">
        <f t="shared" si="965"/>
        <v>1270</v>
      </c>
      <c r="AF1687" s="8"/>
      <c r="AG1687" s="44" t="s">
        <v>61</v>
      </c>
      <c r="AH1687" s="68">
        <f t="shared" si="967"/>
        <v>13.138388080804724</v>
      </c>
      <c r="AI1687" s="68">
        <f t="shared" si="968"/>
        <v>42.868343674854309</v>
      </c>
      <c r="AJ1687" s="68">
        <f t="shared" si="969"/>
        <v>94.468939462094383</v>
      </c>
      <c r="AK1687" s="68">
        <f t="shared" si="970"/>
        <v>141.51881550548049</v>
      </c>
      <c r="AL1687" s="68">
        <f t="shared" si="960"/>
        <v>107.62297841526789</v>
      </c>
      <c r="AM1687" s="68">
        <f t="shared" si="961"/>
        <v>26.703332372164382</v>
      </c>
      <c r="AN1687" s="68">
        <f t="shared" si="962"/>
        <v>0</v>
      </c>
      <c r="AO1687" s="68">
        <f t="shared" si="966"/>
        <v>69.938287325244275</v>
      </c>
      <c r="AP1687" s="8"/>
      <c r="AQ1687" s="6">
        <f t="shared" si="971"/>
        <v>59</v>
      </c>
      <c r="AR1687" s="94">
        <f t="shared" si="972"/>
        <v>2</v>
      </c>
      <c r="AS1687" s="9"/>
      <c r="AT1687" s="9"/>
      <c r="AU1687" s="9"/>
      <c r="AV1687" s="9"/>
      <c r="AW1687" s="9"/>
      <c r="AX1687" s="9"/>
      <c r="AY1687" s="9"/>
      <c r="AZ1687" s="9"/>
      <c r="BA1687" s="8"/>
      <c r="BB1687" s="8"/>
      <c r="BC1687" s="8"/>
      <c r="BD1687" s="8"/>
      <c r="BE1687" s="8"/>
      <c r="BF1687" s="8"/>
    </row>
    <row r="1688" spans="1:58" s="5" customFormat="1">
      <c r="A1688" s="6">
        <v>1643</v>
      </c>
      <c r="B1688" s="44" t="s">
        <v>62</v>
      </c>
      <c r="C1688" s="45">
        <v>6167.7784667968754</v>
      </c>
      <c r="D1688" s="45">
        <v>6446.1523193359371</v>
      </c>
      <c r="E1688" s="45">
        <v>6737.5984863281246</v>
      </c>
      <c r="F1688" s="45">
        <v>7030.466552734375</v>
      </c>
      <c r="G1688" s="45">
        <v>7049.3082275390625</v>
      </c>
      <c r="H1688" s="45">
        <v>6807.0684814453125</v>
      </c>
      <c r="I1688" s="45">
        <v>7410.7480957031248</v>
      </c>
      <c r="J1688" s="45">
        <v>8004.2894287109375</v>
      </c>
      <c r="K1688" s="45">
        <v>7929.3410400390621</v>
      </c>
      <c r="L1688" s="45">
        <v>7584.9726318359371</v>
      </c>
      <c r="M1688" s="45">
        <v>7037.1959472656254</v>
      </c>
      <c r="N1688" s="45">
        <v>6606.5606689453125</v>
      </c>
      <c r="O1688" s="45">
        <v>5603.70751953125</v>
      </c>
      <c r="P1688" s="45">
        <v>4219.2284057617189</v>
      </c>
      <c r="Q1688" s="45">
        <v>3272.6239990234376</v>
      </c>
      <c r="R1688" s="45">
        <v>2818.1453857421875</v>
      </c>
      <c r="S1688" s="45">
        <v>2253.1567443847657</v>
      </c>
      <c r="T1688" s="45">
        <v>2185.7458068847654</v>
      </c>
      <c r="U1688" s="45">
        <v>105164.08820800782</v>
      </c>
      <c r="V1688" s="39"/>
      <c r="W1688" s="44" t="s">
        <v>62</v>
      </c>
      <c r="X1688" s="69">
        <v>23</v>
      </c>
      <c r="Y1688" s="69">
        <v>129</v>
      </c>
      <c r="Z1688" s="69">
        <v>324</v>
      </c>
      <c r="AA1688" s="69">
        <v>549</v>
      </c>
      <c r="AB1688" s="69">
        <v>303</v>
      </c>
      <c r="AC1688" s="69">
        <v>59</v>
      </c>
      <c r="AD1688" s="69">
        <v>3</v>
      </c>
      <c r="AE1688" s="69">
        <f t="shared" si="965"/>
        <v>1390</v>
      </c>
      <c r="AF1688" s="8"/>
      <c r="AG1688" s="44" t="s">
        <v>62</v>
      </c>
      <c r="AH1688" s="68">
        <f t="shared" si="967"/>
        <v>6.5429512614791001</v>
      </c>
      <c r="AI1688" s="68">
        <f t="shared" si="968"/>
        <v>36.599335945063174</v>
      </c>
      <c r="AJ1688" s="68">
        <f t="shared" si="969"/>
        <v>95.195163933830912</v>
      </c>
      <c r="AK1688" s="68">
        <f t="shared" si="970"/>
        <v>148.16317945507265</v>
      </c>
      <c r="AL1688" s="68">
        <f t="shared" si="960"/>
        <v>75.709406237399662</v>
      </c>
      <c r="AM1688" s="68">
        <f t="shared" si="961"/>
        <v>14.881438369741087</v>
      </c>
      <c r="AN1688" s="68">
        <f t="shared" si="962"/>
        <v>0.79103779159552545</v>
      </c>
      <c r="AO1688" s="68">
        <f t="shared" si="966"/>
        <v>53.651180467390951</v>
      </c>
      <c r="AP1688" s="8"/>
      <c r="AQ1688" s="6">
        <f t="shared" si="971"/>
        <v>60</v>
      </c>
      <c r="AR1688" s="94">
        <f t="shared" si="972"/>
        <v>44</v>
      </c>
      <c r="AS1688" s="9"/>
      <c r="AT1688" s="9"/>
      <c r="AU1688" s="9"/>
      <c r="AV1688" s="9"/>
      <c r="AW1688" s="9"/>
      <c r="AX1688" s="9"/>
      <c r="AY1688" s="9"/>
      <c r="AZ1688" s="9"/>
      <c r="BA1688" s="8"/>
      <c r="BB1688" s="8"/>
      <c r="BC1688" s="8"/>
      <c r="BD1688" s="8"/>
      <c r="BE1688" s="8"/>
      <c r="BF1688" s="8"/>
    </row>
    <row r="1689" spans="1:58" s="5" customFormat="1">
      <c r="A1689" s="6">
        <v>1644</v>
      </c>
      <c r="B1689" s="44" t="s">
        <v>63</v>
      </c>
      <c r="C1689" s="45">
        <v>2664.2427734375001</v>
      </c>
      <c r="D1689" s="45">
        <v>1639.2807922363281</v>
      </c>
      <c r="E1689" s="45">
        <v>1624.3414657592773</v>
      </c>
      <c r="F1689" s="45">
        <v>5871.8987304687498</v>
      </c>
      <c r="G1689" s="45">
        <v>14979.543994140626</v>
      </c>
      <c r="H1689" s="45">
        <v>11943.014990234375</v>
      </c>
      <c r="I1689" s="45">
        <v>8258.663519287109</v>
      </c>
      <c r="J1689" s="45">
        <v>5662.6697937011722</v>
      </c>
      <c r="K1689" s="45">
        <v>3824.1332092285156</v>
      </c>
      <c r="L1689" s="45">
        <v>3222.3164825439453</v>
      </c>
      <c r="M1689" s="45">
        <v>3338.154391479492</v>
      </c>
      <c r="N1689" s="45">
        <v>2962.6093292236328</v>
      </c>
      <c r="O1689" s="45">
        <v>2257.5391952514647</v>
      </c>
      <c r="P1689" s="45">
        <v>1661.7328826904297</v>
      </c>
      <c r="Q1689" s="45">
        <v>1276.6033981323242</v>
      </c>
      <c r="R1689" s="45">
        <v>972.69932556152344</v>
      </c>
      <c r="S1689" s="45">
        <v>686.68325157165532</v>
      </c>
      <c r="T1689" s="45">
        <v>375.05323066711424</v>
      </c>
      <c r="U1689" s="45">
        <v>73221.180755615234</v>
      </c>
      <c r="V1689" s="39"/>
      <c r="W1689" s="44" t="s">
        <v>63</v>
      </c>
      <c r="X1689" s="69">
        <v>9</v>
      </c>
      <c r="Y1689" s="69">
        <v>56</v>
      </c>
      <c r="Z1689" s="69">
        <v>218</v>
      </c>
      <c r="AA1689" s="69">
        <v>375</v>
      </c>
      <c r="AB1689" s="69">
        <v>269</v>
      </c>
      <c r="AC1689" s="69">
        <v>60</v>
      </c>
      <c r="AD1689" s="69">
        <v>5</v>
      </c>
      <c r="AE1689" s="69">
        <f t="shared" si="965"/>
        <v>992</v>
      </c>
      <c r="AF1689" s="8"/>
      <c r="AG1689" s="44" t="s">
        <v>63</v>
      </c>
      <c r="AH1689" s="68">
        <f t="shared" si="967"/>
        <v>3.0654479626155049</v>
      </c>
      <c r="AI1689" s="68">
        <f t="shared" si="968"/>
        <v>7.476863117048806</v>
      </c>
      <c r="AJ1689" s="68">
        <f t="shared" si="969"/>
        <v>36.506694528685657</v>
      </c>
      <c r="AK1689" s="68">
        <f t="shared" si="970"/>
        <v>90.81372527751806</v>
      </c>
      <c r="AL1689" s="68">
        <f t="shared" si="960"/>
        <v>95.008188646005848</v>
      </c>
      <c r="AM1689" s="68">
        <f t="shared" si="961"/>
        <v>31.379660026071349</v>
      </c>
      <c r="AN1689" s="68">
        <f t="shared" si="962"/>
        <v>3.1033574927144429</v>
      </c>
      <c r="AO1689" s="68">
        <f t="shared" si="966"/>
        <v>36.90322377646978</v>
      </c>
      <c r="AP1689" s="8"/>
      <c r="AQ1689" s="6">
        <f t="shared" si="971"/>
        <v>77</v>
      </c>
      <c r="AR1689" s="94">
        <f t="shared" si="972"/>
        <v>79</v>
      </c>
      <c r="AS1689" s="9"/>
      <c r="AT1689" s="9"/>
      <c r="AU1689" s="9"/>
      <c r="AV1689" s="9"/>
      <c r="AW1689" s="9"/>
      <c r="AX1689" s="9"/>
      <c r="AY1689" s="9"/>
      <c r="AZ1689" s="9"/>
      <c r="BA1689" s="8"/>
      <c r="BB1689" s="8"/>
      <c r="BC1689" s="8"/>
      <c r="BD1689" s="8"/>
      <c r="BE1689" s="8"/>
      <c r="BF1689" s="8"/>
    </row>
    <row r="1690" spans="1:58" s="5" customFormat="1">
      <c r="A1690" s="6">
        <v>1645</v>
      </c>
      <c r="B1690" s="44" t="s">
        <v>64</v>
      </c>
      <c r="C1690" s="45">
        <v>6865.944091796875</v>
      </c>
      <c r="D1690" s="45">
        <v>6213.3790039062496</v>
      </c>
      <c r="E1690" s="45">
        <v>5912.7969482421877</v>
      </c>
      <c r="F1690" s="45">
        <v>5799.01025390625</v>
      </c>
      <c r="G1690" s="45">
        <v>6779.8091308593748</v>
      </c>
      <c r="H1690" s="45">
        <v>8899.4326171875</v>
      </c>
      <c r="I1690" s="45">
        <v>8463.3526611328125</v>
      </c>
      <c r="J1690" s="45">
        <v>7068.4758056640621</v>
      </c>
      <c r="K1690" s="45">
        <v>6150.4056884765623</v>
      </c>
      <c r="L1690" s="45">
        <v>5555.2690673828129</v>
      </c>
      <c r="M1690" s="45">
        <v>5217.9177001953121</v>
      </c>
      <c r="N1690" s="45">
        <v>4573.4857055664061</v>
      </c>
      <c r="O1690" s="45">
        <v>3065.0183959960937</v>
      </c>
      <c r="P1690" s="45">
        <v>1854.2401428222656</v>
      </c>
      <c r="Q1690" s="45">
        <v>1181.0872528076172</v>
      </c>
      <c r="R1690" s="45">
        <v>870.69036331176756</v>
      </c>
      <c r="S1690" s="45">
        <v>608.46345748901365</v>
      </c>
      <c r="T1690" s="45">
        <v>546.71366920471189</v>
      </c>
      <c r="U1690" s="45">
        <v>85625.491955947873</v>
      </c>
      <c r="V1690" s="39"/>
      <c r="W1690" s="44" t="s">
        <v>64</v>
      </c>
      <c r="X1690" s="69">
        <v>39</v>
      </c>
      <c r="Y1690" s="69">
        <v>240</v>
      </c>
      <c r="Z1690" s="69">
        <v>620</v>
      </c>
      <c r="AA1690" s="69">
        <v>603</v>
      </c>
      <c r="AB1690" s="69">
        <v>247</v>
      </c>
      <c r="AC1690" s="69">
        <v>55</v>
      </c>
      <c r="AD1690" s="69">
        <v>0</v>
      </c>
      <c r="AE1690" s="69">
        <f t="shared" si="965"/>
        <v>1804</v>
      </c>
      <c r="AF1690" s="8"/>
      <c r="AG1690" s="44" t="s">
        <v>64</v>
      </c>
      <c r="AH1690" s="68">
        <f t="shared" si="967"/>
        <v>13.450571146595008</v>
      </c>
      <c r="AI1690" s="68">
        <f t="shared" si="968"/>
        <v>70.798453280226425</v>
      </c>
      <c r="AJ1690" s="68">
        <f t="shared" si="969"/>
        <v>139.33472540768324</v>
      </c>
      <c r="AK1690" s="68">
        <f t="shared" si="970"/>
        <v>142.49672065993974</v>
      </c>
      <c r="AL1690" s="68">
        <f t="shared" si="960"/>
        <v>69.887768393314914</v>
      </c>
      <c r="AM1690" s="68">
        <f t="shared" si="961"/>
        <v>17.884999066987838</v>
      </c>
      <c r="AN1690" s="68">
        <f t="shared" si="962"/>
        <v>0</v>
      </c>
      <c r="AO1690" s="68">
        <f t="shared" si="966"/>
        <v>74.06228197356107</v>
      </c>
      <c r="AP1690" s="8"/>
      <c r="AQ1690" s="6">
        <f t="shared" si="971"/>
        <v>35</v>
      </c>
      <c r="AR1690" s="94">
        <f t="shared" si="972"/>
        <v>1</v>
      </c>
      <c r="AS1690" s="9"/>
      <c r="AT1690" s="9"/>
      <c r="AU1690" s="9"/>
      <c r="AV1690" s="9"/>
      <c r="AW1690" s="9"/>
      <c r="AX1690" s="9"/>
      <c r="AY1690" s="9"/>
      <c r="AZ1690" s="9"/>
      <c r="BA1690" s="8"/>
      <c r="BB1690" s="8"/>
      <c r="BC1690" s="8"/>
      <c r="BD1690" s="8"/>
      <c r="BE1690" s="8"/>
      <c r="BF1690" s="8"/>
    </row>
    <row r="1691" spans="1:58" s="5" customFormat="1">
      <c r="A1691" s="6">
        <v>1646</v>
      </c>
      <c r="B1691" s="44" t="s">
        <v>65</v>
      </c>
      <c r="C1691" s="45">
        <v>3300.894354248047</v>
      </c>
      <c r="D1691" s="45">
        <v>3905.9885375976564</v>
      </c>
      <c r="E1691" s="45">
        <v>4284.2836242675785</v>
      </c>
      <c r="F1691" s="45">
        <v>3872.4860534667969</v>
      </c>
      <c r="G1691" s="45">
        <v>3104.8604064941405</v>
      </c>
      <c r="H1691" s="45">
        <v>3161.4915069580079</v>
      </c>
      <c r="I1691" s="45">
        <v>3408.7758972167967</v>
      </c>
      <c r="J1691" s="45">
        <v>3794.1121154785155</v>
      </c>
      <c r="K1691" s="45">
        <v>3964.4521881103515</v>
      </c>
      <c r="L1691" s="45">
        <v>3861.9854949951173</v>
      </c>
      <c r="M1691" s="45">
        <v>3474.3212615966795</v>
      </c>
      <c r="N1691" s="45">
        <v>3087.9581863403318</v>
      </c>
      <c r="O1691" s="45">
        <v>2608.8339508056642</v>
      </c>
      <c r="P1691" s="45">
        <v>2167.9007705688477</v>
      </c>
      <c r="Q1691" s="45">
        <v>1880.2809921264648</v>
      </c>
      <c r="R1691" s="45">
        <v>1592.6882720947265</v>
      </c>
      <c r="S1691" s="45">
        <v>1163.8598754882812</v>
      </c>
      <c r="T1691" s="45">
        <v>1057.7167682647705</v>
      </c>
      <c r="U1691" s="45">
        <v>53692.890256118772</v>
      </c>
      <c r="V1691" s="39"/>
      <c r="W1691" s="44" t="s">
        <v>65</v>
      </c>
      <c r="X1691" s="69">
        <v>54</v>
      </c>
      <c r="Y1691" s="69">
        <v>150</v>
      </c>
      <c r="Z1691" s="69">
        <v>200</v>
      </c>
      <c r="AA1691" s="69">
        <v>184</v>
      </c>
      <c r="AB1691" s="69">
        <v>104</v>
      </c>
      <c r="AC1691" s="69">
        <v>16</v>
      </c>
      <c r="AD1691" s="69">
        <v>0</v>
      </c>
      <c r="AE1691" s="69">
        <f t="shared" si="965"/>
        <v>708</v>
      </c>
      <c r="AF1691" s="8"/>
      <c r="AG1691" s="44" t="s">
        <v>65</v>
      </c>
      <c r="AH1691" s="68">
        <f t="shared" si="967"/>
        <v>27.88906106022365</v>
      </c>
      <c r="AI1691" s="68">
        <f t="shared" si="968"/>
        <v>96.622701417596289</v>
      </c>
      <c r="AJ1691" s="68">
        <f t="shared" si="969"/>
        <v>126.52256035471073</v>
      </c>
      <c r="AK1691" s="68">
        <f t="shared" si="970"/>
        <v>107.95664223643017</v>
      </c>
      <c r="AL1691" s="68">
        <f t="shared" si="960"/>
        <v>54.821785353005289</v>
      </c>
      <c r="AM1691" s="68">
        <f t="shared" si="961"/>
        <v>8.0717331125773377</v>
      </c>
      <c r="AN1691" s="68">
        <f t="shared" si="962"/>
        <v>0</v>
      </c>
      <c r="AO1691" s="68">
        <f t="shared" si="966"/>
        <v>56.26155404009257</v>
      </c>
      <c r="AP1691" s="8"/>
      <c r="AQ1691" s="6">
        <f t="shared" si="971"/>
        <v>13</v>
      </c>
      <c r="AR1691" s="94">
        <f t="shared" si="972"/>
        <v>30</v>
      </c>
      <c r="AS1691" s="9"/>
      <c r="AT1691" s="9"/>
      <c r="AU1691" s="9"/>
      <c r="AV1691" s="9"/>
      <c r="AW1691" s="9"/>
      <c r="AX1691" s="9"/>
      <c r="AY1691" s="9"/>
      <c r="AZ1691" s="9"/>
      <c r="BA1691" s="8"/>
      <c r="BB1691" s="8"/>
      <c r="BC1691" s="8"/>
      <c r="BD1691" s="8"/>
      <c r="BE1691" s="8"/>
      <c r="BF1691" s="8"/>
    </row>
    <row r="1692" spans="1:58" s="5" customFormat="1">
      <c r="A1692" s="6">
        <v>1647</v>
      </c>
      <c r="B1692" s="44" t="s">
        <v>66</v>
      </c>
      <c r="C1692" s="45">
        <v>2185.9861755371094</v>
      </c>
      <c r="D1692" s="45">
        <v>2531.0651977539064</v>
      </c>
      <c r="E1692" s="45">
        <v>2719.5666809082031</v>
      </c>
      <c r="F1692" s="45">
        <v>2725.405340576172</v>
      </c>
      <c r="G1692" s="45">
        <v>2127.7879821777342</v>
      </c>
      <c r="H1692" s="45">
        <v>2001.6372497558593</v>
      </c>
      <c r="I1692" s="45">
        <v>2196.9604125976562</v>
      </c>
      <c r="J1692" s="45">
        <v>2517.1528442382814</v>
      </c>
      <c r="K1692" s="45">
        <v>2587.3759460449219</v>
      </c>
      <c r="L1692" s="45">
        <v>2404.7412353515624</v>
      </c>
      <c r="M1692" s="45">
        <v>2243.1580200195313</v>
      </c>
      <c r="N1692" s="45">
        <v>2106.1363525390625</v>
      </c>
      <c r="O1692" s="45">
        <v>1725.918017578125</v>
      </c>
      <c r="P1692" s="45">
        <v>1265.9723480224609</v>
      </c>
      <c r="Q1692" s="45">
        <v>905.07341613769529</v>
      </c>
      <c r="R1692" s="45">
        <v>714.02396850585933</v>
      </c>
      <c r="S1692" s="45">
        <v>467.00340728759767</v>
      </c>
      <c r="T1692" s="45">
        <v>365.24889755249023</v>
      </c>
      <c r="U1692" s="45">
        <v>33790.213492584226</v>
      </c>
      <c r="V1692" s="39"/>
      <c r="W1692" s="44" t="s">
        <v>66</v>
      </c>
      <c r="X1692" s="69">
        <v>21</v>
      </c>
      <c r="Y1692" s="69">
        <v>74</v>
      </c>
      <c r="Z1692" s="69">
        <v>121</v>
      </c>
      <c r="AA1692" s="69">
        <v>115</v>
      </c>
      <c r="AB1692" s="69">
        <v>84</v>
      </c>
      <c r="AC1692" s="69">
        <v>14</v>
      </c>
      <c r="AD1692" s="69">
        <v>6</v>
      </c>
      <c r="AE1692" s="69">
        <f t="shared" si="965"/>
        <v>435</v>
      </c>
      <c r="AF1692" s="8"/>
      <c r="AG1692" s="44" t="s">
        <v>66</v>
      </c>
      <c r="AH1692" s="68">
        <f t="shared" si="967"/>
        <v>15.41055173507544</v>
      </c>
      <c r="AI1692" s="68">
        <f t="shared" si="968"/>
        <v>69.555802194411285</v>
      </c>
      <c r="AJ1692" s="68">
        <f t="shared" si="969"/>
        <v>120.90102741119394</v>
      </c>
      <c r="AK1692" s="68">
        <f t="shared" si="970"/>
        <v>104.6900975917227</v>
      </c>
      <c r="AL1692" s="68">
        <f t="shared" si="960"/>
        <v>66.742073444029842</v>
      </c>
      <c r="AM1692" s="68">
        <f t="shared" si="961"/>
        <v>10.821774873033416</v>
      </c>
      <c r="AN1692" s="68">
        <f t="shared" si="962"/>
        <v>4.9901419011703583</v>
      </c>
      <c r="AO1692" s="68">
        <f t="shared" si="966"/>
        <v>52.532866066714099</v>
      </c>
      <c r="AP1692" s="8"/>
      <c r="AQ1692" s="6">
        <f t="shared" si="971"/>
        <v>39</v>
      </c>
      <c r="AR1692" s="94">
        <f t="shared" si="972"/>
        <v>48</v>
      </c>
      <c r="AS1692" s="9"/>
      <c r="AT1692" s="9"/>
      <c r="AU1692" s="9"/>
      <c r="AV1692" s="9"/>
      <c r="AW1692" s="9"/>
      <c r="AX1692" s="9"/>
      <c r="AY1692" s="9"/>
      <c r="AZ1692" s="9"/>
      <c r="BA1692" s="8"/>
      <c r="BB1692" s="8"/>
      <c r="BC1692" s="8"/>
      <c r="BD1692" s="8"/>
      <c r="BE1692" s="8"/>
      <c r="BF1692" s="8"/>
    </row>
    <row r="1693" spans="1:58" s="5" customFormat="1">
      <c r="A1693" s="6">
        <v>1648</v>
      </c>
      <c r="B1693" s="44" t="s">
        <v>67</v>
      </c>
      <c r="C1693" s="45">
        <v>1649.8262176513672</v>
      </c>
      <c r="D1693" s="45">
        <v>1934.895703125</v>
      </c>
      <c r="E1693" s="45">
        <v>2063.1252624511717</v>
      </c>
      <c r="F1693" s="45">
        <v>1807.2253479003907</v>
      </c>
      <c r="G1693" s="45">
        <v>1143.0813293457031</v>
      </c>
      <c r="H1693" s="45">
        <v>1245.478515625</v>
      </c>
      <c r="I1693" s="45">
        <v>1509.8867828369141</v>
      </c>
      <c r="J1693" s="45">
        <v>1740.7438171386718</v>
      </c>
      <c r="K1693" s="45">
        <v>1897.3745422363281</v>
      </c>
      <c r="L1693" s="45">
        <v>1941.2563354492188</v>
      </c>
      <c r="M1693" s="45">
        <v>1920.5269104003905</v>
      </c>
      <c r="N1693" s="45">
        <v>1917.4006042480469</v>
      </c>
      <c r="O1693" s="45">
        <v>1841.3126892089845</v>
      </c>
      <c r="P1693" s="45">
        <v>1610.1579711914062</v>
      </c>
      <c r="Q1693" s="45">
        <v>1363.3561004638673</v>
      </c>
      <c r="R1693" s="45">
        <v>1146.3358734130859</v>
      </c>
      <c r="S1693" s="45">
        <v>843.60087585449219</v>
      </c>
      <c r="T1693" s="45">
        <v>767.94029159545903</v>
      </c>
      <c r="U1693" s="45">
        <v>28343.525170135497</v>
      </c>
      <c r="V1693" s="39"/>
      <c r="W1693" s="44" t="s">
        <v>67</v>
      </c>
      <c r="X1693" s="69">
        <v>16</v>
      </c>
      <c r="Y1693" s="69">
        <v>57</v>
      </c>
      <c r="Z1693" s="69">
        <v>96</v>
      </c>
      <c r="AA1693" s="69">
        <v>86</v>
      </c>
      <c r="AB1693" s="69">
        <v>55</v>
      </c>
      <c r="AC1693" s="69">
        <v>10</v>
      </c>
      <c r="AD1693" s="69">
        <v>0</v>
      </c>
      <c r="AE1693" s="69">
        <f t="shared" si="965"/>
        <v>320</v>
      </c>
      <c r="AF1693" s="8"/>
      <c r="AG1693" s="44" t="s">
        <v>67</v>
      </c>
      <c r="AH1693" s="68">
        <f t="shared" si="967"/>
        <v>17.706701622560328</v>
      </c>
      <c r="AI1693" s="68">
        <f t="shared" si="968"/>
        <v>99.730436560671762</v>
      </c>
      <c r="AJ1693" s="68">
        <f t="shared" si="969"/>
        <v>154.15761700526122</v>
      </c>
      <c r="AK1693" s="68">
        <f t="shared" si="970"/>
        <v>113.91582597791246</v>
      </c>
      <c r="AL1693" s="68">
        <f t="shared" si="960"/>
        <v>63.1913776840588</v>
      </c>
      <c r="AM1693" s="68">
        <f t="shared" si="961"/>
        <v>10.540881388883362</v>
      </c>
      <c r="AN1693" s="68">
        <f t="shared" si="962"/>
        <v>0</v>
      </c>
      <c r="AO1693" s="68">
        <f t="shared" si="966"/>
        <v>56.712215614595785</v>
      </c>
      <c r="AP1693" s="8"/>
      <c r="AQ1693" s="6">
        <f t="shared" si="971"/>
        <v>11</v>
      </c>
      <c r="AR1693" s="94">
        <f t="shared" si="972"/>
        <v>28</v>
      </c>
      <c r="AS1693" s="9"/>
      <c r="AT1693" s="9"/>
      <c r="AU1693" s="9"/>
      <c r="AV1693" s="9"/>
      <c r="AW1693" s="9"/>
      <c r="AX1693" s="9"/>
      <c r="AY1693" s="9"/>
      <c r="AZ1693" s="9"/>
      <c r="BA1693" s="8"/>
      <c r="BB1693" s="8"/>
      <c r="BC1693" s="8"/>
      <c r="BD1693" s="8"/>
      <c r="BE1693" s="8"/>
      <c r="BF1693" s="8"/>
    </row>
    <row r="1694" spans="1:58" s="5" customFormat="1">
      <c r="A1694" s="6">
        <v>1649</v>
      </c>
      <c r="B1694" s="44" t="s">
        <v>68</v>
      </c>
      <c r="C1694" s="45">
        <v>7393.6158569335939</v>
      </c>
      <c r="D1694" s="45">
        <v>8201.1776611328132</v>
      </c>
      <c r="E1694" s="45">
        <v>9064.9375488281257</v>
      </c>
      <c r="F1694" s="45">
        <v>10624.325268554687</v>
      </c>
      <c r="G1694" s="45">
        <v>13320.983862304687</v>
      </c>
      <c r="H1694" s="45">
        <v>11704.1259765625</v>
      </c>
      <c r="I1694" s="45">
        <v>11222.171752929688</v>
      </c>
      <c r="J1694" s="45">
        <v>12412.127587890625</v>
      </c>
      <c r="K1694" s="45">
        <v>12209.943017578125</v>
      </c>
      <c r="L1694" s="45">
        <v>11563.367260742187</v>
      </c>
      <c r="M1694" s="45">
        <v>10722.564624023438</v>
      </c>
      <c r="N1694" s="45">
        <v>10064.882202148438</v>
      </c>
      <c r="O1694" s="45">
        <v>9040.3005004882816</v>
      </c>
      <c r="P1694" s="45">
        <v>8088.1833984374998</v>
      </c>
      <c r="Q1694" s="45">
        <v>6697.1715820312502</v>
      </c>
      <c r="R1694" s="45">
        <v>5615.3537231445316</v>
      </c>
      <c r="S1694" s="45">
        <v>4198.7534790039063</v>
      </c>
      <c r="T1694" s="45">
        <v>3465.1575836181642</v>
      </c>
      <c r="U1694" s="45">
        <v>165609.14288635255</v>
      </c>
      <c r="V1694" s="39"/>
      <c r="W1694" s="44" t="s">
        <v>68</v>
      </c>
      <c r="X1694" s="69">
        <v>11</v>
      </c>
      <c r="Y1694" s="69">
        <v>90</v>
      </c>
      <c r="Z1694" s="69">
        <v>422</v>
      </c>
      <c r="AA1694" s="69">
        <v>775</v>
      </c>
      <c r="AB1694" s="69">
        <v>494</v>
      </c>
      <c r="AC1694" s="69">
        <v>89</v>
      </c>
      <c r="AD1694" s="69">
        <v>10</v>
      </c>
      <c r="AE1694" s="69">
        <f t="shared" si="965"/>
        <v>1891</v>
      </c>
      <c r="AF1694" s="8"/>
      <c r="AG1694" s="44" t="s">
        <v>68</v>
      </c>
      <c r="AH1694" s="68">
        <f t="shared" si="967"/>
        <v>2.0707197345618202</v>
      </c>
      <c r="AI1694" s="68">
        <f t="shared" si="968"/>
        <v>13.512515431338258</v>
      </c>
      <c r="AJ1694" s="68">
        <f t="shared" si="969"/>
        <v>72.111322254229748</v>
      </c>
      <c r="AK1694" s="68">
        <f t="shared" si="970"/>
        <v>138.11943304069936</v>
      </c>
      <c r="AL1694" s="68">
        <f t="shared" si="960"/>
        <v>79.599568486864484</v>
      </c>
      <c r="AM1694" s="68">
        <f t="shared" si="961"/>
        <v>14.578282613091734</v>
      </c>
      <c r="AN1694" s="68">
        <f t="shared" si="962"/>
        <v>1.7295999987737407</v>
      </c>
      <c r="AO1694" s="68">
        <f t="shared" si="966"/>
        <v>45.534969519454592</v>
      </c>
      <c r="AP1694" s="8"/>
      <c r="AQ1694" s="6">
        <f t="shared" si="971"/>
        <v>70</v>
      </c>
      <c r="AR1694" s="94">
        <f t="shared" si="972"/>
        <v>69</v>
      </c>
      <c r="AS1694" s="9"/>
      <c r="AT1694" s="9"/>
      <c r="AU1694" s="9"/>
      <c r="AV1694" s="9"/>
      <c r="AW1694" s="9"/>
      <c r="AX1694" s="9"/>
      <c r="AY1694" s="9"/>
      <c r="AZ1694" s="9"/>
      <c r="BA1694" s="8"/>
      <c r="BB1694" s="8"/>
      <c r="BC1694" s="8"/>
      <c r="BD1694" s="8"/>
      <c r="BE1694" s="8"/>
      <c r="BF1694" s="8"/>
    </row>
    <row r="1695" spans="1:58" s="5" customFormat="1">
      <c r="A1695" s="6">
        <v>1650</v>
      </c>
      <c r="B1695" s="44" t="s">
        <v>69</v>
      </c>
      <c r="C1695" s="45">
        <v>5525.7621093750004</v>
      </c>
      <c r="D1695" s="45">
        <v>5570.4749267578127</v>
      </c>
      <c r="E1695" s="45">
        <v>5983.9220947265621</v>
      </c>
      <c r="F1695" s="45">
        <v>6629.2452148437496</v>
      </c>
      <c r="G1695" s="45">
        <v>8477.8183837890629</v>
      </c>
      <c r="H1695" s="45">
        <v>8194.0989990234375</v>
      </c>
      <c r="I1695" s="45">
        <v>8382.4432861328132</v>
      </c>
      <c r="J1695" s="45">
        <v>8834.8612792968743</v>
      </c>
      <c r="K1695" s="45">
        <v>8464.30029296875</v>
      </c>
      <c r="L1695" s="45">
        <v>7971.1012939453121</v>
      </c>
      <c r="M1695" s="45">
        <v>7367.5066162109379</v>
      </c>
      <c r="N1695" s="45">
        <v>6712.2959716796877</v>
      </c>
      <c r="O1695" s="45">
        <v>5607.1008544921879</v>
      </c>
      <c r="P1695" s="45">
        <v>4510.9193725585938</v>
      </c>
      <c r="Q1695" s="45">
        <v>3799.1872192382812</v>
      </c>
      <c r="R1695" s="45">
        <v>3408.9120971679686</v>
      </c>
      <c r="S1695" s="45">
        <v>2812.4553710937498</v>
      </c>
      <c r="T1695" s="45">
        <v>2459.3957672119141</v>
      </c>
      <c r="U1695" s="45">
        <v>110711.80115051269</v>
      </c>
      <c r="V1695" s="39"/>
      <c r="W1695" s="44" t="s">
        <v>69</v>
      </c>
      <c r="X1695" s="69">
        <v>9</v>
      </c>
      <c r="Y1695" s="69">
        <v>79</v>
      </c>
      <c r="Z1695" s="69">
        <v>245</v>
      </c>
      <c r="AA1695" s="69">
        <v>513</v>
      </c>
      <c r="AB1695" s="69">
        <v>362</v>
      </c>
      <c r="AC1695" s="69">
        <v>82</v>
      </c>
      <c r="AD1695" s="69">
        <v>7</v>
      </c>
      <c r="AE1695" s="69">
        <f t="shared" si="965"/>
        <v>1297</v>
      </c>
      <c r="AF1695" s="8"/>
      <c r="AG1695" s="44" t="s">
        <v>69</v>
      </c>
      <c r="AH1695" s="68">
        <f t="shared" si="967"/>
        <v>2.7152412403897261</v>
      </c>
      <c r="AI1695" s="68">
        <f t="shared" si="968"/>
        <v>18.636870105889642</v>
      </c>
      <c r="AJ1695" s="68">
        <f t="shared" si="969"/>
        <v>59.799131064732997</v>
      </c>
      <c r="AK1695" s="68">
        <f t="shared" si="970"/>
        <v>122.39868078765595</v>
      </c>
      <c r="AL1695" s="68">
        <f t="shared" si="960"/>
        <v>81.948089179009699</v>
      </c>
      <c r="AM1695" s="68">
        <f t="shared" si="961"/>
        <v>19.375494054273329</v>
      </c>
      <c r="AN1695" s="68">
        <f t="shared" si="962"/>
        <v>1.756344510467345</v>
      </c>
      <c r="AO1695" s="68">
        <f t="shared" si="966"/>
        <v>45.54563292945749</v>
      </c>
      <c r="AP1695" s="8"/>
      <c r="AQ1695" s="6">
        <f t="shared" si="971"/>
        <v>68</v>
      </c>
      <c r="AR1695" s="94">
        <f t="shared" si="972"/>
        <v>68</v>
      </c>
      <c r="AS1695" s="9"/>
      <c r="AT1695" s="9"/>
      <c r="AU1695" s="9"/>
      <c r="AV1695" s="9"/>
      <c r="AW1695" s="9"/>
      <c r="AX1695" s="9"/>
      <c r="AY1695" s="9"/>
      <c r="AZ1695" s="9"/>
      <c r="BA1695" s="8"/>
      <c r="BB1695" s="8"/>
      <c r="BC1695" s="8"/>
      <c r="BD1695" s="8"/>
      <c r="BE1695" s="8"/>
      <c r="BF1695" s="8"/>
    </row>
    <row r="1696" spans="1:58" s="5" customFormat="1">
      <c r="A1696" s="6">
        <v>1651</v>
      </c>
      <c r="B1696" s="44" t="s">
        <v>70</v>
      </c>
      <c r="C1696" s="45">
        <v>1709.6406051635743</v>
      </c>
      <c r="D1696" s="45">
        <v>2052.8825286865235</v>
      </c>
      <c r="E1696" s="45">
        <v>2255.3438903808592</v>
      </c>
      <c r="F1696" s="45">
        <v>2034.0520309448243</v>
      </c>
      <c r="G1696" s="45">
        <v>1456.5899444580077</v>
      </c>
      <c r="H1696" s="45">
        <v>1533.3759048461914</v>
      </c>
      <c r="I1696" s="45">
        <v>1828.0931716918944</v>
      </c>
      <c r="J1696" s="45">
        <v>1989.6008361816407</v>
      </c>
      <c r="K1696" s="45">
        <v>2130.2736633300783</v>
      </c>
      <c r="L1696" s="45">
        <v>2172.0424438476562</v>
      </c>
      <c r="M1696" s="45">
        <v>2040.5967254638672</v>
      </c>
      <c r="N1696" s="45">
        <v>1904.5981140136719</v>
      </c>
      <c r="O1696" s="45">
        <v>1566.7379058837892</v>
      </c>
      <c r="P1696" s="45">
        <v>1079.2934738159179</v>
      </c>
      <c r="Q1696" s="45">
        <v>787.58465042114256</v>
      </c>
      <c r="R1696" s="45">
        <v>608.80699768066404</v>
      </c>
      <c r="S1696" s="45">
        <v>464.48430480957029</v>
      </c>
      <c r="T1696" s="45">
        <v>331.69012117385864</v>
      </c>
      <c r="U1696" s="45">
        <v>27945.687312793732</v>
      </c>
      <c r="V1696" s="39"/>
      <c r="W1696" s="44" t="s">
        <v>70</v>
      </c>
      <c r="X1696" s="69">
        <v>19</v>
      </c>
      <c r="Y1696" s="69">
        <v>38</v>
      </c>
      <c r="Z1696" s="69">
        <v>90</v>
      </c>
      <c r="AA1696" s="69">
        <v>106</v>
      </c>
      <c r="AB1696" s="69">
        <v>66</v>
      </c>
      <c r="AC1696" s="69">
        <v>16</v>
      </c>
      <c r="AD1696" s="69">
        <v>0</v>
      </c>
      <c r="AE1696" s="69">
        <f t="shared" si="965"/>
        <v>335</v>
      </c>
      <c r="AF1696" s="8"/>
      <c r="AG1696" s="44" t="s">
        <v>70</v>
      </c>
      <c r="AH1696" s="68">
        <f t="shared" si="967"/>
        <v>18.681921318575544</v>
      </c>
      <c r="AI1696" s="68">
        <f t="shared" si="968"/>
        <v>52.176661173010736</v>
      </c>
      <c r="AJ1696" s="68">
        <f t="shared" si="969"/>
        <v>117.38804518260335</v>
      </c>
      <c r="AK1696" s="68">
        <f t="shared" si="970"/>
        <v>115.96783100710051</v>
      </c>
      <c r="AL1696" s="68">
        <f t="shared" si="960"/>
        <v>66.344966085422897</v>
      </c>
      <c r="AM1696" s="68">
        <f t="shared" si="961"/>
        <v>15.021544203845192</v>
      </c>
      <c r="AN1696" s="68">
        <f t="shared" si="962"/>
        <v>0</v>
      </c>
      <c r="AO1696" s="68">
        <f t="shared" si="966"/>
        <v>50.973719794233673</v>
      </c>
      <c r="AP1696" s="8"/>
      <c r="AQ1696" s="6">
        <f t="shared" si="971"/>
        <v>50</v>
      </c>
      <c r="AR1696" s="94">
        <f t="shared" si="972"/>
        <v>54</v>
      </c>
      <c r="AS1696" s="9"/>
      <c r="AT1696" s="9"/>
      <c r="AU1696" s="9"/>
      <c r="AV1696" s="9"/>
      <c r="AW1696" s="9"/>
      <c r="AX1696" s="9"/>
      <c r="AY1696" s="9"/>
      <c r="AZ1696" s="9"/>
      <c r="BA1696" s="8"/>
      <c r="BB1696" s="8"/>
      <c r="BC1696" s="8"/>
      <c r="BD1696" s="8"/>
      <c r="BE1696" s="8"/>
      <c r="BF1696" s="8"/>
    </row>
    <row r="1697" spans="1:58" s="5" customFormat="1">
      <c r="A1697" s="6">
        <v>1652</v>
      </c>
      <c r="B1697" s="44" t="s">
        <v>71</v>
      </c>
      <c r="C1697" s="45">
        <v>7221.9574340820309</v>
      </c>
      <c r="D1697" s="45">
        <v>6250.5688720703129</v>
      </c>
      <c r="E1697" s="45">
        <v>6446.2893554687498</v>
      </c>
      <c r="F1697" s="45">
        <v>7522.9204345703129</v>
      </c>
      <c r="G1697" s="45">
        <v>12643.172998046875</v>
      </c>
      <c r="H1697" s="45">
        <v>13044.972192382813</v>
      </c>
      <c r="I1697" s="45">
        <v>12073.915209960938</v>
      </c>
      <c r="J1697" s="45">
        <v>11214.51162109375</v>
      </c>
      <c r="K1697" s="45">
        <v>10123.982958984376</v>
      </c>
      <c r="L1697" s="45">
        <v>9170.8908935546879</v>
      </c>
      <c r="M1697" s="45">
        <v>8006.9995605468748</v>
      </c>
      <c r="N1697" s="45">
        <v>6870.3737060546873</v>
      </c>
      <c r="O1697" s="45">
        <v>5433.4690917968746</v>
      </c>
      <c r="P1697" s="45">
        <v>5436.1505249023439</v>
      </c>
      <c r="Q1697" s="45">
        <v>5391.1121093749998</v>
      </c>
      <c r="R1697" s="45">
        <v>5112.2918823242189</v>
      </c>
      <c r="S1697" s="45">
        <v>4167.1237609863283</v>
      </c>
      <c r="T1697" s="45">
        <v>3246.8906066894533</v>
      </c>
      <c r="U1697" s="45">
        <v>139377.59321289061</v>
      </c>
      <c r="V1697" s="39"/>
      <c r="W1697" s="44" t="s">
        <v>71</v>
      </c>
      <c r="X1697" s="69">
        <v>40</v>
      </c>
      <c r="Y1697" s="69">
        <v>192</v>
      </c>
      <c r="Z1697" s="69">
        <v>481</v>
      </c>
      <c r="AA1697" s="69">
        <v>827</v>
      </c>
      <c r="AB1697" s="69">
        <v>573</v>
      </c>
      <c r="AC1697" s="69">
        <v>124</v>
      </c>
      <c r="AD1697" s="69">
        <v>7</v>
      </c>
      <c r="AE1697" s="69">
        <f t="shared" si="965"/>
        <v>2244</v>
      </c>
      <c r="AF1697" s="8"/>
      <c r="AG1697" s="44" t="s">
        <v>71</v>
      </c>
      <c r="AH1697" s="68">
        <f t="shared" si="967"/>
        <v>10.634168032985366</v>
      </c>
      <c r="AI1697" s="68">
        <f t="shared" si="968"/>
        <v>30.372122572341656</v>
      </c>
      <c r="AJ1697" s="68">
        <f t="shared" si="969"/>
        <v>73.744886981187165</v>
      </c>
      <c r="AK1697" s="68">
        <f t="shared" si="970"/>
        <v>136.98953249526349</v>
      </c>
      <c r="AL1697" s="68">
        <f t="shared" si="960"/>
        <v>102.18902425001284</v>
      </c>
      <c r="AM1697" s="68">
        <f t="shared" si="961"/>
        <v>24.49628777574306</v>
      </c>
      <c r="AN1697" s="68">
        <f t="shared" si="962"/>
        <v>1.5265692463792384</v>
      </c>
      <c r="AO1697" s="68">
        <f t="shared" si="966"/>
        <v>59.212844154238134</v>
      </c>
      <c r="AP1697" s="8"/>
      <c r="AQ1697" s="6">
        <f t="shared" si="971"/>
        <v>64</v>
      </c>
      <c r="AR1697" s="94">
        <f t="shared" si="972"/>
        <v>22</v>
      </c>
      <c r="AS1697" s="9"/>
      <c r="AT1697" s="9"/>
      <c r="AU1697" s="9"/>
      <c r="AV1697" s="9"/>
      <c r="AW1697" s="9"/>
      <c r="AX1697" s="9"/>
      <c r="AY1697" s="9"/>
      <c r="AZ1697" s="9"/>
      <c r="BA1697" s="8"/>
      <c r="BB1697" s="8"/>
      <c r="BC1697" s="8"/>
      <c r="BD1697" s="8"/>
      <c r="BE1697" s="8"/>
      <c r="BF1697" s="8"/>
    </row>
    <row r="1698" spans="1:58" s="5" customFormat="1">
      <c r="A1698" s="6">
        <v>1653</v>
      </c>
      <c r="B1698" s="44" t="s">
        <v>72</v>
      </c>
      <c r="C1698" s="45">
        <v>7975.4848144531252</v>
      </c>
      <c r="D1698" s="45">
        <v>8621.0427978515618</v>
      </c>
      <c r="E1698" s="45">
        <v>9025.7329589843757</v>
      </c>
      <c r="F1698" s="45">
        <v>9450.8369873046868</v>
      </c>
      <c r="G1698" s="45">
        <v>8214.8335449218757</v>
      </c>
      <c r="H1698" s="45">
        <v>7662.0127929687496</v>
      </c>
      <c r="I1698" s="45">
        <v>8388.5282958984371</v>
      </c>
      <c r="J1698" s="45">
        <v>9386.1487792968746</v>
      </c>
      <c r="K1698" s="45">
        <v>9888.7359130859368</v>
      </c>
      <c r="L1698" s="45">
        <v>10102.192675781251</v>
      </c>
      <c r="M1698" s="45">
        <v>9924.7812744140629</v>
      </c>
      <c r="N1698" s="45">
        <v>9858.5591308593757</v>
      </c>
      <c r="O1698" s="45">
        <v>8949.7132934570309</v>
      </c>
      <c r="P1698" s="45">
        <v>7783.5033813476566</v>
      </c>
      <c r="Q1698" s="45">
        <v>6602.7364196777344</v>
      </c>
      <c r="R1698" s="45">
        <v>5754.4609375</v>
      </c>
      <c r="S1698" s="45">
        <v>4222.3027709960934</v>
      </c>
      <c r="T1698" s="45">
        <v>3647.9947540283201</v>
      </c>
      <c r="U1698" s="45">
        <v>145459.60152282714</v>
      </c>
      <c r="V1698" s="39"/>
      <c r="W1698" s="44" t="s">
        <v>72</v>
      </c>
      <c r="X1698" s="69">
        <v>45</v>
      </c>
      <c r="Y1698" s="69">
        <v>195</v>
      </c>
      <c r="Z1698" s="69">
        <v>378</v>
      </c>
      <c r="AA1698" s="69">
        <v>564</v>
      </c>
      <c r="AB1698" s="69">
        <v>361</v>
      </c>
      <c r="AC1698" s="69">
        <v>58</v>
      </c>
      <c r="AD1698" s="69">
        <v>4</v>
      </c>
      <c r="AE1698" s="69">
        <f t="shared" si="965"/>
        <v>1605</v>
      </c>
      <c r="AF1698" s="8"/>
      <c r="AG1698" s="44" t="s">
        <v>72</v>
      </c>
      <c r="AH1698" s="68">
        <f t="shared" si="967"/>
        <v>9.5229660738934605</v>
      </c>
      <c r="AI1698" s="68">
        <f t="shared" si="968"/>
        <v>47.475094640363636</v>
      </c>
      <c r="AJ1698" s="68">
        <f t="shared" si="969"/>
        <v>98.668590150849596</v>
      </c>
      <c r="AK1698" s="68">
        <f t="shared" si="970"/>
        <v>134.46935626974454</v>
      </c>
      <c r="AL1698" s="68">
        <f t="shared" si="960"/>
        <v>76.921857619870991</v>
      </c>
      <c r="AM1698" s="68">
        <f t="shared" si="961"/>
        <v>11.730518543476844</v>
      </c>
      <c r="AN1698" s="68">
        <f t="shared" si="962"/>
        <v>0.79190728753164685</v>
      </c>
      <c r="AO1698" s="68">
        <f t="shared" si="966"/>
        <v>50.877043365840876</v>
      </c>
      <c r="AP1698" s="8"/>
      <c r="AQ1698" s="6">
        <f t="shared" si="971"/>
        <v>55</v>
      </c>
      <c r="AR1698" s="94">
        <f t="shared" si="972"/>
        <v>55</v>
      </c>
      <c r="AS1698" s="9"/>
      <c r="AT1698" s="9"/>
      <c r="AU1698" s="9"/>
      <c r="AV1698" s="9"/>
      <c r="AW1698" s="9"/>
      <c r="AX1698" s="9"/>
      <c r="AY1698" s="9"/>
      <c r="AZ1698" s="9"/>
      <c r="BA1698" s="8"/>
      <c r="BB1698" s="8"/>
      <c r="BC1698" s="8"/>
      <c r="BD1698" s="8"/>
      <c r="BE1698" s="8"/>
      <c r="BF1698" s="8"/>
    </row>
    <row r="1699" spans="1:58" s="5" customFormat="1">
      <c r="A1699" s="6">
        <v>1654</v>
      </c>
      <c r="B1699" s="44" t="s">
        <v>73</v>
      </c>
      <c r="C1699" s="45">
        <v>838.55535583496089</v>
      </c>
      <c r="D1699" s="45">
        <v>1037.7072448730469</v>
      </c>
      <c r="E1699" s="45">
        <v>1174.3132171630859</v>
      </c>
      <c r="F1699" s="45">
        <v>1122.4644653320313</v>
      </c>
      <c r="G1699" s="45">
        <v>744.38473815917973</v>
      </c>
      <c r="H1699" s="45">
        <v>688.4800903320313</v>
      </c>
      <c r="I1699" s="45">
        <v>807.47487487792966</v>
      </c>
      <c r="J1699" s="45">
        <v>1072.8078155517578</v>
      </c>
      <c r="K1699" s="45">
        <v>1221.3559692382812</v>
      </c>
      <c r="L1699" s="45">
        <v>1354.0371551513672</v>
      </c>
      <c r="M1699" s="45">
        <v>1417.689892578125</v>
      </c>
      <c r="N1699" s="45">
        <v>1470.5020446777344</v>
      </c>
      <c r="O1699" s="45">
        <v>1311.602471923828</v>
      </c>
      <c r="P1699" s="45">
        <v>1033.7579254150392</v>
      </c>
      <c r="Q1699" s="45">
        <v>804.31647033691411</v>
      </c>
      <c r="R1699" s="45">
        <v>646.52636413574214</v>
      </c>
      <c r="S1699" s="45">
        <v>515.79756774902341</v>
      </c>
      <c r="T1699" s="45">
        <v>490.7919631958008</v>
      </c>
      <c r="U1699" s="45">
        <v>17752.56562652588</v>
      </c>
      <c r="V1699" s="39"/>
      <c r="W1699" s="44" t="s">
        <v>73</v>
      </c>
      <c r="X1699" s="69">
        <v>0</v>
      </c>
      <c r="Y1699" s="69">
        <v>38</v>
      </c>
      <c r="Z1699" s="69">
        <v>35</v>
      </c>
      <c r="AA1699" s="69">
        <v>40</v>
      </c>
      <c r="AB1699" s="69">
        <v>22</v>
      </c>
      <c r="AC1699" s="69">
        <v>11</v>
      </c>
      <c r="AD1699" s="69">
        <v>0</v>
      </c>
      <c r="AE1699" s="69">
        <f t="shared" si="965"/>
        <v>146</v>
      </c>
      <c r="AF1699" s="8"/>
      <c r="AG1699" s="44" t="s">
        <v>73</v>
      </c>
      <c r="AH1699" s="68">
        <f t="shared" si="967"/>
        <v>0</v>
      </c>
      <c r="AI1699" s="68">
        <f t="shared" si="968"/>
        <v>102.09774073007407</v>
      </c>
      <c r="AJ1699" s="68">
        <f t="shared" si="969"/>
        <v>101.67323788003993</v>
      </c>
      <c r="AK1699" s="68">
        <f t="shared" si="970"/>
        <v>99.074290097377997</v>
      </c>
      <c r="AL1699" s="68">
        <f t="shared" si="960"/>
        <v>41.013869737116224</v>
      </c>
      <c r="AM1699" s="68">
        <f t="shared" si="961"/>
        <v>18.012766592298771</v>
      </c>
      <c r="AN1699" s="68">
        <f t="shared" si="962"/>
        <v>0</v>
      </c>
      <c r="AO1699" s="68">
        <f t="shared" si="966"/>
        <v>41.648807193143661</v>
      </c>
      <c r="AP1699" s="8"/>
      <c r="AQ1699" s="6">
        <f t="shared" si="971"/>
        <v>8</v>
      </c>
      <c r="AR1699" s="94">
        <f t="shared" si="972"/>
        <v>76</v>
      </c>
      <c r="AS1699" s="9"/>
      <c r="AT1699" s="9"/>
      <c r="AU1699" s="9"/>
      <c r="AV1699" s="9"/>
      <c r="AW1699" s="9"/>
      <c r="AX1699" s="9"/>
      <c r="AY1699" s="9"/>
      <c r="AZ1699" s="9"/>
      <c r="BA1699" s="8"/>
      <c r="BB1699" s="8"/>
      <c r="BC1699" s="8"/>
      <c r="BD1699" s="8"/>
      <c r="BE1699" s="8"/>
      <c r="BF1699" s="8"/>
    </row>
    <row r="1700" spans="1:58" s="5" customFormat="1">
      <c r="A1700" s="6">
        <v>1655</v>
      </c>
      <c r="B1700" s="44" t="s">
        <v>74</v>
      </c>
      <c r="C1700" s="45">
        <v>948.67140960693359</v>
      </c>
      <c r="D1700" s="45">
        <v>1083.3255844116211</v>
      </c>
      <c r="E1700" s="45">
        <v>1159.0806259155274</v>
      </c>
      <c r="F1700" s="45">
        <v>1130.9682586669921</v>
      </c>
      <c r="G1700" s="45">
        <v>864.34733200073242</v>
      </c>
      <c r="H1700" s="45">
        <v>860.50471267700198</v>
      </c>
      <c r="I1700" s="45">
        <v>921.11876678466797</v>
      </c>
      <c r="J1700" s="45">
        <v>977.20121917724612</v>
      </c>
      <c r="K1700" s="45">
        <v>1048.0173171997071</v>
      </c>
      <c r="L1700" s="45">
        <v>1144.6184356689453</v>
      </c>
      <c r="M1700" s="45">
        <v>1139.4603713989259</v>
      </c>
      <c r="N1700" s="45">
        <v>1098.4949005126953</v>
      </c>
      <c r="O1700" s="45">
        <v>919.15364761352544</v>
      </c>
      <c r="P1700" s="45">
        <v>709.87053680419922</v>
      </c>
      <c r="Q1700" s="45">
        <v>554.45227966308596</v>
      </c>
      <c r="R1700" s="45">
        <v>464.76754760742188</v>
      </c>
      <c r="S1700" s="45">
        <v>369.15695152282717</v>
      </c>
      <c r="T1700" s="45">
        <v>283.04031429290774</v>
      </c>
      <c r="U1700" s="45">
        <v>15676.250211524963</v>
      </c>
      <c r="V1700" s="39"/>
      <c r="W1700" s="44" t="s">
        <v>74</v>
      </c>
      <c r="X1700" s="69">
        <v>13</v>
      </c>
      <c r="Y1700" s="69">
        <v>28</v>
      </c>
      <c r="Z1700" s="69">
        <v>65</v>
      </c>
      <c r="AA1700" s="69">
        <v>57</v>
      </c>
      <c r="AB1700" s="69">
        <v>43</v>
      </c>
      <c r="AC1700" s="69">
        <v>12</v>
      </c>
      <c r="AD1700" s="69">
        <v>0</v>
      </c>
      <c r="AE1700" s="69">
        <f t="shared" si="965"/>
        <v>218</v>
      </c>
      <c r="AF1700" s="8"/>
      <c r="AG1700" s="44" t="s">
        <v>74</v>
      </c>
      <c r="AH1700" s="68">
        <f t="shared" si="967"/>
        <v>22.989150933948153</v>
      </c>
      <c r="AI1700" s="68">
        <f t="shared" si="968"/>
        <v>64.788769429501215</v>
      </c>
      <c r="AJ1700" s="68">
        <f t="shared" si="969"/>
        <v>151.07412903710227</v>
      </c>
      <c r="AK1700" s="68">
        <f t="shared" si="970"/>
        <v>123.76254193358547</v>
      </c>
      <c r="AL1700" s="68">
        <f t="shared" si="960"/>
        <v>88.006439525738244</v>
      </c>
      <c r="AM1700" s="68">
        <f t="shared" si="961"/>
        <v>22.900384951775209</v>
      </c>
      <c r="AN1700" s="68">
        <f t="shared" si="962"/>
        <v>0</v>
      </c>
      <c r="AO1700" s="68">
        <f t="shared" si="966"/>
        <v>62.762927342547847</v>
      </c>
      <c r="AP1700" s="8"/>
      <c r="AQ1700" s="6">
        <f t="shared" si="971"/>
        <v>42</v>
      </c>
      <c r="AR1700" s="94">
        <f t="shared" si="972"/>
        <v>7</v>
      </c>
      <c r="AS1700" s="9"/>
      <c r="AT1700" s="9"/>
      <c r="AU1700" s="9"/>
      <c r="AV1700" s="9"/>
      <c r="AW1700" s="9"/>
      <c r="AX1700" s="9"/>
      <c r="AY1700" s="9"/>
      <c r="AZ1700" s="9"/>
      <c r="BA1700" s="8"/>
      <c r="BB1700" s="8"/>
      <c r="BC1700" s="8"/>
      <c r="BD1700" s="8"/>
      <c r="BE1700" s="8"/>
      <c r="BF1700" s="8"/>
    </row>
    <row r="1701" spans="1:58" s="5" customFormat="1">
      <c r="A1701" s="6">
        <v>1656</v>
      </c>
      <c r="B1701" s="44" t="s">
        <v>75</v>
      </c>
      <c r="C1701" s="45">
        <v>768.04126892089846</v>
      </c>
      <c r="D1701" s="45">
        <v>834.03642578125005</v>
      </c>
      <c r="E1701" s="45">
        <v>892.32174987792973</v>
      </c>
      <c r="F1701" s="45">
        <v>869.80438842773435</v>
      </c>
      <c r="G1701" s="45">
        <v>612.78253326416018</v>
      </c>
      <c r="H1701" s="45">
        <v>755.93119506835933</v>
      </c>
      <c r="I1701" s="45">
        <v>935.74589538574219</v>
      </c>
      <c r="J1701" s="45">
        <v>975.80876159667969</v>
      </c>
      <c r="K1701" s="45">
        <v>1002.0256622314453</v>
      </c>
      <c r="L1701" s="45">
        <v>1104.3834167480468</v>
      </c>
      <c r="M1701" s="45">
        <v>1142.5228973388671</v>
      </c>
      <c r="N1701" s="45">
        <v>1189.4925842285156</v>
      </c>
      <c r="O1701" s="45">
        <v>1039.7448181152345</v>
      </c>
      <c r="P1701" s="45">
        <v>796.6811401367188</v>
      </c>
      <c r="Q1701" s="45">
        <v>534.11907348632815</v>
      </c>
      <c r="R1701" s="45">
        <v>378.75996856689454</v>
      </c>
      <c r="S1701" s="45">
        <v>326.90693206787108</v>
      </c>
      <c r="T1701" s="45">
        <v>231.01466598510743</v>
      </c>
      <c r="U1701" s="45">
        <v>14390.123377227783</v>
      </c>
      <c r="V1701" s="39"/>
      <c r="W1701" s="44" t="s">
        <v>75</v>
      </c>
      <c r="X1701" s="69">
        <v>7</v>
      </c>
      <c r="Y1701" s="69">
        <v>23</v>
      </c>
      <c r="Z1701" s="69">
        <v>32</v>
      </c>
      <c r="AA1701" s="69">
        <v>51</v>
      </c>
      <c r="AB1701" s="69">
        <v>36</v>
      </c>
      <c r="AC1701" s="69">
        <v>10</v>
      </c>
      <c r="AD1701" s="69">
        <v>0</v>
      </c>
      <c r="AE1701" s="69">
        <f t="shared" si="965"/>
        <v>159</v>
      </c>
      <c r="AF1701" s="8"/>
      <c r="AG1701" s="44" t="s">
        <v>75</v>
      </c>
      <c r="AH1701" s="68">
        <f t="shared" si="967"/>
        <v>16.095572965901582</v>
      </c>
      <c r="AI1701" s="68">
        <f t="shared" si="968"/>
        <v>75.067413809868142</v>
      </c>
      <c r="AJ1701" s="68">
        <f t="shared" si="969"/>
        <v>84.66379006122699</v>
      </c>
      <c r="AK1701" s="68">
        <f t="shared" si="970"/>
        <v>109.00395128952458</v>
      </c>
      <c r="AL1701" s="68">
        <f t="shared" si="960"/>
        <v>73.784949299070718</v>
      </c>
      <c r="AM1701" s="68">
        <f t="shared" si="961"/>
        <v>19.959568655618376</v>
      </c>
      <c r="AN1701" s="68">
        <f t="shared" si="962"/>
        <v>0</v>
      </c>
      <c r="AO1701" s="68">
        <f t="shared" si="966"/>
        <v>50.827287201614681</v>
      </c>
      <c r="AP1701" s="8"/>
      <c r="AQ1701" s="6">
        <f t="shared" si="971"/>
        <v>28</v>
      </c>
      <c r="AR1701" s="94">
        <f t="shared" si="972"/>
        <v>56</v>
      </c>
      <c r="AS1701" s="9"/>
      <c r="AT1701" s="9"/>
      <c r="AU1701" s="9"/>
      <c r="AV1701" s="9"/>
      <c r="AW1701" s="9"/>
      <c r="AX1701" s="9"/>
      <c r="AY1701" s="9"/>
      <c r="AZ1701" s="9"/>
      <c r="BA1701" s="8"/>
      <c r="BB1701" s="8"/>
      <c r="BC1701" s="8"/>
      <c r="BD1701" s="8"/>
      <c r="BE1701" s="8"/>
      <c r="BF1701" s="8"/>
    </row>
    <row r="1702" spans="1:58" s="5" customFormat="1">
      <c r="A1702" s="6">
        <v>1657</v>
      </c>
      <c r="B1702" s="44" t="s">
        <v>76</v>
      </c>
      <c r="C1702" s="45">
        <v>3686.0866821289064</v>
      </c>
      <c r="D1702" s="45">
        <v>4305.0666015625002</v>
      </c>
      <c r="E1702" s="45">
        <v>4889.9523071289059</v>
      </c>
      <c r="F1702" s="45">
        <v>5081.9530822753904</v>
      </c>
      <c r="G1702" s="45">
        <v>4473.10498046875</v>
      </c>
      <c r="H1702" s="45">
        <v>3692.1022491455078</v>
      </c>
      <c r="I1702" s="45">
        <v>3817.8993835449219</v>
      </c>
      <c r="J1702" s="45">
        <v>4311.884576416016</v>
      </c>
      <c r="K1702" s="45">
        <v>4913.5561157226566</v>
      </c>
      <c r="L1702" s="45">
        <v>5311.6138061523434</v>
      </c>
      <c r="M1702" s="45">
        <v>4889.0148498535154</v>
      </c>
      <c r="N1702" s="45">
        <v>4120.7575012207035</v>
      </c>
      <c r="O1702" s="45">
        <v>2900.8242004394533</v>
      </c>
      <c r="P1702" s="45">
        <v>1840.299269104004</v>
      </c>
      <c r="Q1702" s="45">
        <v>1131.2667678833009</v>
      </c>
      <c r="R1702" s="45">
        <v>785.45466918945317</v>
      </c>
      <c r="S1702" s="45">
        <v>564.83148956298828</v>
      </c>
      <c r="T1702" s="45">
        <v>464.44001426696775</v>
      </c>
      <c r="U1702" s="45">
        <v>61180.108546066287</v>
      </c>
      <c r="V1702" s="39"/>
      <c r="W1702" s="44" t="s">
        <v>76</v>
      </c>
      <c r="X1702" s="69">
        <v>6</v>
      </c>
      <c r="Y1702" s="69">
        <v>26</v>
      </c>
      <c r="Z1702" s="69">
        <v>111</v>
      </c>
      <c r="AA1702" s="69">
        <v>313</v>
      </c>
      <c r="AB1702" s="69">
        <v>201</v>
      </c>
      <c r="AC1702" s="69">
        <v>39</v>
      </c>
      <c r="AD1702" s="69">
        <v>0</v>
      </c>
      <c r="AE1702" s="69">
        <f t="shared" si="965"/>
        <v>696</v>
      </c>
      <c r="AF1702" s="8"/>
      <c r="AG1702" s="44" t="s">
        <v>76</v>
      </c>
      <c r="AH1702" s="68">
        <f t="shared" si="967"/>
        <v>2.36129688836622</v>
      </c>
      <c r="AI1702" s="68">
        <f t="shared" si="968"/>
        <v>11.625034562580458</v>
      </c>
      <c r="AJ1702" s="68">
        <f t="shared" si="969"/>
        <v>60.128345592644187</v>
      </c>
      <c r="AK1702" s="68">
        <f t="shared" si="970"/>
        <v>163.96450956723709</v>
      </c>
      <c r="AL1702" s="68">
        <f t="shared" si="960"/>
        <v>93.230695969634994</v>
      </c>
      <c r="AM1702" s="68">
        <f t="shared" si="961"/>
        <v>15.874449820652597</v>
      </c>
      <c r="AN1702" s="68">
        <f t="shared" si="962"/>
        <v>0</v>
      </c>
      <c r="AO1702" s="68">
        <f t="shared" si="966"/>
        <v>44.047685906924961</v>
      </c>
      <c r="AP1702" s="8"/>
      <c r="AQ1702" s="6">
        <f t="shared" si="971"/>
        <v>73</v>
      </c>
      <c r="AR1702" s="94">
        <f t="shared" si="972"/>
        <v>73</v>
      </c>
      <c r="AS1702" s="9"/>
      <c r="AT1702" s="9"/>
      <c r="AU1702" s="9"/>
      <c r="AV1702" s="9"/>
      <c r="AW1702" s="9"/>
      <c r="AX1702" s="9"/>
      <c r="AY1702" s="9"/>
      <c r="AZ1702" s="9"/>
      <c r="BA1702" s="8"/>
      <c r="BB1702" s="8"/>
      <c r="BC1702" s="8"/>
      <c r="BD1702" s="8"/>
      <c r="BE1702" s="8"/>
      <c r="BF1702" s="8"/>
    </row>
    <row r="1703" spans="1:58" s="5" customFormat="1">
      <c r="A1703" s="6">
        <v>1658</v>
      </c>
      <c r="B1703" s="44" t="s">
        <v>77</v>
      </c>
      <c r="C1703" s="45">
        <v>769.38358306884766</v>
      </c>
      <c r="D1703" s="45">
        <v>871.00520782470699</v>
      </c>
      <c r="E1703" s="45">
        <v>921.47482604980473</v>
      </c>
      <c r="F1703" s="45">
        <v>838.96769409179683</v>
      </c>
      <c r="G1703" s="45">
        <v>565.38783569335942</v>
      </c>
      <c r="H1703" s="45">
        <v>589.4700866699219</v>
      </c>
      <c r="I1703" s="45">
        <v>644.55042877197263</v>
      </c>
      <c r="J1703" s="45">
        <v>808.77294921875</v>
      </c>
      <c r="K1703" s="45">
        <v>907.59407348632817</v>
      </c>
      <c r="L1703" s="45">
        <v>902.77335968017576</v>
      </c>
      <c r="M1703" s="45">
        <v>878.1298889160156</v>
      </c>
      <c r="N1703" s="45">
        <v>912.10224304199221</v>
      </c>
      <c r="O1703" s="45">
        <v>869.13562774658203</v>
      </c>
      <c r="P1703" s="45">
        <v>711.95800628662107</v>
      </c>
      <c r="Q1703" s="45">
        <v>514.70787200927737</v>
      </c>
      <c r="R1703" s="45">
        <v>475.69330902099608</v>
      </c>
      <c r="S1703" s="45">
        <v>403.33313369750977</v>
      </c>
      <c r="T1703" s="45">
        <v>369.63534088134764</v>
      </c>
      <c r="U1703" s="45">
        <v>12954.075466156006</v>
      </c>
      <c r="V1703" s="39"/>
      <c r="W1703" s="44" t="s">
        <v>77</v>
      </c>
      <c r="X1703" s="69">
        <v>10</v>
      </c>
      <c r="Y1703" s="69">
        <v>21</v>
      </c>
      <c r="Z1703" s="69">
        <v>38</v>
      </c>
      <c r="AA1703" s="69">
        <v>27</v>
      </c>
      <c r="AB1703" s="69">
        <v>19</v>
      </c>
      <c r="AC1703" s="69">
        <v>6</v>
      </c>
      <c r="AD1703" s="69">
        <v>0</v>
      </c>
      <c r="AE1703" s="69">
        <f t="shared" si="965"/>
        <v>121</v>
      </c>
      <c r="AF1703" s="8"/>
      <c r="AG1703" s="44" t="s">
        <v>77</v>
      </c>
      <c r="AH1703" s="68">
        <f t="shared" si="967"/>
        <v>23.838820184429739</v>
      </c>
      <c r="AI1703" s="68">
        <f t="shared" si="968"/>
        <v>74.285291172728535</v>
      </c>
      <c r="AJ1703" s="68">
        <f t="shared" si="969"/>
        <v>128.92935828066328</v>
      </c>
      <c r="AK1703" s="68">
        <f t="shared" si="970"/>
        <v>83.779325231205419</v>
      </c>
      <c r="AL1703" s="68">
        <f t="shared" si="960"/>
        <v>46.984756397585798</v>
      </c>
      <c r="AM1703" s="68">
        <f t="shared" si="961"/>
        <v>13.221769897532022</v>
      </c>
      <c r="AN1703" s="68">
        <f t="shared" si="962"/>
        <v>0</v>
      </c>
      <c r="AO1703" s="68">
        <f t="shared" si="966"/>
        <v>46.029337869307248</v>
      </c>
      <c r="AP1703" s="8"/>
      <c r="AQ1703" s="6">
        <f t="shared" si="971"/>
        <v>31</v>
      </c>
      <c r="AR1703" s="94">
        <f t="shared" si="972"/>
        <v>65</v>
      </c>
      <c r="AS1703" s="9"/>
      <c r="AT1703" s="9"/>
      <c r="AU1703" s="9"/>
      <c r="AV1703" s="9"/>
      <c r="AW1703" s="9"/>
      <c r="AX1703" s="9"/>
      <c r="AY1703" s="9"/>
      <c r="AZ1703" s="9"/>
      <c r="BA1703" s="8"/>
      <c r="BB1703" s="8"/>
      <c r="BC1703" s="8"/>
      <c r="BD1703" s="8"/>
      <c r="BE1703" s="8"/>
      <c r="BF1703" s="8"/>
    </row>
    <row r="1704" spans="1:58" s="5" customFormat="1">
      <c r="A1704" s="6">
        <v>1659</v>
      </c>
      <c r="B1704" s="44" t="s">
        <v>78</v>
      </c>
      <c r="C1704" s="45">
        <v>3908.7439819335937</v>
      </c>
      <c r="D1704" s="45">
        <v>2727.4366455078125</v>
      </c>
      <c r="E1704" s="45">
        <v>2380.2113769531252</v>
      </c>
      <c r="F1704" s="45">
        <v>2845.6711547851564</v>
      </c>
      <c r="G1704" s="45">
        <v>7101.3702880859373</v>
      </c>
      <c r="H1704" s="45">
        <v>12623.148388671874</v>
      </c>
      <c r="I1704" s="45">
        <v>11847.454711914063</v>
      </c>
      <c r="J1704" s="45">
        <v>9218.9742431640625</v>
      </c>
      <c r="K1704" s="45">
        <v>7147.9925292968746</v>
      </c>
      <c r="L1704" s="45">
        <v>5681.0661132812502</v>
      </c>
      <c r="M1704" s="45">
        <v>5040.3714355468746</v>
      </c>
      <c r="N1704" s="45">
        <v>4144.3372192382813</v>
      </c>
      <c r="O1704" s="45">
        <v>3514.0537597656248</v>
      </c>
      <c r="P1704" s="45">
        <v>2785.3932861328126</v>
      </c>
      <c r="Q1704" s="45">
        <v>2396.8434265136721</v>
      </c>
      <c r="R1704" s="45">
        <v>1932.9671264648437</v>
      </c>
      <c r="S1704" s="45">
        <v>1296.0589752197266</v>
      </c>
      <c r="T1704" s="45">
        <v>1417.5249298095703</v>
      </c>
      <c r="U1704" s="45">
        <v>88009.619592285162</v>
      </c>
      <c r="V1704" s="39"/>
      <c r="W1704" s="44" t="s">
        <v>78</v>
      </c>
      <c r="X1704" s="69">
        <v>7</v>
      </c>
      <c r="Y1704" s="69">
        <v>46</v>
      </c>
      <c r="Z1704" s="69">
        <v>178</v>
      </c>
      <c r="AA1704" s="69">
        <v>445</v>
      </c>
      <c r="AB1704" s="69">
        <v>486</v>
      </c>
      <c r="AC1704" s="69">
        <v>84</v>
      </c>
      <c r="AD1704" s="69">
        <v>6</v>
      </c>
      <c r="AE1704" s="69">
        <f t="shared" si="965"/>
        <v>1252</v>
      </c>
      <c r="AF1704" s="8"/>
      <c r="AG1704" s="44" t="s">
        <v>78</v>
      </c>
      <c r="AH1704" s="68">
        <f t="shared" si="967"/>
        <v>4.9197532808589681</v>
      </c>
      <c r="AI1704" s="68">
        <f t="shared" si="968"/>
        <v>12.955246138107967</v>
      </c>
      <c r="AJ1704" s="68">
        <f t="shared" si="969"/>
        <v>28.202155994575612</v>
      </c>
      <c r="AK1704" s="68">
        <f t="shared" si="970"/>
        <v>75.121620773531745</v>
      </c>
      <c r="AL1704" s="68">
        <f t="shared" si="960"/>
        <v>105.43472346945163</v>
      </c>
      <c r="AM1704" s="68">
        <f t="shared" si="961"/>
        <v>23.503102348167342</v>
      </c>
      <c r="AN1704" s="68">
        <f t="shared" si="962"/>
        <v>2.1122795899076561</v>
      </c>
      <c r="AO1704" s="68">
        <f t="shared" si="966"/>
        <v>44.345523050523873</v>
      </c>
      <c r="AP1704" s="8"/>
      <c r="AQ1704" s="6">
        <f t="shared" si="971"/>
        <v>71</v>
      </c>
      <c r="AR1704" s="94">
        <f t="shared" si="972"/>
        <v>72</v>
      </c>
      <c r="AS1704" s="9"/>
      <c r="AT1704" s="9"/>
      <c r="AU1704" s="9"/>
      <c r="AV1704" s="9"/>
      <c r="AW1704" s="9"/>
      <c r="AX1704" s="9"/>
      <c r="AY1704" s="9"/>
      <c r="AZ1704" s="9"/>
      <c r="BA1704" s="8"/>
      <c r="BB1704" s="8"/>
      <c r="BC1704" s="8"/>
      <c r="BD1704" s="8"/>
      <c r="BE1704" s="8"/>
      <c r="BF1704" s="8"/>
    </row>
    <row r="1705" spans="1:58" s="5" customFormat="1">
      <c r="A1705" s="6">
        <v>1660</v>
      </c>
      <c r="B1705" s="44" t="s">
        <v>79</v>
      </c>
      <c r="C1705" s="45">
        <v>311.07748260498045</v>
      </c>
      <c r="D1705" s="45">
        <v>331.76096649169921</v>
      </c>
      <c r="E1705" s="45">
        <v>432.41035461425781</v>
      </c>
      <c r="F1705" s="45">
        <v>397.95498962402343</v>
      </c>
      <c r="G1705" s="45">
        <v>241.50151214599609</v>
      </c>
      <c r="H1705" s="45">
        <v>280.72223968505858</v>
      </c>
      <c r="I1705" s="45">
        <v>334.65314178466798</v>
      </c>
      <c r="J1705" s="45">
        <v>349.54704132080076</v>
      </c>
      <c r="K1705" s="45">
        <v>369.59187316894531</v>
      </c>
      <c r="L1705" s="45">
        <v>447.87081146240234</v>
      </c>
      <c r="M1705" s="45">
        <v>502.06881103515627</v>
      </c>
      <c r="N1705" s="45">
        <v>553.73856811523433</v>
      </c>
      <c r="O1705" s="45">
        <v>536.94598388671875</v>
      </c>
      <c r="P1705" s="45">
        <v>429.22757720947266</v>
      </c>
      <c r="Q1705" s="45">
        <v>309.96545639038084</v>
      </c>
      <c r="R1705" s="45">
        <v>236.1807960510254</v>
      </c>
      <c r="S1705" s="45">
        <v>197.63134841918946</v>
      </c>
      <c r="T1705" s="45">
        <v>121.02374572753907</v>
      </c>
      <c r="U1705" s="45">
        <v>6383.8726997375488</v>
      </c>
      <c r="V1705" s="39"/>
      <c r="W1705" s="44" t="s">
        <v>79</v>
      </c>
      <c r="X1705" s="69">
        <v>4</v>
      </c>
      <c r="Y1705" s="69">
        <v>9</v>
      </c>
      <c r="Z1705" s="69">
        <v>19</v>
      </c>
      <c r="AA1705" s="69">
        <v>22</v>
      </c>
      <c r="AB1705" s="69">
        <v>7</v>
      </c>
      <c r="AC1705" s="69">
        <v>3</v>
      </c>
      <c r="AD1705" s="69">
        <v>0</v>
      </c>
      <c r="AE1705" s="69">
        <f t="shared" si="965"/>
        <v>64</v>
      </c>
      <c r="AF1705" s="8"/>
      <c r="AG1705" s="44" t="s">
        <v>79</v>
      </c>
      <c r="AH1705" s="68">
        <f t="shared" si="967"/>
        <v>20.102775963578626</v>
      </c>
      <c r="AI1705" s="68">
        <f t="shared" si="968"/>
        <v>74.533694799883378</v>
      </c>
      <c r="AJ1705" s="68">
        <f t="shared" si="969"/>
        <v>135.36512120533123</v>
      </c>
      <c r="AK1705" s="68">
        <f t="shared" si="970"/>
        <v>131.47941706255287</v>
      </c>
      <c r="AL1705" s="68">
        <f t="shared" si="960"/>
        <v>40.051833787805812</v>
      </c>
      <c r="AM1705" s="68">
        <f t="shared" si="961"/>
        <v>16.23412319257713</v>
      </c>
      <c r="AN1705" s="68">
        <f t="shared" si="962"/>
        <v>0</v>
      </c>
      <c r="AO1705" s="68">
        <f t="shared" si="966"/>
        <v>52.85234158756991</v>
      </c>
      <c r="AP1705" s="8"/>
      <c r="AQ1705" s="6">
        <f t="shared" si="971"/>
        <v>29</v>
      </c>
      <c r="AR1705" s="94">
        <f t="shared" si="972"/>
        <v>47</v>
      </c>
      <c r="AS1705" s="9"/>
      <c r="AT1705" s="9"/>
      <c r="AU1705" s="9"/>
      <c r="AV1705" s="9"/>
      <c r="AW1705" s="9"/>
      <c r="AX1705" s="9"/>
      <c r="AY1705" s="9"/>
      <c r="AZ1705" s="9"/>
      <c r="BA1705" s="8"/>
      <c r="BB1705" s="8"/>
      <c r="BC1705" s="8"/>
      <c r="BD1705" s="8"/>
      <c r="BE1705" s="8"/>
      <c r="BF1705" s="8"/>
    </row>
    <row r="1706" spans="1:58" s="5" customFormat="1">
      <c r="A1706" s="6">
        <v>1661</v>
      </c>
      <c r="B1706" s="44" t="s">
        <v>80</v>
      </c>
      <c r="C1706" s="45">
        <v>51.025085067749025</v>
      </c>
      <c r="D1706" s="45">
        <v>111.14994659423829</v>
      </c>
      <c r="E1706" s="45">
        <v>154.47592010498047</v>
      </c>
      <c r="F1706" s="45">
        <v>177.37082061767578</v>
      </c>
      <c r="G1706" s="45">
        <v>125.45917587280273</v>
      </c>
      <c r="H1706" s="45">
        <v>105.26463165283204</v>
      </c>
      <c r="I1706" s="45">
        <v>116.69948043823243</v>
      </c>
      <c r="J1706" s="45">
        <v>104.05549774169921</v>
      </c>
      <c r="K1706" s="45">
        <v>148.03320770263673</v>
      </c>
      <c r="L1706" s="45">
        <v>186.70729217529296</v>
      </c>
      <c r="M1706" s="45">
        <v>247.94813232421876</v>
      </c>
      <c r="N1706" s="45">
        <v>282.14048919677737</v>
      </c>
      <c r="O1706" s="45">
        <v>295.08880615234375</v>
      </c>
      <c r="P1706" s="45">
        <v>258.96867218017576</v>
      </c>
      <c r="Q1706" s="45">
        <v>231.83872528076171</v>
      </c>
      <c r="R1706" s="45">
        <v>234.72441864013672</v>
      </c>
      <c r="S1706" s="45">
        <v>207.81920623779297</v>
      </c>
      <c r="T1706" s="45">
        <v>233.76276855468751</v>
      </c>
      <c r="U1706" s="45">
        <v>3272.5322765350343</v>
      </c>
      <c r="V1706" s="39"/>
      <c r="W1706" s="44" t="s">
        <v>80</v>
      </c>
      <c r="X1706" s="69">
        <v>0</v>
      </c>
      <c r="Y1706" s="69">
        <v>3</v>
      </c>
      <c r="Z1706" s="69">
        <v>3</v>
      </c>
      <c r="AA1706" s="69">
        <v>10</v>
      </c>
      <c r="AB1706" s="69">
        <v>4</v>
      </c>
      <c r="AC1706" s="69">
        <v>3</v>
      </c>
      <c r="AD1706" s="69">
        <v>0</v>
      </c>
      <c r="AE1706" s="69">
        <f t="shared" si="965"/>
        <v>23</v>
      </c>
      <c r="AF1706" s="8"/>
      <c r="AG1706" s="44" t="s">
        <v>80</v>
      </c>
      <c r="AH1706" s="68">
        <f t="shared" si="967"/>
        <v>0</v>
      </c>
      <c r="AI1706" s="68">
        <f t="shared" si="968"/>
        <v>47.824321802361617</v>
      </c>
      <c r="AJ1706" s="68">
        <f t="shared" si="969"/>
        <v>56.999201971164418</v>
      </c>
      <c r="AK1706" s="68">
        <f t="shared" si="970"/>
        <v>171.38036883193965</v>
      </c>
      <c r="AL1706" s="68">
        <f t="shared" si="960"/>
        <v>76.88205019074239</v>
      </c>
      <c r="AM1706" s="68">
        <f t="shared" si="961"/>
        <v>40.531446241795713</v>
      </c>
      <c r="AN1706" s="68">
        <f t="shared" si="962"/>
        <v>0</v>
      </c>
      <c r="AO1706" s="68">
        <f t="shared" si="966"/>
        <v>47.738140630510408</v>
      </c>
      <c r="AP1706" s="8"/>
      <c r="AQ1706" s="6">
        <f t="shared" si="971"/>
        <v>54</v>
      </c>
      <c r="AR1706" s="94">
        <f t="shared" si="972"/>
        <v>62</v>
      </c>
      <c r="AS1706" s="9"/>
      <c r="AT1706" s="9"/>
      <c r="AU1706" s="9"/>
      <c r="AV1706" s="9"/>
      <c r="AW1706" s="9"/>
      <c r="AX1706" s="9"/>
      <c r="AY1706" s="9"/>
      <c r="AZ1706" s="9"/>
      <c r="BA1706" s="8"/>
      <c r="BB1706" s="8"/>
      <c r="BC1706" s="8"/>
      <c r="BD1706" s="8"/>
      <c r="BE1706" s="8"/>
      <c r="BF1706" s="8"/>
    </row>
    <row r="1707" spans="1:58" s="5" customFormat="1">
      <c r="A1707" s="6">
        <v>1662</v>
      </c>
      <c r="B1707" s="44" t="s">
        <v>81</v>
      </c>
      <c r="C1707" s="45">
        <v>1449.2986785888672</v>
      </c>
      <c r="D1707" s="45">
        <v>1647.838217163086</v>
      </c>
      <c r="E1707" s="45">
        <v>1900.2825073242188</v>
      </c>
      <c r="F1707" s="45">
        <v>1857.3968780517578</v>
      </c>
      <c r="G1707" s="45">
        <v>1302.8635223388671</v>
      </c>
      <c r="H1707" s="45">
        <v>1246.463087463379</v>
      </c>
      <c r="I1707" s="45">
        <v>1392.8387115478515</v>
      </c>
      <c r="J1707" s="45">
        <v>1672.4378173828125</v>
      </c>
      <c r="K1707" s="45">
        <v>1814.1827697753906</v>
      </c>
      <c r="L1707" s="45">
        <v>2014.1823272705078</v>
      </c>
      <c r="M1707" s="45">
        <v>2044.9514373779298</v>
      </c>
      <c r="N1707" s="45">
        <v>2080.4154479980471</v>
      </c>
      <c r="O1707" s="45">
        <v>2006.394708251953</v>
      </c>
      <c r="P1707" s="45">
        <v>1563.9275634765625</v>
      </c>
      <c r="Q1707" s="45">
        <v>1188.5949966430665</v>
      </c>
      <c r="R1707" s="45">
        <v>973.23281860351563</v>
      </c>
      <c r="S1707" s="45">
        <v>744.70680389404299</v>
      </c>
      <c r="T1707" s="45">
        <v>710.73498077392583</v>
      </c>
      <c r="U1707" s="45">
        <v>27610.743273925782</v>
      </c>
      <c r="V1707" s="39"/>
      <c r="W1707" s="44" t="s">
        <v>81</v>
      </c>
      <c r="X1707" s="69">
        <v>15</v>
      </c>
      <c r="Y1707" s="69">
        <v>51</v>
      </c>
      <c r="Z1707" s="69">
        <v>92</v>
      </c>
      <c r="AA1707" s="69">
        <v>76</v>
      </c>
      <c r="AB1707" s="69">
        <v>53</v>
      </c>
      <c r="AC1707" s="69">
        <v>6</v>
      </c>
      <c r="AD1707" s="69">
        <v>0</v>
      </c>
      <c r="AE1707" s="69">
        <f t="shared" si="965"/>
        <v>293</v>
      </c>
      <c r="AF1707" s="8"/>
      <c r="AG1707" s="44" t="s">
        <v>81</v>
      </c>
      <c r="AH1707" s="68">
        <f t="shared" si="967"/>
        <v>16.151636925042808</v>
      </c>
      <c r="AI1707" s="68">
        <f t="shared" si="968"/>
        <v>78.289090339172461</v>
      </c>
      <c r="AJ1707" s="68">
        <f t="shared" si="969"/>
        <v>147.6176886829839</v>
      </c>
      <c r="AK1707" s="68">
        <f t="shared" si="970"/>
        <v>109.12964921192024</v>
      </c>
      <c r="AL1707" s="68">
        <f t="shared" si="960"/>
        <v>63.380532835521947</v>
      </c>
      <c r="AM1707" s="68">
        <f t="shared" si="961"/>
        <v>6.6145485448997459</v>
      </c>
      <c r="AN1707" s="68">
        <f t="shared" si="962"/>
        <v>0</v>
      </c>
      <c r="AO1707" s="68">
        <f t="shared" si="966"/>
        <v>51.856731538947535</v>
      </c>
      <c r="AP1707" s="8"/>
      <c r="AQ1707" s="6">
        <f t="shared" si="971"/>
        <v>26</v>
      </c>
      <c r="AR1707" s="94">
        <f t="shared" si="972"/>
        <v>51</v>
      </c>
      <c r="AS1707" s="9"/>
      <c r="AT1707" s="9"/>
      <c r="AU1707" s="9"/>
      <c r="AV1707" s="9"/>
      <c r="AW1707" s="9"/>
      <c r="AX1707" s="9"/>
      <c r="AY1707" s="9"/>
      <c r="AZ1707" s="9"/>
      <c r="BA1707" s="8"/>
      <c r="BB1707" s="8"/>
      <c r="BC1707" s="8"/>
      <c r="BD1707" s="8"/>
      <c r="BE1707" s="8"/>
      <c r="BF1707" s="8"/>
    </row>
    <row r="1708" spans="1:58" s="5" customFormat="1">
      <c r="A1708" s="6">
        <v>1663</v>
      </c>
      <c r="B1708" s="44" t="s">
        <v>82</v>
      </c>
      <c r="C1708" s="45">
        <v>825.97090148925781</v>
      </c>
      <c r="D1708" s="45">
        <v>1014.4171615600586</v>
      </c>
      <c r="E1708" s="45">
        <v>1168.7005294799806</v>
      </c>
      <c r="F1708" s="45">
        <v>1198.6298759460449</v>
      </c>
      <c r="G1708" s="45">
        <v>664.15354461669926</v>
      </c>
      <c r="H1708" s="45">
        <v>695.6089038848877</v>
      </c>
      <c r="I1708" s="45">
        <v>830.72851715087893</v>
      </c>
      <c r="J1708" s="45">
        <v>952.68542785644536</v>
      </c>
      <c r="K1708" s="45">
        <v>1089.3504104614258</v>
      </c>
      <c r="L1708" s="45">
        <v>1193.34990234375</v>
      </c>
      <c r="M1708" s="45">
        <v>1188.3344696044921</v>
      </c>
      <c r="N1708" s="45">
        <v>1220.6500762939454</v>
      </c>
      <c r="O1708" s="45">
        <v>1051.3169158935548</v>
      </c>
      <c r="P1708" s="45">
        <v>835.07842559814458</v>
      </c>
      <c r="Q1708" s="45">
        <v>768.46755447387693</v>
      </c>
      <c r="R1708" s="45">
        <v>695.04803543090816</v>
      </c>
      <c r="S1708" s="45">
        <v>559.52483749389648</v>
      </c>
      <c r="T1708" s="45">
        <v>509.46374626159667</v>
      </c>
      <c r="U1708" s="45">
        <v>16461.479235839844</v>
      </c>
      <c r="V1708" s="39"/>
      <c r="W1708" s="44" t="s">
        <v>82</v>
      </c>
      <c r="X1708" s="69">
        <v>7</v>
      </c>
      <c r="Y1708" s="69">
        <v>29</v>
      </c>
      <c r="Z1708" s="69">
        <v>55</v>
      </c>
      <c r="AA1708" s="69">
        <v>47</v>
      </c>
      <c r="AB1708" s="69">
        <v>36</v>
      </c>
      <c r="AC1708" s="69">
        <v>4</v>
      </c>
      <c r="AD1708" s="69">
        <v>0</v>
      </c>
      <c r="AE1708" s="69">
        <f t="shared" si="965"/>
        <v>178</v>
      </c>
      <c r="AF1708" s="8"/>
      <c r="AG1708" s="44" t="s">
        <v>82</v>
      </c>
      <c r="AH1708" s="68">
        <f t="shared" si="967"/>
        <v>11.680002543696146</v>
      </c>
      <c r="AI1708" s="68">
        <f t="shared" si="968"/>
        <v>87.32920342008164</v>
      </c>
      <c r="AJ1708" s="68">
        <f t="shared" si="969"/>
        <v>158.13483609203954</v>
      </c>
      <c r="AK1708" s="68">
        <f t="shared" si="970"/>
        <v>113.15369348627705</v>
      </c>
      <c r="AL1708" s="68">
        <f t="shared" si="960"/>
        <v>75.575838461181178</v>
      </c>
      <c r="AM1708" s="68">
        <f t="shared" si="961"/>
        <v>7.3438261216713263</v>
      </c>
      <c r="AN1708" s="68">
        <f t="shared" si="962"/>
        <v>0</v>
      </c>
      <c r="AO1708" s="68">
        <f t="shared" si="966"/>
        <v>53.739851501293373</v>
      </c>
      <c r="AP1708" s="8"/>
      <c r="AQ1708" s="6">
        <f t="shared" si="971"/>
        <v>19</v>
      </c>
      <c r="AR1708" s="94">
        <f t="shared" si="972"/>
        <v>42</v>
      </c>
      <c r="AS1708" s="9"/>
      <c r="AT1708" s="9"/>
      <c r="AU1708" s="9"/>
      <c r="AV1708" s="9"/>
      <c r="AW1708" s="9"/>
      <c r="AX1708" s="9"/>
      <c r="AY1708" s="9"/>
      <c r="AZ1708" s="9"/>
      <c r="BA1708" s="8"/>
      <c r="BB1708" s="8"/>
      <c r="BC1708" s="8"/>
      <c r="BD1708" s="8"/>
      <c r="BE1708" s="8"/>
      <c r="BF1708" s="8"/>
    </row>
    <row r="1709" spans="1:58" s="5" customFormat="1">
      <c r="A1709" s="6">
        <v>1664</v>
      </c>
      <c r="B1709" s="44" t="s">
        <v>83</v>
      </c>
      <c r="C1709" s="45">
        <v>4166.8907226562496</v>
      </c>
      <c r="D1709" s="45">
        <v>4125.2641479492186</v>
      </c>
      <c r="E1709" s="45">
        <v>4142.0394287109375</v>
      </c>
      <c r="F1709" s="45">
        <v>4882.5776855468748</v>
      </c>
      <c r="G1709" s="45">
        <v>9415.5430175781257</v>
      </c>
      <c r="H1709" s="45">
        <v>9672.0066406250007</v>
      </c>
      <c r="I1709" s="45">
        <v>8015.041748046875</v>
      </c>
      <c r="J1709" s="45">
        <v>7537.4865966796879</v>
      </c>
      <c r="K1709" s="45">
        <v>6765.5860107421877</v>
      </c>
      <c r="L1709" s="45">
        <v>6144.0316162109375</v>
      </c>
      <c r="M1709" s="45">
        <v>5627.1743896484377</v>
      </c>
      <c r="N1709" s="45">
        <v>5491.3990234374996</v>
      </c>
      <c r="O1709" s="45">
        <v>4830.6970703124998</v>
      </c>
      <c r="P1709" s="45">
        <v>3752.9028198242186</v>
      </c>
      <c r="Q1709" s="45">
        <v>2930.4593017578127</v>
      </c>
      <c r="R1709" s="45">
        <v>2531.1879028320313</v>
      </c>
      <c r="S1709" s="45">
        <v>1969.8634094238282</v>
      </c>
      <c r="T1709" s="45">
        <v>1714.5998504638671</v>
      </c>
      <c r="U1709" s="45">
        <v>93714.751382446295</v>
      </c>
      <c r="V1709" s="39"/>
      <c r="W1709" s="44" t="s">
        <v>83</v>
      </c>
      <c r="X1709" s="69">
        <v>6</v>
      </c>
      <c r="Y1709" s="69">
        <v>31</v>
      </c>
      <c r="Z1709" s="69">
        <v>131</v>
      </c>
      <c r="AA1709" s="69">
        <v>430</v>
      </c>
      <c r="AB1709" s="69">
        <v>398</v>
      </c>
      <c r="AC1709" s="69">
        <v>95</v>
      </c>
      <c r="AD1709" s="69">
        <v>3</v>
      </c>
      <c r="AE1709" s="69">
        <f t="shared" si="965"/>
        <v>1094</v>
      </c>
      <c r="AF1709" s="8"/>
      <c r="AG1709" s="44" t="s">
        <v>83</v>
      </c>
      <c r="AH1709" s="68">
        <f t="shared" si="967"/>
        <v>2.457718191667837</v>
      </c>
      <c r="AI1709" s="68">
        <f t="shared" si="968"/>
        <v>6.5848565381997162</v>
      </c>
      <c r="AJ1709" s="68">
        <f t="shared" si="969"/>
        <v>27.088484296477869</v>
      </c>
      <c r="AK1709" s="68">
        <f t="shared" si="970"/>
        <v>107.29825583373498</v>
      </c>
      <c r="AL1709" s="68">
        <f t="shared" si="960"/>
        <v>105.60549458895797</v>
      </c>
      <c r="AM1709" s="68">
        <f t="shared" si="961"/>
        <v>28.083302717358688</v>
      </c>
      <c r="AN1709" s="68">
        <f t="shared" si="962"/>
        <v>0.97655747476446697</v>
      </c>
      <c r="AO1709" s="68">
        <f t="shared" si="966"/>
        <v>41.730023545557742</v>
      </c>
      <c r="AP1709" s="8"/>
      <c r="AQ1709" s="6">
        <f t="shared" si="971"/>
        <v>78</v>
      </c>
      <c r="AR1709" s="94">
        <f t="shared" si="972"/>
        <v>75</v>
      </c>
      <c r="AS1709" s="9"/>
      <c r="AT1709" s="9"/>
      <c r="AU1709" s="9"/>
      <c r="AV1709" s="9"/>
      <c r="AW1709" s="9"/>
      <c r="AX1709" s="9"/>
      <c r="AY1709" s="9"/>
      <c r="AZ1709" s="9"/>
      <c r="BA1709" s="8"/>
      <c r="BB1709" s="8"/>
      <c r="BC1709" s="8"/>
      <c r="BD1709" s="8"/>
      <c r="BE1709" s="8"/>
      <c r="BF1709" s="8"/>
    </row>
    <row r="1710" spans="1:58" s="5" customFormat="1">
      <c r="A1710" s="6">
        <v>1665</v>
      </c>
      <c r="B1710" s="44" t="s">
        <v>84</v>
      </c>
      <c r="C1710" s="45">
        <v>454.50009155273438</v>
      </c>
      <c r="D1710" s="45">
        <v>533.15949096679685</v>
      </c>
      <c r="E1710" s="45">
        <v>606.6180419921875</v>
      </c>
      <c r="F1710" s="45">
        <v>546.52540588378906</v>
      </c>
      <c r="G1710" s="45">
        <v>314.4654571533203</v>
      </c>
      <c r="H1710" s="45">
        <v>346.90139160156252</v>
      </c>
      <c r="I1710" s="45">
        <v>437.96750793457034</v>
      </c>
      <c r="J1710" s="45">
        <v>533.52799072265623</v>
      </c>
      <c r="K1710" s="45">
        <v>629.73384399414067</v>
      </c>
      <c r="L1710" s="45">
        <v>743.84893188476565</v>
      </c>
      <c r="M1710" s="45">
        <v>798.94028320312498</v>
      </c>
      <c r="N1710" s="45">
        <v>877.4484741210938</v>
      </c>
      <c r="O1710" s="45">
        <v>818.80195312499995</v>
      </c>
      <c r="P1710" s="45">
        <v>631.66840820312495</v>
      </c>
      <c r="Q1710" s="45">
        <v>508.36807861328123</v>
      </c>
      <c r="R1710" s="45">
        <v>458.60008239746094</v>
      </c>
      <c r="S1710" s="45">
        <v>334.36000213623049</v>
      </c>
      <c r="T1710" s="45">
        <v>310.59748077392578</v>
      </c>
      <c r="U1710" s="45">
        <v>9886.0329162597664</v>
      </c>
      <c r="V1710" s="39"/>
      <c r="W1710" s="44" t="s">
        <v>84</v>
      </c>
      <c r="X1710" s="69">
        <v>4</v>
      </c>
      <c r="Y1710" s="69">
        <v>11</v>
      </c>
      <c r="Z1710" s="69">
        <v>14</v>
      </c>
      <c r="AA1710" s="69">
        <v>32</v>
      </c>
      <c r="AB1710" s="69">
        <v>15</v>
      </c>
      <c r="AC1710" s="69">
        <v>5</v>
      </c>
      <c r="AD1710" s="69">
        <v>0</v>
      </c>
      <c r="AE1710" s="69">
        <f t="shared" si="965"/>
        <v>81</v>
      </c>
      <c r="AF1710" s="8"/>
      <c r="AG1710" s="44" t="s">
        <v>84</v>
      </c>
      <c r="AH1710" s="68">
        <f t="shared" ref="AH1710:AH1730" si="973">X1710/(F1710/2)*1000</f>
        <v>14.637928838940541</v>
      </c>
      <c r="AI1710" s="68">
        <f t="shared" ref="AI1710:AI1730" si="974">Y1710/(G1710/2)*1000</f>
        <v>69.959989243822463</v>
      </c>
      <c r="AJ1710" s="68">
        <f t="shared" ref="AJ1710:AJ1730" si="975">Z1710/(H1710/2)*1000</f>
        <v>80.714579641005628</v>
      </c>
      <c r="AK1710" s="68">
        <f t="shared" ref="AK1710:AK1730" si="976">AA1710/(I1710/2)*1000</f>
        <v>146.12956176091768</v>
      </c>
      <c r="AL1710" s="68">
        <f t="shared" ref="AL1710:AL1730" si="977">AB1710/(J1710/2)*1000</f>
        <v>56.229477218927947</v>
      </c>
      <c r="AM1710" s="68">
        <f t="shared" ref="AM1710:AM1730" si="978">AC1710/(K1710/2)*1000</f>
        <v>15.879724577885391</v>
      </c>
      <c r="AN1710" s="68">
        <f t="shared" ref="AN1710:AN1730" si="979">AD1710/(L1710/2)*1000</f>
        <v>0</v>
      </c>
      <c r="AO1710" s="68">
        <f t="shared" si="966"/>
        <v>45.595649800569923</v>
      </c>
      <c r="AP1710" s="8"/>
      <c r="AQ1710" s="6">
        <f t="shared" ref="AQ1710:AQ1724" si="980">RANK(AI1710,AI$1646:AI$1725)</f>
        <v>38</v>
      </c>
      <c r="AR1710" s="94">
        <f t="shared" ref="AR1710:AR1724" si="981">RANK(AO1710,AO$1646:AO$1725)</f>
        <v>67</v>
      </c>
      <c r="AS1710" s="9"/>
      <c r="AT1710" s="9"/>
      <c r="AU1710" s="9"/>
      <c r="AV1710" s="9"/>
      <c r="AW1710" s="9"/>
      <c r="AX1710" s="9"/>
      <c r="AY1710" s="9"/>
      <c r="AZ1710" s="9"/>
      <c r="BA1710" s="8"/>
      <c r="BB1710" s="8"/>
      <c r="BC1710" s="8"/>
      <c r="BD1710" s="8"/>
      <c r="BE1710" s="8"/>
      <c r="BF1710" s="8"/>
    </row>
    <row r="1711" spans="1:58" s="5" customFormat="1">
      <c r="A1711" s="6">
        <v>1666</v>
      </c>
      <c r="B1711" s="44" t="s">
        <v>85</v>
      </c>
      <c r="C1711" s="45">
        <v>1317.2196624755859</v>
      </c>
      <c r="D1711" s="45">
        <v>1561.6642333984375</v>
      </c>
      <c r="E1711" s="45">
        <v>1721.4905822753906</v>
      </c>
      <c r="F1711" s="45">
        <v>1634.4035766601562</v>
      </c>
      <c r="G1711" s="45">
        <v>1223.5607727050781</v>
      </c>
      <c r="H1711" s="45">
        <v>1293.7356872558594</v>
      </c>
      <c r="I1711" s="45">
        <v>1592.2278686523437</v>
      </c>
      <c r="J1711" s="45">
        <v>1849.7072814941407</v>
      </c>
      <c r="K1711" s="45">
        <v>1966.1923706054688</v>
      </c>
      <c r="L1711" s="45">
        <v>2062.8244445800783</v>
      </c>
      <c r="M1711" s="45">
        <v>1869.9386657714845</v>
      </c>
      <c r="N1711" s="45">
        <v>1726.4107971191406</v>
      </c>
      <c r="O1711" s="45">
        <v>1378.522637939453</v>
      </c>
      <c r="P1711" s="45">
        <v>1027.6491149902345</v>
      </c>
      <c r="Q1711" s="45">
        <v>777.13336791992185</v>
      </c>
      <c r="R1711" s="45">
        <v>597.5682250976563</v>
      </c>
      <c r="S1711" s="45">
        <v>482.63887176513674</v>
      </c>
      <c r="T1711" s="45">
        <v>376.21447372436523</v>
      </c>
      <c r="U1711" s="45">
        <v>24459.102634429932</v>
      </c>
      <c r="V1711" s="39"/>
      <c r="W1711" s="44" t="s">
        <v>85</v>
      </c>
      <c r="X1711" s="69">
        <v>5</v>
      </c>
      <c r="Y1711" s="69">
        <v>14</v>
      </c>
      <c r="Z1711" s="69">
        <v>49</v>
      </c>
      <c r="AA1711" s="69">
        <v>140</v>
      </c>
      <c r="AB1711" s="69">
        <v>92</v>
      </c>
      <c r="AC1711" s="69">
        <v>17</v>
      </c>
      <c r="AD1711" s="69">
        <v>0</v>
      </c>
      <c r="AE1711" s="69">
        <f t="shared" ref="AE1711:AE1725" si="982">SUM(X1711:AD1711)</f>
        <v>317</v>
      </c>
      <c r="AF1711" s="8"/>
      <c r="AG1711" s="44" t="s">
        <v>85</v>
      </c>
      <c r="AH1711" s="68">
        <f t="shared" si="973"/>
        <v>6.1184398656509513</v>
      </c>
      <c r="AI1711" s="68">
        <f t="shared" si="974"/>
        <v>22.884028831765271</v>
      </c>
      <c r="AJ1711" s="68">
        <f t="shared" si="975"/>
        <v>75.749630287982257</v>
      </c>
      <c r="AK1711" s="68">
        <f t="shared" si="976"/>
        <v>175.85422634072538</v>
      </c>
      <c r="AL1711" s="68">
        <f t="shared" si="977"/>
        <v>99.475199044126626</v>
      </c>
      <c r="AM1711" s="68">
        <f t="shared" si="978"/>
        <v>17.292305935217339</v>
      </c>
      <c r="AN1711" s="68">
        <f t="shared" si="979"/>
        <v>0</v>
      </c>
      <c r="AO1711" s="68">
        <f t="shared" ref="AO1711:AO1730" si="983">AE1711/(SUM(F1711:L1711)/2)*1000</f>
        <v>54.548652054063005</v>
      </c>
      <c r="AP1711" s="8"/>
      <c r="AQ1711" s="6">
        <f t="shared" si="980"/>
        <v>67</v>
      </c>
      <c r="AR1711" s="94">
        <f t="shared" si="981"/>
        <v>40</v>
      </c>
      <c r="AS1711" s="9"/>
      <c r="AT1711" s="9"/>
      <c r="AU1711" s="9"/>
      <c r="AV1711" s="9"/>
      <c r="AW1711" s="9"/>
      <c r="AX1711" s="9"/>
      <c r="AY1711" s="9"/>
      <c r="AZ1711" s="9"/>
      <c r="BA1711" s="8"/>
      <c r="BB1711" s="8"/>
      <c r="BC1711" s="8"/>
      <c r="BD1711" s="8"/>
      <c r="BE1711" s="8"/>
      <c r="BF1711" s="8"/>
    </row>
    <row r="1712" spans="1:58" s="5" customFormat="1">
      <c r="A1712" s="6">
        <v>1667</v>
      </c>
      <c r="B1712" s="44" t="s">
        <v>86</v>
      </c>
      <c r="C1712" s="45">
        <v>1446.835516357422</v>
      </c>
      <c r="D1712" s="45">
        <v>1616.9959625244142</v>
      </c>
      <c r="E1712" s="45">
        <v>1600.0026824951171</v>
      </c>
      <c r="F1712" s="45">
        <v>1408.215771484375</v>
      </c>
      <c r="G1712" s="45">
        <v>1186.5103134155274</v>
      </c>
      <c r="H1712" s="45">
        <v>1337.7704986572267</v>
      </c>
      <c r="I1712" s="45">
        <v>1291.6263732910156</v>
      </c>
      <c r="J1712" s="45">
        <v>1380.1361267089844</v>
      </c>
      <c r="K1712" s="45">
        <v>1482.8309356689454</v>
      </c>
      <c r="L1712" s="45">
        <v>1539.3380554199218</v>
      </c>
      <c r="M1712" s="45">
        <v>1501.8563720703125</v>
      </c>
      <c r="N1712" s="45">
        <v>1324.1691192626954</v>
      </c>
      <c r="O1712" s="45">
        <v>1122.6112884521485</v>
      </c>
      <c r="P1712" s="45">
        <v>926.06614151000974</v>
      </c>
      <c r="Q1712" s="45">
        <v>753.16229248046875</v>
      </c>
      <c r="R1712" s="45">
        <v>606.15553779602055</v>
      </c>
      <c r="S1712" s="45">
        <v>518.04327354431155</v>
      </c>
      <c r="T1712" s="45">
        <v>509.70363769531252</v>
      </c>
      <c r="U1712" s="45">
        <v>21552.029898834229</v>
      </c>
      <c r="V1712" s="39"/>
      <c r="W1712" s="44" t="s">
        <v>86</v>
      </c>
      <c r="X1712" s="69">
        <v>24</v>
      </c>
      <c r="Y1712" s="69">
        <v>59</v>
      </c>
      <c r="Z1712" s="69">
        <v>91</v>
      </c>
      <c r="AA1712" s="69">
        <v>80</v>
      </c>
      <c r="AB1712" s="69">
        <v>35</v>
      </c>
      <c r="AC1712" s="69">
        <v>10</v>
      </c>
      <c r="AD1712" s="69">
        <v>0</v>
      </c>
      <c r="AE1712" s="69">
        <f t="shared" si="982"/>
        <v>299</v>
      </c>
      <c r="AF1712" s="8"/>
      <c r="AG1712" s="44" t="s">
        <v>86</v>
      </c>
      <c r="AH1712" s="68">
        <f t="shared" si="973"/>
        <v>34.085685568912538</v>
      </c>
      <c r="AI1712" s="68">
        <f t="shared" si="974"/>
        <v>99.451305787912901</v>
      </c>
      <c r="AJ1712" s="68">
        <f t="shared" si="975"/>
        <v>136.04725188863159</v>
      </c>
      <c r="AK1712" s="68">
        <f t="shared" si="976"/>
        <v>123.87483200139836</v>
      </c>
      <c r="AL1712" s="68">
        <f t="shared" si="977"/>
        <v>50.719634567438725</v>
      </c>
      <c r="AM1712" s="68">
        <f t="shared" si="978"/>
        <v>13.487714289544044</v>
      </c>
      <c r="AN1712" s="68">
        <f t="shared" si="979"/>
        <v>0</v>
      </c>
      <c r="AO1712" s="68">
        <f t="shared" si="983"/>
        <v>62.120653202095525</v>
      </c>
      <c r="AP1712" s="8"/>
      <c r="AQ1712" s="6">
        <f t="shared" si="980"/>
        <v>12</v>
      </c>
      <c r="AR1712" s="94">
        <f t="shared" si="981"/>
        <v>10</v>
      </c>
      <c r="AS1712" s="9"/>
      <c r="AT1712" s="9"/>
      <c r="AU1712" s="9"/>
      <c r="AV1712" s="9"/>
      <c r="AW1712" s="9"/>
      <c r="AX1712" s="9"/>
      <c r="AY1712" s="9"/>
      <c r="AZ1712" s="9"/>
      <c r="BA1712" s="8"/>
      <c r="BB1712" s="8"/>
      <c r="BC1712" s="8"/>
      <c r="BD1712" s="8"/>
      <c r="BE1712" s="8"/>
      <c r="BF1712" s="8"/>
    </row>
    <row r="1713" spans="1:58" s="5" customFormat="1">
      <c r="A1713" s="6">
        <v>1668</v>
      </c>
      <c r="B1713" s="44" t="s">
        <v>87</v>
      </c>
      <c r="C1713" s="45">
        <v>274.91771163940427</v>
      </c>
      <c r="D1713" s="45">
        <v>381.41264953613279</v>
      </c>
      <c r="E1713" s="45">
        <v>439.51981964111326</v>
      </c>
      <c r="F1713" s="45">
        <v>380.44816589355469</v>
      </c>
      <c r="G1713" s="45">
        <v>179.46001205444335</v>
      </c>
      <c r="H1713" s="45">
        <v>179.13480682373046</v>
      </c>
      <c r="I1713" s="45">
        <v>280.0350166320801</v>
      </c>
      <c r="J1713" s="45">
        <v>353.06580657958983</v>
      </c>
      <c r="K1713" s="45">
        <v>428.15223083496096</v>
      </c>
      <c r="L1713" s="45">
        <v>501.80461120605469</v>
      </c>
      <c r="M1713" s="45">
        <v>519.78104400634766</v>
      </c>
      <c r="N1713" s="45">
        <v>498.95465698242185</v>
      </c>
      <c r="O1713" s="45">
        <v>461.9716735839844</v>
      </c>
      <c r="P1713" s="45">
        <v>379.85105209350587</v>
      </c>
      <c r="Q1713" s="45">
        <v>298.79887466430665</v>
      </c>
      <c r="R1713" s="45">
        <v>241.36960601806641</v>
      </c>
      <c r="S1713" s="45">
        <v>186.24752960205078</v>
      </c>
      <c r="T1713" s="45">
        <v>197.86679267883301</v>
      </c>
      <c r="U1713" s="45">
        <v>6182.7920604705814</v>
      </c>
      <c r="V1713" s="39"/>
      <c r="W1713" s="44" t="s">
        <v>87</v>
      </c>
      <c r="X1713" s="69">
        <v>0</v>
      </c>
      <c r="Y1713" s="69">
        <v>10</v>
      </c>
      <c r="Z1713" s="69">
        <v>21</v>
      </c>
      <c r="AA1713" s="69">
        <v>19</v>
      </c>
      <c r="AB1713" s="69">
        <v>5</v>
      </c>
      <c r="AC1713" s="69">
        <v>3</v>
      </c>
      <c r="AD1713" s="69">
        <v>0</v>
      </c>
      <c r="AE1713" s="69">
        <f t="shared" si="982"/>
        <v>58</v>
      </c>
      <c r="AF1713" s="8"/>
      <c r="AG1713" s="44" t="s">
        <v>87</v>
      </c>
      <c r="AH1713" s="68">
        <f t="shared" si="973"/>
        <v>0</v>
      </c>
      <c r="AI1713" s="68">
        <f t="shared" si="974"/>
        <v>111.44543996760981</v>
      </c>
      <c r="AJ1713" s="68">
        <f t="shared" si="975"/>
        <v>234.46029693898745</v>
      </c>
      <c r="AK1713" s="68">
        <f t="shared" si="976"/>
        <v>135.69731548939018</v>
      </c>
      <c r="AL1713" s="68">
        <f t="shared" si="977"/>
        <v>28.323331836853342</v>
      </c>
      <c r="AM1713" s="68">
        <f t="shared" si="978"/>
        <v>14.013707200121559</v>
      </c>
      <c r="AN1713" s="68">
        <f t="shared" si="979"/>
        <v>0</v>
      </c>
      <c r="AO1713" s="68">
        <f t="shared" si="983"/>
        <v>50.388761238032664</v>
      </c>
      <c r="AP1713" s="8"/>
      <c r="AQ1713" s="6">
        <f t="shared" si="980"/>
        <v>5</v>
      </c>
      <c r="AR1713" s="94">
        <f t="shared" si="981"/>
        <v>57</v>
      </c>
      <c r="AS1713" s="9"/>
      <c r="AT1713" s="9"/>
      <c r="AU1713" s="9"/>
      <c r="AV1713" s="9"/>
      <c r="AW1713" s="9"/>
      <c r="AX1713" s="9"/>
      <c r="AY1713" s="9"/>
      <c r="AZ1713" s="9"/>
      <c r="BA1713" s="8"/>
      <c r="BB1713" s="8"/>
      <c r="BC1713" s="8"/>
      <c r="BD1713" s="8"/>
      <c r="BE1713" s="8"/>
      <c r="BF1713" s="8"/>
    </row>
    <row r="1714" spans="1:58" s="5" customFormat="1">
      <c r="A1714" s="6">
        <v>1669</v>
      </c>
      <c r="B1714" s="44" t="s">
        <v>88</v>
      </c>
      <c r="C1714" s="45">
        <v>1419.2081283569337</v>
      </c>
      <c r="D1714" s="45">
        <v>1676.9076141357423</v>
      </c>
      <c r="E1714" s="45">
        <v>1972.9856811523437</v>
      </c>
      <c r="F1714" s="45">
        <v>1910.1938629150391</v>
      </c>
      <c r="G1714" s="45">
        <v>1251.1524887084961</v>
      </c>
      <c r="H1714" s="45">
        <v>1315.0060600280763</v>
      </c>
      <c r="I1714" s="45">
        <v>1483.1759765625</v>
      </c>
      <c r="J1714" s="45">
        <v>1757.0569000244141</v>
      </c>
      <c r="K1714" s="45">
        <v>1874.7372283935547</v>
      </c>
      <c r="L1714" s="45">
        <v>1987.9117065429687</v>
      </c>
      <c r="M1714" s="45">
        <v>1932.1794738769531</v>
      </c>
      <c r="N1714" s="45">
        <v>1871.8115234375</v>
      </c>
      <c r="O1714" s="45">
        <v>1683.1109619140625</v>
      </c>
      <c r="P1714" s="45">
        <v>1408.1246307373046</v>
      </c>
      <c r="Q1714" s="45">
        <v>1135.2956130981445</v>
      </c>
      <c r="R1714" s="45">
        <v>974.38693237304688</v>
      </c>
      <c r="S1714" s="45">
        <v>779.79994354248049</v>
      </c>
      <c r="T1714" s="45">
        <v>765.90128402709956</v>
      </c>
      <c r="U1714" s="45">
        <v>27198.946009826661</v>
      </c>
      <c r="V1714" s="39"/>
      <c r="W1714" s="44" t="s">
        <v>88</v>
      </c>
      <c r="X1714" s="69">
        <v>9</v>
      </c>
      <c r="Y1714" s="69">
        <v>54</v>
      </c>
      <c r="Z1714" s="69">
        <v>98</v>
      </c>
      <c r="AA1714" s="69">
        <v>100</v>
      </c>
      <c r="AB1714" s="69">
        <v>54</v>
      </c>
      <c r="AC1714" s="69">
        <v>10</v>
      </c>
      <c r="AD1714" s="69">
        <v>0</v>
      </c>
      <c r="AE1714" s="69">
        <f t="shared" si="982"/>
        <v>325</v>
      </c>
      <c r="AF1714" s="8"/>
      <c r="AG1714" s="44" t="s">
        <v>88</v>
      </c>
      <c r="AH1714" s="68">
        <f t="shared" si="973"/>
        <v>9.4231273324955698</v>
      </c>
      <c r="AI1714" s="68">
        <f t="shared" si="974"/>
        <v>86.320413358633161</v>
      </c>
      <c r="AJ1714" s="68">
        <f t="shared" si="975"/>
        <v>149.04874278360001</v>
      </c>
      <c r="AK1714" s="68">
        <f t="shared" si="976"/>
        <v>134.8457655466699</v>
      </c>
      <c r="AL1714" s="68">
        <f t="shared" si="977"/>
        <v>61.466421490675323</v>
      </c>
      <c r="AM1714" s="68">
        <f t="shared" si="978"/>
        <v>10.668161754667782</v>
      </c>
      <c r="AN1714" s="68">
        <f t="shared" si="979"/>
        <v>0</v>
      </c>
      <c r="AO1714" s="68">
        <f t="shared" si="983"/>
        <v>56.134972958666751</v>
      </c>
      <c r="AP1714" s="8"/>
      <c r="AQ1714" s="6">
        <f t="shared" si="980"/>
        <v>21</v>
      </c>
      <c r="AR1714" s="94">
        <f t="shared" si="981"/>
        <v>31</v>
      </c>
      <c r="AS1714" s="9"/>
      <c r="AT1714" s="9"/>
      <c r="AU1714" s="9"/>
      <c r="AV1714" s="9"/>
      <c r="AW1714" s="9"/>
      <c r="AX1714" s="9"/>
      <c r="AY1714" s="9"/>
      <c r="AZ1714" s="9"/>
      <c r="BA1714" s="8"/>
      <c r="BB1714" s="8"/>
      <c r="BC1714" s="8"/>
      <c r="BD1714" s="8"/>
      <c r="BE1714" s="8"/>
      <c r="BF1714" s="8"/>
    </row>
    <row r="1715" spans="1:58" s="5" customFormat="1">
      <c r="A1715" s="6">
        <v>1670</v>
      </c>
      <c r="B1715" s="44" t="s">
        <v>89</v>
      </c>
      <c r="C1715" s="45">
        <v>1801.0721435546875</v>
      </c>
      <c r="D1715" s="45">
        <v>2288.4108642578126</v>
      </c>
      <c r="E1715" s="45">
        <v>2527.8934814453123</v>
      </c>
      <c r="F1715" s="45">
        <v>2593.5305419921874</v>
      </c>
      <c r="G1715" s="45">
        <v>1960.6743286132812</v>
      </c>
      <c r="H1715" s="45">
        <v>1637.503125</v>
      </c>
      <c r="I1715" s="45">
        <v>1915.2466064453124</v>
      </c>
      <c r="J1715" s="45">
        <v>2150.0321044921875</v>
      </c>
      <c r="K1715" s="45">
        <v>2317.6418945312498</v>
      </c>
      <c r="L1715" s="45">
        <v>2346.8391601562498</v>
      </c>
      <c r="M1715" s="45">
        <v>2113.0203002929688</v>
      </c>
      <c r="N1715" s="45">
        <v>1961.5769775390625</v>
      </c>
      <c r="O1715" s="45">
        <v>1684.6961059570313</v>
      </c>
      <c r="P1715" s="45">
        <v>1374.595703125</v>
      </c>
      <c r="Q1715" s="45">
        <v>1141.3084106445313</v>
      </c>
      <c r="R1715" s="45">
        <v>989.8926879882813</v>
      </c>
      <c r="S1715" s="45">
        <v>825.01213378906255</v>
      </c>
      <c r="T1715" s="45">
        <v>775.73232421875002</v>
      </c>
      <c r="U1715" s="45">
        <v>32404.678894042969</v>
      </c>
      <c r="V1715" s="39"/>
      <c r="W1715" s="44" t="s">
        <v>89</v>
      </c>
      <c r="X1715" s="69">
        <v>32</v>
      </c>
      <c r="Y1715" s="69">
        <v>73</v>
      </c>
      <c r="Z1715" s="69">
        <v>117</v>
      </c>
      <c r="AA1715" s="69">
        <v>122</v>
      </c>
      <c r="AB1715" s="69">
        <v>62</v>
      </c>
      <c r="AC1715" s="69">
        <v>7</v>
      </c>
      <c r="AD1715" s="69">
        <v>0</v>
      </c>
      <c r="AE1715" s="69">
        <f t="shared" si="982"/>
        <v>413</v>
      </c>
      <c r="AF1715" s="8"/>
      <c r="AG1715" s="44" t="s">
        <v>89</v>
      </c>
      <c r="AH1715" s="68">
        <f t="shared" si="973"/>
        <v>24.676786705908317</v>
      </c>
      <c r="AI1715" s="68">
        <f t="shared" si="974"/>
        <v>74.464176874933059</v>
      </c>
      <c r="AJ1715" s="68">
        <f t="shared" si="975"/>
        <v>142.90049064791862</v>
      </c>
      <c r="AK1715" s="68">
        <f t="shared" si="976"/>
        <v>127.39873767632604</v>
      </c>
      <c r="AL1715" s="68">
        <f t="shared" si="977"/>
        <v>57.673557404524132</v>
      </c>
      <c r="AM1715" s="68">
        <f t="shared" si="978"/>
        <v>6.0406225970606826</v>
      </c>
      <c r="AN1715" s="68">
        <f t="shared" si="979"/>
        <v>0</v>
      </c>
      <c r="AO1715" s="68">
        <f t="shared" si="983"/>
        <v>55.356484577619426</v>
      </c>
      <c r="AP1715" s="8"/>
      <c r="AQ1715" s="6">
        <f t="shared" si="980"/>
        <v>30</v>
      </c>
      <c r="AR1715" s="94">
        <f t="shared" si="981"/>
        <v>38</v>
      </c>
      <c r="AS1715" s="9"/>
      <c r="AT1715" s="9"/>
      <c r="AU1715" s="9"/>
      <c r="AV1715" s="9"/>
      <c r="AW1715" s="9"/>
      <c r="AX1715" s="9"/>
      <c r="AY1715" s="9"/>
      <c r="AZ1715" s="9"/>
      <c r="BA1715" s="8"/>
      <c r="BB1715" s="8"/>
      <c r="BC1715" s="8"/>
      <c r="BD1715" s="8"/>
      <c r="BE1715" s="8"/>
      <c r="BF1715" s="8"/>
    </row>
    <row r="1716" spans="1:58" s="5" customFormat="1">
      <c r="A1716" s="6">
        <v>1671</v>
      </c>
      <c r="B1716" s="44" t="s">
        <v>90</v>
      </c>
      <c r="C1716" s="45">
        <v>2303.6520385742188</v>
      </c>
      <c r="D1716" s="45">
        <v>2675.0666351318359</v>
      </c>
      <c r="E1716" s="45">
        <v>2960.7611389160156</v>
      </c>
      <c r="F1716" s="45">
        <v>2899.5399597167971</v>
      </c>
      <c r="G1716" s="45">
        <v>2359.7151290893553</v>
      </c>
      <c r="H1716" s="45">
        <v>2214.1327468872068</v>
      </c>
      <c r="I1716" s="45">
        <v>2212.2272018432618</v>
      </c>
      <c r="J1716" s="45">
        <v>2518.2846588134767</v>
      </c>
      <c r="K1716" s="45">
        <v>2804.0548950195312</v>
      </c>
      <c r="L1716" s="45">
        <v>3013.7735168457029</v>
      </c>
      <c r="M1716" s="45">
        <v>3056.7950073242187</v>
      </c>
      <c r="N1716" s="45">
        <v>2917.1234039306642</v>
      </c>
      <c r="O1716" s="45">
        <v>2501.0192489624023</v>
      </c>
      <c r="P1716" s="45">
        <v>2007.2254013061524</v>
      </c>
      <c r="Q1716" s="45">
        <v>1665.4004936218262</v>
      </c>
      <c r="R1716" s="45">
        <v>1364.2901344299316</v>
      </c>
      <c r="S1716" s="45">
        <v>1084.4241352081299</v>
      </c>
      <c r="T1716" s="45">
        <v>866.50987453460698</v>
      </c>
      <c r="U1716" s="45">
        <v>41423.995620155336</v>
      </c>
      <c r="V1716" s="39"/>
      <c r="W1716" s="44" t="s">
        <v>90</v>
      </c>
      <c r="X1716" s="69">
        <v>22</v>
      </c>
      <c r="Y1716" s="69">
        <v>107</v>
      </c>
      <c r="Z1716" s="69">
        <v>155</v>
      </c>
      <c r="AA1716" s="69">
        <v>142</v>
      </c>
      <c r="AB1716" s="69">
        <v>76</v>
      </c>
      <c r="AC1716" s="69">
        <v>12</v>
      </c>
      <c r="AD1716" s="69">
        <v>0</v>
      </c>
      <c r="AE1716" s="69">
        <f t="shared" si="982"/>
        <v>514</v>
      </c>
      <c r="AF1716" s="8"/>
      <c r="AG1716" s="44" t="s">
        <v>90</v>
      </c>
      <c r="AH1716" s="68">
        <f t="shared" si="973"/>
        <v>15.174821044472708</v>
      </c>
      <c r="AI1716" s="68">
        <f t="shared" si="974"/>
        <v>90.688912980180532</v>
      </c>
      <c r="AJ1716" s="68">
        <f t="shared" si="975"/>
        <v>140.00967215530378</v>
      </c>
      <c r="AK1716" s="68">
        <f t="shared" si="976"/>
        <v>128.37741067615787</v>
      </c>
      <c r="AL1716" s="68">
        <f t="shared" si="977"/>
        <v>60.358545833185048</v>
      </c>
      <c r="AM1716" s="68">
        <f t="shared" si="978"/>
        <v>8.5590335776335902</v>
      </c>
      <c r="AN1716" s="68">
        <f t="shared" si="979"/>
        <v>0</v>
      </c>
      <c r="AO1716" s="68">
        <f t="shared" si="983"/>
        <v>57.042254429051056</v>
      </c>
      <c r="AP1716" s="8"/>
      <c r="AQ1716" s="6">
        <f t="shared" si="980"/>
        <v>18</v>
      </c>
      <c r="AR1716" s="94">
        <f t="shared" si="981"/>
        <v>27</v>
      </c>
      <c r="AS1716" s="9"/>
      <c r="AT1716" s="9"/>
      <c r="AU1716" s="9"/>
      <c r="AV1716" s="9"/>
      <c r="AW1716" s="9"/>
      <c r="AX1716" s="9"/>
      <c r="AY1716" s="9"/>
      <c r="AZ1716" s="9"/>
      <c r="BA1716" s="8"/>
      <c r="BB1716" s="8"/>
      <c r="BC1716" s="8"/>
      <c r="BD1716" s="8"/>
      <c r="BE1716" s="8"/>
      <c r="BF1716" s="8"/>
    </row>
    <row r="1717" spans="1:58" s="5" customFormat="1">
      <c r="A1717" s="6">
        <v>1672</v>
      </c>
      <c r="B1717" s="44" t="s">
        <v>91</v>
      </c>
      <c r="C1717" s="45">
        <v>248.46719055175782</v>
      </c>
      <c r="D1717" s="45">
        <v>337.15202026367189</v>
      </c>
      <c r="E1717" s="45">
        <v>335.29952392578127</v>
      </c>
      <c r="F1717" s="45">
        <v>243.98406829833985</v>
      </c>
      <c r="G1717" s="45">
        <v>145.09443054199218</v>
      </c>
      <c r="H1717" s="45">
        <v>167.64604644775392</v>
      </c>
      <c r="I1717" s="45">
        <v>238.9257797241211</v>
      </c>
      <c r="J1717" s="45">
        <v>326.34842529296873</v>
      </c>
      <c r="K1717" s="45">
        <v>330.62481384277345</v>
      </c>
      <c r="L1717" s="45">
        <v>297.89582519531251</v>
      </c>
      <c r="M1717" s="45">
        <v>318.32414550781249</v>
      </c>
      <c r="N1717" s="45">
        <v>249.78923950195312</v>
      </c>
      <c r="O1717" s="45">
        <v>269.7584197998047</v>
      </c>
      <c r="P1717" s="45">
        <v>280.17353820800781</v>
      </c>
      <c r="Q1717" s="45">
        <v>250.96529541015624</v>
      </c>
      <c r="R1717" s="45">
        <v>212.33907775878907</v>
      </c>
      <c r="S1717" s="45">
        <v>159.11511154174804</v>
      </c>
      <c r="T1717" s="45">
        <v>132.66554641723633</v>
      </c>
      <c r="U1717" s="45">
        <v>4544.5684982299808</v>
      </c>
      <c r="V1717" s="39"/>
      <c r="W1717" s="44" t="s">
        <v>91</v>
      </c>
      <c r="X1717" s="69">
        <v>0</v>
      </c>
      <c r="Y1717" s="69">
        <v>4</v>
      </c>
      <c r="Z1717" s="69">
        <v>13</v>
      </c>
      <c r="AA1717" s="69">
        <v>13</v>
      </c>
      <c r="AB1717" s="69">
        <v>6</v>
      </c>
      <c r="AC1717" s="69">
        <v>3</v>
      </c>
      <c r="AD1717" s="69">
        <v>0</v>
      </c>
      <c r="AE1717" s="69">
        <f t="shared" si="982"/>
        <v>39</v>
      </c>
      <c r="AF1717" s="8"/>
      <c r="AG1717" s="44" t="s">
        <v>91</v>
      </c>
      <c r="AH1717" s="68">
        <f t="shared" si="973"/>
        <v>0</v>
      </c>
      <c r="AI1717" s="68">
        <f t="shared" si="974"/>
        <v>55.136506412523516</v>
      </c>
      <c r="AJ1717" s="68">
        <f t="shared" si="975"/>
        <v>155.08865583718239</v>
      </c>
      <c r="AK1717" s="68">
        <f t="shared" si="976"/>
        <v>108.82040452068946</v>
      </c>
      <c r="AL1717" s="68">
        <f t="shared" si="977"/>
        <v>36.770516018967726</v>
      </c>
      <c r="AM1717" s="68">
        <f t="shared" si="978"/>
        <v>18.14745823298448</v>
      </c>
      <c r="AN1717" s="68">
        <f t="shared" si="979"/>
        <v>0</v>
      </c>
      <c r="AO1717" s="68">
        <f t="shared" si="983"/>
        <v>44.558203967830991</v>
      </c>
      <c r="AP1717" s="8"/>
      <c r="AQ1717" s="6">
        <f t="shared" si="980"/>
        <v>47</v>
      </c>
      <c r="AR1717" s="94">
        <f t="shared" si="981"/>
        <v>71</v>
      </c>
      <c r="AS1717" s="9"/>
      <c r="AT1717" s="9"/>
      <c r="AU1717" s="9"/>
      <c r="AV1717" s="9"/>
      <c r="AW1717" s="9"/>
      <c r="AX1717" s="9"/>
      <c r="AY1717" s="9"/>
      <c r="AZ1717" s="9"/>
      <c r="BA1717" s="8"/>
      <c r="BB1717" s="8"/>
      <c r="BC1717" s="8"/>
      <c r="BD1717" s="8"/>
      <c r="BE1717" s="8"/>
      <c r="BF1717" s="8"/>
    </row>
    <row r="1718" spans="1:58" s="5" customFormat="1">
      <c r="A1718" s="6">
        <v>1673</v>
      </c>
      <c r="B1718" s="44" t="s">
        <v>92</v>
      </c>
      <c r="C1718" s="45">
        <v>8243.5670654296882</v>
      </c>
      <c r="D1718" s="45">
        <v>8401.463623046875</v>
      </c>
      <c r="E1718" s="45">
        <v>8258.9339843750004</v>
      </c>
      <c r="F1718" s="45">
        <v>8775.1771728515632</v>
      </c>
      <c r="G1718" s="45">
        <v>9879.1868408203118</v>
      </c>
      <c r="H1718" s="45">
        <v>10358.561010742187</v>
      </c>
      <c r="I1718" s="45">
        <v>11058.873608398437</v>
      </c>
      <c r="J1718" s="45">
        <v>11765.388525390625</v>
      </c>
      <c r="K1718" s="45">
        <v>11184.359570312499</v>
      </c>
      <c r="L1718" s="45">
        <v>10340.219384765625</v>
      </c>
      <c r="M1718" s="45">
        <v>9485.6574951171879</v>
      </c>
      <c r="N1718" s="45">
        <v>8689.8329345703132</v>
      </c>
      <c r="O1718" s="45">
        <v>7623.3007446289066</v>
      </c>
      <c r="P1718" s="45">
        <v>6353.7514892578129</v>
      </c>
      <c r="Q1718" s="45">
        <v>5629.4688964843754</v>
      </c>
      <c r="R1718" s="45">
        <v>5173.3411621093746</v>
      </c>
      <c r="S1718" s="45">
        <v>4234.988958740234</v>
      </c>
      <c r="T1718" s="45">
        <v>3565.3265869140623</v>
      </c>
      <c r="U1718" s="45">
        <v>149021.39905395507</v>
      </c>
      <c r="V1718" s="39"/>
      <c r="W1718" s="44" t="s">
        <v>92</v>
      </c>
      <c r="X1718" s="69">
        <v>13</v>
      </c>
      <c r="Y1718" s="69">
        <v>61</v>
      </c>
      <c r="Z1718" s="69">
        <v>410</v>
      </c>
      <c r="AA1718" s="69">
        <v>823</v>
      </c>
      <c r="AB1718" s="69">
        <v>611</v>
      </c>
      <c r="AC1718" s="69">
        <v>105</v>
      </c>
      <c r="AD1718" s="69">
        <v>9</v>
      </c>
      <c r="AE1718" s="69">
        <f t="shared" si="982"/>
        <v>2032</v>
      </c>
      <c r="AF1718" s="8"/>
      <c r="AG1718" s="44" t="s">
        <v>92</v>
      </c>
      <c r="AH1718" s="68">
        <f t="shared" si="973"/>
        <v>2.9629031400571817</v>
      </c>
      <c r="AI1718" s="68">
        <f t="shared" si="974"/>
        <v>12.349194520332587</v>
      </c>
      <c r="AJ1718" s="68">
        <f t="shared" si="975"/>
        <v>79.161574580642181</v>
      </c>
      <c r="AK1718" s="68">
        <f t="shared" si="976"/>
        <v>148.839751523155</v>
      </c>
      <c r="AL1718" s="68">
        <f t="shared" si="977"/>
        <v>103.863973328448</v>
      </c>
      <c r="AM1718" s="68">
        <f t="shared" si="978"/>
        <v>18.776220370938276</v>
      </c>
      <c r="AN1718" s="68">
        <f t="shared" si="979"/>
        <v>1.7407754449117034</v>
      </c>
      <c r="AO1718" s="68">
        <f t="shared" si="983"/>
        <v>55.396703423478002</v>
      </c>
      <c r="AP1718" s="8"/>
      <c r="AQ1718" s="6">
        <f t="shared" si="980"/>
        <v>72</v>
      </c>
      <c r="AR1718" s="94">
        <f t="shared" si="981"/>
        <v>37</v>
      </c>
      <c r="AS1718" s="9"/>
      <c r="AT1718" s="9"/>
      <c r="AU1718" s="9"/>
      <c r="AV1718" s="9"/>
      <c r="AW1718" s="9"/>
      <c r="AX1718" s="9"/>
      <c r="AY1718" s="9"/>
      <c r="AZ1718" s="9"/>
      <c r="BA1718" s="8"/>
      <c r="BB1718" s="8"/>
      <c r="BC1718" s="8"/>
      <c r="BD1718" s="8"/>
      <c r="BE1718" s="8"/>
      <c r="BF1718" s="8"/>
    </row>
    <row r="1719" spans="1:58" s="5" customFormat="1">
      <c r="A1719" s="6">
        <v>1674</v>
      </c>
      <c r="B1719" s="44" t="s">
        <v>93</v>
      </c>
      <c r="C1719" s="45">
        <v>9105.9643798828129</v>
      </c>
      <c r="D1719" s="45">
        <v>9667.7510986328125</v>
      </c>
      <c r="E1719" s="45">
        <v>9878.578479003907</v>
      </c>
      <c r="F1719" s="45">
        <v>8422.4700317382813</v>
      </c>
      <c r="G1719" s="45">
        <v>7364.8251342773438</v>
      </c>
      <c r="H1719" s="45">
        <v>10681.067309570313</v>
      </c>
      <c r="I1719" s="45">
        <v>11557.986279296874</v>
      </c>
      <c r="J1719" s="45">
        <v>11490.357226562501</v>
      </c>
      <c r="K1719" s="45">
        <v>10985.899462890626</v>
      </c>
      <c r="L1719" s="45">
        <v>9835.1884277343743</v>
      </c>
      <c r="M1719" s="45">
        <v>8757.9734130859379</v>
      </c>
      <c r="N1719" s="45">
        <v>7786.5930908203127</v>
      </c>
      <c r="O1719" s="45">
        <v>6116.5635742187496</v>
      </c>
      <c r="P1719" s="45">
        <v>4800.1140563964846</v>
      </c>
      <c r="Q1719" s="45">
        <v>3653.8952758789064</v>
      </c>
      <c r="R1719" s="45">
        <v>2226.2238250732421</v>
      </c>
      <c r="S1719" s="45">
        <v>1480.759942626953</v>
      </c>
      <c r="T1719" s="45">
        <v>1160.3586883544922</v>
      </c>
      <c r="U1719" s="45">
        <v>134972.56969604493</v>
      </c>
      <c r="V1719" s="39"/>
      <c r="W1719" s="44" t="s">
        <v>93</v>
      </c>
      <c r="X1719" s="69">
        <v>38</v>
      </c>
      <c r="Y1719" s="69">
        <v>256</v>
      </c>
      <c r="Z1719" s="69">
        <v>625</v>
      </c>
      <c r="AA1719" s="69">
        <v>759</v>
      </c>
      <c r="AB1719" s="69">
        <v>359</v>
      </c>
      <c r="AC1719" s="69">
        <v>66</v>
      </c>
      <c r="AD1719" s="69">
        <v>4</v>
      </c>
      <c r="AE1719" s="69">
        <f t="shared" si="982"/>
        <v>2107</v>
      </c>
      <c r="AF1719" s="8"/>
      <c r="AG1719" s="44" t="s">
        <v>93</v>
      </c>
      <c r="AH1719" s="68">
        <f t="shared" si="973"/>
        <v>9.0234812013115171</v>
      </c>
      <c r="AI1719" s="68">
        <f t="shared" si="974"/>
        <v>69.519641086527827</v>
      </c>
      <c r="AJ1719" s="68">
        <f t="shared" si="975"/>
        <v>117.02950311716424</v>
      </c>
      <c r="AK1719" s="68">
        <f t="shared" si="976"/>
        <v>131.33775757452682</v>
      </c>
      <c r="AL1719" s="68">
        <f t="shared" si="977"/>
        <v>62.48717823499728</v>
      </c>
      <c r="AM1719" s="68">
        <f t="shared" si="978"/>
        <v>12.015402147624238</v>
      </c>
      <c r="AN1719" s="68">
        <f t="shared" si="979"/>
        <v>0.81340587003302323</v>
      </c>
      <c r="AO1719" s="68">
        <f t="shared" si="983"/>
        <v>59.910892395408112</v>
      </c>
      <c r="AP1719" s="8"/>
      <c r="AQ1719" s="6">
        <f t="shared" si="980"/>
        <v>40</v>
      </c>
      <c r="AR1719" s="94">
        <f t="shared" si="981"/>
        <v>19</v>
      </c>
      <c r="AS1719" s="9"/>
      <c r="AT1719" s="9"/>
      <c r="AU1719" s="9"/>
      <c r="AV1719" s="9"/>
      <c r="AW1719" s="9"/>
      <c r="AX1719" s="9"/>
      <c r="AY1719" s="9"/>
      <c r="AZ1719" s="9"/>
      <c r="BA1719" s="8"/>
      <c r="BB1719" s="8"/>
      <c r="BC1719" s="8"/>
      <c r="BD1719" s="8"/>
      <c r="BE1719" s="8"/>
      <c r="BF1719" s="8"/>
    </row>
    <row r="1720" spans="1:58" s="5" customFormat="1">
      <c r="A1720" s="6">
        <v>1675</v>
      </c>
      <c r="B1720" s="44" t="s">
        <v>94</v>
      </c>
      <c r="C1720" s="45">
        <v>2454.1057373046874</v>
      </c>
      <c r="D1720" s="45">
        <v>2725.9164062499999</v>
      </c>
      <c r="E1720" s="45">
        <v>2742.3695068359375</v>
      </c>
      <c r="F1720" s="45">
        <v>2942.7435302734375</v>
      </c>
      <c r="G1720" s="45">
        <v>2513.4062744140624</v>
      </c>
      <c r="H1720" s="45">
        <v>2447.321044921875</v>
      </c>
      <c r="I1720" s="45">
        <v>2602.7386474609375</v>
      </c>
      <c r="J1720" s="45">
        <v>2600.2879638671875</v>
      </c>
      <c r="K1720" s="45">
        <v>2575.4747802734373</v>
      </c>
      <c r="L1720" s="45">
        <v>2519.6740234375002</v>
      </c>
      <c r="M1720" s="45">
        <v>2405.4343505859374</v>
      </c>
      <c r="N1720" s="45">
        <v>2271.5979248046874</v>
      </c>
      <c r="O1720" s="45">
        <v>1865.3640747070313</v>
      </c>
      <c r="P1720" s="45">
        <v>1417.6808227539063</v>
      </c>
      <c r="Q1720" s="45">
        <v>1098.2406433105468</v>
      </c>
      <c r="R1720" s="45">
        <v>909.71829833984373</v>
      </c>
      <c r="S1720" s="45">
        <v>647.59833068847661</v>
      </c>
      <c r="T1720" s="45">
        <v>575.91520996093755</v>
      </c>
      <c r="U1720" s="45">
        <v>37315.58757019043</v>
      </c>
      <c r="V1720" s="39"/>
      <c r="W1720" s="44" t="s">
        <v>94</v>
      </c>
      <c r="X1720" s="69">
        <v>36</v>
      </c>
      <c r="Y1720" s="69">
        <v>102</v>
      </c>
      <c r="Z1720" s="69">
        <v>158</v>
      </c>
      <c r="AA1720" s="69">
        <v>152</v>
      </c>
      <c r="AB1720" s="69">
        <v>78</v>
      </c>
      <c r="AC1720" s="69">
        <v>11</v>
      </c>
      <c r="AD1720" s="69">
        <v>0</v>
      </c>
      <c r="AE1720" s="69">
        <f t="shared" si="982"/>
        <v>537</v>
      </c>
      <c r="AF1720" s="8"/>
      <c r="AG1720" s="44" t="s">
        <v>94</v>
      </c>
      <c r="AH1720" s="68">
        <f t="shared" si="973"/>
        <v>24.466963994415718</v>
      </c>
      <c r="AI1720" s="68">
        <f t="shared" si="974"/>
        <v>81.164753218242637</v>
      </c>
      <c r="AJ1720" s="68">
        <f t="shared" si="975"/>
        <v>129.12077908850227</v>
      </c>
      <c r="AK1720" s="68">
        <f t="shared" si="976"/>
        <v>116.80004840154145</v>
      </c>
      <c r="AL1720" s="68">
        <f t="shared" si="977"/>
        <v>59.993355415911111</v>
      </c>
      <c r="AM1720" s="68">
        <f t="shared" si="978"/>
        <v>8.542114319467057</v>
      </c>
      <c r="AN1720" s="68">
        <f t="shared" si="979"/>
        <v>0</v>
      </c>
      <c r="AO1720" s="68">
        <f t="shared" si="983"/>
        <v>59.005651707776678</v>
      </c>
      <c r="AP1720" s="8"/>
      <c r="AQ1720" s="6">
        <f t="shared" si="980"/>
        <v>24</v>
      </c>
      <c r="AR1720" s="94">
        <f t="shared" si="981"/>
        <v>24</v>
      </c>
      <c r="AS1720" s="9"/>
      <c r="AT1720" s="9"/>
      <c r="AU1720" s="9"/>
      <c r="AV1720" s="9"/>
      <c r="AW1720" s="9"/>
      <c r="AX1720" s="9"/>
      <c r="AY1720" s="9"/>
      <c r="AZ1720" s="9"/>
      <c r="BA1720" s="8"/>
      <c r="BB1720" s="8"/>
      <c r="BC1720" s="8"/>
      <c r="BD1720" s="8"/>
      <c r="BE1720" s="8"/>
      <c r="BF1720" s="8"/>
    </row>
    <row r="1721" spans="1:58" s="5" customFormat="1">
      <c r="A1721" s="6">
        <v>1676</v>
      </c>
      <c r="B1721" s="44" t="s">
        <v>95</v>
      </c>
      <c r="C1721" s="45">
        <v>9721.6650634765629</v>
      </c>
      <c r="D1721" s="45">
        <v>9007.4474731445316</v>
      </c>
      <c r="E1721" s="45">
        <v>9033.7731262207035</v>
      </c>
      <c r="F1721" s="45">
        <v>8950.2649658203118</v>
      </c>
      <c r="G1721" s="45">
        <v>9593.7191528320309</v>
      </c>
      <c r="H1721" s="45">
        <v>10211.537377929688</v>
      </c>
      <c r="I1721" s="45">
        <v>10801.998547363281</v>
      </c>
      <c r="J1721" s="45">
        <v>10375.867126464844</v>
      </c>
      <c r="K1721" s="45">
        <v>10027.550671386718</v>
      </c>
      <c r="L1721" s="45">
        <v>9380.5793334960945</v>
      </c>
      <c r="M1721" s="45">
        <v>8174.9451416015627</v>
      </c>
      <c r="N1721" s="45">
        <v>6830.4707336425781</v>
      </c>
      <c r="O1721" s="45">
        <v>5000.9467742919924</v>
      </c>
      <c r="P1721" s="45">
        <v>3581.100471496582</v>
      </c>
      <c r="Q1721" s="45">
        <v>2550.1190071105957</v>
      </c>
      <c r="R1721" s="45">
        <v>1966.0846237182618</v>
      </c>
      <c r="S1721" s="45">
        <v>1437.9622177124024</v>
      </c>
      <c r="T1721" s="45">
        <v>1374.5191539764405</v>
      </c>
      <c r="U1721" s="45">
        <v>128020.55096168518</v>
      </c>
      <c r="V1721" s="39"/>
      <c r="W1721" s="44" t="s">
        <v>95</v>
      </c>
      <c r="X1721" s="69">
        <v>61</v>
      </c>
      <c r="Y1721" s="69">
        <v>313</v>
      </c>
      <c r="Z1721" s="69">
        <v>703</v>
      </c>
      <c r="AA1721" s="69">
        <v>796</v>
      </c>
      <c r="AB1721" s="69">
        <v>414</v>
      </c>
      <c r="AC1721" s="69">
        <v>67</v>
      </c>
      <c r="AD1721" s="69">
        <v>3</v>
      </c>
      <c r="AE1721" s="69">
        <f t="shared" si="982"/>
        <v>2357</v>
      </c>
      <c r="AF1721" s="8"/>
      <c r="AG1721" s="44" t="s">
        <v>95</v>
      </c>
      <c r="AH1721" s="68">
        <f t="shared" si="973"/>
        <v>13.630881372328002</v>
      </c>
      <c r="AI1721" s="68">
        <f t="shared" si="974"/>
        <v>65.251024136474442</v>
      </c>
      <c r="AJ1721" s="68">
        <f t="shared" si="975"/>
        <v>137.6873969084032</v>
      </c>
      <c r="AK1721" s="68">
        <f t="shared" si="976"/>
        <v>147.38013461301566</v>
      </c>
      <c r="AL1721" s="68">
        <f t="shared" si="977"/>
        <v>79.800559308252005</v>
      </c>
      <c r="AM1721" s="68">
        <f t="shared" si="978"/>
        <v>13.363183532182445</v>
      </c>
      <c r="AN1721" s="68">
        <f t="shared" si="979"/>
        <v>0.63961934403936549</v>
      </c>
      <c r="AO1721" s="68">
        <f t="shared" si="983"/>
        <v>67.982360237131402</v>
      </c>
      <c r="AP1721" s="8"/>
      <c r="AQ1721" s="6">
        <f t="shared" si="980"/>
        <v>41</v>
      </c>
      <c r="AR1721" s="94">
        <f t="shared" si="981"/>
        <v>3</v>
      </c>
      <c r="AS1721" s="9"/>
      <c r="AT1721" s="9"/>
      <c r="AU1721" s="9"/>
      <c r="AV1721" s="9"/>
      <c r="AW1721" s="9"/>
      <c r="AX1721" s="9"/>
      <c r="AY1721" s="9"/>
      <c r="AZ1721" s="9"/>
      <c r="BA1721" s="8"/>
      <c r="BB1721" s="8"/>
      <c r="BC1721" s="8"/>
      <c r="BD1721" s="8"/>
      <c r="BE1721" s="8"/>
      <c r="BF1721" s="8"/>
    </row>
    <row r="1722" spans="1:58" s="5" customFormat="1">
      <c r="A1722" s="6">
        <v>1677</v>
      </c>
      <c r="B1722" s="44" t="s">
        <v>96</v>
      </c>
      <c r="C1722" s="45">
        <v>3391.9784057617189</v>
      </c>
      <c r="D1722" s="45">
        <v>1989.4409118652343</v>
      </c>
      <c r="E1722" s="45">
        <v>1778.5683532714843</v>
      </c>
      <c r="F1722" s="45">
        <v>2670.6260070800781</v>
      </c>
      <c r="G1722" s="45">
        <v>8306.1326171875007</v>
      </c>
      <c r="H1722" s="45">
        <v>11061.353320312501</v>
      </c>
      <c r="I1722" s="45">
        <v>9459.4444335937496</v>
      </c>
      <c r="J1722" s="45">
        <v>6760.5111450195309</v>
      </c>
      <c r="K1722" s="45">
        <v>5139.5672485351561</v>
      </c>
      <c r="L1722" s="45">
        <v>4342.7922851562498</v>
      </c>
      <c r="M1722" s="45">
        <v>4089.5620239257814</v>
      </c>
      <c r="N1722" s="45">
        <v>3423.9574890136719</v>
      </c>
      <c r="O1722" s="45">
        <v>2888.0379455566408</v>
      </c>
      <c r="P1722" s="45">
        <v>2092.5030517578125</v>
      </c>
      <c r="Q1722" s="45">
        <v>1740.7703369140625</v>
      </c>
      <c r="R1722" s="45">
        <v>1430.4449371337892</v>
      </c>
      <c r="S1722" s="45">
        <v>971.78526153564451</v>
      </c>
      <c r="T1722" s="45">
        <v>1026.6973220825196</v>
      </c>
      <c r="U1722" s="45">
        <v>72564.173095703125</v>
      </c>
      <c r="V1722" s="39"/>
      <c r="W1722" s="44" t="s">
        <v>96</v>
      </c>
      <c r="X1722" s="69">
        <v>11</v>
      </c>
      <c r="Y1722" s="69">
        <v>39</v>
      </c>
      <c r="Z1722" s="69">
        <v>181</v>
      </c>
      <c r="AA1722" s="69">
        <v>443</v>
      </c>
      <c r="AB1722" s="69">
        <v>344</v>
      </c>
      <c r="AC1722" s="69">
        <v>72</v>
      </c>
      <c r="AD1722" s="69">
        <v>3</v>
      </c>
      <c r="AE1722" s="69">
        <f t="shared" si="982"/>
        <v>1093</v>
      </c>
      <c r="AF1722" s="8"/>
      <c r="AG1722" s="44" t="s">
        <v>96</v>
      </c>
      <c r="AH1722" s="68">
        <f t="shared" si="973"/>
        <v>8.2377689506789622</v>
      </c>
      <c r="AI1722" s="68">
        <f t="shared" si="974"/>
        <v>9.3906518947937521</v>
      </c>
      <c r="AJ1722" s="68">
        <f t="shared" si="975"/>
        <v>32.726556101886899</v>
      </c>
      <c r="AK1722" s="68">
        <f t="shared" si="976"/>
        <v>93.663005921733458</v>
      </c>
      <c r="AL1722" s="68">
        <f t="shared" si="977"/>
        <v>101.7674529694178</v>
      </c>
      <c r="AM1722" s="68">
        <f t="shared" si="978"/>
        <v>28.017923112309091</v>
      </c>
      <c r="AN1722" s="68">
        <f t="shared" si="979"/>
        <v>1.3815995806449501</v>
      </c>
      <c r="AO1722" s="68">
        <f t="shared" si="983"/>
        <v>45.789284569978548</v>
      </c>
      <c r="AP1722" s="8"/>
      <c r="AQ1722" s="6">
        <f t="shared" si="980"/>
        <v>74</v>
      </c>
      <c r="AR1722" s="94">
        <f t="shared" si="981"/>
        <v>66</v>
      </c>
      <c r="AS1722" s="9"/>
      <c r="AT1722" s="9"/>
      <c r="AU1722" s="9"/>
      <c r="AV1722" s="9"/>
      <c r="AW1722" s="9"/>
      <c r="AX1722" s="9"/>
      <c r="AY1722" s="9"/>
      <c r="AZ1722" s="9"/>
      <c r="BA1722" s="8"/>
      <c r="BB1722" s="8"/>
      <c r="BC1722" s="8"/>
      <c r="BD1722" s="8"/>
      <c r="BE1722" s="8"/>
      <c r="BF1722" s="8"/>
    </row>
    <row r="1723" spans="1:58" s="5" customFormat="1">
      <c r="A1723" s="6">
        <v>1678</v>
      </c>
      <c r="B1723" s="44" t="s">
        <v>97</v>
      </c>
      <c r="C1723" s="45">
        <v>9000.7055099487297</v>
      </c>
      <c r="D1723" s="45">
        <v>9812.4684314727783</v>
      </c>
      <c r="E1723" s="45">
        <v>10602.402327728272</v>
      </c>
      <c r="F1723" s="45">
        <v>10576.093356323243</v>
      </c>
      <c r="G1723" s="45">
        <v>9563.4985884666439</v>
      </c>
      <c r="H1723" s="45">
        <v>9175.2304647445671</v>
      </c>
      <c r="I1723" s="45">
        <v>9654.7574279785149</v>
      </c>
      <c r="J1723" s="45">
        <v>10418.747095489502</v>
      </c>
      <c r="K1723" s="45">
        <v>11049.782809066772</v>
      </c>
      <c r="L1723" s="45">
        <v>10640.377006149292</v>
      </c>
      <c r="M1723" s="45">
        <v>9919.3248399734493</v>
      </c>
      <c r="N1723" s="45">
        <v>9801.4369045257572</v>
      </c>
      <c r="O1723" s="45">
        <v>8028.5923923492428</v>
      </c>
      <c r="P1723" s="45">
        <v>5406.6829286575321</v>
      </c>
      <c r="Q1723" s="45">
        <v>3841.9198585510253</v>
      </c>
      <c r="R1723" s="45">
        <v>2975.2426759719847</v>
      </c>
      <c r="S1723" s="45">
        <v>2126.3968358278275</v>
      </c>
      <c r="T1723" s="45">
        <v>1572.4698224410415</v>
      </c>
      <c r="U1723" s="45">
        <v>144166.12927566617</v>
      </c>
      <c r="V1723" s="39"/>
      <c r="W1723" s="44" t="s">
        <v>97</v>
      </c>
      <c r="X1723" s="69">
        <v>47</v>
      </c>
      <c r="Y1723" s="69">
        <v>219</v>
      </c>
      <c r="Z1723" s="69">
        <v>479</v>
      </c>
      <c r="AA1723" s="69">
        <v>631</v>
      </c>
      <c r="AB1723" s="69">
        <v>383</v>
      </c>
      <c r="AC1723" s="69">
        <v>74</v>
      </c>
      <c r="AD1723" s="69">
        <v>0</v>
      </c>
      <c r="AE1723" s="69">
        <f t="shared" si="982"/>
        <v>1833</v>
      </c>
      <c r="AF1723" s="8"/>
      <c r="AG1723" s="44" t="s">
        <v>97</v>
      </c>
      <c r="AH1723" s="68">
        <f t="shared" si="973"/>
        <v>8.8879699557303162</v>
      </c>
      <c r="AI1723" s="68">
        <f t="shared" si="974"/>
        <v>45.799138876667769</v>
      </c>
      <c r="AJ1723" s="68">
        <f t="shared" si="975"/>
        <v>104.41154624737484</v>
      </c>
      <c r="AK1723" s="68">
        <f t="shared" si="976"/>
        <v>130.71276097966492</v>
      </c>
      <c r="AL1723" s="68">
        <f t="shared" si="977"/>
        <v>73.52131623692236</v>
      </c>
      <c r="AM1723" s="68">
        <f t="shared" si="978"/>
        <v>13.393928419892589</v>
      </c>
      <c r="AN1723" s="68">
        <f t="shared" si="979"/>
        <v>0</v>
      </c>
      <c r="AO1723" s="68">
        <f t="shared" si="983"/>
        <v>51.576787403846666</v>
      </c>
      <c r="AP1723" s="8"/>
      <c r="AQ1723" s="6">
        <f t="shared" si="980"/>
        <v>56</v>
      </c>
      <c r="AR1723" s="94">
        <f t="shared" si="981"/>
        <v>52</v>
      </c>
      <c r="AS1723" s="9"/>
      <c r="AT1723" s="9"/>
      <c r="AU1723" s="9"/>
      <c r="AV1723" s="9"/>
      <c r="AW1723" s="9"/>
      <c r="AX1723" s="9"/>
      <c r="AY1723" s="9"/>
      <c r="AZ1723" s="9"/>
      <c r="BA1723" s="8"/>
      <c r="BB1723" s="8"/>
      <c r="BC1723" s="8"/>
      <c r="BD1723" s="8"/>
      <c r="BE1723" s="8"/>
      <c r="BF1723" s="8"/>
    </row>
    <row r="1724" spans="1:58" s="5" customFormat="1">
      <c r="A1724" s="6">
        <v>1679</v>
      </c>
      <c r="B1724" s="44" t="s">
        <v>98</v>
      </c>
      <c r="C1724" s="45">
        <v>376.50813674926758</v>
      </c>
      <c r="D1724" s="45">
        <v>536.3282760620117</v>
      </c>
      <c r="E1724" s="45">
        <v>636.2189819335938</v>
      </c>
      <c r="F1724" s="45">
        <v>498.20717773437502</v>
      </c>
      <c r="G1724" s="45">
        <v>209.43229026794432</v>
      </c>
      <c r="H1724" s="45">
        <v>267.72597427368163</v>
      </c>
      <c r="I1724" s="45">
        <v>363.87860260009768</v>
      </c>
      <c r="J1724" s="45">
        <v>443.67217559814452</v>
      </c>
      <c r="K1724" s="45">
        <v>549.71473999023442</v>
      </c>
      <c r="L1724" s="45">
        <v>567.13083801269534</v>
      </c>
      <c r="M1724" s="45">
        <v>501.04003448486327</v>
      </c>
      <c r="N1724" s="45">
        <v>474.53282623291017</v>
      </c>
      <c r="O1724" s="45">
        <v>449.66808853149416</v>
      </c>
      <c r="P1724" s="45">
        <v>418.25626983642576</v>
      </c>
      <c r="Q1724" s="45">
        <v>410.16486358642578</v>
      </c>
      <c r="R1724" s="45">
        <v>395.16023025512698</v>
      </c>
      <c r="S1724" s="45">
        <v>311.06130790710449</v>
      </c>
      <c r="T1724" s="45">
        <v>262.36795616149902</v>
      </c>
      <c r="U1724" s="45">
        <v>7671.0687702178957</v>
      </c>
      <c r="V1724" s="39"/>
      <c r="W1724" s="44" t="s">
        <v>98</v>
      </c>
      <c r="X1724" s="69">
        <v>3</v>
      </c>
      <c r="Y1724" s="69">
        <v>17</v>
      </c>
      <c r="Z1724" s="69">
        <v>21</v>
      </c>
      <c r="AA1724" s="69">
        <v>26</v>
      </c>
      <c r="AB1724" s="69">
        <v>9</v>
      </c>
      <c r="AC1724" s="69">
        <v>0</v>
      </c>
      <c r="AD1724" s="69">
        <v>0</v>
      </c>
      <c r="AE1724" s="69">
        <f t="shared" si="982"/>
        <v>76</v>
      </c>
      <c r="AF1724" s="8"/>
      <c r="AG1724" s="44" t="s">
        <v>98</v>
      </c>
      <c r="AH1724" s="68">
        <f t="shared" si="973"/>
        <v>12.043182571727158</v>
      </c>
      <c r="AI1724" s="68">
        <f t="shared" si="974"/>
        <v>162.34363839740732</v>
      </c>
      <c r="AJ1724" s="68">
        <f t="shared" si="975"/>
        <v>156.87682195925336</v>
      </c>
      <c r="AK1724" s="68">
        <f t="shared" si="976"/>
        <v>142.90480294371133</v>
      </c>
      <c r="AL1724" s="68">
        <f t="shared" si="977"/>
        <v>40.570495491931581</v>
      </c>
      <c r="AM1724" s="68">
        <f t="shared" si="978"/>
        <v>0</v>
      </c>
      <c r="AN1724" s="68">
        <f t="shared" si="979"/>
        <v>0</v>
      </c>
      <c r="AO1724" s="68">
        <f t="shared" si="983"/>
        <v>52.418098645145164</v>
      </c>
      <c r="AP1724" s="8"/>
      <c r="AQ1724" s="6">
        <f t="shared" si="980"/>
        <v>1</v>
      </c>
      <c r="AR1724" s="94">
        <f t="shared" si="981"/>
        <v>49</v>
      </c>
      <c r="AS1724" s="9"/>
      <c r="AT1724" s="9"/>
      <c r="AU1724" s="9"/>
      <c r="AV1724" s="9"/>
      <c r="AW1724" s="9"/>
      <c r="AX1724" s="9"/>
      <c r="AY1724" s="9"/>
      <c r="AZ1724" s="9"/>
      <c r="BA1724" s="8"/>
      <c r="BB1724" s="8"/>
      <c r="BC1724" s="8"/>
      <c r="BD1724" s="8"/>
      <c r="BE1724" s="8"/>
      <c r="BF1724" s="8"/>
    </row>
    <row r="1725" spans="1:58" s="5" customFormat="1">
      <c r="A1725" s="6">
        <v>1680</v>
      </c>
      <c r="B1725" s="45" t="s">
        <v>99</v>
      </c>
      <c r="C1725" s="45">
        <v>2.5034384965896606</v>
      </c>
      <c r="D1725" s="45">
        <v>3.2095598936080934</v>
      </c>
      <c r="E1725" s="45">
        <v>4.9787211656570438</v>
      </c>
      <c r="F1725" s="45">
        <v>6.2478610038757321</v>
      </c>
      <c r="G1725" s="45">
        <v>4.1037741452455521</v>
      </c>
      <c r="H1725" s="45">
        <v>2.9795546352863314</v>
      </c>
      <c r="I1725" s="45">
        <v>3.1570769250392914</v>
      </c>
      <c r="J1725" s="45">
        <v>6.0068458318710327</v>
      </c>
      <c r="K1725" s="45">
        <v>5.8940339326858524</v>
      </c>
      <c r="L1725" s="45">
        <v>5.4102029323577883</v>
      </c>
      <c r="M1725" s="45">
        <v>11.671929264068602</v>
      </c>
      <c r="N1725" s="45">
        <v>11.839967060089112</v>
      </c>
      <c r="O1725" s="45">
        <v>7.9755326271057125</v>
      </c>
      <c r="P1725" s="45">
        <v>6.1575479507446289</v>
      </c>
      <c r="Q1725" s="45">
        <v>2.4908000349998476</v>
      </c>
      <c r="R1725" s="45">
        <v>1.3221783906221389</v>
      </c>
      <c r="S1725" s="45">
        <v>0.57470273971557617</v>
      </c>
      <c r="T1725" s="45">
        <v>0.36513771414756774</v>
      </c>
      <c r="U1725" s="45">
        <v>86.888864743709561</v>
      </c>
      <c r="V1725" s="39"/>
      <c r="W1725" s="45" t="s">
        <v>99</v>
      </c>
      <c r="X1725" s="69">
        <v>0</v>
      </c>
      <c r="Y1725" s="69">
        <v>0</v>
      </c>
      <c r="Z1725" s="69">
        <v>0</v>
      </c>
      <c r="AA1725" s="69">
        <v>0</v>
      </c>
      <c r="AB1725" s="69">
        <v>0</v>
      </c>
      <c r="AC1725" s="69">
        <v>0</v>
      </c>
      <c r="AD1725" s="69">
        <v>0</v>
      </c>
      <c r="AE1725" s="69">
        <f t="shared" si="982"/>
        <v>0</v>
      </c>
      <c r="AF1725" s="8"/>
      <c r="AG1725" s="45" t="s">
        <v>99</v>
      </c>
      <c r="AH1725" s="68">
        <f t="shared" si="973"/>
        <v>0</v>
      </c>
      <c r="AI1725" s="68">
        <f t="shared" si="974"/>
        <v>0</v>
      </c>
      <c r="AJ1725" s="68">
        <f t="shared" si="975"/>
        <v>0</v>
      </c>
      <c r="AK1725" s="68">
        <f t="shared" si="976"/>
        <v>0</v>
      </c>
      <c r="AL1725" s="68">
        <f t="shared" si="977"/>
        <v>0</v>
      </c>
      <c r="AM1725" s="68">
        <f t="shared" si="978"/>
        <v>0</v>
      </c>
      <c r="AN1725" s="68">
        <f t="shared" si="979"/>
        <v>0</v>
      </c>
      <c r="AO1725" s="68">
        <f t="shared" si="983"/>
        <v>0</v>
      </c>
      <c r="AP1725" s="8"/>
      <c r="AQ1725" s="6" t="s">
        <v>138</v>
      </c>
      <c r="AR1725" s="6" t="s">
        <v>138</v>
      </c>
      <c r="AS1725" s="9"/>
      <c r="AT1725" s="9"/>
      <c r="AU1725" s="9"/>
      <c r="AV1725" s="9"/>
      <c r="AW1725" s="9"/>
      <c r="AX1725" s="9"/>
      <c r="AY1725" s="9"/>
      <c r="AZ1725" s="9"/>
      <c r="BA1725" s="8"/>
      <c r="BB1725" s="8"/>
      <c r="BC1725" s="8"/>
      <c r="BD1725" s="8"/>
      <c r="BE1725" s="8"/>
      <c r="BF1725" s="8"/>
    </row>
    <row r="1726" spans="1:58" s="5" customFormat="1">
      <c r="A1726" s="6">
        <v>1681</v>
      </c>
      <c r="B1726" s="45" t="s">
        <v>100</v>
      </c>
      <c r="C1726" s="45">
        <v>208941.40632231391</v>
      </c>
      <c r="D1726" s="45">
        <v>213021.51712331548</v>
      </c>
      <c r="E1726" s="45">
        <v>221513.99396119383</v>
      </c>
      <c r="F1726" s="45">
        <v>233949.49811962125</v>
      </c>
      <c r="G1726" s="45">
        <v>272797.99553691456</v>
      </c>
      <c r="H1726" s="45">
        <v>281716.81650844921</v>
      </c>
      <c r="I1726" s="45">
        <v>282225.76874747296</v>
      </c>
      <c r="J1726" s="45">
        <v>284623.12984082708</v>
      </c>
      <c r="K1726" s="45">
        <v>274768.9570597143</v>
      </c>
      <c r="L1726" s="45">
        <v>258765.07644880432</v>
      </c>
      <c r="M1726" s="45">
        <v>235605.78443207493</v>
      </c>
      <c r="N1726" s="45">
        <v>212745.18830813444</v>
      </c>
      <c r="O1726" s="45">
        <v>173654.07863727998</v>
      </c>
      <c r="P1726" s="45">
        <v>135769.75606048305</v>
      </c>
      <c r="Q1726" s="45">
        <v>109231.91809818806</v>
      </c>
      <c r="R1726" s="45">
        <v>91110.742508984142</v>
      </c>
      <c r="S1726" s="45">
        <v>70420.964396954936</v>
      </c>
      <c r="T1726" s="45">
        <v>63658.58605975227</v>
      </c>
      <c r="U1726" s="45">
        <v>3624521.1781704789</v>
      </c>
      <c r="V1726" s="39"/>
      <c r="W1726" s="45" t="s">
        <v>100</v>
      </c>
      <c r="X1726" s="45">
        <f>SUM(X1649,X1652,X1654:X1655,X1658:X1659,X1663,X1665,X1667,X1671,X1676,X1678,X1680:X1681,X1685,X1687:X1690,X1694:X1695,X1697:X1698,X1702,X1704,X1709,X1718:X1719,X1721:X1723)</f>
        <v>994</v>
      </c>
      <c r="Y1726" s="45">
        <f t="shared" ref="Y1726:AD1726" si="984">SUM(Y1649,Y1652,Y1654:Y1655,Y1658:Y1659,Y1663,Y1665,Y1667,Y1671,Y1676,Y1678,Y1680:Y1681,Y1685,Y1687:Y1690,Y1694:Y1695,Y1697:Y1698,Y1702,Y1704,Y1709,Y1718:Y1719,Y1721:Y1723)</f>
        <v>5110</v>
      </c>
      <c r="Z1726" s="45">
        <f t="shared" si="984"/>
        <v>12777</v>
      </c>
      <c r="AA1726" s="45">
        <f t="shared" si="984"/>
        <v>19237</v>
      </c>
      <c r="AB1726" s="45">
        <f t="shared" si="984"/>
        <v>12879</v>
      </c>
      <c r="AC1726" s="45">
        <f t="shared" si="984"/>
        <v>2482</v>
      </c>
      <c r="AD1726" s="45">
        <f t="shared" si="984"/>
        <v>135</v>
      </c>
      <c r="AE1726" s="45">
        <f>SUM(X1726:AD1726)</f>
        <v>53614</v>
      </c>
      <c r="AF1726" s="8"/>
      <c r="AG1726" s="45" t="s">
        <v>100</v>
      </c>
      <c r="AH1726" s="68">
        <f t="shared" si="973"/>
        <v>8.4975604392342454</v>
      </c>
      <c r="AI1726" s="68">
        <f t="shared" si="974"/>
        <v>37.463618381378645</v>
      </c>
      <c r="AJ1726" s="68">
        <f t="shared" si="975"/>
        <v>90.708110068514813</v>
      </c>
      <c r="AK1726" s="68">
        <f t="shared" si="976"/>
        <v>136.3234837511431</v>
      </c>
      <c r="AL1726" s="68">
        <f t="shared" si="977"/>
        <v>90.498618346319674</v>
      </c>
      <c r="AM1726" s="68">
        <f t="shared" si="978"/>
        <v>18.066087425302548</v>
      </c>
      <c r="AN1726" s="68">
        <f t="shared" si="979"/>
        <v>1.0434174646184082</v>
      </c>
      <c r="AO1726" s="68">
        <f t="shared" si="983"/>
        <v>56.769016361322919</v>
      </c>
      <c r="AP1726" s="8"/>
      <c r="AQ1726" s="6" t="s">
        <v>138</v>
      </c>
      <c r="AR1726" s="6" t="s">
        <v>138</v>
      </c>
      <c r="AS1726" s="9"/>
      <c r="AT1726" s="9"/>
      <c r="AU1726" s="9"/>
      <c r="AV1726" s="9"/>
      <c r="AW1726" s="9"/>
      <c r="AX1726" s="9"/>
      <c r="AY1726" s="9"/>
      <c r="AZ1726" s="9"/>
      <c r="BA1726" s="8"/>
      <c r="BB1726" s="8"/>
      <c r="BC1726" s="8"/>
      <c r="BD1726" s="8"/>
      <c r="BE1726" s="8"/>
      <c r="BF1726" s="8"/>
    </row>
    <row r="1727" spans="1:58" s="5" customFormat="1">
      <c r="A1727" s="6">
        <v>1682</v>
      </c>
      <c r="B1727" s="45" t="s">
        <v>101</v>
      </c>
      <c r="C1727" s="45">
        <v>86169.623125386221</v>
      </c>
      <c r="D1727" s="45">
        <v>100914.62164943221</v>
      </c>
      <c r="E1727" s="45">
        <v>111514.67668640614</v>
      </c>
      <c r="F1727" s="45">
        <v>109880.93696317673</v>
      </c>
      <c r="G1727" s="45">
        <v>85142.037983968854</v>
      </c>
      <c r="H1727" s="45">
        <v>81972.808880120516</v>
      </c>
      <c r="I1727" s="45">
        <v>91027.485407155749</v>
      </c>
      <c r="J1727" s="45">
        <v>102829.66456296443</v>
      </c>
      <c r="K1727" s="45">
        <v>109916.93150875569</v>
      </c>
      <c r="L1727" s="45">
        <v>112984.10406813619</v>
      </c>
      <c r="M1727" s="45">
        <v>109278.50122613907</v>
      </c>
      <c r="N1727" s="45">
        <v>105538.27362947464</v>
      </c>
      <c r="O1727" s="45">
        <v>92800.223082828525</v>
      </c>
      <c r="P1727" s="45">
        <v>75547.56192569733</v>
      </c>
      <c r="Q1727" s="45">
        <v>61647.408382356167</v>
      </c>
      <c r="R1727" s="45">
        <v>52462.036047104004</v>
      </c>
      <c r="S1727" s="45">
        <v>40243.873464775083</v>
      </c>
      <c r="T1727" s="45">
        <v>35258.336317466208</v>
      </c>
      <c r="U1727" s="45">
        <v>1565129.1049113437</v>
      </c>
      <c r="V1727" s="39"/>
      <c r="W1727" s="45" t="s">
        <v>101</v>
      </c>
      <c r="X1727" s="45">
        <f t="shared" ref="X1727:AD1727" si="985">X1728-X1726</f>
        <v>866</v>
      </c>
      <c r="Y1727" s="45">
        <f t="shared" si="985"/>
        <v>2836</v>
      </c>
      <c r="Z1727" s="45">
        <f t="shared" si="985"/>
        <v>4848</v>
      </c>
      <c r="AA1727" s="45">
        <f t="shared" si="985"/>
        <v>5277</v>
      </c>
      <c r="AB1727" s="45">
        <f t="shared" si="985"/>
        <v>3052</v>
      </c>
      <c r="AC1727" s="45">
        <f t="shared" si="985"/>
        <v>566</v>
      </c>
      <c r="AD1727" s="45">
        <f t="shared" si="985"/>
        <v>19</v>
      </c>
      <c r="AE1727" s="45">
        <f>SUM(X1727:AD1727)</f>
        <v>17464</v>
      </c>
      <c r="AF1727" s="8"/>
      <c r="AG1727" s="45" t="s">
        <v>101</v>
      </c>
      <c r="AH1727" s="68">
        <f t="shared" si="973"/>
        <v>15.762515754488216</v>
      </c>
      <c r="AI1727" s="68">
        <f t="shared" si="974"/>
        <v>66.61809059665643</v>
      </c>
      <c r="AJ1727" s="68">
        <f t="shared" si="975"/>
        <v>118.28312500770494</v>
      </c>
      <c r="AK1727" s="68">
        <f t="shared" si="976"/>
        <v>115.94300285010773</v>
      </c>
      <c r="AL1727" s="68">
        <f t="shared" si="977"/>
        <v>59.360302554156554</v>
      </c>
      <c r="AM1727" s="68">
        <f t="shared" si="978"/>
        <v>10.29868633032053</v>
      </c>
      <c r="AN1727" s="68">
        <f t="shared" si="979"/>
        <v>0.33633049811222754</v>
      </c>
      <c r="AO1727" s="68">
        <f t="shared" si="983"/>
        <v>50.346378603790669</v>
      </c>
      <c r="AP1727" s="8"/>
      <c r="AQ1727" s="6" t="s">
        <v>138</v>
      </c>
      <c r="AR1727" s="6" t="s">
        <v>138</v>
      </c>
      <c r="AS1727" s="9"/>
      <c r="AT1727" s="9"/>
      <c r="AU1727" s="9"/>
      <c r="AV1727" s="9"/>
      <c r="AW1727" s="9"/>
      <c r="AX1727" s="9"/>
      <c r="AY1727" s="9"/>
      <c r="AZ1727" s="9"/>
      <c r="BA1727" s="8"/>
      <c r="BB1727" s="8"/>
      <c r="BC1727" s="8"/>
      <c r="BD1727" s="8"/>
      <c r="BE1727" s="8"/>
      <c r="BF1727" s="8"/>
    </row>
    <row r="1728" spans="1:58" s="5" customFormat="1">
      <c r="A1728" s="6">
        <v>1683</v>
      </c>
      <c r="B1728" s="45" t="s">
        <v>102</v>
      </c>
      <c r="C1728" s="45">
        <v>295111.02944770013</v>
      </c>
      <c r="D1728" s="45">
        <v>313936.13877274771</v>
      </c>
      <c r="E1728" s="45">
        <v>333028.67064759997</v>
      </c>
      <c r="F1728" s="45">
        <v>343830.43508279795</v>
      </c>
      <c r="G1728" s="45">
        <v>357940.03352088341</v>
      </c>
      <c r="H1728" s="45">
        <v>363689.62538856972</v>
      </c>
      <c r="I1728" s="45">
        <v>373253.25415462872</v>
      </c>
      <c r="J1728" s="45">
        <v>387452.79440379154</v>
      </c>
      <c r="K1728" s="45">
        <v>384685.88856847002</v>
      </c>
      <c r="L1728" s="45">
        <v>371749.18051694054</v>
      </c>
      <c r="M1728" s="45">
        <v>344884.28565821401</v>
      </c>
      <c r="N1728" s="45">
        <v>318283.46193760907</v>
      </c>
      <c r="O1728" s="45">
        <v>266454.30172010849</v>
      </c>
      <c r="P1728" s="45">
        <v>211317.31798618039</v>
      </c>
      <c r="Q1728" s="45">
        <v>170879.32648054423</v>
      </c>
      <c r="R1728" s="45">
        <v>143572.77855608816</v>
      </c>
      <c r="S1728" s="45">
        <v>110664.83786173002</v>
      </c>
      <c r="T1728" s="45">
        <v>98916.922377218478</v>
      </c>
      <c r="U1728" s="45">
        <v>5189650.283081823</v>
      </c>
      <c r="V1728" s="8"/>
      <c r="W1728" s="45" t="s">
        <v>102</v>
      </c>
      <c r="X1728" s="45">
        <f>SUM(X1646:X1725)</f>
        <v>1860</v>
      </c>
      <c r="Y1728" s="45">
        <f t="shared" ref="Y1728:AD1728" si="986">SUM(Y1646:Y1725)</f>
        <v>7946</v>
      </c>
      <c r="Z1728" s="45">
        <f t="shared" si="986"/>
        <v>17625</v>
      </c>
      <c r="AA1728" s="45">
        <f t="shared" si="986"/>
        <v>24514</v>
      </c>
      <c r="AB1728" s="45">
        <f t="shared" si="986"/>
        <v>15931</v>
      </c>
      <c r="AC1728" s="45">
        <f t="shared" si="986"/>
        <v>3048</v>
      </c>
      <c r="AD1728" s="45">
        <f t="shared" si="986"/>
        <v>154</v>
      </c>
      <c r="AE1728" s="45">
        <f>SUM(X1728:AD1728)</f>
        <v>71078</v>
      </c>
      <c r="AF1728" s="8"/>
      <c r="AG1728" s="45" t="s">
        <v>102</v>
      </c>
      <c r="AH1728" s="68">
        <f t="shared" si="973"/>
        <v>10.819286544846401</v>
      </c>
      <c r="AI1728" s="68">
        <f t="shared" si="974"/>
        <v>44.39849838443066</v>
      </c>
      <c r="AJ1728" s="68">
        <f t="shared" si="975"/>
        <v>96.923303661297837</v>
      </c>
      <c r="AK1728" s="68">
        <f t="shared" si="976"/>
        <v>131.35317496706679</v>
      </c>
      <c r="AL1728" s="68">
        <f t="shared" si="977"/>
        <v>82.234534013437496</v>
      </c>
      <c r="AM1728" s="68">
        <f t="shared" si="978"/>
        <v>15.84669513790854</v>
      </c>
      <c r="AN1728" s="68">
        <f t="shared" si="979"/>
        <v>0.82851561252053518</v>
      </c>
      <c r="AO1728" s="68">
        <f t="shared" si="983"/>
        <v>55.043728532111999</v>
      </c>
      <c r="AP1728" s="8"/>
      <c r="AQ1728" s="6" t="s">
        <v>138</v>
      </c>
      <c r="AR1728" s="6" t="s">
        <v>138</v>
      </c>
      <c r="AS1728" s="9"/>
      <c r="AT1728" s="9"/>
      <c r="AU1728" s="9"/>
      <c r="AV1728" s="9"/>
      <c r="AW1728" s="9"/>
      <c r="AX1728" s="9"/>
      <c r="AY1728" s="9"/>
      <c r="AZ1728" s="9"/>
      <c r="BA1728" s="8"/>
      <c r="BB1728" s="8"/>
      <c r="BC1728" s="8"/>
      <c r="BD1728" s="8"/>
      <c r="BE1728" s="8"/>
      <c r="BF1728" s="8"/>
    </row>
    <row r="1729" spans="1:58" s="5" customFormat="1">
      <c r="A1729" s="6">
        <v>1684</v>
      </c>
      <c r="B1729" s="8" t="s">
        <v>139</v>
      </c>
      <c r="C1729" s="13">
        <f>SUM(C1654,C1652,C1685,C1702,C1709)</f>
        <v>25900.39864501953</v>
      </c>
      <c r="D1729" s="13">
        <f t="shared" ref="D1729:U1729" si="987">SUM(D1654,D1652,D1685,D1702,D1709)</f>
        <v>29551.507617187501</v>
      </c>
      <c r="E1729" s="13">
        <f t="shared" si="987"/>
        <v>32309.661669921872</v>
      </c>
      <c r="F1729" s="13">
        <f t="shared" si="987"/>
        <v>35251.693206787109</v>
      </c>
      <c r="G1729" s="13">
        <f t="shared" si="987"/>
        <v>40315.510559082031</v>
      </c>
      <c r="H1729" s="13">
        <f t="shared" si="987"/>
        <v>35773.51440734863</v>
      </c>
      <c r="I1729" s="13">
        <f t="shared" si="987"/>
        <v>34262.118011474609</v>
      </c>
      <c r="J1729" s="13">
        <f t="shared" si="987"/>
        <v>38800.102606201166</v>
      </c>
      <c r="K1729" s="13">
        <f t="shared" si="987"/>
        <v>39982.547326660162</v>
      </c>
      <c r="L1729" s="13">
        <f t="shared" si="987"/>
        <v>39550.730041503906</v>
      </c>
      <c r="M1729" s="13">
        <f t="shared" si="987"/>
        <v>36351.780914306641</v>
      </c>
      <c r="N1729" s="13">
        <f t="shared" si="987"/>
        <v>33310.983654785159</v>
      </c>
      <c r="O1729" s="13">
        <f t="shared" si="987"/>
        <v>27882.611389160156</v>
      </c>
      <c r="P1729" s="13">
        <f t="shared" si="987"/>
        <v>21482.87111053467</v>
      </c>
      <c r="Q1729" s="13">
        <f t="shared" si="987"/>
        <v>16260.451612854005</v>
      </c>
      <c r="R1729" s="13">
        <f t="shared" si="987"/>
        <v>13718.565658569336</v>
      </c>
      <c r="S1729" s="13">
        <f t="shared" si="987"/>
        <v>11048.072663116454</v>
      </c>
      <c r="T1729" s="13">
        <f t="shared" si="987"/>
        <v>11829.252959823609</v>
      </c>
      <c r="U1729" s="13">
        <f t="shared" si="987"/>
        <v>523582.37405433657</v>
      </c>
      <c r="V1729" s="8"/>
      <c r="W1729" s="8" t="s">
        <v>136</v>
      </c>
      <c r="X1729" s="45">
        <f t="shared" ref="X1729:AE1729" si="988">SUM(X1654,X1652,X1685,X1702,X1709)</f>
        <v>32</v>
      </c>
      <c r="Y1729" s="45">
        <f t="shared" si="988"/>
        <v>149</v>
      </c>
      <c r="Z1729" s="45">
        <f t="shared" si="988"/>
        <v>756</v>
      </c>
      <c r="AA1729" s="45">
        <f t="shared" si="988"/>
        <v>2202</v>
      </c>
      <c r="AB1729" s="45">
        <f t="shared" si="988"/>
        <v>2045</v>
      </c>
      <c r="AC1729" s="45">
        <f t="shared" si="988"/>
        <v>433</v>
      </c>
      <c r="AD1729" s="45">
        <f t="shared" si="988"/>
        <v>19</v>
      </c>
      <c r="AE1729" s="45">
        <f t="shared" si="988"/>
        <v>5636</v>
      </c>
      <c r="AF1729" s="8"/>
      <c r="AG1729" s="8" t="s">
        <v>136</v>
      </c>
      <c r="AH1729" s="68">
        <f t="shared" si="973"/>
        <v>1.8155156299748434</v>
      </c>
      <c r="AI1729" s="68">
        <f t="shared" si="974"/>
        <v>7.3916960461974943</v>
      </c>
      <c r="AJ1729" s="68">
        <f t="shared" si="975"/>
        <v>42.265906077413618</v>
      </c>
      <c r="AK1729" s="68">
        <f t="shared" si="976"/>
        <v>128.53846334091403</v>
      </c>
      <c r="AL1729" s="68">
        <f t="shared" si="977"/>
        <v>105.4120923728259</v>
      </c>
      <c r="AM1729" s="68">
        <f t="shared" si="978"/>
        <v>21.659450382806291</v>
      </c>
      <c r="AN1729" s="68">
        <f t="shared" si="979"/>
        <v>0.96079136744437854</v>
      </c>
      <c r="AO1729" s="68">
        <f t="shared" si="983"/>
        <v>42.707288010854413</v>
      </c>
      <c r="AP1729" s="8"/>
      <c r="AQ1729" s="6" t="s">
        <v>138</v>
      </c>
      <c r="AR1729" s="6" t="s">
        <v>138</v>
      </c>
      <c r="AS1729" s="9"/>
      <c r="AT1729" s="9"/>
      <c r="AU1729" s="9"/>
      <c r="AV1729" s="9"/>
      <c r="AW1729" s="9"/>
      <c r="AX1729" s="9"/>
      <c r="AY1729" s="9"/>
      <c r="AZ1729" s="9"/>
      <c r="BA1729" s="8"/>
      <c r="BB1729" s="8"/>
      <c r="BC1729" s="8"/>
      <c r="BD1729" s="8"/>
      <c r="BE1729" s="8"/>
      <c r="BF1729" s="8"/>
    </row>
    <row r="1730" spans="1:58" s="5" customFormat="1">
      <c r="A1730" s="6">
        <v>1685</v>
      </c>
      <c r="B1730" s="8" t="s">
        <v>140</v>
      </c>
      <c r="C1730" s="13">
        <f>SUM(C1655,C1671,C1678,C1660,C1687)</f>
        <v>34601.710391832952</v>
      </c>
      <c r="D1730" s="13">
        <f t="shared" ref="D1730:U1730" si="989">SUM(D1655,D1671,D1678,D1660,D1687)</f>
        <v>35831.242835519457</v>
      </c>
      <c r="E1730" s="13">
        <f t="shared" si="989"/>
        <v>37013.638317730707</v>
      </c>
      <c r="F1730" s="13">
        <f t="shared" si="989"/>
        <v>37751.703655509918</v>
      </c>
      <c r="G1730" s="13">
        <f t="shared" si="989"/>
        <v>37230.847777000148</v>
      </c>
      <c r="H1730" s="13">
        <f t="shared" si="989"/>
        <v>39115.068270267104</v>
      </c>
      <c r="I1730" s="13">
        <f t="shared" si="989"/>
        <v>41484.423747778164</v>
      </c>
      <c r="J1730" s="13">
        <f t="shared" si="989"/>
        <v>42329.690438819009</v>
      </c>
      <c r="K1730" s="13">
        <f t="shared" si="989"/>
        <v>41201.244877478603</v>
      </c>
      <c r="L1730" s="13">
        <f t="shared" si="989"/>
        <v>39321.157242948007</v>
      </c>
      <c r="M1730" s="13">
        <f t="shared" si="989"/>
        <v>35687.899301574129</v>
      </c>
      <c r="N1730" s="13">
        <f t="shared" si="989"/>
        <v>31814.18880595245</v>
      </c>
      <c r="O1730" s="13">
        <f t="shared" si="989"/>
        <v>25992.855942501541</v>
      </c>
      <c r="P1730" s="13">
        <f t="shared" si="989"/>
        <v>20522.720710255711</v>
      </c>
      <c r="Q1730" s="13">
        <f t="shared" si="989"/>
        <v>16581.977090192468</v>
      </c>
      <c r="R1730" s="13">
        <f t="shared" si="989"/>
        <v>12696.181588841018</v>
      </c>
      <c r="S1730" s="13">
        <f t="shared" si="989"/>
        <v>9159.3375192417388</v>
      </c>
      <c r="T1730" s="13">
        <f t="shared" si="989"/>
        <v>7898.0850277470236</v>
      </c>
      <c r="U1730" s="13">
        <f t="shared" si="989"/>
        <v>546233.97354119015</v>
      </c>
      <c r="V1730" s="8"/>
      <c r="W1730" s="8" t="s">
        <v>137</v>
      </c>
      <c r="X1730" s="45">
        <f t="shared" ref="X1730:AE1730" si="990">SUM(X1655,X1671,X1678,X1660,X1687)</f>
        <v>229</v>
      </c>
      <c r="Y1730" s="45">
        <f t="shared" si="990"/>
        <v>1368</v>
      </c>
      <c r="Z1730" s="45">
        <f t="shared" si="990"/>
        <v>2598</v>
      </c>
      <c r="AA1730" s="45">
        <f t="shared" si="990"/>
        <v>2714</v>
      </c>
      <c r="AB1730" s="45">
        <f t="shared" si="990"/>
        <v>1607</v>
      </c>
      <c r="AC1730" s="45">
        <f t="shared" si="990"/>
        <v>347</v>
      </c>
      <c r="AD1730" s="45">
        <f t="shared" si="990"/>
        <v>12</v>
      </c>
      <c r="AE1730" s="45">
        <f t="shared" si="990"/>
        <v>8875</v>
      </c>
      <c r="AF1730" s="8"/>
      <c r="AG1730" s="8" t="s">
        <v>137</v>
      </c>
      <c r="AH1730" s="68">
        <f t="shared" si="973"/>
        <v>12.131902818991168</v>
      </c>
      <c r="AI1730" s="68">
        <f t="shared" si="974"/>
        <v>73.487448268373853</v>
      </c>
      <c r="AJ1730" s="68">
        <f t="shared" si="975"/>
        <v>132.83883244426505</v>
      </c>
      <c r="AK1730" s="68">
        <f t="shared" si="976"/>
        <v>130.84429069092988</v>
      </c>
      <c r="AL1730" s="68">
        <f t="shared" si="977"/>
        <v>75.927793628572317</v>
      </c>
      <c r="AM1730" s="68">
        <f t="shared" si="978"/>
        <v>16.844151240181429</v>
      </c>
      <c r="AN1730" s="68">
        <f t="shared" si="979"/>
        <v>0.61035843507134424</v>
      </c>
      <c r="AO1730" s="68">
        <f t="shared" si="983"/>
        <v>63.749367280796335</v>
      </c>
      <c r="AP1730" s="8"/>
      <c r="AQ1730" s="6" t="s">
        <v>138</v>
      </c>
      <c r="AR1730" s="6" t="s">
        <v>138</v>
      </c>
      <c r="AS1730" s="9"/>
      <c r="AT1730" s="9"/>
      <c r="AU1730" s="9"/>
      <c r="AV1730" s="9"/>
      <c r="AW1730" s="9"/>
      <c r="AX1730" s="9"/>
      <c r="AY1730" s="9"/>
      <c r="AZ1730" s="9"/>
      <c r="BA1730" s="8"/>
      <c r="BB1730" s="8"/>
      <c r="BC1730" s="8"/>
      <c r="BD1730" s="8"/>
      <c r="BE1730" s="8"/>
      <c r="BF1730" s="8"/>
    </row>
    <row r="1731" spans="1:58" s="5" customFormat="1">
      <c r="A1731" s="6">
        <v>1686</v>
      </c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13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6"/>
      <c r="AR1731" s="6"/>
      <c r="AS1731" s="9"/>
      <c r="AT1731" s="9"/>
      <c r="AU1731" s="9"/>
      <c r="AV1731" s="9"/>
      <c r="AW1731" s="9"/>
      <c r="AX1731" s="9"/>
      <c r="AY1731" s="9"/>
      <c r="AZ1731" s="9"/>
      <c r="BA1731" s="8"/>
      <c r="BB1731" s="8"/>
      <c r="BC1731" s="8"/>
      <c r="BD1731" s="8"/>
      <c r="BE1731" s="8"/>
      <c r="BF1731" s="8"/>
    </row>
    <row r="1732" spans="1:58" s="5" customFormat="1">
      <c r="A1732" s="6">
        <v>1687</v>
      </c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13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6"/>
      <c r="AR1732" s="6"/>
      <c r="AS1732" s="9"/>
      <c r="AT1732" s="9"/>
      <c r="AU1732" s="9"/>
      <c r="AV1732" s="9"/>
      <c r="AW1732" s="9"/>
      <c r="AX1732" s="9"/>
      <c r="AY1732" s="9"/>
      <c r="AZ1732" s="9"/>
      <c r="BA1732" s="8"/>
      <c r="BB1732" s="8"/>
      <c r="BC1732" s="8"/>
      <c r="BD1732" s="8"/>
      <c r="BE1732" s="8"/>
      <c r="BF1732" s="8"/>
    </row>
    <row r="1733" spans="1:58" s="5" customFormat="1">
      <c r="A1733" s="6">
        <v>1688</v>
      </c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13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6"/>
      <c r="AR1733" s="6"/>
      <c r="AS1733" s="9"/>
      <c r="AT1733" s="9"/>
      <c r="AU1733" s="9"/>
      <c r="AV1733" s="9"/>
      <c r="AW1733" s="9"/>
      <c r="AX1733" s="9"/>
      <c r="AY1733" s="9"/>
      <c r="AZ1733" s="9"/>
      <c r="BA1733" s="8"/>
      <c r="BB1733" s="8"/>
      <c r="BC1733" s="8"/>
      <c r="BD1733" s="8"/>
      <c r="BE1733" s="8"/>
      <c r="BF1733" s="8"/>
    </row>
    <row r="1734" spans="1:58" s="5" customFormat="1">
      <c r="A1734" s="6">
        <v>1689</v>
      </c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13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6"/>
      <c r="AR1734" s="6"/>
      <c r="AS1734" s="9"/>
      <c r="AT1734" s="9"/>
      <c r="AU1734" s="9"/>
      <c r="AV1734" s="9"/>
      <c r="AW1734" s="9"/>
      <c r="AX1734" s="9"/>
      <c r="AY1734" s="9"/>
      <c r="AZ1734" s="9"/>
      <c r="BA1734" s="8"/>
      <c r="BB1734" s="8"/>
      <c r="BC1734" s="8"/>
      <c r="BD1734" s="8"/>
      <c r="BE1734" s="8"/>
      <c r="BF1734" s="8"/>
    </row>
    <row r="1735" spans="1:58" s="5" customFormat="1">
      <c r="A1735" s="6">
        <v>1690</v>
      </c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13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6"/>
      <c r="AR1735" s="6"/>
      <c r="AS1735" s="9"/>
      <c r="AT1735" s="9"/>
      <c r="AU1735" s="9"/>
      <c r="AV1735" s="9"/>
      <c r="AW1735" s="9"/>
      <c r="AX1735" s="9"/>
      <c r="AY1735" s="9"/>
      <c r="AZ1735" s="9"/>
      <c r="BA1735" s="8"/>
      <c r="BB1735" s="8"/>
      <c r="BC1735" s="8"/>
      <c r="BD1735" s="8"/>
      <c r="BE1735" s="8"/>
      <c r="BF1735" s="8"/>
    </row>
    <row r="1736" spans="1:58" s="5" customFormat="1">
      <c r="A1736" s="6">
        <v>1691</v>
      </c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13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6"/>
      <c r="AR1736" s="6"/>
      <c r="AS1736" s="9"/>
      <c r="AT1736" s="9"/>
      <c r="AU1736" s="9"/>
      <c r="AV1736" s="9"/>
      <c r="AW1736" s="9"/>
      <c r="AX1736" s="9"/>
      <c r="AY1736" s="9"/>
      <c r="AZ1736" s="9"/>
      <c r="BA1736" s="8"/>
      <c r="BB1736" s="8"/>
      <c r="BC1736" s="8"/>
      <c r="BD1736" s="8"/>
      <c r="BE1736" s="8"/>
      <c r="BF1736" s="8"/>
    </row>
    <row r="1737" spans="1:58" s="5" customFormat="1">
      <c r="A1737" s="6">
        <v>1692</v>
      </c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13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6"/>
      <c r="AR1737" s="6"/>
      <c r="AS1737" s="9"/>
      <c r="AT1737" s="9"/>
      <c r="AU1737" s="9"/>
      <c r="AV1737" s="9"/>
      <c r="AW1737" s="9"/>
      <c r="AX1737" s="9"/>
      <c r="AY1737" s="9"/>
      <c r="AZ1737" s="9"/>
      <c r="BA1737" s="8"/>
      <c r="BB1737" s="8"/>
      <c r="BC1737" s="8"/>
      <c r="BD1737" s="8"/>
      <c r="BE1737" s="8"/>
      <c r="BF1737" s="8"/>
    </row>
    <row r="1738" spans="1:58" s="5" customFormat="1">
      <c r="A1738" s="6">
        <v>1693</v>
      </c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13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6"/>
      <c r="AR1738" s="6"/>
      <c r="AS1738" s="9"/>
      <c r="AT1738" s="9"/>
      <c r="AU1738" s="9"/>
      <c r="AV1738" s="9"/>
      <c r="AW1738" s="9"/>
      <c r="AX1738" s="9"/>
      <c r="AY1738" s="9"/>
      <c r="AZ1738" s="9"/>
      <c r="BA1738" s="8"/>
      <c r="BB1738" s="8"/>
      <c r="BC1738" s="8"/>
      <c r="BD1738" s="8"/>
      <c r="BE1738" s="8"/>
      <c r="BF1738" s="8"/>
    </row>
    <row r="1739" spans="1:58" s="5" customFormat="1">
      <c r="A1739" s="6">
        <v>1694</v>
      </c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13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6"/>
      <c r="AR1739" s="6"/>
      <c r="AS1739" s="9"/>
      <c r="AT1739" s="9"/>
      <c r="AU1739" s="9"/>
      <c r="AV1739" s="9"/>
      <c r="AW1739" s="9"/>
      <c r="AX1739" s="9"/>
      <c r="AY1739" s="9"/>
      <c r="AZ1739" s="9"/>
      <c r="BA1739" s="8"/>
      <c r="BB1739" s="8"/>
      <c r="BC1739" s="8"/>
      <c r="BD1739" s="8"/>
      <c r="BE1739" s="8"/>
      <c r="BF1739" s="8"/>
    </row>
    <row r="1740" spans="1:58" s="5" customFormat="1">
      <c r="A1740" s="6">
        <v>1695</v>
      </c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13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6"/>
      <c r="AR1740" s="6"/>
      <c r="AS1740" s="9"/>
      <c r="AT1740" s="9"/>
      <c r="AU1740" s="9"/>
      <c r="AV1740" s="9"/>
      <c r="AW1740" s="9"/>
      <c r="AX1740" s="9"/>
      <c r="AY1740" s="9"/>
      <c r="AZ1740" s="9"/>
      <c r="BA1740" s="8"/>
      <c r="BB1740" s="8"/>
      <c r="BC1740" s="8"/>
      <c r="BD1740" s="8"/>
      <c r="BE1740" s="8"/>
      <c r="BF1740" s="8"/>
    </row>
    <row r="1741" spans="1:58" s="5" customFormat="1">
      <c r="A1741" s="6">
        <v>1696</v>
      </c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13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6"/>
      <c r="AR1741" s="6"/>
      <c r="AS1741" s="9"/>
      <c r="AT1741" s="9"/>
      <c r="AU1741" s="9"/>
      <c r="AV1741" s="9"/>
      <c r="AW1741" s="9"/>
      <c r="AX1741" s="9"/>
      <c r="AY1741" s="9"/>
      <c r="AZ1741" s="9"/>
      <c r="BA1741" s="8"/>
      <c r="BB1741" s="8"/>
      <c r="BC1741" s="8"/>
      <c r="BD1741" s="8"/>
      <c r="BE1741" s="8"/>
      <c r="BF1741" s="8"/>
    </row>
    <row r="1742" spans="1:58" s="5" customFormat="1">
      <c r="A1742" s="6">
        <v>1697</v>
      </c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13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6"/>
      <c r="AR1742" s="6"/>
      <c r="AS1742" s="9"/>
      <c r="AT1742" s="9"/>
      <c r="AU1742" s="9"/>
      <c r="AV1742" s="9"/>
      <c r="AW1742" s="9"/>
      <c r="AX1742" s="9"/>
      <c r="AY1742" s="9"/>
      <c r="AZ1742" s="9"/>
      <c r="BA1742" s="8"/>
      <c r="BB1742" s="8"/>
      <c r="BC1742" s="8"/>
      <c r="BD1742" s="8"/>
      <c r="BE1742" s="8"/>
      <c r="BF1742" s="8"/>
    </row>
    <row r="1743" spans="1:58" s="5" customFormat="1">
      <c r="A1743" s="6">
        <v>1698</v>
      </c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13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6"/>
      <c r="AR1743" s="6"/>
      <c r="AS1743" s="9"/>
      <c r="AT1743" s="9"/>
      <c r="AU1743" s="9"/>
      <c r="AV1743" s="9"/>
      <c r="AW1743" s="9"/>
      <c r="AX1743" s="9"/>
      <c r="AY1743" s="9"/>
      <c r="AZ1743" s="9"/>
      <c r="BA1743" s="8"/>
      <c r="BB1743" s="8"/>
      <c r="BC1743" s="8"/>
      <c r="BD1743" s="8"/>
      <c r="BE1743" s="8"/>
      <c r="BF1743" s="8"/>
    </row>
    <row r="1744" spans="1:58" s="5" customFormat="1" ht="17.5">
      <c r="A1744" s="6">
        <v>1699</v>
      </c>
      <c r="B1744" s="42" t="s">
        <v>143</v>
      </c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42" t="s">
        <v>148</v>
      </c>
      <c r="X1744" s="8"/>
      <c r="Y1744" s="8"/>
      <c r="Z1744" s="8"/>
      <c r="AA1744" s="8"/>
      <c r="AB1744" s="8"/>
      <c r="AC1744" s="8"/>
      <c r="AD1744" s="8"/>
      <c r="AE1744" s="13"/>
      <c r="AF1744" s="8"/>
      <c r="AG1744" s="42" t="s">
        <v>151</v>
      </c>
      <c r="AH1744" s="8"/>
      <c r="AI1744" s="8"/>
      <c r="AJ1744" s="8"/>
      <c r="AK1744" s="8"/>
      <c r="AL1744" s="8"/>
      <c r="AM1744" s="8"/>
      <c r="AN1744" s="8"/>
      <c r="AO1744" s="8"/>
      <c r="AP1744" s="8"/>
      <c r="AQ1744" s="63" t="s">
        <v>133</v>
      </c>
      <c r="AR1744" s="93" t="s">
        <v>133</v>
      </c>
      <c r="AS1744" s="9"/>
      <c r="AT1744" s="9"/>
      <c r="AU1744" s="9"/>
      <c r="AV1744" s="9"/>
      <c r="AW1744" s="9"/>
      <c r="AX1744" s="9"/>
      <c r="AY1744" s="9"/>
      <c r="AZ1744" s="9"/>
      <c r="BA1744" s="8"/>
      <c r="BB1744" s="8"/>
      <c r="BC1744" s="8"/>
      <c r="BD1744" s="8"/>
      <c r="BE1744" s="8"/>
      <c r="BF1744" s="8"/>
    </row>
    <row r="1745" spans="1:58" s="5" customFormat="1" ht="21">
      <c r="A1745" s="6">
        <v>1700</v>
      </c>
      <c r="B1745" s="43" t="s">
        <v>0</v>
      </c>
      <c r="C1745" s="41" t="s">
        <v>1</v>
      </c>
      <c r="D1745" s="41" t="s">
        <v>2</v>
      </c>
      <c r="E1745" s="41" t="s">
        <v>3</v>
      </c>
      <c r="F1745" s="41" t="s">
        <v>4</v>
      </c>
      <c r="G1745" s="41" t="s">
        <v>5</v>
      </c>
      <c r="H1745" s="41" t="s">
        <v>6</v>
      </c>
      <c r="I1745" s="41" t="s">
        <v>7</v>
      </c>
      <c r="J1745" s="41" t="s">
        <v>8</v>
      </c>
      <c r="K1745" s="41" t="s">
        <v>9</v>
      </c>
      <c r="L1745" s="41" t="s">
        <v>10</v>
      </c>
      <c r="M1745" s="41" t="s">
        <v>11</v>
      </c>
      <c r="N1745" s="41" t="s">
        <v>12</v>
      </c>
      <c r="O1745" s="41" t="s">
        <v>13</v>
      </c>
      <c r="P1745" s="41" t="s">
        <v>14</v>
      </c>
      <c r="Q1745" s="41" t="s">
        <v>15</v>
      </c>
      <c r="R1745" s="41" t="s">
        <v>16</v>
      </c>
      <c r="S1745" s="41" t="s">
        <v>17</v>
      </c>
      <c r="T1745" s="41" t="s">
        <v>18</v>
      </c>
      <c r="U1745" s="41" t="s">
        <v>19</v>
      </c>
      <c r="V1745" s="49"/>
      <c r="W1745" s="43" t="s">
        <v>0</v>
      </c>
      <c r="X1745" s="41" t="s">
        <v>4</v>
      </c>
      <c r="Y1745" s="41" t="s">
        <v>5</v>
      </c>
      <c r="Z1745" s="41" t="s">
        <v>6</v>
      </c>
      <c r="AA1745" s="41" t="s">
        <v>7</v>
      </c>
      <c r="AB1745" s="41" t="s">
        <v>8</v>
      </c>
      <c r="AC1745" s="41" t="s">
        <v>9</v>
      </c>
      <c r="AD1745" s="41" t="s">
        <v>10</v>
      </c>
      <c r="AE1745" s="67" t="s">
        <v>19</v>
      </c>
      <c r="AF1745" s="49"/>
      <c r="AG1745" s="43" t="s">
        <v>0</v>
      </c>
      <c r="AH1745" s="41" t="s">
        <v>4</v>
      </c>
      <c r="AI1745" s="41" t="s">
        <v>5</v>
      </c>
      <c r="AJ1745" s="41" t="s">
        <v>6</v>
      </c>
      <c r="AK1745" s="41" t="s">
        <v>7</v>
      </c>
      <c r="AL1745" s="41" t="s">
        <v>8</v>
      </c>
      <c r="AM1745" s="41" t="s">
        <v>9</v>
      </c>
      <c r="AN1745" s="41" t="s">
        <v>10</v>
      </c>
      <c r="AO1745" s="41" t="s">
        <v>19</v>
      </c>
      <c r="AP1745" s="49"/>
      <c r="AQ1745" s="94" t="s">
        <v>135</v>
      </c>
      <c r="AR1745" s="6" t="s">
        <v>134</v>
      </c>
      <c r="AS1745" s="9"/>
      <c r="AT1745" s="9"/>
      <c r="AU1745" s="9"/>
      <c r="AV1745" s="9"/>
      <c r="AW1745" s="9"/>
      <c r="AX1745" s="9"/>
      <c r="AY1745" s="9"/>
      <c r="AZ1745" s="9"/>
      <c r="BA1745" s="49"/>
      <c r="BB1745" s="8"/>
      <c r="BC1745" s="8"/>
      <c r="BD1745" s="8"/>
      <c r="BE1745" s="8"/>
      <c r="BF1745" s="8"/>
    </row>
    <row r="1746" spans="1:58" s="5" customFormat="1">
      <c r="A1746" s="6">
        <v>1701</v>
      </c>
      <c r="B1746" s="44" t="s">
        <v>20</v>
      </c>
      <c r="C1746" s="45">
        <v>539.36455535888672</v>
      </c>
      <c r="D1746" s="45">
        <v>770.98478698730469</v>
      </c>
      <c r="E1746" s="45">
        <v>970.57465209960935</v>
      </c>
      <c r="F1746" s="45">
        <v>937.43233642578127</v>
      </c>
      <c r="G1746" s="45">
        <v>623.16283721923833</v>
      </c>
      <c r="H1746" s="45">
        <v>575.43373870849609</v>
      </c>
      <c r="I1746" s="45">
        <v>709.02798156738277</v>
      </c>
      <c r="J1746" s="45">
        <v>835.24299468994138</v>
      </c>
      <c r="K1746" s="45">
        <v>1008.6431427001953</v>
      </c>
      <c r="L1746" s="45">
        <v>1118.1383544921875</v>
      </c>
      <c r="M1746" s="45">
        <v>1038.7183746337892</v>
      </c>
      <c r="N1746" s="45">
        <v>1006.1208984375</v>
      </c>
      <c r="O1746" s="45">
        <v>889.73599853515623</v>
      </c>
      <c r="P1746" s="45">
        <v>722.22161560058589</v>
      </c>
      <c r="Q1746" s="45">
        <v>595.33254241943359</v>
      </c>
      <c r="R1746" s="45">
        <v>515.81632690429683</v>
      </c>
      <c r="S1746" s="45">
        <v>419.87982788085935</v>
      </c>
      <c r="T1746" s="45">
        <v>305.4109176635742</v>
      </c>
      <c r="U1746" s="45">
        <v>13581.241882324219</v>
      </c>
      <c r="V1746" s="8"/>
      <c r="W1746" s="44" t="s">
        <v>20</v>
      </c>
      <c r="X1746" s="45">
        <v>7</v>
      </c>
      <c r="Y1746" s="45">
        <v>7</v>
      </c>
      <c r="Z1746" s="45">
        <v>35</v>
      </c>
      <c r="AA1746" s="45">
        <v>52</v>
      </c>
      <c r="AB1746" s="45">
        <v>29</v>
      </c>
      <c r="AC1746" s="45">
        <v>6</v>
      </c>
      <c r="AD1746" s="45"/>
      <c r="AE1746" s="45">
        <f>SUM(X1746:AD1746)</f>
        <v>136</v>
      </c>
      <c r="AF1746" s="8"/>
      <c r="AG1746" s="44" t="s">
        <v>20</v>
      </c>
      <c r="AH1746" s="68">
        <f t="shared" ref="AH1746:AH1777" si="991">X1746/(F1746/2)*1000</f>
        <v>14.934411216684557</v>
      </c>
      <c r="AI1746" s="68">
        <f t="shared" ref="AI1746:AI1777" si="992">Y1746/(G1746/2)*1000</f>
        <v>22.466038030240536</v>
      </c>
      <c r="AJ1746" s="68">
        <f t="shared" ref="AJ1746:AJ1777" si="993">Z1746/(H1746/2)*1000</f>
        <v>121.6473683957219</v>
      </c>
      <c r="AK1746" s="68">
        <f t="shared" ref="AK1746:AK1777" si="994">AA1746/(I1746/2)*1000</f>
        <v>146.67968360021109</v>
      </c>
      <c r="AL1746" s="68">
        <f t="shared" ref="AL1746:AL1809" si="995">AB1746/(J1746/2)*1000</f>
        <v>69.440869745373618</v>
      </c>
      <c r="AM1746" s="68">
        <f t="shared" ref="AM1746:AM1809" si="996">AC1746/(K1746/2)*1000</f>
        <v>11.897171052861486</v>
      </c>
      <c r="AN1746" s="68">
        <f t="shared" ref="AN1746:AN1809" si="997">AD1746/(L1746/2)*1000</f>
        <v>0</v>
      </c>
      <c r="AO1746" s="68">
        <f>AE1746/(SUM(F1746:L1746)/2)*1000</f>
        <v>46.839364205393785</v>
      </c>
      <c r="AP1746" s="8"/>
      <c r="AQ1746" s="6">
        <f t="shared" ref="AQ1746:AQ1777" si="998">RANK(AI1746,AI$1746:AI$1825)</f>
        <v>66</v>
      </c>
      <c r="AR1746" s="94">
        <f t="shared" ref="AR1746:AR1777" si="999">RANK(AO1746,AO$1746:AO$1825)</f>
        <v>66</v>
      </c>
      <c r="AS1746" s="9"/>
      <c r="AT1746" s="9"/>
      <c r="AU1746" s="9"/>
      <c r="AV1746" s="9"/>
      <c r="AW1746" s="9"/>
      <c r="AX1746" s="9"/>
      <c r="AY1746" s="9"/>
      <c r="AZ1746" s="9"/>
      <c r="BA1746" s="8"/>
      <c r="BB1746" s="8"/>
      <c r="BC1746" s="8"/>
      <c r="BD1746" s="8"/>
      <c r="BE1746" s="8"/>
      <c r="BF1746" s="8"/>
    </row>
    <row r="1747" spans="1:58" s="5" customFormat="1">
      <c r="A1747" s="6">
        <v>1702</v>
      </c>
      <c r="B1747" s="44" t="s">
        <v>21</v>
      </c>
      <c r="C1747" s="45">
        <v>549.88004760742183</v>
      </c>
      <c r="D1747" s="45">
        <v>642.33771362304685</v>
      </c>
      <c r="E1747" s="45">
        <v>785.8391052246094</v>
      </c>
      <c r="F1747" s="45">
        <v>734.19801635742192</v>
      </c>
      <c r="G1747" s="45">
        <v>499.63359374999999</v>
      </c>
      <c r="H1747" s="45">
        <v>489.03558044433595</v>
      </c>
      <c r="I1747" s="45">
        <v>617.67376098632815</v>
      </c>
      <c r="J1747" s="45">
        <v>714.95765991210942</v>
      </c>
      <c r="K1747" s="45">
        <v>814.6942260742187</v>
      </c>
      <c r="L1747" s="45">
        <v>837.23000488281252</v>
      </c>
      <c r="M1747" s="45">
        <v>877.30350952148433</v>
      </c>
      <c r="N1747" s="45">
        <v>898.9542236328125</v>
      </c>
      <c r="O1747" s="45">
        <v>822.92356567382808</v>
      </c>
      <c r="P1747" s="45">
        <v>642.55465087890627</v>
      </c>
      <c r="Q1747" s="45">
        <v>534.81693115234373</v>
      </c>
      <c r="R1747" s="45">
        <v>505.16315002441405</v>
      </c>
      <c r="S1747" s="45">
        <v>363.41946105957032</v>
      </c>
      <c r="T1747" s="45">
        <v>290.394775390625</v>
      </c>
      <c r="U1747" s="45">
        <v>11621.009976196288</v>
      </c>
      <c r="V1747" s="8"/>
      <c r="W1747" s="44" t="s">
        <v>21</v>
      </c>
      <c r="X1747" s="45">
        <v>6</v>
      </c>
      <c r="Y1747" s="45">
        <v>31</v>
      </c>
      <c r="Z1747" s="45">
        <v>39</v>
      </c>
      <c r="AA1747" s="45">
        <v>45</v>
      </c>
      <c r="AB1747" s="45">
        <v>20</v>
      </c>
      <c r="AC1747" s="45">
        <v>0</v>
      </c>
      <c r="AD1747" s="45"/>
      <c r="AE1747" s="45">
        <f t="shared" ref="AE1747:AE1810" si="1000">SUM(X1747:AD1747)</f>
        <v>141</v>
      </c>
      <c r="AF1747" s="8"/>
      <c r="AG1747" s="44" t="s">
        <v>21</v>
      </c>
      <c r="AH1747" s="68">
        <f t="shared" si="991"/>
        <v>16.344364507460295</v>
      </c>
      <c r="AI1747" s="68">
        <f t="shared" si="992"/>
        <v>124.09093538858946</v>
      </c>
      <c r="AJ1747" s="68">
        <f t="shared" si="993"/>
        <v>159.49759714646834</v>
      </c>
      <c r="AK1747" s="68">
        <f t="shared" si="994"/>
        <v>145.70798645596361</v>
      </c>
      <c r="AL1747" s="68">
        <f t="shared" si="995"/>
        <v>55.947368974153306</v>
      </c>
      <c r="AM1747" s="68">
        <f t="shared" si="996"/>
        <v>0</v>
      </c>
      <c r="AN1747" s="68">
        <f t="shared" si="997"/>
        <v>0</v>
      </c>
      <c r="AO1747" s="68">
        <f t="shared" ref="AO1747:AO1810" si="1001">AE1747/(SUM(F1747:L1747)/2)*1000</f>
        <v>59.905389730359154</v>
      </c>
      <c r="AP1747" s="8"/>
      <c r="AQ1747" s="6">
        <f t="shared" si="998"/>
        <v>3</v>
      </c>
      <c r="AR1747" s="94">
        <f t="shared" si="999"/>
        <v>17</v>
      </c>
      <c r="AS1747" s="9"/>
      <c r="AT1747" s="9"/>
      <c r="AU1747" s="9"/>
      <c r="AV1747" s="9"/>
      <c r="AW1747" s="9"/>
      <c r="AX1747" s="9"/>
      <c r="AY1747" s="9"/>
      <c r="AZ1747" s="9"/>
      <c r="BA1747" s="8"/>
      <c r="BB1747" s="8"/>
      <c r="BC1747" s="8"/>
      <c r="BD1747" s="8"/>
      <c r="BE1747" s="8"/>
      <c r="BF1747" s="8"/>
    </row>
    <row r="1748" spans="1:58" s="5" customFormat="1">
      <c r="A1748" s="6">
        <v>1703</v>
      </c>
      <c r="B1748" s="44" t="s">
        <v>22</v>
      </c>
      <c r="C1748" s="45">
        <v>4964.2519107818607</v>
      </c>
      <c r="D1748" s="45">
        <v>5919.6922096252438</v>
      </c>
      <c r="E1748" s="45">
        <v>6605.0533845901491</v>
      </c>
      <c r="F1748" s="45">
        <v>7469.9005584716797</v>
      </c>
      <c r="G1748" s="45">
        <v>6472.6779918670654</v>
      </c>
      <c r="H1748" s="45">
        <v>5457.7780345916744</v>
      </c>
      <c r="I1748" s="45">
        <v>5626.1310771942135</v>
      </c>
      <c r="J1748" s="45">
        <v>6120.3465110778807</v>
      </c>
      <c r="K1748" s="45">
        <v>6363.0622871398928</v>
      </c>
      <c r="L1748" s="45">
        <v>6224.1224227905277</v>
      </c>
      <c r="M1748" s="45">
        <v>5628.2809501647953</v>
      </c>
      <c r="N1748" s="45">
        <v>5187.2584423065182</v>
      </c>
      <c r="O1748" s="45">
        <v>4104.1497489929197</v>
      </c>
      <c r="P1748" s="45">
        <v>3559.2987823486328</v>
      </c>
      <c r="Q1748" s="45">
        <v>3170.8606334686278</v>
      </c>
      <c r="R1748" s="45">
        <v>2865.8751361846926</v>
      </c>
      <c r="S1748" s="45">
        <v>2181.0115652084351</v>
      </c>
      <c r="T1748" s="45">
        <v>2018.2078470230103</v>
      </c>
      <c r="U1748" s="45">
        <v>89937.959493827817</v>
      </c>
      <c r="V1748" s="8"/>
      <c r="W1748" s="44" t="s">
        <v>22</v>
      </c>
      <c r="X1748" s="45">
        <v>56</v>
      </c>
      <c r="Y1748" s="45">
        <v>228</v>
      </c>
      <c r="Z1748" s="45">
        <v>334</v>
      </c>
      <c r="AA1748" s="45">
        <v>364</v>
      </c>
      <c r="AB1748" s="45">
        <v>191</v>
      </c>
      <c r="AC1748" s="45">
        <v>30</v>
      </c>
      <c r="AD1748" s="45"/>
      <c r="AE1748" s="45">
        <f t="shared" si="1000"/>
        <v>1203</v>
      </c>
      <c r="AF1748" s="8"/>
      <c r="AG1748" s="44" t="s">
        <v>22</v>
      </c>
      <c r="AH1748" s="68">
        <f t="shared" si="991"/>
        <v>14.993506154908557</v>
      </c>
      <c r="AI1748" s="68">
        <f t="shared" si="992"/>
        <v>70.449974581303906</v>
      </c>
      <c r="AJ1748" s="68">
        <f t="shared" si="993"/>
        <v>122.39413104860294</v>
      </c>
      <c r="AK1748" s="68">
        <f t="shared" si="994"/>
        <v>129.39620318321096</v>
      </c>
      <c r="AL1748" s="68">
        <f t="shared" si="995"/>
        <v>62.414766763381238</v>
      </c>
      <c r="AM1748" s="68">
        <f t="shared" si="996"/>
        <v>9.4294220757925586</v>
      </c>
      <c r="AN1748" s="68">
        <f t="shared" si="997"/>
        <v>0</v>
      </c>
      <c r="AO1748" s="68">
        <f t="shared" si="1001"/>
        <v>55.014381514522348</v>
      </c>
      <c r="AP1748" s="8"/>
      <c r="AQ1748" s="6">
        <f t="shared" si="998"/>
        <v>27</v>
      </c>
      <c r="AR1748" s="94">
        <f t="shared" si="999"/>
        <v>39</v>
      </c>
      <c r="AS1748" s="9"/>
      <c r="AT1748" s="9"/>
      <c r="AU1748" s="9"/>
      <c r="AV1748" s="9"/>
      <c r="AW1748" s="9"/>
      <c r="AX1748" s="9"/>
      <c r="AY1748" s="9"/>
      <c r="AZ1748" s="9"/>
      <c r="BA1748" s="8"/>
      <c r="BB1748" s="8"/>
      <c r="BC1748" s="8"/>
      <c r="BD1748" s="8"/>
      <c r="BE1748" s="8"/>
      <c r="BF1748" s="8"/>
    </row>
    <row r="1749" spans="1:58" s="5" customFormat="1">
      <c r="A1749" s="6">
        <v>1704</v>
      </c>
      <c r="B1749" s="44" t="s">
        <v>23</v>
      </c>
      <c r="C1749" s="45">
        <v>6449.6261474609373</v>
      </c>
      <c r="D1749" s="45">
        <v>6817.1885009765629</v>
      </c>
      <c r="E1749" s="45">
        <v>7029.3770019531248</v>
      </c>
      <c r="F1749" s="45">
        <v>7815.9637207031246</v>
      </c>
      <c r="G1749" s="45">
        <v>8523.4068115234368</v>
      </c>
      <c r="H1749" s="45">
        <v>7776.6383056640625</v>
      </c>
      <c r="I1749" s="45">
        <v>8492.1949707031254</v>
      </c>
      <c r="J1749" s="45">
        <v>8848.1877685546879</v>
      </c>
      <c r="K1749" s="45">
        <v>8623.6365478515618</v>
      </c>
      <c r="L1749" s="45">
        <v>8524.7449951171875</v>
      </c>
      <c r="M1749" s="45">
        <v>7961.9051269531246</v>
      </c>
      <c r="N1749" s="45">
        <v>7651.4454589843754</v>
      </c>
      <c r="O1749" s="45">
        <v>6271.3135009765629</v>
      </c>
      <c r="P1749" s="45">
        <v>4759.2602783203129</v>
      </c>
      <c r="Q1749" s="45">
        <v>3986.0832885742188</v>
      </c>
      <c r="R1749" s="45">
        <v>3734.914794921875</v>
      </c>
      <c r="S1749" s="45">
        <v>3085.8073852539064</v>
      </c>
      <c r="T1749" s="45">
        <v>2647.0733764648439</v>
      </c>
      <c r="U1749" s="45">
        <v>118998.76798095703</v>
      </c>
      <c r="V1749" s="8"/>
      <c r="W1749" s="44" t="s">
        <v>23</v>
      </c>
      <c r="X1749" s="45">
        <v>28</v>
      </c>
      <c r="Y1749" s="45">
        <v>103</v>
      </c>
      <c r="Z1749" s="45">
        <v>353</v>
      </c>
      <c r="AA1749" s="45">
        <v>691</v>
      </c>
      <c r="AB1749" s="45">
        <v>416</v>
      </c>
      <c r="AC1749" s="45">
        <v>72</v>
      </c>
      <c r="AD1749" s="45"/>
      <c r="AE1749" s="45">
        <f t="shared" si="1000"/>
        <v>1663</v>
      </c>
      <c r="AF1749" s="8"/>
      <c r="AG1749" s="44" t="s">
        <v>23</v>
      </c>
      <c r="AH1749" s="68">
        <f t="shared" si="991"/>
        <v>7.1648234307518299</v>
      </c>
      <c r="AI1749" s="68">
        <f t="shared" si="992"/>
        <v>24.168739631375221</v>
      </c>
      <c r="AJ1749" s="68">
        <f t="shared" si="993"/>
        <v>90.784728857170791</v>
      </c>
      <c r="AK1749" s="68">
        <f t="shared" si="994"/>
        <v>162.73766732484418</v>
      </c>
      <c r="AL1749" s="68">
        <f t="shared" si="995"/>
        <v>94.030554251664967</v>
      </c>
      <c r="AM1749" s="68">
        <f t="shared" si="996"/>
        <v>16.698291863410599</v>
      </c>
      <c r="AN1749" s="68">
        <f t="shared" si="997"/>
        <v>0</v>
      </c>
      <c r="AO1749" s="68">
        <f t="shared" si="1001"/>
        <v>56.753056499049706</v>
      </c>
      <c r="AP1749" s="8"/>
      <c r="AQ1749" s="6">
        <f t="shared" si="998"/>
        <v>65</v>
      </c>
      <c r="AR1749" s="94">
        <f t="shared" si="999"/>
        <v>27</v>
      </c>
      <c r="AS1749" s="9"/>
      <c r="AT1749" s="9"/>
      <c r="AU1749" s="9"/>
      <c r="AV1749" s="9"/>
      <c r="AW1749" s="9"/>
      <c r="AX1749" s="9"/>
      <c r="AY1749" s="9"/>
      <c r="AZ1749" s="9"/>
      <c r="BA1749" s="8"/>
      <c r="BB1749" s="8"/>
      <c r="BC1749" s="8"/>
      <c r="BD1749" s="8"/>
      <c r="BE1749" s="8"/>
      <c r="BF1749" s="8"/>
    </row>
    <row r="1750" spans="1:58" s="5" customFormat="1">
      <c r="A1750" s="6">
        <v>1705</v>
      </c>
      <c r="B1750" s="44" t="s">
        <v>24</v>
      </c>
      <c r="C1750" s="45">
        <v>1435.9373870849608</v>
      </c>
      <c r="D1750" s="45">
        <v>1703.4914703369141</v>
      </c>
      <c r="E1750" s="45">
        <v>1838.1068298339844</v>
      </c>
      <c r="F1750" s="45">
        <v>1666.2644134521483</v>
      </c>
      <c r="G1750" s="45">
        <v>1347.9961975097656</v>
      </c>
      <c r="H1750" s="45">
        <v>1329.0933197021484</v>
      </c>
      <c r="I1750" s="45">
        <v>1504.5079650878906</v>
      </c>
      <c r="J1750" s="45">
        <v>1826.9113037109375</v>
      </c>
      <c r="K1750" s="45">
        <v>1898.9491638183595</v>
      </c>
      <c r="L1750" s="45">
        <v>2112.5797485351563</v>
      </c>
      <c r="M1750" s="45">
        <v>1976.2304443359376</v>
      </c>
      <c r="N1750" s="45">
        <v>2223.2899169921875</v>
      </c>
      <c r="O1750" s="45">
        <v>2214.8462646484377</v>
      </c>
      <c r="P1750" s="45">
        <v>1980.1265991210937</v>
      </c>
      <c r="Q1750" s="45">
        <v>1676.986016845703</v>
      </c>
      <c r="R1750" s="45">
        <v>1431.1707305908203</v>
      </c>
      <c r="S1750" s="45">
        <v>1035.8591339111329</v>
      </c>
      <c r="T1750" s="45">
        <v>800.25047302246094</v>
      </c>
      <c r="U1750" s="45">
        <v>30002.597378540038</v>
      </c>
      <c r="V1750" s="8"/>
      <c r="W1750" s="44" t="s">
        <v>24</v>
      </c>
      <c r="X1750" s="45">
        <v>13</v>
      </c>
      <c r="Y1750" s="45">
        <v>44</v>
      </c>
      <c r="Z1750" s="45">
        <v>73</v>
      </c>
      <c r="AA1750" s="45">
        <v>108</v>
      </c>
      <c r="AB1750" s="45">
        <v>49</v>
      </c>
      <c r="AC1750" s="45">
        <v>14</v>
      </c>
      <c r="AD1750" s="45"/>
      <c r="AE1750" s="45">
        <f t="shared" si="1000"/>
        <v>301</v>
      </c>
      <c r="AF1750" s="8"/>
      <c r="AG1750" s="44" t="s">
        <v>24</v>
      </c>
      <c r="AH1750" s="68">
        <f t="shared" si="991"/>
        <v>15.60376599901902</v>
      </c>
      <c r="AI1750" s="68">
        <f t="shared" si="992"/>
        <v>65.28208326000302</v>
      </c>
      <c r="AJ1750" s="68">
        <f t="shared" si="993"/>
        <v>109.84932196688702</v>
      </c>
      <c r="AK1750" s="68">
        <f t="shared" si="994"/>
        <v>143.568532046543</v>
      </c>
      <c r="AL1750" s="68">
        <f t="shared" si="995"/>
        <v>53.642450950375213</v>
      </c>
      <c r="AM1750" s="68">
        <f t="shared" si="996"/>
        <v>14.744997145525634</v>
      </c>
      <c r="AN1750" s="68">
        <f t="shared" si="997"/>
        <v>0</v>
      </c>
      <c r="AO1750" s="68">
        <f t="shared" si="1001"/>
        <v>51.513301148641197</v>
      </c>
      <c r="AP1750" s="8"/>
      <c r="AQ1750" s="6">
        <f t="shared" si="998"/>
        <v>37</v>
      </c>
      <c r="AR1750" s="94">
        <f t="shared" si="999"/>
        <v>52</v>
      </c>
      <c r="AS1750" s="9"/>
      <c r="AT1750" s="9"/>
      <c r="AU1750" s="9"/>
      <c r="AV1750" s="9"/>
      <c r="AW1750" s="9"/>
      <c r="AX1750" s="9"/>
      <c r="AY1750" s="9"/>
      <c r="AZ1750" s="9"/>
      <c r="BA1750" s="8"/>
      <c r="BB1750" s="8"/>
      <c r="BC1750" s="8"/>
      <c r="BD1750" s="8"/>
      <c r="BE1750" s="8"/>
      <c r="BF1750" s="8"/>
    </row>
    <row r="1751" spans="1:58" s="5" customFormat="1">
      <c r="A1751" s="6">
        <v>1706</v>
      </c>
      <c r="B1751" s="44" t="s">
        <v>25</v>
      </c>
      <c r="C1751" s="45">
        <v>2102.1865447998048</v>
      </c>
      <c r="D1751" s="45">
        <v>2573.6730346679688</v>
      </c>
      <c r="E1751" s="45">
        <v>3138.0374542236327</v>
      </c>
      <c r="F1751" s="45">
        <v>2998.2481109619139</v>
      </c>
      <c r="G1751" s="45">
        <v>2064.8755874633789</v>
      </c>
      <c r="H1751" s="45">
        <v>1867.4379257202149</v>
      </c>
      <c r="I1751" s="45">
        <v>2024.5113403320313</v>
      </c>
      <c r="J1751" s="45">
        <v>2450.2730224609377</v>
      </c>
      <c r="K1751" s="45">
        <v>2792.818753051758</v>
      </c>
      <c r="L1751" s="45">
        <v>3019.2534027099609</v>
      </c>
      <c r="M1751" s="45">
        <v>2790.2055450439452</v>
      </c>
      <c r="N1751" s="45">
        <v>2663.1188629150392</v>
      </c>
      <c r="O1751" s="45">
        <v>2220.7650909423828</v>
      </c>
      <c r="P1751" s="45">
        <v>1795.0151885986329</v>
      </c>
      <c r="Q1751" s="45">
        <v>1440.2376983642578</v>
      </c>
      <c r="R1751" s="45">
        <v>1194.0675529479981</v>
      </c>
      <c r="S1751" s="45">
        <v>865.10532684326176</v>
      </c>
      <c r="T1751" s="45">
        <v>791.61397781372068</v>
      </c>
      <c r="U1751" s="45">
        <v>38791.44441986084</v>
      </c>
      <c r="V1751" s="8"/>
      <c r="W1751" s="44" t="s">
        <v>25</v>
      </c>
      <c r="X1751" s="45">
        <v>17</v>
      </c>
      <c r="Y1751" s="45">
        <v>65</v>
      </c>
      <c r="Z1751" s="45">
        <v>143</v>
      </c>
      <c r="AA1751" s="45">
        <v>172</v>
      </c>
      <c r="AB1751" s="45">
        <v>86</v>
      </c>
      <c r="AC1751" s="45">
        <v>17</v>
      </c>
      <c r="AD1751" s="45"/>
      <c r="AE1751" s="45">
        <f t="shared" si="1000"/>
        <v>500</v>
      </c>
      <c r="AF1751" s="8"/>
      <c r="AG1751" s="44" t="s">
        <v>25</v>
      </c>
      <c r="AH1751" s="68">
        <f t="shared" si="991"/>
        <v>11.339955447880509</v>
      </c>
      <c r="AI1751" s="68">
        <f t="shared" si="992"/>
        <v>62.957788250913488</v>
      </c>
      <c r="AJ1751" s="68">
        <f t="shared" si="993"/>
        <v>153.15100762436231</v>
      </c>
      <c r="AK1751" s="68">
        <f t="shared" si="994"/>
        <v>169.91754659353109</v>
      </c>
      <c r="AL1751" s="68">
        <f t="shared" si="995"/>
        <v>70.196259120239333</v>
      </c>
      <c r="AM1751" s="68">
        <f t="shared" si="996"/>
        <v>12.174080384861229</v>
      </c>
      <c r="AN1751" s="68">
        <f t="shared" si="997"/>
        <v>0</v>
      </c>
      <c r="AO1751" s="68">
        <f t="shared" si="1001"/>
        <v>58.080717544980914</v>
      </c>
      <c r="AP1751" s="8"/>
      <c r="AQ1751" s="6">
        <f t="shared" si="998"/>
        <v>45</v>
      </c>
      <c r="AR1751" s="94">
        <f t="shared" si="999"/>
        <v>22</v>
      </c>
      <c r="AS1751" s="9"/>
      <c r="AT1751" s="9"/>
      <c r="AU1751" s="9"/>
      <c r="AV1751" s="9"/>
      <c r="AW1751" s="9"/>
      <c r="AX1751" s="9"/>
      <c r="AY1751" s="9"/>
      <c r="AZ1751" s="9"/>
      <c r="BA1751" s="8"/>
      <c r="BB1751" s="8"/>
      <c r="BC1751" s="8"/>
      <c r="BD1751" s="8"/>
      <c r="BE1751" s="8"/>
      <c r="BF1751" s="8"/>
    </row>
    <row r="1752" spans="1:58" s="5" customFormat="1">
      <c r="A1752" s="6">
        <v>1707</v>
      </c>
      <c r="B1752" s="44" t="s">
        <v>26</v>
      </c>
      <c r="C1752" s="45">
        <v>4864.47265625</v>
      </c>
      <c r="D1752" s="45">
        <v>5719.2955078124996</v>
      </c>
      <c r="E1752" s="45">
        <v>5992.4419189453129</v>
      </c>
      <c r="F1752" s="45">
        <v>5901.9662353515623</v>
      </c>
      <c r="G1752" s="45">
        <v>5127.4122802734373</v>
      </c>
      <c r="H1752" s="45">
        <v>4221.5284423828125</v>
      </c>
      <c r="I1752" s="45">
        <v>5316.8209228515625</v>
      </c>
      <c r="J1752" s="45">
        <v>6797.6238769531246</v>
      </c>
      <c r="K1752" s="45">
        <v>7302.5182617187502</v>
      </c>
      <c r="L1752" s="45">
        <v>7371.9290527343746</v>
      </c>
      <c r="M1752" s="45">
        <v>6682.0649902343748</v>
      </c>
      <c r="N1752" s="45">
        <v>6315.9875000000002</v>
      </c>
      <c r="O1752" s="45">
        <v>4951.4252441406252</v>
      </c>
      <c r="P1752" s="45">
        <v>3609.1044433593752</v>
      </c>
      <c r="Q1752" s="45">
        <v>2804.3489257812498</v>
      </c>
      <c r="R1752" s="45">
        <v>2675.455255126953</v>
      </c>
      <c r="S1752" s="45">
        <v>2590.5336791992186</v>
      </c>
      <c r="T1752" s="45">
        <v>2825.3740539550781</v>
      </c>
      <c r="U1752" s="45">
        <v>91070.303247070318</v>
      </c>
      <c r="V1752" s="8"/>
      <c r="W1752" s="44" t="s">
        <v>26</v>
      </c>
      <c r="X1752" s="45">
        <v>8</v>
      </c>
      <c r="Y1752" s="45">
        <v>21</v>
      </c>
      <c r="Z1752" s="45">
        <v>115</v>
      </c>
      <c r="AA1752" s="45">
        <v>414</v>
      </c>
      <c r="AB1752" s="45">
        <v>431</v>
      </c>
      <c r="AC1752" s="45">
        <v>62</v>
      </c>
      <c r="AD1752" s="45"/>
      <c r="AE1752" s="45">
        <f t="shared" si="1000"/>
        <v>1051</v>
      </c>
      <c r="AF1752" s="8"/>
      <c r="AG1752" s="44" t="s">
        <v>26</v>
      </c>
      <c r="AH1752" s="68">
        <f t="shared" si="991"/>
        <v>2.7109609513120043</v>
      </c>
      <c r="AI1752" s="68">
        <f t="shared" si="992"/>
        <v>8.1912664135836177</v>
      </c>
      <c r="AJ1752" s="68">
        <f t="shared" si="993"/>
        <v>54.482636594573805</v>
      </c>
      <c r="AK1752" s="68">
        <f t="shared" si="994"/>
        <v>155.73215874946567</v>
      </c>
      <c r="AL1752" s="68">
        <f t="shared" si="995"/>
        <v>126.80901673929793</v>
      </c>
      <c r="AM1752" s="68">
        <f t="shared" si="996"/>
        <v>16.980443671059696</v>
      </c>
      <c r="AN1752" s="68">
        <f t="shared" si="997"/>
        <v>0</v>
      </c>
      <c r="AO1752" s="68">
        <f t="shared" si="1001"/>
        <v>50.000238973233465</v>
      </c>
      <c r="AP1752" s="8"/>
      <c r="AQ1752" s="6">
        <f t="shared" si="998"/>
        <v>76</v>
      </c>
      <c r="AR1752" s="94">
        <f t="shared" si="999"/>
        <v>56</v>
      </c>
      <c r="AS1752" s="9"/>
      <c r="AT1752" s="9"/>
      <c r="AU1752" s="9"/>
      <c r="AV1752" s="9"/>
      <c r="AW1752" s="9"/>
      <c r="AX1752" s="9"/>
      <c r="AY1752" s="9"/>
      <c r="AZ1752" s="9"/>
      <c r="BA1752" s="8"/>
      <c r="BB1752" s="8"/>
      <c r="BC1752" s="8"/>
      <c r="BD1752" s="8"/>
      <c r="BE1752" s="8"/>
      <c r="BF1752" s="8"/>
    </row>
    <row r="1753" spans="1:58" s="5" customFormat="1">
      <c r="A1753" s="6">
        <v>1708</v>
      </c>
      <c r="B1753" s="44" t="s">
        <v>27</v>
      </c>
      <c r="C1753" s="45">
        <v>755.12583923339844</v>
      </c>
      <c r="D1753" s="45">
        <v>935.85878295898442</v>
      </c>
      <c r="E1753" s="45">
        <v>1129.1148376464844</v>
      </c>
      <c r="F1753" s="45">
        <v>1032.4978607177734</v>
      </c>
      <c r="G1753" s="45">
        <v>740.17122344970699</v>
      </c>
      <c r="H1753" s="45">
        <v>610.27759552001953</v>
      </c>
      <c r="I1753" s="45">
        <v>619.77481689453123</v>
      </c>
      <c r="J1753" s="45">
        <v>782.59321289062495</v>
      </c>
      <c r="K1753" s="45">
        <v>970.16816101074221</v>
      </c>
      <c r="L1753" s="45">
        <v>1109.6218566894531</v>
      </c>
      <c r="M1753" s="45">
        <v>1064.5240203857422</v>
      </c>
      <c r="N1753" s="45">
        <v>1038.8545379638672</v>
      </c>
      <c r="O1753" s="45">
        <v>826.58534240722656</v>
      </c>
      <c r="P1753" s="45">
        <v>709.7982177734375</v>
      </c>
      <c r="Q1753" s="45">
        <v>578.93833465576176</v>
      </c>
      <c r="R1753" s="45">
        <v>603.5986560821533</v>
      </c>
      <c r="S1753" s="45">
        <v>457.89763870239256</v>
      </c>
      <c r="T1753" s="45">
        <v>368.93415641784668</v>
      </c>
      <c r="U1753" s="45">
        <v>14334.335091400146</v>
      </c>
      <c r="V1753" s="8"/>
      <c r="W1753" s="44" t="s">
        <v>27</v>
      </c>
      <c r="X1753" s="45">
        <v>12</v>
      </c>
      <c r="Y1753" s="45">
        <v>27</v>
      </c>
      <c r="Z1753" s="45">
        <v>43</v>
      </c>
      <c r="AA1753" s="45">
        <v>35</v>
      </c>
      <c r="AB1753" s="45">
        <v>20</v>
      </c>
      <c r="AC1753" s="45">
        <v>4</v>
      </c>
      <c r="AD1753" s="45"/>
      <c r="AE1753" s="45">
        <f t="shared" si="1000"/>
        <v>141</v>
      </c>
      <c r="AF1753" s="8"/>
      <c r="AG1753" s="44" t="s">
        <v>27</v>
      </c>
      <c r="AH1753" s="68">
        <f t="shared" si="991"/>
        <v>23.244600219622388</v>
      </c>
      <c r="AI1753" s="68">
        <f t="shared" si="992"/>
        <v>72.956092170569477</v>
      </c>
      <c r="AJ1753" s="68">
        <f t="shared" si="993"/>
        <v>140.91947767920124</v>
      </c>
      <c r="AK1753" s="68">
        <f t="shared" si="994"/>
        <v>112.94424699400476</v>
      </c>
      <c r="AL1753" s="68">
        <f t="shared" si="995"/>
        <v>51.112122289246571</v>
      </c>
      <c r="AM1753" s="68">
        <f t="shared" si="996"/>
        <v>8.2459931396485189</v>
      </c>
      <c r="AN1753" s="68">
        <f t="shared" si="997"/>
        <v>0</v>
      </c>
      <c r="AO1753" s="68">
        <f t="shared" si="1001"/>
        <v>48.080982883988845</v>
      </c>
      <c r="AP1753" s="8"/>
      <c r="AQ1753" s="6">
        <f t="shared" si="998"/>
        <v>26</v>
      </c>
      <c r="AR1753" s="94">
        <f t="shared" si="999"/>
        <v>64</v>
      </c>
      <c r="AS1753" s="9"/>
      <c r="AT1753" s="9"/>
      <c r="AU1753" s="9"/>
      <c r="AV1753" s="9"/>
      <c r="AW1753" s="9"/>
      <c r="AX1753" s="9"/>
      <c r="AY1753" s="9"/>
      <c r="AZ1753" s="9"/>
      <c r="BA1753" s="8"/>
      <c r="BB1753" s="8"/>
      <c r="BC1753" s="8"/>
      <c r="BD1753" s="8"/>
      <c r="BE1753" s="8"/>
      <c r="BF1753" s="8"/>
    </row>
    <row r="1754" spans="1:58" s="5" customFormat="1">
      <c r="A1754" s="6">
        <v>1709</v>
      </c>
      <c r="B1754" s="44" t="s">
        <v>28</v>
      </c>
      <c r="C1754" s="45">
        <v>7741.581787109375</v>
      </c>
      <c r="D1754" s="45">
        <v>9006.5109741210945</v>
      </c>
      <c r="E1754" s="45">
        <v>10120.354772949218</v>
      </c>
      <c r="F1754" s="45">
        <v>11377.186999511719</v>
      </c>
      <c r="G1754" s="45">
        <v>13556.660375976562</v>
      </c>
      <c r="H1754" s="45">
        <v>11529.472387695312</v>
      </c>
      <c r="I1754" s="45">
        <v>10152.217431640625</v>
      </c>
      <c r="J1754" s="45">
        <v>11446.905310058593</v>
      </c>
      <c r="K1754" s="45">
        <v>11774.555102539063</v>
      </c>
      <c r="L1754" s="45">
        <v>11996.821179199218</v>
      </c>
      <c r="M1754" s="45">
        <v>11108.676831054687</v>
      </c>
      <c r="N1754" s="45">
        <v>10100.558862304688</v>
      </c>
      <c r="O1754" s="45">
        <v>7602.1159179687502</v>
      </c>
      <c r="P1754" s="45">
        <v>5551.36767578125</v>
      </c>
      <c r="Q1754" s="45">
        <v>4361.7098815917971</v>
      </c>
      <c r="R1754" s="45">
        <v>4341.0176574707029</v>
      </c>
      <c r="S1754" s="45">
        <v>3663.8795959472654</v>
      </c>
      <c r="T1754" s="45">
        <v>4505.9924743652346</v>
      </c>
      <c r="U1754" s="45">
        <v>159937.58521728514</v>
      </c>
      <c r="V1754" s="8"/>
      <c r="W1754" s="44" t="s">
        <v>28</v>
      </c>
      <c r="X1754" s="45">
        <v>0</v>
      </c>
      <c r="Y1754" s="45">
        <v>31</v>
      </c>
      <c r="Z1754" s="45">
        <v>195</v>
      </c>
      <c r="AA1754" s="45">
        <v>692</v>
      </c>
      <c r="AB1754" s="45">
        <v>673</v>
      </c>
      <c r="AC1754" s="45">
        <v>143</v>
      </c>
      <c r="AD1754" s="45"/>
      <c r="AE1754" s="45">
        <f t="shared" si="1000"/>
        <v>1734</v>
      </c>
      <c r="AF1754" s="8"/>
      <c r="AG1754" s="44" t="s">
        <v>28</v>
      </c>
      <c r="AH1754" s="68">
        <f t="shared" si="991"/>
        <v>0</v>
      </c>
      <c r="AI1754" s="68">
        <f t="shared" si="992"/>
        <v>4.5733977454999719</v>
      </c>
      <c r="AJ1754" s="68">
        <f t="shared" si="993"/>
        <v>33.826352749343734</v>
      </c>
      <c r="AK1754" s="68">
        <f t="shared" si="994"/>
        <v>136.32489742453654</v>
      </c>
      <c r="AL1754" s="68">
        <f t="shared" si="995"/>
        <v>117.58636623098879</v>
      </c>
      <c r="AM1754" s="68">
        <f t="shared" si="996"/>
        <v>24.289665087925659</v>
      </c>
      <c r="AN1754" s="68">
        <f t="shared" si="997"/>
        <v>0</v>
      </c>
      <c r="AO1754" s="68">
        <f t="shared" si="1001"/>
        <v>42.37856733831147</v>
      </c>
      <c r="AP1754" s="8"/>
      <c r="AQ1754" s="6">
        <f t="shared" si="998"/>
        <v>79</v>
      </c>
      <c r="AR1754" s="94">
        <f t="shared" si="999"/>
        <v>76</v>
      </c>
      <c r="AS1754" s="9"/>
      <c r="AT1754" s="9"/>
      <c r="AU1754" s="9"/>
      <c r="AV1754" s="9"/>
      <c r="AW1754" s="9"/>
      <c r="AX1754" s="9"/>
      <c r="AY1754" s="9"/>
      <c r="AZ1754" s="9"/>
      <c r="BA1754" s="8"/>
      <c r="BB1754" s="8"/>
      <c r="BC1754" s="8"/>
      <c r="BD1754" s="8"/>
      <c r="BE1754" s="8"/>
      <c r="BF1754" s="8"/>
    </row>
    <row r="1755" spans="1:58" s="5" customFormat="1">
      <c r="A1755" s="6">
        <v>1710</v>
      </c>
      <c r="B1755" s="44" t="s">
        <v>29</v>
      </c>
      <c r="C1755" s="45">
        <v>10986.91748046875</v>
      </c>
      <c r="D1755" s="45">
        <v>11619.258544921875</v>
      </c>
      <c r="E1755" s="45">
        <v>12096.072119140625</v>
      </c>
      <c r="F1755" s="45">
        <v>12305.85458984375</v>
      </c>
      <c r="G1755" s="45">
        <v>12068.9556640625</v>
      </c>
      <c r="H1755" s="45">
        <v>11989.66640625</v>
      </c>
      <c r="I1755" s="45">
        <v>13202.415234374999</v>
      </c>
      <c r="J1755" s="45">
        <v>13514.364794921876</v>
      </c>
      <c r="K1755" s="45">
        <v>12878.238330078126</v>
      </c>
      <c r="L1755" s="45">
        <v>12393.68154296875</v>
      </c>
      <c r="M1755" s="45">
        <v>11654.592529296875</v>
      </c>
      <c r="N1755" s="45">
        <v>10834.734033203125</v>
      </c>
      <c r="O1755" s="45">
        <v>8319.5336425781243</v>
      </c>
      <c r="P1755" s="45">
        <v>6312.9933593750002</v>
      </c>
      <c r="Q1755" s="45">
        <v>5261.9412109374998</v>
      </c>
      <c r="R1755" s="45">
        <v>4158.9212646484375</v>
      </c>
      <c r="S1755" s="45">
        <v>2949.4976806640625</v>
      </c>
      <c r="T1755" s="45">
        <v>2236.2585327148436</v>
      </c>
      <c r="U1755" s="45">
        <v>174783.89696044923</v>
      </c>
      <c r="V1755" s="8"/>
      <c r="W1755" s="44" t="s">
        <v>29</v>
      </c>
      <c r="X1755" s="45">
        <v>60</v>
      </c>
      <c r="Y1755" s="45">
        <v>397</v>
      </c>
      <c r="Z1755" s="45">
        <v>741</v>
      </c>
      <c r="AA1755" s="45">
        <v>836</v>
      </c>
      <c r="AB1755" s="45">
        <v>433</v>
      </c>
      <c r="AC1755" s="45">
        <v>92</v>
      </c>
      <c r="AD1755" s="45"/>
      <c r="AE1755" s="45">
        <f t="shared" si="1000"/>
        <v>2559</v>
      </c>
      <c r="AF1755" s="8"/>
      <c r="AG1755" s="44" t="s">
        <v>29</v>
      </c>
      <c r="AH1755" s="68">
        <f t="shared" si="991"/>
        <v>9.7514560345153303</v>
      </c>
      <c r="AI1755" s="68">
        <f t="shared" si="992"/>
        <v>65.788625138816172</v>
      </c>
      <c r="AJ1755" s="68">
        <f t="shared" si="993"/>
        <v>123.60644156266596</v>
      </c>
      <c r="AK1755" s="68">
        <f t="shared" si="994"/>
        <v>126.64349441506958</v>
      </c>
      <c r="AL1755" s="68">
        <f t="shared" si="995"/>
        <v>64.079963293976348</v>
      </c>
      <c r="AM1755" s="68">
        <f t="shared" si="996"/>
        <v>14.287668490359717</v>
      </c>
      <c r="AN1755" s="68">
        <f t="shared" si="997"/>
        <v>0</v>
      </c>
      <c r="AO1755" s="68">
        <f t="shared" si="1001"/>
        <v>57.926609988714858</v>
      </c>
      <c r="AP1755" s="8"/>
      <c r="AQ1755" s="6">
        <f t="shared" si="998"/>
        <v>35</v>
      </c>
      <c r="AR1755" s="94">
        <f t="shared" si="999"/>
        <v>23</v>
      </c>
      <c r="AS1755" s="9"/>
      <c r="AT1755" s="9"/>
      <c r="AU1755" s="9"/>
      <c r="AV1755" s="9"/>
      <c r="AW1755" s="9"/>
      <c r="AX1755" s="9"/>
      <c r="AY1755" s="9"/>
      <c r="AZ1755" s="9"/>
      <c r="BA1755" s="8"/>
      <c r="BB1755" s="8"/>
      <c r="BC1755" s="8"/>
      <c r="BD1755" s="8"/>
      <c r="BE1755" s="8"/>
      <c r="BF1755" s="8"/>
    </row>
    <row r="1756" spans="1:58" s="5" customFormat="1">
      <c r="A1756" s="6">
        <v>1711</v>
      </c>
      <c r="B1756" s="44" t="s">
        <v>30</v>
      </c>
      <c r="C1756" s="45">
        <v>352.00715332031251</v>
      </c>
      <c r="D1756" s="45">
        <v>410.65895080566406</v>
      </c>
      <c r="E1756" s="45">
        <v>465.92120971679685</v>
      </c>
      <c r="F1756" s="45">
        <v>411.00222778320313</v>
      </c>
      <c r="G1756" s="45">
        <v>243.13837661743165</v>
      </c>
      <c r="H1756" s="45">
        <v>237.15175857543946</v>
      </c>
      <c r="I1756" s="45">
        <v>310.2465881347656</v>
      </c>
      <c r="J1756" s="45">
        <v>369.24936218261718</v>
      </c>
      <c r="K1756" s="45">
        <v>415.17871856689453</v>
      </c>
      <c r="L1756" s="45">
        <v>509.71605072021487</v>
      </c>
      <c r="M1756" s="45">
        <v>489.51495208740232</v>
      </c>
      <c r="N1756" s="45">
        <v>541.83698425292971</v>
      </c>
      <c r="O1756" s="45">
        <v>462.78159027099611</v>
      </c>
      <c r="P1756" s="45">
        <v>404.99908752441405</v>
      </c>
      <c r="Q1756" s="45">
        <v>333.96878967285159</v>
      </c>
      <c r="R1756" s="45">
        <v>331.11720428466799</v>
      </c>
      <c r="S1756" s="45">
        <v>276.76858444213866</v>
      </c>
      <c r="T1756" s="45">
        <v>268.33414230346682</v>
      </c>
      <c r="U1756" s="45">
        <v>6833.5917312622068</v>
      </c>
      <c r="V1756" s="8"/>
      <c r="W1756" s="44" t="s">
        <v>30</v>
      </c>
      <c r="X1756" s="45">
        <v>4</v>
      </c>
      <c r="Y1756" s="45">
        <v>7</v>
      </c>
      <c r="Z1756" s="45">
        <v>21</v>
      </c>
      <c r="AA1756" s="45">
        <v>22</v>
      </c>
      <c r="AB1756" s="45">
        <v>17</v>
      </c>
      <c r="AC1756" s="45">
        <v>0</v>
      </c>
      <c r="AD1756" s="45"/>
      <c r="AE1756" s="45">
        <f t="shared" si="1000"/>
        <v>71</v>
      </c>
      <c r="AF1756" s="8"/>
      <c r="AG1756" s="44" t="s">
        <v>30</v>
      </c>
      <c r="AH1756" s="68">
        <f t="shared" si="991"/>
        <v>19.464614688706426</v>
      </c>
      <c r="AI1756" s="68">
        <f t="shared" si="992"/>
        <v>57.580379513796089</v>
      </c>
      <c r="AJ1756" s="68">
        <f t="shared" si="993"/>
        <v>177.10178601369947</v>
      </c>
      <c r="AK1756" s="68">
        <f t="shared" si="994"/>
        <v>141.82267165138711</v>
      </c>
      <c r="AL1756" s="68">
        <f t="shared" si="995"/>
        <v>92.078696626657532</v>
      </c>
      <c r="AM1756" s="68">
        <f t="shared" si="996"/>
        <v>0</v>
      </c>
      <c r="AN1756" s="68">
        <f t="shared" si="997"/>
        <v>0</v>
      </c>
      <c r="AO1756" s="68">
        <f t="shared" si="1001"/>
        <v>56.898250018656334</v>
      </c>
      <c r="AP1756" s="8"/>
      <c r="AQ1756" s="6">
        <f t="shared" si="998"/>
        <v>49</v>
      </c>
      <c r="AR1756" s="94">
        <f t="shared" si="999"/>
        <v>26</v>
      </c>
      <c r="AS1756" s="9"/>
      <c r="AT1756" s="9"/>
      <c r="AU1756" s="9"/>
      <c r="AV1756" s="9"/>
      <c r="AW1756" s="9"/>
      <c r="AX1756" s="9"/>
      <c r="AY1756" s="9"/>
      <c r="AZ1756" s="9"/>
      <c r="BA1756" s="8"/>
      <c r="BB1756" s="8"/>
      <c r="BC1756" s="8"/>
      <c r="BD1756" s="8"/>
      <c r="BE1756" s="8"/>
      <c r="BF1756" s="8"/>
    </row>
    <row r="1757" spans="1:58" s="5" customFormat="1">
      <c r="A1757" s="6">
        <v>1712</v>
      </c>
      <c r="B1757" s="44" t="s">
        <v>31</v>
      </c>
      <c r="C1757" s="45">
        <v>2319.9923400878906</v>
      </c>
      <c r="D1757" s="45">
        <v>2769.3333160400389</v>
      </c>
      <c r="E1757" s="45">
        <v>2910.1919326782227</v>
      </c>
      <c r="F1757" s="45">
        <v>2485.4684509277345</v>
      </c>
      <c r="G1757" s="45">
        <v>1703.1769134521485</v>
      </c>
      <c r="H1757" s="45">
        <v>1915.2692588806153</v>
      </c>
      <c r="I1757" s="45">
        <v>2249.969577026367</v>
      </c>
      <c r="J1757" s="45">
        <v>2597.4581451416016</v>
      </c>
      <c r="K1757" s="45">
        <v>2749.6686965942381</v>
      </c>
      <c r="L1757" s="45">
        <v>2662.6006042480467</v>
      </c>
      <c r="M1757" s="45">
        <v>2573.6018371582031</v>
      </c>
      <c r="N1757" s="45">
        <v>2505.8379760742187</v>
      </c>
      <c r="O1757" s="45">
        <v>2233.0252639770506</v>
      </c>
      <c r="P1757" s="45">
        <v>1830.2533798217773</v>
      </c>
      <c r="Q1757" s="45">
        <v>1536.0199111938477</v>
      </c>
      <c r="R1757" s="45">
        <v>1278.8776702880859</v>
      </c>
      <c r="S1757" s="45">
        <v>1000.9841442108154</v>
      </c>
      <c r="T1757" s="45">
        <v>881.2971076965332</v>
      </c>
      <c r="U1757" s="45">
        <v>38203.026525497437</v>
      </c>
      <c r="V1757" s="8"/>
      <c r="W1757" s="44" t="s">
        <v>31</v>
      </c>
      <c r="X1757" s="45">
        <v>21</v>
      </c>
      <c r="Y1757" s="45">
        <v>75</v>
      </c>
      <c r="Z1757" s="45">
        <v>140</v>
      </c>
      <c r="AA1757" s="45">
        <v>116</v>
      </c>
      <c r="AB1757" s="45">
        <v>69</v>
      </c>
      <c r="AC1757" s="45">
        <v>25</v>
      </c>
      <c r="AD1757" s="45"/>
      <c r="AE1757" s="45">
        <f t="shared" si="1000"/>
        <v>446</v>
      </c>
      <c r="AF1757" s="8"/>
      <c r="AG1757" s="44" t="s">
        <v>31</v>
      </c>
      <c r="AH1757" s="68">
        <f t="shared" si="991"/>
        <v>16.898222942368445</v>
      </c>
      <c r="AI1757" s="68">
        <f t="shared" si="992"/>
        <v>88.07070998629662</v>
      </c>
      <c r="AJ1757" s="68">
        <f t="shared" si="993"/>
        <v>146.19354365017418</v>
      </c>
      <c r="AK1757" s="68">
        <f t="shared" si="994"/>
        <v>103.11250532845816</v>
      </c>
      <c r="AL1757" s="68">
        <f t="shared" si="995"/>
        <v>53.128863792520086</v>
      </c>
      <c r="AM1757" s="68">
        <f t="shared" si="996"/>
        <v>18.184008881481031</v>
      </c>
      <c r="AN1757" s="68">
        <f t="shared" si="997"/>
        <v>0</v>
      </c>
      <c r="AO1757" s="68">
        <f t="shared" si="1001"/>
        <v>54.511193450578233</v>
      </c>
      <c r="AP1757" s="8"/>
      <c r="AQ1757" s="6">
        <f t="shared" si="998"/>
        <v>17</v>
      </c>
      <c r="AR1757" s="94">
        <f t="shared" si="999"/>
        <v>40</v>
      </c>
      <c r="AS1757" s="9"/>
      <c r="AT1757" s="9"/>
      <c r="AU1757" s="9"/>
      <c r="AV1757" s="9"/>
      <c r="AW1757" s="9"/>
      <c r="AX1757" s="9"/>
      <c r="AY1757" s="9"/>
      <c r="AZ1757" s="9"/>
      <c r="BA1757" s="8"/>
      <c r="BB1757" s="8"/>
      <c r="BC1757" s="8"/>
      <c r="BD1757" s="8"/>
      <c r="BE1757" s="8"/>
      <c r="BF1757" s="8"/>
    </row>
    <row r="1758" spans="1:58" s="5" customFormat="1">
      <c r="A1758" s="6">
        <v>1713</v>
      </c>
      <c r="B1758" s="44" t="s">
        <v>32</v>
      </c>
      <c r="C1758" s="45">
        <v>4510.5668182373047</v>
      </c>
      <c r="D1758" s="45">
        <v>4806.4626739501955</v>
      </c>
      <c r="E1758" s="45">
        <v>5090.5995056152342</v>
      </c>
      <c r="F1758" s="45">
        <v>4469.0837646484379</v>
      </c>
      <c r="G1758" s="45">
        <v>4369.6808013916016</v>
      </c>
      <c r="H1758" s="45">
        <v>5442.855528259277</v>
      </c>
      <c r="I1758" s="45">
        <v>4810.6140380859379</v>
      </c>
      <c r="J1758" s="45">
        <v>4680.666842651367</v>
      </c>
      <c r="K1758" s="45">
        <v>4774.2306518554688</v>
      </c>
      <c r="L1758" s="45">
        <v>4334.1570556640627</v>
      </c>
      <c r="M1758" s="45">
        <v>3856.9488037109377</v>
      </c>
      <c r="N1758" s="45">
        <v>3979.3233276367187</v>
      </c>
      <c r="O1758" s="45">
        <v>3071.4172271728517</v>
      </c>
      <c r="P1758" s="45">
        <v>2216.4387100219728</v>
      </c>
      <c r="Q1758" s="45">
        <v>1702.1446029663086</v>
      </c>
      <c r="R1758" s="45">
        <v>1393.2059616088868</v>
      </c>
      <c r="S1758" s="45">
        <v>991.28064727783203</v>
      </c>
      <c r="T1758" s="45">
        <v>663.27599639892583</v>
      </c>
      <c r="U1758" s="45">
        <v>65162.95295715332</v>
      </c>
      <c r="V1758" s="8"/>
      <c r="W1758" s="44" t="s">
        <v>32</v>
      </c>
      <c r="X1758" s="45">
        <v>30</v>
      </c>
      <c r="Y1758" s="45">
        <v>112</v>
      </c>
      <c r="Z1758" s="45">
        <v>260</v>
      </c>
      <c r="AA1758" s="45">
        <v>319</v>
      </c>
      <c r="AB1758" s="45">
        <v>161</v>
      </c>
      <c r="AC1758" s="45">
        <v>33</v>
      </c>
      <c r="AD1758" s="45"/>
      <c r="AE1758" s="45">
        <f t="shared" si="1000"/>
        <v>915</v>
      </c>
      <c r="AF1758" s="8"/>
      <c r="AG1758" s="44" t="s">
        <v>32</v>
      </c>
      <c r="AH1758" s="68">
        <f t="shared" si="991"/>
        <v>13.425570689592998</v>
      </c>
      <c r="AI1758" s="68">
        <f t="shared" si="992"/>
        <v>51.26232559793916</v>
      </c>
      <c r="AJ1758" s="68">
        <f t="shared" si="993"/>
        <v>95.538086083704172</v>
      </c>
      <c r="AK1758" s="68">
        <f t="shared" si="994"/>
        <v>132.623402116427</v>
      </c>
      <c r="AL1758" s="68">
        <f t="shared" si="995"/>
        <v>68.793616556055255</v>
      </c>
      <c r="AM1758" s="68">
        <f t="shared" si="996"/>
        <v>13.824216887039087</v>
      </c>
      <c r="AN1758" s="68">
        <f t="shared" si="997"/>
        <v>0</v>
      </c>
      <c r="AO1758" s="68">
        <f t="shared" si="1001"/>
        <v>55.654753001540143</v>
      </c>
      <c r="AP1758" s="8"/>
      <c r="AQ1758" s="6">
        <f t="shared" si="998"/>
        <v>51</v>
      </c>
      <c r="AR1758" s="94">
        <f t="shared" si="999"/>
        <v>31</v>
      </c>
      <c r="AS1758" s="9"/>
      <c r="AT1758" s="9"/>
      <c r="AU1758" s="9"/>
      <c r="AV1758" s="9"/>
      <c r="AW1758" s="9"/>
      <c r="AX1758" s="9"/>
      <c r="AY1758" s="9"/>
      <c r="AZ1758" s="9"/>
      <c r="BA1758" s="8"/>
      <c r="BB1758" s="8"/>
      <c r="BC1758" s="8"/>
      <c r="BD1758" s="8"/>
      <c r="BE1758" s="8"/>
      <c r="BF1758" s="8"/>
    </row>
    <row r="1759" spans="1:58" s="5" customFormat="1">
      <c r="A1759" s="6">
        <v>1714</v>
      </c>
      <c r="B1759" s="44" t="s">
        <v>33</v>
      </c>
      <c r="C1759" s="45">
        <v>16307.036364746094</v>
      </c>
      <c r="D1759" s="45">
        <v>16993.942834472655</v>
      </c>
      <c r="E1759" s="45">
        <v>17590.718225097655</v>
      </c>
      <c r="F1759" s="45">
        <v>15590.056872558594</v>
      </c>
      <c r="G1759" s="45">
        <v>15689.376611328125</v>
      </c>
      <c r="H1759" s="45">
        <v>16671.367895507814</v>
      </c>
      <c r="I1759" s="45">
        <v>16071.630541992188</v>
      </c>
      <c r="J1759" s="45">
        <v>17434.852465820313</v>
      </c>
      <c r="K1759" s="45">
        <v>17811.433056640624</v>
      </c>
      <c r="L1759" s="45">
        <v>16623.517382812501</v>
      </c>
      <c r="M1759" s="45">
        <v>14283.967895507813</v>
      </c>
      <c r="N1759" s="45">
        <v>11838.120477294922</v>
      </c>
      <c r="O1759" s="45">
        <v>8430.9325805664066</v>
      </c>
      <c r="P1759" s="45">
        <v>6383.9075439453127</v>
      </c>
      <c r="Q1759" s="45">
        <v>4596.9208129882809</v>
      </c>
      <c r="R1759" s="45">
        <v>3463.0559875488279</v>
      </c>
      <c r="S1759" s="45">
        <v>2448.5367736816406</v>
      </c>
      <c r="T1759" s="45">
        <v>2181.094701385498</v>
      </c>
      <c r="U1759" s="45">
        <v>220410.46902389528</v>
      </c>
      <c r="V1759" s="8"/>
      <c r="W1759" s="44" t="s">
        <v>33</v>
      </c>
      <c r="X1759" s="45">
        <v>108</v>
      </c>
      <c r="Y1759" s="45">
        <v>525</v>
      </c>
      <c r="Z1759" s="45">
        <v>1305</v>
      </c>
      <c r="AA1759" s="45">
        <v>1257</v>
      </c>
      <c r="AB1759" s="45">
        <v>619</v>
      </c>
      <c r="AC1759" s="45">
        <v>116</v>
      </c>
      <c r="AD1759" s="45"/>
      <c r="AE1759" s="45">
        <f t="shared" si="1000"/>
        <v>3930</v>
      </c>
      <c r="AF1759" s="8"/>
      <c r="AG1759" s="44" t="s">
        <v>33</v>
      </c>
      <c r="AH1759" s="68">
        <f t="shared" si="991"/>
        <v>13.854984735828658</v>
      </c>
      <c r="AI1759" s="68">
        <f t="shared" si="992"/>
        <v>66.924265126115557</v>
      </c>
      <c r="AJ1759" s="68">
        <f t="shared" si="993"/>
        <v>156.55583971026624</v>
      </c>
      <c r="AK1759" s="68">
        <f t="shared" si="994"/>
        <v>156.424700868489</v>
      </c>
      <c r="AL1759" s="68">
        <f t="shared" si="995"/>
        <v>71.007196787412099</v>
      </c>
      <c r="AM1759" s="68">
        <f t="shared" si="996"/>
        <v>13.025341602903962</v>
      </c>
      <c r="AN1759" s="68">
        <f t="shared" si="997"/>
        <v>0</v>
      </c>
      <c r="AO1759" s="68">
        <f t="shared" si="1001"/>
        <v>67.821627667774209</v>
      </c>
      <c r="AP1759" s="8"/>
      <c r="AQ1759" s="6">
        <f t="shared" si="998"/>
        <v>31</v>
      </c>
      <c r="AR1759" s="94">
        <f t="shared" si="999"/>
        <v>4</v>
      </c>
      <c r="AS1759" s="9"/>
      <c r="AT1759" s="9"/>
      <c r="AU1759" s="9"/>
      <c r="AV1759" s="9"/>
      <c r="AW1759" s="9"/>
      <c r="AX1759" s="9"/>
      <c r="AY1759" s="9"/>
      <c r="AZ1759" s="9"/>
      <c r="BA1759" s="8"/>
      <c r="BB1759" s="8"/>
      <c r="BC1759" s="8"/>
      <c r="BD1759" s="8"/>
      <c r="BE1759" s="8"/>
      <c r="BF1759" s="8"/>
    </row>
    <row r="1760" spans="1:58" s="5" customFormat="1">
      <c r="A1760" s="6">
        <v>1715</v>
      </c>
      <c r="B1760" s="44" t="s">
        <v>34</v>
      </c>
      <c r="C1760" s="45">
        <v>658.47334899902341</v>
      </c>
      <c r="D1760" s="45">
        <v>758.73096008300786</v>
      </c>
      <c r="E1760" s="45">
        <v>835.38022155761723</v>
      </c>
      <c r="F1760" s="45">
        <v>806.93359069824214</v>
      </c>
      <c r="G1760" s="45">
        <v>514.95575866699221</v>
      </c>
      <c r="H1760" s="45">
        <v>544.20781555175779</v>
      </c>
      <c r="I1760" s="45">
        <v>643.99558715820308</v>
      </c>
      <c r="J1760" s="45">
        <v>767.33752746582036</v>
      </c>
      <c r="K1760" s="45">
        <v>850.90082702636721</v>
      </c>
      <c r="L1760" s="45">
        <v>939.7327941894531</v>
      </c>
      <c r="M1760" s="45">
        <v>946.90538635253904</v>
      </c>
      <c r="N1760" s="45">
        <v>1022.9423400878907</v>
      </c>
      <c r="O1760" s="45">
        <v>985.49070434570308</v>
      </c>
      <c r="P1760" s="45">
        <v>821.81817016601565</v>
      </c>
      <c r="Q1760" s="45">
        <v>637.79831237792973</v>
      </c>
      <c r="R1760" s="45">
        <v>629.11763000488281</v>
      </c>
      <c r="S1760" s="45">
        <v>443.35549163818359</v>
      </c>
      <c r="T1760" s="45">
        <v>360.32288513183596</v>
      </c>
      <c r="U1760" s="45">
        <v>13168.399351501464</v>
      </c>
      <c r="V1760" s="8"/>
      <c r="W1760" s="44" t="s">
        <v>34</v>
      </c>
      <c r="X1760" s="45">
        <v>13</v>
      </c>
      <c r="Y1760" s="45">
        <v>30</v>
      </c>
      <c r="Z1760" s="45">
        <v>26</v>
      </c>
      <c r="AA1760" s="45">
        <v>32</v>
      </c>
      <c r="AB1760" s="45">
        <v>17</v>
      </c>
      <c r="AC1760" s="45">
        <v>6</v>
      </c>
      <c r="AD1760" s="45"/>
      <c r="AE1760" s="45">
        <f t="shared" si="1000"/>
        <v>124</v>
      </c>
      <c r="AF1760" s="8"/>
      <c r="AG1760" s="44" t="s">
        <v>34</v>
      </c>
      <c r="AH1760" s="68">
        <f t="shared" si="991"/>
        <v>32.22074319337991</v>
      </c>
      <c r="AI1760" s="68">
        <f t="shared" si="992"/>
        <v>116.51486363666507</v>
      </c>
      <c r="AJ1760" s="68">
        <f t="shared" si="993"/>
        <v>95.551733205592768</v>
      </c>
      <c r="AK1760" s="68">
        <f t="shared" si="994"/>
        <v>99.379562960076385</v>
      </c>
      <c r="AL1760" s="68">
        <f t="shared" si="995"/>
        <v>44.309054077267795</v>
      </c>
      <c r="AM1760" s="68">
        <f t="shared" si="996"/>
        <v>14.102701065571008</v>
      </c>
      <c r="AN1760" s="68">
        <f t="shared" si="997"/>
        <v>0</v>
      </c>
      <c r="AO1760" s="68">
        <f t="shared" si="1001"/>
        <v>48.933873932206154</v>
      </c>
      <c r="AP1760" s="8"/>
      <c r="AQ1760" s="6">
        <f t="shared" si="998"/>
        <v>6</v>
      </c>
      <c r="AR1760" s="94">
        <f t="shared" si="999"/>
        <v>58</v>
      </c>
      <c r="AS1760" s="9"/>
      <c r="AT1760" s="9"/>
      <c r="AU1760" s="9"/>
      <c r="AV1760" s="9"/>
      <c r="AW1760" s="9"/>
      <c r="AX1760" s="9"/>
      <c r="AY1760" s="9"/>
      <c r="AZ1760" s="9"/>
      <c r="BA1760" s="8"/>
      <c r="BB1760" s="8"/>
      <c r="BC1760" s="8"/>
      <c r="BD1760" s="8"/>
      <c r="BE1760" s="8"/>
      <c r="BF1760" s="8"/>
    </row>
    <row r="1761" spans="1:58" s="5" customFormat="1">
      <c r="A1761" s="6">
        <v>1716</v>
      </c>
      <c r="B1761" s="44" t="s">
        <v>35</v>
      </c>
      <c r="C1761" s="45">
        <v>1228.7775939941407</v>
      </c>
      <c r="D1761" s="45">
        <v>1432.6237060546875</v>
      </c>
      <c r="E1761" s="45">
        <v>1558.5652175903319</v>
      </c>
      <c r="F1761" s="45">
        <v>1481.2927352905274</v>
      </c>
      <c r="G1761" s="45">
        <v>1073.7390319824219</v>
      </c>
      <c r="H1761" s="45">
        <v>1114.2049743652344</v>
      </c>
      <c r="I1761" s="45">
        <v>1240.5575790405273</v>
      </c>
      <c r="J1761" s="45">
        <v>1346.9943359375</v>
      </c>
      <c r="K1761" s="45">
        <v>1464.2299377441407</v>
      </c>
      <c r="L1761" s="45">
        <v>1523.8893646240235</v>
      </c>
      <c r="M1761" s="45">
        <v>1536.6902862548827</v>
      </c>
      <c r="N1761" s="45">
        <v>1581.7656341552733</v>
      </c>
      <c r="O1761" s="45">
        <v>1259.5453582763671</v>
      </c>
      <c r="P1761" s="45">
        <v>1021.7868759155274</v>
      </c>
      <c r="Q1761" s="45">
        <v>810.37382659912112</v>
      </c>
      <c r="R1761" s="45">
        <v>752.40566406250002</v>
      </c>
      <c r="S1761" s="45">
        <v>619.96110153198242</v>
      </c>
      <c r="T1761" s="45">
        <v>511.08137397766114</v>
      </c>
      <c r="U1761" s="45">
        <v>21558.484597396851</v>
      </c>
      <c r="V1761" s="8"/>
      <c r="W1761" s="44" t="s">
        <v>35</v>
      </c>
      <c r="X1761" s="45">
        <v>17</v>
      </c>
      <c r="Y1761" s="45">
        <v>35</v>
      </c>
      <c r="Z1761" s="45">
        <v>73</v>
      </c>
      <c r="AA1761" s="45">
        <v>65</v>
      </c>
      <c r="AB1761" s="45">
        <v>35</v>
      </c>
      <c r="AC1761" s="45">
        <v>9</v>
      </c>
      <c r="AD1761" s="45"/>
      <c r="AE1761" s="45">
        <f t="shared" si="1000"/>
        <v>234</v>
      </c>
      <c r="AF1761" s="8"/>
      <c r="AG1761" s="44" t="s">
        <v>35</v>
      </c>
      <c r="AH1761" s="68">
        <f t="shared" si="991"/>
        <v>22.95292428699554</v>
      </c>
      <c r="AI1761" s="68">
        <f t="shared" si="992"/>
        <v>65.192749741769632</v>
      </c>
      <c r="AJ1761" s="68">
        <f t="shared" si="993"/>
        <v>131.03513568782674</v>
      </c>
      <c r="AK1761" s="68">
        <f t="shared" si="994"/>
        <v>104.79158903736227</v>
      </c>
      <c r="AL1761" s="68">
        <f t="shared" si="995"/>
        <v>51.967553338879057</v>
      </c>
      <c r="AM1761" s="68">
        <f t="shared" si="996"/>
        <v>12.29315118889839</v>
      </c>
      <c r="AN1761" s="68">
        <f t="shared" si="997"/>
        <v>0</v>
      </c>
      <c r="AO1761" s="68">
        <f t="shared" si="1001"/>
        <v>50.622461800194429</v>
      </c>
      <c r="AP1761" s="8"/>
      <c r="AQ1761" s="6">
        <f t="shared" si="998"/>
        <v>39</v>
      </c>
      <c r="AR1761" s="94">
        <f t="shared" si="999"/>
        <v>53</v>
      </c>
      <c r="AS1761" s="9"/>
      <c r="AT1761" s="9"/>
      <c r="AU1761" s="9"/>
      <c r="AV1761" s="9"/>
      <c r="AW1761" s="9"/>
      <c r="AX1761" s="9"/>
      <c r="AY1761" s="9"/>
      <c r="AZ1761" s="9"/>
      <c r="BA1761" s="8"/>
      <c r="BB1761" s="8"/>
      <c r="BC1761" s="8"/>
      <c r="BD1761" s="8"/>
      <c r="BE1761" s="8"/>
      <c r="BF1761" s="8"/>
    </row>
    <row r="1762" spans="1:58" s="5" customFormat="1">
      <c r="A1762" s="6">
        <v>1717</v>
      </c>
      <c r="B1762" s="44" t="s">
        <v>36</v>
      </c>
      <c r="C1762" s="45">
        <v>964.32615356445308</v>
      </c>
      <c r="D1762" s="45">
        <v>1226.5948944091797</v>
      </c>
      <c r="E1762" s="45">
        <v>1336.2919128417968</v>
      </c>
      <c r="F1762" s="45">
        <v>1172.8178344726562</v>
      </c>
      <c r="G1762" s="45">
        <v>580.96419067382817</v>
      </c>
      <c r="H1762" s="45">
        <v>684.05018463134763</v>
      </c>
      <c r="I1762" s="45">
        <v>936.62017211914065</v>
      </c>
      <c r="J1762" s="45">
        <v>1119.1748596191405</v>
      </c>
      <c r="K1762" s="45">
        <v>1255.528076171875</v>
      </c>
      <c r="L1762" s="45">
        <v>1246.0877319335937</v>
      </c>
      <c r="M1762" s="45">
        <v>1147.4168090820313</v>
      </c>
      <c r="N1762" s="45">
        <v>1146.0201416015625</v>
      </c>
      <c r="O1762" s="45">
        <v>1058.9640197753906</v>
      </c>
      <c r="P1762" s="45">
        <v>912.31005859375</v>
      </c>
      <c r="Q1762" s="45">
        <v>780.07742309570313</v>
      </c>
      <c r="R1762" s="45">
        <v>658.37323913574221</v>
      </c>
      <c r="S1762" s="45">
        <v>449.63773040771486</v>
      </c>
      <c r="T1762" s="45">
        <v>393.72508468627927</v>
      </c>
      <c r="U1762" s="45">
        <v>17068.980516815187</v>
      </c>
      <c r="V1762" s="8"/>
      <c r="W1762" s="44" t="s">
        <v>36</v>
      </c>
      <c r="X1762" s="45">
        <v>9</v>
      </c>
      <c r="Y1762" s="45">
        <v>34</v>
      </c>
      <c r="Z1762" s="45">
        <v>66</v>
      </c>
      <c r="AA1762" s="45">
        <v>74</v>
      </c>
      <c r="AB1762" s="45">
        <v>43</v>
      </c>
      <c r="AC1762" s="45">
        <v>8</v>
      </c>
      <c r="AD1762" s="45"/>
      <c r="AE1762" s="45">
        <f t="shared" si="1000"/>
        <v>234</v>
      </c>
      <c r="AF1762" s="8"/>
      <c r="AG1762" s="44" t="s">
        <v>36</v>
      </c>
      <c r="AH1762" s="68">
        <f t="shared" si="991"/>
        <v>15.347652014597383</v>
      </c>
      <c r="AI1762" s="68">
        <f t="shared" si="992"/>
        <v>117.04680097603016</v>
      </c>
      <c r="AJ1762" s="68">
        <f t="shared" si="993"/>
        <v>192.96829818288583</v>
      </c>
      <c r="AK1762" s="68">
        <f t="shared" si="994"/>
        <v>158.0149610328636</v>
      </c>
      <c r="AL1762" s="68">
        <f t="shared" si="995"/>
        <v>76.842326523726697</v>
      </c>
      <c r="AM1762" s="68">
        <f t="shared" si="996"/>
        <v>12.743641742193654</v>
      </c>
      <c r="AN1762" s="68">
        <f t="shared" si="997"/>
        <v>0</v>
      </c>
      <c r="AO1762" s="68">
        <f t="shared" si="1001"/>
        <v>66.902607483426493</v>
      </c>
      <c r="AP1762" s="8"/>
      <c r="AQ1762" s="6">
        <f t="shared" si="998"/>
        <v>5</v>
      </c>
      <c r="AR1762" s="94">
        <f t="shared" si="999"/>
        <v>5</v>
      </c>
      <c r="AS1762" s="9"/>
      <c r="AT1762" s="9"/>
      <c r="AU1762" s="9"/>
      <c r="AV1762" s="9"/>
      <c r="AW1762" s="9"/>
      <c r="AX1762" s="9"/>
      <c r="AY1762" s="9"/>
      <c r="AZ1762" s="9"/>
      <c r="BA1762" s="8"/>
      <c r="BB1762" s="8"/>
      <c r="BC1762" s="8"/>
      <c r="BD1762" s="8"/>
      <c r="BE1762" s="8"/>
      <c r="BF1762" s="8"/>
    </row>
    <row r="1763" spans="1:58" s="5" customFormat="1">
      <c r="A1763" s="6">
        <v>1718</v>
      </c>
      <c r="B1763" s="44" t="s">
        <v>37</v>
      </c>
      <c r="C1763" s="45">
        <v>6703.7962402343746</v>
      </c>
      <c r="D1763" s="45">
        <v>6279.4535278320309</v>
      </c>
      <c r="E1763" s="45">
        <v>6034.5583374023436</v>
      </c>
      <c r="F1763" s="45">
        <v>7095.8732543945316</v>
      </c>
      <c r="G1763" s="45">
        <v>11101.783422851562</v>
      </c>
      <c r="H1763" s="45">
        <v>11070.3125</v>
      </c>
      <c r="I1763" s="45">
        <v>11584.427734375</v>
      </c>
      <c r="J1763" s="45">
        <v>11192.119921875001</v>
      </c>
      <c r="K1763" s="45">
        <v>9988.8555664062496</v>
      </c>
      <c r="L1763" s="45">
        <v>8856.0081054687507</v>
      </c>
      <c r="M1763" s="45">
        <v>7514.8267089843748</v>
      </c>
      <c r="N1763" s="45">
        <v>6549.3978515625004</v>
      </c>
      <c r="O1763" s="45">
        <v>5445.9905395507813</v>
      </c>
      <c r="P1763" s="45">
        <v>5031.6489013671871</v>
      </c>
      <c r="Q1763" s="45">
        <v>4885.3921874999996</v>
      </c>
      <c r="R1763" s="45">
        <v>4584.1021606445311</v>
      </c>
      <c r="S1763" s="45">
        <v>3459.1705078125001</v>
      </c>
      <c r="T1763" s="45">
        <v>2628.5904602050782</v>
      </c>
      <c r="U1763" s="45">
        <v>130006.30792846679</v>
      </c>
      <c r="V1763" s="8"/>
      <c r="W1763" s="44" t="s">
        <v>37</v>
      </c>
      <c r="X1763" s="45">
        <v>32</v>
      </c>
      <c r="Y1763" s="45">
        <v>169</v>
      </c>
      <c r="Z1763" s="45">
        <v>421</v>
      </c>
      <c r="AA1763" s="45">
        <v>742</v>
      </c>
      <c r="AB1763" s="45">
        <v>633</v>
      </c>
      <c r="AC1763" s="45">
        <v>111</v>
      </c>
      <c r="AD1763" s="45"/>
      <c r="AE1763" s="45">
        <f t="shared" si="1000"/>
        <v>2108</v>
      </c>
      <c r="AF1763" s="8"/>
      <c r="AG1763" s="44" t="s">
        <v>37</v>
      </c>
      <c r="AH1763" s="68">
        <f t="shared" si="991"/>
        <v>9.0193268263866297</v>
      </c>
      <c r="AI1763" s="68">
        <f t="shared" si="992"/>
        <v>30.44555880132479</v>
      </c>
      <c r="AJ1763" s="68">
        <f t="shared" si="993"/>
        <v>76.059280169371917</v>
      </c>
      <c r="AK1763" s="68">
        <f t="shared" si="994"/>
        <v>128.10300465654069</v>
      </c>
      <c r="AL1763" s="68">
        <f t="shared" si="995"/>
        <v>113.11529976779489</v>
      </c>
      <c r="AM1763" s="68">
        <f t="shared" si="996"/>
        <v>22.22476824538472</v>
      </c>
      <c r="AN1763" s="68">
        <f t="shared" si="997"/>
        <v>0</v>
      </c>
      <c r="AO1763" s="68">
        <f t="shared" si="1001"/>
        <v>59.472941785414044</v>
      </c>
      <c r="AP1763" s="8"/>
      <c r="AQ1763" s="6">
        <f t="shared" si="998"/>
        <v>63</v>
      </c>
      <c r="AR1763" s="94">
        <f t="shared" si="999"/>
        <v>19</v>
      </c>
      <c r="AS1763" s="9"/>
      <c r="AT1763" s="9"/>
      <c r="AU1763" s="9"/>
      <c r="AV1763" s="9"/>
      <c r="AW1763" s="9"/>
      <c r="AX1763" s="9"/>
      <c r="AY1763" s="9"/>
      <c r="AZ1763" s="9"/>
      <c r="BA1763" s="8"/>
      <c r="BB1763" s="8"/>
      <c r="BC1763" s="8"/>
      <c r="BD1763" s="8"/>
      <c r="BE1763" s="8"/>
      <c r="BF1763" s="8"/>
    </row>
    <row r="1764" spans="1:58" s="5" customFormat="1">
      <c r="A1764" s="6">
        <v>1719</v>
      </c>
      <c r="B1764" s="44" t="s">
        <v>38</v>
      </c>
      <c r="C1764" s="45">
        <v>2006.6832855224609</v>
      </c>
      <c r="D1764" s="45">
        <v>2312.5377609252928</v>
      </c>
      <c r="E1764" s="45">
        <v>2673.0781661987303</v>
      </c>
      <c r="F1764" s="45">
        <v>2561.8387695312499</v>
      </c>
      <c r="G1764" s="45">
        <v>1719.1452468872071</v>
      </c>
      <c r="H1764" s="45">
        <v>1586.2994995117188</v>
      </c>
      <c r="I1764" s="45">
        <v>1838.5399940490722</v>
      </c>
      <c r="J1764" s="45">
        <v>2333.4362014770509</v>
      </c>
      <c r="K1764" s="45">
        <v>2695.8154785156248</v>
      </c>
      <c r="L1764" s="45">
        <v>2906.8563690185547</v>
      </c>
      <c r="M1764" s="45">
        <v>2967.0573333740235</v>
      </c>
      <c r="N1764" s="45">
        <v>3318.41064453125</v>
      </c>
      <c r="O1764" s="45">
        <v>3110.6500816345215</v>
      </c>
      <c r="P1764" s="45">
        <v>2720.2975036621092</v>
      </c>
      <c r="Q1764" s="45">
        <v>2206.7714687347411</v>
      </c>
      <c r="R1764" s="45">
        <v>1870.0709026336669</v>
      </c>
      <c r="S1764" s="45">
        <v>1371.7199600219726</v>
      </c>
      <c r="T1764" s="45">
        <v>1135.1275802612304</v>
      </c>
      <c r="U1764" s="45">
        <v>41334.336246490479</v>
      </c>
      <c r="V1764" s="8"/>
      <c r="W1764" s="44" t="s">
        <v>38</v>
      </c>
      <c r="X1764" s="45">
        <v>21</v>
      </c>
      <c r="Y1764" s="45">
        <v>73</v>
      </c>
      <c r="Z1764" s="45">
        <v>130</v>
      </c>
      <c r="AA1764" s="45">
        <v>118</v>
      </c>
      <c r="AB1764" s="45">
        <v>77</v>
      </c>
      <c r="AC1764" s="45">
        <v>16</v>
      </c>
      <c r="AD1764" s="45"/>
      <c r="AE1764" s="45">
        <f t="shared" si="1000"/>
        <v>435</v>
      </c>
      <c r="AF1764" s="8"/>
      <c r="AG1764" s="44" t="s">
        <v>38</v>
      </c>
      <c r="AH1764" s="68">
        <f t="shared" si="991"/>
        <v>16.394474351594308</v>
      </c>
      <c r="AI1764" s="68">
        <f t="shared" si="992"/>
        <v>84.92592482476789</v>
      </c>
      <c r="AJ1764" s="68">
        <f t="shared" si="993"/>
        <v>163.90347477259559</v>
      </c>
      <c r="AK1764" s="68">
        <f t="shared" si="994"/>
        <v>128.36272301058301</v>
      </c>
      <c r="AL1764" s="68">
        <f t="shared" si="995"/>
        <v>65.997090429350052</v>
      </c>
      <c r="AM1764" s="68">
        <f t="shared" si="996"/>
        <v>11.870248633493231</v>
      </c>
      <c r="AN1764" s="68">
        <f t="shared" si="997"/>
        <v>0</v>
      </c>
      <c r="AO1764" s="68">
        <f t="shared" si="1001"/>
        <v>55.619729361362147</v>
      </c>
      <c r="AP1764" s="8"/>
      <c r="AQ1764" s="6">
        <f t="shared" si="998"/>
        <v>19</v>
      </c>
      <c r="AR1764" s="94">
        <f t="shared" si="999"/>
        <v>32</v>
      </c>
      <c r="AS1764" s="9"/>
      <c r="AT1764" s="9"/>
      <c r="AU1764" s="9"/>
      <c r="AV1764" s="9"/>
      <c r="AW1764" s="9"/>
      <c r="AX1764" s="9"/>
      <c r="AY1764" s="9"/>
      <c r="AZ1764" s="9"/>
      <c r="BA1764" s="8"/>
      <c r="BB1764" s="8"/>
      <c r="BC1764" s="8"/>
      <c r="BD1764" s="8"/>
      <c r="BE1764" s="8"/>
      <c r="BF1764" s="8"/>
    </row>
    <row r="1765" spans="1:58" s="5" customFormat="1">
      <c r="A1765" s="6">
        <v>1720</v>
      </c>
      <c r="B1765" s="44" t="s">
        <v>39</v>
      </c>
      <c r="C1765" s="45">
        <v>7176.8197509765623</v>
      </c>
      <c r="D1765" s="45">
        <v>7486.2313476562504</v>
      </c>
      <c r="E1765" s="45">
        <v>8333.1555908203118</v>
      </c>
      <c r="F1765" s="45">
        <v>8316.8197021484375</v>
      </c>
      <c r="G1765" s="45">
        <v>8054.1090087890625</v>
      </c>
      <c r="H1765" s="45">
        <v>7805.9751464843748</v>
      </c>
      <c r="I1765" s="45">
        <v>8235.9463134765629</v>
      </c>
      <c r="J1765" s="45">
        <v>8883.191162109375</v>
      </c>
      <c r="K1765" s="45">
        <v>8928.0608154296879</v>
      </c>
      <c r="L1765" s="45">
        <v>8610.1029785156243</v>
      </c>
      <c r="M1765" s="45">
        <v>7719.1609619140627</v>
      </c>
      <c r="N1765" s="45">
        <v>7429.4926513671871</v>
      </c>
      <c r="O1765" s="45">
        <v>6113.481201171875</v>
      </c>
      <c r="P1765" s="45">
        <v>4833.3233886718754</v>
      </c>
      <c r="Q1765" s="45">
        <v>3798.3699218749998</v>
      </c>
      <c r="R1765" s="45">
        <v>3342.3247009277343</v>
      </c>
      <c r="S1765" s="45">
        <v>2503.2083251953127</v>
      </c>
      <c r="T1765" s="45">
        <v>2294.6411590576172</v>
      </c>
      <c r="U1765" s="45">
        <v>119864.41412658691</v>
      </c>
      <c r="V1765" s="8"/>
      <c r="W1765" s="44" t="s">
        <v>39</v>
      </c>
      <c r="X1765" s="45">
        <v>66</v>
      </c>
      <c r="Y1765" s="45">
        <v>257</v>
      </c>
      <c r="Z1765" s="45">
        <v>549</v>
      </c>
      <c r="AA1765" s="45">
        <v>592</v>
      </c>
      <c r="AB1765" s="45">
        <v>293</v>
      </c>
      <c r="AC1765" s="45">
        <v>68</v>
      </c>
      <c r="AD1765" s="45"/>
      <c r="AE1765" s="45">
        <f t="shared" si="1000"/>
        <v>1825</v>
      </c>
      <c r="AF1765" s="8"/>
      <c r="AG1765" s="44" t="s">
        <v>39</v>
      </c>
      <c r="AH1765" s="68">
        <f t="shared" si="991"/>
        <v>15.87145143544487</v>
      </c>
      <c r="AI1765" s="68">
        <f t="shared" si="992"/>
        <v>63.818356498415469</v>
      </c>
      <c r="AJ1765" s="68">
        <f t="shared" si="993"/>
        <v>140.66147782887998</v>
      </c>
      <c r="AK1765" s="68">
        <f t="shared" si="994"/>
        <v>143.76004346490319</v>
      </c>
      <c r="AL1765" s="68">
        <f t="shared" si="995"/>
        <v>65.967284650986883</v>
      </c>
      <c r="AM1765" s="68">
        <f t="shared" si="996"/>
        <v>15.232871147669778</v>
      </c>
      <c r="AN1765" s="68">
        <f t="shared" si="997"/>
        <v>0</v>
      </c>
      <c r="AO1765" s="68">
        <f t="shared" si="1001"/>
        <v>62.038740765240021</v>
      </c>
      <c r="AP1765" s="8"/>
      <c r="AQ1765" s="6">
        <f t="shared" si="998"/>
        <v>42</v>
      </c>
      <c r="AR1765" s="94">
        <f t="shared" si="999"/>
        <v>10</v>
      </c>
      <c r="AS1765" s="9"/>
      <c r="AT1765" s="9"/>
      <c r="AU1765" s="9"/>
      <c r="AV1765" s="9"/>
      <c r="AW1765" s="9"/>
      <c r="AX1765" s="9"/>
      <c r="AY1765" s="9"/>
      <c r="AZ1765" s="9"/>
      <c r="BA1765" s="8"/>
      <c r="BB1765" s="8"/>
      <c r="BC1765" s="8"/>
      <c r="BD1765" s="8"/>
      <c r="BE1765" s="8"/>
      <c r="BF1765" s="8"/>
    </row>
    <row r="1766" spans="1:58" s="5" customFormat="1">
      <c r="A1766" s="6">
        <v>1721</v>
      </c>
      <c r="B1766" s="44" t="s">
        <v>40</v>
      </c>
      <c r="C1766" s="45">
        <v>736.1313537597656</v>
      </c>
      <c r="D1766" s="45">
        <v>847.40615234375002</v>
      </c>
      <c r="E1766" s="45">
        <v>814.267333984375</v>
      </c>
      <c r="F1766" s="45">
        <v>735.63287353515625</v>
      </c>
      <c r="G1766" s="45">
        <v>509.97495422363284</v>
      </c>
      <c r="H1766" s="45">
        <v>543.46832580566411</v>
      </c>
      <c r="I1766" s="45">
        <v>678.0474731445313</v>
      </c>
      <c r="J1766" s="45">
        <v>728.89092407226565</v>
      </c>
      <c r="K1766" s="45">
        <v>761.04270629882808</v>
      </c>
      <c r="L1766" s="45">
        <v>795.14395751953123</v>
      </c>
      <c r="M1766" s="45">
        <v>803.2136169433594</v>
      </c>
      <c r="N1766" s="45">
        <v>714.4691284179687</v>
      </c>
      <c r="O1766" s="45">
        <v>672.57514648437495</v>
      </c>
      <c r="P1766" s="45">
        <v>579.9973022460938</v>
      </c>
      <c r="Q1766" s="45">
        <v>546.52255859374998</v>
      </c>
      <c r="R1766" s="45">
        <v>437.14753723144531</v>
      </c>
      <c r="S1766" s="45">
        <v>286.71630859375</v>
      </c>
      <c r="T1766" s="45">
        <v>320.65900878906251</v>
      </c>
      <c r="U1766" s="45">
        <v>11511.306661987304</v>
      </c>
      <c r="V1766" s="8"/>
      <c r="W1766" s="44" t="s">
        <v>40</v>
      </c>
      <c r="X1766" s="45">
        <v>7</v>
      </c>
      <c r="Y1766" s="45">
        <v>28</v>
      </c>
      <c r="Z1766" s="45">
        <v>33</v>
      </c>
      <c r="AA1766" s="45">
        <v>36</v>
      </c>
      <c r="AB1766" s="45">
        <v>21</v>
      </c>
      <c r="AC1766" s="45">
        <v>0</v>
      </c>
      <c r="AD1766" s="45"/>
      <c r="AE1766" s="45">
        <f t="shared" si="1000"/>
        <v>125</v>
      </c>
      <c r="AF1766" s="8"/>
      <c r="AG1766" s="44" t="s">
        <v>40</v>
      </c>
      <c r="AH1766" s="68">
        <f t="shared" si="991"/>
        <v>19.031232158945834</v>
      </c>
      <c r="AI1766" s="68">
        <f t="shared" si="992"/>
        <v>109.80931423436735</v>
      </c>
      <c r="AJ1766" s="68">
        <f t="shared" si="993"/>
        <v>121.44222002663791</v>
      </c>
      <c r="AK1766" s="68">
        <f t="shared" si="994"/>
        <v>106.18725509895472</v>
      </c>
      <c r="AL1766" s="68">
        <f t="shared" si="995"/>
        <v>57.62179032954446</v>
      </c>
      <c r="AM1766" s="68">
        <f t="shared" si="996"/>
        <v>0</v>
      </c>
      <c r="AN1766" s="68">
        <f t="shared" si="997"/>
        <v>0</v>
      </c>
      <c r="AO1766" s="68">
        <f t="shared" si="1001"/>
        <v>52.607200055409159</v>
      </c>
      <c r="AP1766" s="8"/>
      <c r="AQ1766" s="6">
        <f t="shared" si="998"/>
        <v>9</v>
      </c>
      <c r="AR1766" s="94">
        <f t="shared" si="999"/>
        <v>46</v>
      </c>
      <c r="AS1766" s="9"/>
      <c r="AT1766" s="9"/>
      <c r="AU1766" s="9"/>
      <c r="AV1766" s="9"/>
      <c r="AW1766" s="9"/>
      <c r="AX1766" s="9"/>
      <c r="AY1766" s="9"/>
      <c r="AZ1766" s="9"/>
      <c r="BA1766" s="8"/>
      <c r="BB1766" s="8"/>
      <c r="BC1766" s="8"/>
      <c r="BD1766" s="8"/>
      <c r="BE1766" s="8"/>
      <c r="BF1766" s="8"/>
    </row>
    <row r="1767" spans="1:58" s="5" customFormat="1">
      <c r="A1767" s="6">
        <v>1722</v>
      </c>
      <c r="B1767" s="44" t="s">
        <v>41</v>
      </c>
      <c r="C1767" s="45">
        <v>6919.2615478515627</v>
      </c>
      <c r="D1767" s="45">
        <v>7092.6133300781248</v>
      </c>
      <c r="E1767" s="45">
        <v>7036.4093505859373</v>
      </c>
      <c r="F1767" s="45">
        <v>7407.3729492187504</v>
      </c>
      <c r="G1767" s="45">
        <v>9257.6282470703118</v>
      </c>
      <c r="H1767" s="45">
        <v>9287.8027099609371</v>
      </c>
      <c r="I1767" s="45">
        <v>10362.611547851562</v>
      </c>
      <c r="J1767" s="45">
        <v>10478.678369140625</v>
      </c>
      <c r="K1767" s="45">
        <v>9656.93798828125</v>
      </c>
      <c r="L1767" s="45">
        <v>9287.8330566406257</v>
      </c>
      <c r="M1767" s="45">
        <v>8425.4105712890632</v>
      </c>
      <c r="N1767" s="45">
        <v>7732.2164550781254</v>
      </c>
      <c r="O1767" s="45">
        <v>5525.7090576171877</v>
      </c>
      <c r="P1767" s="45">
        <v>4395.2538452148438</v>
      </c>
      <c r="Q1767" s="45">
        <v>3747.3643188476563</v>
      </c>
      <c r="R1767" s="45">
        <v>3873.7162475585938</v>
      </c>
      <c r="S1767" s="45">
        <v>3379.5295104980469</v>
      </c>
      <c r="T1767" s="45">
        <v>3114.7698242187498</v>
      </c>
      <c r="U1767" s="45">
        <v>126981.11892700195</v>
      </c>
      <c r="V1767" s="8"/>
      <c r="W1767" s="44" t="s">
        <v>41</v>
      </c>
      <c r="X1767" s="45">
        <v>9</v>
      </c>
      <c r="Y1767" s="45">
        <v>66</v>
      </c>
      <c r="Z1767" s="45">
        <v>298</v>
      </c>
      <c r="AA1767" s="45">
        <v>741</v>
      </c>
      <c r="AB1767" s="45">
        <v>532</v>
      </c>
      <c r="AC1767" s="45">
        <v>116</v>
      </c>
      <c r="AD1767" s="45"/>
      <c r="AE1767" s="45">
        <f t="shared" si="1000"/>
        <v>1762</v>
      </c>
      <c r="AF1767" s="8"/>
      <c r="AG1767" s="44" t="s">
        <v>41</v>
      </c>
      <c r="AH1767" s="68">
        <f t="shared" si="991"/>
        <v>2.4300113040613738</v>
      </c>
      <c r="AI1767" s="68">
        <f t="shared" si="992"/>
        <v>14.258511627076082</v>
      </c>
      <c r="AJ1767" s="68">
        <f t="shared" si="993"/>
        <v>64.17018304671835</v>
      </c>
      <c r="AK1767" s="68">
        <f t="shared" si="994"/>
        <v>143.01414205835565</v>
      </c>
      <c r="AL1767" s="68">
        <f t="shared" si="995"/>
        <v>101.53952268765555</v>
      </c>
      <c r="AM1767" s="68">
        <f t="shared" si="996"/>
        <v>24.02417829352672</v>
      </c>
      <c r="AN1767" s="68">
        <f t="shared" si="997"/>
        <v>0</v>
      </c>
      <c r="AO1767" s="68">
        <f t="shared" si="1001"/>
        <v>53.606036658332968</v>
      </c>
      <c r="AP1767" s="8"/>
      <c r="AQ1767" s="6">
        <f t="shared" si="998"/>
        <v>73</v>
      </c>
      <c r="AR1767" s="94">
        <f t="shared" si="999"/>
        <v>42</v>
      </c>
      <c r="AS1767" s="9"/>
      <c r="AT1767" s="9"/>
      <c r="AU1767" s="9"/>
      <c r="AV1767" s="9"/>
      <c r="AW1767" s="9"/>
      <c r="AX1767" s="9"/>
      <c r="AY1767" s="9"/>
      <c r="AZ1767" s="9"/>
      <c r="BA1767" s="8"/>
      <c r="BB1767" s="8"/>
      <c r="BC1767" s="8"/>
      <c r="BD1767" s="8"/>
      <c r="BE1767" s="8"/>
      <c r="BF1767" s="8"/>
    </row>
    <row r="1768" spans="1:58" s="5" customFormat="1">
      <c r="A1768" s="6">
        <v>1723</v>
      </c>
      <c r="B1768" s="44" t="s">
        <v>42</v>
      </c>
      <c r="C1768" s="45">
        <v>1100.5116012573242</v>
      </c>
      <c r="D1768" s="45">
        <v>1373.451124572754</v>
      </c>
      <c r="E1768" s="45">
        <v>1565.1693008422851</v>
      </c>
      <c r="F1768" s="45">
        <v>1320.1782470703124</v>
      </c>
      <c r="G1768" s="45">
        <v>922.68647460937495</v>
      </c>
      <c r="H1768" s="45">
        <v>869.27699203491215</v>
      </c>
      <c r="I1768" s="45">
        <v>1081.8104217529296</v>
      </c>
      <c r="J1768" s="45">
        <v>1350.4724044799805</v>
      </c>
      <c r="K1768" s="45">
        <v>1484.7131317138671</v>
      </c>
      <c r="L1768" s="45">
        <v>1529.089599609375</v>
      </c>
      <c r="M1768" s="45">
        <v>1482.6443603515625</v>
      </c>
      <c r="N1768" s="45">
        <v>1429.6224182128906</v>
      </c>
      <c r="O1768" s="45">
        <v>1140.7073516845703</v>
      </c>
      <c r="P1768" s="45">
        <v>992.21540985107424</v>
      </c>
      <c r="Q1768" s="45">
        <v>792.57284545898438</v>
      </c>
      <c r="R1768" s="45">
        <v>723.63574676513667</v>
      </c>
      <c r="S1768" s="45">
        <v>487.94825286865233</v>
      </c>
      <c r="T1768" s="45">
        <v>461.45395698547361</v>
      </c>
      <c r="U1768" s="45">
        <v>20108.159640121459</v>
      </c>
      <c r="V1768" s="8"/>
      <c r="W1768" s="44" t="s">
        <v>42</v>
      </c>
      <c r="X1768" s="45">
        <v>14</v>
      </c>
      <c r="Y1768" s="45">
        <v>53</v>
      </c>
      <c r="Z1768" s="45">
        <v>64</v>
      </c>
      <c r="AA1768" s="45">
        <v>78</v>
      </c>
      <c r="AB1768" s="45">
        <v>36</v>
      </c>
      <c r="AC1768" s="45">
        <v>6</v>
      </c>
      <c r="AD1768" s="45"/>
      <c r="AE1768" s="45">
        <f t="shared" si="1000"/>
        <v>251</v>
      </c>
      <c r="AF1768" s="8"/>
      <c r="AG1768" s="44" t="s">
        <v>42</v>
      </c>
      <c r="AH1768" s="68">
        <f t="shared" si="991"/>
        <v>21.209257206090538</v>
      </c>
      <c r="AI1768" s="68">
        <f t="shared" si="992"/>
        <v>114.88192676160747</v>
      </c>
      <c r="AJ1768" s="68">
        <f t="shared" si="993"/>
        <v>147.24880696584597</v>
      </c>
      <c r="AK1768" s="68">
        <f t="shared" si="994"/>
        <v>144.20271506279519</v>
      </c>
      <c r="AL1768" s="68">
        <f t="shared" si="995"/>
        <v>53.314676968704653</v>
      </c>
      <c r="AM1768" s="68">
        <f t="shared" si="996"/>
        <v>8.0823694110847484</v>
      </c>
      <c r="AN1768" s="68">
        <f t="shared" si="997"/>
        <v>0</v>
      </c>
      <c r="AO1768" s="68">
        <f t="shared" si="1001"/>
        <v>58.657007355386746</v>
      </c>
      <c r="AP1768" s="8"/>
      <c r="AQ1768" s="6">
        <f t="shared" si="998"/>
        <v>8</v>
      </c>
      <c r="AR1768" s="94">
        <f t="shared" si="999"/>
        <v>21</v>
      </c>
      <c r="AS1768" s="9"/>
      <c r="AT1768" s="9"/>
      <c r="AU1768" s="9"/>
      <c r="AV1768" s="9"/>
      <c r="AW1768" s="9"/>
      <c r="AX1768" s="9"/>
      <c r="AY1768" s="9"/>
      <c r="AZ1768" s="9"/>
      <c r="BA1768" s="8"/>
      <c r="BB1768" s="8"/>
      <c r="BC1768" s="8"/>
      <c r="BD1768" s="8"/>
      <c r="BE1768" s="8"/>
      <c r="BF1768" s="8"/>
    </row>
    <row r="1769" spans="1:58" s="5" customFormat="1">
      <c r="A1769" s="6">
        <v>1724</v>
      </c>
      <c r="B1769" s="44" t="s">
        <v>43</v>
      </c>
      <c r="C1769" s="45">
        <v>1094.5150299072266</v>
      </c>
      <c r="D1769" s="45">
        <v>1271.3441528320313</v>
      </c>
      <c r="E1769" s="45">
        <v>1321.2230407714844</v>
      </c>
      <c r="F1769" s="45">
        <v>1157.1744201660156</v>
      </c>
      <c r="G1769" s="45">
        <v>672.32601318359377</v>
      </c>
      <c r="H1769" s="45">
        <v>708.00191040039067</v>
      </c>
      <c r="I1769" s="45">
        <v>1071.0399444580078</v>
      </c>
      <c r="J1769" s="45">
        <v>1365.71171875</v>
      </c>
      <c r="K1769" s="45">
        <v>1383.4533874511719</v>
      </c>
      <c r="L1769" s="45">
        <v>1371.5420837402344</v>
      </c>
      <c r="M1769" s="45">
        <v>1354.0184814453125</v>
      </c>
      <c r="N1769" s="45">
        <v>1309.0331054687499</v>
      </c>
      <c r="O1769" s="45">
        <v>1014.9351379394532</v>
      </c>
      <c r="P1769" s="45">
        <v>693.62789001464841</v>
      </c>
      <c r="Q1769" s="45">
        <v>402.05928039550781</v>
      </c>
      <c r="R1769" s="45">
        <v>258.22767791748049</v>
      </c>
      <c r="S1769" s="45">
        <v>137.90502471923827</v>
      </c>
      <c r="T1769" s="45">
        <v>93.559869766235352</v>
      </c>
      <c r="U1769" s="45">
        <v>16679.698169326781</v>
      </c>
      <c r="V1769" s="8"/>
      <c r="W1769" s="44" t="s">
        <v>43</v>
      </c>
      <c r="X1769" s="45">
        <v>3</v>
      </c>
      <c r="Y1769" s="45">
        <v>17</v>
      </c>
      <c r="Z1769" s="45">
        <v>54</v>
      </c>
      <c r="AA1769" s="45">
        <v>74</v>
      </c>
      <c r="AB1769" s="45">
        <v>32</v>
      </c>
      <c r="AC1769" s="45">
        <v>7</v>
      </c>
      <c r="AD1769" s="45"/>
      <c r="AE1769" s="45">
        <f t="shared" si="1000"/>
        <v>187</v>
      </c>
      <c r="AF1769" s="8"/>
      <c r="AG1769" s="44" t="s">
        <v>43</v>
      </c>
      <c r="AH1769" s="68">
        <f t="shared" si="991"/>
        <v>5.1850437543712742</v>
      </c>
      <c r="AI1769" s="68">
        <f t="shared" si="992"/>
        <v>50.57070429121643</v>
      </c>
      <c r="AJ1769" s="68">
        <f t="shared" si="993"/>
        <v>152.54196127652202</v>
      </c>
      <c r="AK1769" s="68">
        <f t="shared" si="994"/>
        <v>138.1834550296762</v>
      </c>
      <c r="AL1769" s="68">
        <f t="shared" si="995"/>
        <v>46.86201276692384</v>
      </c>
      <c r="AM1769" s="68">
        <f t="shared" si="996"/>
        <v>10.119603686679412</v>
      </c>
      <c r="AN1769" s="68">
        <f t="shared" si="997"/>
        <v>0</v>
      </c>
      <c r="AO1769" s="68">
        <f t="shared" si="1001"/>
        <v>48.387621729289222</v>
      </c>
      <c r="AP1769" s="8"/>
      <c r="AQ1769" s="6">
        <f t="shared" si="998"/>
        <v>52</v>
      </c>
      <c r="AR1769" s="94">
        <f t="shared" si="999"/>
        <v>62</v>
      </c>
      <c r="AS1769" s="9"/>
      <c r="AT1769" s="9"/>
      <c r="AU1769" s="9"/>
      <c r="AV1769" s="9"/>
      <c r="AW1769" s="9"/>
      <c r="AX1769" s="9"/>
      <c r="AY1769" s="9"/>
      <c r="AZ1769" s="9"/>
      <c r="BA1769" s="8"/>
      <c r="BB1769" s="8"/>
      <c r="BC1769" s="8"/>
      <c r="BD1769" s="8"/>
      <c r="BE1769" s="8"/>
      <c r="BF1769" s="8"/>
    </row>
    <row r="1770" spans="1:58" s="5" customFormat="1">
      <c r="A1770" s="6">
        <v>1725</v>
      </c>
      <c r="B1770" s="44" t="s">
        <v>44</v>
      </c>
      <c r="C1770" s="45">
        <v>5313.5416870117188</v>
      </c>
      <c r="D1770" s="45">
        <v>6508.4740539550785</v>
      </c>
      <c r="E1770" s="45">
        <v>7230.3949951171871</v>
      </c>
      <c r="F1770" s="45">
        <v>7414.7218933105469</v>
      </c>
      <c r="G1770" s="45">
        <v>6563.2961791992184</v>
      </c>
      <c r="H1770" s="45">
        <v>5670.2039733886722</v>
      </c>
      <c r="I1770" s="45">
        <v>5965.7301727294926</v>
      </c>
      <c r="J1770" s="45">
        <v>6602.7926727294926</v>
      </c>
      <c r="K1770" s="45">
        <v>6976.0934753417969</v>
      </c>
      <c r="L1770" s="45">
        <v>6988.1073059082028</v>
      </c>
      <c r="M1770" s="45">
        <v>6642.2358337402347</v>
      </c>
      <c r="N1770" s="45">
        <v>6268.9801330566406</v>
      </c>
      <c r="O1770" s="45">
        <v>5084.9814117431642</v>
      </c>
      <c r="P1770" s="45">
        <v>4202.5787307739256</v>
      </c>
      <c r="Q1770" s="45">
        <v>3497.9118331909181</v>
      </c>
      <c r="R1770" s="45">
        <v>3047.1929161071776</v>
      </c>
      <c r="S1770" s="45">
        <v>2228.0377441406249</v>
      </c>
      <c r="T1770" s="45">
        <v>2083.1383289337159</v>
      </c>
      <c r="U1770" s="45">
        <v>98288.413340377811</v>
      </c>
      <c r="V1770" s="8"/>
      <c r="W1770" s="44" t="s">
        <v>44</v>
      </c>
      <c r="X1770" s="45">
        <v>64</v>
      </c>
      <c r="Y1770" s="45">
        <v>216</v>
      </c>
      <c r="Z1770" s="45">
        <v>374</v>
      </c>
      <c r="AA1770" s="45">
        <v>411</v>
      </c>
      <c r="AB1770" s="45">
        <v>175</v>
      </c>
      <c r="AC1770" s="45">
        <v>36</v>
      </c>
      <c r="AD1770" s="45"/>
      <c r="AE1770" s="45">
        <f t="shared" si="1000"/>
        <v>1276</v>
      </c>
      <c r="AF1770" s="8"/>
      <c r="AG1770" s="44" t="s">
        <v>44</v>
      </c>
      <c r="AH1770" s="68">
        <f t="shared" si="991"/>
        <v>17.262953599848395</v>
      </c>
      <c r="AI1770" s="68">
        <f t="shared" si="992"/>
        <v>65.820585907599238</v>
      </c>
      <c r="AJ1770" s="68">
        <f t="shared" si="993"/>
        <v>131.91765296460304</v>
      </c>
      <c r="AK1770" s="68">
        <f t="shared" si="994"/>
        <v>137.78698938774016</v>
      </c>
      <c r="AL1770" s="68">
        <f t="shared" si="995"/>
        <v>53.007873690408545</v>
      </c>
      <c r="AM1770" s="68">
        <f t="shared" si="996"/>
        <v>10.320962621056669</v>
      </c>
      <c r="AN1770" s="68">
        <f t="shared" si="997"/>
        <v>0</v>
      </c>
      <c r="AO1770" s="68">
        <f t="shared" si="1001"/>
        <v>55.260886558971833</v>
      </c>
      <c r="AP1770" s="8"/>
      <c r="AQ1770" s="6">
        <f t="shared" si="998"/>
        <v>34</v>
      </c>
      <c r="AR1770" s="94">
        <f t="shared" si="999"/>
        <v>37</v>
      </c>
      <c r="AS1770" s="9"/>
      <c r="AT1770" s="9"/>
      <c r="AU1770" s="9"/>
      <c r="AV1770" s="9"/>
      <c r="AW1770" s="9"/>
      <c r="AX1770" s="9"/>
      <c r="AY1770" s="9"/>
      <c r="AZ1770" s="9"/>
      <c r="BA1770" s="8"/>
      <c r="BB1770" s="8"/>
      <c r="BC1770" s="8"/>
      <c r="BD1770" s="8"/>
      <c r="BE1770" s="8"/>
      <c r="BF1770" s="8"/>
    </row>
    <row r="1771" spans="1:58" s="5" customFormat="1">
      <c r="A1771" s="6">
        <v>1726</v>
      </c>
      <c r="B1771" s="44" t="s">
        <v>45</v>
      </c>
      <c r="C1771" s="45">
        <v>7956.0815475278714</v>
      </c>
      <c r="D1771" s="45">
        <v>8080.6992261490477</v>
      </c>
      <c r="E1771" s="45">
        <v>8654.4208675075261</v>
      </c>
      <c r="F1771" s="45">
        <v>9946.3634075794034</v>
      </c>
      <c r="G1771" s="45">
        <v>10150.433363015407</v>
      </c>
      <c r="H1771" s="45">
        <v>9405.6102522014244</v>
      </c>
      <c r="I1771" s="45">
        <v>9471.5822811219459</v>
      </c>
      <c r="J1771" s="45">
        <v>9492.9473858327456</v>
      </c>
      <c r="K1771" s="45">
        <v>9611.8831607034372</v>
      </c>
      <c r="L1771" s="45">
        <v>9697.9428776364075</v>
      </c>
      <c r="M1771" s="45">
        <v>9071.8566160741557</v>
      </c>
      <c r="N1771" s="45">
        <v>8065.9274914075595</v>
      </c>
      <c r="O1771" s="45">
        <v>6724.3786032768276</v>
      </c>
      <c r="P1771" s="45">
        <v>5635.1477344080313</v>
      </c>
      <c r="Q1771" s="45">
        <v>4797.31858186723</v>
      </c>
      <c r="R1771" s="45">
        <v>3688.4773450858311</v>
      </c>
      <c r="S1771" s="45">
        <v>2620.0174549856351</v>
      </c>
      <c r="T1771" s="45">
        <v>2651.8846827703092</v>
      </c>
      <c r="U1771" s="45">
        <v>135722.97287915085</v>
      </c>
      <c r="V1771" s="8"/>
      <c r="W1771" s="44" t="s">
        <v>45</v>
      </c>
      <c r="X1771" s="45">
        <v>63</v>
      </c>
      <c r="Y1771" s="45">
        <v>351</v>
      </c>
      <c r="Z1771" s="45">
        <v>704</v>
      </c>
      <c r="AA1771" s="45">
        <v>596</v>
      </c>
      <c r="AB1771" s="45">
        <v>296</v>
      </c>
      <c r="AC1771" s="45">
        <v>80</v>
      </c>
      <c r="AD1771" s="45"/>
      <c r="AE1771" s="45">
        <f t="shared" si="1000"/>
        <v>2090</v>
      </c>
      <c r="AF1771" s="8"/>
      <c r="AG1771" s="44" t="s">
        <v>45</v>
      </c>
      <c r="AH1771" s="68">
        <f t="shared" si="991"/>
        <v>12.667946548583227</v>
      </c>
      <c r="AI1771" s="68">
        <f t="shared" si="992"/>
        <v>69.159608747133888</v>
      </c>
      <c r="AJ1771" s="68">
        <f t="shared" si="993"/>
        <v>149.69788905195719</v>
      </c>
      <c r="AK1771" s="68">
        <f t="shared" si="994"/>
        <v>125.85014463484163</v>
      </c>
      <c r="AL1771" s="68">
        <f t="shared" si="995"/>
        <v>62.362085866345318</v>
      </c>
      <c r="AM1771" s="68">
        <f t="shared" si="996"/>
        <v>16.646061684783373</v>
      </c>
      <c r="AN1771" s="68">
        <f t="shared" si="997"/>
        <v>0</v>
      </c>
      <c r="AO1771" s="68">
        <f t="shared" si="1001"/>
        <v>61.673054772023747</v>
      </c>
      <c r="AP1771" s="8"/>
      <c r="AQ1771" s="6">
        <f t="shared" si="998"/>
        <v>28</v>
      </c>
      <c r="AR1771" s="94">
        <f t="shared" si="999"/>
        <v>13</v>
      </c>
      <c r="AS1771" s="9"/>
      <c r="AT1771" s="9"/>
      <c r="AU1771" s="9"/>
      <c r="AV1771" s="9"/>
      <c r="AW1771" s="9"/>
      <c r="AX1771" s="9"/>
      <c r="AY1771" s="9"/>
      <c r="AZ1771" s="9"/>
      <c r="BA1771" s="8"/>
      <c r="BB1771" s="8"/>
      <c r="BC1771" s="8"/>
      <c r="BD1771" s="8"/>
      <c r="BE1771" s="8"/>
      <c r="BF1771" s="8"/>
    </row>
    <row r="1772" spans="1:58" s="5" customFormat="1">
      <c r="A1772" s="6">
        <v>1727</v>
      </c>
      <c r="B1772" s="44" t="s">
        <v>46</v>
      </c>
      <c r="C1772" s="45">
        <v>11671.122677612304</v>
      </c>
      <c r="D1772" s="45">
        <v>13309.460302734375</v>
      </c>
      <c r="E1772" s="45">
        <v>14356.900532531738</v>
      </c>
      <c r="F1772" s="45">
        <v>14748.214244079591</v>
      </c>
      <c r="G1772" s="45">
        <v>12711.500451660157</v>
      </c>
      <c r="H1772" s="45">
        <v>12493.018667602539</v>
      </c>
      <c r="I1772" s="45">
        <v>14008.217768859864</v>
      </c>
      <c r="J1772" s="45">
        <v>14596.613095092773</v>
      </c>
      <c r="K1772" s="45">
        <v>15024.605473327636</v>
      </c>
      <c r="L1772" s="45">
        <v>15029.949789428711</v>
      </c>
      <c r="M1772" s="45">
        <v>13862.315969848632</v>
      </c>
      <c r="N1772" s="45">
        <v>13469.360820007325</v>
      </c>
      <c r="O1772" s="45">
        <v>11240.070135498047</v>
      </c>
      <c r="P1772" s="45">
        <v>9367.2889816284187</v>
      </c>
      <c r="Q1772" s="45">
        <v>7885.8076583862303</v>
      </c>
      <c r="R1772" s="45">
        <v>7111.5713073730467</v>
      </c>
      <c r="S1772" s="45">
        <v>5535.0840118408205</v>
      </c>
      <c r="T1772" s="45">
        <v>4192.0687718451027</v>
      </c>
      <c r="U1772" s="45">
        <v>210613.1706593573</v>
      </c>
      <c r="V1772" s="8"/>
      <c r="W1772" s="44" t="s">
        <v>46</v>
      </c>
      <c r="X1772" s="45">
        <v>78</v>
      </c>
      <c r="Y1772" s="45">
        <v>366</v>
      </c>
      <c r="Z1772" s="45">
        <v>716</v>
      </c>
      <c r="AA1772" s="45">
        <v>883</v>
      </c>
      <c r="AB1772" s="45">
        <v>460</v>
      </c>
      <c r="AC1772" s="45">
        <v>88</v>
      </c>
      <c r="AD1772" s="45"/>
      <c r="AE1772" s="45">
        <f t="shared" si="1000"/>
        <v>2591</v>
      </c>
      <c r="AF1772" s="8"/>
      <c r="AG1772" s="44" t="s">
        <v>46</v>
      </c>
      <c r="AH1772" s="68">
        <f t="shared" si="991"/>
        <v>10.577551791575269</v>
      </c>
      <c r="AI1772" s="68">
        <f t="shared" si="992"/>
        <v>57.585648742544699</v>
      </c>
      <c r="AJ1772" s="68">
        <f t="shared" si="993"/>
        <v>114.62401826978193</v>
      </c>
      <c r="AK1772" s="68">
        <f t="shared" si="994"/>
        <v>126.06885680531046</v>
      </c>
      <c r="AL1772" s="68">
        <f t="shared" si="995"/>
        <v>63.028319926441995</v>
      </c>
      <c r="AM1772" s="68">
        <f t="shared" si="996"/>
        <v>11.714117905621096</v>
      </c>
      <c r="AN1772" s="68">
        <f t="shared" si="997"/>
        <v>0</v>
      </c>
      <c r="AO1772" s="68">
        <f t="shared" si="1001"/>
        <v>52.549321795307307</v>
      </c>
      <c r="AP1772" s="8"/>
      <c r="AQ1772" s="6">
        <f t="shared" si="998"/>
        <v>48</v>
      </c>
      <c r="AR1772" s="94">
        <f t="shared" si="999"/>
        <v>49</v>
      </c>
      <c r="AS1772" s="9"/>
      <c r="AT1772" s="9"/>
      <c r="AU1772" s="9"/>
      <c r="AV1772" s="9"/>
      <c r="AW1772" s="9"/>
      <c r="AX1772" s="9"/>
      <c r="AY1772" s="9"/>
      <c r="AZ1772" s="9"/>
      <c r="BA1772" s="8"/>
      <c r="BB1772" s="8"/>
      <c r="BC1772" s="8"/>
      <c r="BD1772" s="8"/>
      <c r="BE1772" s="8"/>
      <c r="BF1772" s="8"/>
    </row>
    <row r="1773" spans="1:58" s="5" customFormat="1">
      <c r="A1773" s="6">
        <v>1728</v>
      </c>
      <c r="B1773" s="44" t="s">
        <v>47</v>
      </c>
      <c r="C1773" s="45">
        <v>4113.7465637207033</v>
      </c>
      <c r="D1773" s="45">
        <v>4659.4259277343754</v>
      </c>
      <c r="E1773" s="45">
        <v>4842.7650482177733</v>
      </c>
      <c r="F1773" s="45">
        <v>4521.0387603759764</v>
      </c>
      <c r="G1773" s="45">
        <v>3826.4492874145508</v>
      </c>
      <c r="H1773" s="45">
        <v>3858.8512527465818</v>
      </c>
      <c r="I1773" s="45">
        <v>4282.2216827392576</v>
      </c>
      <c r="J1773" s="45">
        <v>4579.7231140136719</v>
      </c>
      <c r="K1773" s="45">
        <v>4511.1289550781248</v>
      </c>
      <c r="L1773" s="45">
        <v>4475.7711608886721</v>
      </c>
      <c r="M1773" s="45">
        <v>4134.9107086181639</v>
      </c>
      <c r="N1773" s="45">
        <v>3586.4509872436524</v>
      </c>
      <c r="O1773" s="45">
        <v>2927.8784729003905</v>
      </c>
      <c r="P1773" s="45">
        <v>2448.5681800842285</v>
      </c>
      <c r="Q1773" s="45">
        <v>1959.8972969055176</v>
      </c>
      <c r="R1773" s="45">
        <v>1669.8363693237304</v>
      </c>
      <c r="S1773" s="45">
        <v>1316.3779102325439</v>
      </c>
      <c r="T1773" s="45">
        <v>1110.5821910858153</v>
      </c>
      <c r="U1773" s="45">
        <v>62825.623869323732</v>
      </c>
      <c r="V1773" s="8"/>
      <c r="W1773" s="44" t="s">
        <v>47</v>
      </c>
      <c r="X1773" s="45">
        <v>41</v>
      </c>
      <c r="Y1773" s="45">
        <v>154</v>
      </c>
      <c r="Z1773" s="45">
        <v>233</v>
      </c>
      <c r="AA1773" s="45">
        <v>262</v>
      </c>
      <c r="AB1773" s="45">
        <v>109</v>
      </c>
      <c r="AC1773" s="45">
        <v>34</v>
      </c>
      <c r="AD1773" s="45"/>
      <c r="AE1773" s="45">
        <f t="shared" si="1000"/>
        <v>833</v>
      </c>
      <c r="AF1773" s="8"/>
      <c r="AG1773" s="44" t="s">
        <v>47</v>
      </c>
      <c r="AH1773" s="68">
        <f t="shared" si="991"/>
        <v>18.137424681840319</v>
      </c>
      <c r="AI1773" s="68">
        <f t="shared" si="992"/>
        <v>80.49237736222787</v>
      </c>
      <c r="AJ1773" s="68">
        <f t="shared" si="993"/>
        <v>120.76132752417423</v>
      </c>
      <c r="AK1773" s="68">
        <f t="shared" si="994"/>
        <v>122.36638801585978</v>
      </c>
      <c r="AL1773" s="68">
        <f t="shared" si="995"/>
        <v>47.601131023168932</v>
      </c>
      <c r="AM1773" s="68">
        <f t="shared" si="996"/>
        <v>15.073832000181064</v>
      </c>
      <c r="AN1773" s="68">
        <f t="shared" si="997"/>
        <v>0</v>
      </c>
      <c r="AO1773" s="68">
        <f t="shared" si="1001"/>
        <v>55.431368784129937</v>
      </c>
      <c r="AP1773" s="8"/>
      <c r="AQ1773" s="6">
        <f t="shared" si="998"/>
        <v>25</v>
      </c>
      <c r="AR1773" s="94">
        <f t="shared" si="999"/>
        <v>35</v>
      </c>
      <c r="AS1773" s="9"/>
      <c r="AT1773" s="9"/>
      <c r="AU1773" s="9"/>
      <c r="AV1773" s="9"/>
      <c r="AW1773" s="9"/>
      <c r="AX1773" s="9"/>
      <c r="AY1773" s="9"/>
      <c r="AZ1773" s="9"/>
      <c r="BA1773" s="8"/>
      <c r="BB1773" s="8"/>
      <c r="BC1773" s="8"/>
      <c r="BD1773" s="8"/>
      <c r="BE1773" s="8"/>
      <c r="BF1773" s="8"/>
    </row>
    <row r="1774" spans="1:58" s="5" customFormat="1">
      <c r="A1774" s="6">
        <v>1729</v>
      </c>
      <c r="B1774" s="44" t="s">
        <v>48</v>
      </c>
      <c r="C1774" s="45">
        <v>719.00021972656248</v>
      </c>
      <c r="D1774" s="45">
        <v>885.90340881347652</v>
      </c>
      <c r="E1774" s="45">
        <v>957.14876098632817</v>
      </c>
      <c r="F1774" s="45">
        <v>924.85829162597656</v>
      </c>
      <c r="G1774" s="45">
        <v>622.36293640136716</v>
      </c>
      <c r="H1774" s="45">
        <v>624.80584411621089</v>
      </c>
      <c r="I1774" s="45">
        <v>810.92307739257808</v>
      </c>
      <c r="J1774" s="45">
        <v>989.66470642089848</v>
      </c>
      <c r="K1774" s="45">
        <v>1185.67822265625</v>
      </c>
      <c r="L1774" s="45">
        <v>1207.3209594726563</v>
      </c>
      <c r="M1774" s="45">
        <v>1220.84833984375</v>
      </c>
      <c r="N1774" s="45">
        <v>1213.7662109375001</v>
      </c>
      <c r="O1774" s="45">
        <v>1026.0958557128906</v>
      </c>
      <c r="P1774" s="45">
        <v>801.80824890136716</v>
      </c>
      <c r="Q1774" s="45">
        <v>584.62807312011716</v>
      </c>
      <c r="R1774" s="45">
        <v>529.55255737304685</v>
      </c>
      <c r="S1774" s="45">
        <v>353.92897644042966</v>
      </c>
      <c r="T1774" s="45">
        <v>324.7967613220215</v>
      </c>
      <c r="U1774" s="45">
        <v>14983.091451263428</v>
      </c>
      <c r="V1774" s="8"/>
      <c r="W1774" s="44" t="s">
        <v>48</v>
      </c>
      <c r="X1774" s="45">
        <v>7</v>
      </c>
      <c r="Y1774" s="45">
        <v>20</v>
      </c>
      <c r="Z1774" s="45">
        <v>29</v>
      </c>
      <c r="AA1774" s="45">
        <v>49</v>
      </c>
      <c r="AB1774" s="45">
        <v>33</v>
      </c>
      <c r="AC1774" s="45">
        <v>8</v>
      </c>
      <c r="AD1774" s="45"/>
      <c r="AE1774" s="45">
        <f t="shared" si="1000"/>
        <v>146</v>
      </c>
      <c r="AF1774" s="8"/>
      <c r="AG1774" s="44" t="s">
        <v>48</v>
      </c>
      <c r="AH1774" s="68">
        <f t="shared" si="991"/>
        <v>15.137454166504638</v>
      </c>
      <c r="AI1774" s="68">
        <f t="shared" si="992"/>
        <v>64.27117950064374</v>
      </c>
      <c r="AJ1774" s="68">
        <f t="shared" si="993"/>
        <v>92.828837223891711</v>
      </c>
      <c r="AK1774" s="68">
        <f t="shared" si="994"/>
        <v>120.84993352896895</v>
      </c>
      <c r="AL1774" s="68">
        <f t="shared" si="995"/>
        <v>66.689253008412933</v>
      </c>
      <c r="AM1774" s="68">
        <f t="shared" si="996"/>
        <v>13.494386330344785</v>
      </c>
      <c r="AN1774" s="68">
        <f t="shared" si="997"/>
        <v>0</v>
      </c>
      <c r="AO1774" s="68">
        <f t="shared" si="1001"/>
        <v>45.871458472496528</v>
      </c>
      <c r="AP1774" s="8"/>
      <c r="AQ1774" s="6">
        <f t="shared" si="998"/>
        <v>41</v>
      </c>
      <c r="AR1774" s="94">
        <f t="shared" si="999"/>
        <v>69</v>
      </c>
      <c r="AS1774" s="9"/>
      <c r="AT1774" s="9"/>
      <c r="AU1774" s="9"/>
      <c r="AV1774" s="9"/>
      <c r="AW1774" s="9"/>
      <c r="AX1774" s="9"/>
      <c r="AY1774" s="9"/>
      <c r="AZ1774" s="9"/>
      <c r="BA1774" s="8"/>
      <c r="BB1774" s="8"/>
      <c r="BC1774" s="8"/>
      <c r="BD1774" s="8"/>
      <c r="BE1774" s="8"/>
      <c r="BF1774" s="8"/>
    </row>
    <row r="1775" spans="1:58" s="5" customFormat="1">
      <c r="A1775" s="6">
        <v>1730</v>
      </c>
      <c r="B1775" s="44" t="s">
        <v>49</v>
      </c>
      <c r="C1775" s="45">
        <v>306.48024597167966</v>
      </c>
      <c r="D1775" s="45">
        <v>354.66856079101564</v>
      </c>
      <c r="E1775" s="45">
        <v>453.7705108642578</v>
      </c>
      <c r="F1775" s="45">
        <v>411.19090881347654</v>
      </c>
      <c r="G1775" s="45">
        <v>263.1384307861328</v>
      </c>
      <c r="H1775" s="45">
        <v>269.94973297119139</v>
      </c>
      <c r="I1775" s="45">
        <v>307.22144927978513</v>
      </c>
      <c r="J1775" s="45">
        <v>324.41910095214843</v>
      </c>
      <c r="K1775" s="45">
        <v>409.03370971679686</v>
      </c>
      <c r="L1775" s="45">
        <v>448.14376220703127</v>
      </c>
      <c r="M1775" s="45">
        <v>420.04627990722656</v>
      </c>
      <c r="N1775" s="45">
        <v>414.11578979492185</v>
      </c>
      <c r="O1775" s="45">
        <v>392.99533386230468</v>
      </c>
      <c r="P1775" s="45">
        <v>367.34847106933591</v>
      </c>
      <c r="Q1775" s="45">
        <v>323.79330444335938</v>
      </c>
      <c r="R1775" s="45">
        <v>290.80615234375</v>
      </c>
      <c r="S1775" s="45">
        <v>232.83648223876952</v>
      </c>
      <c r="T1775" s="45">
        <v>269.80247192382814</v>
      </c>
      <c r="U1775" s="45">
        <v>6259.7606979370121</v>
      </c>
      <c r="V1775" s="8"/>
      <c r="W1775" s="44" t="s">
        <v>49</v>
      </c>
      <c r="X1775" s="45">
        <v>3</v>
      </c>
      <c r="Y1775" s="45">
        <v>11</v>
      </c>
      <c r="Z1775" s="45">
        <v>17</v>
      </c>
      <c r="AA1775" s="45">
        <v>16</v>
      </c>
      <c r="AB1775" s="45">
        <v>7</v>
      </c>
      <c r="AC1775" s="45">
        <v>0</v>
      </c>
      <c r="AD1775" s="45"/>
      <c r="AE1775" s="45">
        <f t="shared" si="1000"/>
        <v>54</v>
      </c>
      <c r="AF1775" s="8"/>
      <c r="AG1775" s="44" t="s">
        <v>49</v>
      </c>
      <c r="AH1775" s="68">
        <f t="shared" si="991"/>
        <v>14.591762296772242</v>
      </c>
      <c r="AI1775" s="68">
        <f t="shared" si="992"/>
        <v>83.606183765231236</v>
      </c>
      <c r="AJ1775" s="68">
        <f t="shared" si="993"/>
        <v>125.94937444753252</v>
      </c>
      <c r="AK1775" s="68">
        <f t="shared" si="994"/>
        <v>104.15939406254721</v>
      </c>
      <c r="AL1775" s="68">
        <f t="shared" si="995"/>
        <v>43.154055846005782</v>
      </c>
      <c r="AM1775" s="68">
        <f t="shared" si="996"/>
        <v>0</v>
      </c>
      <c r="AN1775" s="68">
        <f t="shared" si="997"/>
        <v>0</v>
      </c>
      <c r="AO1775" s="68">
        <f t="shared" si="1001"/>
        <v>44.387871011837824</v>
      </c>
      <c r="AP1775" s="8"/>
      <c r="AQ1775" s="6">
        <f t="shared" si="998"/>
        <v>23</v>
      </c>
      <c r="AR1775" s="94">
        <f t="shared" si="999"/>
        <v>72</v>
      </c>
      <c r="AS1775" s="9"/>
      <c r="AT1775" s="9"/>
      <c r="AU1775" s="9"/>
      <c r="AV1775" s="9"/>
      <c r="AW1775" s="9"/>
      <c r="AX1775" s="9"/>
      <c r="AY1775" s="9"/>
      <c r="AZ1775" s="9"/>
      <c r="BA1775" s="8"/>
      <c r="BB1775" s="8"/>
      <c r="BC1775" s="8"/>
      <c r="BD1775" s="8"/>
      <c r="BE1775" s="8"/>
      <c r="BF1775" s="8"/>
    </row>
    <row r="1776" spans="1:58" s="5" customFormat="1">
      <c r="A1776" s="6">
        <v>1731</v>
      </c>
      <c r="B1776" s="44" t="s">
        <v>50</v>
      </c>
      <c r="C1776" s="45">
        <v>5474.0776977539063</v>
      </c>
      <c r="D1776" s="45">
        <v>5542.5662963867189</v>
      </c>
      <c r="E1776" s="45">
        <v>5317.9541748046877</v>
      </c>
      <c r="F1776" s="45">
        <v>5200.5289306640625</v>
      </c>
      <c r="G1776" s="45">
        <v>4415.294189453125</v>
      </c>
      <c r="H1776" s="45">
        <v>4735.7043823242184</v>
      </c>
      <c r="I1776" s="45">
        <v>6742.0256835937498</v>
      </c>
      <c r="J1776" s="45">
        <v>7429.9525878906252</v>
      </c>
      <c r="K1776" s="45">
        <v>7171.8340332031248</v>
      </c>
      <c r="L1776" s="45">
        <v>6491.7628906250002</v>
      </c>
      <c r="M1776" s="45">
        <v>5375.7230957031252</v>
      </c>
      <c r="N1776" s="45">
        <v>4673.0769897460941</v>
      </c>
      <c r="O1776" s="45">
        <v>3804.5916992187499</v>
      </c>
      <c r="P1776" s="45">
        <v>3341.0894287109377</v>
      </c>
      <c r="Q1776" s="45">
        <v>3131.8008117675781</v>
      </c>
      <c r="R1776" s="45">
        <v>2785.0538024902344</v>
      </c>
      <c r="S1776" s="45">
        <v>2082.4063049316405</v>
      </c>
      <c r="T1776" s="45">
        <v>1696.4952453613282</v>
      </c>
      <c r="U1776" s="45">
        <v>85411.938244628909</v>
      </c>
      <c r="V1776" s="8"/>
      <c r="W1776" s="44" t="s">
        <v>50</v>
      </c>
      <c r="X1776" s="45">
        <v>33</v>
      </c>
      <c r="Y1776" s="45">
        <v>139</v>
      </c>
      <c r="Z1776" s="45">
        <v>298</v>
      </c>
      <c r="AA1776" s="45">
        <v>503</v>
      </c>
      <c r="AB1776" s="45">
        <v>340</v>
      </c>
      <c r="AC1776" s="45">
        <v>57</v>
      </c>
      <c r="AD1776" s="45"/>
      <c r="AE1776" s="45">
        <f t="shared" si="1000"/>
        <v>1370</v>
      </c>
      <c r="AF1776" s="8"/>
      <c r="AG1776" s="44" t="s">
        <v>50</v>
      </c>
      <c r="AH1776" s="68">
        <f t="shared" si="991"/>
        <v>12.691016794626767</v>
      </c>
      <c r="AI1776" s="68">
        <f t="shared" si="992"/>
        <v>62.962961938994354</v>
      </c>
      <c r="AJ1776" s="68">
        <f t="shared" si="993"/>
        <v>125.85245021301169</v>
      </c>
      <c r="AK1776" s="68">
        <f t="shared" si="994"/>
        <v>149.21331469383614</v>
      </c>
      <c r="AL1776" s="68">
        <f t="shared" si="995"/>
        <v>91.521445386915047</v>
      </c>
      <c r="AM1776" s="68">
        <f t="shared" si="996"/>
        <v>15.89551563410687</v>
      </c>
      <c r="AN1776" s="68">
        <f t="shared" si="997"/>
        <v>0</v>
      </c>
      <c r="AO1776" s="68">
        <f t="shared" si="1001"/>
        <v>64.948759805348786</v>
      </c>
      <c r="AP1776" s="8"/>
      <c r="AQ1776" s="6">
        <f t="shared" si="998"/>
        <v>44</v>
      </c>
      <c r="AR1776" s="94">
        <f t="shared" si="999"/>
        <v>6</v>
      </c>
      <c r="AS1776" s="9"/>
      <c r="AT1776" s="9"/>
      <c r="AU1776" s="9"/>
      <c r="AV1776" s="9"/>
      <c r="AW1776" s="9"/>
      <c r="AX1776" s="9"/>
      <c r="AY1776" s="9"/>
      <c r="AZ1776" s="9"/>
      <c r="BA1776" s="8"/>
      <c r="BB1776" s="8"/>
      <c r="BC1776" s="8"/>
      <c r="BD1776" s="8"/>
      <c r="BE1776" s="8"/>
      <c r="BF1776" s="8"/>
    </row>
    <row r="1777" spans="1:58" s="5" customFormat="1">
      <c r="A1777" s="6">
        <v>1732</v>
      </c>
      <c r="B1777" s="44" t="s">
        <v>51</v>
      </c>
      <c r="C1777" s="45">
        <v>1096.0522308349609</v>
      </c>
      <c r="D1777" s="45">
        <v>1292.9118408203126</v>
      </c>
      <c r="E1777" s="45">
        <v>1393.3252380371093</v>
      </c>
      <c r="F1777" s="45">
        <v>1244.1683288574218</v>
      </c>
      <c r="G1777" s="45">
        <v>982.07792816162112</v>
      </c>
      <c r="H1777" s="45">
        <v>1034.963719177246</v>
      </c>
      <c r="I1777" s="45">
        <v>1143.3550994873046</v>
      </c>
      <c r="J1777" s="45">
        <v>1277.9921783447267</v>
      </c>
      <c r="K1777" s="45">
        <v>1341.4808685302735</v>
      </c>
      <c r="L1777" s="45">
        <v>1444.9302398681641</v>
      </c>
      <c r="M1777" s="45">
        <v>1319.2184417724609</v>
      </c>
      <c r="N1777" s="45">
        <v>1207.3281890869141</v>
      </c>
      <c r="O1777" s="45">
        <v>1008.8431213378906</v>
      </c>
      <c r="P1777" s="45">
        <v>927.32651519775391</v>
      </c>
      <c r="Q1777" s="45">
        <v>771.37938690185547</v>
      </c>
      <c r="R1777" s="45">
        <v>719.66698226928713</v>
      </c>
      <c r="S1777" s="45">
        <v>584.60102691650388</v>
      </c>
      <c r="T1777" s="45">
        <v>440.61214942932128</v>
      </c>
      <c r="U1777" s="45">
        <v>19230.233485031127</v>
      </c>
      <c r="V1777" s="8"/>
      <c r="W1777" s="44" t="s">
        <v>51</v>
      </c>
      <c r="X1777" s="45">
        <v>6</v>
      </c>
      <c r="Y1777" s="45">
        <v>51</v>
      </c>
      <c r="Z1777" s="45">
        <v>70</v>
      </c>
      <c r="AA1777" s="45">
        <v>80</v>
      </c>
      <c r="AB1777" s="45">
        <v>41</v>
      </c>
      <c r="AC1777" s="45">
        <v>12</v>
      </c>
      <c r="AD1777" s="45"/>
      <c r="AE1777" s="45">
        <f t="shared" si="1000"/>
        <v>260</v>
      </c>
      <c r="AF1777" s="8"/>
      <c r="AG1777" s="44" t="s">
        <v>51</v>
      </c>
      <c r="AH1777" s="68">
        <f t="shared" si="991"/>
        <v>9.644997161292606</v>
      </c>
      <c r="AI1777" s="68">
        <f t="shared" si="992"/>
        <v>103.86141168138931</v>
      </c>
      <c r="AJ1777" s="68">
        <f t="shared" si="993"/>
        <v>135.27044224438541</v>
      </c>
      <c r="AK1777" s="68">
        <f t="shared" si="994"/>
        <v>139.93902687952857</v>
      </c>
      <c r="AL1777" s="68">
        <f t="shared" si="995"/>
        <v>64.163146996883455</v>
      </c>
      <c r="AM1777" s="68">
        <f t="shared" si="996"/>
        <v>17.890676313777327</v>
      </c>
      <c r="AN1777" s="68">
        <f t="shared" si="997"/>
        <v>0</v>
      </c>
      <c r="AO1777" s="68">
        <f t="shared" si="1001"/>
        <v>61.400630837992118</v>
      </c>
      <c r="AP1777" s="8"/>
      <c r="AQ1777" s="6">
        <f t="shared" si="998"/>
        <v>11</v>
      </c>
      <c r="AR1777" s="94">
        <f t="shared" si="999"/>
        <v>14</v>
      </c>
      <c r="AS1777" s="9"/>
      <c r="AT1777" s="9"/>
      <c r="AU1777" s="9"/>
      <c r="AV1777" s="9"/>
      <c r="AW1777" s="9"/>
      <c r="AX1777" s="9"/>
      <c r="AY1777" s="9"/>
      <c r="AZ1777" s="9"/>
      <c r="BA1777" s="8"/>
      <c r="BB1777" s="8"/>
      <c r="BC1777" s="8"/>
      <c r="BD1777" s="8"/>
      <c r="BE1777" s="8"/>
      <c r="BF1777" s="8"/>
    </row>
    <row r="1778" spans="1:58" s="5" customFormat="1">
      <c r="A1778" s="6">
        <v>1733</v>
      </c>
      <c r="B1778" s="44" t="s">
        <v>52</v>
      </c>
      <c r="C1778" s="45">
        <v>10881.094445800782</v>
      </c>
      <c r="D1778" s="45">
        <v>11960.045239257812</v>
      </c>
      <c r="E1778" s="45">
        <v>12612.154711914063</v>
      </c>
      <c r="F1778" s="45">
        <v>11213.271557617187</v>
      </c>
      <c r="G1778" s="45">
        <v>9601.1441406249996</v>
      </c>
      <c r="H1778" s="45">
        <v>11369.79677734375</v>
      </c>
      <c r="I1778" s="45">
        <v>11584.355834960938</v>
      </c>
      <c r="J1778" s="45">
        <v>12472.842993164062</v>
      </c>
      <c r="K1778" s="45">
        <v>12489.332153320313</v>
      </c>
      <c r="L1778" s="45">
        <v>11324.131640625001</v>
      </c>
      <c r="M1778" s="45">
        <v>9577.0223144531246</v>
      </c>
      <c r="N1778" s="45">
        <v>8435.4583740234375</v>
      </c>
      <c r="O1778" s="45">
        <v>6376.2865234375004</v>
      </c>
      <c r="P1778" s="45">
        <v>4827.6316772460941</v>
      </c>
      <c r="Q1778" s="45">
        <v>3454.9461975097656</v>
      </c>
      <c r="R1778" s="45">
        <v>2164.9575561523438</v>
      </c>
      <c r="S1778" s="45">
        <v>1472.9213623046876</v>
      </c>
      <c r="T1778" s="45">
        <v>964.0090393066406</v>
      </c>
      <c r="U1778" s="45">
        <v>152781.40253906249</v>
      </c>
      <c r="V1778" s="8"/>
      <c r="W1778" s="44" t="s">
        <v>52</v>
      </c>
      <c r="X1778" s="45">
        <v>96</v>
      </c>
      <c r="Y1778" s="45">
        <v>452</v>
      </c>
      <c r="Z1778" s="45">
        <v>789</v>
      </c>
      <c r="AA1778" s="45">
        <v>779</v>
      </c>
      <c r="AB1778" s="45">
        <v>407</v>
      </c>
      <c r="AC1778" s="45">
        <v>68</v>
      </c>
      <c r="AD1778" s="45"/>
      <c r="AE1778" s="45">
        <f t="shared" si="1000"/>
        <v>2591</v>
      </c>
      <c r="AF1778" s="8"/>
      <c r="AG1778" s="44" t="s">
        <v>52</v>
      </c>
      <c r="AH1778" s="68">
        <f t="shared" ref="AH1778:AH1809" si="1002">X1778/(F1778/2)*1000</f>
        <v>17.122567576594026</v>
      </c>
      <c r="AI1778" s="68">
        <f t="shared" ref="AI1778:AI1809" si="1003">Y1778/(G1778/2)*1000</f>
        <v>94.155445096895804</v>
      </c>
      <c r="AJ1778" s="68">
        <f t="shared" ref="AJ1778:AJ1809" si="1004">Z1778/(H1778/2)*1000</f>
        <v>138.78876033601875</v>
      </c>
      <c r="AK1778" s="68">
        <f t="shared" ref="AK1778:AK1809" si="1005">AA1778/(I1778/2)*1000</f>
        <v>134.49172506407677</v>
      </c>
      <c r="AL1778" s="68">
        <f t="shared" si="995"/>
        <v>65.261785179700055</v>
      </c>
      <c r="AM1778" s="68">
        <f t="shared" si="996"/>
        <v>10.889293224845826</v>
      </c>
      <c r="AN1778" s="68">
        <f t="shared" si="997"/>
        <v>0</v>
      </c>
      <c r="AO1778" s="68">
        <f t="shared" si="1001"/>
        <v>64.730598775885326</v>
      </c>
      <c r="AP1778" s="8"/>
      <c r="AQ1778" s="6">
        <f t="shared" ref="AQ1778:AQ1809" si="1006">RANK(AI1778,AI$1746:AI$1825)</f>
        <v>14</v>
      </c>
      <c r="AR1778" s="94">
        <f t="shared" ref="AR1778:AR1809" si="1007">RANK(AO1778,AO$1746:AO$1825)</f>
        <v>7</v>
      </c>
      <c r="AS1778" s="9"/>
      <c r="AT1778" s="9"/>
      <c r="AU1778" s="9"/>
      <c r="AV1778" s="9"/>
      <c r="AW1778" s="9"/>
      <c r="AX1778" s="9"/>
      <c r="AY1778" s="9"/>
      <c r="AZ1778" s="9"/>
      <c r="BA1778" s="8"/>
      <c r="BB1778" s="8"/>
      <c r="BC1778" s="8"/>
      <c r="BD1778" s="8"/>
      <c r="BE1778" s="8"/>
      <c r="BF1778" s="8"/>
    </row>
    <row r="1779" spans="1:58" s="5" customFormat="1">
      <c r="A1779" s="6">
        <v>1734</v>
      </c>
      <c r="B1779" s="44" t="s">
        <v>53</v>
      </c>
      <c r="C1779" s="45">
        <v>726.8168014526367</v>
      </c>
      <c r="D1779" s="45">
        <v>999.95559692382813</v>
      </c>
      <c r="E1779" s="45">
        <v>1203.9981445312501</v>
      </c>
      <c r="F1779" s="45">
        <v>1064.2046844482422</v>
      </c>
      <c r="G1779" s="45">
        <v>623.29040679931643</v>
      </c>
      <c r="H1779" s="45">
        <v>659.70424957275395</v>
      </c>
      <c r="I1779" s="45">
        <v>790.75932922363279</v>
      </c>
      <c r="J1779" s="45">
        <v>1049.6520675659181</v>
      </c>
      <c r="K1779" s="45">
        <v>1206.6597625732422</v>
      </c>
      <c r="L1779" s="45">
        <v>1236.6520919799805</v>
      </c>
      <c r="M1779" s="45">
        <v>1206.8296539306641</v>
      </c>
      <c r="N1779" s="45">
        <v>1175.7704803466797</v>
      </c>
      <c r="O1779" s="45">
        <v>937.64956054687502</v>
      </c>
      <c r="P1779" s="45">
        <v>732.45790863037109</v>
      </c>
      <c r="Q1779" s="45">
        <v>591.82815551757813</v>
      </c>
      <c r="R1779" s="45">
        <v>487.90667114257815</v>
      </c>
      <c r="S1779" s="45">
        <v>380.21136169433595</v>
      </c>
      <c r="T1779" s="45">
        <v>356.48798522949221</v>
      </c>
      <c r="U1779" s="45">
        <v>15430.834912109374</v>
      </c>
      <c r="V1779" s="8"/>
      <c r="W1779" s="44" t="s">
        <v>53</v>
      </c>
      <c r="X1779" s="45">
        <v>4</v>
      </c>
      <c r="Y1779" s="45">
        <v>15</v>
      </c>
      <c r="Z1779" s="45">
        <v>42</v>
      </c>
      <c r="AA1779" s="45">
        <v>53</v>
      </c>
      <c r="AB1779" s="45">
        <v>34</v>
      </c>
      <c r="AC1779" s="45">
        <v>7</v>
      </c>
      <c r="AD1779" s="45"/>
      <c r="AE1779" s="45">
        <f t="shared" si="1000"/>
        <v>155</v>
      </c>
      <c r="AF1779" s="8"/>
      <c r="AG1779" s="44" t="s">
        <v>53</v>
      </c>
      <c r="AH1779" s="68">
        <f t="shared" si="1002"/>
        <v>7.5173508601381096</v>
      </c>
      <c r="AI1779" s="68">
        <f t="shared" si="1003"/>
        <v>48.131656885358147</v>
      </c>
      <c r="AJ1779" s="68">
        <f t="shared" si="1004"/>
        <v>127.32978460332967</v>
      </c>
      <c r="AK1779" s="68">
        <f t="shared" si="1005"/>
        <v>134.04837108159163</v>
      </c>
      <c r="AL1779" s="68">
        <f t="shared" si="995"/>
        <v>64.78337165351185</v>
      </c>
      <c r="AM1779" s="68">
        <f t="shared" si="996"/>
        <v>11.602276328618544</v>
      </c>
      <c r="AN1779" s="68">
        <f t="shared" si="997"/>
        <v>0</v>
      </c>
      <c r="AO1779" s="68">
        <f t="shared" si="1001"/>
        <v>46.750658854980585</v>
      </c>
      <c r="AP1779" s="8"/>
      <c r="AQ1779" s="6">
        <f t="shared" si="1006"/>
        <v>55</v>
      </c>
      <c r="AR1779" s="94">
        <f t="shared" si="1007"/>
        <v>67</v>
      </c>
      <c r="AS1779" s="9"/>
      <c r="AT1779" s="9"/>
      <c r="AU1779" s="9"/>
      <c r="AV1779" s="9"/>
      <c r="AW1779" s="9"/>
      <c r="AX1779" s="9"/>
      <c r="AY1779" s="9"/>
      <c r="AZ1779" s="9"/>
      <c r="BA1779" s="8"/>
      <c r="BB1779" s="8"/>
      <c r="BC1779" s="8"/>
      <c r="BD1779" s="8"/>
      <c r="BE1779" s="8"/>
      <c r="BF1779" s="8"/>
    </row>
    <row r="1780" spans="1:58" s="5" customFormat="1">
      <c r="A1780" s="6">
        <v>1735</v>
      </c>
      <c r="B1780" s="44" t="s">
        <v>54</v>
      </c>
      <c r="C1780" s="45">
        <v>7684.0619628906252</v>
      </c>
      <c r="D1780" s="45">
        <v>7980.47802734375</v>
      </c>
      <c r="E1780" s="45">
        <v>8271.5262207031246</v>
      </c>
      <c r="F1780" s="45">
        <v>8399.3176513671879</v>
      </c>
      <c r="G1780" s="45">
        <v>8520.2651611328129</v>
      </c>
      <c r="H1780" s="45">
        <v>8568.1505859374993</v>
      </c>
      <c r="I1780" s="45">
        <v>10248.502221679688</v>
      </c>
      <c r="J1780" s="45">
        <v>10999.235327148437</v>
      </c>
      <c r="K1780" s="45">
        <v>10631.458203124999</v>
      </c>
      <c r="L1780" s="45">
        <v>10171.393408203125</v>
      </c>
      <c r="M1780" s="45">
        <v>9287.9865234374993</v>
      </c>
      <c r="N1780" s="45">
        <v>8923.40185546875</v>
      </c>
      <c r="O1780" s="45">
        <v>7310.1166259765623</v>
      </c>
      <c r="P1780" s="45">
        <v>5997.7198974609373</v>
      </c>
      <c r="Q1780" s="45">
        <v>5061.3970336914063</v>
      </c>
      <c r="R1780" s="45">
        <v>4802.0837768554684</v>
      </c>
      <c r="S1780" s="45">
        <v>3854.4140991210938</v>
      </c>
      <c r="T1780" s="45">
        <v>3579.5382141113282</v>
      </c>
      <c r="U1780" s="45">
        <v>140291.04679565429</v>
      </c>
      <c r="V1780" s="8"/>
      <c r="W1780" s="44" t="s">
        <v>54</v>
      </c>
      <c r="X1780" s="45">
        <v>14</v>
      </c>
      <c r="Y1780" s="45">
        <v>126</v>
      </c>
      <c r="Z1780" s="45">
        <v>384</v>
      </c>
      <c r="AA1780" s="45">
        <v>791</v>
      </c>
      <c r="AB1780" s="45">
        <v>477</v>
      </c>
      <c r="AC1780" s="45">
        <v>91</v>
      </c>
      <c r="AD1780" s="45"/>
      <c r="AE1780" s="45">
        <f t="shared" si="1000"/>
        <v>1883</v>
      </c>
      <c r="AF1780" s="8"/>
      <c r="AG1780" s="44" t="s">
        <v>54</v>
      </c>
      <c r="AH1780" s="68">
        <f t="shared" si="1002"/>
        <v>3.3336041285975577</v>
      </c>
      <c r="AI1780" s="68">
        <f t="shared" si="1003"/>
        <v>29.576544301644166</v>
      </c>
      <c r="AJ1780" s="68">
        <f t="shared" si="1004"/>
        <v>89.634278984368237</v>
      </c>
      <c r="AK1780" s="68">
        <f t="shared" si="1005"/>
        <v>154.36401981290848</v>
      </c>
      <c r="AL1780" s="68">
        <f t="shared" si="995"/>
        <v>86.733302054673416</v>
      </c>
      <c r="AM1780" s="68">
        <f t="shared" si="996"/>
        <v>17.119006303999118</v>
      </c>
      <c r="AN1780" s="68">
        <f t="shared" si="997"/>
        <v>0</v>
      </c>
      <c r="AO1780" s="68">
        <f t="shared" si="1001"/>
        <v>55.76093478976707</v>
      </c>
      <c r="AP1780" s="8"/>
      <c r="AQ1780" s="6">
        <f t="shared" si="1006"/>
        <v>64</v>
      </c>
      <c r="AR1780" s="94">
        <f t="shared" si="1007"/>
        <v>29</v>
      </c>
      <c r="AS1780" s="9"/>
      <c r="AT1780" s="9"/>
      <c r="AU1780" s="9"/>
      <c r="AV1780" s="9"/>
      <c r="AW1780" s="9"/>
      <c r="AX1780" s="9"/>
      <c r="AY1780" s="9"/>
      <c r="AZ1780" s="9"/>
      <c r="BA1780" s="8"/>
      <c r="BB1780" s="8"/>
      <c r="BC1780" s="8"/>
      <c r="BD1780" s="8"/>
      <c r="BE1780" s="8"/>
      <c r="BF1780" s="8"/>
    </row>
    <row r="1781" spans="1:58" s="5" customFormat="1">
      <c r="A1781" s="6">
        <v>1736</v>
      </c>
      <c r="B1781" s="44" t="s">
        <v>55</v>
      </c>
      <c r="C1781" s="45">
        <v>9032.2306640624993</v>
      </c>
      <c r="D1781" s="45">
        <v>9958.4483886718754</v>
      </c>
      <c r="E1781" s="45">
        <v>10944.879125976562</v>
      </c>
      <c r="F1781" s="45">
        <v>11240.930249023437</v>
      </c>
      <c r="G1781" s="45">
        <v>10636.127416992187</v>
      </c>
      <c r="H1781" s="45">
        <v>10107.762451171875</v>
      </c>
      <c r="I1781" s="45">
        <v>10694.023193359375</v>
      </c>
      <c r="J1781" s="45">
        <v>11548.373901367188</v>
      </c>
      <c r="K1781" s="45">
        <v>11795.779296875</v>
      </c>
      <c r="L1781" s="45">
        <v>11748.015771484375</v>
      </c>
      <c r="M1781" s="45">
        <v>11177.811474609374</v>
      </c>
      <c r="N1781" s="45">
        <v>10464.79111328125</v>
      </c>
      <c r="O1781" s="45">
        <v>7484.90283203125</v>
      </c>
      <c r="P1781" s="45">
        <v>5330.6751953125004</v>
      </c>
      <c r="Q1781" s="45">
        <v>3718.5482910156252</v>
      </c>
      <c r="R1781" s="45">
        <v>2935.0597625732421</v>
      </c>
      <c r="S1781" s="45">
        <v>2202.6110137939454</v>
      </c>
      <c r="T1781" s="45">
        <v>1909.4595596313477</v>
      </c>
      <c r="U1781" s="45">
        <v>152930.4297012329</v>
      </c>
      <c r="V1781" s="8"/>
      <c r="W1781" s="44" t="s">
        <v>55</v>
      </c>
      <c r="X1781" s="45">
        <v>36</v>
      </c>
      <c r="Y1781" s="45">
        <v>171</v>
      </c>
      <c r="Z1781" s="45">
        <v>532</v>
      </c>
      <c r="AA1781" s="45">
        <v>747</v>
      </c>
      <c r="AB1781" s="45">
        <v>378</v>
      </c>
      <c r="AC1781" s="45">
        <v>63</v>
      </c>
      <c r="AD1781" s="45"/>
      <c r="AE1781" s="45">
        <f t="shared" si="1000"/>
        <v>1927</v>
      </c>
      <c r="AF1781" s="8"/>
      <c r="AG1781" s="44" t="s">
        <v>55</v>
      </c>
      <c r="AH1781" s="68">
        <f t="shared" si="1002"/>
        <v>6.4051638436467524</v>
      </c>
      <c r="AI1781" s="68">
        <f t="shared" si="1003"/>
        <v>32.154560263505651</v>
      </c>
      <c r="AJ1781" s="68">
        <f t="shared" si="1004"/>
        <v>105.26563174984804</v>
      </c>
      <c r="AK1781" s="68">
        <f t="shared" si="1005"/>
        <v>139.70420420704934</v>
      </c>
      <c r="AL1781" s="68">
        <f t="shared" si="995"/>
        <v>65.463761950978991</v>
      </c>
      <c r="AM1781" s="68">
        <f t="shared" si="996"/>
        <v>10.681786834836812</v>
      </c>
      <c r="AN1781" s="68">
        <f t="shared" si="997"/>
        <v>0</v>
      </c>
      <c r="AO1781" s="68">
        <f t="shared" si="1001"/>
        <v>49.555739175810679</v>
      </c>
      <c r="AP1781" s="8"/>
      <c r="AQ1781" s="6">
        <f t="shared" si="1006"/>
        <v>62</v>
      </c>
      <c r="AR1781" s="94">
        <f t="shared" si="1007"/>
        <v>57</v>
      </c>
      <c r="AS1781" s="9"/>
      <c r="AT1781" s="9"/>
      <c r="AU1781" s="9"/>
      <c r="AV1781" s="9"/>
      <c r="AW1781" s="9"/>
      <c r="AX1781" s="9"/>
      <c r="AY1781" s="9"/>
      <c r="AZ1781" s="9"/>
      <c r="BA1781" s="8"/>
      <c r="BB1781" s="8"/>
      <c r="BC1781" s="8"/>
      <c r="BD1781" s="8"/>
      <c r="BE1781" s="8"/>
      <c r="BF1781" s="8"/>
    </row>
    <row r="1782" spans="1:58" s="5" customFormat="1">
      <c r="A1782" s="6">
        <v>1737</v>
      </c>
      <c r="B1782" s="44" t="s">
        <v>56</v>
      </c>
      <c r="C1782" s="45">
        <v>4091.7845932006835</v>
      </c>
      <c r="D1782" s="45">
        <v>4656.0859909057617</v>
      </c>
      <c r="E1782" s="45">
        <v>5282.1311614990236</v>
      </c>
      <c r="F1782" s="45">
        <v>5259.7895614624022</v>
      </c>
      <c r="G1782" s="45">
        <v>4386.7851318359371</v>
      </c>
      <c r="H1782" s="45">
        <v>3796.4983985900881</v>
      </c>
      <c r="I1782" s="45">
        <v>4183.3538127899174</v>
      </c>
      <c r="J1782" s="45">
        <v>4653.1350357055662</v>
      </c>
      <c r="K1782" s="45">
        <v>4885.9702560424803</v>
      </c>
      <c r="L1782" s="45">
        <v>5181.3615646362305</v>
      </c>
      <c r="M1782" s="45">
        <v>5072.8499511718746</v>
      </c>
      <c r="N1782" s="45">
        <v>4687.339878845215</v>
      </c>
      <c r="O1782" s="45">
        <v>3689.4867919921876</v>
      </c>
      <c r="P1782" s="45">
        <v>2937.0439132690431</v>
      </c>
      <c r="Q1782" s="45">
        <v>2431.7708923339842</v>
      </c>
      <c r="R1782" s="45">
        <v>2244.6336654663087</v>
      </c>
      <c r="S1782" s="45">
        <v>1717.7102584838867</v>
      </c>
      <c r="T1782" s="45">
        <v>1312.9801498413085</v>
      </c>
      <c r="U1782" s="45">
        <v>70470.711008071899</v>
      </c>
      <c r="V1782" s="8"/>
      <c r="W1782" s="44" t="s">
        <v>56</v>
      </c>
      <c r="X1782" s="45">
        <v>72</v>
      </c>
      <c r="Y1782" s="45">
        <v>188</v>
      </c>
      <c r="Z1782" s="45">
        <v>300</v>
      </c>
      <c r="AA1782" s="45">
        <v>216</v>
      </c>
      <c r="AB1782" s="45">
        <v>106</v>
      </c>
      <c r="AC1782" s="45">
        <v>25</v>
      </c>
      <c r="AD1782" s="45"/>
      <c r="AE1782" s="45">
        <f t="shared" si="1000"/>
        <v>907</v>
      </c>
      <c r="AF1782" s="8"/>
      <c r="AG1782" s="44" t="s">
        <v>56</v>
      </c>
      <c r="AH1782" s="68">
        <f t="shared" si="1002"/>
        <v>27.377521156942077</v>
      </c>
      <c r="AI1782" s="68">
        <f t="shared" si="1003"/>
        <v>85.711970999281235</v>
      </c>
      <c r="AJ1782" s="68">
        <f t="shared" si="1004"/>
        <v>158.04036693992103</v>
      </c>
      <c r="AK1782" s="68">
        <f t="shared" si="1005"/>
        <v>103.26642673140171</v>
      </c>
      <c r="AL1782" s="68">
        <f t="shared" si="995"/>
        <v>45.560680782575638</v>
      </c>
      <c r="AM1782" s="68">
        <f t="shared" si="996"/>
        <v>10.233381985525799</v>
      </c>
      <c r="AN1782" s="68">
        <f t="shared" si="997"/>
        <v>0</v>
      </c>
      <c r="AO1782" s="68">
        <f t="shared" si="1001"/>
        <v>56.079573309248978</v>
      </c>
      <c r="AP1782" s="8"/>
      <c r="AQ1782" s="6">
        <f t="shared" si="1006"/>
        <v>18</v>
      </c>
      <c r="AR1782" s="94">
        <f t="shared" si="1007"/>
        <v>28</v>
      </c>
      <c r="AS1782" s="9"/>
      <c r="AT1782" s="9"/>
      <c r="AU1782" s="9"/>
      <c r="AV1782" s="9"/>
      <c r="AW1782" s="9"/>
      <c r="AX1782" s="9"/>
      <c r="AY1782" s="9"/>
      <c r="AZ1782" s="9"/>
      <c r="BA1782" s="8"/>
      <c r="BB1782" s="8"/>
      <c r="BC1782" s="8"/>
      <c r="BD1782" s="8"/>
      <c r="BE1782" s="8"/>
      <c r="BF1782" s="8"/>
    </row>
    <row r="1783" spans="1:58" s="5" customFormat="1">
      <c r="A1783" s="6">
        <v>1738</v>
      </c>
      <c r="B1783" s="44" t="s">
        <v>57</v>
      </c>
      <c r="C1783" s="45">
        <v>450.60957336425781</v>
      </c>
      <c r="D1783" s="45">
        <v>490.16059570312501</v>
      </c>
      <c r="E1783" s="45">
        <v>557.90270690917964</v>
      </c>
      <c r="F1783" s="45">
        <v>551.96560211181645</v>
      </c>
      <c r="G1783" s="45">
        <v>339.78168945312501</v>
      </c>
      <c r="H1783" s="45">
        <v>323.23774261474608</v>
      </c>
      <c r="I1783" s="45">
        <v>334.74473419189451</v>
      </c>
      <c r="J1783" s="45">
        <v>469.00474090576171</v>
      </c>
      <c r="K1783" s="45">
        <v>516.46038208007815</v>
      </c>
      <c r="L1783" s="45">
        <v>625.89186401367192</v>
      </c>
      <c r="M1783" s="45">
        <v>660.83974914550777</v>
      </c>
      <c r="N1783" s="45">
        <v>689.03039855957036</v>
      </c>
      <c r="O1783" s="45">
        <v>574.13334808349612</v>
      </c>
      <c r="P1783" s="45">
        <v>518.43167114257813</v>
      </c>
      <c r="Q1783" s="45">
        <v>435.56633911132815</v>
      </c>
      <c r="R1783" s="45">
        <v>354.55565185546874</v>
      </c>
      <c r="S1783" s="45">
        <v>255.32538299560548</v>
      </c>
      <c r="T1783" s="45">
        <v>272.16571655273435</v>
      </c>
      <c r="U1783" s="45">
        <v>8419.8078887939446</v>
      </c>
      <c r="V1783" s="8"/>
      <c r="W1783" s="44" t="s">
        <v>57</v>
      </c>
      <c r="X1783" s="45">
        <v>6</v>
      </c>
      <c r="Y1783" s="45">
        <v>24</v>
      </c>
      <c r="Z1783" s="45">
        <v>29</v>
      </c>
      <c r="AA1783" s="45">
        <v>21</v>
      </c>
      <c r="AB1783" s="45">
        <v>11</v>
      </c>
      <c r="AC1783" s="45">
        <v>6</v>
      </c>
      <c r="AD1783" s="45"/>
      <c r="AE1783" s="45">
        <f t="shared" si="1000"/>
        <v>97</v>
      </c>
      <c r="AF1783" s="8"/>
      <c r="AG1783" s="44" t="s">
        <v>57</v>
      </c>
      <c r="AH1783" s="68">
        <f t="shared" si="1002"/>
        <v>21.740485193439746</v>
      </c>
      <c r="AI1783" s="68">
        <f t="shared" si="1003"/>
        <v>141.26717680771876</v>
      </c>
      <c r="AJ1783" s="68">
        <f t="shared" si="1004"/>
        <v>179.43449156284896</v>
      </c>
      <c r="AK1783" s="68">
        <f t="shared" si="1005"/>
        <v>125.46873993818596</v>
      </c>
      <c r="AL1783" s="68">
        <f t="shared" si="995"/>
        <v>46.907841395190744</v>
      </c>
      <c r="AM1783" s="68">
        <f t="shared" si="996"/>
        <v>23.235083302361375</v>
      </c>
      <c r="AN1783" s="68">
        <f t="shared" si="997"/>
        <v>0</v>
      </c>
      <c r="AO1783" s="68">
        <f t="shared" si="1001"/>
        <v>61.371298864344354</v>
      </c>
      <c r="AP1783" s="8"/>
      <c r="AQ1783" s="6">
        <f t="shared" si="1006"/>
        <v>1</v>
      </c>
      <c r="AR1783" s="94">
        <f t="shared" si="1007"/>
        <v>15</v>
      </c>
      <c r="AS1783" s="9"/>
      <c r="AT1783" s="9"/>
      <c r="AU1783" s="9"/>
      <c r="AV1783" s="9"/>
      <c r="AW1783" s="9"/>
      <c r="AX1783" s="9"/>
      <c r="AY1783" s="9"/>
      <c r="AZ1783" s="9"/>
      <c r="BA1783" s="8"/>
      <c r="BB1783" s="8"/>
      <c r="BC1783" s="8"/>
      <c r="BD1783" s="8"/>
      <c r="BE1783" s="8"/>
      <c r="BF1783" s="8"/>
    </row>
    <row r="1784" spans="1:58" s="5" customFormat="1">
      <c r="A1784" s="6">
        <v>1739</v>
      </c>
      <c r="B1784" s="44" t="s">
        <v>58</v>
      </c>
      <c r="C1784" s="45">
        <v>2375.0485473632812</v>
      </c>
      <c r="D1784" s="45">
        <v>3056.5045104980468</v>
      </c>
      <c r="E1784" s="45">
        <v>3468.8421752929689</v>
      </c>
      <c r="F1784" s="45">
        <v>3022.8506774902344</v>
      </c>
      <c r="G1784" s="45">
        <v>1964.679266357422</v>
      </c>
      <c r="H1784" s="45">
        <v>1956.6631439208984</v>
      </c>
      <c r="I1784" s="45">
        <v>2506.7008636474611</v>
      </c>
      <c r="J1784" s="45">
        <v>3187.8848999023439</v>
      </c>
      <c r="K1784" s="45">
        <v>3458.7884155273437</v>
      </c>
      <c r="L1784" s="45">
        <v>3383.334539794922</v>
      </c>
      <c r="M1784" s="45">
        <v>3156.6192138671877</v>
      </c>
      <c r="N1784" s="45">
        <v>3032.539239501953</v>
      </c>
      <c r="O1784" s="45">
        <v>2358.0306274414061</v>
      </c>
      <c r="P1784" s="45">
        <v>1600.9053253173829</v>
      </c>
      <c r="Q1784" s="45">
        <v>1156.5243865966797</v>
      </c>
      <c r="R1784" s="45">
        <v>920.81417694091795</v>
      </c>
      <c r="S1784" s="45">
        <v>590.65570678710935</v>
      </c>
      <c r="T1784" s="45">
        <v>518.65063858032227</v>
      </c>
      <c r="U1784" s="45">
        <v>41716.036354827884</v>
      </c>
      <c r="V1784" s="8"/>
      <c r="W1784" s="44" t="s">
        <v>58</v>
      </c>
      <c r="X1784" s="45">
        <v>4</v>
      </c>
      <c r="Y1784" s="45">
        <v>32</v>
      </c>
      <c r="Z1784" s="45">
        <v>84</v>
      </c>
      <c r="AA1784" s="45">
        <v>161</v>
      </c>
      <c r="AB1784" s="45">
        <v>114</v>
      </c>
      <c r="AC1784" s="45">
        <v>23</v>
      </c>
      <c r="AD1784" s="45"/>
      <c r="AE1784" s="45">
        <f t="shared" si="1000"/>
        <v>418</v>
      </c>
      <c r="AF1784" s="8"/>
      <c r="AG1784" s="44" t="s">
        <v>58</v>
      </c>
      <c r="AH1784" s="68">
        <f t="shared" si="1002"/>
        <v>2.6465084959612084</v>
      </c>
      <c r="AI1784" s="68">
        <f t="shared" si="1003"/>
        <v>32.575291598947878</v>
      </c>
      <c r="AJ1784" s="68">
        <f t="shared" si="1004"/>
        <v>85.860461225507549</v>
      </c>
      <c r="AK1784" s="68">
        <f t="shared" si="1005"/>
        <v>128.4556943629336</v>
      </c>
      <c r="AL1784" s="68">
        <f t="shared" si="995"/>
        <v>71.520775422909537</v>
      </c>
      <c r="AM1784" s="68">
        <f t="shared" si="996"/>
        <v>13.299454743601776</v>
      </c>
      <c r="AN1784" s="68">
        <f t="shared" si="997"/>
        <v>0</v>
      </c>
      <c r="AO1784" s="68">
        <f t="shared" si="1001"/>
        <v>42.913824436763264</v>
      </c>
      <c r="AP1784" s="8"/>
      <c r="AQ1784" s="6">
        <f t="shared" si="1006"/>
        <v>61</v>
      </c>
      <c r="AR1784" s="94">
        <f t="shared" si="1007"/>
        <v>74</v>
      </c>
      <c r="AS1784" s="9"/>
      <c r="AT1784" s="9"/>
      <c r="AU1784" s="9"/>
      <c r="AV1784" s="9"/>
      <c r="AW1784" s="9"/>
      <c r="AX1784" s="9"/>
      <c r="AY1784" s="9"/>
      <c r="AZ1784" s="9"/>
      <c r="BA1784" s="8"/>
      <c r="BB1784" s="8"/>
      <c r="BC1784" s="8"/>
      <c r="BD1784" s="8"/>
      <c r="BE1784" s="8"/>
      <c r="BF1784" s="8"/>
    </row>
    <row r="1785" spans="1:58" s="5" customFormat="1">
      <c r="A1785" s="6">
        <v>1740</v>
      </c>
      <c r="B1785" s="44" t="s">
        <v>59</v>
      </c>
      <c r="C1785" s="45">
        <v>5618.1956359863279</v>
      </c>
      <c r="D1785" s="45">
        <v>6581.8286743164063</v>
      </c>
      <c r="E1785" s="45">
        <v>7150.2475952148434</v>
      </c>
      <c r="F1785" s="45">
        <v>7966.1925415039059</v>
      </c>
      <c r="G1785" s="45">
        <v>7656.3126342773439</v>
      </c>
      <c r="H1785" s="45">
        <v>6361.3417297363285</v>
      </c>
      <c r="I1785" s="45">
        <v>7107.2576965332028</v>
      </c>
      <c r="J1785" s="45">
        <v>8908.0117309570305</v>
      </c>
      <c r="K1785" s="45">
        <v>8927.9499755859379</v>
      </c>
      <c r="L1785" s="45">
        <v>8695.8701416015629</v>
      </c>
      <c r="M1785" s="45">
        <v>7765.7974853515625</v>
      </c>
      <c r="N1785" s="45">
        <v>7559.7599792480469</v>
      </c>
      <c r="O1785" s="45">
        <v>7100.2544006347653</v>
      </c>
      <c r="P1785" s="45">
        <v>6241.6233093261717</v>
      </c>
      <c r="Q1785" s="45">
        <v>4695.1475769042972</v>
      </c>
      <c r="R1785" s="45">
        <v>3545.9065917968751</v>
      </c>
      <c r="S1785" s="45">
        <v>2330.0145462036135</v>
      </c>
      <c r="T1785" s="45">
        <v>2050.1502593994142</v>
      </c>
      <c r="U1785" s="45">
        <v>116261.86250457764</v>
      </c>
      <c r="V1785" s="8"/>
      <c r="W1785" s="44" t="s">
        <v>59</v>
      </c>
      <c r="X1785" s="45">
        <v>6</v>
      </c>
      <c r="Y1785" s="45">
        <v>36</v>
      </c>
      <c r="Z1785" s="45">
        <v>219</v>
      </c>
      <c r="AA1785" s="45">
        <v>498</v>
      </c>
      <c r="AB1785" s="45">
        <v>350</v>
      </c>
      <c r="AC1785" s="45">
        <v>62</v>
      </c>
      <c r="AD1785" s="45"/>
      <c r="AE1785" s="45">
        <f t="shared" si="1000"/>
        <v>1171</v>
      </c>
      <c r="AF1785" s="8"/>
      <c r="AG1785" s="44" t="s">
        <v>59</v>
      </c>
      <c r="AH1785" s="68">
        <f t="shared" si="1002"/>
        <v>1.5063657999075388</v>
      </c>
      <c r="AI1785" s="68">
        <f t="shared" si="1003"/>
        <v>9.4040047003378238</v>
      </c>
      <c r="AJ1785" s="68">
        <f t="shared" si="1004"/>
        <v>68.853398953958518</v>
      </c>
      <c r="AK1785" s="68">
        <f t="shared" si="1005"/>
        <v>140.13843911778119</v>
      </c>
      <c r="AL1785" s="68">
        <f t="shared" si="995"/>
        <v>78.580947257553234</v>
      </c>
      <c r="AM1785" s="68">
        <f t="shared" si="996"/>
        <v>13.888966710060663</v>
      </c>
      <c r="AN1785" s="68">
        <f t="shared" si="997"/>
        <v>0</v>
      </c>
      <c r="AO1785" s="68">
        <f t="shared" si="1001"/>
        <v>42.104932775295367</v>
      </c>
      <c r="AP1785" s="8"/>
      <c r="AQ1785" s="6">
        <f t="shared" si="1006"/>
        <v>75</v>
      </c>
      <c r="AR1785" s="94">
        <f t="shared" si="1007"/>
        <v>77</v>
      </c>
      <c r="AS1785" s="9"/>
      <c r="AT1785" s="9"/>
      <c r="AU1785" s="9"/>
      <c r="AV1785" s="9"/>
      <c r="AW1785" s="9"/>
      <c r="AX1785" s="9"/>
      <c r="AY1785" s="9"/>
      <c r="AZ1785" s="9"/>
      <c r="BA1785" s="8"/>
      <c r="BB1785" s="8"/>
      <c r="BC1785" s="8"/>
      <c r="BD1785" s="8"/>
      <c r="BE1785" s="8"/>
      <c r="BF1785" s="8"/>
    </row>
    <row r="1786" spans="1:58" s="5" customFormat="1">
      <c r="A1786" s="6">
        <v>1741</v>
      </c>
      <c r="B1786" s="44" t="s">
        <v>60</v>
      </c>
      <c r="C1786" s="45">
        <v>332.58531799316404</v>
      </c>
      <c r="D1786" s="45">
        <v>392.79401855468751</v>
      </c>
      <c r="E1786" s="45">
        <v>586.2316772460938</v>
      </c>
      <c r="F1786" s="45">
        <v>518.47750549316402</v>
      </c>
      <c r="G1786" s="45">
        <v>358.27103271484373</v>
      </c>
      <c r="H1786" s="45">
        <v>355.10859680175781</v>
      </c>
      <c r="I1786" s="45">
        <v>381.53850402832029</v>
      </c>
      <c r="J1786" s="45">
        <v>433.95682373046873</v>
      </c>
      <c r="K1786" s="45">
        <v>496.01588439941406</v>
      </c>
      <c r="L1786" s="45">
        <v>568.52786865234373</v>
      </c>
      <c r="M1786" s="45">
        <v>554.23685302734373</v>
      </c>
      <c r="N1786" s="45">
        <v>598.16347045898442</v>
      </c>
      <c r="O1786" s="45">
        <v>505.31992797851564</v>
      </c>
      <c r="P1786" s="45">
        <v>365.00627746582029</v>
      </c>
      <c r="Q1786" s="45">
        <v>286.09668884277346</v>
      </c>
      <c r="R1786" s="45">
        <v>261.89808502197263</v>
      </c>
      <c r="S1786" s="45">
        <v>189.17144927978515</v>
      </c>
      <c r="T1786" s="45">
        <v>159.14043273925782</v>
      </c>
      <c r="U1786" s="45">
        <v>7342.5404144287113</v>
      </c>
      <c r="V1786" s="8"/>
      <c r="W1786" s="44" t="s">
        <v>60</v>
      </c>
      <c r="X1786" s="45">
        <v>3</v>
      </c>
      <c r="Y1786" s="45">
        <v>11</v>
      </c>
      <c r="Z1786" s="45">
        <v>22</v>
      </c>
      <c r="AA1786" s="45">
        <v>41</v>
      </c>
      <c r="AB1786" s="45">
        <v>19</v>
      </c>
      <c r="AC1786" s="45">
        <v>0</v>
      </c>
      <c r="AD1786" s="45"/>
      <c r="AE1786" s="45">
        <f t="shared" si="1000"/>
        <v>96</v>
      </c>
      <c r="AF1786" s="8"/>
      <c r="AG1786" s="44" t="s">
        <v>60</v>
      </c>
      <c r="AH1786" s="68">
        <f t="shared" si="1002"/>
        <v>11.57234390389403</v>
      </c>
      <c r="AI1786" s="68">
        <f t="shared" si="1003"/>
        <v>61.406025023268661</v>
      </c>
      <c r="AJ1786" s="68">
        <f t="shared" si="1004"/>
        <v>123.90575839695413</v>
      </c>
      <c r="AK1786" s="68">
        <f t="shared" si="1005"/>
        <v>214.91933090431527</v>
      </c>
      <c r="AL1786" s="68">
        <f t="shared" si="995"/>
        <v>87.566315177018311</v>
      </c>
      <c r="AM1786" s="68">
        <f t="shared" si="996"/>
        <v>0</v>
      </c>
      <c r="AN1786" s="68">
        <f t="shared" si="997"/>
        <v>0</v>
      </c>
      <c r="AO1786" s="68">
        <f t="shared" si="1001"/>
        <v>61.698715729627175</v>
      </c>
      <c r="AP1786" s="8"/>
      <c r="AQ1786" s="6">
        <f t="shared" si="1006"/>
        <v>47</v>
      </c>
      <c r="AR1786" s="94">
        <f t="shared" si="1007"/>
        <v>12</v>
      </c>
      <c r="AS1786" s="9"/>
      <c r="AT1786" s="9"/>
      <c r="AU1786" s="9"/>
      <c r="AV1786" s="9"/>
      <c r="AW1786" s="9"/>
      <c r="AX1786" s="9"/>
      <c r="AY1786" s="9"/>
      <c r="AZ1786" s="9"/>
      <c r="BA1786" s="8"/>
      <c r="BB1786" s="8"/>
      <c r="BC1786" s="8"/>
      <c r="BD1786" s="8"/>
      <c r="BE1786" s="8"/>
      <c r="BF1786" s="8"/>
    </row>
    <row r="1787" spans="1:58" s="5" customFormat="1">
      <c r="A1787" s="6">
        <v>1742</v>
      </c>
      <c r="B1787" s="44" t="s">
        <v>61</v>
      </c>
      <c r="C1787" s="45">
        <v>4316.5254394531248</v>
      </c>
      <c r="D1787" s="45">
        <v>3519.0056640624998</v>
      </c>
      <c r="E1787" s="45">
        <v>2903.1872314453126</v>
      </c>
      <c r="F1787" s="45">
        <v>3189.9574218749999</v>
      </c>
      <c r="G1787" s="45">
        <v>4912.4105468750004</v>
      </c>
      <c r="H1787" s="45">
        <v>5973.7535644531254</v>
      </c>
      <c r="I1787" s="45">
        <v>6539.2357421875004</v>
      </c>
      <c r="J1787" s="45">
        <v>6027.1056152343754</v>
      </c>
      <c r="K1787" s="45">
        <v>4895.5066894531246</v>
      </c>
      <c r="L1787" s="45">
        <v>4534.3188964843748</v>
      </c>
      <c r="M1787" s="45">
        <v>3780.5979980468751</v>
      </c>
      <c r="N1787" s="45">
        <v>3012.9511230468752</v>
      </c>
      <c r="O1787" s="45">
        <v>2357.7044433593751</v>
      </c>
      <c r="P1787" s="45">
        <v>2169.2584716796873</v>
      </c>
      <c r="Q1787" s="45">
        <v>1902.5748046875001</v>
      </c>
      <c r="R1787" s="45">
        <v>1766.7752197265625</v>
      </c>
      <c r="S1787" s="45">
        <v>1412.0531127929687</v>
      </c>
      <c r="T1787" s="45">
        <v>1104.5974304199219</v>
      </c>
      <c r="U1787" s="45">
        <v>64317.519415283205</v>
      </c>
      <c r="V1787" s="8"/>
      <c r="W1787" s="44" t="s">
        <v>61</v>
      </c>
      <c r="X1787" s="45">
        <v>26</v>
      </c>
      <c r="Y1787" s="45">
        <v>89</v>
      </c>
      <c r="Z1787" s="45">
        <v>282</v>
      </c>
      <c r="AA1787" s="45">
        <v>470</v>
      </c>
      <c r="AB1787" s="45">
        <v>314</v>
      </c>
      <c r="AC1787" s="45">
        <v>56</v>
      </c>
      <c r="AD1787" s="45"/>
      <c r="AE1787" s="45">
        <f t="shared" si="1000"/>
        <v>1237</v>
      </c>
      <c r="AF1787" s="8"/>
      <c r="AG1787" s="44" t="s">
        <v>61</v>
      </c>
      <c r="AH1787" s="68">
        <f t="shared" si="1002"/>
        <v>16.301158016534067</v>
      </c>
      <c r="AI1787" s="68">
        <f t="shared" si="1003"/>
        <v>36.234756501211734</v>
      </c>
      <c r="AJ1787" s="68">
        <f t="shared" si="1004"/>
        <v>94.413000790003636</v>
      </c>
      <c r="AK1787" s="68">
        <f t="shared" si="1005"/>
        <v>143.74768505983727</v>
      </c>
      <c r="AL1787" s="68">
        <f t="shared" si="995"/>
        <v>104.195950774886</v>
      </c>
      <c r="AM1787" s="68">
        <f t="shared" si="996"/>
        <v>22.878122144392677</v>
      </c>
      <c r="AN1787" s="68">
        <f t="shared" si="997"/>
        <v>0</v>
      </c>
      <c r="AO1787" s="68">
        <f t="shared" si="1001"/>
        <v>68.584503631019956</v>
      </c>
      <c r="AP1787" s="8"/>
      <c r="AQ1787" s="6">
        <f t="shared" si="1006"/>
        <v>59</v>
      </c>
      <c r="AR1787" s="94">
        <f t="shared" si="1007"/>
        <v>2</v>
      </c>
      <c r="AS1787" s="9"/>
      <c r="AT1787" s="9"/>
      <c r="AU1787" s="9"/>
      <c r="AV1787" s="9"/>
      <c r="AW1787" s="9"/>
      <c r="AX1787" s="9"/>
      <c r="AY1787" s="9"/>
      <c r="AZ1787" s="9"/>
      <c r="BA1787" s="8"/>
      <c r="BB1787" s="8"/>
      <c r="BC1787" s="8"/>
      <c r="BD1787" s="8"/>
      <c r="BE1787" s="8"/>
      <c r="BF1787" s="8"/>
    </row>
    <row r="1788" spans="1:58" s="5" customFormat="1">
      <c r="A1788" s="6">
        <v>1743</v>
      </c>
      <c r="B1788" s="44" t="s">
        <v>62</v>
      </c>
      <c r="C1788" s="45">
        <v>6176.4787109375002</v>
      </c>
      <c r="D1788" s="45">
        <v>6491.7820312499998</v>
      </c>
      <c r="E1788" s="45">
        <v>6797.1938964843748</v>
      </c>
      <c r="F1788" s="45">
        <v>7012.40283203125</v>
      </c>
      <c r="G1788" s="45">
        <v>6984.4097900390625</v>
      </c>
      <c r="H1788" s="45">
        <v>6725.2674560546875</v>
      </c>
      <c r="I1788" s="45">
        <v>7507.7102294921879</v>
      </c>
      <c r="J1788" s="45">
        <v>8056.231689453125</v>
      </c>
      <c r="K1788" s="45">
        <v>7857.3293945312498</v>
      </c>
      <c r="L1788" s="45">
        <v>7529.5258056640623</v>
      </c>
      <c r="M1788" s="45">
        <v>6876.3993652343752</v>
      </c>
      <c r="N1788" s="45">
        <v>6566.2918701171875</v>
      </c>
      <c r="O1788" s="45">
        <v>5320.5987548828125</v>
      </c>
      <c r="P1788" s="45">
        <v>3995.4795898437501</v>
      </c>
      <c r="Q1788" s="45">
        <v>3165.6371337890623</v>
      </c>
      <c r="R1788" s="45">
        <v>2810.0803833007813</v>
      </c>
      <c r="S1788" s="45">
        <v>2225.4253417968748</v>
      </c>
      <c r="T1788" s="45">
        <v>2066.4504638671874</v>
      </c>
      <c r="U1788" s="45">
        <v>104164.69473876953</v>
      </c>
      <c r="V1788" s="8"/>
      <c r="W1788" s="44" t="s">
        <v>62</v>
      </c>
      <c r="X1788" s="45">
        <v>21</v>
      </c>
      <c r="Y1788" s="45">
        <v>125</v>
      </c>
      <c r="Z1788" s="45">
        <v>336</v>
      </c>
      <c r="AA1788" s="45">
        <v>518</v>
      </c>
      <c r="AB1788" s="45">
        <v>295</v>
      </c>
      <c r="AC1788" s="45">
        <v>50</v>
      </c>
      <c r="AD1788" s="45"/>
      <c r="AE1788" s="45">
        <f t="shared" si="1000"/>
        <v>1345</v>
      </c>
      <c r="AF1788" s="8"/>
      <c r="AG1788" s="44" t="s">
        <v>62</v>
      </c>
      <c r="AH1788" s="68">
        <f t="shared" si="1002"/>
        <v>5.9893878041564328</v>
      </c>
      <c r="AI1788" s="68">
        <f t="shared" si="1003"/>
        <v>35.794005150806278</v>
      </c>
      <c r="AJ1788" s="68">
        <f t="shared" si="1004"/>
        <v>99.92167663086849</v>
      </c>
      <c r="AK1788" s="68">
        <f t="shared" si="1005"/>
        <v>137.99147387579367</v>
      </c>
      <c r="AL1788" s="68">
        <f t="shared" si="995"/>
        <v>73.235232394371536</v>
      </c>
      <c r="AM1788" s="68">
        <f t="shared" si="996"/>
        <v>12.726970574709599</v>
      </c>
      <c r="AN1788" s="68">
        <f t="shared" si="997"/>
        <v>0</v>
      </c>
      <c r="AO1788" s="68">
        <f t="shared" si="1001"/>
        <v>52.058258527596514</v>
      </c>
      <c r="AP1788" s="8"/>
      <c r="AQ1788" s="6">
        <f t="shared" si="1006"/>
        <v>60</v>
      </c>
      <c r="AR1788" s="94">
        <f t="shared" si="1007"/>
        <v>51</v>
      </c>
      <c r="AS1788" s="9"/>
      <c r="AT1788" s="9"/>
      <c r="AU1788" s="9"/>
      <c r="AV1788" s="9"/>
      <c r="AW1788" s="9"/>
      <c r="AX1788" s="9"/>
      <c r="AY1788" s="9"/>
      <c r="AZ1788" s="9"/>
      <c r="BA1788" s="8"/>
      <c r="BB1788" s="8"/>
      <c r="BC1788" s="8"/>
      <c r="BD1788" s="8"/>
      <c r="BE1788" s="8"/>
      <c r="BF1788" s="8"/>
    </row>
    <row r="1789" spans="1:58" s="5" customFormat="1">
      <c r="A1789" s="6">
        <v>1744</v>
      </c>
      <c r="B1789" s="44" t="s">
        <v>63</v>
      </c>
      <c r="C1789" s="45">
        <v>2550.8529998779295</v>
      </c>
      <c r="D1789" s="45">
        <v>1509.1252708435059</v>
      </c>
      <c r="E1789" s="45">
        <v>1574.7618240356446</v>
      </c>
      <c r="F1789" s="45">
        <v>5683.2012573242191</v>
      </c>
      <c r="G1789" s="45">
        <v>14766.441918945313</v>
      </c>
      <c r="H1789" s="45">
        <v>11261.263964843751</v>
      </c>
      <c r="I1789" s="45">
        <v>7782.1838867187498</v>
      </c>
      <c r="J1789" s="45">
        <v>5348.5753906250002</v>
      </c>
      <c r="K1789" s="45">
        <v>3537.5965576171875</v>
      </c>
      <c r="L1789" s="45">
        <v>3092.75</v>
      </c>
      <c r="M1789" s="45">
        <v>3231.5578857421874</v>
      </c>
      <c r="N1789" s="45">
        <v>2878.9221343994141</v>
      </c>
      <c r="O1789" s="45">
        <v>2128.2949615478515</v>
      </c>
      <c r="P1789" s="45">
        <v>1576.8028427124023</v>
      </c>
      <c r="Q1789" s="45">
        <v>1217.3349060058595</v>
      </c>
      <c r="R1789" s="45">
        <v>955.48802185058594</v>
      </c>
      <c r="S1789" s="45">
        <v>667.78140411376955</v>
      </c>
      <c r="T1789" s="45">
        <v>378.06477327346801</v>
      </c>
      <c r="U1789" s="45">
        <v>70141.000000476837</v>
      </c>
      <c r="V1789" s="8"/>
      <c r="W1789" s="44" t="s">
        <v>63</v>
      </c>
      <c r="X1789" s="45">
        <v>4</v>
      </c>
      <c r="Y1789" s="45">
        <v>44</v>
      </c>
      <c r="Z1789" s="45">
        <v>161</v>
      </c>
      <c r="AA1789" s="45">
        <v>275</v>
      </c>
      <c r="AB1789" s="45">
        <v>171</v>
      </c>
      <c r="AC1789" s="45">
        <v>23</v>
      </c>
      <c r="AD1789" s="45"/>
      <c r="AE1789" s="45">
        <f t="shared" si="1000"/>
        <v>678</v>
      </c>
      <c r="AF1789" s="8"/>
      <c r="AG1789" s="44" t="s">
        <v>63</v>
      </c>
      <c r="AH1789" s="68">
        <f t="shared" si="1002"/>
        <v>1.4076573462342212</v>
      </c>
      <c r="AI1789" s="68">
        <f t="shared" si="1003"/>
        <v>5.9594586484030518</v>
      </c>
      <c r="AJ1789" s="68">
        <f t="shared" si="1004"/>
        <v>28.593593135303774</v>
      </c>
      <c r="AK1789" s="68">
        <f t="shared" si="1005"/>
        <v>70.674248772075714</v>
      </c>
      <c r="AL1789" s="68">
        <f t="shared" si="995"/>
        <v>63.942260325891397</v>
      </c>
      <c r="AM1789" s="68">
        <f t="shared" si="996"/>
        <v>13.003178641428839</v>
      </c>
      <c r="AN1789" s="68">
        <f t="shared" si="997"/>
        <v>0</v>
      </c>
      <c r="AO1789" s="68">
        <f t="shared" si="1001"/>
        <v>26.344413625911827</v>
      </c>
      <c r="AP1789" s="8"/>
      <c r="AQ1789" s="6">
        <f t="shared" si="1006"/>
        <v>78</v>
      </c>
      <c r="AR1789" s="94">
        <f t="shared" si="1007"/>
        <v>79</v>
      </c>
      <c r="AS1789" s="9"/>
      <c r="AT1789" s="9"/>
      <c r="AU1789" s="9"/>
      <c r="AV1789" s="9"/>
      <c r="AW1789" s="9"/>
      <c r="AX1789" s="9"/>
      <c r="AY1789" s="9"/>
      <c r="AZ1789" s="9"/>
      <c r="BA1789" s="8"/>
      <c r="BB1789" s="8"/>
      <c r="BC1789" s="8"/>
      <c r="BD1789" s="8"/>
      <c r="BE1789" s="8"/>
      <c r="BF1789" s="8"/>
    </row>
    <row r="1790" spans="1:58" s="5" customFormat="1">
      <c r="A1790" s="6">
        <v>1745</v>
      </c>
      <c r="B1790" s="44" t="s">
        <v>64</v>
      </c>
      <c r="C1790" s="45">
        <v>6536.625732421875</v>
      </c>
      <c r="D1790" s="45">
        <v>5880.6831542968748</v>
      </c>
      <c r="E1790" s="45">
        <v>5746.0596679687496</v>
      </c>
      <c r="F1790" s="45">
        <v>5612.6201171875</v>
      </c>
      <c r="G1790" s="45">
        <v>6737.9828125000004</v>
      </c>
      <c r="H1790" s="45">
        <v>8648.5733642578125</v>
      </c>
      <c r="I1790" s="45">
        <v>7816.49951171875</v>
      </c>
      <c r="J1790" s="45">
        <v>6578.9456054687498</v>
      </c>
      <c r="K1790" s="45">
        <v>5830.3502441406254</v>
      </c>
      <c r="L1790" s="45">
        <v>5319.8804443359377</v>
      </c>
      <c r="M1790" s="45">
        <v>5071.1661865234373</v>
      </c>
      <c r="N1790" s="45">
        <v>4359.3117309570316</v>
      </c>
      <c r="O1790" s="45">
        <v>2689.1648681640627</v>
      </c>
      <c r="P1790" s="45">
        <v>1693.6762390136719</v>
      </c>
      <c r="Q1790" s="45">
        <v>1080.2866760253905</v>
      </c>
      <c r="R1790" s="45">
        <v>858.0635635375977</v>
      </c>
      <c r="S1790" s="45">
        <v>574.0821411132813</v>
      </c>
      <c r="T1790" s="45">
        <v>519.47772140502934</v>
      </c>
      <c r="U1790" s="45">
        <v>81553.449781036383</v>
      </c>
      <c r="V1790" s="8"/>
      <c r="W1790" s="44" t="s">
        <v>64</v>
      </c>
      <c r="X1790" s="45">
        <v>41</v>
      </c>
      <c r="Y1790" s="45">
        <v>213</v>
      </c>
      <c r="Z1790" s="45">
        <v>611</v>
      </c>
      <c r="AA1790" s="45">
        <v>596</v>
      </c>
      <c r="AB1790" s="45">
        <v>273</v>
      </c>
      <c r="AC1790" s="45">
        <v>26</v>
      </c>
      <c r="AD1790" s="45"/>
      <c r="AE1790" s="45">
        <f t="shared" si="1000"/>
        <v>1760</v>
      </c>
      <c r="AF1790" s="8"/>
      <c r="AG1790" s="44" t="s">
        <v>64</v>
      </c>
      <c r="AH1790" s="68">
        <f t="shared" si="1002"/>
        <v>14.609932311095097</v>
      </c>
      <c r="AI1790" s="68">
        <f t="shared" si="1003"/>
        <v>63.223669732386981</v>
      </c>
      <c r="AJ1790" s="68">
        <f t="shared" si="1004"/>
        <v>141.29497993856324</v>
      </c>
      <c r="AK1790" s="68">
        <f t="shared" si="1005"/>
        <v>152.49793059065826</v>
      </c>
      <c r="AL1790" s="68">
        <f t="shared" si="995"/>
        <v>82.992022239268465</v>
      </c>
      <c r="AM1790" s="68">
        <f t="shared" si="996"/>
        <v>8.9188466940316093</v>
      </c>
      <c r="AN1790" s="68">
        <f t="shared" si="997"/>
        <v>0</v>
      </c>
      <c r="AO1790" s="68">
        <f t="shared" si="1001"/>
        <v>75.625978840086191</v>
      </c>
      <c r="AP1790" s="8"/>
      <c r="AQ1790" s="6">
        <f t="shared" si="1006"/>
        <v>43</v>
      </c>
      <c r="AR1790" s="94">
        <f t="shared" si="1007"/>
        <v>1</v>
      </c>
      <c r="AS1790" s="9"/>
      <c r="AT1790" s="9"/>
      <c r="AU1790" s="9"/>
      <c r="AV1790" s="9"/>
      <c r="AW1790" s="9"/>
      <c r="AX1790" s="9"/>
      <c r="AY1790" s="9"/>
      <c r="AZ1790" s="9"/>
      <c r="BA1790" s="8"/>
      <c r="BB1790" s="8"/>
      <c r="BC1790" s="8"/>
      <c r="BD1790" s="8"/>
      <c r="BE1790" s="8"/>
      <c r="BF1790" s="8"/>
    </row>
    <row r="1791" spans="1:58" s="5" customFormat="1">
      <c r="A1791" s="6">
        <v>1746</v>
      </c>
      <c r="B1791" s="44" t="s">
        <v>65</v>
      </c>
      <c r="C1791" s="45">
        <v>3321.8174697875975</v>
      </c>
      <c r="D1791" s="45">
        <v>3987.0772613525392</v>
      </c>
      <c r="E1791" s="45">
        <v>4261.7981231689455</v>
      </c>
      <c r="F1791" s="45">
        <v>3801.7628326416016</v>
      </c>
      <c r="G1791" s="45">
        <v>3025.9728286743166</v>
      </c>
      <c r="H1791" s="45">
        <v>3118.3017990112303</v>
      </c>
      <c r="I1791" s="45">
        <v>3421.0484710693358</v>
      </c>
      <c r="J1791" s="45">
        <v>3806.2420318603517</v>
      </c>
      <c r="K1791" s="45">
        <v>3936.8650939941408</v>
      </c>
      <c r="L1791" s="45">
        <v>3833.9810211181639</v>
      </c>
      <c r="M1791" s="45">
        <v>3365.3266845703124</v>
      </c>
      <c r="N1791" s="45">
        <v>3062.0566955566405</v>
      </c>
      <c r="O1791" s="45">
        <v>2473.9654754638673</v>
      </c>
      <c r="P1791" s="45">
        <v>2133.864596557617</v>
      </c>
      <c r="Q1791" s="45">
        <v>1835.8208129882812</v>
      </c>
      <c r="R1791" s="45">
        <v>1592.7771118164062</v>
      </c>
      <c r="S1791" s="45">
        <v>1128.0715164184571</v>
      </c>
      <c r="T1791" s="45">
        <v>993.15845680236816</v>
      </c>
      <c r="U1791" s="45">
        <v>53099.908282852171</v>
      </c>
      <c r="V1791" s="8"/>
      <c r="W1791" s="44" t="s">
        <v>65</v>
      </c>
      <c r="X1791" s="45">
        <v>39</v>
      </c>
      <c r="Y1791" s="45">
        <v>146</v>
      </c>
      <c r="Z1791" s="45">
        <v>195</v>
      </c>
      <c r="AA1791" s="45">
        <v>216</v>
      </c>
      <c r="AB1791" s="45">
        <v>102</v>
      </c>
      <c r="AC1791" s="45">
        <v>14</v>
      </c>
      <c r="AD1791" s="45"/>
      <c r="AE1791" s="45">
        <f t="shared" si="1000"/>
        <v>712</v>
      </c>
      <c r="AF1791" s="8"/>
      <c r="AG1791" s="44" t="s">
        <v>65</v>
      </c>
      <c r="AH1791" s="68">
        <f t="shared" si="1002"/>
        <v>20.516797978637396</v>
      </c>
      <c r="AI1791" s="68">
        <f t="shared" si="1003"/>
        <v>96.497892258975</v>
      </c>
      <c r="AJ1791" s="68">
        <f t="shared" si="1004"/>
        <v>125.06807395091249</v>
      </c>
      <c r="AK1791" s="68">
        <f t="shared" si="1005"/>
        <v>126.27707664865895</v>
      </c>
      <c r="AL1791" s="68">
        <f t="shared" si="995"/>
        <v>53.596171313439122</v>
      </c>
      <c r="AM1791" s="68">
        <f t="shared" si="996"/>
        <v>7.1122579340387411</v>
      </c>
      <c r="AN1791" s="68">
        <f t="shared" si="997"/>
        <v>0</v>
      </c>
      <c r="AO1791" s="68">
        <f t="shared" si="1001"/>
        <v>57.087478443908516</v>
      </c>
      <c r="AP1791" s="8"/>
      <c r="AQ1791" s="6">
        <f t="shared" si="1006"/>
        <v>13</v>
      </c>
      <c r="AR1791" s="94">
        <f t="shared" si="1007"/>
        <v>25</v>
      </c>
      <c r="AS1791" s="9"/>
      <c r="AT1791" s="9"/>
      <c r="AU1791" s="9"/>
      <c r="AV1791" s="9"/>
      <c r="AW1791" s="9"/>
      <c r="AX1791" s="9"/>
      <c r="AY1791" s="9"/>
      <c r="AZ1791" s="9"/>
      <c r="BA1791" s="8"/>
      <c r="BB1791" s="8"/>
      <c r="BC1791" s="8"/>
      <c r="BD1791" s="8"/>
      <c r="BE1791" s="8"/>
      <c r="BF1791" s="8"/>
    </row>
    <row r="1792" spans="1:58" s="5" customFormat="1">
      <c r="A1792" s="6">
        <v>1747</v>
      </c>
      <c r="B1792" s="44" t="s">
        <v>66</v>
      </c>
      <c r="C1792" s="45">
        <v>2191.288330078125</v>
      </c>
      <c r="D1792" s="45">
        <v>2546.2374938964845</v>
      </c>
      <c r="E1792" s="45">
        <v>2716.9204711914063</v>
      </c>
      <c r="F1792" s="45">
        <v>2679.9347717285154</v>
      </c>
      <c r="G1792" s="45">
        <v>2068.4720703124999</v>
      </c>
      <c r="H1792" s="45">
        <v>1931.3784240722657</v>
      </c>
      <c r="I1792" s="45">
        <v>2194.8162963867189</v>
      </c>
      <c r="J1792" s="45">
        <v>2523.0728820800782</v>
      </c>
      <c r="K1792" s="45">
        <v>2568.9344787597656</v>
      </c>
      <c r="L1792" s="45">
        <v>2352.0535705566408</v>
      </c>
      <c r="M1792" s="45">
        <v>2194.529052734375</v>
      </c>
      <c r="N1792" s="45">
        <v>2050.0712585449219</v>
      </c>
      <c r="O1792" s="45">
        <v>1602.6674743652343</v>
      </c>
      <c r="P1792" s="45">
        <v>1179.5998291015626</v>
      </c>
      <c r="Q1792" s="45">
        <v>850.00383300781255</v>
      </c>
      <c r="R1792" s="45">
        <v>702.81343688964841</v>
      </c>
      <c r="S1792" s="45">
        <v>437.22697296142576</v>
      </c>
      <c r="T1792" s="45">
        <v>341.47917938232422</v>
      </c>
      <c r="U1792" s="45">
        <v>33131.499826049803</v>
      </c>
      <c r="V1792" s="8"/>
      <c r="W1792" s="44" t="s">
        <v>66</v>
      </c>
      <c r="X1792" s="45">
        <v>22</v>
      </c>
      <c r="Y1792" s="45">
        <v>65</v>
      </c>
      <c r="Z1792" s="45">
        <v>134</v>
      </c>
      <c r="AA1792" s="45">
        <v>138</v>
      </c>
      <c r="AB1792" s="45">
        <v>84</v>
      </c>
      <c r="AC1792" s="45">
        <v>7</v>
      </c>
      <c r="AD1792" s="45"/>
      <c r="AE1792" s="45">
        <f t="shared" si="1000"/>
        <v>450</v>
      </c>
      <c r="AF1792" s="8"/>
      <c r="AG1792" s="44" t="s">
        <v>66</v>
      </c>
      <c r="AH1792" s="68">
        <f t="shared" si="1002"/>
        <v>16.418310051487072</v>
      </c>
      <c r="AI1792" s="68">
        <f t="shared" si="1003"/>
        <v>62.848322617360701</v>
      </c>
      <c r="AJ1792" s="68">
        <f t="shared" si="1004"/>
        <v>138.76099922195897</v>
      </c>
      <c r="AK1792" s="68">
        <f t="shared" si="1005"/>
        <v>125.7508432274597</v>
      </c>
      <c r="AL1792" s="68">
        <f t="shared" si="995"/>
        <v>66.585472497923647</v>
      </c>
      <c r="AM1792" s="68">
        <f t="shared" si="996"/>
        <v>5.4497302736809941</v>
      </c>
      <c r="AN1792" s="68">
        <f t="shared" si="997"/>
        <v>0</v>
      </c>
      <c r="AO1792" s="68">
        <f t="shared" si="1001"/>
        <v>55.151578772869314</v>
      </c>
      <c r="AP1792" s="8"/>
      <c r="AQ1792" s="6">
        <f t="shared" si="1006"/>
        <v>46</v>
      </c>
      <c r="AR1792" s="94">
        <f t="shared" si="1007"/>
        <v>38</v>
      </c>
      <c r="AS1792" s="9"/>
      <c r="AT1792" s="9"/>
      <c r="AU1792" s="9"/>
      <c r="AV1792" s="9"/>
      <c r="AW1792" s="9"/>
      <c r="AX1792" s="9"/>
      <c r="AY1792" s="9"/>
      <c r="AZ1792" s="9"/>
      <c r="BA1792" s="8"/>
      <c r="BB1792" s="8"/>
      <c r="BC1792" s="8"/>
      <c r="BD1792" s="8"/>
      <c r="BE1792" s="8"/>
      <c r="BF1792" s="8"/>
    </row>
    <row r="1793" spans="1:58" s="5" customFormat="1">
      <c r="A1793" s="6">
        <v>1748</v>
      </c>
      <c r="B1793" s="44" t="s">
        <v>67</v>
      </c>
      <c r="C1793" s="45">
        <v>1678.8558807373047</v>
      </c>
      <c r="D1793" s="45">
        <v>1949.3635009765626</v>
      </c>
      <c r="E1793" s="45">
        <v>2059.657647705078</v>
      </c>
      <c r="F1793" s="45">
        <v>1798.7705871582032</v>
      </c>
      <c r="G1793" s="45">
        <v>1118.5435791015625</v>
      </c>
      <c r="H1793" s="45">
        <v>1268.5185546875</v>
      </c>
      <c r="I1793" s="45">
        <v>1533.7528778076171</v>
      </c>
      <c r="J1793" s="45">
        <v>1746.7813781738282</v>
      </c>
      <c r="K1793" s="45">
        <v>1903.9969177246094</v>
      </c>
      <c r="L1793" s="45">
        <v>1933.954522705078</v>
      </c>
      <c r="M1793" s="45">
        <v>1896.7122314453125</v>
      </c>
      <c r="N1793" s="45">
        <v>1901.510498046875</v>
      </c>
      <c r="O1793" s="45">
        <v>1745.0823852539063</v>
      </c>
      <c r="P1793" s="45">
        <v>1575.6111206054688</v>
      </c>
      <c r="Q1793" s="45">
        <v>1325.350146484375</v>
      </c>
      <c r="R1793" s="45">
        <v>1139.4610351562501</v>
      </c>
      <c r="S1793" s="45">
        <v>812.38026428222656</v>
      </c>
      <c r="T1793" s="45">
        <v>723.33002624511721</v>
      </c>
      <c r="U1793" s="45">
        <v>28111.633154296876</v>
      </c>
      <c r="V1793" s="8"/>
      <c r="W1793" s="44" t="s">
        <v>67</v>
      </c>
      <c r="X1793" s="45">
        <v>17</v>
      </c>
      <c r="Y1793" s="45">
        <v>59</v>
      </c>
      <c r="Z1793" s="45">
        <v>101</v>
      </c>
      <c r="AA1793" s="45">
        <v>107</v>
      </c>
      <c r="AB1793" s="45">
        <v>46</v>
      </c>
      <c r="AC1793" s="45">
        <v>8</v>
      </c>
      <c r="AD1793" s="45"/>
      <c r="AE1793" s="45">
        <f t="shared" si="1000"/>
        <v>338</v>
      </c>
      <c r="AF1793" s="8"/>
      <c r="AG1793" s="44" t="s">
        <v>67</v>
      </c>
      <c r="AH1793" s="68">
        <f t="shared" si="1002"/>
        <v>18.901798952425093</v>
      </c>
      <c r="AI1793" s="68">
        <f t="shared" si="1003"/>
        <v>105.49432512480207</v>
      </c>
      <c r="AJ1793" s="68">
        <f t="shared" si="1004"/>
        <v>159.24087137200982</v>
      </c>
      <c r="AK1793" s="68">
        <f t="shared" si="1005"/>
        <v>139.52704056594612</v>
      </c>
      <c r="AL1793" s="68">
        <f t="shared" si="995"/>
        <v>52.668296759713208</v>
      </c>
      <c r="AM1793" s="68">
        <f t="shared" si="996"/>
        <v>8.4033749482751059</v>
      </c>
      <c r="AN1793" s="68">
        <f t="shared" si="997"/>
        <v>0</v>
      </c>
      <c r="AO1793" s="68">
        <f t="shared" si="1001"/>
        <v>59.800155572578802</v>
      </c>
      <c r="AP1793" s="8"/>
      <c r="AQ1793" s="6">
        <f t="shared" si="1006"/>
        <v>10</v>
      </c>
      <c r="AR1793" s="94">
        <f t="shared" si="1007"/>
        <v>18</v>
      </c>
      <c r="AS1793" s="9"/>
      <c r="AT1793" s="9"/>
      <c r="AU1793" s="9"/>
      <c r="AV1793" s="9"/>
      <c r="AW1793" s="9"/>
      <c r="AX1793" s="9"/>
      <c r="AY1793" s="9"/>
      <c r="AZ1793" s="9"/>
      <c r="BA1793" s="8"/>
      <c r="BB1793" s="8"/>
      <c r="BC1793" s="8"/>
      <c r="BD1793" s="8"/>
      <c r="BE1793" s="8"/>
      <c r="BF1793" s="8"/>
    </row>
    <row r="1794" spans="1:58" s="5" customFormat="1">
      <c r="A1794" s="6">
        <v>1749</v>
      </c>
      <c r="B1794" s="44" t="s">
        <v>68</v>
      </c>
      <c r="C1794" s="45">
        <v>7421.9507812499996</v>
      </c>
      <c r="D1794" s="45">
        <v>8283.0819946289066</v>
      </c>
      <c r="E1794" s="45">
        <v>9040.9346557617191</v>
      </c>
      <c r="F1794" s="45">
        <v>10603.231787109375</v>
      </c>
      <c r="G1794" s="45">
        <v>13384.980273437501</v>
      </c>
      <c r="H1794" s="45">
        <v>11622.936767578125</v>
      </c>
      <c r="I1794" s="45">
        <v>11302.814331054688</v>
      </c>
      <c r="J1794" s="45">
        <v>12409.651318359374</v>
      </c>
      <c r="K1794" s="45">
        <v>11923.810986328124</v>
      </c>
      <c r="L1794" s="45">
        <v>11459.881201171875</v>
      </c>
      <c r="M1794" s="45">
        <v>10579.020654296875</v>
      </c>
      <c r="N1794" s="45">
        <v>10216.268432617188</v>
      </c>
      <c r="O1794" s="45">
        <v>8982.2190673828118</v>
      </c>
      <c r="P1794" s="45">
        <v>8079.7443481445316</v>
      </c>
      <c r="Q1794" s="45">
        <v>6587.0387329101559</v>
      </c>
      <c r="R1794" s="45">
        <v>5617.5644042968752</v>
      </c>
      <c r="S1794" s="45">
        <v>4082.86279296875</v>
      </c>
      <c r="T1794" s="45">
        <v>3232.4953186035154</v>
      </c>
      <c r="U1794" s="45">
        <v>164830.4878479004</v>
      </c>
      <c r="V1794" s="8"/>
      <c r="W1794" s="44" t="s">
        <v>68</v>
      </c>
      <c r="X1794" s="45">
        <v>6</v>
      </c>
      <c r="Y1794" s="45">
        <v>105</v>
      </c>
      <c r="Z1794" s="45">
        <v>386</v>
      </c>
      <c r="AA1794" s="45">
        <v>715</v>
      </c>
      <c r="AB1794" s="45">
        <v>513</v>
      </c>
      <c r="AC1794" s="45">
        <v>91</v>
      </c>
      <c r="AD1794" s="45"/>
      <c r="AE1794" s="45">
        <f t="shared" si="1000"/>
        <v>1816</v>
      </c>
      <c r="AF1794" s="8"/>
      <c r="AG1794" s="44" t="s">
        <v>68</v>
      </c>
      <c r="AH1794" s="68">
        <f t="shared" si="1002"/>
        <v>1.1317304234156904</v>
      </c>
      <c r="AI1794" s="68">
        <f t="shared" si="1003"/>
        <v>15.689227455698614</v>
      </c>
      <c r="AJ1794" s="68">
        <f t="shared" si="1004"/>
        <v>66.420390598138113</v>
      </c>
      <c r="AK1794" s="68">
        <f t="shared" si="1005"/>
        <v>126.51716272743232</v>
      </c>
      <c r="AL1794" s="68">
        <f t="shared" si="995"/>
        <v>82.677584863491788</v>
      </c>
      <c r="AM1794" s="68">
        <f t="shared" si="996"/>
        <v>15.263576402601629</v>
      </c>
      <c r="AN1794" s="68">
        <f t="shared" si="997"/>
        <v>0</v>
      </c>
      <c r="AO1794" s="68">
        <f t="shared" si="1001"/>
        <v>43.913895234304263</v>
      </c>
      <c r="AP1794" s="8"/>
      <c r="AQ1794" s="6">
        <f t="shared" si="1006"/>
        <v>71</v>
      </c>
      <c r="AR1794" s="94">
        <f t="shared" si="1007"/>
        <v>73</v>
      </c>
      <c r="AS1794" s="9"/>
      <c r="AT1794" s="9"/>
      <c r="AU1794" s="9"/>
      <c r="AV1794" s="9"/>
      <c r="AW1794" s="9"/>
      <c r="AX1794" s="9"/>
      <c r="AY1794" s="9"/>
      <c r="AZ1794" s="9"/>
      <c r="BA1794" s="8"/>
      <c r="BB1794" s="8"/>
      <c r="BC1794" s="8"/>
      <c r="BD1794" s="8"/>
      <c r="BE1794" s="8"/>
      <c r="BF1794" s="8"/>
    </row>
    <row r="1795" spans="1:58" s="5" customFormat="1">
      <c r="A1795" s="6">
        <v>1750</v>
      </c>
      <c r="B1795" s="44" t="s">
        <v>69</v>
      </c>
      <c r="C1795" s="45">
        <v>5610.6052368164064</v>
      </c>
      <c r="D1795" s="45">
        <v>5700.9246582031246</v>
      </c>
      <c r="E1795" s="45">
        <v>6054.1564208984373</v>
      </c>
      <c r="F1795" s="45">
        <v>6627.9742919921873</v>
      </c>
      <c r="G1795" s="45">
        <v>8426.6951416015618</v>
      </c>
      <c r="H1795" s="45">
        <v>8099.6497802734375</v>
      </c>
      <c r="I1795" s="45">
        <v>8627.7804199218754</v>
      </c>
      <c r="J1795" s="45">
        <v>8914.0844482421871</v>
      </c>
      <c r="K1795" s="45">
        <v>8394.5211181640625</v>
      </c>
      <c r="L1795" s="45">
        <v>7922.0123779296873</v>
      </c>
      <c r="M1795" s="45">
        <v>7262.5561035156252</v>
      </c>
      <c r="N1795" s="45">
        <v>6649.4745849609371</v>
      </c>
      <c r="O1795" s="45">
        <v>5403.3471191406252</v>
      </c>
      <c r="P1795" s="45">
        <v>4464.616943359375</v>
      </c>
      <c r="Q1795" s="45">
        <v>3765.9926879882814</v>
      </c>
      <c r="R1795" s="45">
        <v>3459.7543579101562</v>
      </c>
      <c r="S1795" s="45">
        <v>2787.9487548828124</v>
      </c>
      <c r="T1795" s="45">
        <v>2267.6462707519531</v>
      </c>
      <c r="U1795" s="45">
        <v>110439.74071655274</v>
      </c>
      <c r="V1795" s="8"/>
      <c r="W1795" s="44" t="s">
        <v>69</v>
      </c>
      <c r="X1795" s="45">
        <v>10</v>
      </c>
      <c r="Y1795" s="45">
        <v>85</v>
      </c>
      <c r="Z1795" s="45">
        <v>260</v>
      </c>
      <c r="AA1795" s="45">
        <v>597</v>
      </c>
      <c r="AB1795" s="45">
        <v>440</v>
      </c>
      <c r="AC1795" s="45">
        <v>106</v>
      </c>
      <c r="AD1795" s="45"/>
      <c r="AE1795" s="45">
        <f t="shared" si="1000"/>
        <v>1498</v>
      </c>
      <c r="AF1795" s="8"/>
      <c r="AG1795" s="44" t="s">
        <v>69</v>
      </c>
      <c r="AH1795" s="68">
        <f t="shared" si="1002"/>
        <v>3.0175132127720654</v>
      </c>
      <c r="AI1795" s="68">
        <f t="shared" si="1003"/>
        <v>20.173982462084194</v>
      </c>
      <c r="AJ1795" s="68">
        <f t="shared" si="1004"/>
        <v>64.200306693068541</v>
      </c>
      <c r="AK1795" s="68">
        <f t="shared" si="1005"/>
        <v>138.39017011177154</v>
      </c>
      <c r="AL1795" s="68">
        <f t="shared" si="995"/>
        <v>98.720177614374251</v>
      </c>
      <c r="AM1795" s="68">
        <f t="shared" si="996"/>
        <v>25.254567475120702</v>
      </c>
      <c r="AN1795" s="68">
        <f t="shared" si="997"/>
        <v>0</v>
      </c>
      <c r="AO1795" s="68">
        <f t="shared" si="1001"/>
        <v>52.549678865852279</v>
      </c>
      <c r="AP1795" s="8"/>
      <c r="AQ1795" s="6">
        <f t="shared" si="1006"/>
        <v>68</v>
      </c>
      <c r="AR1795" s="94">
        <f t="shared" si="1007"/>
        <v>48</v>
      </c>
      <c r="AS1795" s="9"/>
      <c r="AT1795" s="9"/>
      <c r="AU1795" s="9"/>
      <c r="AV1795" s="9"/>
      <c r="AW1795" s="9"/>
      <c r="AX1795" s="9"/>
      <c r="AY1795" s="9"/>
      <c r="AZ1795" s="9"/>
      <c r="BA1795" s="8"/>
      <c r="BB1795" s="8"/>
      <c r="BC1795" s="8"/>
      <c r="BD1795" s="8"/>
      <c r="BE1795" s="8"/>
      <c r="BF1795" s="8"/>
    </row>
    <row r="1796" spans="1:58" s="5" customFormat="1">
      <c r="A1796" s="6">
        <v>1751</v>
      </c>
      <c r="B1796" s="44" t="s">
        <v>70</v>
      </c>
      <c r="C1796" s="45">
        <v>1715.5274673461913</v>
      </c>
      <c r="D1796" s="45">
        <v>2078.1990234374998</v>
      </c>
      <c r="E1796" s="45">
        <v>2269.0755859374999</v>
      </c>
      <c r="F1796" s="45">
        <v>1997.5464279174805</v>
      </c>
      <c r="G1796" s="45">
        <v>1441.9021118164062</v>
      </c>
      <c r="H1796" s="45">
        <v>1506.4983390808106</v>
      </c>
      <c r="I1796" s="45">
        <v>1792.6372497558593</v>
      </c>
      <c r="J1796" s="45">
        <v>1994.4132110595704</v>
      </c>
      <c r="K1796" s="45">
        <v>2157.6784423828126</v>
      </c>
      <c r="L1796" s="45">
        <v>2139.6346252441408</v>
      </c>
      <c r="M1796" s="45">
        <v>2002.2865600585938</v>
      </c>
      <c r="N1796" s="45">
        <v>1864.1748352050781</v>
      </c>
      <c r="O1796" s="45">
        <v>1463.0662109375</v>
      </c>
      <c r="P1796" s="45">
        <v>985.07365112304683</v>
      </c>
      <c r="Q1796" s="45">
        <v>760.44223327636723</v>
      </c>
      <c r="R1796" s="45">
        <v>589.20668716430669</v>
      </c>
      <c r="S1796" s="45">
        <v>451.74572296142577</v>
      </c>
      <c r="T1796" s="45">
        <v>300.49334812164307</v>
      </c>
      <c r="U1796" s="45">
        <v>27509.601732826231</v>
      </c>
      <c r="V1796" s="8"/>
      <c r="W1796" s="44" t="s">
        <v>70</v>
      </c>
      <c r="X1796" s="45">
        <v>8</v>
      </c>
      <c r="Y1796" s="45">
        <v>38</v>
      </c>
      <c r="Z1796" s="45">
        <v>95</v>
      </c>
      <c r="AA1796" s="45">
        <v>122</v>
      </c>
      <c r="AB1796" s="45">
        <v>64</v>
      </c>
      <c r="AC1796" s="45">
        <v>14</v>
      </c>
      <c r="AD1796" s="45"/>
      <c r="AE1796" s="45">
        <f t="shared" si="1000"/>
        <v>341</v>
      </c>
      <c r="AF1796" s="8"/>
      <c r="AG1796" s="44" t="s">
        <v>70</v>
      </c>
      <c r="AH1796" s="68">
        <f t="shared" si="1002"/>
        <v>8.0098263431506904</v>
      </c>
      <c r="AI1796" s="68">
        <f t="shared" si="1003"/>
        <v>52.708154996916242</v>
      </c>
      <c r="AJ1796" s="68">
        <f t="shared" si="1004"/>
        <v>126.12028508171369</v>
      </c>
      <c r="AK1796" s="68">
        <f t="shared" si="1005"/>
        <v>136.11231164209633</v>
      </c>
      <c r="AL1796" s="68">
        <f t="shared" si="995"/>
        <v>64.179278040380368</v>
      </c>
      <c r="AM1796" s="68">
        <f t="shared" si="996"/>
        <v>12.976910483972976</v>
      </c>
      <c r="AN1796" s="68">
        <f t="shared" si="997"/>
        <v>0</v>
      </c>
      <c r="AO1796" s="68">
        <f t="shared" si="1001"/>
        <v>52.339505252320627</v>
      </c>
      <c r="AP1796" s="8"/>
      <c r="AQ1796" s="6">
        <f t="shared" si="1006"/>
        <v>50</v>
      </c>
      <c r="AR1796" s="94">
        <f t="shared" si="1007"/>
        <v>50</v>
      </c>
      <c r="AS1796" s="9"/>
      <c r="AT1796" s="9"/>
      <c r="AU1796" s="9"/>
      <c r="AV1796" s="9"/>
      <c r="AW1796" s="9"/>
      <c r="AX1796" s="9"/>
      <c r="AY1796" s="9"/>
      <c r="AZ1796" s="9"/>
      <c r="BA1796" s="8"/>
      <c r="BB1796" s="8"/>
      <c r="BC1796" s="8"/>
      <c r="BD1796" s="8"/>
      <c r="BE1796" s="8"/>
      <c r="BF1796" s="8"/>
    </row>
    <row r="1797" spans="1:58" s="5" customFormat="1">
      <c r="A1797" s="6">
        <v>1752</v>
      </c>
      <c r="B1797" s="44" t="s">
        <v>71</v>
      </c>
      <c r="C1797" s="45">
        <v>7280.1653930664061</v>
      </c>
      <c r="D1797" s="45">
        <v>6395.9261138916017</v>
      </c>
      <c r="E1797" s="45">
        <v>6611.8852478027347</v>
      </c>
      <c r="F1797" s="45">
        <v>7504.0136840820314</v>
      </c>
      <c r="G1797" s="45">
        <v>12640.659985351562</v>
      </c>
      <c r="H1797" s="45">
        <v>12709.211865234374</v>
      </c>
      <c r="I1797" s="45">
        <v>12135.942651367188</v>
      </c>
      <c r="J1797" s="45">
        <v>11287.928051757812</v>
      </c>
      <c r="K1797" s="45">
        <v>10043.928491210938</v>
      </c>
      <c r="L1797" s="45">
        <v>9080.2046630859368</v>
      </c>
      <c r="M1797" s="45">
        <v>7722.7755371093754</v>
      </c>
      <c r="N1797" s="45">
        <v>6740.7018066406254</v>
      </c>
      <c r="O1797" s="45">
        <v>5248.3870117187498</v>
      </c>
      <c r="P1797" s="45">
        <v>5630.6575683593746</v>
      </c>
      <c r="Q1797" s="45">
        <v>5464.1943603515629</v>
      </c>
      <c r="R1797" s="45">
        <v>5194.8016113281246</v>
      </c>
      <c r="S1797" s="45">
        <v>4093.1117614746095</v>
      </c>
      <c r="T1797" s="45">
        <v>2994.2285369873048</v>
      </c>
      <c r="U1797" s="45">
        <v>138778.72434082031</v>
      </c>
      <c r="V1797" s="8"/>
      <c r="W1797" s="44" t="s">
        <v>71</v>
      </c>
      <c r="X1797" s="45">
        <v>39</v>
      </c>
      <c r="Y1797" s="45">
        <v>232</v>
      </c>
      <c r="Z1797" s="45">
        <v>504</v>
      </c>
      <c r="AA1797" s="45">
        <v>816</v>
      </c>
      <c r="AB1797" s="45">
        <v>570</v>
      </c>
      <c r="AC1797" s="45">
        <v>108</v>
      </c>
      <c r="AD1797" s="45"/>
      <c r="AE1797" s="45">
        <f t="shared" si="1000"/>
        <v>2269</v>
      </c>
      <c r="AF1797" s="8"/>
      <c r="AG1797" s="44" t="s">
        <v>71</v>
      </c>
      <c r="AH1797" s="68">
        <f t="shared" si="1002"/>
        <v>10.394437334976924</v>
      </c>
      <c r="AI1797" s="68">
        <f t="shared" si="1003"/>
        <v>36.706944141975129</v>
      </c>
      <c r="AJ1797" s="68">
        <f t="shared" si="1004"/>
        <v>79.312549880244774</v>
      </c>
      <c r="AK1797" s="68">
        <f t="shared" si="1005"/>
        <v>134.47657482265254</v>
      </c>
      <c r="AL1797" s="68">
        <f t="shared" si="995"/>
        <v>100.99284782582164</v>
      </c>
      <c r="AM1797" s="68">
        <f t="shared" si="996"/>
        <v>21.50552945384004</v>
      </c>
      <c r="AN1797" s="68">
        <f t="shared" si="997"/>
        <v>0</v>
      </c>
      <c r="AO1797" s="68">
        <f t="shared" si="1001"/>
        <v>60.184168282606272</v>
      </c>
      <c r="AP1797" s="8"/>
      <c r="AQ1797" s="6">
        <f t="shared" si="1006"/>
        <v>58</v>
      </c>
      <c r="AR1797" s="94">
        <f t="shared" si="1007"/>
        <v>16</v>
      </c>
      <c r="AS1797" s="9"/>
      <c r="AT1797" s="9"/>
      <c r="AU1797" s="9"/>
      <c r="AV1797" s="9"/>
      <c r="AW1797" s="9"/>
      <c r="AX1797" s="9"/>
      <c r="AY1797" s="9"/>
      <c r="AZ1797" s="9"/>
      <c r="BA1797" s="8"/>
      <c r="BB1797" s="8"/>
      <c r="BC1797" s="8"/>
      <c r="BD1797" s="8"/>
      <c r="BE1797" s="8"/>
      <c r="BF1797" s="8"/>
    </row>
    <row r="1798" spans="1:58" s="5" customFormat="1">
      <c r="A1798" s="6">
        <v>1753</v>
      </c>
      <c r="B1798" s="44" t="s">
        <v>72</v>
      </c>
      <c r="C1798" s="45">
        <v>8013.5451416015621</v>
      </c>
      <c r="D1798" s="45">
        <v>8652.9252685546871</v>
      </c>
      <c r="E1798" s="45">
        <v>9120.1338134765629</v>
      </c>
      <c r="F1798" s="45">
        <v>9501.6313232421871</v>
      </c>
      <c r="G1798" s="45">
        <v>8039.5788818359379</v>
      </c>
      <c r="H1798" s="45">
        <v>7403.6482421874998</v>
      </c>
      <c r="I1798" s="45">
        <v>8420.0193359375007</v>
      </c>
      <c r="J1798" s="45">
        <v>9392.2566406250007</v>
      </c>
      <c r="K1798" s="45">
        <v>9880.2890380859371</v>
      </c>
      <c r="L1798" s="45">
        <v>10085.82265625</v>
      </c>
      <c r="M1798" s="45">
        <v>9683.4169433593743</v>
      </c>
      <c r="N1798" s="45">
        <v>9751.0375000000004</v>
      </c>
      <c r="O1798" s="45">
        <v>8623.6458007812507</v>
      </c>
      <c r="P1798" s="45">
        <v>7538.7177856445314</v>
      </c>
      <c r="Q1798" s="45">
        <v>6450.5445556640625</v>
      </c>
      <c r="R1798" s="45">
        <v>5791.6377868652344</v>
      </c>
      <c r="S1798" s="45">
        <v>4130.2884704589842</v>
      </c>
      <c r="T1798" s="45">
        <v>3462.6155181884765</v>
      </c>
      <c r="U1798" s="45">
        <v>143941.7547027588</v>
      </c>
      <c r="V1798" s="8"/>
      <c r="W1798" s="44" t="s">
        <v>72</v>
      </c>
      <c r="X1798" s="45">
        <v>45</v>
      </c>
      <c r="Y1798" s="45">
        <v>187</v>
      </c>
      <c r="Z1798" s="45">
        <v>429</v>
      </c>
      <c r="AA1798" s="45">
        <v>565</v>
      </c>
      <c r="AB1798" s="45">
        <v>363</v>
      </c>
      <c r="AC1798" s="45">
        <v>60</v>
      </c>
      <c r="AD1798" s="45"/>
      <c r="AE1798" s="45">
        <f t="shared" si="1000"/>
        <v>1649</v>
      </c>
      <c r="AF1798" s="8"/>
      <c r="AG1798" s="44" t="s">
        <v>72</v>
      </c>
      <c r="AH1798" s="68">
        <f t="shared" si="1002"/>
        <v>9.4720576854890872</v>
      </c>
      <c r="AI1798" s="68">
        <f t="shared" si="1003"/>
        <v>46.519849546471818</v>
      </c>
      <c r="AJ1798" s="68">
        <f t="shared" si="1004"/>
        <v>115.88881210089652</v>
      </c>
      <c r="AK1798" s="68">
        <f t="shared" si="1005"/>
        <v>134.20396734447448</v>
      </c>
      <c r="AL1798" s="68">
        <f t="shared" si="995"/>
        <v>77.297717447347026</v>
      </c>
      <c r="AM1798" s="68">
        <f t="shared" si="996"/>
        <v>12.145393675977626</v>
      </c>
      <c r="AN1798" s="68">
        <f t="shared" si="997"/>
        <v>0</v>
      </c>
      <c r="AO1798" s="68">
        <f t="shared" si="1001"/>
        <v>52.580186838335997</v>
      </c>
      <c r="AP1798" s="8"/>
      <c r="AQ1798" s="6">
        <f t="shared" si="1006"/>
        <v>56</v>
      </c>
      <c r="AR1798" s="94">
        <f t="shared" si="1007"/>
        <v>47</v>
      </c>
      <c r="AS1798" s="9"/>
      <c r="AT1798" s="9"/>
      <c r="AU1798" s="9"/>
      <c r="AV1798" s="9"/>
      <c r="AW1798" s="9"/>
      <c r="AX1798" s="9"/>
      <c r="AY1798" s="9"/>
      <c r="AZ1798" s="9"/>
      <c r="BA1798" s="8"/>
      <c r="BB1798" s="8"/>
      <c r="BC1798" s="8"/>
      <c r="BD1798" s="8"/>
      <c r="BE1798" s="8"/>
      <c r="BF1798" s="8"/>
    </row>
    <row r="1799" spans="1:58" s="5" customFormat="1">
      <c r="A1799" s="6">
        <v>1754</v>
      </c>
      <c r="B1799" s="44" t="s">
        <v>73</v>
      </c>
      <c r="C1799" s="45">
        <v>854.16057434082029</v>
      </c>
      <c r="D1799" s="45">
        <v>1046.4898529052734</v>
      </c>
      <c r="E1799" s="45">
        <v>1210.7366790771484</v>
      </c>
      <c r="F1799" s="45">
        <v>1126.2703948974608</v>
      </c>
      <c r="G1799" s="45">
        <v>740.67143402099612</v>
      </c>
      <c r="H1799" s="45">
        <v>677.41823730468752</v>
      </c>
      <c r="I1799" s="45">
        <v>823.33037109375005</v>
      </c>
      <c r="J1799" s="45">
        <v>1100.1817779541016</v>
      </c>
      <c r="K1799" s="45">
        <v>1222.8321594238282</v>
      </c>
      <c r="L1799" s="45">
        <v>1380.9032592773438</v>
      </c>
      <c r="M1799" s="45">
        <v>1411.7702850341798</v>
      </c>
      <c r="N1799" s="45">
        <v>1449.3695373535156</v>
      </c>
      <c r="O1799" s="45">
        <v>1227.0662048339843</v>
      </c>
      <c r="P1799" s="45">
        <v>990.92084045410161</v>
      </c>
      <c r="Q1799" s="45">
        <v>770.78650817871096</v>
      </c>
      <c r="R1799" s="45">
        <v>649.00101318359373</v>
      </c>
      <c r="S1799" s="45">
        <v>508.57728881835936</v>
      </c>
      <c r="T1799" s="45">
        <v>473.67509155273439</v>
      </c>
      <c r="U1799" s="45">
        <v>17664.161509704591</v>
      </c>
      <c r="V1799" s="8"/>
      <c r="W1799" s="44" t="s">
        <v>73</v>
      </c>
      <c r="X1799" s="45">
        <v>7</v>
      </c>
      <c r="Y1799" s="45">
        <v>31</v>
      </c>
      <c r="Z1799" s="45">
        <v>39</v>
      </c>
      <c r="AA1799" s="45">
        <v>60</v>
      </c>
      <c r="AB1799" s="45">
        <v>32</v>
      </c>
      <c r="AC1799" s="45">
        <v>3</v>
      </c>
      <c r="AD1799" s="45"/>
      <c r="AE1799" s="45">
        <f t="shared" si="1000"/>
        <v>172</v>
      </c>
      <c r="AF1799" s="8"/>
      <c r="AG1799" s="44" t="s">
        <v>73</v>
      </c>
      <c r="AH1799" s="68">
        <f t="shared" si="1002"/>
        <v>12.43040753217579</v>
      </c>
      <c r="AI1799" s="68">
        <f t="shared" si="1003"/>
        <v>83.707832045595623</v>
      </c>
      <c r="AJ1799" s="68">
        <f t="shared" si="1004"/>
        <v>115.14304709354518</v>
      </c>
      <c r="AK1799" s="68">
        <f t="shared" si="1005"/>
        <v>145.74951224085962</v>
      </c>
      <c r="AL1799" s="68">
        <f t="shared" si="995"/>
        <v>58.17220506870639</v>
      </c>
      <c r="AM1799" s="68">
        <f t="shared" si="996"/>
        <v>4.9066423006302591</v>
      </c>
      <c r="AN1799" s="68">
        <f t="shared" si="997"/>
        <v>0</v>
      </c>
      <c r="AO1799" s="68">
        <f t="shared" si="1001"/>
        <v>48.645232853052534</v>
      </c>
      <c r="AP1799" s="8"/>
      <c r="AQ1799" s="6">
        <f t="shared" si="1006"/>
        <v>22</v>
      </c>
      <c r="AR1799" s="94">
        <f t="shared" si="1007"/>
        <v>61</v>
      </c>
      <c r="AS1799" s="9"/>
      <c r="AT1799" s="9"/>
      <c r="AU1799" s="9"/>
      <c r="AV1799" s="9"/>
      <c r="AW1799" s="9"/>
      <c r="AX1799" s="9"/>
      <c r="AY1799" s="9"/>
      <c r="AZ1799" s="9"/>
      <c r="BA1799" s="8"/>
      <c r="BB1799" s="8"/>
      <c r="BC1799" s="8"/>
      <c r="BD1799" s="8"/>
      <c r="BE1799" s="8"/>
      <c r="BF1799" s="8"/>
    </row>
    <row r="1800" spans="1:58" s="5" customFormat="1">
      <c r="A1800" s="6">
        <v>1755</v>
      </c>
      <c r="B1800" s="44" t="s">
        <v>74</v>
      </c>
      <c r="C1800" s="45">
        <v>963.95793533325195</v>
      </c>
      <c r="D1800" s="45">
        <v>1100.2486190795898</v>
      </c>
      <c r="E1800" s="45">
        <v>1186.3656951904297</v>
      </c>
      <c r="F1800" s="45">
        <v>1157.2943099975587</v>
      </c>
      <c r="G1800" s="45">
        <v>839.4847526550293</v>
      </c>
      <c r="H1800" s="45">
        <v>837.72362594604488</v>
      </c>
      <c r="I1800" s="45">
        <v>923.85200881958008</v>
      </c>
      <c r="J1800" s="45">
        <v>989.33966522216792</v>
      </c>
      <c r="K1800" s="45">
        <v>1077.4508392333985</v>
      </c>
      <c r="L1800" s="45">
        <v>1166.0775512695313</v>
      </c>
      <c r="M1800" s="45">
        <v>1139.2516738891602</v>
      </c>
      <c r="N1800" s="45">
        <v>1099.1519912719727</v>
      </c>
      <c r="O1800" s="45">
        <v>882.07206115722659</v>
      </c>
      <c r="P1800" s="45">
        <v>690.05059432983398</v>
      </c>
      <c r="Q1800" s="45">
        <v>544.83412246704097</v>
      </c>
      <c r="R1800" s="45">
        <v>468.71064567565918</v>
      </c>
      <c r="S1800" s="45">
        <v>372.37180404663087</v>
      </c>
      <c r="T1800" s="45">
        <v>267.0991876602173</v>
      </c>
      <c r="U1800" s="45">
        <v>15705.337083244323</v>
      </c>
      <c r="V1800" s="8"/>
      <c r="W1800" s="44" t="s">
        <v>74</v>
      </c>
      <c r="X1800" s="45">
        <v>3</v>
      </c>
      <c r="Y1800" s="45">
        <v>28</v>
      </c>
      <c r="Z1800" s="45">
        <v>59</v>
      </c>
      <c r="AA1800" s="45">
        <v>71</v>
      </c>
      <c r="AB1800" s="45">
        <v>43</v>
      </c>
      <c r="AC1800" s="45">
        <v>12</v>
      </c>
      <c r="AD1800" s="45"/>
      <c r="AE1800" s="45">
        <f t="shared" si="1000"/>
        <v>216</v>
      </c>
      <c r="AF1800" s="8"/>
      <c r="AG1800" s="44" t="s">
        <v>74</v>
      </c>
      <c r="AH1800" s="68">
        <f t="shared" si="1002"/>
        <v>5.1845066100883681</v>
      </c>
      <c r="AI1800" s="68">
        <f t="shared" si="1003"/>
        <v>66.707584411616068</v>
      </c>
      <c r="AJ1800" s="68">
        <f t="shared" si="1004"/>
        <v>140.85791106433473</v>
      </c>
      <c r="AK1800" s="68">
        <f t="shared" si="1005"/>
        <v>153.70427151144651</v>
      </c>
      <c r="AL1800" s="68">
        <f t="shared" si="995"/>
        <v>86.926667375342404</v>
      </c>
      <c r="AM1800" s="68">
        <f t="shared" si="996"/>
        <v>22.274798186686542</v>
      </c>
      <c r="AN1800" s="68">
        <f t="shared" si="997"/>
        <v>0</v>
      </c>
      <c r="AO1800" s="68">
        <f t="shared" si="1001"/>
        <v>61.791765940481483</v>
      </c>
      <c r="AP1800" s="8"/>
      <c r="AQ1800" s="6">
        <f t="shared" si="1006"/>
        <v>32</v>
      </c>
      <c r="AR1800" s="94">
        <f t="shared" si="1007"/>
        <v>11</v>
      </c>
      <c r="AS1800" s="9"/>
      <c r="AT1800" s="9"/>
      <c r="AU1800" s="9"/>
      <c r="AV1800" s="9"/>
      <c r="AW1800" s="9"/>
      <c r="AX1800" s="9"/>
      <c r="AY1800" s="9"/>
      <c r="AZ1800" s="9"/>
      <c r="BA1800" s="8"/>
      <c r="BB1800" s="8"/>
      <c r="BC1800" s="8"/>
      <c r="BD1800" s="8"/>
      <c r="BE1800" s="8"/>
      <c r="BF1800" s="8"/>
    </row>
    <row r="1801" spans="1:58" s="5" customFormat="1">
      <c r="A1801" s="6">
        <v>1756</v>
      </c>
      <c r="B1801" s="44" t="s">
        <v>75</v>
      </c>
      <c r="C1801" s="45">
        <v>776.85337524414058</v>
      </c>
      <c r="D1801" s="45">
        <v>843.67643127441409</v>
      </c>
      <c r="E1801" s="45">
        <v>913.58989868164065</v>
      </c>
      <c r="F1801" s="45">
        <v>891.42999572753911</v>
      </c>
      <c r="G1801" s="45">
        <v>599.1540878295898</v>
      </c>
      <c r="H1801" s="45">
        <v>750.3051818847656</v>
      </c>
      <c r="I1801" s="45">
        <v>932.82228088378906</v>
      </c>
      <c r="J1801" s="45">
        <v>977.91337585449219</v>
      </c>
      <c r="K1801" s="45">
        <v>1007.7034362792969</v>
      </c>
      <c r="L1801" s="45">
        <v>1128.307095336914</v>
      </c>
      <c r="M1801" s="45">
        <v>1119.3299682617187</v>
      </c>
      <c r="N1801" s="45">
        <v>1172.6892700195313</v>
      </c>
      <c r="O1801" s="45">
        <v>981.19609375000005</v>
      </c>
      <c r="P1801" s="45">
        <v>754.4957214355469</v>
      </c>
      <c r="Q1801" s="45">
        <v>505.33967285156251</v>
      </c>
      <c r="R1801" s="45">
        <v>386.37954940795896</v>
      </c>
      <c r="S1801" s="45">
        <v>326.57050476074221</v>
      </c>
      <c r="T1801" s="45">
        <v>214.95829696655272</v>
      </c>
      <c r="U1801" s="45">
        <v>14282.714236450196</v>
      </c>
      <c r="V1801" s="8"/>
      <c r="W1801" s="44" t="s">
        <v>75</v>
      </c>
      <c r="X1801" s="45">
        <v>6</v>
      </c>
      <c r="Y1801" s="45">
        <v>15</v>
      </c>
      <c r="Z1801" s="45">
        <v>38</v>
      </c>
      <c r="AA1801" s="45">
        <v>63</v>
      </c>
      <c r="AB1801" s="45">
        <v>35</v>
      </c>
      <c r="AC1801" s="45">
        <v>10</v>
      </c>
      <c r="AD1801" s="45"/>
      <c r="AE1801" s="45">
        <f t="shared" si="1000"/>
        <v>167</v>
      </c>
      <c r="AF1801" s="8"/>
      <c r="AG1801" s="44" t="s">
        <v>75</v>
      </c>
      <c r="AH1801" s="68">
        <f t="shared" si="1002"/>
        <v>13.461516953113318</v>
      </c>
      <c r="AI1801" s="68">
        <f t="shared" si="1003"/>
        <v>50.070592205543853</v>
      </c>
      <c r="AJ1801" s="68">
        <f t="shared" si="1004"/>
        <v>101.29211664124203</v>
      </c>
      <c r="AK1801" s="68">
        <f t="shared" si="1005"/>
        <v>135.07396058402799</v>
      </c>
      <c r="AL1801" s="68">
        <f t="shared" si="995"/>
        <v>71.580982250942839</v>
      </c>
      <c r="AM1801" s="68">
        <f t="shared" si="996"/>
        <v>19.847109060027822</v>
      </c>
      <c r="AN1801" s="68">
        <f t="shared" si="997"/>
        <v>0</v>
      </c>
      <c r="AO1801" s="68">
        <f t="shared" si="1001"/>
        <v>53.120127980437466</v>
      </c>
      <c r="AP1801" s="8"/>
      <c r="AQ1801" s="6">
        <f t="shared" si="1006"/>
        <v>54</v>
      </c>
      <c r="AR1801" s="94">
        <f t="shared" si="1007"/>
        <v>44</v>
      </c>
      <c r="AS1801" s="9"/>
      <c r="AT1801" s="9"/>
      <c r="AU1801" s="9"/>
      <c r="AV1801" s="9"/>
      <c r="AW1801" s="9"/>
      <c r="AX1801" s="9"/>
      <c r="AY1801" s="9"/>
      <c r="AZ1801" s="9"/>
      <c r="BA1801" s="8"/>
      <c r="BB1801" s="8"/>
      <c r="BC1801" s="8"/>
      <c r="BD1801" s="8"/>
      <c r="BE1801" s="8"/>
      <c r="BF1801" s="8"/>
    </row>
    <row r="1802" spans="1:58" s="5" customFormat="1">
      <c r="A1802" s="6">
        <v>1757</v>
      </c>
      <c r="B1802" s="44" t="s">
        <v>76</v>
      </c>
      <c r="C1802" s="45">
        <v>3728.3432678222657</v>
      </c>
      <c r="D1802" s="45">
        <v>4413.9896606445309</v>
      </c>
      <c r="E1802" s="45">
        <v>4977.4988281249998</v>
      </c>
      <c r="F1802" s="45">
        <v>5160.095025634766</v>
      </c>
      <c r="G1802" s="45">
        <v>4445.26953125</v>
      </c>
      <c r="H1802" s="45">
        <v>3557.5108337402344</v>
      </c>
      <c r="I1802" s="45">
        <v>3780.27978515625</v>
      </c>
      <c r="J1802" s="45">
        <v>4385.2042358398439</v>
      </c>
      <c r="K1802" s="45">
        <v>5028.6575439453127</v>
      </c>
      <c r="L1802" s="45">
        <v>5427.0562622070311</v>
      </c>
      <c r="M1802" s="45">
        <v>4836.9893737792972</v>
      </c>
      <c r="N1802" s="45">
        <v>4103.7617614746096</v>
      </c>
      <c r="O1802" s="45">
        <v>2697.4620422363282</v>
      </c>
      <c r="P1802" s="45">
        <v>1713.6297943115235</v>
      </c>
      <c r="Q1802" s="45">
        <v>1037.0650360107422</v>
      </c>
      <c r="R1802" s="45">
        <v>773.20226821899416</v>
      </c>
      <c r="S1802" s="45">
        <v>544.69415283203125</v>
      </c>
      <c r="T1802" s="45">
        <v>449.74168128967284</v>
      </c>
      <c r="U1802" s="45">
        <v>61060.451084518434</v>
      </c>
      <c r="V1802" s="8"/>
      <c r="W1802" s="44" t="s">
        <v>76</v>
      </c>
      <c r="X1802" s="45">
        <v>6</v>
      </c>
      <c r="Y1802" s="45">
        <v>35</v>
      </c>
      <c r="Z1802" s="45">
        <v>135</v>
      </c>
      <c r="AA1802" s="45">
        <v>306</v>
      </c>
      <c r="AB1802" s="45">
        <v>207</v>
      </c>
      <c r="AC1802" s="45">
        <v>28</v>
      </c>
      <c r="AD1802" s="45"/>
      <c r="AE1802" s="45">
        <f t="shared" si="1000"/>
        <v>717</v>
      </c>
      <c r="AF1802" s="8"/>
      <c r="AG1802" s="44" t="s">
        <v>76</v>
      </c>
      <c r="AH1802" s="68">
        <f t="shared" si="1002"/>
        <v>2.3255385686475467</v>
      </c>
      <c r="AI1802" s="68">
        <f t="shared" si="1003"/>
        <v>15.74707664133836</v>
      </c>
      <c r="AJ1802" s="68">
        <f t="shared" si="1004"/>
        <v>75.895763250882951</v>
      </c>
      <c r="AK1802" s="68">
        <f t="shared" si="1005"/>
        <v>161.89277904854978</v>
      </c>
      <c r="AL1802" s="68">
        <f t="shared" si="995"/>
        <v>94.408373643448257</v>
      </c>
      <c r="AM1802" s="68">
        <f t="shared" si="996"/>
        <v>11.136172926992423</v>
      </c>
      <c r="AN1802" s="68">
        <f t="shared" si="997"/>
        <v>0</v>
      </c>
      <c r="AO1802" s="68">
        <f t="shared" si="1001"/>
        <v>45.116936088547554</v>
      </c>
      <c r="AP1802" s="8"/>
      <c r="AQ1802" s="6">
        <f t="shared" si="1006"/>
        <v>70</v>
      </c>
      <c r="AR1802" s="94">
        <f t="shared" si="1007"/>
        <v>70</v>
      </c>
      <c r="AS1802" s="9"/>
      <c r="AT1802" s="9"/>
      <c r="AU1802" s="9"/>
      <c r="AV1802" s="9"/>
      <c r="AW1802" s="9"/>
      <c r="AX1802" s="9"/>
      <c r="AY1802" s="9"/>
      <c r="AZ1802" s="9"/>
      <c r="BA1802" s="8"/>
      <c r="BB1802" s="8"/>
      <c r="BC1802" s="8"/>
      <c r="BD1802" s="8"/>
      <c r="BE1802" s="8"/>
      <c r="BF1802" s="8"/>
    </row>
    <row r="1803" spans="1:58" s="5" customFormat="1">
      <c r="A1803" s="6">
        <v>1758</v>
      </c>
      <c r="B1803" s="44" t="s">
        <v>77</v>
      </c>
      <c r="C1803" s="45">
        <v>785.77916717529297</v>
      </c>
      <c r="D1803" s="45">
        <v>880.42442169189451</v>
      </c>
      <c r="E1803" s="45">
        <v>927.81575164794924</v>
      </c>
      <c r="F1803" s="45">
        <v>840.48948516845701</v>
      </c>
      <c r="G1803" s="45">
        <v>546.17051849365237</v>
      </c>
      <c r="H1803" s="45">
        <v>595.77171020507808</v>
      </c>
      <c r="I1803" s="45">
        <v>657.74078674316411</v>
      </c>
      <c r="J1803" s="45">
        <v>846.32701110839844</v>
      </c>
      <c r="K1803" s="45">
        <v>918.11835632324221</v>
      </c>
      <c r="L1803" s="45">
        <v>897.69977874755864</v>
      </c>
      <c r="M1803" s="45">
        <v>881.24367065429692</v>
      </c>
      <c r="N1803" s="45">
        <v>914.55407409667964</v>
      </c>
      <c r="O1803" s="45">
        <v>836.09007263183594</v>
      </c>
      <c r="P1803" s="45">
        <v>684.25433654785161</v>
      </c>
      <c r="Q1803" s="45">
        <v>490.26874237060548</v>
      </c>
      <c r="R1803" s="45">
        <v>491.3132034301758</v>
      </c>
      <c r="S1803" s="45">
        <v>395.93094253540039</v>
      </c>
      <c r="T1803" s="45">
        <v>349.64143524169924</v>
      </c>
      <c r="U1803" s="45">
        <v>12939.633464813232</v>
      </c>
      <c r="V1803" s="8"/>
      <c r="W1803" s="44" t="s">
        <v>77</v>
      </c>
      <c r="X1803" s="45">
        <v>3</v>
      </c>
      <c r="Y1803" s="45">
        <v>23</v>
      </c>
      <c r="Z1803" s="45">
        <v>34</v>
      </c>
      <c r="AA1803" s="45">
        <v>38</v>
      </c>
      <c r="AB1803" s="45">
        <v>27</v>
      </c>
      <c r="AC1803" s="45">
        <v>3</v>
      </c>
      <c r="AD1803" s="45"/>
      <c r="AE1803" s="45">
        <f t="shared" si="1000"/>
        <v>128</v>
      </c>
      <c r="AF1803" s="8"/>
      <c r="AG1803" s="44" t="s">
        <v>77</v>
      </c>
      <c r="AH1803" s="68">
        <f t="shared" si="1002"/>
        <v>7.1386972780479656</v>
      </c>
      <c r="AI1803" s="68">
        <f t="shared" si="1003"/>
        <v>84.222781059052366</v>
      </c>
      <c r="AJ1803" s="68">
        <f t="shared" si="1004"/>
        <v>114.1376786363234</v>
      </c>
      <c r="AK1803" s="68">
        <f t="shared" si="1005"/>
        <v>115.5470384865712</v>
      </c>
      <c r="AL1803" s="68">
        <f t="shared" si="995"/>
        <v>63.805124131957577</v>
      </c>
      <c r="AM1803" s="68">
        <f t="shared" si="996"/>
        <v>6.5351051513968192</v>
      </c>
      <c r="AN1803" s="68">
        <f t="shared" si="997"/>
        <v>0</v>
      </c>
      <c r="AO1803" s="68">
        <f t="shared" si="1001"/>
        <v>48.280774003610098</v>
      </c>
      <c r="AP1803" s="8"/>
      <c r="AQ1803" s="6">
        <f t="shared" si="1006"/>
        <v>20</v>
      </c>
      <c r="AR1803" s="94">
        <f t="shared" si="1007"/>
        <v>63</v>
      </c>
      <c r="AS1803" s="9"/>
      <c r="AT1803" s="9"/>
      <c r="AU1803" s="9"/>
      <c r="AV1803" s="9"/>
      <c r="AW1803" s="9"/>
      <c r="AX1803" s="9"/>
      <c r="AY1803" s="9"/>
      <c r="AZ1803" s="9"/>
      <c r="BA1803" s="8"/>
      <c r="BB1803" s="8"/>
      <c r="BC1803" s="8"/>
      <c r="BD1803" s="8"/>
      <c r="BE1803" s="8"/>
      <c r="BF1803" s="8"/>
    </row>
    <row r="1804" spans="1:58" s="5" customFormat="1">
      <c r="A1804" s="6">
        <v>1759</v>
      </c>
      <c r="B1804" s="44" t="s">
        <v>78</v>
      </c>
      <c r="C1804" s="45">
        <v>3884.9243896484377</v>
      </c>
      <c r="D1804" s="45">
        <v>2642.20703125</v>
      </c>
      <c r="E1804" s="45">
        <v>2375.1791748046876</v>
      </c>
      <c r="F1804" s="45">
        <v>2812.7165283203126</v>
      </c>
      <c r="G1804" s="45">
        <v>7177.7398925781254</v>
      </c>
      <c r="H1804" s="45">
        <v>12468.58017578125</v>
      </c>
      <c r="I1804" s="45">
        <v>11705.1572265625</v>
      </c>
      <c r="J1804" s="45">
        <v>9111.9459228515625</v>
      </c>
      <c r="K1804" s="45">
        <v>6890.1887695312498</v>
      </c>
      <c r="L1804" s="45">
        <v>5564.6602539062496</v>
      </c>
      <c r="M1804" s="45">
        <v>4955.8326904296873</v>
      </c>
      <c r="N1804" s="45">
        <v>4144.6685180664063</v>
      </c>
      <c r="O1804" s="45">
        <v>3442.7214599609374</v>
      </c>
      <c r="P1804" s="45">
        <v>2713.8651000976561</v>
      </c>
      <c r="Q1804" s="45">
        <v>2339.6481079101563</v>
      </c>
      <c r="R1804" s="45">
        <v>1920.481640625</v>
      </c>
      <c r="S1804" s="45">
        <v>1297.0214691162109</v>
      </c>
      <c r="T1804" s="45">
        <v>1394.4201263427735</v>
      </c>
      <c r="U1804" s="45">
        <v>86841.958477783206</v>
      </c>
      <c r="V1804" s="8"/>
      <c r="W1804" s="44" t="s">
        <v>78</v>
      </c>
      <c r="X1804" s="45">
        <v>4</v>
      </c>
      <c r="Y1804" s="45">
        <v>57</v>
      </c>
      <c r="Z1804" s="45">
        <v>164</v>
      </c>
      <c r="AA1804" s="45">
        <v>496</v>
      </c>
      <c r="AB1804" s="45">
        <v>438</v>
      </c>
      <c r="AC1804" s="45">
        <v>92</v>
      </c>
      <c r="AD1804" s="45"/>
      <c r="AE1804" s="45">
        <f t="shared" si="1000"/>
        <v>1251</v>
      </c>
      <c r="AF1804" s="8"/>
      <c r="AG1804" s="44" t="s">
        <v>78</v>
      </c>
      <c r="AH1804" s="68">
        <f t="shared" si="1002"/>
        <v>2.8442254736482138</v>
      </c>
      <c r="AI1804" s="68">
        <f t="shared" si="1003"/>
        <v>15.882436770643844</v>
      </c>
      <c r="AJ1804" s="68">
        <f t="shared" si="1004"/>
        <v>26.306122700089094</v>
      </c>
      <c r="AK1804" s="68">
        <f t="shared" si="1005"/>
        <v>84.74896840760546</v>
      </c>
      <c r="AL1804" s="68">
        <f t="shared" si="995"/>
        <v>96.137532796711099</v>
      </c>
      <c r="AM1804" s="68">
        <f t="shared" si="996"/>
        <v>26.704638458333239</v>
      </c>
      <c r="AN1804" s="68">
        <f t="shared" si="997"/>
        <v>0</v>
      </c>
      <c r="AO1804" s="68">
        <f t="shared" si="1001"/>
        <v>44.894233087209663</v>
      </c>
      <c r="AP1804" s="8"/>
      <c r="AQ1804" s="6">
        <f t="shared" si="1006"/>
        <v>69</v>
      </c>
      <c r="AR1804" s="94">
        <f t="shared" si="1007"/>
        <v>71</v>
      </c>
      <c r="AS1804" s="9"/>
      <c r="AT1804" s="9"/>
      <c r="AU1804" s="9"/>
      <c r="AV1804" s="9"/>
      <c r="AW1804" s="9"/>
      <c r="AX1804" s="9"/>
      <c r="AY1804" s="9"/>
      <c r="AZ1804" s="9"/>
      <c r="BA1804" s="8"/>
      <c r="BB1804" s="8"/>
      <c r="BC1804" s="8"/>
      <c r="BD1804" s="8"/>
      <c r="BE1804" s="8"/>
      <c r="BF1804" s="8"/>
    </row>
    <row r="1805" spans="1:58" s="5" customFormat="1">
      <c r="A1805" s="6">
        <v>1760</v>
      </c>
      <c r="B1805" s="44" t="s">
        <v>79</v>
      </c>
      <c r="C1805" s="45">
        <v>320.53302307128905</v>
      </c>
      <c r="D1805" s="45">
        <v>337.33081207275393</v>
      </c>
      <c r="E1805" s="45">
        <v>452.27301025390625</v>
      </c>
      <c r="F1805" s="45">
        <v>396.13299713134768</v>
      </c>
      <c r="G1805" s="45">
        <v>248.21677474975587</v>
      </c>
      <c r="H1805" s="45">
        <v>280.37037811279299</v>
      </c>
      <c r="I1805" s="45">
        <v>340.01936569213865</v>
      </c>
      <c r="J1805" s="45">
        <v>353.59113616943358</v>
      </c>
      <c r="K1805" s="45">
        <v>380.83779144287109</v>
      </c>
      <c r="L1805" s="45">
        <v>463.51356506347656</v>
      </c>
      <c r="M1805" s="45">
        <v>509.82935791015626</v>
      </c>
      <c r="N1805" s="45">
        <v>558.36107482910154</v>
      </c>
      <c r="O1805" s="45">
        <v>518.34390258789063</v>
      </c>
      <c r="P1805" s="45">
        <v>412.13402557373047</v>
      </c>
      <c r="Q1805" s="45">
        <v>299.80044860839843</v>
      </c>
      <c r="R1805" s="45">
        <v>236.27616043090819</v>
      </c>
      <c r="S1805" s="45">
        <v>195.50119247436524</v>
      </c>
      <c r="T1805" s="45">
        <v>109.65177688598632</v>
      </c>
      <c r="U1805" s="45">
        <v>6412.7167930603027</v>
      </c>
      <c r="V1805" s="8"/>
      <c r="W1805" s="44" t="s">
        <v>79</v>
      </c>
      <c r="X1805" s="45">
        <v>0</v>
      </c>
      <c r="Y1805" s="45">
        <v>8</v>
      </c>
      <c r="Z1805" s="45">
        <v>20</v>
      </c>
      <c r="AA1805" s="45">
        <v>27</v>
      </c>
      <c r="AB1805" s="45">
        <v>10</v>
      </c>
      <c r="AC1805" s="45">
        <v>0</v>
      </c>
      <c r="AD1805" s="45"/>
      <c r="AE1805" s="45">
        <f t="shared" si="1000"/>
        <v>65</v>
      </c>
      <c r="AF1805" s="8"/>
      <c r="AG1805" s="44" t="s">
        <v>79</v>
      </c>
      <c r="AH1805" s="68">
        <f t="shared" si="1002"/>
        <v>0</v>
      </c>
      <c r="AI1805" s="68">
        <f t="shared" si="1003"/>
        <v>64.459785266852677</v>
      </c>
      <c r="AJ1805" s="68">
        <f t="shared" si="1004"/>
        <v>142.66842406549813</v>
      </c>
      <c r="AK1805" s="68">
        <f t="shared" si="1005"/>
        <v>158.81448366941794</v>
      </c>
      <c r="AL1805" s="68">
        <f t="shared" si="995"/>
        <v>56.562503847427926</v>
      </c>
      <c r="AM1805" s="68">
        <f t="shared" si="996"/>
        <v>0</v>
      </c>
      <c r="AN1805" s="68">
        <f t="shared" si="997"/>
        <v>0</v>
      </c>
      <c r="AO1805" s="68">
        <f t="shared" si="1001"/>
        <v>52.787976506344151</v>
      </c>
      <c r="AP1805" s="8"/>
      <c r="AQ1805" s="6">
        <f t="shared" si="1006"/>
        <v>40</v>
      </c>
      <c r="AR1805" s="94">
        <f t="shared" si="1007"/>
        <v>45</v>
      </c>
      <c r="AS1805" s="9"/>
      <c r="AT1805" s="9"/>
      <c r="AU1805" s="9"/>
      <c r="AV1805" s="9"/>
      <c r="AW1805" s="9"/>
      <c r="AX1805" s="9"/>
      <c r="AY1805" s="9"/>
      <c r="AZ1805" s="9"/>
      <c r="BA1805" s="8"/>
      <c r="BB1805" s="8"/>
      <c r="BC1805" s="8"/>
      <c r="BD1805" s="8"/>
      <c r="BE1805" s="8"/>
      <c r="BF1805" s="8"/>
    </row>
    <row r="1806" spans="1:58" s="5" customFormat="1">
      <c r="A1806" s="6">
        <v>1761</v>
      </c>
      <c r="B1806" s="44" t="s">
        <v>80</v>
      </c>
      <c r="C1806" s="45">
        <v>57.101445007324216</v>
      </c>
      <c r="D1806" s="45">
        <v>124.25220413208008</v>
      </c>
      <c r="E1806" s="45">
        <v>163.34344406127929</v>
      </c>
      <c r="F1806" s="45">
        <v>183.06105499267579</v>
      </c>
      <c r="G1806" s="45">
        <v>119.34678497314454</v>
      </c>
      <c r="H1806" s="45">
        <v>101.76917953491211</v>
      </c>
      <c r="I1806" s="45">
        <v>120.02191467285157</v>
      </c>
      <c r="J1806" s="45">
        <v>108.89454345703125</v>
      </c>
      <c r="K1806" s="45">
        <v>161.18997802734376</v>
      </c>
      <c r="L1806" s="45">
        <v>193.68475036621095</v>
      </c>
      <c r="M1806" s="45">
        <v>255.94875183105469</v>
      </c>
      <c r="N1806" s="45">
        <v>268.33411865234376</v>
      </c>
      <c r="O1806" s="45">
        <v>278.62103271484375</v>
      </c>
      <c r="P1806" s="45">
        <v>243.35129089355468</v>
      </c>
      <c r="Q1806" s="45">
        <v>227.19383392333984</v>
      </c>
      <c r="R1806" s="45">
        <v>237.17605590820313</v>
      </c>
      <c r="S1806" s="45">
        <v>198.9268798828125</v>
      </c>
      <c r="T1806" s="45">
        <v>224.30656280517579</v>
      </c>
      <c r="U1806" s="45">
        <v>3266.5238258361815</v>
      </c>
      <c r="V1806" s="8"/>
      <c r="W1806" s="44" t="s">
        <v>80</v>
      </c>
      <c r="X1806" s="45">
        <v>0</v>
      </c>
      <c r="Y1806" s="45">
        <v>3</v>
      </c>
      <c r="Z1806" s="45">
        <v>0</v>
      </c>
      <c r="AA1806" s="45">
        <v>4</v>
      </c>
      <c r="AB1806" s="45">
        <v>7</v>
      </c>
      <c r="AC1806" s="45">
        <v>0</v>
      </c>
      <c r="AD1806" s="45"/>
      <c r="AE1806" s="45">
        <f t="shared" si="1000"/>
        <v>14</v>
      </c>
      <c r="AF1806" s="8"/>
      <c r="AG1806" s="44" t="s">
        <v>80</v>
      </c>
      <c r="AH1806" s="68">
        <f t="shared" si="1002"/>
        <v>0</v>
      </c>
      <c r="AI1806" s="68">
        <f t="shared" si="1003"/>
        <v>50.273662598872036</v>
      </c>
      <c r="AJ1806" s="68">
        <f t="shared" si="1004"/>
        <v>0</v>
      </c>
      <c r="AK1806" s="68">
        <f t="shared" si="1005"/>
        <v>66.654494071402823</v>
      </c>
      <c r="AL1806" s="68">
        <f t="shared" si="995"/>
        <v>128.56475224145888</v>
      </c>
      <c r="AM1806" s="68">
        <f t="shared" si="996"/>
        <v>0</v>
      </c>
      <c r="AN1806" s="68">
        <f t="shared" si="997"/>
        <v>0</v>
      </c>
      <c r="AO1806" s="68">
        <f t="shared" si="1001"/>
        <v>28.340992988710614</v>
      </c>
      <c r="AP1806" s="8"/>
      <c r="AQ1806" s="6">
        <f t="shared" si="1006"/>
        <v>53</v>
      </c>
      <c r="AR1806" s="94">
        <f t="shared" si="1007"/>
        <v>78</v>
      </c>
      <c r="AS1806" s="9"/>
      <c r="AT1806" s="9"/>
      <c r="AU1806" s="9"/>
      <c r="AV1806" s="9"/>
      <c r="AW1806" s="9"/>
      <c r="AX1806" s="9"/>
      <c r="AY1806" s="9"/>
      <c r="AZ1806" s="9"/>
      <c r="BA1806" s="8"/>
      <c r="BB1806" s="8"/>
      <c r="BC1806" s="8"/>
      <c r="BD1806" s="8"/>
      <c r="BE1806" s="8"/>
      <c r="BF1806" s="8"/>
    </row>
    <row r="1807" spans="1:58" s="5" customFormat="1">
      <c r="A1807" s="6">
        <v>1762</v>
      </c>
      <c r="B1807" s="44" t="s">
        <v>81</v>
      </c>
      <c r="C1807" s="45">
        <v>1462.0752044677733</v>
      </c>
      <c r="D1807" s="45">
        <v>1665.8200866699219</v>
      </c>
      <c r="E1807" s="45">
        <v>1941.2718688964844</v>
      </c>
      <c r="F1807" s="45">
        <v>1886.3981994628907</v>
      </c>
      <c r="G1807" s="45">
        <v>1304.6678833007813</v>
      </c>
      <c r="H1807" s="45">
        <v>1202.9217407226563</v>
      </c>
      <c r="I1807" s="45">
        <v>1422.963201904297</v>
      </c>
      <c r="J1807" s="45">
        <v>1684.334051513672</v>
      </c>
      <c r="K1807" s="45">
        <v>1834.7182312011719</v>
      </c>
      <c r="L1807" s="45">
        <v>2040.2194061279297</v>
      </c>
      <c r="M1807" s="45">
        <v>2030.4430725097657</v>
      </c>
      <c r="N1807" s="45">
        <v>2063.7214263916017</v>
      </c>
      <c r="O1807" s="45">
        <v>1904.41181640625</v>
      </c>
      <c r="P1807" s="45">
        <v>1479.3263305664063</v>
      </c>
      <c r="Q1807" s="45">
        <v>1142.4441162109374</v>
      </c>
      <c r="R1807" s="45">
        <v>969.96771240234375</v>
      </c>
      <c r="S1807" s="45">
        <v>719.77850799560542</v>
      </c>
      <c r="T1807" s="45">
        <v>671.50838241577151</v>
      </c>
      <c r="U1807" s="45">
        <v>27426.991239166258</v>
      </c>
      <c r="V1807" s="8"/>
      <c r="W1807" s="44" t="s">
        <v>81</v>
      </c>
      <c r="X1807" s="45">
        <v>11</v>
      </c>
      <c r="Y1807" s="45">
        <v>43</v>
      </c>
      <c r="Z1807" s="45">
        <v>77</v>
      </c>
      <c r="AA1807" s="45">
        <v>94</v>
      </c>
      <c r="AB1807" s="45">
        <v>42</v>
      </c>
      <c r="AC1807" s="45">
        <v>11</v>
      </c>
      <c r="AD1807" s="45"/>
      <c r="AE1807" s="45">
        <f t="shared" si="1000"/>
        <v>278</v>
      </c>
      <c r="AF1807" s="8"/>
      <c r="AG1807" s="44" t="s">
        <v>81</v>
      </c>
      <c r="AH1807" s="68">
        <f t="shared" si="1002"/>
        <v>11.662436916163301</v>
      </c>
      <c r="AI1807" s="68">
        <f t="shared" si="1003"/>
        <v>65.9171587656637</v>
      </c>
      <c r="AJ1807" s="68">
        <f t="shared" si="1004"/>
        <v>128.02162832927465</v>
      </c>
      <c r="AK1807" s="68">
        <f t="shared" si="1005"/>
        <v>132.11866599811353</v>
      </c>
      <c r="AL1807" s="68">
        <f t="shared" si="995"/>
        <v>49.871342281841976</v>
      </c>
      <c r="AM1807" s="68">
        <f t="shared" si="996"/>
        <v>11.99094205631609</v>
      </c>
      <c r="AN1807" s="68">
        <f t="shared" si="997"/>
        <v>0</v>
      </c>
      <c r="AO1807" s="68">
        <f t="shared" si="1001"/>
        <v>48.873867360592264</v>
      </c>
      <c r="AP1807" s="8"/>
      <c r="AQ1807" s="6">
        <f t="shared" si="1006"/>
        <v>33</v>
      </c>
      <c r="AR1807" s="94">
        <f t="shared" si="1007"/>
        <v>59</v>
      </c>
      <c r="AS1807" s="9"/>
      <c r="AT1807" s="9"/>
      <c r="AU1807" s="9"/>
      <c r="AV1807" s="9"/>
      <c r="AW1807" s="9"/>
      <c r="AX1807" s="9"/>
      <c r="AY1807" s="9"/>
      <c r="AZ1807" s="9"/>
      <c r="BA1807" s="8"/>
      <c r="BB1807" s="8"/>
      <c r="BC1807" s="8"/>
      <c r="BD1807" s="8"/>
      <c r="BE1807" s="8"/>
      <c r="BF1807" s="8"/>
    </row>
    <row r="1808" spans="1:58" s="5" customFormat="1">
      <c r="A1808" s="6">
        <v>1763</v>
      </c>
      <c r="B1808" s="44" t="s">
        <v>82</v>
      </c>
      <c r="C1808" s="45">
        <v>855.67219543457031</v>
      </c>
      <c r="D1808" s="45">
        <v>1044.5900390625</v>
      </c>
      <c r="E1808" s="45">
        <v>1193.6145126342774</v>
      </c>
      <c r="F1808" s="45">
        <v>1211.1086906433106</v>
      </c>
      <c r="G1808" s="45">
        <v>680.9977737426758</v>
      </c>
      <c r="H1808" s="45">
        <v>706.27581787109375</v>
      </c>
      <c r="I1808" s="45">
        <v>852.01358108520503</v>
      </c>
      <c r="J1808" s="45">
        <v>974.74720153808596</v>
      </c>
      <c r="K1808" s="45">
        <v>1114.8971290588379</v>
      </c>
      <c r="L1808" s="45">
        <v>1208.2187820434569</v>
      </c>
      <c r="M1808" s="45">
        <v>1187.9039749145509</v>
      </c>
      <c r="N1808" s="45">
        <v>1225.3749877929688</v>
      </c>
      <c r="O1808" s="45">
        <v>1000.0092041015625</v>
      </c>
      <c r="P1808" s="45">
        <v>813.78432617187502</v>
      </c>
      <c r="Q1808" s="45">
        <v>758.16020126342778</v>
      </c>
      <c r="R1808" s="45">
        <v>702.86805572509763</v>
      </c>
      <c r="S1808" s="45">
        <v>552.46625137329102</v>
      </c>
      <c r="T1808" s="45">
        <v>486.48286209106448</v>
      </c>
      <c r="U1808" s="45">
        <v>16569.18558654785</v>
      </c>
      <c r="V1808" s="8"/>
      <c r="W1808" s="44" t="s">
        <v>82</v>
      </c>
      <c r="X1808" s="45">
        <v>8</v>
      </c>
      <c r="Y1808" s="45">
        <v>31</v>
      </c>
      <c r="Z1808" s="45">
        <v>56</v>
      </c>
      <c r="AA1808" s="45">
        <v>72</v>
      </c>
      <c r="AB1808" s="45">
        <v>41</v>
      </c>
      <c r="AC1808" s="45">
        <v>3</v>
      </c>
      <c r="AD1808" s="45"/>
      <c r="AE1808" s="45">
        <f t="shared" si="1000"/>
        <v>211</v>
      </c>
      <c r="AF1808" s="8"/>
      <c r="AG1808" s="44" t="s">
        <v>82</v>
      </c>
      <c r="AH1808" s="68">
        <f t="shared" si="1002"/>
        <v>13.211035577245507</v>
      </c>
      <c r="AI1808" s="68">
        <f t="shared" si="1003"/>
        <v>91.042882062970648</v>
      </c>
      <c r="AJ1808" s="68">
        <f t="shared" si="1004"/>
        <v>158.5782737650544</v>
      </c>
      <c r="AK1808" s="68">
        <f t="shared" si="1005"/>
        <v>169.01139042477232</v>
      </c>
      <c r="AL1808" s="68">
        <f t="shared" si="995"/>
        <v>84.124375910604797</v>
      </c>
      <c r="AM1808" s="68">
        <f t="shared" si="996"/>
        <v>5.3816624364841772</v>
      </c>
      <c r="AN1808" s="68">
        <f t="shared" si="997"/>
        <v>0</v>
      </c>
      <c r="AO1808" s="68">
        <f t="shared" si="1001"/>
        <v>62.534648048024764</v>
      </c>
      <c r="AP1808" s="8"/>
      <c r="AQ1808" s="6">
        <f t="shared" si="1006"/>
        <v>16</v>
      </c>
      <c r="AR1808" s="94">
        <f t="shared" si="1007"/>
        <v>9</v>
      </c>
      <c r="AS1808" s="9"/>
      <c r="AT1808" s="9"/>
      <c r="AU1808" s="9"/>
      <c r="AV1808" s="9"/>
      <c r="AW1808" s="9"/>
      <c r="AX1808" s="9"/>
      <c r="AY1808" s="9"/>
      <c r="AZ1808" s="9"/>
      <c r="BA1808" s="8"/>
      <c r="BB1808" s="8"/>
      <c r="BC1808" s="8"/>
      <c r="BD1808" s="8"/>
      <c r="BE1808" s="8"/>
      <c r="BF1808" s="8"/>
    </row>
    <row r="1809" spans="1:58" s="5" customFormat="1">
      <c r="A1809" s="6">
        <v>1764</v>
      </c>
      <c r="B1809" s="44" t="s">
        <v>83</v>
      </c>
      <c r="C1809" s="45">
        <v>4224.3647338867186</v>
      </c>
      <c r="D1809" s="45">
        <v>4104.9291625976566</v>
      </c>
      <c r="E1809" s="45">
        <v>4097.1544189453125</v>
      </c>
      <c r="F1809" s="45">
        <v>4844.1636596679691</v>
      </c>
      <c r="G1809" s="45">
        <v>9414.4251953125004</v>
      </c>
      <c r="H1809" s="45">
        <v>9440.1625000000004</v>
      </c>
      <c r="I1809" s="45">
        <v>8134.360107421875</v>
      </c>
      <c r="J1809" s="45">
        <v>7613.5749023437502</v>
      </c>
      <c r="K1809" s="45">
        <v>6599.3609374999996</v>
      </c>
      <c r="L1809" s="45">
        <v>6097.35595703125</v>
      </c>
      <c r="M1809" s="45">
        <v>5572.3182128906246</v>
      </c>
      <c r="N1809" s="45">
        <v>5556.7704345703123</v>
      </c>
      <c r="O1809" s="45">
        <v>4654.5953613281254</v>
      </c>
      <c r="P1809" s="45">
        <v>3633.2475830078124</v>
      </c>
      <c r="Q1809" s="45">
        <v>2833.6678833007813</v>
      </c>
      <c r="R1809" s="45">
        <v>2568.2625305175779</v>
      </c>
      <c r="S1809" s="45">
        <v>1972.6252624511719</v>
      </c>
      <c r="T1809" s="45">
        <v>1708.9369873046876</v>
      </c>
      <c r="U1809" s="45">
        <v>93070.275830078128</v>
      </c>
      <c r="V1809" s="8"/>
      <c r="W1809" s="44" t="s">
        <v>83</v>
      </c>
      <c r="X1809" s="45">
        <v>6</v>
      </c>
      <c r="Y1809" s="45">
        <v>33</v>
      </c>
      <c r="Z1809" s="45">
        <v>154</v>
      </c>
      <c r="AA1809" s="45">
        <v>451</v>
      </c>
      <c r="AB1809" s="45">
        <v>389</v>
      </c>
      <c r="AC1809" s="45">
        <v>82</v>
      </c>
      <c r="AD1809" s="45"/>
      <c r="AE1809" s="45">
        <f t="shared" si="1000"/>
        <v>1115</v>
      </c>
      <c r="AF1809" s="8"/>
      <c r="AG1809" s="44" t="s">
        <v>83</v>
      </c>
      <c r="AH1809" s="68">
        <f t="shared" si="1002"/>
        <v>2.4772077995445989</v>
      </c>
      <c r="AI1809" s="68">
        <f t="shared" si="1003"/>
        <v>7.0105182877082921</v>
      </c>
      <c r="AJ1809" s="68">
        <f t="shared" si="1004"/>
        <v>32.6265570110684</v>
      </c>
      <c r="AK1809" s="68">
        <f t="shared" si="1005"/>
        <v>110.88764058736541</v>
      </c>
      <c r="AL1809" s="68">
        <f t="shared" si="995"/>
        <v>102.18589952539926</v>
      </c>
      <c r="AM1809" s="68">
        <f t="shared" si="996"/>
        <v>24.850891101908307</v>
      </c>
      <c r="AN1809" s="68">
        <f t="shared" si="997"/>
        <v>0</v>
      </c>
      <c r="AO1809" s="68">
        <f t="shared" si="1001"/>
        <v>42.766675372368191</v>
      </c>
      <c r="AP1809" s="8"/>
      <c r="AQ1809" s="6">
        <f t="shared" si="1006"/>
        <v>77</v>
      </c>
      <c r="AR1809" s="94">
        <f t="shared" si="1007"/>
        <v>75</v>
      </c>
      <c r="AS1809" s="9"/>
      <c r="AT1809" s="9"/>
      <c r="AU1809" s="9"/>
      <c r="AV1809" s="9"/>
      <c r="AW1809" s="9"/>
      <c r="AX1809" s="9"/>
      <c r="AY1809" s="9"/>
      <c r="AZ1809" s="9"/>
      <c r="BA1809" s="8"/>
      <c r="BB1809" s="8"/>
      <c r="BC1809" s="8"/>
      <c r="BD1809" s="8"/>
      <c r="BE1809" s="8"/>
      <c r="BF1809" s="8"/>
    </row>
    <row r="1810" spans="1:58" s="5" customFormat="1">
      <c r="A1810" s="6">
        <v>1765</v>
      </c>
      <c r="B1810" s="44" t="s">
        <v>84</v>
      </c>
      <c r="C1810" s="45">
        <v>460.97994995117188</v>
      </c>
      <c r="D1810" s="45">
        <v>536.17366333007817</v>
      </c>
      <c r="E1810" s="45">
        <v>624.59234619140625</v>
      </c>
      <c r="F1810" s="45">
        <v>548.72499084472656</v>
      </c>
      <c r="G1810" s="45">
        <v>318.02546081542971</v>
      </c>
      <c r="H1810" s="45">
        <v>351.49479370117189</v>
      </c>
      <c r="I1810" s="45">
        <v>442.23891906738282</v>
      </c>
      <c r="J1810" s="45">
        <v>547.28290100097661</v>
      </c>
      <c r="K1810" s="45">
        <v>632.81343994140627</v>
      </c>
      <c r="L1810" s="45">
        <v>756.65330200195308</v>
      </c>
      <c r="M1810" s="45">
        <v>798.03816528320317</v>
      </c>
      <c r="N1810" s="45">
        <v>866.91518554687502</v>
      </c>
      <c r="O1810" s="45">
        <v>777.0566467285156</v>
      </c>
      <c r="P1810" s="45">
        <v>602.97003784179685</v>
      </c>
      <c r="Q1810" s="45">
        <v>495.28651733398436</v>
      </c>
      <c r="R1810" s="45">
        <v>462.77772521972656</v>
      </c>
      <c r="S1810" s="45">
        <v>321.86141662597657</v>
      </c>
      <c r="T1810" s="45">
        <v>297.99908447265625</v>
      </c>
      <c r="U1810" s="45">
        <v>9841.8845458984379</v>
      </c>
      <c r="V1810" s="8"/>
      <c r="W1810" s="44" t="s">
        <v>84</v>
      </c>
      <c r="X1810" s="45">
        <v>0</v>
      </c>
      <c r="Y1810" s="45">
        <v>16</v>
      </c>
      <c r="Z1810" s="45">
        <v>31</v>
      </c>
      <c r="AA1810" s="45">
        <v>19</v>
      </c>
      <c r="AB1810" s="45">
        <v>16</v>
      </c>
      <c r="AC1810" s="45">
        <v>3</v>
      </c>
      <c r="AD1810" s="45"/>
      <c r="AE1810" s="45">
        <f t="shared" si="1000"/>
        <v>85</v>
      </c>
      <c r="AF1810" s="8"/>
      <c r="AG1810" s="44" t="s">
        <v>84</v>
      </c>
      <c r="AH1810" s="68">
        <f t="shared" ref="AH1810:AH1830" si="1008">X1810/(F1810/2)*1000</f>
        <v>0</v>
      </c>
      <c r="AI1810" s="68">
        <f t="shared" ref="AI1810:AI1830" si="1009">Y1810/(G1810/2)*1000</f>
        <v>100.62087456127176</v>
      </c>
      <c r="AJ1810" s="68">
        <f t="shared" ref="AJ1810:AJ1830" si="1010">Z1810/(H1810/2)*1000</f>
        <v>176.38952585087264</v>
      </c>
      <c r="AK1810" s="68">
        <f t="shared" ref="AK1810:AK1830" si="1011">AA1810/(I1810/2)*1000</f>
        <v>85.926403945035958</v>
      </c>
      <c r="AL1810" s="68">
        <f t="shared" ref="AL1810:AL1830" si="1012">AB1810/(J1810/2)*1000</f>
        <v>58.470673835181444</v>
      </c>
      <c r="AM1810" s="68">
        <f t="shared" ref="AM1810:AM1830" si="1013">AC1810/(K1810/2)*1000</f>
        <v>9.4814673982833764</v>
      </c>
      <c r="AN1810" s="68">
        <f t="shared" ref="AN1810:AN1830" si="1014">AD1810/(L1810/2)*1000</f>
        <v>0</v>
      </c>
      <c r="AO1810" s="68">
        <f t="shared" si="1001"/>
        <v>47.258535058677758</v>
      </c>
      <c r="AP1810" s="8"/>
      <c r="AQ1810" s="6">
        <f t="shared" ref="AQ1810:AQ1824" si="1015">RANK(AI1810,AI$1746:AI$1825)</f>
        <v>12</v>
      </c>
      <c r="AR1810" s="94">
        <f t="shared" ref="AR1810:AR1824" si="1016">RANK(AO1810,AO$1746:AO$1825)</f>
        <v>65</v>
      </c>
      <c r="AS1810" s="9"/>
      <c r="AT1810" s="9"/>
      <c r="AU1810" s="9"/>
      <c r="AV1810" s="9"/>
      <c r="AW1810" s="9"/>
      <c r="AX1810" s="9"/>
      <c r="AY1810" s="9"/>
      <c r="AZ1810" s="9"/>
      <c r="BA1810" s="8"/>
      <c r="BB1810" s="8"/>
      <c r="BC1810" s="8"/>
      <c r="BD1810" s="8"/>
      <c r="BE1810" s="8"/>
      <c r="BF1810" s="8"/>
    </row>
    <row r="1811" spans="1:58" s="5" customFormat="1">
      <c r="A1811" s="6">
        <v>1766</v>
      </c>
      <c r="B1811" s="44" t="s">
        <v>85</v>
      </c>
      <c r="C1811" s="45">
        <v>1320.2683471679688</v>
      </c>
      <c r="D1811" s="45">
        <v>1583.0308776855468</v>
      </c>
      <c r="E1811" s="45">
        <v>1708.6853393554688</v>
      </c>
      <c r="F1811" s="45">
        <v>1625.9693817138673</v>
      </c>
      <c r="G1811" s="45">
        <v>1167.5329345703126</v>
      </c>
      <c r="H1811" s="45">
        <v>1300.1078948974609</v>
      </c>
      <c r="I1811" s="45">
        <v>1589.9378021240234</v>
      </c>
      <c r="J1811" s="45">
        <v>1833.4756042480469</v>
      </c>
      <c r="K1811" s="45">
        <v>1940.4119201660155</v>
      </c>
      <c r="L1811" s="45">
        <v>2044.1644958496095</v>
      </c>
      <c r="M1811" s="45">
        <v>1786.8067810058594</v>
      </c>
      <c r="N1811" s="45">
        <v>1676.3158874511719</v>
      </c>
      <c r="O1811" s="45">
        <v>1258.3072631835937</v>
      </c>
      <c r="P1811" s="45">
        <v>980.1730834960938</v>
      </c>
      <c r="Q1811" s="45">
        <v>746.73834533691411</v>
      </c>
      <c r="R1811" s="45">
        <v>594.93512878417971</v>
      </c>
      <c r="S1811" s="45">
        <v>481.97135620117189</v>
      </c>
      <c r="T1811" s="45">
        <v>351.65647888183594</v>
      </c>
      <c r="U1811" s="45">
        <v>23990.488922119141</v>
      </c>
      <c r="V1811" s="8"/>
      <c r="W1811" s="44" t="s">
        <v>85</v>
      </c>
      <c r="X1811" s="45">
        <v>0</v>
      </c>
      <c r="Y1811" s="45">
        <v>8</v>
      </c>
      <c r="Z1811" s="45">
        <v>64</v>
      </c>
      <c r="AA1811" s="45">
        <v>156</v>
      </c>
      <c r="AB1811" s="45">
        <v>81</v>
      </c>
      <c r="AC1811" s="45">
        <v>10</v>
      </c>
      <c r="AD1811" s="45"/>
      <c r="AE1811" s="45">
        <f t="shared" ref="AE1811:AE1825" si="1017">SUM(X1811:AD1811)</f>
        <v>319</v>
      </c>
      <c r="AF1811" s="8"/>
      <c r="AG1811" s="44" t="s">
        <v>85</v>
      </c>
      <c r="AH1811" s="68">
        <f t="shared" si="1008"/>
        <v>0</v>
      </c>
      <c r="AI1811" s="68">
        <f t="shared" si="1009"/>
        <v>13.704110202157581</v>
      </c>
      <c r="AJ1811" s="68">
        <f t="shared" si="1010"/>
        <v>98.453367218491749</v>
      </c>
      <c r="AK1811" s="68">
        <f t="shared" si="1011"/>
        <v>196.23409141111946</v>
      </c>
      <c r="AL1811" s="68">
        <f t="shared" si="1012"/>
        <v>88.356779672800798</v>
      </c>
      <c r="AM1811" s="68">
        <f t="shared" si="1013"/>
        <v>10.307089846308953</v>
      </c>
      <c r="AN1811" s="68">
        <f t="shared" si="1014"/>
        <v>0</v>
      </c>
      <c r="AO1811" s="68">
        <f t="shared" ref="AO1811:AO1830" si="1018">AE1811/(SUM(F1811:L1811)/2)*1000</f>
        <v>55.470543066868153</v>
      </c>
      <c r="AP1811" s="8"/>
      <c r="AQ1811" s="6">
        <f t="shared" si="1015"/>
        <v>74</v>
      </c>
      <c r="AR1811" s="94">
        <f t="shared" si="1016"/>
        <v>34</v>
      </c>
      <c r="AS1811" s="9"/>
      <c r="AT1811" s="9"/>
      <c r="AU1811" s="9"/>
      <c r="AV1811" s="9"/>
      <c r="AW1811" s="9"/>
      <c r="AX1811" s="9"/>
      <c r="AY1811" s="9"/>
      <c r="AZ1811" s="9"/>
      <c r="BA1811" s="8"/>
      <c r="BB1811" s="8"/>
      <c r="BC1811" s="8"/>
      <c r="BD1811" s="8"/>
      <c r="BE1811" s="8"/>
      <c r="BF1811" s="8"/>
    </row>
    <row r="1812" spans="1:58" s="5" customFormat="1">
      <c r="A1812" s="6">
        <v>1767</v>
      </c>
      <c r="B1812" s="44" t="s">
        <v>86</v>
      </c>
      <c r="C1812" s="45">
        <v>1468.4853698730469</v>
      </c>
      <c r="D1812" s="45">
        <v>1642.6651794433594</v>
      </c>
      <c r="E1812" s="45">
        <v>1595.6074279785157</v>
      </c>
      <c r="F1812" s="45">
        <v>1426.5344604492188</v>
      </c>
      <c r="G1812" s="45">
        <v>1218.5449172973633</v>
      </c>
      <c r="H1812" s="45">
        <v>1336.7308380126954</v>
      </c>
      <c r="I1812" s="45">
        <v>1279.0437469482422</v>
      </c>
      <c r="J1812" s="45">
        <v>1401.5920043945312</v>
      </c>
      <c r="K1812" s="45">
        <v>1501.8333221435546</v>
      </c>
      <c r="L1812" s="45">
        <v>1542.6714385986329</v>
      </c>
      <c r="M1812" s="45">
        <v>1482.3882232666015</v>
      </c>
      <c r="N1812" s="45">
        <v>1300.4914276123047</v>
      </c>
      <c r="O1812" s="45">
        <v>1074.1824676513672</v>
      </c>
      <c r="P1812" s="45">
        <v>908.26924438476567</v>
      </c>
      <c r="Q1812" s="45">
        <v>739.64379501342773</v>
      </c>
      <c r="R1812" s="45">
        <v>612.06295261383059</v>
      </c>
      <c r="S1812" s="45">
        <v>529.12730293273921</v>
      </c>
      <c r="T1812" s="45">
        <v>477.46175460815431</v>
      </c>
      <c r="U1812" s="45">
        <v>21537.33587322235</v>
      </c>
      <c r="V1812" s="8"/>
      <c r="W1812" s="44" t="s">
        <v>86</v>
      </c>
      <c r="X1812" s="45">
        <v>18</v>
      </c>
      <c r="Y1812" s="45">
        <v>56</v>
      </c>
      <c r="Z1812" s="45">
        <v>98</v>
      </c>
      <c r="AA1812" s="45">
        <v>82</v>
      </c>
      <c r="AB1812" s="45">
        <v>42</v>
      </c>
      <c r="AC1812" s="45">
        <v>8</v>
      </c>
      <c r="AD1812" s="45"/>
      <c r="AE1812" s="45">
        <f t="shared" si="1017"/>
        <v>304</v>
      </c>
      <c r="AF1812" s="8"/>
      <c r="AG1812" s="44" t="s">
        <v>86</v>
      </c>
      <c r="AH1812" s="68">
        <f t="shared" si="1008"/>
        <v>25.235983425639446</v>
      </c>
      <c r="AI1812" s="68">
        <f t="shared" si="1009"/>
        <v>91.912902356038856</v>
      </c>
      <c r="AJ1812" s="68">
        <f t="shared" si="1010"/>
        <v>146.62637714814096</v>
      </c>
      <c r="AK1812" s="68">
        <f t="shared" si="1011"/>
        <v>128.2207902515444</v>
      </c>
      <c r="AL1812" s="68">
        <f t="shared" si="1012"/>
        <v>59.931848738168895</v>
      </c>
      <c r="AM1812" s="68">
        <f t="shared" si="1013"/>
        <v>10.653645623712309</v>
      </c>
      <c r="AN1812" s="68">
        <f t="shared" si="1014"/>
        <v>0</v>
      </c>
      <c r="AO1812" s="68">
        <f t="shared" si="1018"/>
        <v>62.635529637125018</v>
      </c>
      <c r="AP1812" s="8"/>
      <c r="AQ1812" s="6">
        <f t="shared" si="1015"/>
        <v>15</v>
      </c>
      <c r="AR1812" s="94">
        <f t="shared" si="1016"/>
        <v>8</v>
      </c>
      <c r="AS1812" s="9"/>
      <c r="AT1812" s="9"/>
      <c r="AU1812" s="9"/>
      <c r="AV1812" s="9"/>
      <c r="AW1812" s="9"/>
      <c r="AX1812" s="9"/>
      <c r="AY1812" s="9"/>
      <c r="AZ1812" s="9"/>
      <c r="BA1812" s="8"/>
      <c r="BB1812" s="8"/>
      <c r="BC1812" s="8"/>
      <c r="BD1812" s="8"/>
      <c r="BE1812" s="8"/>
      <c r="BF1812" s="8"/>
    </row>
    <row r="1813" spans="1:58" s="5" customFormat="1">
      <c r="A1813" s="6">
        <v>1768</v>
      </c>
      <c r="B1813" s="44" t="s">
        <v>87</v>
      </c>
      <c r="C1813" s="45">
        <v>286.33756179809569</v>
      </c>
      <c r="D1813" s="45">
        <v>392.7996856689453</v>
      </c>
      <c r="E1813" s="45">
        <v>448.99846191406249</v>
      </c>
      <c r="F1813" s="45">
        <v>381.09441375732422</v>
      </c>
      <c r="G1813" s="45">
        <v>175.43575744628907</v>
      </c>
      <c r="H1813" s="45">
        <v>178.90822753906249</v>
      </c>
      <c r="I1813" s="45">
        <v>290.00846557617189</v>
      </c>
      <c r="J1813" s="45">
        <v>363.00135955810549</v>
      </c>
      <c r="K1813" s="45">
        <v>440.83072357177736</v>
      </c>
      <c r="L1813" s="45">
        <v>510.66063690185547</v>
      </c>
      <c r="M1813" s="45">
        <v>514.60371398925781</v>
      </c>
      <c r="N1813" s="45">
        <v>499.42502136230468</v>
      </c>
      <c r="O1813" s="45">
        <v>443.20757751464845</v>
      </c>
      <c r="P1813" s="45">
        <v>370.00987091064451</v>
      </c>
      <c r="Q1813" s="45">
        <v>282.58641662597654</v>
      </c>
      <c r="R1813" s="45">
        <v>242.92425918579102</v>
      </c>
      <c r="S1813" s="45">
        <v>183.28218536376954</v>
      </c>
      <c r="T1813" s="45">
        <v>188.16609573364258</v>
      </c>
      <c r="U1813" s="45">
        <v>6192.2804344177248</v>
      </c>
      <c r="V1813" s="8"/>
      <c r="W1813" s="44" t="s">
        <v>87</v>
      </c>
      <c r="X1813" s="45">
        <v>0</v>
      </c>
      <c r="Y1813" s="45">
        <v>11</v>
      </c>
      <c r="Z1813" s="45">
        <v>19</v>
      </c>
      <c r="AA1813" s="45">
        <v>14</v>
      </c>
      <c r="AB1813" s="45">
        <v>9</v>
      </c>
      <c r="AC1813" s="45">
        <v>6</v>
      </c>
      <c r="AD1813" s="45"/>
      <c r="AE1813" s="45">
        <f t="shared" si="1017"/>
        <v>59</v>
      </c>
      <c r="AF1813" s="8"/>
      <c r="AG1813" s="44" t="s">
        <v>87</v>
      </c>
      <c r="AH1813" s="68">
        <f t="shared" si="1008"/>
        <v>0</v>
      </c>
      <c r="AI1813" s="68">
        <f t="shared" si="1009"/>
        <v>125.40202932538116</v>
      </c>
      <c r="AJ1813" s="68">
        <f t="shared" si="1010"/>
        <v>212.39939896952558</v>
      </c>
      <c r="AK1813" s="68">
        <f t="shared" si="1011"/>
        <v>96.548905716842569</v>
      </c>
      <c r="AL1813" s="68">
        <f t="shared" si="1012"/>
        <v>49.586591140903828</v>
      </c>
      <c r="AM1813" s="68">
        <f t="shared" si="1013"/>
        <v>27.221333174719444</v>
      </c>
      <c r="AN1813" s="68">
        <f t="shared" si="1014"/>
        <v>0</v>
      </c>
      <c r="AO1813" s="68">
        <f t="shared" si="1018"/>
        <v>50.42865242725874</v>
      </c>
      <c r="AP1813" s="8"/>
      <c r="AQ1813" s="6">
        <f t="shared" si="1015"/>
        <v>2</v>
      </c>
      <c r="AR1813" s="94">
        <f t="shared" si="1016"/>
        <v>55</v>
      </c>
      <c r="AS1813" s="9"/>
      <c r="AT1813" s="9"/>
      <c r="AU1813" s="9"/>
      <c r="AV1813" s="9"/>
      <c r="AW1813" s="9"/>
      <c r="AX1813" s="9"/>
      <c r="AY1813" s="9"/>
      <c r="AZ1813" s="9"/>
      <c r="BA1813" s="8"/>
      <c r="BB1813" s="8"/>
      <c r="BC1813" s="8"/>
      <c r="BD1813" s="8"/>
      <c r="BE1813" s="8"/>
      <c r="BF1813" s="8"/>
    </row>
    <row r="1814" spans="1:58" s="5" customFormat="1">
      <c r="A1814" s="6">
        <v>1769</v>
      </c>
      <c r="B1814" s="44" t="s">
        <v>88</v>
      </c>
      <c r="C1814" s="45">
        <v>1448.2305328369141</v>
      </c>
      <c r="D1814" s="45">
        <v>1703.9335586547852</v>
      </c>
      <c r="E1814" s="45">
        <v>2008.2885101318359</v>
      </c>
      <c r="F1814" s="45">
        <v>1901.7858734130859</v>
      </c>
      <c r="G1814" s="45">
        <v>1257.1125717163086</v>
      </c>
      <c r="H1814" s="45">
        <v>1320.4292137145997</v>
      </c>
      <c r="I1814" s="45">
        <v>1519.7298263549806</v>
      </c>
      <c r="J1814" s="45">
        <v>1775.2023468017578</v>
      </c>
      <c r="K1814" s="45">
        <v>1881.1627197265625</v>
      </c>
      <c r="L1814" s="45">
        <v>2017.0161712646484</v>
      </c>
      <c r="M1814" s="45">
        <v>1899.1142578125</v>
      </c>
      <c r="N1814" s="45">
        <v>1857.938232421875</v>
      </c>
      <c r="O1814" s="45">
        <v>1611.4376831054688</v>
      </c>
      <c r="P1814" s="45">
        <v>1353.4811767578126</v>
      </c>
      <c r="Q1814" s="45">
        <v>1087.8532318115235</v>
      </c>
      <c r="R1814" s="45">
        <v>973.09987640380859</v>
      </c>
      <c r="S1814" s="45">
        <v>764.82675247192378</v>
      </c>
      <c r="T1814" s="45">
        <v>722.96406593322752</v>
      </c>
      <c r="U1814" s="45">
        <v>27103.606601333617</v>
      </c>
      <c r="V1814" s="8"/>
      <c r="W1814" s="44" t="s">
        <v>88</v>
      </c>
      <c r="X1814" s="45">
        <v>16</v>
      </c>
      <c r="Y1814" s="45">
        <v>41</v>
      </c>
      <c r="Z1814" s="45">
        <v>80</v>
      </c>
      <c r="AA1814" s="45">
        <v>111</v>
      </c>
      <c r="AB1814" s="45">
        <v>59</v>
      </c>
      <c r="AC1814" s="45">
        <v>16</v>
      </c>
      <c r="AD1814" s="45"/>
      <c r="AE1814" s="45">
        <f t="shared" si="1017"/>
        <v>323</v>
      </c>
      <c r="AF1814" s="8"/>
      <c r="AG1814" s="44" t="s">
        <v>88</v>
      </c>
      <c r="AH1814" s="68">
        <f t="shared" si="1008"/>
        <v>16.826289671912658</v>
      </c>
      <c r="AI1814" s="68">
        <f t="shared" si="1009"/>
        <v>65.22884413449718</v>
      </c>
      <c r="AJ1814" s="68">
        <f t="shared" si="1010"/>
        <v>121.1727204595026</v>
      </c>
      <c r="AK1814" s="68">
        <f t="shared" si="1011"/>
        <v>146.07859643872314</v>
      </c>
      <c r="AL1814" s="68">
        <f t="shared" si="1012"/>
        <v>66.471295631504375</v>
      </c>
      <c r="AM1814" s="68">
        <f t="shared" si="1013"/>
        <v>17.010755988536378</v>
      </c>
      <c r="AN1814" s="68">
        <f t="shared" si="1014"/>
        <v>0</v>
      </c>
      <c r="AO1814" s="68">
        <f t="shared" si="1018"/>
        <v>55.344047232180607</v>
      </c>
      <c r="AP1814" s="8"/>
      <c r="AQ1814" s="6">
        <f t="shared" si="1015"/>
        <v>38</v>
      </c>
      <c r="AR1814" s="94">
        <f t="shared" si="1016"/>
        <v>36</v>
      </c>
      <c r="AS1814" s="9"/>
      <c r="AT1814" s="9"/>
      <c r="AU1814" s="9"/>
      <c r="AV1814" s="9"/>
      <c r="AW1814" s="9"/>
      <c r="AX1814" s="9"/>
      <c r="AY1814" s="9"/>
      <c r="AZ1814" s="9"/>
      <c r="BA1814" s="8"/>
      <c r="BB1814" s="8"/>
      <c r="BC1814" s="8"/>
      <c r="BD1814" s="8"/>
      <c r="BE1814" s="8"/>
      <c r="BF1814" s="8"/>
    </row>
    <row r="1815" spans="1:58" s="5" customFormat="1">
      <c r="A1815" s="6">
        <v>1770</v>
      </c>
      <c r="B1815" s="44" t="s">
        <v>89</v>
      </c>
      <c r="C1815" s="45">
        <v>1836.6788330078125</v>
      </c>
      <c r="D1815" s="45">
        <v>2333.9048339843748</v>
      </c>
      <c r="E1815" s="45">
        <v>2504.1734863281249</v>
      </c>
      <c r="F1815" s="45">
        <v>2532.3587158203127</v>
      </c>
      <c r="G1815" s="45">
        <v>1898.1454833984376</v>
      </c>
      <c r="H1815" s="45">
        <v>1673.8705200195313</v>
      </c>
      <c r="I1815" s="45">
        <v>1947.955029296875</v>
      </c>
      <c r="J1815" s="45">
        <v>2152.603759765625</v>
      </c>
      <c r="K1815" s="45">
        <v>2310.3723388671874</v>
      </c>
      <c r="L1815" s="45">
        <v>2311.8270507812499</v>
      </c>
      <c r="M1815" s="45">
        <v>2056.1034423828123</v>
      </c>
      <c r="N1815" s="45">
        <v>1918.5527099609376</v>
      </c>
      <c r="O1815" s="45">
        <v>1570.3836059570313</v>
      </c>
      <c r="P1815" s="45">
        <v>1319.2803344726563</v>
      </c>
      <c r="Q1815" s="45">
        <v>1111.3592529296875</v>
      </c>
      <c r="R1815" s="45">
        <v>974.95757446289065</v>
      </c>
      <c r="S1815" s="45">
        <v>815.8143249511719</v>
      </c>
      <c r="T1815" s="45">
        <v>730.37687377929683</v>
      </c>
      <c r="U1815" s="45">
        <v>31998.718170166016</v>
      </c>
      <c r="V1815" s="8"/>
      <c r="W1815" s="44" t="s">
        <v>89</v>
      </c>
      <c r="X1815" s="45">
        <v>16</v>
      </c>
      <c r="Y1815" s="45">
        <v>62</v>
      </c>
      <c r="Z1815" s="45">
        <v>122</v>
      </c>
      <c r="AA1815" s="45">
        <v>164</v>
      </c>
      <c r="AB1815" s="45">
        <v>60</v>
      </c>
      <c r="AC1815" s="45">
        <v>11</v>
      </c>
      <c r="AD1815" s="45"/>
      <c r="AE1815" s="45">
        <f t="shared" si="1017"/>
        <v>435</v>
      </c>
      <c r="AF1815" s="8"/>
      <c r="AG1815" s="44" t="s">
        <v>89</v>
      </c>
      <c r="AH1815" s="68">
        <f t="shared" si="1008"/>
        <v>12.636440406364059</v>
      </c>
      <c r="AI1815" s="68">
        <f t="shared" si="1009"/>
        <v>65.326920978675744</v>
      </c>
      <c r="AJ1815" s="68">
        <f t="shared" si="1010"/>
        <v>145.76993685100143</v>
      </c>
      <c r="AK1815" s="68">
        <f t="shared" si="1011"/>
        <v>168.38171059749436</v>
      </c>
      <c r="AL1815" s="68">
        <f t="shared" si="1012"/>
        <v>55.746441701405168</v>
      </c>
      <c r="AM1815" s="68">
        <f t="shared" si="1013"/>
        <v>9.5222746697127416</v>
      </c>
      <c r="AN1815" s="68">
        <f t="shared" si="1014"/>
        <v>0</v>
      </c>
      <c r="AO1815" s="68">
        <f t="shared" si="1018"/>
        <v>58.676212453746331</v>
      </c>
      <c r="AP1815" s="8"/>
      <c r="AQ1815" s="6">
        <f t="shared" si="1015"/>
        <v>36</v>
      </c>
      <c r="AR1815" s="94">
        <f t="shared" si="1016"/>
        <v>20</v>
      </c>
      <c r="AS1815" s="9"/>
      <c r="AT1815" s="9"/>
      <c r="AU1815" s="9"/>
      <c r="AV1815" s="9"/>
      <c r="AW1815" s="9"/>
      <c r="AX1815" s="9"/>
      <c r="AY1815" s="9"/>
      <c r="AZ1815" s="9"/>
      <c r="BA1815" s="8"/>
      <c r="BB1815" s="8"/>
      <c r="BC1815" s="8"/>
      <c r="BD1815" s="8"/>
      <c r="BE1815" s="8"/>
      <c r="BF1815" s="8"/>
    </row>
    <row r="1816" spans="1:58" s="5" customFormat="1">
      <c r="A1816" s="6">
        <v>1771</v>
      </c>
      <c r="B1816" s="44" t="s">
        <v>90</v>
      </c>
      <c r="C1816" s="45">
        <v>2351.1741790771484</v>
      </c>
      <c r="D1816" s="45">
        <v>2717.5308380126953</v>
      </c>
      <c r="E1816" s="45">
        <v>3026.5344085693359</v>
      </c>
      <c r="F1816" s="45">
        <v>2927.6001037597657</v>
      </c>
      <c r="G1816" s="45">
        <v>2377.8238693237304</v>
      </c>
      <c r="H1816" s="45">
        <v>2167.7183700561523</v>
      </c>
      <c r="I1816" s="45">
        <v>2244.0952713012693</v>
      </c>
      <c r="J1816" s="45">
        <v>2581.7027236938475</v>
      </c>
      <c r="K1816" s="45">
        <v>2856.6678436279299</v>
      </c>
      <c r="L1816" s="45">
        <v>3088.5653015136718</v>
      </c>
      <c r="M1816" s="45">
        <v>3039.1658752441408</v>
      </c>
      <c r="N1816" s="45">
        <v>2894.881686401367</v>
      </c>
      <c r="O1816" s="45">
        <v>2359.7273254394531</v>
      </c>
      <c r="P1816" s="45">
        <v>1928.1182357788086</v>
      </c>
      <c r="Q1816" s="45">
        <v>1604.1857452392578</v>
      </c>
      <c r="R1816" s="45">
        <v>1363.6486358642578</v>
      </c>
      <c r="S1816" s="45">
        <v>1060.4281425476074</v>
      </c>
      <c r="T1816" s="45">
        <v>802.76429328918459</v>
      </c>
      <c r="U1816" s="45">
        <v>41392.332848739621</v>
      </c>
      <c r="V1816" s="8"/>
      <c r="W1816" s="44" t="s">
        <v>90</v>
      </c>
      <c r="X1816" s="45">
        <v>14</v>
      </c>
      <c r="Y1816" s="45">
        <v>100</v>
      </c>
      <c r="Z1816" s="45">
        <v>177</v>
      </c>
      <c r="AA1816" s="45">
        <v>138</v>
      </c>
      <c r="AB1816" s="45">
        <v>72</v>
      </c>
      <c r="AC1816" s="45">
        <v>20</v>
      </c>
      <c r="AD1816" s="45"/>
      <c r="AE1816" s="45">
        <f t="shared" si="1017"/>
        <v>521</v>
      </c>
      <c r="AF1816" s="8"/>
      <c r="AG1816" s="44" t="s">
        <v>90</v>
      </c>
      <c r="AH1816" s="68">
        <f t="shared" si="1008"/>
        <v>9.5641477686932195</v>
      </c>
      <c r="AI1816" s="68">
        <f t="shared" si="1009"/>
        <v>84.110519109593014</v>
      </c>
      <c r="AJ1816" s="68">
        <f t="shared" si="1010"/>
        <v>163.30534671384919</v>
      </c>
      <c r="AK1816" s="68">
        <f t="shared" si="1011"/>
        <v>122.98943076510189</v>
      </c>
      <c r="AL1816" s="68">
        <f t="shared" si="1012"/>
        <v>55.777142224170468</v>
      </c>
      <c r="AM1816" s="68">
        <f t="shared" si="1013"/>
        <v>14.002327953256383</v>
      </c>
      <c r="AN1816" s="68">
        <f t="shared" si="1014"/>
        <v>0</v>
      </c>
      <c r="AO1816" s="68">
        <f t="shared" si="1018"/>
        <v>57.114124734406623</v>
      </c>
      <c r="AP1816" s="8"/>
      <c r="AQ1816" s="6">
        <f t="shared" si="1015"/>
        <v>21</v>
      </c>
      <c r="AR1816" s="94">
        <f t="shared" si="1016"/>
        <v>24</v>
      </c>
      <c r="AS1816" s="9"/>
      <c r="AT1816" s="9"/>
      <c r="AU1816" s="9"/>
      <c r="AV1816" s="9"/>
      <c r="AW1816" s="9"/>
      <c r="AX1816" s="9"/>
      <c r="AY1816" s="9"/>
      <c r="AZ1816" s="9"/>
      <c r="BA1816" s="8"/>
      <c r="BB1816" s="8"/>
      <c r="BC1816" s="8"/>
      <c r="BD1816" s="8"/>
      <c r="BE1816" s="8"/>
      <c r="BF1816" s="8"/>
    </row>
    <row r="1817" spans="1:58" s="5" customFormat="1">
      <c r="A1817" s="6">
        <v>1772</v>
      </c>
      <c r="B1817" s="44" t="s">
        <v>91</v>
      </c>
      <c r="C1817" s="45">
        <v>254.20635833740235</v>
      </c>
      <c r="D1817" s="45">
        <v>342.71632995605466</v>
      </c>
      <c r="E1817" s="45">
        <v>340.82172851562501</v>
      </c>
      <c r="F1817" s="45">
        <v>246.33521575927733</v>
      </c>
      <c r="G1817" s="45">
        <v>148.91076736450196</v>
      </c>
      <c r="H1817" s="45">
        <v>170.21333923339844</v>
      </c>
      <c r="I1817" s="45">
        <v>245.01708526611327</v>
      </c>
      <c r="J1817" s="45">
        <v>331.43245239257811</v>
      </c>
      <c r="K1817" s="45">
        <v>336.4481262207031</v>
      </c>
      <c r="L1817" s="45">
        <v>302.84555664062498</v>
      </c>
      <c r="M1817" s="45">
        <v>322.70601806640627</v>
      </c>
      <c r="N1817" s="45">
        <v>253.28780822753907</v>
      </c>
      <c r="O1817" s="45">
        <v>270.8703674316406</v>
      </c>
      <c r="P1817" s="45">
        <v>286.23935699462891</v>
      </c>
      <c r="Q1817" s="45">
        <v>243.42335205078126</v>
      </c>
      <c r="R1817" s="45">
        <v>213.42582550048829</v>
      </c>
      <c r="S1817" s="45">
        <v>154.17378387451171</v>
      </c>
      <c r="T1817" s="45">
        <v>124.54990386962891</v>
      </c>
      <c r="U1817" s="45">
        <v>4587.6233757019045</v>
      </c>
      <c r="V1817" s="8"/>
      <c r="W1817" s="44" t="s">
        <v>91</v>
      </c>
      <c r="X1817" s="45">
        <v>4</v>
      </c>
      <c r="Y1817" s="45">
        <v>9</v>
      </c>
      <c r="Z1817" s="45">
        <v>10</v>
      </c>
      <c r="AA1817" s="45">
        <v>13</v>
      </c>
      <c r="AB1817" s="45">
        <v>6</v>
      </c>
      <c r="AC1817" s="45">
        <v>3</v>
      </c>
      <c r="AD1817" s="45"/>
      <c r="AE1817" s="45">
        <f t="shared" si="1017"/>
        <v>45</v>
      </c>
      <c r="AF1817" s="8"/>
      <c r="AG1817" s="44" t="s">
        <v>91</v>
      </c>
      <c r="AH1817" s="68">
        <f t="shared" si="1008"/>
        <v>32.476071175376433</v>
      </c>
      <c r="AI1817" s="68">
        <f t="shared" si="1009"/>
        <v>120.87776000737287</v>
      </c>
      <c r="AJ1817" s="68">
        <f t="shared" si="1010"/>
        <v>117.49960426177748</v>
      </c>
      <c r="AK1817" s="68">
        <f t="shared" si="1011"/>
        <v>106.11504896387686</v>
      </c>
      <c r="AL1817" s="68">
        <f t="shared" si="1012"/>
        <v>36.206472580983501</v>
      </c>
      <c r="AM1817" s="68">
        <f t="shared" si="1013"/>
        <v>17.833358346790504</v>
      </c>
      <c r="AN1817" s="68">
        <f t="shared" si="1014"/>
        <v>0</v>
      </c>
      <c r="AO1817" s="68">
        <f t="shared" si="1018"/>
        <v>50.52766197752107</v>
      </c>
      <c r="AP1817" s="8"/>
      <c r="AQ1817" s="6">
        <f t="shared" si="1015"/>
        <v>4</v>
      </c>
      <c r="AR1817" s="94">
        <f t="shared" si="1016"/>
        <v>54</v>
      </c>
      <c r="AS1817" s="9"/>
      <c r="AT1817" s="9"/>
      <c r="AU1817" s="9"/>
      <c r="AV1817" s="9"/>
      <c r="AW1817" s="9"/>
      <c r="AX1817" s="9"/>
      <c r="AY1817" s="9"/>
      <c r="AZ1817" s="9"/>
      <c r="BA1817" s="8"/>
      <c r="BB1817" s="8"/>
      <c r="BC1817" s="8"/>
      <c r="BD1817" s="8"/>
      <c r="BE1817" s="8"/>
      <c r="BF1817" s="8"/>
    </row>
    <row r="1818" spans="1:58" s="5" customFormat="1">
      <c r="A1818" s="6">
        <v>1773</v>
      </c>
      <c r="B1818" s="44" t="s">
        <v>92</v>
      </c>
      <c r="C1818" s="45">
        <v>8327.7419677734379</v>
      </c>
      <c r="D1818" s="45">
        <v>8471.0406494140625</v>
      </c>
      <c r="E1818" s="45">
        <v>8155.4872558593752</v>
      </c>
      <c r="F1818" s="45">
        <v>8694.7586914062504</v>
      </c>
      <c r="G1818" s="45">
        <v>9966.0898193359371</v>
      </c>
      <c r="H1818" s="45">
        <v>10248.640063476563</v>
      </c>
      <c r="I1818" s="45">
        <v>11176.123876953125</v>
      </c>
      <c r="J1818" s="45">
        <v>11859.216357421876</v>
      </c>
      <c r="K1818" s="45">
        <v>10965.500708007812</v>
      </c>
      <c r="L1818" s="45">
        <v>10269.885815429687</v>
      </c>
      <c r="M1818" s="45">
        <v>9328.7727783203118</v>
      </c>
      <c r="N1818" s="45">
        <v>8702.9292236328129</v>
      </c>
      <c r="O1818" s="45">
        <v>7451.3400390625002</v>
      </c>
      <c r="P1818" s="45">
        <v>6272.6525390625002</v>
      </c>
      <c r="Q1818" s="45">
        <v>5624.6129882812502</v>
      </c>
      <c r="R1818" s="45">
        <v>5237.6578857421873</v>
      </c>
      <c r="S1818" s="45">
        <v>4200.7043334960936</v>
      </c>
      <c r="T1818" s="45">
        <v>3375.3978210449218</v>
      </c>
      <c r="U1818" s="45">
        <v>148328.55281372071</v>
      </c>
      <c r="V1818" s="8"/>
      <c r="W1818" s="44" t="s">
        <v>92</v>
      </c>
      <c r="X1818" s="45">
        <v>10</v>
      </c>
      <c r="Y1818" s="45">
        <v>102</v>
      </c>
      <c r="Z1818" s="45">
        <v>372</v>
      </c>
      <c r="AA1818" s="45">
        <v>817</v>
      </c>
      <c r="AB1818" s="45">
        <v>559</v>
      </c>
      <c r="AC1818" s="45">
        <v>96</v>
      </c>
      <c r="AD1818" s="45"/>
      <c r="AE1818" s="45">
        <f t="shared" si="1017"/>
        <v>1956</v>
      </c>
      <c r="AF1818" s="8"/>
      <c r="AG1818" s="44" t="s">
        <v>92</v>
      </c>
      <c r="AH1818" s="68">
        <f t="shared" si="1008"/>
        <v>2.3002363504081669</v>
      </c>
      <c r="AI1818" s="68">
        <f t="shared" si="1009"/>
        <v>20.469412146397151</v>
      </c>
      <c r="AJ1818" s="68">
        <f t="shared" si="1010"/>
        <v>72.594997520833886</v>
      </c>
      <c r="AK1818" s="68">
        <f t="shared" si="1011"/>
        <v>146.20453548922785</v>
      </c>
      <c r="AL1818" s="68">
        <f t="shared" si="1012"/>
        <v>94.272670832952628</v>
      </c>
      <c r="AM1818" s="68">
        <f t="shared" si="1013"/>
        <v>17.50946036233325</v>
      </c>
      <c r="AN1818" s="68">
        <f t="shared" si="1014"/>
        <v>0</v>
      </c>
      <c r="AO1818" s="68">
        <f t="shared" si="1018"/>
        <v>53.457071453678857</v>
      </c>
      <c r="AP1818" s="8"/>
      <c r="AQ1818" s="6">
        <f t="shared" si="1015"/>
        <v>67</v>
      </c>
      <c r="AR1818" s="94">
        <f t="shared" si="1016"/>
        <v>43</v>
      </c>
      <c r="AS1818" s="9"/>
      <c r="AT1818" s="9"/>
      <c r="AU1818" s="9"/>
      <c r="AV1818" s="9"/>
      <c r="AW1818" s="9"/>
      <c r="AX1818" s="9"/>
      <c r="AY1818" s="9"/>
      <c r="AZ1818" s="9"/>
      <c r="BA1818" s="8"/>
      <c r="BB1818" s="8"/>
      <c r="BC1818" s="8"/>
      <c r="BD1818" s="8"/>
      <c r="BE1818" s="8"/>
      <c r="BF1818" s="8"/>
    </row>
    <row r="1819" spans="1:58" s="5" customFormat="1">
      <c r="A1819" s="6">
        <v>1774</v>
      </c>
      <c r="B1819" s="44" t="s">
        <v>93</v>
      </c>
      <c r="C1819" s="45">
        <v>9026.6618164062493</v>
      </c>
      <c r="D1819" s="45">
        <v>9608.8033447265625</v>
      </c>
      <c r="E1819" s="45">
        <v>9769.4458251953129</v>
      </c>
      <c r="F1819" s="45">
        <v>8326.997802734375</v>
      </c>
      <c r="G1819" s="45">
        <v>7664.4345092773438</v>
      </c>
      <c r="H1819" s="45">
        <v>10800.3373046875</v>
      </c>
      <c r="I1819" s="45">
        <v>11268.95322265625</v>
      </c>
      <c r="J1819" s="45">
        <v>11225.13955078125</v>
      </c>
      <c r="K1819" s="45">
        <v>10679.538720703125</v>
      </c>
      <c r="L1819" s="45">
        <v>9556.7449707031246</v>
      </c>
      <c r="M1819" s="45">
        <v>8530.9539306640618</v>
      </c>
      <c r="N1819" s="45">
        <v>7656.3165039062496</v>
      </c>
      <c r="O1819" s="45">
        <v>5745.4709960937498</v>
      </c>
      <c r="P1819" s="45">
        <v>4632.9536804199215</v>
      </c>
      <c r="Q1819" s="45">
        <v>3499.1318115234376</v>
      </c>
      <c r="R1819" s="45">
        <v>2114.9201171875002</v>
      </c>
      <c r="S1819" s="45">
        <v>1429.1106536865234</v>
      </c>
      <c r="T1819" s="45">
        <v>1077.5788879394531</v>
      </c>
      <c r="U1819" s="45">
        <v>132613.49364929198</v>
      </c>
      <c r="V1819" s="8"/>
      <c r="W1819" s="44" t="s">
        <v>93</v>
      </c>
      <c r="X1819" s="45">
        <v>44</v>
      </c>
      <c r="Y1819" s="45">
        <v>265</v>
      </c>
      <c r="Z1819" s="45">
        <v>603</v>
      </c>
      <c r="AA1819" s="45">
        <v>662</v>
      </c>
      <c r="AB1819" s="45">
        <v>314</v>
      </c>
      <c r="AC1819" s="45">
        <v>45</v>
      </c>
      <c r="AD1819" s="45"/>
      <c r="AE1819" s="45">
        <f t="shared" si="1017"/>
        <v>1933</v>
      </c>
      <c r="AF1819" s="8"/>
      <c r="AG1819" s="44" t="s">
        <v>93</v>
      </c>
      <c r="AH1819" s="68">
        <f t="shared" si="1008"/>
        <v>10.568034492707927</v>
      </c>
      <c r="AI1819" s="68">
        <f t="shared" si="1009"/>
        <v>69.150568037141738</v>
      </c>
      <c r="AJ1819" s="68">
        <f t="shared" si="1010"/>
        <v>111.66317921168803</v>
      </c>
      <c r="AK1819" s="68">
        <f t="shared" si="1011"/>
        <v>117.49094825756271</v>
      </c>
      <c r="AL1819" s="68">
        <f t="shared" si="1012"/>
        <v>55.945852357469555</v>
      </c>
      <c r="AM1819" s="68">
        <f t="shared" si="1013"/>
        <v>8.4273302764966722</v>
      </c>
      <c r="AN1819" s="68">
        <f t="shared" si="1014"/>
        <v>0</v>
      </c>
      <c r="AO1819" s="68">
        <f t="shared" si="1018"/>
        <v>55.608179808856079</v>
      </c>
      <c r="AP1819" s="8"/>
      <c r="AQ1819" s="6">
        <f t="shared" si="1015"/>
        <v>29</v>
      </c>
      <c r="AR1819" s="94">
        <f t="shared" si="1016"/>
        <v>33</v>
      </c>
      <c r="AS1819" s="9"/>
      <c r="AT1819" s="9"/>
      <c r="AU1819" s="9"/>
      <c r="AV1819" s="9"/>
      <c r="AW1819" s="9"/>
      <c r="AX1819" s="9"/>
      <c r="AY1819" s="9"/>
      <c r="AZ1819" s="9"/>
      <c r="BA1819" s="8"/>
      <c r="BB1819" s="8"/>
      <c r="BC1819" s="8"/>
      <c r="BD1819" s="8"/>
      <c r="BE1819" s="8"/>
      <c r="BF1819" s="8"/>
    </row>
    <row r="1820" spans="1:58" s="5" customFormat="1">
      <c r="A1820" s="6">
        <v>1775</v>
      </c>
      <c r="B1820" s="44" t="s">
        <v>94</v>
      </c>
      <c r="C1820" s="45">
        <v>2468.1079833984377</v>
      </c>
      <c r="D1820" s="45">
        <v>2736.3355224609377</v>
      </c>
      <c r="E1820" s="45">
        <v>2714.3154296875</v>
      </c>
      <c r="F1820" s="45">
        <v>2921.9647216796875</v>
      </c>
      <c r="G1820" s="45">
        <v>2473.1468017578127</v>
      </c>
      <c r="H1820" s="45">
        <v>2436.9970703125</v>
      </c>
      <c r="I1820" s="45">
        <v>2578.17529296875</v>
      </c>
      <c r="J1820" s="45">
        <v>2578.322509765625</v>
      </c>
      <c r="K1820" s="45">
        <v>2558.0431152343749</v>
      </c>
      <c r="L1820" s="45">
        <v>2494.9622558593751</v>
      </c>
      <c r="M1820" s="45">
        <v>2353.7952392578127</v>
      </c>
      <c r="N1820" s="45">
        <v>2208.2016113281252</v>
      </c>
      <c r="O1820" s="45">
        <v>1722.5697021484375</v>
      </c>
      <c r="P1820" s="45">
        <v>1320.381396484375</v>
      </c>
      <c r="Q1820" s="45">
        <v>1031.0507568359376</v>
      </c>
      <c r="R1820" s="45">
        <v>874.8146850585938</v>
      </c>
      <c r="S1820" s="45">
        <v>614.86293945312502</v>
      </c>
      <c r="T1820" s="45">
        <v>520.61269531250002</v>
      </c>
      <c r="U1820" s="45">
        <v>36606.659729003906</v>
      </c>
      <c r="V1820" s="8"/>
      <c r="W1820" s="44" t="s">
        <v>94</v>
      </c>
      <c r="X1820" s="45">
        <v>26</v>
      </c>
      <c r="Y1820" s="45">
        <v>102</v>
      </c>
      <c r="Z1820" s="45">
        <v>148</v>
      </c>
      <c r="AA1820" s="45">
        <v>155</v>
      </c>
      <c r="AB1820" s="45">
        <v>62</v>
      </c>
      <c r="AC1820" s="45">
        <v>10</v>
      </c>
      <c r="AD1820" s="45"/>
      <c r="AE1820" s="45">
        <f t="shared" si="1017"/>
        <v>503</v>
      </c>
      <c r="AF1820" s="8"/>
      <c r="AG1820" s="44" t="s">
        <v>94</v>
      </c>
      <c r="AH1820" s="68">
        <f t="shared" si="1008"/>
        <v>17.796244976601866</v>
      </c>
      <c r="AI1820" s="68">
        <f t="shared" si="1009"/>
        <v>82.486005220153146</v>
      </c>
      <c r="AJ1820" s="68">
        <f t="shared" si="1010"/>
        <v>121.4609584910348</v>
      </c>
      <c r="AK1820" s="68">
        <f t="shared" si="1011"/>
        <v>120.24007864998087</v>
      </c>
      <c r="AL1820" s="68">
        <f t="shared" si="1012"/>
        <v>48.093285277671434</v>
      </c>
      <c r="AM1820" s="68">
        <f t="shared" si="1013"/>
        <v>7.8184765068619821</v>
      </c>
      <c r="AN1820" s="68">
        <f t="shared" si="1014"/>
        <v>0</v>
      </c>
      <c r="AO1820" s="68">
        <f t="shared" si="1018"/>
        <v>55.759984914864603</v>
      </c>
      <c r="AP1820" s="8"/>
      <c r="AQ1820" s="6">
        <f t="shared" si="1015"/>
        <v>24</v>
      </c>
      <c r="AR1820" s="94">
        <f t="shared" si="1016"/>
        <v>30</v>
      </c>
      <c r="AS1820" s="9"/>
      <c r="AT1820" s="9"/>
      <c r="AU1820" s="9"/>
      <c r="AV1820" s="9"/>
      <c r="AW1820" s="9"/>
      <c r="AX1820" s="9"/>
      <c r="AY1820" s="9"/>
      <c r="AZ1820" s="9"/>
      <c r="BA1820" s="8"/>
      <c r="BB1820" s="8"/>
      <c r="BC1820" s="8"/>
      <c r="BD1820" s="8"/>
      <c r="BE1820" s="8"/>
      <c r="BF1820" s="8"/>
    </row>
    <row r="1821" spans="1:58" s="5" customFormat="1">
      <c r="A1821" s="6">
        <v>1776</v>
      </c>
      <c r="B1821" s="44" t="s">
        <v>95</v>
      </c>
      <c r="C1821" s="45">
        <v>9507.4377563476555</v>
      </c>
      <c r="D1821" s="45">
        <v>8618.3608520507805</v>
      </c>
      <c r="E1821" s="45">
        <v>9008.6227539062493</v>
      </c>
      <c r="F1821" s="45">
        <v>8671.0755981445309</v>
      </c>
      <c r="G1821" s="45">
        <v>9401.1934082031257</v>
      </c>
      <c r="H1821" s="45">
        <v>9725.407849121093</v>
      </c>
      <c r="I1821" s="45">
        <v>10474.389318847656</v>
      </c>
      <c r="J1821" s="45">
        <v>9944.2841186523438</v>
      </c>
      <c r="K1821" s="45">
        <v>9798.0658325195309</v>
      </c>
      <c r="L1821" s="45">
        <v>9021.1399169921879</v>
      </c>
      <c r="M1821" s="45">
        <v>7759.7643188476559</v>
      </c>
      <c r="N1821" s="45">
        <v>6508.291015625</v>
      </c>
      <c r="O1821" s="45">
        <v>4537.6840576171871</v>
      </c>
      <c r="P1821" s="45">
        <v>3317.6054382324219</v>
      </c>
      <c r="Q1821" s="45">
        <v>2333.2046508789063</v>
      </c>
      <c r="R1821" s="45">
        <v>1865.6010925292969</v>
      </c>
      <c r="S1821" s="45">
        <v>1359.1356727600098</v>
      </c>
      <c r="T1821" s="45">
        <v>1273.85700340271</v>
      </c>
      <c r="U1821" s="45">
        <v>123125.12065467835</v>
      </c>
      <c r="V1821" s="8"/>
      <c r="W1821" s="44" t="s">
        <v>95</v>
      </c>
      <c r="X1821" s="45">
        <v>74</v>
      </c>
      <c r="Y1821" s="45">
        <v>317</v>
      </c>
      <c r="Z1821" s="45">
        <v>694</v>
      </c>
      <c r="AA1821" s="45">
        <v>752</v>
      </c>
      <c r="AB1821" s="45">
        <v>376</v>
      </c>
      <c r="AC1821" s="45">
        <v>65</v>
      </c>
      <c r="AD1821" s="45"/>
      <c r="AE1821" s="45">
        <f t="shared" si="1017"/>
        <v>2278</v>
      </c>
      <c r="AF1821" s="8"/>
      <c r="AG1821" s="44" t="s">
        <v>95</v>
      </c>
      <c r="AH1821" s="68">
        <f t="shared" si="1008"/>
        <v>17.068240072969676</v>
      </c>
      <c r="AI1821" s="68">
        <f t="shared" si="1009"/>
        <v>67.43824666417305</v>
      </c>
      <c r="AJ1821" s="68">
        <f t="shared" si="1010"/>
        <v>142.71895035491355</v>
      </c>
      <c r="AK1821" s="68">
        <f t="shared" si="1011"/>
        <v>143.58832331100169</v>
      </c>
      <c r="AL1821" s="68">
        <f t="shared" si="1012"/>
        <v>75.621330910033521</v>
      </c>
      <c r="AM1821" s="68">
        <f t="shared" si="1013"/>
        <v>13.267924733525806</v>
      </c>
      <c r="AN1821" s="68">
        <f t="shared" si="1014"/>
        <v>0</v>
      </c>
      <c r="AO1821" s="68">
        <f t="shared" si="1018"/>
        <v>67.963932410926233</v>
      </c>
      <c r="AP1821" s="8"/>
      <c r="AQ1821" s="6">
        <f t="shared" si="1015"/>
        <v>30</v>
      </c>
      <c r="AR1821" s="94">
        <f t="shared" si="1016"/>
        <v>3</v>
      </c>
      <c r="AS1821" s="9"/>
      <c r="AT1821" s="9"/>
      <c r="AU1821" s="9"/>
      <c r="AV1821" s="9"/>
      <c r="AW1821" s="9"/>
      <c r="AX1821" s="9"/>
      <c r="AY1821" s="9"/>
      <c r="AZ1821" s="9"/>
      <c r="BA1821" s="8"/>
      <c r="BB1821" s="8"/>
      <c r="BC1821" s="8"/>
      <c r="BD1821" s="8"/>
      <c r="BE1821" s="8"/>
      <c r="BF1821" s="8"/>
    </row>
    <row r="1822" spans="1:58" s="5" customFormat="1">
      <c r="A1822" s="6">
        <v>1777</v>
      </c>
      <c r="B1822" s="44" t="s">
        <v>96</v>
      </c>
      <c r="C1822" s="45">
        <v>3379.5800537109376</v>
      </c>
      <c r="D1822" s="45">
        <v>1957.6385620117187</v>
      </c>
      <c r="E1822" s="45">
        <v>1883.7430847167968</v>
      </c>
      <c r="F1822" s="45">
        <v>2714.3789978027344</v>
      </c>
      <c r="G1822" s="45">
        <v>8364.3207031250004</v>
      </c>
      <c r="H1822" s="45">
        <v>10805.51064453125</v>
      </c>
      <c r="I1822" s="45">
        <v>9480.9935791015632</v>
      </c>
      <c r="J1822" s="45">
        <v>6593.8768798828123</v>
      </c>
      <c r="K1822" s="45">
        <v>5065.6781860351566</v>
      </c>
      <c r="L1822" s="45">
        <v>4306.4611450195316</v>
      </c>
      <c r="M1822" s="45">
        <v>4049.1268066406251</v>
      </c>
      <c r="N1822" s="45">
        <v>3403.4280395507813</v>
      </c>
      <c r="O1822" s="45">
        <v>2789.3238281250001</v>
      </c>
      <c r="P1822" s="45">
        <v>2010.8540649414063</v>
      </c>
      <c r="Q1822" s="45">
        <v>1742.0676635742188</v>
      </c>
      <c r="R1822" s="45">
        <v>1426.75615234375</v>
      </c>
      <c r="S1822" s="45">
        <v>957.27423400878911</v>
      </c>
      <c r="T1822" s="45">
        <v>994.60014495849612</v>
      </c>
      <c r="U1822" s="45">
        <v>71925.612770080566</v>
      </c>
      <c r="V1822" s="8"/>
      <c r="W1822" s="44" t="s">
        <v>96</v>
      </c>
      <c r="X1822" s="45">
        <v>19</v>
      </c>
      <c r="Y1822" s="45">
        <v>61</v>
      </c>
      <c r="Z1822" s="45">
        <v>138</v>
      </c>
      <c r="AA1822" s="45">
        <v>433</v>
      </c>
      <c r="AB1822" s="45">
        <v>365</v>
      </c>
      <c r="AC1822" s="45">
        <v>77</v>
      </c>
      <c r="AD1822" s="45"/>
      <c r="AE1822" s="45">
        <f t="shared" si="1017"/>
        <v>1093</v>
      </c>
      <c r="AF1822" s="8"/>
      <c r="AG1822" s="44" t="s">
        <v>96</v>
      </c>
      <c r="AH1822" s="68">
        <f t="shared" si="1008"/>
        <v>13.999518869973818</v>
      </c>
      <c r="AI1822" s="68">
        <f t="shared" si="1009"/>
        <v>14.585763067934433</v>
      </c>
      <c r="AJ1822" s="68">
        <f t="shared" si="1010"/>
        <v>25.542522614577745</v>
      </c>
      <c r="AK1822" s="68">
        <f t="shared" si="1011"/>
        <v>91.34063774801794</v>
      </c>
      <c r="AL1822" s="68">
        <f t="shared" si="1012"/>
        <v>110.70877016632645</v>
      </c>
      <c r="AM1822" s="68">
        <f t="shared" si="1013"/>
        <v>30.400667856189635</v>
      </c>
      <c r="AN1822" s="68">
        <f t="shared" si="1014"/>
        <v>0</v>
      </c>
      <c r="AO1822" s="68">
        <f t="shared" si="1018"/>
        <v>46.185160529181395</v>
      </c>
      <c r="AP1822" s="8"/>
      <c r="AQ1822" s="6">
        <f t="shared" si="1015"/>
        <v>72</v>
      </c>
      <c r="AR1822" s="94">
        <f t="shared" si="1016"/>
        <v>68</v>
      </c>
      <c r="AS1822" s="9"/>
      <c r="AT1822" s="9"/>
      <c r="AU1822" s="9"/>
      <c r="AV1822" s="9"/>
      <c r="AW1822" s="9"/>
      <c r="AX1822" s="9"/>
      <c r="AY1822" s="9"/>
      <c r="AZ1822" s="9"/>
      <c r="BA1822" s="8"/>
      <c r="BB1822" s="8"/>
      <c r="BC1822" s="8"/>
      <c r="BD1822" s="8"/>
      <c r="BE1822" s="8"/>
      <c r="BF1822" s="8"/>
    </row>
    <row r="1823" spans="1:58" s="5" customFormat="1">
      <c r="A1823" s="6">
        <v>1778</v>
      </c>
      <c r="B1823" s="44" t="s">
        <v>97</v>
      </c>
      <c r="C1823" s="45">
        <v>9123.1988500595089</v>
      </c>
      <c r="D1823" s="45">
        <v>9958.4326705932617</v>
      </c>
      <c r="E1823" s="45">
        <v>10764.700040435791</v>
      </c>
      <c r="F1823" s="45">
        <v>10698.620762443543</v>
      </c>
      <c r="G1823" s="45">
        <v>9639.1730997085579</v>
      </c>
      <c r="H1823" s="45">
        <v>9000.6468690872189</v>
      </c>
      <c r="I1823" s="45">
        <v>9713.458103561401</v>
      </c>
      <c r="J1823" s="45">
        <v>10528.620120239259</v>
      </c>
      <c r="K1823" s="45">
        <v>11188.543697738647</v>
      </c>
      <c r="L1823" s="45">
        <v>10706.509310531615</v>
      </c>
      <c r="M1823" s="45">
        <v>9987.0886299133308</v>
      </c>
      <c r="N1823" s="45">
        <v>9902.6071537017815</v>
      </c>
      <c r="O1823" s="45">
        <v>7584.186841201782</v>
      </c>
      <c r="P1823" s="45">
        <v>5044.8005054473879</v>
      </c>
      <c r="Q1823" s="45">
        <v>3675.3618658065798</v>
      </c>
      <c r="R1823" s="45">
        <v>2956.8245292663573</v>
      </c>
      <c r="S1823" s="45">
        <v>2052.0685908317564</v>
      </c>
      <c r="T1823" s="45">
        <v>1532.6416476428508</v>
      </c>
      <c r="U1823" s="45">
        <v>144057.48328821064</v>
      </c>
      <c r="V1823" s="8"/>
      <c r="W1823" s="44" t="s">
        <v>97</v>
      </c>
      <c r="X1823" s="45">
        <v>47</v>
      </c>
      <c r="Y1823" s="45">
        <v>192</v>
      </c>
      <c r="Z1823" s="45">
        <v>547</v>
      </c>
      <c r="AA1823" s="45">
        <v>694</v>
      </c>
      <c r="AB1823" s="45">
        <v>390</v>
      </c>
      <c r="AC1823" s="45">
        <v>71</v>
      </c>
      <c r="AD1823" s="45"/>
      <c r="AE1823" s="45">
        <f t="shared" si="1017"/>
        <v>1941</v>
      </c>
      <c r="AF1823" s="8"/>
      <c r="AG1823" s="44" t="s">
        <v>97</v>
      </c>
      <c r="AH1823" s="68">
        <f t="shared" si="1008"/>
        <v>8.7861792736852351</v>
      </c>
      <c r="AI1823" s="68">
        <f t="shared" si="1009"/>
        <v>39.837442073906765</v>
      </c>
      <c r="AJ1823" s="68">
        <f t="shared" si="1010"/>
        <v>121.54681945776034</v>
      </c>
      <c r="AK1823" s="68">
        <f t="shared" si="1011"/>
        <v>142.8945268720617</v>
      </c>
      <c r="AL1823" s="68">
        <f t="shared" si="1012"/>
        <v>74.083782213834382</v>
      </c>
      <c r="AM1823" s="68">
        <f t="shared" si="1013"/>
        <v>12.691553417152948</v>
      </c>
      <c r="AN1823" s="68">
        <f t="shared" si="1014"/>
        <v>0</v>
      </c>
      <c r="AO1823" s="68">
        <f t="shared" si="1018"/>
        <v>54.31226212492156</v>
      </c>
      <c r="AP1823" s="8"/>
      <c r="AQ1823" s="6">
        <f t="shared" si="1015"/>
        <v>57</v>
      </c>
      <c r="AR1823" s="94">
        <f t="shared" si="1016"/>
        <v>41</v>
      </c>
      <c r="AS1823" s="9"/>
      <c r="AT1823" s="9"/>
      <c r="AU1823" s="9"/>
      <c r="AV1823" s="9"/>
      <c r="AW1823" s="9"/>
      <c r="AX1823" s="9"/>
      <c r="AY1823" s="9"/>
      <c r="AZ1823" s="9"/>
      <c r="BA1823" s="8"/>
      <c r="BB1823" s="8"/>
      <c r="BC1823" s="8"/>
      <c r="BD1823" s="8"/>
      <c r="BE1823" s="8"/>
      <c r="BF1823" s="8"/>
    </row>
    <row r="1824" spans="1:58" s="5" customFormat="1">
      <c r="A1824" s="6">
        <v>1779</v>
      </c>
      <c r="B1824" s="44" t="s">
        <v>98</v>
      </c>
      <c r="C1824" s="45">
        <v>389.52909088134766</v>
      </c>
      <c r="D1824" s="45">
        <v>555.18303604125981</v>
      </c>
      <c r="E1824" s="45">
        <v>643.08213195800784</v>
      </c>
      <c r="F1824" s="45">
        <v>491.21489791870118</v>
      </c>
      <c r="G1824" s="45">
        <v>207.57723293304443</v>
      </c>
      <c r="H1824" s="45">
        <v>280.48681411743166</v>
      </c>
      <c r="I1824" s="45">
        <v>375.73482208251954</v>
      </c>
      <c r="J1824" s="45">
        <v>454.02686080932619</v>
      </c>
      <c r="K1824" s="45">
        <v>570.20257720947268</v>
      </c>
      <c r="L1824" s="45">
        <v>577.73673706054683</v>
      </c>
      <c r="M1824" s="45">
        <v>485.44724044799807</v>
      </c>
      <c r="N1824" s="45">
        <v>481.38702621459959</v>
      </c>
      <c r="O1824" s="45">
        <v>439.08154754638673</v>
      </c>
      <c r="P1824" s="45">
        <v>423.9698516845703</v>
      </c>
      <c r="Q1824" s="45">
        <v>417.82215881347656</v>
      </c>
      <c r="R1824" s="45">
        <v>405.21137313842775</v>
      </c>
      <c r="S1824" s="45">
        <v>307.05744934082031</v>
      </c>
      <c r="T1824" s="45">
        <v>247.01386260986328</v>
      </c>
      <c r="U1824" s="45">
        <v>7751.7647108077999</v>
      </c>
      <c r="V1824" s="8"/>
      <c r="W1824" s="44" t="s">
        <v>98</v>
      </c>
      <c r="X1824" s="45">
        <v>3</v>
      </c>
      <c r="Y1824" s="45">
        <v>12</v>
      </c>
      <c r="Z1824" s="45">
        <v>22</v>
      </c>
      <c r="AA1824" s="45">
        <v>18</v>
      </c>
      <c r="AB1824" s="45">
        <v>14</v>
      </c>
      <c r="AC1824" s="45">
        <v>3</v>
      </c>
      <c r="AD1824" s="45"/>
      <c r="AE1824" s="45">
        <f t="shared" si="1017"/>
        <v>72</v>
      </c>
      <c r="AF1824" s="8"/>
      <c r="AG1824" s="44" t="s">
        <v>98</v>
      </c>
      <c r="AH1824" s="68">
        <f t="shared" si="1008"/>
        <v>12.214613248544088</v>
      </c>
      <c r="AI1824" s="68">
        <f t="shared" si="1009"/>
        <v>115.6196161827698</v>
      </c>
      <c r="AJ1824" s="68">
        <f t="shared" si="1010"/>
        <v>156.87011932610309</v>
      </c>
      <c r="AK1824" s="68">
        <f t="shared" si="1011"/>
        <v>95.812253441054807</v>
      </c>
      <c r="AL1824" s="68">
        <f t="shared" si="1012"/>
        <v>61.67036009739283</v>
      </c>
      <c r="AM1824" s="68">
        <f t="shared" si="1013"/>
        <v>10.522576080528321</v>
      </c>
      <c r="AN1824" s="68">
        <f t="shared" si="1014"/>
        <v>0</v>
      </c>
      <c r="AO1824" s="68">
        <f t="shared" si="1018"/>
        <v>48.698335064194509</v>
      </c>
      <c r="AP1824" s="8"/>
      <c r="AQ1824" s="6">
        <f t="shared" si="1015"/>
        <v>7</v>
      </c>
      <c r="AR1824" s="94">
        <f t="shared" si="1016"/>
        <v>60</v>
      </c>
      <c r="AS1824" s="9"/>
      <c r="AT1824" s="9"/>
      <c r="AU1824" s="9"/>
      <c r="AV1824" s="9"/>
      <c r="AW1824" s="9"/>
      <c r="AX1824" s="9"/>
      <c r="AY1824" s="9"/>
      <c r="AZ1824" s="9"/>
      <c r="BA1824" s="8"/>
      <c r="BB1824" s="8"/>
      <c r="BC1824" s="8"/>
      <c r="BD1824" s="8"/>
      <c r="BE1824" s="8"/>
      <c r="BF1824" s="8"/>
    </row>
    <row r="1825" spans="1:58" s="5" customFormat="1">
      <c r="A1825" s="6">
        <v>1780</v>
      </c>
      <c r="B1825" s="45" t="s">
        <v>99</v>
      </c>
      <c r="C1825" s="45">
        <v>2.7941480398178102</v>
      </c>
      <c r="D1825" s="45">
        <v>3.1929049968719481</v>
      </c>
      <c r="E1825" s="45">
        <v>5.5426228761672975</v>
      </c>
      <c r="F1825" s="45">
        <v>6.2242453575134276</v>
      </c>
      <c r="G1825" s="45">
        <v>3.7069653868675232</v>
      </c>
      <c r="H1825" s="45">
        <v>2.7486030966043473</v>
      </c>
      <c r="I1825" s="45">
        <v>3.2610536813735962</v>
      </c>
      <c r="J1825" s="45">
        <v>6.7378688454627991</v>
      </c>
      <c r="K1825" s="45">
        <v>5.8959573030471804</v>
      </c>
      <c r="L1825" s="45">
        <v>5.029040431976318</v>
      </c>
      <c r="M1825" s="45">
        <v>13.90813775062561</v>
      </c>
      <c r="N1825" s="45">
        <v>10.427175903320313</v>
      </c>
      <c r="O1825" s="45">
        <v>7.5546858787536619</v>
      </c>
      <c r="P1825" s="45">
        <v>5.9312825202941895</v>
      </c>
      <c r="Q1825" s="45">
        <v>2.3075946331024171</v>
      </c>
      <c r="R1825" s="45">
        <v>1.5848153442144395</v>
      </c>
      <c r="S1825" s="45">
        <v>0.28735136985778809</v>
      </c>
      <c r="T1825" s="45">
        <v>0.41241238415241244</v>
      </c>
      <c r="U1825" s="45">
        <v>87.546865800023085</v>
      </c>
      <c r="V1825" s="8"/>
      <c r="W1825" s="45" t="s">
        <v>99</v>
      </c>
      <c r="X1825" s="45">
        <v>0</v>
      </c>
      <c r="Y1825" s="45">
        <v>0</v>
      </c>
      <c r="Z1825" s="45">
        <v>0</v>
      </c>
      <c r="AA1825" s="45">
        <v>0</v>
      </c>
      <c r="AB1825" s="45">
        <v>0</v>
      </c>
      <c r="AC1825" s="45">
        <v>0</v>
      </c>
      <c r="AD1825" s="45"/>
      <c r="AE1825" s="45">
        <f t="shared" si="1017"/>
        <v>0</v>
      </c>
      <c r="AF1825" s="8"/>
      <c r="AG1825" s="45" t="s">
        <v>99</v>
      </c>
      <c r="AH1825" s="68">
        <f t="shared" si="1008"/>
        <v>0</v>
      </c>
      <c r="AI1825" s="68">
        <f t="shared" si="1009"/>
        <v>0</v>
      </c>
      <c r="AJ1825" s="68">
        <f t="shared" si="1010"/>
        <v>0</v>
      </c>
      <c r="AK1825" s="68">
        <f t="shared" si="1011"/>
        <v>0</v>
      </c>
      <c r="AL1825" s="68">
        <f t="shared" si="1012"/>
        <v>0</v>
      </c>
      <c r="AM1825" s="68">
        <f t="shared" si="1013"/>
        <v>0</v>
      </c>
      <c r="AN1825" s="68">
        <f t="shared" si="1014"/>
        <v>0</v>
      </c>
      <c r="AO1825" s="68">
        <f t="shared" si="1018"/>
        <v>0</v>
      </c>
      <c r="AP1825" s="8"/>
      <c r="AQ1825" s="6" t="s">
        <v>138</v>
      </c>
      <c r="AR1825" s="6" t="s">
        <v>138</v>
      </c>
      <c r="AS1825" s="9"/>
      <c r="AT1825" s="9"/>
      <c r="AU1825" s="9"/>
      <c r="AV1825" s="9"/>
      <c r="AW1825" s="9"/>
      <c r="AX1825" s="9"/>
      <c r="AY1825" s="9"/>
      <c r="AZ1825" s="9"/>
      <c r="BA1825" s="8"/>
      <c r="BB1825" s="8"/>
      <c r="BC1825" s="8"/>
      <c r="BD1825" s="8"/>
      <c r="BE1825" s="8"/>
      <c r="BF1825" s="8"/>
    </row>
    <row r="1826" spans="1:58" s="5" customFormat="1">
      <c r="A1826" s="6">
        <v>1781</v>
      </c>
      <c r="B1826" s="45" t="s">
        <v>100</v>
      </c>
      <c r="C1826" s="45">
        <v>209401.2778768354</v>
      </c>
      <c r="D1826" s="45">
        <v>213480.95391441198</v>
      </c>
      <c r="E1826" s="45">
        <v>222034.87984501608</v>
      </c>
      <c r="F1826" s="45">
        <v>232402.99088389013</v>
      </c>
      <c r="G1826" s="45">
        <v>272654.81675630307</v>
      </c>
      <c r="H1826" s="45">
        <v>277431.43850404012</v>
      </c>
      <c r="I1826" s="45">
        <v>281522.50763932202</v>
      </c>
      <c r="J1826" s="45">
        <v>284012.33864559839</v>
      </c>
      <c r="K1826" s="45">
        <v>271065.28102103976</v>
      </c>
      <c r="L1826" s="45">
        <v>256016.29909978912</v>
      </c>
      <c r="M1826" s="45">
        <v>231008.67240052851</v>
      </c>
      <c r="N1826" s="45">
        <v>210956.38675387399</v>
      </c>
      <c r="O1826" s="45">
        <v>165564.95044814073</v>
      </c>
      <c r="P1826" s="45">
        <v>131417.03009715522</v>
      </c>
      <c r="Q1826" s="45">
        <v>106271.25295286179</v>
      </c>
      <c r="R1826" s="45">
        <v>91014.486643791883</v>
      </c>
      <c r="S1826" s="45">
        <v>69289.728565196056</v>
      </c>
      <c r="T1826" s="45">
        <v>60318.742394580178</v>
      </c>
      <c r="U1826" s="45">
        <v>3585864.0344423745</v>
      </c>
      <c r="V1826" s="8"/>
      <c r="W1826" s="45" t="s">
        <v>100</v>
      </c>
      <c r="X1826" s="45">
        <f>SUM(X1749,X1752,X1754:X1755,X1758:X1759,X1763,X1765,X1767,X1771,X1776,X1778,X1780:X1781,X1785,X1787:X1790,X1794:X1795,X1797:X1798,X1802,X1804,X1809,X1818:X1819,X1821:X1823)</f>
        <v>991</v>
      </c>
      <c r="Y1826" s="45">
        <f t="shared" ref="Y1826:AD1826" si="1019">SUM(Y1749,Y1752,Y1754:Y1755,Y1758:Y1759,Y1763,Y1765,Y1767,Y1771,Y1776,Y1778,Y1780:Y1781,Y1785,Y1787:Y1790,Y1794:Y1795,Y1797:Y1798,Y1802,Y1804,Y1809,Y1818:Y1819,Y1821:Y1823)</f>
        <v>5098</v>
      </c>
      <c r="Z1826" s="45">
        <f t="shared" si="1019"/>
        <v>12939</v>
      </c>
      <c r="AA1826" s="45">
        <f t="shared" si="1019"/>
        <v>19361</v>
      </c>
      <c r="AB1826" s="45">
        <f t="shared" si="1019"/>
        <v>12416</v>
      </c>
      <c r="AC1826" s="45">
        <f t="shared" si="1019"/>
        <v>2310</v>
      </c>
      <c r="AD1826" s="45">
        <f t="shared" si="1019"/>
        <v>0</v>
      </c>
      <c r="AE1826" s="45">
        <f>SUM(X1826:AD1826)</f>
        <v>53115</v>
      </c>
      <c r="AF1826" s="8"/>
      <c r="AG1826" s="45" t="s">
        <v>100</v>
      </c>
      <c r="AH1826" s="68">
        <f t="shared" si="1008"/>
        <v>8.5282895562657313</v>
      </c>
      <c r="AI1826" s="68">
        <f t="shared" si="1009"/>
        <v>37.39526820504738</v>
      </c>
      <c r="AJ1826" s="68">
        <f t="shared" si="1010"/>
        <v>93.277099882907279</v>
      </c>
      <c r="AK1826" s="68">
        <f t="shared" si="1011"/>
        <v>137.54495270981826</v>
      </c>
      <c r="AL1826" s="68">
        <f t="shared" si="1012"/>
        <v>87.432821117628748</v>
      </c>
      <c r="AM1826" s="68">
        <f t="shared" si="1013"/>
        <v>17.043864793740966</v>
      </c>
      <c r="AN1826" s="68">
        <f t="shared" si="1014"/>
        <v>0</v>
      </c>
      <c r="AO1826" s="68">
        <f t="shared" si="1018"/>
        <v>56.652807121817482</v>
      </c>
      <c r="AP1826" s="8"/>
      <c r="AQ1826" s="6" t="s">
        <v>138</v>
      </c>
      <c r="AR1826" s="6" t="s">
        <v>138</v>
      </c>
      <c r="AS1826" s="9"/>
      <c r="AT1826" s="9"/>
      <c r="AU1826" s="9"/>
      <c r="AV1826" s="9"/>
      <c r="AW1826" s="9"/>
      <c r="AX1826" s="9"/>
      <c r="AY1826" s="9"/>
      <c r="AZ1826" s="9"/>
      <c r="BA1826" s="8"/>
      <c r="BB1826" s="8"/>
      <c r="BC1826" s="8"/>
      <c r="BD1826" s="8"/>
      <c r="BE1826" s="8"/>
      <c r="BF1826" s="8"/>
    </row>
    <row r="1827" spans="1:58" s="5" customFormat="1">
      <c r="A1827" s="6">
        <v>1782</v>
      </c>
      <c r="B1827" s="45" t="s">
        <v>101</v>
      </c>
      <c r="C1827" s="45">
        <v>87288.912167525283</v>
      </c>
      <c r="D1827" s="45">
        <v>102359.16526904108</v>
      </c>
      <c r="E1827" s="45">
        <v>112317.46394646166</v>
      </c>
      <c r="F1827" s="45">
        <v>109133.99899511338</v>
      </c>
      <c r="G1827" s="45">
        <v>84349.399375855923</v>
      </c>
      <c r="H1827" s="45">
        <v>81174.599151268601</v>
      </c>
      <c r="I1827" s="45">
        <v>91817.455829834944</v>
      </c>
      <c r="J1827" s="45">
        <v>103397.36391712427</v>
      </c>
      <c r="K1827" s="45">
        <v>110120.9760751009</v>
      </c>
      <c r="L1827" s="45">
        <v>112971.79806356427</v>
      </c>
      <c r="M1827" s="45">
        <v>107357.34622368813</v>
      </c>
      <c r="N1827" s="45">
        <v>104278.61189308166</v>
      </c>
      <c r="O1827" s="45">
        <v>87833.781860256189</v>
      </c>
      <c r="P1827" s="45">
        <v>72635.093275928491</v>
      </c>
      <c r="Q1827" s="45">
        <v>59691.786982297897</v>
      </c>
      <c r="R1827" s="45">
        <v>52370.130665907265</v>
      </c>
      <c r="S1827" s="45">
        <v>39245.639187192915</v>
      </c>
      <c r="T1827" s="45">
        <v>33123.176399645221</v>
      </c>
      <c r="U1827" s="45">
        <v>1551466.6992788881</v>
      </c>
      <c r="V1827" s="8"/>
      <c r="W1827" s="45" t="s">
        <v>101</v>
      </c>
      <c r="X1827" s="45">
        <f t="shared" ref="X1827:AD1827" si="1020">X1828-X1826</f>
        <v>729</v>
      </c>
      <c r="Y1827" s="45">
        <f t="shared" si="1020"/>
        <v>2749</v>
      </c>
      <c r="Z1827" s="45">
        <f t="shared" si="1020"/>
        <v>4809</v>
      </c>
      <c r="AA1827" s="45">
        <f t="shared" si="1020"/>
        <v>5466</v>
      </c>
      <c r="AB1827" s="45">
        <f t="shared" si="1020"/>
        <v>2805</v>
      </c>
      <c r="AC1827" s="45">
        <f t="shared" si="1020"/>
        <v>562</v>
      </c>
      <c r="AD1827" s="45">
        <f t="shared" si="1020"/>
        <v>0</v>
      </c>
      <c r="AE1827" s="45">
        <f>SUM(X1827:AD1827)</f>
        <v>17120</v>
      </c>
      <c r="AF1827" s="8"/>
      <c r="AG1827" s="45" t="s">
        <v>101</v>
      </c>
      <c r="AH1827" s="68">
        <f t="shared" si="1008"/>
        <v>13.359723032464739</v>
      </c>
      <c r="AI1827" s="68">
        <f t="shared" si="1009"/>
        <v>65.181258440279322</v>
      </c>
      <c r="AJ1827" s="68">
        <f t="shared" si="1010"/>
        <v>118.4853402488245</v>
      </c>
      <c r="AK1827" s="68">
        <f t="shared" si="1011"/>
        <v>119.06232754107505</v>
      </c>
      <c r="AL1827" s="68">
        <f t="shared" si="1012"/>
        <v>54.256702371025277</v>
      </c>
      <c r="AM1827" s="68">
        <f t="shared" si="1013"/>
        <v>10.206956386160693</v>
      </c>
      <c r="AN1827" s="68">
        <f t="shared" si="1014"/>
        <v>0</v>
      </c>
      <c r="AO1827" s="68">
        <f t="shared" si="1018"/>
        <v>49.4108227371526</v>
      </c>
      <c r="AP1827" s="8"/>
      <c r="AQ1827" s="6" t="s">
        <v>138</v>
      </c>
      <c r="AR1827" s="6" t="s">
        <v>138</v>
      </c>
      <c r="AS1827" s="9"/>
      <c r="AT1827" s="9"/>
      <c r="AU1827" s="9"/>
      <c r="AV1827" s="9"/>
      <c r="AW1827" s="9"/>
      <c r="AX1827" s="9"/>
      <c r="AY1827" s="9"/>
      <c r="AZ1827" s="9"/>
      <c r="BA1827" s="8"/>
      <c r="BB1827" s="8"/>
      <c r="BC1827" s="8"/>
      <c r="BD1827" s="8"/>
      <c r="BE1827" s="8"/>
      <c r="BF1827" s="8"/>
    </row>
    <row r="1828" spans="1:58" s="5" customFormat="1">
      <c r="A1828" s="6">
        <v>1783</v>
      </c>
      <c r="B1828" s="45" t="s">
        <v>102</v>
      </c>
      <c r="C1828" s="45">
        <v>296690.1900443607</v>
      </c>
      <c r="D1828" s="45">
        <v>315840.11918345309</v>
      </c>
      <c r="E1828" s="45">
        <v>334352.34379147773</v>
      </c>
      <c r="F1828" s="45">
        <v>341536.98987900349</v>
      </c>
      <c r="G1828" s="45">
        <v>357004.216132159</v>
      </c>
      <c r="H1828" s="45">
        <v>358606.03765530873</v>
      </c>
      <c r="I1828" s="45">
        <v>373339.96346915694</v>
      </c>
      <c r="J1828" s="45">
        <v>387409.70256272267</v>
      </c>
      <c r="K1828" s="45">
        <v>381186.25709614065</v>
      </c>
      <c r="L1828" s="45">
        <v>368988.09716335341</v>
      </c>
      <c r="M1828" s="45">
        <v>338366.01862421661</v>
      </c>
      <c r="N1828" s="45">
        <v>315234.99864695565</v>
      </c>
      <c r="O1828" s="45">
        <v>253398.73230839692</v>
      </c>
      <c r="P1828" s="45">
        <v>204052.12337308371</v>
      </c>
      <c r="Q1828" s="45">
        <v>165963.0399351597</v>
      </c>
      <c r="R1828" s="45">
        <v>143384.61730969916</v>
      </c>
      <c r="S1828" s="45">
        <v>108535.36775238896</v>
      </c>
      <c r="T1828" s="45">
        <v>93441.918794225407</v>
      </c>
      <c r="U1828" s="45">
        <v>5137330.7337212628</v>
      </c>
      <c r="V1828" s="8"/>
      <c r="W1828" s="45" t="s">
        <v>102</v>
      </c>
      <c r="X1828" s="45">
        <f>SUM(X1746:X1825)</f>
        <v>1720</v>
      </c>
      <c r="Y1828" s="45">
        <f t="shared" ref="Y1828:AD1828" si="1021">SUM(Y1746:Y1825)</f>
        <v>7847</v>
      </c>
      <c r="Z1828" s="45">
        <f t="shared" si="1021"/>
        <v>17748</v>
      </c>
      <c r="AA1828" s="45">
        <f t="shared" si="1021"/>
        <v>24827</v>
      </c>
      <c r="AB1828" s="45">
        <f t="shared" si="1021"/>
        <v>15221</v>
      </c>
      <c r="AC1828" s="45">
        <f t="shared" si="1021"/>
        <v>2872</v>
      </c>
      <c r="AD1828" s="45">
        <f t="shared" si="1021"/>
        <v>0</v>
      </c>
      <c r="AE1828" s="45">
        <f>SUM(X1828:AD1828)</f>
        <v>70235</v>
      </c>
      <c r="AF1828" s="8"/>
      <c r="AG1828" s="45" t="s">
        <v>102</v>
      </c>
      <c r="AH1828" s="68">
        <f t="shared" si="1008"/>
        <v>10.072115471939631</v>
      </c>
      <c r="AI1828" s="68">
        <f t="shared" si="1009"/>
        <v>43.960265147653764</v>
      </c>
      <c r="AJ1828" s="68">
        <f t="shared" si="1010"/>
        <v>98.983274883170466</v>
      </c>
      <c r="AK1828" s="68">
        <f t="shared" si="1011"/>
        <v>132.99942373863254</v>
      </c>
      <c r="AL1828" s="68">
        <f t="shared" si="1012"/>
        <v>78.578310761515738</v>
      </c>
      <c r="AM1828" s="68">
        <f t="shared" si="1013"/>
        <v>15.06874892016708</v>
      </c>
      <c r="AN1828" s="68">
        <f t="shared" si="1014"/>
        <v>0</v>
      </c>
      <c r="AO1828" s="68">
        <f t="shared" si="1018"/>
        <v>54.698637834337688</v>
      </c>
      <c r="AP1828" s="8"/>
      <c r="AQ1828" s="6" t="s">
        <v>138</v>
      </c>
      <c r="AR1828" s="6" t="s">
        <v>138</v>
      </c>
      <c r="AS1828" s="9"/>
      <c r="AT1828" s="9"/>
      <c r="AU1828" s="9"/>
      <c r="AV1828" s="9"/>
      <c r="AW1828" s="9"/>
      <c r="AX1828" s="9"/>
      <c r="AY1828" s="9"/>
      <c r="AZ1828" s="9"/>
      <c r="BA1828" s="8"/>
      <c r="BB1828" s="8"/>
      <c r="BC1828" s="8"/>
      <c r="BD1828" s="8"/>
      <c r="BE1828" s="8"/>
      <c r="BF1828" s="8"/>
    </row>
    <row r="1829" spans="1:58" s="5" customFormat="1">
      <c r="A1829" s="6">
        <v>1784</v>
      </c>
      <c r="B1829" s="8" t="s">
        <v>139</v>
      </c>
      <c r="C1829" s="13">
        <f>SUM(C1754,C1752,C1785,C1802,C1809)</f>
        <v>26176.95808105469</v>
      </c>
      <c r="D1829" s="13">
        <f t="shared" ref="D1829:U1829" si="1022">SUM(D1754,D1752,D1785,D1802,D1809)</f>
        <v>29826.553979492186</v>
      </c>
      <c r="E1829" s="13">
        <f t="shared" si="1022"/>
        <v>32337.69753417969</v>
      </c>
      <c r="F1829" s="13">
        <f t="shared" si="1022"/>
        <v>35249.604461669922</v>
      </c>
      <c r="G1829" s="13">
        <f t="shared" si="1022"/>
        <v>40200.080017089844</v>
      </c>
      <c r="H1829" s="13">
        <f t="shared" si="1022"/>
        <v>35110.015893554686</v>
      </c>
      <c r="I1829" s="13">
        <f t="shared" si="1022"/>
        <v>34490.935943603516</v>
      </c>
      <c r="J1829" s="13">
        <f t="shared" si="1022"/>
        <v>39151.320056152341</v>
      </c>
      <c r="K1829" s="13">
        <f t="shared" si="1022"/>
        <v>39633.041821289065</v>
      </c>
      <c r="L1829" s="13">
        <f t="shared" si="1022"/>
        <v>39589.03259277343</v>
      </c>
      <c r="M1829" s="13">
        <f t="shared" si="1022"/>
        <v>35965.846893310547</v>
      </c>
      <c r="N1829" s="13">
        <f t="shared" si="1022"/>
        <v>33636.838537597658</v>
      </c>
      <c r="O1829" s="13">
        <f t="shared" si="1022"/>
        <v>27005.852966308594</v>
      </c>
      <c r="P1829" s="13">
        <f t="shared" si="1022"/>
        <v>20748.972805786132</v>
      </c>
      <c r="Q1829" s="13">
        <f t="shared" si="1022"/>
        <v>15731.939303588868</v>
      </c>
      <c r="R1829" s="13">
        <f t="shared" si="1022"/>
        <v>13903.844303131104</v>
      </c>
      <c r="S1829" s="13">
        <f t="shared" si="1022"/>
        <v>11101.747236633302</v>
      </c>
      <c r="T1829" s="13">
        <f t="shared" si="1022"/>
        <v>11540.195456314088</v>
      </c>
      <c r="U1829" s="13">
        <f t="shared" si="1022"/>
        <v>521400.47788352967</v>
      </c>
      <c r="V1829" s="8"/>
      <c r="W1829" s="8" t="s">
        <v>136</v>
      </c>
      <c r="X1829" s="45">
        <f t="shared" ref="X1829:AE1829" si="1023">SUM(X1754,X1752,X1785,X1802,X1809)</f>
        <v>26</v>
      </c>
      <c r="Y1829" s="45">
        <f t="shared" si="1023"/>
        <v>156</v>
      </c>
      <c r="Z1829" s="45">
        <f t="shared" si="1023"/>
        <v>818</v>
      </c>
      <c r="AA1829" s="45">
        <f t="shared" si="1023"/>
        <v>2361</v>
      </c>
      <c r="AB1829" s="45">
        <f t="shared" si="1023"/>
        <v>2050</v>
      </c>
      <c r="AC1829" s="45">
        <f t="shared" si="1023"/>
        <v>377</v>
      </c>
      <c r="AD1829" s="45">
        <f t="shared" si="1023"/>
        <v>0</v>
      </c>
      <c r="AE1829" s="45">
        <f t="shared" si="1023"/>
        <v>5788</v>
      </c>
      <c r="AF1829" s="8"/>
      <c r="AG1829" s="8" t="s">
        <v>136</v>
      </c>
      <c r="AH1829" s="68">
        <f t="shared" si="1008"/>
        <v>1.4751938580344723</v>
      </c>
      <c r="AI1829" s="68">
        <f t="shared" si="1009"/>
        <v>7.7611785814198049</v>
      </c>
      <c r="AJ1829" s="68">
        <f t="shared" si="1010"/>
        <v>46.596390185637262</v>
      </c>
      <c r="AK1829" s="68">
        <f t="shared" si="1011"/>
        <v>136.90553389797802</v>
      </c>
      <c r="AL1829" s="68">
        <f t="shared" si="1012"/>
        <v>104.72188406724527</v>
      </c>
      <c r="AM1829" s="68">
        <f t="shared" si="1013"/>
        <v>19.024530173583234</v>
      </c>
      <c r="AN1829" s="68">
        <f t="shared" si="1014"/>
        <v>0</v>
      </c>
      <c r="AO1829" s="68">
        <f t="shared" si="1018"/>
        <v>43.944358323930807</v>
      </c>
      <c r="AP1829" s="8"/>
      <c r="AQ1829" s="6" t="s">
        <v>138</v>
      </c>
      <c r="AR1829" s="6" t="s">
        <v>138</v>
      </c>
      <c r="AS1829" s="9"/>
      <c r="AT1829" s="9"/>
      <c r="AU1829" s="9"/>
      <c r="AV1829" s="9"/>
      <c r="AW1829" s="9"/>
      <c r="AX1829" s="9"/>
      <c r="AY1829" s="9"/>
      <c r="AZ1829" s="9"/>
      <c r="BA1829" s="8"/>
      <c r="BB1829" s="8"/>
      <c r="BC1829" s="8"/>
      <c r="BD1829" s="8"/>
      <c r="BE1829" s="8"/>
      <c r="BF1829" s="8"/>
    </row>
    <row r="1830" spans="1:58" s="5" customFormat="1">
      <c r="A1830" s="6">
        <v>1785</v>
      </c>
      <c r="B1830" s="8" t="s">
        <v>140</v>
      </c>
      <c r="C1830" s="13">
        <f>SUM(C1755,C1771,C1778,C1760,C1787)</f>
        <v>34799.092262249549</v>
      </c>
      <c r="D1830" s="13">
        <f t="shared" ref="D1830:U1830" si="1024">SUM(D1755,D1771,D1778,D1760,D1787)</f>
        <v>35937.739634474245</v>
      </c>
      <c r="E1830" s="13">
        <f t="shared" si="1024"/>
        <v>37101.215151565142</v>
      </c>
      <c r="F1830" s="13">
        <f t="shared" si="1024"/>
        <v>37462.380567613589</v>
      </c>
      <c r="G1830" s="13">
        <f t="shared" si="1024"/>
        <v>37247.899473244899</v>
      </c>
      <c r="H1830" s="13">
        <f t="shared" si="1024"/>
        <v>39283.034815800056</v>
      </c>
      <c r="I1830" s="13">
        <f t="shared" si="1024"/>
        <v>41441.584679803585</v>
      </c>
      <c r="J1830" s="13">
        <f t="shared" si="1024"/>
        <v>42274.598316618874</v>
      </c>
      <c r="K1830" s="13">
        <f t="shared" si="1024"/>
        <v>40725.861160581364</v>
      </c>
      <c r="L1830" s="13">
        <f t="shared" si="1024"/>
        <v>38889.807751903987</v>
      </c>
      <c r="M1830" s="13">
        <f t="shared" si="1024"/>
        <v>35030.974844223572</v>
      </c>
      <c r="N1830" s="13">
        <f t="shared" si="1024"/>
        <v>31372.013361768888</v>
      </c>
      <c r="O1830" s="13">
        <f t="shared" si="1024"/>
        <v>24763.393916997531</v>
      </c>
      <c r="P1830" s="13">
        <f t="shared" si="1024"/>
        <v>19766.849412874828</v>
      </c>
      <c r="Q1830" s="13">
        <f t="shared" si="1024"/>
        <v>16054.579107379925</v>
      </c>
      <c r="R1830" s="13">
        <f t="shared" si="1024"/>
        <v>12408.249015618057</v>
      </c>
      <c r="S1830" s="13">
        <f t="shared" si="1024"/>
        <v>8897.8451023855359</v>
      </c>
      <c r="T1830" s="13">
        <f t="shared" si="1024"/>
        <v>7317.072570343551</v>
      </c>
      <c r="U1830" s="13">
        <f t="shared" si="1024"/>
        <v>540774.1911454472</v>
      </c>
      <c r="V1830" s="8"/>
      <c r="W1830" s="8" t="s">
        <v>137</v>
      </c>
      <c r="X1830" s="45">
        <f t="shared" ref="X1830:AE1830" si="1025">SUM(X1755,X1771,X1778,X1760,X1787)</f>
        <v>258</v>
      </c>
      <c r="Y1830" s="45">
        <f t="shared" si="1025"/>
        <v>1319</v>
      </c>
      <c r="Z1830" s="45">
        <f t="shared" si="1025"/>
        <v>2542</v>
      </c>
      <c r="AA1830" s="45">
        <f t="shared" si="1025"/>
        <v>2713</v>
      </c>
      <c r="AB1830" s="45">
        <f t="shared" si="1025"/>
        <v>1467</v>
      </c>
      <c r="AC1830" s="45">
        <f t="shared" si="1025"/>
        <v>302</v>
      </c>
      <c r="AD1830" s="45">
        <f t="shared" si="1025"/>
        <v>0</v>
      </c>
      <c r="AE1830" s="45">
        <f t="shared" si="1025"/>
        <v>8601</v>
      </c>
      <c r="AF1830" s="8"/>
      <c r="AG1830" s="8" t="s">
        <v>137</v>
      </c>
      <c r="AH1830" s="68">
        <f t="shared" si="1008"/>
        <v>13.773817685416514</v>
      </c>
      <c r="AI1830" s="68">
        <f t="shared" si="1009"/>
        <v>70.8227856417748</v>
      </c>
      <c r="AJ1830" s="68">
        <f t="shared" si="1010"/>
        <v>129.41973612372641</v>
      </c>
      <c r="AK1830" s="68">
        <f t="shared" si="1011"/>
        <v>130.93128657901786</v>
      </c>
      <c r="AL1830" s="68">
        <f t="shared" si="1012"/>
        <v>69.403379732329569</v>
      </c>
      <c r="AM1830" s="68">
        <f t="shared" si="1013"/>
        <v>14.83087116607402</v>
      </c>
      <c r="AN1830" s="68">
        <f t="shared" si="1014"/>
        <v>0</v>
      </c>
      <c r="AO1830" s="68">
        <f t="shared" si="1018"/>
        <v>62.028268839162052</v>
      </c>
      <c r="AP1830" s="8"/>
      <c r="AQ1830" s="6" t="s">
        <v>138</v>
      </c>
      <c r="AR1830" s="6" t="s">
        <v>138</v>
      </c>
      <c r="AS1830" s="9"/>
      <c r="AT1830" s="9"/>
      <c r="AU1830" s="9"/>
      <c r="AV1830" s="9"/>
      <c r="AW1830" s="9"/>
      <c r="AX1830" s="9"/>
      <c r="AY1830" s="9"/>
      <c r="AZ1830" s="9"/>
      <c r="BA1830" s="8"/>
      <c r="BB1830" s="8"/>
      <c r="BC1830" s="8"/>
      <c r="BD1830" s="8"/>
      <c r="BE1830" s="8"/>
      <c r="BF1830" s="8"/>
    </row>
    <row r="1831" spans="1:58" s="5" customFormat="1">
      <c r="A1831" s="6">
        <v>1786</v>
      </c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13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6"/>
      <c r="AR1831" s="6"/>
      <c r="AS1831" s="9"/>
      <c r="AT1831" s="9"/>
      <c r="AU1831" s="9"/>
      <c r="AV1831" s="9"/>
      <c r="AW1831" s="9"/>
      <c r="AX1831" s="9"/>
      <c r="AY1831" s="9"/>
      <c r="AZ1831" s="9"/>
      <c r="BA1831" s="8"/>
      <c r="BB1831" s="8"/>
      <c r="BC1831" s="8"/>
      <c r="BD1831" s="8"/>
      <c r="BE1831" s="8"/>
      <c r="BF1831" s="8"/>
    </row>
    <row r="1832" spans="1:58" s="5" customFormat="1">
      <c r="A1832" s="6">
        <v>1787</v>
      </c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13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6"/>
      <c r="AR1832" s="6"/>
      <c r="AS1832" s="9"/>
      <c r="AT1832" s="9"/>
      <c r="AU1832" s="9"/>
      <c r="AV1832" s="9"/>
      <c r="AW1832" s="9"/>
      <c r="AX1832" s="9"/>
      <c r="AY1832" s="9"/>
      <c r="AZ1832" s="9"/>
      <c r="BA1832" s="8"/>
      <c r="BB1832" s="8"/>
      <c r="BC1832" s="8"/>
      <c r="BD1832" s="8"/>
      <c r="BE1832" s="8"/>
      <c r="BF1832" s="8"/>
    </row>
    <row r="1833" spans="1:58" s="5" customFormat="1">
      <c r="A1833" s="6">
        <v>1788</v>
      </c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13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6"/>
      <c r="AR1833" s="6"/>
      <c r="AS1833" s="9"/>
      <c r="AT1833" s="9"/>
      <c r="AU1833" s="9"/>
      <c r="AV1833" s="9"/>
      <c r="AW1833" s="9"/>
      <c r="AX1833" s="9"/>
      <c r="AY1833" s="9"/>
      <c r="AZ1833" s="9"/>
      <c r="BA1833" s="8"/>
      <c r="BB1833" s="8"/>
      <c r="BC1833" s="8"/>
      <c r="BD1833" s="8"/>
      <c r="BE1833" s="8"/>
      <c r="BF1833" s="8"/>
    </row>
    <row r="1834" spans="1:58" s="5" customFormat="1">
      <c r="A1834" s="6">
        <v>1789</v>
      </c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13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6"/>
      <c r="AR1834" s="6"/>
      <c r="AS1834" s="9"/>
      <c r="AT1834" s="9"/>
      <c r="AU1834" s="9"/>
      <c r="AV1834" s="9"/>
      <c r="AW1834" s="9"/>
      <c r="AX1834" s="9"/>
      <c r="AY1834" s="9"/>
      <c r="AZ1834" s="9"/>
      <c r="BA1834" s="8"/>
      <c r="BB1834" s="8"/>
      <c r="BC1834" s="8"/>
      <c r="BD1834" s="8"/>
      <c r="BE1834" s="8"/>
      <c r="BF1834" s="8"/>
    </row>
    <row r="1835" spans="1:58" s="5" customFormat="1">
      <c r="A1835" s="6">
        <v>1790</v>
      </c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13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6"/>
      <c r="AR1835" s="6"/>
      <c r="AS1835" s="9"/>
      <c r="AT1835" s="9"/>
      <c r="AU1835" s="9"/>
      <c r="AV1835" s="9"/>
      <c r="AW1835" s="9"/>
      <c r="AX1835" s="9"/>
      <c r="AY1835" s="9"/>
      <c r="AZ1835" s="9"/>
      <c r="BA1835" s="8"/>
      <c r="BB1835" s="8"/>
      <c r="BC1835" s="8"/>
      <c r="BD1835" s="8"/>
      <c r="BE1835" s="8"/>
      <c r="BF1835" s="8"/>
    </row>
    <row r="1836" spans="1:58" s="5" customFormat="1">
      <c r="A1836" s="6">
        <v>1791</v>
      </c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13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6"/>
      <c r="AR1836" s="6"/>
      <c r="AS1836" s="9"/>
      <c r="AT1836" s="9"/>
      <c r="AU1836" s="9"/>
      <c r="AV1836" s="9"/>
      <c r="AW1836" s="9"/>
      <c r="AX1836" s="9"/>
      <c r="AY1836" s="9"/>
      <c r="AZ1836" s="9"/>
      <c r="BA1836" s="8"/>
      <c r="BB1836" s="8"/>
      <c r="BC1836" s="8"/>
      <c r="BD1836" s="8"/>
      <c r="BE1836" s="8"/>
      <c r="BF1836" s="8"/>
    </row>
    <row r="1837" spans="1:58" s="5" customFormat="1">
      <c r="A1837" s="6">
        <v>1792</v>
      </c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13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6"/>
      <c r="AR1837" s="6"/>
      <c r="AS1837" s="9"/>
      <c r="AT1837" s="9"/>
      <c r="AU1837" s="9"/>
      <c r="AV1837" s="9"/>
      <c r="AW1837" s="9"/>
      <c r="AX1837" s="9"/>
      <c r="AY1837" s="9"/>
      <c r="AZ1837" s="9"/>
      <c r="BA1837" s="8"/>
      <c r="BB1837" s="8"/>
      <c r="BC1837" s="8"/>
      <c r="BD1837" s="8"/>
      <c r="BE1837" s="8"/>
      <c r="BF1837" s="8"/>
    </row>
    <row r="1838" spans="1:58" s="5" customFormat="1">
      <c r="A1838" s="6">
        <v>1793</v>
      </c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13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6"/>
      <c r="AR1838" s="6"/>
      <c r="AS1838" s="9"/>
      <c r="AT1838" s="9"/>
      <c r="AU1838" s="9"/>
      <c r="AV1838" s="9"/>
      <c r="AW1838" s="9"/>
      <c r="AX1838" s="9"/>
      <c r="AY1838" s="9"/>
      <c r="AZ1838" s="9"/>
      <c r="BA1838" s="8"/>
      <c r="BB1838" s="8"/>
      <c r="BC1838" s="8"/>
      <c r="BD1838" s="8"/>
      <c r="BE1838" s="8"/>
      <c r="BF1838" s="8"/>
    </row>
    <row r="1839" spans="1:58" s="5" customFormat="1">
      <c r="A1839" s="6">
        <v>1794</v>
      </c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13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6"/>
      <c r="AR1839" s="6"/>
      <c r="AS1839" s="9"/>
      <c r="AT1839" s="9"/>
      <c r="AU1839" s="9"/>
      <c r="AV1839" s="9"/>
      <c r="AW1839" s="9"/>
      <c r="AX1839" s="9"/>
      <c r="AY1839" s="9"/>
      <c r="AZ1839" s="9"/>
      <c r="BA1839" s="8"/>
      <c r="BB1839" s="8"/>
      <c r="BC1839" s="8"/>
      <c r="BD1839" s="8"/>
      <c r="BE1839" s="8"/>
      <c r="BF1839" s="8"/>
    </row>
    <row r="1840" spans="1:58" s="5" customFormat="1">
      <c r="A1840" s="6">
        <v>1795</v>
      </c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13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6"/>
      <c r="AR1840" s="6"/>
      <c r="AS1840" s="9"/>
      <c r="AT1840" s="9"/>
      <c r="AU1840" s="9"/>
      <c r="AV1840" s="9"/>
      <c r="AW1840" s="9"/>
      <c r="AX1840" s="9"/>
      <c r="AY1840" s="9"/>
      <c r="AZ1840" s="9"/>
      <c r="BA1840" s="8"/>
      <c r="BB1840" s="8"/>
      <c r="BC1840" s="8"/>
      <c r="BD1840" s="8"/>
      <c r="BE1840" s="8"/>
      <c r="BF1840" s="8"/>
    </row>
    <row r="1841" spans="1:58" s="5" customFormat="1">
      <c r="A1841" s="6">
        <v>1796</v>
      </c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13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6"/>
      <c r="AR1841" s="6"/>
      <c r="AS1841" s="9"/>
      <c r="AT1841" s="9"/>
      <c r="AU1841" s="9"/>
      <c r="AV1841" s="9"/>
      <c r="AW1841" s="9"/>
      <c r="AX1841" s="9"/>
      <c r="AY1841" s="9"/>
      <c r="AZ1841" s="9"/>
      <c r="BA1841" s="8"/>
      <c r="BB1841" s="8"/>
      <c r="BC1841" s="8"/>
      <c r="BD1841" s="8"/>
      <c r="BE1841" s="8"/>
      <c r="BF1841" s="8"/>
    </row>
    <row r="1842" spans="1:58" s="5" customFormat="1">
      <c r="A1842" s="6">
        <v>1797</v>
      </c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13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6"/>
      <c r="AR1842" s="6"/>
      <c r="AS1842" s="9"/>
      <c r="AT1842" s="9"/>
      <c r="AU1842" s="9"/>
      <c r="AV1842" s="9"/>
      <c r="AW1842" s="9"/>
      <c r="AX1842" s="9"/>
      <c r="AY1842" s="9"/>
      <c r="AZ1842" s="9"/>
      <c r="BA1842" s="8"/>
      <c r="BB1842" s="8"/>
      <c r="BC1842" s="8"/>
      <c r="BD1842" s="8"/>
      <c r="BE1842" s="8"/>
      <c r="BF1842" s="8"/>
    </row>
    <row r="1843" spans="1:58" s="5" customFormat="1">
      <c r="A1843" s="6">
        <v>1798</v>
      </c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13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6"/>
      <c r="AR1843" s="6"/>
      <c r="AS1843" s="9"/>
      <c r="AT1843" s="9"/>
      <c r="AU1843" s="9"/>
      <c r="AV1843" s="9"/>
      <c r="AW1843" s="9"/>
      <c r="AX1843" s="9"/>
      <c r="AY1843" s="9"/>
      <c r="AZ1843" s="9"/>
      <c r="BA1843" s="8"/>
      <c r="BB1843" s="8"/>
      <c r="BC1843" s="8"/>
      <c r="BD1843" s="8"/>
      <c r="BE1843" s="8"/>
      <c r="BF1843" s="8"/>
    </row>
    <row r="1844" spans="1:58" s="5" customFormat="1" ht="17.5">
      <c r="A1844" s="6">
        <v>1799</v>
      </c>
      <c r="B1844" s="42" t="s">
        <v>142</v>
      </c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42" t="s">
        <v>147</v>
      </c>
      <c r="X1844" s="8"/>
      <c r="Y1844" s="8"/>
      <c r="Z1844" s="8"/>
      <c r="AA1844" s="8"/>
      <c r="AB1844" s="8"/>
      <c r="AC1844" s="8"/>
      <c r="AD1844" s="8"/>
      <c r="AE1844" s="13"/>
      <c r="AF1844" s="8"/>
      <c r="AG1844" s="42" t="s">
        <v>150</v>
      </c>
      <c r="AH1844" s="8"/>
      <c r="AI1844" s="8"/>
      <c r="AJ1844" s="8"/>
      <c r="AK1844" s="8"/>
      <c r="AL1844" s="8"/>
      <c r="AM1844" s="8"/>
      <c r="AN1844" s="8"/>
      <c r="AO1844" s="8"/>
      <c r="AP1844" s="8"/>
      <c r="AQ1844" s="63" t="s">
        <v>133</v>
      </c>
      <c r="AR1844" s="93" t="s">
        <v>133</v>
      </c>
      <c r="AS1844" s="9"/>
      <c r="AT1844" s="9"/>
      <c r="AU1844" s="9"/>
      <c r="AV1844" s="9"/>
      <c r="AW1844" s="9"/>
      <c r="AX1844" s="9"/>
      <c r="AY1844" s="9"/>
      <c r="AZ1844" s="9"/>
      <c r="BA1844" s="8"/>
      <c r="BB1844" s="8"/>
      <c r="BC1844" s="8"/>
      <c r="BD1844" s="8"/>
      <c r="BE1844" s="8"/>
      <c r="BF1844" s="8"/>
    </row>
    <row r="1845" spans="1:58" s="5" customFormat="1" ht="21">
      <c r="A1845" s="6">
        <v>1800</v>
      </c>
      <c r="B1845" s="43" t="s">
        <v>0</v>
      </c>
      <c r="C1845" s="41" t="s">
        <v>1</v>
      </c>
      <c r="D1845" s="41" t="s">
        <v>2</v>
      </c>
      <c r="E1845" s="41" t="s">
        <v>3</v>
      </c>
      <c r="F1845" s="41" t="s">
        <v>4</v>
      </c>
      <c r="G1845" s="41" t="s">
        <v>5</v>
      </c>
      <c r="H1845" s="41" t="s">
        <v>6</v>
      </c>
      <c r="I1845" s="41" t="s">
        <v>7</v>
      </c>
      <c r="J1845" s="41" t="s">
        <v>8</v>
      </c>
      <c r="K1845" s="41" t="s">
        <v>9</v>
      </c>
      <c r="L1845" s="41" t="s">
        <v>10</v>
      </c>
      <c r="M1845" s="41" t="s">
        <v>11</v>
      </c>
      <c r="N1845" s="41" t="s">
        <v>12</v>
      </c>
      <c r="O1845" s="41" t="s">
        <v>13</v>
      </c>
      <c r="P1845" s="41" t="s">
        <v>14</v>
      </c>
      <c r="Q1845" s="41" t="s">
        <v>15</v>
      </c>
      <c r="R1845" s="41" t="s">
        <v>16</v>
      </c>
      <c r="S1845" s="41" t="s">
        <v>17</v>
      </c>
      <c r="T1845" s="41" t="s">
        <v>18</v>
      </c>
      <c r="U1845" s="41" t="s">
        <v>19</v>
      </c>
      <c r="V1845" s="49"/>
      <c r="W1845" s="43" t="s">
        <v>0</v>
      </c>
      <c r="X1845" s="41" t="s">
        <v>4</v>
      </c>
      <c r="Y1845" s="41" t="s">
        <v>5</v>
      </c>
      <c r="Z1845" s="41" t="s">
        <v>6</v>
      </c>
      <c r="AA1845" s="41" t="s">
        <v>7</v>
      </c>
      <c r="AB1845" s="41" t="s">
        <v>8</v>
      </c>
      <c r="AC1845" s="41" t="s">
        <v>9</v>
      </c>
      <c r="AD1845" s="41" t="s">
        <v>10</v>
      </c>
      <c r="AE1845" s="67" t="s">
        <v>19</v>
      </c>
      <c r="AF1845" s="49"/>
      <c r="AG1845" s="43" t="s">
        <v>0</v>
      </c>
      <c r="AH1845" s="41" t="s">
        <v>4</v>
      </c>
      <c r="AI1845" s="41" t="s">
        <v>5</v>
      </c>
      <c r="AJ1845" s="41" t="s">
        <v>6</v>
      </c>
      <c r="AK1845" s="41" t="s">
        <v>7</v>
      </c>
      <c r="AL1845" s="41" t="s">
        <v>8</v>
      </c>
      <c r="AM1845" s="41" t="s">
        <v>9</v>
      </c>
      <c r="AN1845" s="41" t="s">
        <v>10</v>
      </c>
      <c r="AO1845" s="41" t="s">
        <v>19</v>
      </c>
      <c r="AP1845" s="49"/>
      <c r="AQ1845" s="94" t="s">
        <v>135</v>
      </c>
      <c r="AR1845" s="6" t="s">
        <v>134</v>
      </c>
      <c r="AS1845" s="9"/>
      <c r="AT1845" s="9"/>
      <c r="AU1845" s="9"/>
      <c r="AV1845" s="9"/>
      <c r="AW1845" s="9"/>
      <c r="AX1845" s="9"/>
      <c r="AY1845" s="9"/>
      <c r="AZ1845" s="9"/>
      <c r="BA1845" s="49"/>
      <c r="BB1845" s="8"/>
      <c r="BC1845" s="8"/>
      <c r="BD1845" s="8"/>
      <c r="BE1845" s="8"/>
      <c r="BF1845" s="8"/>
    </row>
    <row r="1846" spans="1:58" s="5" customFormat="1">
      <c r="A1846" s="6">
        <v>1801</v>
      </c>
      <c r="B1846" s="44" t="s">
        <v>20</v>
      </c>
      <c r="C1846" s="45">
        <v>553.86088562011719</v>
      </c>
      <c r="D1846" s="45">
        <v>812.61941528320313</v>
      </c>
      <c r="E1846" s="45">
        <v>990.91558837890625</v>
      </c>
      <c r="F1846" s="45">
        <v>937.42587280273438</v>
      </c>
      <c r="G1846" s="45">
        <v>603.93653869628906</v>
      </c>
      <c r="H1846" s="45">
        <v>560.45362854003906</v>
      </c>
      <c r="I1846" s="45">
        <v>731.79805755615234</v>
      </c>
      <c r="J1846" s="45">
        <v>847.57470703125</v>
      </c>
      <c r="K1846" s="45">
        <v>1027.156494140625</v>
      </c>
      <c r="L1846" s="45">
        <v>1131.3390502929688</v>
      </c>
      <c r="M1846" s="45">
        <v>1013.3801116943359</v>
      </c>
      <c r="N1846" s="45">
        <v>989.952392578125</v>
      </c>
      <c r="O1846" s="45">
        <v>856.64654541015625</v>
      </c>
      <c r="P1846" s="45">
        <v>688.92894744873047</v>
      </c>
      <c r="Q1846" s="45">
        <v>580.17896270751953</v>
      </c>
      <c r="R1846" s="45">
        <v>508.49079132080078</v>
      </c>
      <c r="S1846" s="45">
        <v>405.25633239746094</v>
      </c>
      <c r="T1846" s="45">
        <v>278.56463241577148</v>
      </c>
      <c r="U1846" s="45">
        <f>SUM(C1846:T1846)</f>
        <v>13518.478954315186</v>
      </c>
      <c r="V1846" s="8"/>
      <c r="W1846" s="44" t="s">
        <v>20</v>
      </c>
      <c r="X1846" s="45">
        <v>3</v>
      </c>
      <c r="Y1846" s="45">
        <v>13</v>
      </c>
      <c r="Z1846" s="45">
        <v>25</v>
      </c>
      <c r="AA1846" s="45">
        <v>56</v>
      </c>
      <c r="AB1846" s="45">
        <v>37</v>
      </c>
      <c r="AC1846" s="45">
        <v>9</v>
      </c>
      <c r="AD1846" s="45"/>
      <c r="AE1846" s="45">
        <f>SUM(X1846:AD1846)</f>
        <v>143</v>
      </c>
      <c r="AF1846" s="8"/>
      <c r="AG1846" s="44" t="s">
        <v>20</v>
      </c>
      <c r="AH1846" s="68">
        <f t="shared" ref="AH1846:AH1877" si="1026">X1846/(F1846/2)*1000</f>
        <v>6.4005060816820443</v>
      </c>
      <c r="AI1846" s="68">
        <f t="shared" ref="AI1846:AI1877" si="1027">Y1846/(G1846/2)*1000</f>
        <v>43.050880902364185</v>
      </c>
      <c r="AJ1846" s="68">
        <f t="shared" ref="AJ1846:AJ1877" si="1028">Z1846/(H1846/2)*1000</f>
        <v>89.213446847062357</v>
      </c>
      <c r="AK1846" s="68">
        <f t="shared" ref="AK1846:AK1877" si="1029">AA1846/(I1846/2)*1000</f>
        <v>153.04768691792546</v>
      </c>
      <c r="AL1846" s="68">
        <f t="shared" ref="AL1846:AL1909" si="1030">AB1846/(J1846/2)*1000</f>
        <v>87.30793803320941</v>
      </c>
      <c r="AM1846" s="68">
        <f t="shared" ref="AM1846:AM1909" si="1031">AC1846/(K1846/2)*1000</f>
        <v>17.524106699106039</v>
      </c>
      <c r="AN1846" s="68">
        <f t="shared" ref="AN1846:AN1909" si="1032">AD1846/(L1846/2)*1000</f>
        <v>0</v>
      </c>
      <c r="AO1846" s="68">
        <f>AE1846/(SUM(F1846:L1846)/2)*1000</f>
        <v>48.975249843090211</v>
      </c>
      <c r="AP1846" s="8"/>
      <c r="AQ1846" s="6">
        <f t="shared" ref="AQ1846:AQ1877" si="1033">RANK(AI1846,AI$1846:AI$1925)</f>
        <v>54</v>
      </c>
      <c r="AR1846" s="94">
        <f t="shared" ref="AR1846:AR1877" si="1034">RANK(AO1846,AO$1846:AO$1925)</f>
        <v>51</v>
      </c>
      <c r="AS1846" s="9"/>
      <c r="AT1846" s="9"/>
      <c r="AU1846" s="9"/>
      <c r="AV1846" s="9"/>
      <c r="AW1846" s="9"/>
      <c r="AX1846" s="9"/>
      <c r="AY1846" s="9"/>
      <c r="AZ1846" s="9"/>
      <c r="BA1846" s="8"/>
      <c r="BB1846" s="8"/>
      <c r="BC1846" s="8"/>
      <c r="BD1846" s="8"/>
      <c r="BE1846" s="8"/>
      <c r="BF1846" s="8"/>
    </row>
    <row r="1847" spans="1:58" s="5" customFormat="1">
      <c r="A1847" s="6">
        <v>1802</v>
      </c>
      <c r="B1847" s="44" t="s">
        <v>21</v>
      </c>
      <c r="C1847" s="45">
        <v>560.5908203125</v>
      </c>
      <c r="D1847" s="45">
        <v>665.45248413085938</v>
      </c>
      <c r="E1847" s="45">
        <v>814.093505859375</v>
      </c>
      <c r="F1847" s="45">
        <v>737.17724609375</v>
      </c>
      <c r="G1847" s="45">
        <v>486.54248046875</v>
      </c>
      <c r="H1847" s="45">
        <v>491.8065185546875</v>
      </c>
      <c r="I1847" s="45">
        <v>635.31689453125</v>
      </c>
      <c r="J1847" s="45">
        <v>727.59353637695313</v>
      </c>
      <c r="K1847" s="45">
        <v>829.84579467773438</v>
      </c>
      <c r="L1847" s="45">
        <v>844.89263916015625</v>
      </c>
      <c r="M1847" s="45">
        <v>884.04864501953125</v>
      </c>
      <c r="N1847" s="45">
        <v>898.27200317382813</v>
      </c>
      <c r="O1847" s="45">
        <v>790.19149780273438</v>
      </c>
      <c r="P1847" s="45">
        <v>616.10885620117188</v>
      </c>
      <c r="Q1847" s="45">
        <v>525.26416015625</v>
      </c>
      <c r="R1847" s="45">
        <v>508.46202087402344</v>
      </c>
      <c r="S1847" s="45">
        <v>350.94773864746094</v>
      </c>
      <c r="T1847" s="45">
        <v>267.07433319091797</v>
      </c>
      <c r="U1847" s="45">
        <f>SUM(C1847:T1847)</f>
        <v>11633.681175231934</v>
      </c>
      <c r="V1847" s="8"/>
      <c r="W1847" s="44" t="s">
        <v>21</v>
      </c>
      <c r="X1847" s="45"/>
      <c r="Y1847" s="45">
        <v>15</v>
      </c>
      <c r="Z1847" s="45">
        <v>35</v>
      </c>
      <c r="AA1847" s="45">
        <v>41</v>
      </c>
      <c r="AB1847" s="45">
        <v>11</v>
      </c>
      <c r="AC1847" s="45"/>
      <c r="AD1847" s="45"/>
      <c r="AE1847" s="45">
        <f t="shared" ref="AE1847:AE1910" si="1035">SUM(X1847:AD1847)</f>
        <v>102</v>
      </c>
      <c r="AF1847" s="8"/>
      <c r="AG1847" s="44" t="s">
        <v>21</v>
      </c>
      <c r="AH1847" s="68">
        <f t="shared" si="1026"/>
        <v>0</v>
      </c>
      <c r="AI1847" s="68">
        <f t="shared" si="1027"/>
        <v>61.659569727800701</v>
      </c>
      <c r="AJ1847" s="68">
        <f t="shared" si="1028"/>
        <v>142.33239568624424</v>
      </c>
      <c r="AK1847" s="68">
        <f t="shared" si="1029"/>
        <v>129.06944661136598</v>
      </c>
      <c r="AL1847" s="68">
        <f t="shared" si="1030"/>
        <v>30.236662229778517</v>
      </c>
      <c r="AM1847" s="68">
        <f t="shared" si="1031"/>
        <v>0</v>
      </c>
      <c r="AN1847" s="68">
        <f t="shared" si="1032"/>
        <v>0</v>
      </c>
      <c r="AO1847" s="68">
        <f t="shared" ref="AO1847:AO1910" si="1036">AE1847/(SUM(F1847:L1847)/2)*1000</f>
        <v>42.918679679332868</v>
      </c>
      <c r="AP1847" s="8"/>
      <c r="AQ1847" s="6">
        <f t="shared" si="1033"/>
        <v>33</v>
      </c>
      <c r="AR1847" s="94">
        <f t="shared" si="1034"/>
        <v>68</v>
      </c>
      <c r="AS1847" s="9"/>
      <c r="AT1847" s="9"/>
      <c r="AU1847" s="9"/>
      <c r="AV1847" s="9"/>
      <c r="AW1847" s="9"/>
      <c r="AX1847" s="9"/>
      <c r="AY1847" s="9"/>
      <c r="AZ1847" s="9"/>
      <c r="BA1847" s="8"/>
      <c r="BB1847" s="8"/>
      <c r="BC1847" s="8"/>
      <c r="BD1847" s="8"/>
      <c r="BE1847" s="8"/>
      <c r="BF1847" s="8"/>
    </row>
    <row r="1848" spans="1:58" s="5" customFormat="1">
      <c r="A1848" s="6">
        <v>1803</v>
      </c>
      <c r="B1848" s="44" t="s">
        <v>22</v>
      </c>
      <c r="C1848" s="45">
        <v>5035.6703510284424</v>
      </c>
      <c r="D1848" s="45">
        <v>6038.5614776611328</v>
      </c>
      <c r="E1848" s="45">
        <v>6596.1677227020264</v>
      </c>
      <c r="F1848" s="45">
        <v>7348.0998573303223</v>
      </c>
      <c r="G1848" s="45">
        <v>6409.8067016601563</v>
      </c>
      <c r="H1848" s="45">
        <v>5421.5471534729004</v>
      </c>
      <c r="I1848" s="45">
        <v>5673.5474014282227</v>
      </c>
      <c r="J1848" s="45">
        <v>6125.9379386901855</v>
      </c>
      <c r="K1848" s="45">
        <v>6319.364574432373</v>
      </c>
      <c r="L1848" s="45">
        <v>6159.3807640075684</v>
      </c>
      <c r="M1848" s="45">
        <v>5492.2397003173828</v>
      </c>
      <c r="N1848" s="45">
        <v>5116.6178169250488</v>
      </c>
      <c r="O1848" s="45">
        <v>3848.0193557739258</v>
      </c>
      <c r="P1848" s="45">
        <v>3443.6207542419434</v>
      </c>
      <c r="Q1848" s="45">
        <v>3080.8948669433594</v>
      </c>
      <c r="R1848" s="45">
        <v>2847.1182899475098</v>
      </c>
      <c r="S1848" s="45">
        <v>2117.8325390815735</v>
      </c>
      <c r="T1848" s="45">
        <v>1893.8242772221565</v>
      </c>
      <c r="U1848" s="45">
        <f t="shared" ref="U1848:U1911" si="1037">SUM(C1848:T1848)</f>
        <v>88968.25154286623</v>
      </c>
      <c r="V1848" s="8"/>
      <c r="W1848" s="44" t="s">
        <v>22</v>
      </c>
      <c r="X1848" s="45">
        <v>55</v>
      </c>
      <c r="Y1848" s="45">
        <v>162</v>
      </c>
      <c r="Z1848" s="45">
        <v>329</v>
      </c>
      <c r="AA1848" s="45">
        <v>396</v>
      </c>
      <c r="AB1848" s="45">
        <v>165</v>
      </c>
      <c r="AC1848" s="45">
        <v>31</v>
      </c>
      <c r="AD1848" s="45"/>
      <c r="AE1848" s="45">
        <f t="shared" si="1035"/>
        <v>1138</v>
      </c>
      <c r="AF1848" s="8"/>
      <c r="AG1848" s="44" t="s">
        <v>22</v>
      </c>
      <c r="AH1848" s="68">
        <f t="shared" si="1026"/>
        <v>14.969856443943959</v>
      </c>
      <c r="AI1848" s="68">
        <f t="shared" si="1027"/>
        <v>50.547546139898913</v>
      </c>
      <c r="AJ1848" s="68">
        <f t="shared" si="1028"/>
        <v>121.36756932539127</v>
      </c>
      <c r="AK1848" s="68">
        <f t="shared" si="1029"/>
        <v>139.59520278276463</v>
      </c>
      <c r="AL1848" s="68">
        <f t="shared" si="1030"/>
        <v>53.869301860827996</v>
      </c>
      <c r="AM1848" s="68">
        <f t="shared" si="1031"/>
        <v>9.8111130114009999</v>
      </c>
      <c r="AN1848" s="68">
        <f t="shared" si="1032"/>
        <v>0</v>
      </c>
      <c r="AO1848" s="68">
        <f t="shared" si="1036"/>
        <v>52.372785892619191</v>
      </c>
      <c r="AP1848" s="8"/>
      <c r="AQ1848" s="6">
        <f t="shared" si="1033"/>
        <v>45</v>
      </c>
      <c r="AR1848" s="94">
        <f t="shared" si="1034"/>
        <v>33</v>
      </c>
      <c r="AS1848" s="9"/>
      <c r="AT1848" s="9"/>
      <c r="AU1848" s="9"/>
      <c r="AV1848" s="9"/>
      <c r="AW1848" s="9"/>
      <c r="AX1848" s="9"/>
      <c r="AY1848" s="9"/>
      <c r="AZ1848" s="9"/>
      <c r="BA1848" s="8"/>
      <c r="BB1848" s="8"/>
      <c r="BC1848" s="8"/>
      <c r="BD1848" s="8"/>
      <c r="BE1848" s="8"/>
      <c r="BF1848" s="8"/>
    </row>
    <row r="1849" spans="1:58" s="5" customFormat="1">
      <c r="A1849" s="6">
        <v>1804</v>
      </c>
      <c r="B1849" s="44" t="s">
        <v>23</v>
      </c>
      <c r="C1849" s="45">
        <v>6539.2310791015625</v>
      </c>
      <c r="D1849" s="45">
        <v>6906.807861328125</v>
      </c>
      <c r="E1849" s="45">
        <v>7081.05810546875</v>
      </c>
      <c r="F1849" s="45">
        <v>7914.708740234375</v>
      </c>
      <c r="G1849" s="45">
        <v>8533.308837890625</v>
      </c>
      <c r="H1849" s="45">
        <v>7687.196533203125</v>
      </c>
      <c r="I1849" s="45">
        <v>8656.7109375</v>
      </c>
      <c r="J1849" s="45">
        <v>8828.9000244140625</v>
      </c>
      <c r="K1849" s="45">
        <v>8580.62158203125</v>
      </c>
      <c r="L1849" s="45">
        <v>8548.5224609375</v>
      </c>
      <c r="M1849" s="45">
        <v>7914.8555908203125</v>
      </c>
      <c r="N1849" s="45">
        <v>7715.3485107421875</v>
      </c>
      <c r="O1849" s="45">
        <v>6038.3416748046875</v>
      </c>
      <c r="P1849" s="45">
        <v>4557.709716796875</v>
      </c>
      <c r="Q1849" s="45">
        <v>3940.9276123046875</v>
      </c>
      <c r="R1849" s="45">
        <v>3785.9391479492188</v>
      </c>
      <c r="S1849" s="45">
        <v>3078.0460815429688</v>
      </c>
      <c r="T1849" s="45">
        <v>2471.9412231445313</v>
      </c>
      <c r="U1849" s="45">
        <f t="shared" si="1037"/>
        <v>118780.17572021484</v>
      </c>
      <c r="V1849" s="8"/>
      <c r="W1849" s="44" t="s">
        <v>23</v>
      </c>
      <c r="X1849" s="45">
        <v>19</v>
      </c>
      <c r="Y1849" s="45">
        <v>99</v>
      </c>
      <c r="Z1849" s="45">
        <v>291</v>
      </c>
      <c r="AA1849" s="45">
        <v>624</v>
      </c>
      <c r="AB1849" s="45">
        <v>356</v>
      </c>
      <c r="AC1849" s="45">
        <v>77</v>
      </c>
      <c r="AD1849" s="45"/>
      <c r="AE1849" s="45">
        <f t="shared" si="1035"/>
        <v>1466</v>
      </c>
      <c r="AF1849" s="8"/>
      <c r="AG1849" s="44" t="s">
        <v>23</v>
      </c>
      <c r="AH1849" s="68">
        <f t="shared" si="1026"/>
        <v>4.8011874153785623</v>
      </c>
      <c r="AI1849" s="68">
        <f t="shared" si="1027"/>
        <v>23.203191606146557</v>
      </c>
      <c r="AJ1849" s="68">
        <f t="shared" si="1028"/>
        <v>75.710305764420255</v>
      </c>
      <c r="AK1849" s="68">
        <f t="shared" si="1029"/>
        <v>144.16560851001617</v>
      </c>
      <c r="AL1849" s="68">
        <f t="shared" si="1030"/>
        <v>80.644247644796792</v>
      </c>
      <c r="AM1849" s="68">
        <f t="shared" si="1031"/>
        <v>17.947417739816505</v>
      </c>
      <c r="AN1849" s="68">
        <f t="shared" si="1032"/>
        <v>0</v>
      </c>
      <c r="AO1849" s="68">
        <f t="shared" si="1036"/>
        <v>49.906409213600256</v>
      </c>
      <c r="AP1849" s="8"/>
      <c r="AQ1849" s="6">
        <f t="shared" si="1033"/>
        <v>65</v>
      </c>
      <c r="AR1849" s="94">
        <f t="shared" si="1034"/>
        <v>46</v>
      </c>
      <c r="AS1849" s="9"/>
      <c r="AT1849" s="9"/>
      <c r="AU1849" s="9"/>
      <c r="AV1849" s="9"/>
      <c r="AW1849" s="9"/>
      <c r="AX1849" s="9"/>
      <c r="AY1849" s="9"/>
      <c r="AZ1849" s="9"/>
      <c r="BA1849" s="8"/>
      <c r="BB1849" s="8"/>
      <c r="BC1849" s="8"/>
      <c r="BD1849" s="8"/>
      <c r="BE1849" s="8"/>
      <c r="BF1849" s="8"/>
    </row>
    <row r="1850" spans="1:58" s="5" customFormat="1">
      <c r="A1850" s="6">
        <v>1805</v>
      </c>
      <c r="B1850" s="44" t="s">
        <v>24</v>
      </c>
      <c r="C1850" s="45">
        <v>1438.3016967773438</v>
      </c>
      <c r="D1850" s="45">
        <v>1713.6531372070313</v>
      </c>
      <c r="E1850" s="45">
        <v>1824.0264892578125</v>
      </c>
      <c r="F1850" s="45">
        <v>1633.8895874023438</v>
      </c>
      <c r="G1850" s="45">
        <v>1320.1107025146484</v>
      </c>
      <c r="H1850" s="45">
        <v>1284.4565582275391</v>
      </c>
      <c r="I1850" s="45">
        <v>1503.5124969482422</v>
      </c>
      <c r="J1850" s="45">
        <v>1833.2263793945313</v>
      </c>
      <c r="K1850" s="45">
        <v>1866.9455871582031</v>
      </c>
      <c r="L1850" s="45">
        <v>2096.9436950683594</v>
      </c>
      <c r="M1850" s="45">
        <v>1900.0188598632813</v>
      </c>
      <c r="N1850" s="45">
        <v>2204.7698364257813</v>
      </c>
      <c r="O1850" s="45">
        <v>2113.753173828125</v>
      </c>
      <c r="P1850" s="45">
        <v>1882.9002685546875</v>
      </c>
      <c r="Q1850" s="45">
        <v>1629.5859680175781</v>
      </c>
      <c r="R1850" s="45">
        <v>1435.3715362548828</v>
      </c>
      <c r="S1850" s="45">
        <v>992.99461364746094</v>
      </c>
      <c r="T1850" s="45">
        <v>733.81134033203125</v>
      </c>
      <c r="U1850" s="45">
        <f t="shared" si="1037"/>
        <v>29408.271926879883</v>
      </c>
      <c r="V1850" s="8"/>
      <c r="W1850" s="44" t="s">
        <v>24</v>
      </c>
      <c r="X1850" s="45">
        <v>8</v>
      </c>
      <c r="Y1850" s="45">
        <v>38</v>
      </c>
      <c r="Z1850" s="45">
        <v>72</v>
      </c>
      <c r="AA1850" s="45">
        <v>73</v>
      </c>
      <c r="AB1850" s="45">
        <v>57</v>
      </c>
      <c r="AC1850" s="45">
        <v>3</v>
      </c>
      <c r="AD1850" s="45"/>
      <c r="AE1850" s="45">
        <f t="shared" si="1035"/>
        <v>251</v>
      </c>
      <c r="AF1850" s="8"/>
      <c r="AG1850" s="44" t="s">
        <v>24</v>
      </c>
      <c r="AH1850" s="68">
        <f t="shared" si="1026"/>
        <v>9.7925833687683674</v>
      </c>
      <c r="AI1850" s="68">
        <f t="shared" si="1027"/>
        <v>57.570929358598001</v>
      </c>
      <c r="AJ1850" s="68">
        <f t="shared" si="1028"/>
        <v>112.10966932093835</v>
      </c>
      <c r="AK1850" s="68">
        <f t="shared" si="1029"/>
        <v>97.105943779212893</v>
      </c>
      <c r="AL1850" s="68">
        <f t="shared" si="1030"/>
        <v>62.185445988209786</v>
      </c>
      <c r="AM1850" s="68">
        <f t="shared" si="1031"/>
        <v>3.2138055020301812</v>
      </c>
      <c r="AN1850" s="68">
        <f t="shared" si="1032"/>
        <v>0</v>
      </c>
      <c r="AO1850" s="68">
        <f t="shared" si="1036"/>
        <v>43.504315958147274</v>
      </c>
      <c r="AP1850" s="8"/>
      <c r="AQ1850" s="6">
        <f t="shared" si="1033"/>
        <v>38</v>
      </c>
      <c r="AR1850" s="94">
        <f t="shared" si="1034"/>
        <v>66</v>
      </c>
      <c r="AS1850" s="9"/>
      <c r="AT1850" s="9"/>
      <c r="AU1850" s="9"/>
      <c r="AV1850" s="9"/>
      <c r="AW1850" s="9"/>
      <c r="AX1850" s="9"/>
      <c r="AY1850" s="9"/>
      <c r="AZ1850" s="9"/>
      <c r="BA1850" s="8"/>
      <c r="BB1850" s="8"/>
      <c r="BC1850" s="8"/>
      <c r="BD1850" s="8"/>
      <c r="BE1850" s="8"/>
      <c r="BF1850" s="8"/>
    </row>
    <row r="1851" spans="1:58" s="5" customFormat="1">
      <c r="A1851" s="6">
        <v>1806</v>
      </c>
      <c r="B1851" s="44" t="s">
        <v>25</v>
      </c>
      <c r="C1851" s="45">
        <v>2126.4993133544922</v>
      </c>
      <c r="D1851" s="45">
        <v>2624.3084564208984</v>
      </c>
      <c r="E1851" s="45">
        <v>3185.9163665771484</v>
      </c>
      <c r="F1851" s="45">
        <v>2983.1989135742188</v>
      </c>
      <c r="G1851" s="45">
        <v>2038.3413162231445</v>
      </c>
      <c r="H1851" s="45">
        <v>1820.5178375244141</v>
      </c>
      <c r="I1851" s="45">
        <v>2041.4213180541992</v>
      </c>
      <c r="J1851" s="45">
        <v>2503.5014724731445</v>
      </c>
      <c r="K1851" s="45">
        <v>2811.6997451782227</v>
      </c>
      <c r="L1851" s="45">
        <v>3040.3325500488281</v>
      </c>
      <c r="M1851" s="45">
        <v>2710.2504272460938</v>
      </c>
      <c r="N1851" s="45">
        <v>2622.7604522705078</v>
      </c>
      <c r="O1851" s="45">
        <v>2071.3993301391602</v>
      </c>
      <c r="P1851" s="45">
        <v>1714.730583190918</v>
      </c>
      <c r="Q1851" s="45">
        <v>1368.0019226074219</v>
      </c>
      <c r="R1851" s="45">
        <v>1174.1603698730469</v>
      </c>
      <c r="S1851" s="45">
        <v>835.03744316101074</v>
      </c>
      <c r="T1851" s="45">
        <v>744.21204376220703</v>
      </c>
      <c r="U1851" s="45">
        <f t="shared" si="1037"/>
        <v>38416.289861679077</v>
      </c>
      <c r="V1851" s="8"/>
      <c r="W1851" s="44" t="s">
        <v>25</v>
      </c>
      <c r="X1851" s="45">
        <v>20</v>
      </c>
      <c r="Y1851" s="45">
        <v>58</v>
      </c>
      <c r="Z1851" s="45">
        <v>138</v>
      </c>
      <c r="AA1851" s="45">
        <v>112</v>
      </c>
      <c r="AB1851" s="45">
        <v>60</v>
      </c>
      <c r="AC1851" s="45">
        <v>11</v>
      </c>
      <c r="AD1851" s="45"/>
      <c r="AE1851" s="45">
        <f t="shared" si="1035"/>
        <v>399</v>
      </c>
      <c r="AF1851" s="8"/>
      <c r="AG1851" s="44" t="s">
        <v>25</v>
      </c>
      <c r="AH1851" s="68">
        <f t="shared" si="1026"/>
        <v>13.40842537116486</v>
      </c>
      <c r="AI1851" s="68">
        <f t="shared" si="1027"/>
        <v>56.909016697427852</v>
      </c>
      <c r="AJ1851" s="68">
        <f t="shared" si="1028"/>
        <v>151.60521600563482</v>
      </c>
      <c r="AK1851" s="68">
        <f t="shared" si="1029"/>
        <v>109.72747174674741</v>
      </c>
      <c r="AL1851" s="68">
        <f t="shared" si="1030"/>
        <v>47.932865755998577</v>
      </c>
      <c r="AM1851" s="68">
        <f t="shared" si="1031"/>
        <v>7.8244485520645464</v>
      </c>
      <c r="AN1851" s="68">
        <f t="shared" si="1032"/>
        <v>0</v>
      </c>
      <c r="AO1851" s="68">
        <f t="shared" si="1036"/>
        <v>46.290352754769081</v>
      </c>
      <c r="AP1851" s="8"/>
      <c r="AQ1851" s="6">
        <f t="shared" si="1033"/>
        <v>39</v>
      </c>
      <c r="AR1851" s="94">
        <f t="shared" si="1034"/>
        <v>60</v>
      </c>
      <c r="AS1851" s="9"/>
      <c r="AT1851" s="9"/>
      <c r="AU1851" s="9"/>
      <c r="AV1851" s="9"/>
      <c r="AW1851" s="9"/>
      <c r="AX1851" s="9"/>
      <c r="AY1851" s="9"/>
      <c r="AZ1851" s="9"/>
      <c r="BA1851" s="8"/>
      <c r="BB1851" s="8"/>
      <c r="BC1851" s="8"/>
      <c r="BD1851" s="8"/>
      <c r="BE1851" s="8"/>
      <c r="BF1851" s="8"/>
    </row>
    <row r="1852" spans="1:58" s="5" customFormat="1">
      <c r="A1852" s="6">
        <v>1807</v>
      </c>
      <c r="B1852" s="44" t="s">
        <v>26</v>
      </c>
      <c r="C1852" s="45">
        <v>4913.9898071289063</v>
      </c>
      <c r="D1852" s="45">
        <v>5780.3724365234375</v>
      </c>
      <c r="E1852" s="45">
        <v>5971.3172607421875</v>
      </c>
      <c r="F1852" s="45">
        <v>5861.3343505859375</v>
      </c>
      <c r="G1852" s="45">
        <v>5036.5493774414063</v>
      </c>
      <c r="H1852" s="45">
        <v>4097.171630859375</v>
      </c>
      <c r="I1852" s="45">
        <v>5378.872314453125</v>
      </c>
      <c r="J1852" s="45">
        <v>6849.731201171875</v>
      </c>
      <c r="K1852" s="45">
        <v>7290.204345703125</v>
      </c>
      <c r="L1852" s="45">
        <v>7376.6298828125</v>
      </c>
      <c r="M1852" s="45">
        <v>6569.6719970703125</v>
      </c>
      <c r="N1852" s="45">
        <v>6331.866455078125</v>
      </c>
      <c r="O1852" s="45">
        <v>4730.1339721679688</v>
      </c>
      <c r="P1852" s="45">
        <v>3409.6720581054688</v>
      </c>
      <c r="Q1852" s="45">
        <v>2750.5845947265625</v>
      </c>
      <c r="R1852" s="45">
        <v>2796.6539611816406</v>
      </c>
      <c r="S1852" s="45">
        <v>2720.6678466796875</v>
      </c>
      <c r="T1852" s="45">
        <v>2760.1085510253906</v>
      </c>
      <c r="U1852" s="45">
        <f t="shared" si="1037"/>
        <v>90625.532043457031</v>
      </c>
      <c r="V1852" s="8"/>
      <c r="W1852" s="44" t="s">
        <v>26</v>
      </c>
      <c r="X1852" s="45">
        <v>5</v>
      </c>
      <c r="Y1852" s="45">
        <v>24</v>
      </c>
      <c r="Z1852" s="45">
        <v>114</v>
      </c>
      <c r="AA1852" s="45">
        <v>486</v>
      </c>
      <c r="AB1852" s="45">
        <v>454</v>
      </c>
      <c r="AC1852" s="45">
        <v>100</v>
      </c>
      <c r="AD1852" s="45"/>
      <c r="AE1852" s="45">
        <f t="shared" si="1035"/>
        <v>1183</v>
      </c>
      <c r="AF1852" s="8"/>
      <c r="AG1852" s="44" t="s">
        <v>26</v>
      </c>
      <c r="AH1852" s="68">
        <f t="shared" si="1026"/>
        <v>1.7060961552210947</v>
      </c>
      <c r="AI1852" s="68">
        <f t="shared" si="1027"/>
        <v>9.5303344418682645</v>
      </c>
      <c r="AJ1852" s="68">
        <f t="shared" si="1028"/>
        <v>55.648144754965358</v>
      </c>
      <c r="AK1852" s="68">
        <f t="shared" si="1029"/>
        <v>180.70702243446433</v>
      </c>
      <c r="AL1852" s="68">
        <f t="shared" si="1030"/>
        <v>132.55994627127214</v>
      </c>
      <c r="AM1852" s="68">
        <f t="shared" si="1031"/>
        <v>27.434073246229481</v>
      </c>
      <c r="AN1852" s="68">
        <f t="shared" si="1032"/>
        <v>0</v>
      </c>
      <c r="AO1852" s="68">
        <f t="shared" si="1036"/>
        <v>56.480595589575756</v>
      </c>
      <c r="AP1852" s="8"/>
      <c r="AQ1852" s="6">
        <f t="shared" si="1033"/>
        <v>72</v>
      </c>
      <c r="AR1852" s="94">
        <f t="shared" si="1034"/>
        <v>15</v>
      </c>
      <c r="AS1852" s="9"/>
      <c r="AT1852" s="9"/>
      <c r="AU1852" s="9"/>
      <c r="AV1852" s="9"/>
      <c r="AW1852" s="9"/>
      <c r="AX1852" s="9"/>
      <c r="AY1852" s="9"/>
      <c r="AZ1852" s="9"/>
      <c r="BA1852" s="8"/>
      <c r="BB1852" s="8"/>
      <c r="BC1852" s="8"/>
      <c r="BD1852" s="8"/>
      <c r="BE1852" s="8"/>
      <c r="BF1852" s="8"/>
    </row>
    <row r="1853" spans="1:58" s="5" customFormat="1">
      <c r="A1853" s="6">
        <v>1808</v>
      </c>
      <c r="B1853" s="44" t="s">
        <v>27</v>
      </c>
      <c r="C1853" s="45">
        <v>766.22771453857422</v>
      </c>
      <c r="D1853" s="45">
        <v>951.39187622070313</v>
      </c>
      <c r="E1853" s="45">
        <v>1156.9196166992188</v>
      </c>
      <c r="F1853" s="45">
        <v>1021.1958923339844</v>
      </c>
      <c r="G1853" s="45">
        <v>743.80718994140625</v>
      </c>
      <c r="H1853" s="45">
        <v>576.53427505493164</v>
      </c>
      <c r="I1853" s="45">
        <v>624.62947845458984</v>
      </c>
      <c r="J1853" s="45">
        <v>803.45733642578125</v>
      </c>
      <c r="K1853" s="45">
        <v>999.35466003417969</v>
      </c>
      <c r="L1853" s="45">
        <v>1130.3784332275391</v>
      </c>
      <c r="M1853" s="45">
        <v>1044.3646545410156</v>
      </c>
      <c r="N1853" s="45">
        <v>1027.1806793212891</v>
      </c>
      <c r="O1853" s="45">
        <v>779.97685241699219</v>
      </c>
      <c r="P1853" s="45">
        <v>692.93730163574219</v>
      </c>
      <c r="Q1853" s="45">
        <v>556.16268920898438</v>
      </c>
      <c r="R1853" s="45">
        <v>614.0573844909668</v>
      </c>
      <c r="S1853" s="45">
        <v>442.84458541870117</v>
      </c>
      <c r="T1853" s="45">
        <v>344.12453460693359</v>
      </c>
      <c r="U1853" s="45">
        <f t="shared" si="1037"/>
        <v>14275.545154571533</v>
      </c>
      <c r="V1853" s="8"/>
      <c r="W1853" s="44" t="s">
        <v>27</v>
      </c>
      <c r="X1853" s="45">
        <v>10</v>
      </c>
      <c r="Y1853" s="45">
        <v>27</v>
      </c>
      <c r="Z1853" s="45">
        <v>30</v>
      </c>
      <c r="AA1853" s="45">
        <v>36</v>
      </c>
      <c r="AB1853" s="45">
        <v>25</v>
      </c>
      <c r="AC1853" s="45">
        <v>6</v>
      </c>
      <c r="AD1853" s="45"/>
      <c r="AE1853" s="45">
        <f t="shared" si="1035"/>
        <v>134</v>
      </c>
      <c r="AF1853" s="8"/>
      <c r="AG1853" s="44" t="s">
        <v>27</v>
      </c>
      <c r="AH1853" s="68">
        <f t="shared" si="1026"/>
        <v>19.584880971553062</v>
      </c>
      <c r="AI1853" s="68">
        <f t="shared" si="1027"/>
        <v>72.599459551142374</v>
      </c>
      <c r="AJ1853" s="68">
        <f t="shared" si="1028"/>
        <v>104.07013528256105</v>
      </c>
      <c r="AK1853" s="68">
        <f t="shared" si="1029"/>
        <v>115.26833504261894</v>
      </c>
      <c r="AL1853" s="68">
        <f t="shared" si="1030"/>
        <v>62.231057871009568</v>
      </c>
      <c r="AM1853" s="68">
        <f t="shared" si="1031"/>
        <v>12.007749080381112</v>
      </c>
      <c r="AN1853" s="68">
        <f t="shared" si="1032"/>
        <v>0</v>
      </c>
      <c r="AO1853" s="68">
        <f t="shared" si="1036"/>
        <v>45.428677725375728</v>
      </c>
      <c r="AP1853" s="8"/>
      <c r="AQ1853" s="6">
        <f t="shared" si="1033"/>
        <v>19</v>
      </c>
      <c r="AR1853" s="94">
        <f t="shared" si="1034"/>
        <v>62</v>
      </c>
      <c r="AS1853" s="9"/>
      <c r="AT1853" s="9"/>
      <c r="AU1853" s="9"/>
      <c r="AV1853" s="9"/>
      <c r="AW1853" s="9"/>
      <c r="AX1853" s="9"/>
      <c r="AY1853" s="9"/>
      <c r="AZ1853" s="9"/>
      <c r="BA1853" s="8"/>
      <c r="BB1853" s="8"/>
      <c r="BC1853" s="8"/>
      <c r="BD1853" s="8"/>
      <c r="BE1853" s="8"/>
      <c r="BF1853" s="8"/>
    </row>
    <row r="1854" spans="1:58" s="5" customFormat="1">
      <c r="A1854" s="6">
        <v>1809</v>
      </c>
      <c r="B1854" s="44" t="s">
        <v>28</v>
      </c>
      <c r="C1854" s="45">
        <v>7818.5033569335938</v>
      </c>
      <c r="D1854" s="45">
        <v>9102.369384765625</v>
      </c>
      <c r="E1854" s="45">
        <v>10154.92529296875</v>
      </c>
      <c r="F1854" s="45">
        <v>11327.937744140625</v>
      </c>
      <c r="G1854" s="45">
        <v>13568.8955078125</v>
      </c>
      <c r="H1854" s="45">
        <v>11316.395385742188</v>
      </c>
      <c r="I1854" s="45">
        <v>10065.001403808594</v>
      </c>
      <c r="J1854" s="45">
        <v>11542.584106445313</v>
      </c>
      <c r="K1854" s="45">
        <v>11730.668212890625</v>
      </c>
      <c r="L1854" s="45">
        <v>12045.138549804688</v>
      </c>
      <c r="M1854" s="45">
        <v>11055.276916503906</v>
      </c>
      <c r="N1854" s="45">
        <v>10152.593933105469</v>
      </c>
      <c r="O1854" s="45">
        <v>7240.1311645507813</v>
      </c>
      <c r="P1854" s="45">
        <v>5327.91455078125</v>
      </c>
      <c r="Q1854" s="45">
        <v>4319.3128051757813</v>
      </c>
      <c r="R1854" s="45">
        <v>4514.2564697265625</v>
      </c>
      <c r="S1854" s="45">
        <v>3743.3999328613281</v>
      </c>
      <c r="T1854" s="45">
        <v>4445.0098114013672</v>
      </c>
      <c r="U1854" s="45">
        <f t="shared" si="1037"/>
        <v>159470.31452941895</v>
      </c>
      <c r="V1854" s="8"/>
      <c r="W1854" s="44" t="s">
        <v>28</v>
      </c>
      <c r="X1854" s="45">
        <v>4</v>
      </c>
      <c r="Y1854" s="45">
        <v>34</v>
      </c>
      <c r="Z1854" s="45">
        <v>206</v>
      </c>
      <c r="AA1854" s="45">
        <v>737</v>
      </c>
      <c r="AB1854" s="45">
        <v>577</v>
      </c>
      <c r="AC1854" s="45">
        <v>128</v>
      </c>
      <c r="AD1854" s="45"/>
      <c r="AE1854" s="45">
        <f t="shared" si="1035"/>
        <v>1686</v>
      </c>
      <c r="AF1854" s="8"/>
      <c r="AG1854" s="44" t="s">
        <v>28</v>
      </c>
      <c r="AH1854" s="68">
        <f t="shared" si="1026"/>
        <v>0.70621857046645575</v>
      </c>
      <c r="AI1854" s="68">
        <f t="shared" si="1027"/>
        <v>5.0114616890407886</v>
      </c>
      <c r="AJ1854" s="68">
        <f t="shared" si="1028"/>
        <v>36.407352867777071</v>
      </c>
      <c r="AK1854" s="68">
        <f t="shared" si="1029"/>
        <v>146.44806700595578</v>
      </c>
      <c r="AL1854" s="68">
        <f t="shared" si="1030"/>
        <v>99.977612409652096</v>
      </c>
      <c r="AM1854" s="68">
        <f t="shared" si="1031"/>
        <v>21.823138746579339</v>
      </c>
      <c r="AN1854" s="68">
        <f t="shared" si="1032"/>
        <v>0</v>
      </c>
      <c r="AO1854" s="68">
        <f t="shared" si="1036"/>
        <v>41.325240706874816</v>
      </c>
      <c r="AP1854" s="8"/>
      <c r="AQ1854" s="6">
        <f t="shared" si="1033"/>
        <v>76</v>
      </c>
      <c r="AR1854" s="94">
        <f t="shared" si="1034"/>
        <v>72</v>
      </c>
      <c r="AS1854" s="9"/>
      <c r="AT1854" s="9"/>
      <c r="AU1854" s="9"/>
      <c r="AV1854" s="9"/>
      <c r="AW1854" s="9"/>
      <c r="AX1854" s="9"/>
      <c r="AY1854" s="9"/>
      <c r="AZ1854" s="9"/>
      <c r="BA1854" s="8"/>
      <c r="BB1854" s="8"/>
      <c r="BC1854" s="8"/>
      <c r="BD1854" s="8"/>
      <c r="BE1854" s="8"/>
      <c r="BF1854" s="8"/>
    </row>
    <row r="1855" spans="1:58" s="5" customFormat="1">
      <c r="A1855" s="6">
        <v>1810</v>
      </c>
      <c r="B1855" s="44" t="s">
        <v>29</v>
      </c>
      <c r="C1855" s="45">
        <v>11197.90380859375</v>
      </c>
      <c r="D1855" s="45">
        <v>11717.0185546875</v>
      </c>
      <c r="E1855" s="45">
        <v>12252.89306640625</v>
      </c>
      <c r="F1855" s="45">
        <v>12300.857421875</v>
      </c>
      <c r="G1855" s="45">
        <v>12173.37744140625</v>
      </c>
      <c r="H1855" s="45">
        <v>12186.966796875</v>
      </c>
      <c r="I1855" s="45">
        <v>13444.388916015625</v>
      </c>
      <c r="J1855" s="45">
        <v>13516.907958984375</v>
      </c>
      <c r="K1855" s="45">
        <v>12770.2392578125</v>
      </c>
      <c r="L1855" s="45">
        <v>12399.565673828125</v>
      </c>
      <c r="M1855" s="45">
        <v>11627.514892578125</v>
      </c>
      <c r="N1855" s="45">
        <v>10823.378173828125</v>
      </c>
      <c r="O1855" s="45">
        <v>7816.1964111328125</v>
      </c>
      <c r="P1855" s="45">
        <v>6028.86962890625</v>
      </c>
      <c r="Q1855" s="45">
        <v>5092.3289794921875</v>
      </c>
      <c r="R1855" s="45">
        <v>3991.3519897460938</v>
      </c>
      <c r="S1855" s="45">
        <v>2822.7237243652344</v>
      </c>
      <c r="T1855" s="45">
        <v>2011.6789245605469</v>
      </c>
      <c r="U1855" s="45">
        <f t="shared" si="1037"/>
        <v>174174.16162109375</v>
      </c>
      <c r="V1855" s="8"/>
      <c r="W1855" s="44" t="s">
        <v>29</v>
      </c>
      <c r="X1855" s="45">
        <v>48</v>
      </c>
      <c r="Y1855" s="45">
        <v>314</v>
      </c>
      <c r="Z1855" s="45">
        <v>706</v>
      </c>
      <c r="AA1855" s="45">
        <v>784</v>
      </c>
      <c r="AB1855" s="45">
        <v>365</v>
      </c>
      <c r="AC1855" s="45">
        <v>68</v>
      </c>
      <c r="AD1855" s="45"/>
      <c r="AE1855" s="45">
        <f t="shared" si="1035"/>
        <v>2285</v>
      </c>
      <c r="AF1855" s="8"/>
      <c r="AG1855" s="44" t="s">
        <v>29</v>
      </c>
      <c r="AH1855" s="68">
        <f t="shared" si="1026"/>
        <v>7.8043340157150505</v>
      </c>
      <c r="AI1855" s="68">
        <f t="shared" si="1027"/>
        <v>51.587983944696809</v>
      </c>
      <c r="AJ1855" s="68">
        <f t="shared" si="1028"/>
        <v>115.86147919612509</v>
      </c>
      <c r="AK1855" s="68">
        <f t="shared" si="1029"/>
        <v>116.62858087451787</v>
      </c>
      <c r="AL1855" s="68">
        <f t="shared" si="1030"/>
        <v>54.006434179703504</v>
      </c>
      <c r="AM1855" s="68">
        <f t="shared" si="1031"/>
        <v>10.649761312561058</v>
      </c>
      <c r="AN1855" s="68">
        <f t="shared" si="1032"/>
        <v>0</v>
      </c>
      <c r="AO1855" s="68">
        <f t="shared" si="1036"/>
        <v>51.468424869830216</v>
      </c>
      <c r="AP1855" s="8"/>
      <c r="AQ1855" s="6">
        <f t="shared" si="1033"/>
        <v>44</v>
      </c>
      <c r="AR1855" s="94">
        <f t="shared" si="1034"/>
        <v>38</v>
      </c>
      <c r="AS1855" s="9"/>
      <c r="AT1855" s="9"/>
      <c r="AU1855" s="9"/>
      <c r="AV1855" s="9"/>
      <c r="AW1855" s="9"/>
      <c r="AX1855" s="9"/>
      <c r="AY1855" s="9"/>
      <c r="AZ1855" s="9"/>
      <c r="BA1855" s="8"/>
      <c r="BB1855" s="8"/>
      <c r="BC1855" s="8"/>
      <c r="BD1855" s="8"/>
      <c r="BE1855" s="8"/>
      <c r="BF1855" s="8"/>
    </row>
    <row r="1856" spans="1:58" s="5" customFormat="1">
      <c r="A1856" s="6">
        <v>1811</v>
      </c>
      <c r="B1856" s="44" t="s">
        <v>30</v>
      </c>
      <c r="C1856" s="45">
        <v>364.05521392822266</v>
      </c>
      <c r="D1856" s="45">
        <v>420.33585357666016</v>
      </c>
      <c r="E1856" s="45">
        <v>481.89926147460938</v>
      </c>
      <c r="F1856" s="45">
        <v>413.07391357421875</v>
      </c>
      <c r="G1856" s="45">
        <v>255.46799850463867</v>
      </c>
      <c r="H1856" s="45">
        <v>233.34462356567383</v>
      </c>
      <c r="I1856" s="45">
        <v>323.84008026123047</v>
      </c>
      <c r="J1856" s="45">
        <v>382.34545135498047</v>
      </c>
      <c r="K1856" s="45">
        <v>431.79908752441406</v>
      </c>
      <c r="L1856" s="45">
        <v>528.8599853515625</v>
      </c>
      <c r="M1856" s="45">
        <v>485.56929016113281</v>
      </c>
      <c r="N1856" s="45">
        <v>554.46383666992188</v>
      </c>
      <c r="O1856" s="45">
        <v>440.05612182617188</v>
      </c>
      <c r="P1856" s="45">
        <v>404.83422088623047</v>
      </c>
      <c r="Q1856" s="45">
        <v>325.11609268188477</v>
      </c>
      <c r="R1856" s="45">
        <v>343.84213256835938</v>
      </c>
      <c r="S1856" s="45">
        <v>273.18519973754883</v>
      </c>
      <c r="T1856" s="45">
        <v>250.59539794921875</v>
      </c>
      <c r="U1856" s="45">
        <f t="shared" si="1037"/>
        <v>6912.6837615966797</v>
      </c>
      <c r="V1856" s="8"/>
      <c r="W1856" s="44" t="s">
        <v>30</v>
      </c>
      <c r="X1856" s="45"/>
      <c r="Y1856" s="45">
        <v>7</v>
      </c>
      <c r="Z1856" s="45">
        <v>21</v>
      </c>
      <c r="AA1856" s="45">
        <v>32</v>
      </c>
      <c r="AB1856" s="45">
        <v>20</v>
      </c>
      <c r="AC1856" s="45"/>
      <c r="AD1856" s="45"/>
      <c r="AE1856" s="45">
        <f t="shared" si="1035"/>
        <v>80</v>
      </c>
      <c r="AF1856" s="8"/>
      <c r="AG1856" s="44" t="s">
        <v>30</v>
      </c>
      <c r="AH1856" s="68">
        <f t="shared" si="1026"/>
        <v>0</v>
      </c>
      <c r="AI1856" s="68">
        <f t="shared" si="1027"/>
        <v>54.801384447163137</v>
      </c>
      <c r="AJ1856" s="68">
        <f t="shared" si="1028"/>
        <v>179.99129081360334</v>
      </c>
      <c r="AK1856" s="68">
        <f t="shared" si="1029"/>
        <v>197.62840951735632</v>
      </c>
      <c r="AL1856" s="68">
        <f t="shared" si="1030"/>
        <v>104.61743394159762</v>
      </c>
      <c r="AM1856" s="68">
        <f t="shared" si="1031"/>
        <v>0</v>
      </c>
      <c r="AN1856" s="68">
        <f t="shared" si="1032"/>
        <v>0</v>
      </c>
      <c r="AO1856" s="68">
        <f t="shared" si="1036"/>
        <v>62.287561940594578</v>
      </c>
      <c r="AP1856" s="8"/>
      <c r="AQ1856" s="6">
        <f t="shared" si="1033"/>
        <v>43</v>
      </c>
      <c r="AR1856" s="94">
        <f t="shared" si="1034"/>
        <v>3</v>
      </c>
      <c r="AS1856" s="9"/>
      <c r="AT1856" s="9"/>
      <c r="AU1856" s="9"/>
      <c r="AV1856" s="9"/>
      <c r="AW1856" s="9"/>
      <c r="AX1856" s="9"/>
      <c r="AY1856" s="9"/>
      <c r="AZ1856" s="9"/>
      <c r="BA1856" s="8"/>
      <c r="BB1856" s="8"/>
      <c r="BC1856" s="8"/>
      <c r="BD1856" s="8"/>
      <c r="BE1856" s="8"/>
      <c r="BF1856" s="8"/>
    </row>
    <row r="1857" spans="1:58" s="5" customFormat="1">
      <c r="A1857" s="6">
        <v>1812</v>
      </c>
      <c r="B1857" s="44" t="s">
        <v>31</v>
      </c>
      <c r="C1857" s="45">
        <v>2347.2287521362305</v>
      </c>
      <c r="D1857" s="45">
        <v>2814.7970123291016</v>
      </c>
      <c r="E1857" s="45">
        <v>2899.9942321777344</v>
      </c>
      <c r="F1857" s="45">
        <v>2435.9001922607422</v>
      </c>
      <c r="G1857" s="45">
        <v>1700.3174438476563</v>
      </c>
      <c r="H1857" s="45">
        <v>1922.8365135192871</v>
      </c>
      <c r="I1857" s="45">
        <v>2269.4615249633789</v>
      </c>
      <c r="J1857" s="45">
        <v>2621.7286529541016</v>
      </c>
      <c r="K1857" s="45">
        <v>2738.5413131713867</v>
      </c>
      <c r="L1857" s="45">
        <v>2636.5717620849609</v>
      </c>
      <c r="M1857" s="45">
        <v>2542.1548767089844</v>
      </c>
      <c r="N1857" s="45">
        <v>2480.5089569091797</v>
      </c>
      <c r="O1857" s="45">
        <v>2154.9138488769531</v>
      </c>
      <c r="P1857" s="45">
        <v>1758.4728164672852</v>
      </c>
      <c r="Q1857" s="45">
        <v>1496.5895080566406</v>
      </c>
      <c r="R1857" s="45">
        <v>1265.4083709716797</v>
      </c>
      <c r="S1857" s="45">
        <v>986.3452033996582</v>
      </c>
      <c r="T1857" s="45">
        <v>829.00840377807617</v>
      </c>
      <c r="U1857" s="45">
        <f t="shared" si="1037"/>
        <v>37900.779384613037</v>
      </c>
      <c r="V1857" s="8"/>
      <c r="W1857" s="44" t="s">
        <v>31</v>
      </c>
      <c r="X1857" s="45">
        <v>29</v>
      </c>
      <c r="Y1857" s="45">
        <v>76</v>
      </c>
      <c r="Z1857" s="45">
        <v>134</v>
      </c>
      <c r="AA1857" s="45">
        <v>136</v>
      </c>
      <c r="AB1857" s="45">
        <v>65</v>
      </c>
      <c r="AC1857" s="45">
        <v>12</v>
      </c>
      <c r="AD1857" s="45"/>
      <c r="AE1857" s="45">
        <f t="shared" si="1035"/>
        <v>452</v>
      </c>
      <c r="AF1857" s="8"/>
      <c r="AG1857" s="44" t="s">
        <v>31</v>
      </c>
      <c r="AH1857" s="68">
        <f t="shared" si="1026"/>
        <v>23.810499372788588</v>
      </c>
      <c r="AI1857" s="68">
        <f t="shared" si="1027"/>
        <v>89.395071814377488</v>
      </c>
      <c r="AJ1857" s="68">
        <f t="shared" si="1028"/>
        <v>139.3774239857193</v>
      </c>
      <c r="AK1857" s="68">
        <f t="shared" si="1029"/>
        <v>119.85221913131535</v>
      </c>
      <c r="AL1857" s="68">
        <f t="shared" si="1030"/>
        <v>49.585604465023138</v>
      </c>
      <c r="AM1857" s="68">
        <f t="shared" si="1031"/>
        <v>8.7637896439862857</v>
      </c>
      <c r="AN1857" s="68">
        <f t="shared" si="1032"/>
        <v>0</v>
      </c>
      <c r="AO1857" s="68">
        <f t="shared" si="1036"/>
        <v>55.373979123107524</v>
      </c>
      <c r="AP1857" s="8"/>
      <c r="AQ1857" s="6">
        <f t="shared" si="1033"/>
        <v>9</v>
      </c>
      <c r="AR1857" s="94">
        <f t="shared" si="1034"/>
        <v>19</v>
      </c>
      <c r="AS1857" s="9"/>
      <c r="AT1857" s="9"/>
      <c r="AU1857" s="9"/>
      <c r="AV1857" s="9"/>
      <c r="AW1857" s="9"/>
      <c r="AX1857" s="9"/>
      <c r="AY1857" s="9"/>
      <c r="AZ1857" s="9"/>
      <c r="BA1857" s="8"/>
      <c r="BB1857" s="8"/>
      <c r="BC1857" s="8"/>
      <c r="BD1857" s="8"/>
      <c r="BE1857" s="8"/>
      <c r="BF1857" s="8"/>
    </row>
    <row r="1858" spans="1:58" s="5" customFormat="1">
      <c r="A1858" s="6">
        <v>1813</v>
      </c>
      <c r="B1858" s="44" t="s">
        <v>32</v>
      </c>
      <c r="C1858" s="45">
        <v>4270.6571044921875</v>
      </c>
      <c r="D1858" s="45">
        <v>4657.9834594726563</v>
      </c>
      <c r="E1858" s="45">
        <v>4970.0839996337891</v>
      </c>
      <c r="F1858" s="45">
        <v>4272.9419250488281</v>
      </c>
      <c r="G1858" s="45">
        <v>4214.4043350219727</v>
      </c>
      <c r="H1858" s="45">
        <v>5039.3867034912109</v>
      </c>
      <c r="I1858" s="45">
        <v>4328.6123657226563</v>
      </c>
      <c r="J1858" s="45">
        <v>4511.9620971679688</v>
      </c>
      <c r="K1858" s="45">
        <v>4620.6948089599609</v>
      </c>
      <c r="L1858" s="45">
        <v>4171.2871856689453</v>
      </c>
      <c r="M1858" s="45">
        <v>3706.145751953125</v>
      </c>
      <c r="N1858" s="45">
        <v>3849.4843139648438</v>
      </c>
      <c r="O1858" s="45">
        <v>2800.9535064697266</v>
      </c>
      <c r="P1858" s="45">
        <v>2016.1011428833008</v>
      </c>
      <c r="Q1858" s="45">
        <v>1554.9301528930664</v>
      </c>
      <c r="R1858" s="45">
        <v>1310.8516616821289</v>
      </c>
      <c r="S1858" s="45">
        <v>920.82959747314453</v>
      </c>
      <c r="T1858" s="45">
        <v>602.91789245605469</v>
      </c>
      <c r="U1858" s="45">
        <f t="shared" si="1037"/>
        <v>61820.228004455566</v>
      </c>
      <c r="V1858" s="8"/>
      <c r="W1858" s="44" t="s">
        <v>32</v>
      </c>
      <c r="X1858" s="45">
        <v>18</v>
      </c>
      <c r="Y1858" s="45">
        <v>117</v>
      </c>
      <c r="Z1858" s="45">
        <v>245</v>
      </c>
      <c r="AA1858" s="45">
        <v>307</v>
      </c>
      <c r="AB1858" s="45">
        <v>144</v>
      </c>
      <c r="AC1858" s="45">
        <v>29</v>
      </c>
      <c r="AD1858" s="45"/>
      <c r="AE1858" s="45">
        <f t="shared" si="1035"/>
        <v>860</v>
      </c>
      <c r="AF1858" s="8"/>
      <c r="AG1858" s="44" t="s">
        <v>32</v>
      </c>
      <c r="AH1858" s="68">
        <f t="shared" si="1026"/>
        <v>8.4251086561605018</v>
      </c>
      <c r="AI1858" s="68">
        <f t="shared" si="1027"/>
        <v>55.523860882413409</v>
      </c>
      <c r="AJ1858" s="68">
        <f t="shared" si="1028"/>
        <v>97.234054227379573</v>
      </c>
      <c r="AK1858" s="68">
        <f t="shared" si="1029"/>
        <v>141.8468433122201</v>
      </c>
      <c r="AL1858" s="68">
        <f t="shared" si="1030"/>
        <v>63.830323437506152</v>
      </c>
      <c r="AM1858" s="68">
        <f t="shared" si="1031"/>
        <v>12.552224805570919</v>
      </c>
      <c r="AN1858" s="68">
        <f t="shared" si="1032"/>
        <v>0</v>
      </c>
      <c r="AO1858" s="68">
        <f t="shared" si="1036"/>
        <v>55.200231839571224</v>
      </c>
      <c r="AP1858" s="8"/>
      <c r="AQ1858" s="6">
        <f t="shared" si="1033"/>
        <v>41</v>
      </c>
      <c r="AR1858" s="94">
        <f t="shared" si="1034"/>
        <v>20</v>
      </c>
      <c r="AS1858" s="9"/>
      <c r="AT1858" s="9"/>
      <c r="AU1858" s="9"/>
      <c r="AV1858" s="9"/>
      <c r="AW1858" s="9"/>
      <c r="AX1858" s="9"/>
      <c r="AY1858" s="9"/>
      <c r="AZ1858" s="9"/>
      <c r="BA1858" s="8"/>
      <c r="BB1858" s="8"/>
      <c r="BC1858" s="8"/>
      <c r="BD1858" s="8"/>
      <c r="BE1858" s="8"/>
      <c r="BF1858" s="8"/>
    </row>
    <row r="1859" spans="1:58" s="5" customFormat="1">
      <c r="A1859" s="6">
        <v>1814</v>
      </c>
      <c r="B1859" s="44" t="s">
        <v>33</v>
      </c>
      <c r="C1859" s="45">
        <v>16278.31689453125</v>
      </c>
      <c r="D1859" s="45">
        <v>16989.450317382813</v>
      </c>
      <c r="E1859" s="45">
        <v>17601.624877929688</v>
      </c>
      <c r="F1859" s="45">
        <v>15362.672882080078</v>
      </c>
      <c r="G1859" s="45">
        <v>15890.987579345703</v>
      </c>
      <c r="H1859" s="45">
        <v>16266.014556884766</v>
      </c>
      <c r="I1859" s="45">
        <v>15702.556823730469</v>
      </c>
      <c r="J1859" s="45">
        <v>17670.887268066406</v>
      </c>
      <c r="K1859" s="45">
        <v>17629.049377441406</v>
      </c>
      <c r="L1859" s="45">
        <v>16179.830871582031</v>
      </c>
      <c r="M1859" s="45">
        <v>13679.081481933594</v>
      </c>
      <c r="N1859" s="45">
        <v>11321.097991943359</v>
      </c>
      <c r="O1859" s="45">
        <v>7739.8179016113281</v>
      </c>
      <c r="P1859" s="45">
        <v>5987.0863189697266</v>
      </c>
      <c r="Q1859" s="45">
        <v>4314.9136047363281</v>
      </c>
      <c r="R1859" s="45">
        <v>3413.8751068115234</v>
      </c>
      <c r="S1859" s="45">
        <v>2339.1812438964844</v>
      </c>
      <c r="T1859" s="45">
        <v>2051.1796569824219</v>
      </c>
      <c r="U1859" s="45">
        <f t="shared" si="1037"/>
        <v>216417.62475585938</v>
      </c>
      <c r="V1859" s="8"/>
      <c r="W1859" s="44" t="s">
        <v>33</v>
      </c>
      <c r="X1859" s="45">
        <v>92</v>
      </c>
      <c r="Y1859" s="45">
        <v>507</v>
      </c>
      <c r="Z1859" s="45">
        <v>1133</v>
      </c>
      <c r="AA1859" s="45">
        <v>1100</v>
      </c>
      <c r="AB1859" s="45">
        <v>548</v>
      </c>
      <c r="AC1859" s="45">
        <v>101</v>
      </c>
      <c r="AD1859" s="45"/>
      <c r="AE1859" s="45">
        <f t="shared" si="1035"/>
        <v>3481</v>
      </c>
      <c r="AF1859" s="8"/>
      <c r="AG1859" s="44" t="s">
        <v>33</v>
      </c>
      <c r="AH1859" s="68">
        <f t="shared" si="1026"/>
        <v>11.97708246555379</v>
      </c>
      <c r="AI1859" s="68">
        <f t="shared" si="1027"/>
        <v>63.809753480516569</v>
      </c>
      <c r="AJ1859" s="68">
        <f t="shared" si="1028"/>
        <v>139.30886340199979</v>
      </c>
      <c r="AK1859" s="68">
        <f t="shared" si="1029"/>
        <v>140.1045718029342</v>
      </c>
      <c r="AL1859" s="68">
        <f t="shared" si="1030"/>
        <v>62.022918451899962</v>
      </c>
      <c r="AM1859" s="68">
        <f t="shared" si="1031"/>
        <v>11.458360327612702</v>
      </c>
      <c r="AN1859" s="68">
        <f t="shared" si="1032"/>
        <v>0</v>
      </c>
      <c r="AO1859" s="68">
        <f t="shared" si="1036"/>
        <v>60.69641365362817</v>
      </c>
      <c r="AP1859" s="8"/>
      <c r="AQ1859" s="6">
        <f t="shared" si="1033"/>
        <v>26</v>
      </c>
      <c r="AR1859" s="94">
        <f t="shared" si="1034"/>
        <v>5</v>
      </c>
      <c r="AS1859" s="9"/>
      <c r="AT1859" s="9"/>
      <c r="AU1859" s="9"/>
      <c r="AV1859" s="9"/>
      <c r="AW1859" s="9"/>
      <c r="AX1859" s="9"/>
      <c r="AY1859" s="9"/>
      <c r="AZ1859" s="9"/>
      <c r="BA1859" s="8"/>
      <c r="BB1859" s="8"/>
      <c r="BC1859" s="8"/>
      <c r="BD1859" s="8"/>
      <c r="BE1859" s="8"/>
      <c r="BF1859" s="8"/>
    </row>
    <row r="1860" spans="1:58" s="5" customFormat="1">
      <c r="A1860" s="6">
        <v>1815</v>
      </c>
      <c r="B1860" s="44" t="s">
        <v>34</v>
      </c>
      <c r="C1860" s="45">
        <v>676.51899719238281</v>
      </c>
      <c r="D1860" s="45">
        <v>769.60728454589844</v>
      </c>
      <c r="E1860" s="45">
        <v>854.36160278320313</v>
      </c>
      <c r="F1860" s="45">
        <v>819.93885803222656</v>
      </c>
      <c r="G1860" s="45">
        <v>516.18034362792969</v>
      </c>
      <c r="H1860" s="45">
        <v>553.64616394042969</v>
      </c>
      <c r="I1860" s="45">
        <v>657.91622161865234</v>
      </c>
      <c r="J1860" s="45">
        <v>780.61393737792969</v>
      </c>
      <c r="K1860" s="45">
        <v>859.3985595703125</v>
      </c>
      <c r="L1860" s="45">
        <v>942.68292236328125</v>
      </c>
      <c r="M1860" s="45">
        <v>938.23701477050781</v>
      </c>
      <c r="N1860" s="45">
        <v>1020.9964141845703</v>
      </c>
      <c r="O1860" s="45">
        <v>938.95809936523438</v>
      </c>
      <c r="P1860" s="45">
        <v>800.45552062988281</v>
      </c>
      <c r="Q1860" s="45">
        <v>610.45816802978516</v>
      </c>
      <c r="R1860" s="45">
        <v>645.20448303222656</v>
      </c>
      <c r="S1860" s="45">
        <v>429.5416374206543</v>
      </c>
      <c r="T1860" s="45">
        <v>338.29313278198242</v>
      </c>
      <c r="U1860" s="45">
        <f t="shared" si="1037"/>
        <v>13153.00936126709</v>
      </c>
      <c r="V1860" s="8"/>
      <c r="W1860" s="44" t="s">
        <v>34</v>
      </c>
      <c r="X1860" s="45">
        <v>15</v>
      </c>
      <c r="Y1860" s="45">
        <v>26</v>
      </c>
      <c r="Z1860" s="45">
        <v>33</v>
      </c>
      <c r="AA1860" s="45">
        <v>33</v>
      </c>
      <c r="AB1860" s="45">
        <v>13</v>
      </c>
      <c r="AC1860" s="45">
        <v>6</v>
      </c>
      <c r="AD1860" s="45"/>
      <c r="AE1860" s="45">
        <f t="shared" si="1035"/>
        <v>126</v>
      </c>
      <c r="AF1860" s="8"/>
      <c r="AG1860" s="44" t="s">
        <v>34</v>
      </c>
      <c r="AH1860" s="68">
        <f t="shared" si="1026"/>
        <v>36.588093985443109</v>
      </c>
      <c r="AI1860" s="68">
        <f t="shared" si="1027"/>
        <v>100.73998485591763</v>
      </c>
      <c r="AJ1860" s="68">
        <f t="shared" si="1028"/>
        <v>119.20971244569367</v>
      </c>
      <c r="AK1860" s="68">
        <f t="shared" si="1029"/>
        <v>100.31672397075437</v>
      </c>
      <c r="AL1860" s="68">
        <f t="shared" si="1030"/>
        <v>33.307117327847877</v>
      </c>
      <c r="AM1860" s="68">
        <f t="shared" si="1031"/>
        <v>13.963253564213367</v>
      </c>
      <c r="AN1860" s="68">
        <f t="shared" si="1032"/>
        <v>0</v>
      </c>
      <c r="AO1860" s="68">
        <f t="shared" si="1036"/>
        <v>49.119197220635876</v>
      </c>
      <c r="AP1860" s="8"/>
      <c r="AQ1860" s="6">
        <f t="shared" si="1033"/>
        <v>2</v>
      </c>
      <c r="AR1860" s="94">
        <f t="shared" si="1034"/>
        <v>48</v>
      </c>
      <c r="AS1860" s="9"/>
      <c r="AT1860" s="9"/>
      <c r="AU1860" s="9"/>
      <c r="AV1860" s="9"/>
      <c r="AW1860" s="9"/>
      <c r="AX1860" s="9"/>
      <c r="AY1860" s="9"/>
      <c r="AZ1860" s="9"/>
      <c r="BA1860" s="8"/>
      <c r="BB1860" s="8"/>
      <c r="BC1860" s="8"/>
      <c r="BD1860" s="8"/>
      <c r="BE1860" s="8"/>
      <c r="BF1860" s="8"/>
    </row>
    <row r="1861" spans="1:58" s="5" customFormat="1">
      <c r="A1861" s="6">
        <v>1816</v>
      </c>
      <c r="B1861" s="44" t="s">
        <v>35</v>
      </c>
      <c r="C1861" s="45">
        <v>1249.6444549560547</v>
      </c>
      <c r="D1861" s="45">
        <v>1450.3335037231445</v>
      </c>
      <c r="E1861" s="45">
        <v>1578.9558639526367</v>
      </c>
      <c r="F1861" s="45">
        <v>1487.4137344360352</v>
      </c>
      <c r="G1861" s="45">
        <v>1069.8350601196289</v>
      </c>
      <c r="H1861" s="45">
        <v>1116.9965515136719</v>
      </c>
      <c r="I1861" s="45">
        <v>1255.5117111206055</v>
      </c>
      <c r="J1861" s="45">
        <v>1358.6029281616211</v>
      </c>
      <c r="K1861" s="45">
        <v>1481.8399200439453</v>
      </c>
      <c r="L1861" s="45">
        <v>1542.4374694824219</v>
      </c>
      <c r="M1861" s="45">
        <v>1533.2781982421875</v>
      </c>
      <c r="N1861" s="45">
        <v>1574.8615875244141</v>
      </c>
      <c r="O1861" s="45">
        <v>1180.9759292602539</v>
      </c>
      <c r="P1861" s="45">
        <v>983.08277130126953</v>
      </c>
      <c r="Q1861" s="45">
        <v>784.976806640625</v>
      </c>
      <c r="R1861" s="45">
        <v>766.22493743896484</v>
      </c>
      <c r="S1861" s="45">
        <v>615.48081207275391</v>
      </c>
      <c r="T1861" s="45">
        <v>480.06672191619873</v>
      </c>
      <c r="U1861" s="45">
        <f t="shared" si="1037"/>
        <v>21510.518961906433</v>
      </c>
      <c r="V1861" s="8"/>
      <c r="W1861" s="44" t="s">
        <v>35</v>
      </c>
      <c r="X1861" s="45">
        <v>13</v>
      </c>
      <c r="Y1861" s="45">
        <v>37</v>
      </c>
      <c r="Z1861" s="45">
        <v>77</v>
      </c>
      <c r="AA1861" s="45">
        <v>68</v>
      </c>
      <c r="AB1861" s="45">
        <v>48</v>
      </c>
      <c r="AC1861" s="45">
        <v>8</v>
      </c>
      <c r="AD1861" s="45"/>
      <c r="AE1861" s="45">
        <f t="shared" si="1035"/>
        <v>251</v>
      </c>
      <c r="AF1861" s="8"/>
      <c r="AG1861" s="44" t="s">
        <v>35</v>
      </c>
      <c r="AH1861" s="68">
        <f t="shared" si="1026"/>
        <v>17.480005326062226</v>
      </c>
      <c r="AI1861" s="68">
        <f t="shared" si="1027"/>
        <v>69.169540949354683</v>
      </c>
      <c r="AJ1861" s="68">
        <f t="shared" si="1028"/>
        <v>137.86971839018705</v>
      </c>
      <c r="AK1861" s="68">
        <f t="shared" si="1029"/>
        <v>108.32236672536759</v>
      </c>
      <c r="AL1861" s="68">
        <f t="shared" si="1030"/>
        <v>70.660822238843082</v>
      </c>
      <c r="AM1861" s="68">
        <f t="shared" si="1031"/>
        <v>10.797387614935834</v>
      </c>
      <c r="AN1861" s="68">
        <f t="shared" si="1032"/>
        <v>0</v>
      </c>
      <c r="AO1861" s="68">
        <f t="shared" si="1036"/>
        <v>53.905245076353062</v>
      </c>
      <c r="AP1861" s="8"/>
      <c r="AQ1861" s="6">
        <f t="shared" si="1033"/>
        <v>20</v>
      </c>
      <c r="AR1861" s="94">
        <f t="shared" si="1034"/>
        <v>26</v>
      </c>
      <c r="AS1861" s="9"/>
      <c r="AT1861" s="9"/>
      <c r="AU1861" s="9"/>
      <c r="AV1861" s="9"/>
      <c r="AW1861" s="9"/>
      <c r="AX1861" s="9"/>
      <c r="AY1861" s="9"/>
      <c r="AZ1861" s="9"/>
      <c r="BA1861" s="8"/>
      <c r="BB1861" s="8"/>
      <c r="BC1861" s="8"/>
      <c r="BD1861" s="8"/>
      <c r="BE1861" s="8"/>
      <c r="BF1861" s="8"/>
    </row>
    <row r="1862" spans="1:58" s="5" customFormat="1">
      <c r="A1862" s="6">
        <v>1817</v>
      </c>
      <c r="B1862" s="44" t="s">
        <v>36</v>
      </c>
      <c r="C1862" s="45">
        <v>1000.8590087890625</v>
      </c>
      <c r="D1862" s="45">
        <v>1273.2843322753906</v>
      </c>
      <c r="E1862" s="45">
        <v>1359.8893127441406</v>
      </c>
      <c r="F1862" s="45">
        <v>1169.0083312988281</v>
      </c>
      <c r="G1862" s="45">
        <v>558.84263610839844</v>
      </c>
      <c r="H1862" s="45">
        <v>726.27365112304688</v>
      </c>
      <c r="I1862" s="45">
        <v>974.17127990722656</v>
      </c>
      <c r="J1862" s="45">
        <v>1139.599365234375</v>
      </c>
      <c r="K1862" s="45">
        <v>1282.4415588378906</v>
      </c>
      <c r="L1862" s="45">
        <v>1247.2467346191406</v>
      </c>
      <c r="M1862" s="45">
        <v>1127.7567596435547</v>
      </c>
      <c r="N1862" s="45">
        <v>1142.1330413818359</v>
      </c>
      <c r="O1862" s="45">
        <v>1028.5906524658203</v>
      </c>
      <c r="P1862" s="45">
        <v>893.80850219726563</v>
      </c>
      <c r="Q1862" s="45">
        <v>755.92388916015625</v>
      </c>
      <c r="R1862" s="45">
        <v>654.02172088623047</v>
      </c>
      <c r="S1862" s="45">
        <v>433.91826629638672</v>
      </c>
      <c r="T1862" s="45">
        <v>370.91957473754883</v>
      </c>
      <c r="U1862" s="45">
        <f t="shared" si="1037"/>
        <v>17138.688617706299</v>
      </c>
      <c r="V1862" s="8"/>
      <c r="W1862" s="44" t="s">
        <v>36</v>
      </c>
      <c r="X1862" s="45">
        <v>14</v>
      </c>
      <c r="Y1862" s="45">
        <v>28</v>
      </c>
      <c r="Z1862" s="45">
        <v>68</v>
      </c>
      <c r="AA1862" s="45">
        <v>66</v>
      </c>
      <c r="AB1862" s="45">
        <v>33</v>
      </c>
      <c r="AC1862" s="45">
        <v>6</v>
      </c>
      <c r="AD1862" s="45"/>
      <c r="AE1862" s="45">
        <f t="shared" si="1035"/>
        <v>215</v>
      </c>
      <c r="AF1862" s="8"/>
      <c r="AG1862" s="44" t="s">
        <v>36</v>
      </c>
      <c r="AH1862" s="68">
        <f t="shared" si="1026"/>
        <v>23.951925106376756</v>
      </c>
      <c r="AI1862" s="68">
        <f t="shared" si="1027"/>
        <v>100.20710014176103</v>
      </c>
      <c r="AJ1862" s="68">
        <f t="shared" si="1028"/>
        <v>187.25724083436231</v>
      </c>
      <c r="AK1862" s="68">
        <f t="shared" si="1029"/>
        <v>135.49978604642376</v>
      </c>
      <c r="AL1862" s="68">
        <f t="shared" si="1030"/>
        <v>57.915090174191306</v>
      </c>
      <c r="AM1862" s="68">
        <f t="shared" si="1031"/>
        <v>9.3571515343545428</v>
      </c>
      <c r="AN1862" s="68">
        <f t="shared" si="1032"/>
        <v>0</v>
      </c>
      <c r="AO1862" s="68">
        <f t="shared" si="1036"/>
        <v>60.583999686499268</v>
      </c>
      <c r="AP1862" s="8"/>
      <c r="AQ1862" s="6">
        <f t="shared" si="1033"/>
        <v>3</v>
      </c>
      <c r="AR1862" s="94">
        <f t="shared" si="1034"/>
        <v>6</v>
      </c>
      <c r="AS1862" s="9"/>
      <c r="AT1862" s="9"/>
      <c r="AU1862" s="9"/>
      <c r="AV1862" s="9"/>
      <c r="AW1862" s="9"/>
      <c r="AX1862" s="9"/>
      <c r="AY1862" s="9"/>
      <c r="AZ1862" s="9"/>
      <c r="BA1862" s="8"/>
      <c r="BB1862" s="8"/>
      <c r="BC1862" s="8"/>
      <c r="BD1862" s="8"/>
      <c r="BE1862" s="8"/>
      <c r="BF1862" s="8"/>
    </row>
    <row r="1863" spans="1:58" s="5" customFormat="1">
      <c r="A1863" s="6">
        <v>1818</v>
      </c>
      <c r="B1863" s="44" t="s">
        <v>37</v>
      </c>
      <c r="C1863" s="45">
        <v>6771.8687744140625</v>
      </c>
      <c r="D1863" s="45">
        <v>6465.4441528320313</v>
      </c>
      <c r="E1863" s="45">
        <v>6098.6798706054688</v>
      </c>
      <c r="F1863" s="45">
        <v>7064.4425659179688</v>
      </c>
      <c r="G1863" s="45">
        <v>11098.47998046875</v>
      </c>
      <c r="H1863" s="45">
        <v>10757.10009765625</v>
      </c>
      <c r="I1863" s="45">
        <v>11754.59130859375</v>
      </c>
      <c r="J1863" s="45">
        <v>11300.900390625</v>
      </c>
      <c r="K1863" s="45">
        <v>9868.140380859375</v>
      </c>
      <c r="L1863" s="45">
        <v>8744.23974609375</v>
      </c>
      <c r="M1863" s="45">
        <v>7286.2113037109375</v>
      </c>
      <c r="N1863" s="45">
        <v>6443.8905639648438</v>
      </c>
      <c r="O1863" s="45">
        <v>5301.6488037109375</v>
      </c>
      <c r="P1863" s="45">
        <v>5111.1051025390625</v>
      </c>
      <c r="Q1863" s="45">
        <v>4950.6071166992188</v>
      </c>
      <c r="R1863" s="45">
        <v>4650.9078369140625</v>
      </c>
      <c r="S1863" s="45">
        <v>3412.8309631347656</v>
      </c>
      <c r="T1863" s="45">
        <v>2497.5736999511719</v>
      </c>
      <c r="U1863" s="45">
        <f t="shared" si="1037"/>
        <v>129578.66265869141</v>
      </c>
      <c r="V1863" s="8"/>
      <c r="W1863" s="44" t="s">
        <v>37</v>
      </c>
      <c r="X1863" s="45">
        <v>34</v>
      </c>
      <c r="Y1863" s="45">
        <v>178</v>
      </c>
      <c r="Z1863" s="45">
        <v>419</v>
      </c>
      <c r="AA1863" s="45">
        <v>725</v>
      </c>
      <c r="AB1863" s="45">
        <v>547</v>
      </c>
      <c r="AC1863" s="45">
        <v>96</v>
      </c>
      <c r="AD1863" s="45"/>
      <c r="AE1863" s="45">
        <f t="shared" si="1035"/>
        <v>1999</v>
      </c>
      <c r="AF1863" s="8"/>
      <c r="AG1863" s="44" t="s">
        <v>37</v>
      </c>
      <c r="AH1863" s="68">
        <f t="shared" si="1026"/>
        <v>9.6256710087873625</v>
      </c>
      <c r="AI1863" s="68">
        <f t="shared" si="1027"/>
        <v>32.076464581320458</v>
      </c>
      <c r="AJ1863" s="68">
        <f t="shared" si="1028"/>
        <v>77.902036087084738</v>
      </c>
      <c r="AK1863" s="68">
        <f t="shared" si="1029"/>
        <v>123.35605398206476</v>
      </c>
      <c r="AL1863" s="68">
        <f t="shared" si="1030"/>
        <v>96.806445697686215</v>
      </c>
      <c r="AM1863" s="68">
        <f t="shared" si="1031"/>
        <v>19.456553371738668</v>
      </c>
      <c r="AN1863" s="68">
        <f t="shared" si="1032"/>
        <v>0</v>
      </c>
      <c r="AO1863" s="68">
        <f t="shared" si="1036"/>
        <v>56.638606803706118</v>
      </c>
      <c r="AP1863" s="8"/>
      <c r="AQ1863" s="6">
        <f t="shared" si="1033"/>
        <v>62</v>
      </c>
      <c r="AR1863" s="94">
        <f t="shared" si="1034"/>
        <v>14</v>
      </c>
      <c r="AS1863" s="9"/>
      <c r="AT1863" s="9"/>
      <c r="AU1863" s="9"/>
      <c r="AV1863" s="9"/>
      <c r="AW1863" s="9"/>
      <c r="AX1863" s="9"/>
      <c r="AY1863" s="9"/>
      <c r="AZ1863" s="9"/>
      <c r="BA1863" s="8"/>
      <c r="BB1863" s="8"/>
      <c r="BC1863" s="8"/>
      <c r="BD1863" s="8"/>
      <c r="BE1863" s="8"/>
      <c r="BF1863" s="8"/>
    </row>
    <row r="1864" spans="1:58" s="5" customFormat="1">
      <c r="A1864" s="6">
        <v>1819</v>
      </c>
      <c r="B1864" s="44" t="s">
        <v>38</v>
      </c>
      <c r="C1864" s="45">
        <v>2043.0267715454102</v>
      </c>
      <c r="D1864" s="45">
        <v>2341.380859375</v>
      </c>
      <c r="E1864" s="45">
        <v>2742.9132690429688</v>
      </c>
      <c r="F1864" s="45">
        <v>2586.3729629516602</v>
      </c>
      <c r="G1864" s="45">
        <v>1738.6739501953125</v>
      </c>
      <c r="H1864" s="45">
        <v>1552.2935485839844</v>
      </c>
      <c r="I1864" s="45">
        <v>1864.525520324707</v>
      </c>
      <c r="J1864" s="45">
        <v>2401.244514465332</v>
      </c>
      <c r="K1864" s="45">
        <v>2719.7158889770508</v>
      </c>
      <c r="L1864" s="45">
        <v>2929.4658660888672</v>
      </c>
      <c r="M1864" s="45">
        <v>2931.2300720214844</v>
      </c>
      <c r="N1864" s="45">
        <v>3307.6936569213867</v>
      </c>
      <c r="O1864" s="45">
        <v>2957.5541229248047</v>
      </c>
      <c r="P1864" s="45">
        <v>2606.8747978210449</v>
      </c>
      <c r="Q1864" s="45">
        <v>2117.5813789367676</v>
      </c>
      <c r="R1864" s="45">
        <v>1844.3659038543701</v>
      </c>
      <c r="S1864" s="45">
        <v>1317.7431983947754</v>
      </c>
      <c r="T1864" s="45">
        <v>1043.401515007019</v>
      </c>
      <c r="U1864" s="45">
        <f t="shared" si="1037"/>
        <v>41046.057797431946</v>
      </c>
      <c r="V1864" s="8"/>
      <c r="W1864" s="44" t="s">
        <v>38</v>
      </c>
      <c r="X1864" s="45">
        <v>30</v>
      </c>
      <c r="Y1864" s="45">
        <v>78</v>
      </c>
      <c r="Z1864" s="45">
        <v>108</v>
      </c>
      <c r="AA1864" s="45">
        <v>134</v>
      </c>
      <c r="AB1864" s="45">
        <v>64</v>
      </c>
      <c r="AC1864" s="45">
        <v>19</v>
      </c>
      <c r="AD1864" s="45"/>
      <c r="AE1864" s="45">
        <f t="shared" si="1035"/>
        <v>433</v>
      </c>
      <c r="AF1864" s="8"/>
      <c r="AG1864" s="44" t="s">
        <v>38</v>
      </c>
      <c r="AH1864" s="68">
        <f t="shared" si="1026"/>
        <v>23.198510369334311</v>
      </c>
      <c r="AI1864" s="68">
        <f t="shared" si="1027"/>
        <v>89.723550515308446</v>
      </c>
      <c r="AJ1864" s="68">
        <f t="shared" si="1028"/>
        <v>139.14893880544508</v>
      </c>
      <c r="AK1864" s="68">
        <f t="shared" si="1029"/>
        <v>143.73630024293141</v>
      </c>
      <c r="AL1864" s="68">
        <f t="shared" si="1030"/>
        <v>53.305691789784618</v>
      </c>
      <c r="AM1864" s="68">
        <f t="shared" si="1031"/>
        <v>13.972047651746703</v>
      </c>
      <c r="AN1864" s="68">
        <f t="shared" si="1032"/>
        <v>0</v>
      </c>
      <c r="AO1864" s="68">
        <f t="shared" si="1036"/>
        <v>54.83687777580095</v>
      </c>
      <c r="AP1864" s="8"/>
      <c r="AQ1864" s="6">
        <f t="shared" si="1033"/>
        <v>8</v>
      </c>
      <c r="AR1864" s="94">
        <f t="shared" si="1034"/>
        <v>21</v>
      </c>
      <c r="AS1864" s="9"/>
      <c r="AT1864" s="9"/>
      <c r="AU1864" s="9"/>
      <c r="AV1864" s="9"/>
      <c r="AW1864" s="9"/>
      <c r="AX1864" s="9"/>
      <c r="AY1864" s="9"/>
      <c r="AZ1864" s="9"/>
      <c r="BA1864" s="8"/>
      <c r="BB1864" s="8"/>
      <c r="BC1864" s="8"/>
      <c r="BD1864" s="8"/>
      <c r="BE1864" s="8"/>
      <c r="BF1864" s="8"/>
    </row>
    <row r="1865" spans="1:58" s="5" customFormat="1">
      <c r="A1865" s="6">
        <v>1820</v>
      </c>
      <c r="B1865" s="44" t="s">
        <v>39</v>
      </c>
      <c r="C1865" s="45">
        <v>7236.01318359375</v>
      </c>
      <c r="D1865" s="45">
        <v>7573.5118408203125</v>
      </c>
      <c r="E1865" s="45">
        <v>8515.52978515625</v>
      </c>
      <c r="F1865" s="45">
        <v>8254.37841796875</v>
      </c>
      <c r="G1865" s="45">
        <v>8042.7188720703125</v>
      </c>
      <c r="H1865" s="45">
        <v>7836.182373046875</v>
      </c>
      <c r="I1865" s="45">
        <v>8331.6324462890625</v>
      </c>
      <c r="J1865" s="45">
        <v>8956.10595703125</v>
      </c>
      <c r="K1865" s="45">
        <v>8908.0040283203125</v>
      </c>
      <c r="L1865" s="45">
        <v>8551.47705078125</v>
      </c>
      <c r="M1865" s="45">
        <v>7559.4798583984375</v>
      </c>
      <c r="N1865" s="45">
        <v>7403.391845703125</v>
      </c>
      <c r="O1865" s="45">
        <v>5795.3507690429688</v>
      </c>
      <c r="P1865" s="45">
        <v>4639.458251953125</v>
      </c>
      <c r="Q1865" s="45">
        <v>3627.0364379882813</v>
      </c>
      <c r="R1865" s="45">
        <v>3340.1299743652344</v>
      </c>
      <c r="S1865" s="45">
        <v>2425.0296478271484</v>
      </c>
      <c r="T1865" s="45">
        <v>2153.1465148925781</v>
      </c>
      <c r="U1865" s="45">
        <f t="shared" si="1037"/>
        <v>119148.57725524902</v>
      </c>
      <c r="V1865" s="8"/>
      <c r="W1865" s="44" t="s">
        <v>39</v>
      </c>
      <c r="X1865" s="45">
        <v>61</v>
      </c>
      <c r="Y1865" s="45">
        <v>223</v>
      </c>
      <c r="Z1865" s="45">
        <v>456</v>
      </c>
      <c r="AA1865" s="45">
        <v>548</v>
      </c>
      <c r="AB1865" s="45">
        <v>270</v>
      </c>
      <c r="AC1865" s="45">
        <v>45</v>
      </c>
      <c r="AD1865" s="45"/>
      <c r="AE1865" s="45">
        <f t="shared" si="1035"/>
        <v>1603</v>
      </c>
      <c r="AF1865" s="8"/>
      <c r="AG1865" s="44" t="s">
        <v>39</v>
      </c>
      <c r="AH1865" s="68">
        <f t="shared" si="1026"/>
        <v>14.780034767296501</v>
      </c>
      <c r="AI1865" s="68">
        <f t="shared" si="1027"/>
        <v>55.453884077536223</v>
      </c>
      <c r="AJ1865" s="68">
        <f t="shared" si="1028"/>
        <v>116.38320250647701</v>
      </c>
      <c r="AK1865" s="68">
        <f t="shared" si="1029"/>
        <v>131.5468495598557</v>
      </c>
      <c r="AL1865" s="68">
        <f t="shared" si="1030"/>
        <v>60.294061123300736</v>
      </c>
      <c r="AM1865" s="68">
        <f t="shared" si="1031"/>
        <v>10.103273383562932</v>
      </c>
      <c r="AN1865" s="68">
        <f t="shared" si="1032"/>
        <v>0</v>
      </c>
      <c r="AO1865" s="68">
        <f t="shared" si="1036"/>
        <v>54.449266676174169</v>
      </c>
      <c r="AP1865" s="8"/>
      <c r="AQ1865" s="6">
        <f t="shared" si="1033"/>
        <v>42</v>
      </c>
      <c r="AR1865" s="94">
        <f t="shared" si="1034"/>
        <v>24</v>
      </c>
      <c r="AS1865" s="9"/>
      <c r="AT1865" s="9"/>
      <c r="AU1865" s="9"/>
      <c r="AV1865" s="9"/>
      <c r="AW1865" s="9"/>
      <c r="AX1865" s="9"/>
      <c r="AY1865" s="9"/>
      <c r="AZ1865" s="9"/>
      <c r="BA1865" s="8"/>
      <c r="BB1865" s="8"/>
      <c r="BC1865" s="8"/>
      <c r="BD1865" s="8"/>
      <c r="BE1865" s="8"/>
      <c r="BF1865" s="8"/>
    </row>
    <row r="1866" spans="1:58" s="5" customFormat="1">
      <c r="A1866" s="6">
        <v>1821</v>
      </c>
      <c r="B1866" s="44" t="s">
        <v>40</v>
      </c>
      <c r="C1866" s="45">
        <v>747.621826171875</v>
      </c>
      <c r="D1866" s="45">
        <v>861.53445434570313</v>
      </c>
      <c r="E1866" s="45">
        <v>818.0482177734375</v>
      </c>
      <c r="F1866" s="45">
        <v>741.72918701171875</v>
      </c>
      <c r="G1866" s="45">
        <v>526.41142272949219</v>
      </c>
      <c r="H1866" s="45">
        <v>546.6148681640625</v>
      </c>
      <c r="I1866" s="45">
        <v>684.08340454101563</v>
      </c>
      <c r="J1866" s="45">
        <v>734.79669189453125</v>
      </c>
      <c r="K1866" s="45">
        <v>769.36264038085938</v>
      </c>
      <c r="L1866" s="45">
        <v>803.05279541015625</v>
      </c>
      <c r="M1866" s="45">
        <v>810.75936889648438</v>
      </c>
      <c r="N1866" s="45">
        <v>720.50473022460938</v>
      </c>
      <c r="O1866" s="45">
        <v>673.20068359375</v>
      </c>
      <c r="P1866" s="45">
        <v>581.12432861328125</v>
      </c>
      <c r="Q1866" s="45">
        <v>548.53750610351563</v>
      </c>
      <c r="R1866" s="45">
        <v>441.22097778320313</v>
      </c>
      <c r="S1866" s="45">
        <v>287.08901977539063</v>
      </c>
      <c r="T1866" s="45">
        <v>314.65359497070313</v>
      </c>
      <c r="U1866" s="45">
        <f t="shared" si="1037"/>
        <v>11610.345718383789</v>
      </c>
      <c r="V1866" s="8"/>
      <c r="W1866" s="44" t="s">
        <v>40</v>
      </c>
      <c r="X1866" s="45"/>
      <c r="Y1866" s="45">
        <v>22</v>
      </c>
      <c r="Z1866" s="45">
        <v>39</v>
      </c>
      <c r="AA1866" s="45">
        <v>39</v>
      </c>
      <c r="AB1866" s="45">
        <v>13</v>
      </c>
      <c r="AC1866" s="45"/>
      <c r="AD1866" s="45"/>
      <c r="AE1866" s="45">
        <f t="shared" si="1035"/>
        <v>113</v>
      </c>
      <c r="AF1866" s="8"/>
      <c r="AG1866" s="44" t="s">
        <v>40</v>
      </c>
      <c r="AH1866" s="68">
        <f t="shared" si="1026"/>
        <v>0</v>
      </c>
      <c r="AI1866" s="68">
        <f t="shared" si="1027"/>
        <v>83.584812373287619</v>
      </c>
      <c r="AJ1866" s="68">
        <f t="shared" si="1028"/>
        <v>142.69644779693198</v>
      </c>
      <c r="AK1866" s="68">
        <f t="shared" si="1029"/>
        <v>114.02118437931401</v>
      </c>
      <c r="AL1866" s="68">
        <f t="shared" si="1030"/>
        <v>35.383937198960467</v>
      </c>
      <c r="AM1866" s="68">
        <f t="shared" si="1031"/>
        <v>0</v>
      </c>
      <c r="AN1866" s="68">
        <f t="shared" si="1032"/>
        <v>0</v>
      </c>
      <c r="AO1866" s="68">
        <f t="shared" si="1036"/>
        <v>47.024053536585448</v>
      </c>
      <c r="AP1866" s="8"/>
      <c r="AQ1866" s="6">
        <f t="shared" si="1033"/>
        <v>12</v>
      </c>
      <c r="AR1866" s="94">
        <f t="shared" si="1034"/>
        <v>55</v>
      </c>
      <c r="AS1866" s="9"/>
      <c r="AT1866" s="9"/>
      <c r="AU1866" s="9"/>
      <c r="AV1866" s="9"/>
      <c r="AW1866" s="9"/>
      <c r="AX1866" s="9"/>
      <c r="AY1866" s="9"/>
      <c r="AZ1866" s="9"/>
      <c r="BA1866" s="8"/>
      <c r="BB1866" s="8"/>
      <c r="BC1866" s="8"/>
      <c r="BD1866" s="8"/>
      <c r="BE1866" s="8"/>
      <c r="BF1866" s="8"/>
    </row>
    <row r="1867" spans="1:58" s="5" customFormat="1">
      <c r="A1867" s="6">
        <v>1822</v>
      </c>
      <c r="B1867" s="44" t="s">
        <v>41</v>
      </c>
      <c r="C1867" s="45">
        <v>6958.1287841796875</v>
      </c>
      <c r="D1867" s="45">
        <v>7140.1422119140625</v>
      </c>
      <c r="E1867" s="45">
        <v>6953.9893798828125</v>
      </c>
      <c r="F1867" s="45">
        <v>7359.8128662109375</v>
      </c>
      <c r="G1867" s="45">
        <v>9164.4091796875</v>
      </c>
      <c r="H1867" s="45">
        <v>9109.09130859375</v>
      </c>
      <c r="I1867" s="45">
        <v>10446.595581054688</v>
      </c>
      <c r="J1867" s="45">
        <v>10469.080078125</v>
      </c>
      <c r="K1867" s="45">
        <v>9526.61376953125</v>
      </c>
      <c r="L1867" s="45">
        <v>9258.9556884765625</v>
      </c>
      <c r="M1867" s="45">
        <v>8302.6322021484375</v>
      </c>
      <c r="N1867" s="45">
        <v>7664.81640625</v>
      </c>
      <c r="O1867" s="45">
        <v>5105.5339965820313</v>
      </c>
      <c r="P1867" s="45">
        <v>4307.323486328125</v>
      </c>
      <c r="Q1867" s="45">
        <v>3744.102783203125</v>
      </c>
      <c r="R1867" s="45">
        <v>4059.4296875</v>
      </c>
      <c r="S1867" s="45">
        <v>3489.8120727539063</v>
      </c>
      <c r="T1867" s="45">
        <v>3031.478515625</v>
      </c>
      <c r="U1867" s="45">
        <f t="shared" si="1037"/>
        <v>126091.94799804688</v>
      </c>
      <c r="V1867" s="8"/>
      <c r="W1867" s="44" t="s">
        <v>41</v>
      </c>
      <c r="X1867" s="45">
        <v>12</v>
      </c>
      <c r="Y1867" s="45">
        <v>69</v>
      </c>
      <c r="Z1867" s="45">
        <v>280</v>
      </c>
      <c r="AA1867" s="45">
        <v>756</v>
      </c>
      <c r="AB1867" s="45">
        <v>515</v>
      </c>
      <c r="AC1867" s="45">
        <v>101</v>
      </c>
      <c r="AD1867" s="45"/>
      <c r="AE1867" s="45">
        <f t="shared" si="1035"/>
        <v>1733</v>
      </c>
      <c r="AF1867" s="8"/>
      <c r="AG1867" s="44" t="s">
        <v>41</v>
      </c>
      <c r="AH1867" s="68">
        <f t="shared" si="1026"/>
        <v>3.2609524774990581</v>
      </c>
      <c r="AI1867" s="68">
        <f t="shared" si="1027"/>
        <v>15.058253870404519</v>
      </c>
      <c r="AJ1867" s="68">
        <f t="shared" si="1028"/>
        <v>61.477043211948228</v>
      </c>
      <c r="AK1867" s="68">
        <f t="shared" si="1029"/>
        <v>144.73614760602692</v>
      </c>
      <c r="AL1867" s="68">
        <f t="shared" si="1030"/>
        <v>98.38495763846251</v>
      </c>
      <c r="AM1867" s="68">
        <f t="shared" si="1031"/>
        <v>21.203756642895712</v>
      </c>
      <c r="AN1867" s="68">
        <f t="shared" si="1032"/>
        <v>0</v>
      </c>
      <c r="AO1867" s="68">
        <f t="shared" si="1036"/>
        <v>53.050025607847239</v>
      </c>
      <c r="AP1867" s="8"/>
      <c r="AQ1867" s="6">
        <f t="shared" si="1033"/>
        <v>68</v>
      </c>
      <c r="AR1867" s="94">
        <f t="shared" si="1034"/>
        <v>31</v>
      </c>
      <c r="AS1867" s="9"/>
      <c r="AT1867" s="9"/>
      <c r="AU1867" s="9"/>
      <c r="AV1867" s="9"/>
      <c r="AW1867" s="9"/>
      <c r="AX1867" s="9"/>
      <c r="AY1867" s="9"/>
      <c r="AZ1867" s="9"/>
      <c r="BA1867" s="8"/>
      <c r="BB1867" s="8"/>
      <c r="BC1867" s="8"/>
      <c r="BD1867" s="8"/>
      <c r="BE1867" s="8"/>
      <c r="BF1867" s="8"/>
    </row>
    <row r="1868" spans="1:58" s="5" customFormat="1">
      <c r="A1868" s="6">
        <v>1823</v>
      </c>
      <c r="B1868" s="44" t="s">
        <v>42</v>
      </c>
      <c r="C1868" s="45">
        <v>1137.5349044799805</v>
      </c>
      <c r="D1868" s="45">
        <v>1418.6224899291992</v>
      </c>
      <c r="E1868" s="45">
        <v>1599.8041381835938</v>
      </c>
      <c r="F1868" s="45">
        <v>1301.7570190429688</v>
      </c>
      <c r="G1868" s="45">
        <v>934.65641021728516</v>
      </c>
      <c r="H1868" s="45">
        <v>862.22370910644531</v>
      </c>
      <c r="I1868" s="45">
        <v>1131.2983551025391</v>
      </c>
      <c r="J1868" s="45">
        <v>1395.6691131591797</v>
      </c>
      <c r="K1868" s="45">
        <v>1520.1009826660156</v>
      </c>
      <c r="L1868" s="45">
        <v>1541.0962600708008</v>
      </c>
      <c r="M1868" s="45">
        <v>1468.7345809936523</v>
      </c>
      <c r="N1868" s="45">
        <v>1417.3339691162109</v>
      </c>
      <c r="O1868" s="45">
        <v>1053.4264221191406</v>
      </c>
      <c r="P1868" s="45">
        <v>971.53897094726563</v>
      </c>
      <c r="Q1868" s="45">
        <v>751.11190795898438</v>
      </c>
      <c r="R1868" s="45">
        <v>728.90908813476563</v>
      </c>
      <c r="S1868" s="45">
        <v>467.20245361328125</v>
      </c>
      <c r="T1868" s="45">
        <v>436.34770011901855</v>
      </c>
      <c r="U1868" s="45">
        <f t="shared" si="1037"/>
        <v>20137.368474960327</v>
      </c>
      <c r="V1868" s="8"/>
      <c r="W1868" s="44" t="s">
        <v>42</v>
      </c>
      <c r="X1868" s="45">
        <v>12</v>
      </c>
      <c r="Y1868" s="45">
        <v>41</v>
      </c>
      <c r="Z1868" s="45">
        <v>53</v>
      </c>
      <c r="AA1868" s="45">
        <v>63</v>
      </c>
      <c r="AB1868" s="45">
        <v>25</v>
      </c>
      <c r="AC1868" s="45">
        <v>8</v>
      </c>
      <c r="AD1868" s="45"/>
      <c r="AE1868" s="45">
        <f t="shared" si="1035"/>
        <v>202</v>
      </c>
      <c r="AF1868" s="8"/>
      <c r="AG1868" s="44" t="s">
        <v>42</v>
      </c>
      <c r="AH1868" s="68">
        <f t="shared" si="1026"/>
        <v>18.436620389913031</v>
      </c>
      <c r="AI1868" s="68">
        <f t="shared" si="1027"/>
        <v>87.732774422353728</v>
      </c>
      <c r="AJ1868" s="68">
        <f t="shared" si="1028"/>
        <v>122.93793232599897</v>
      </c>
      <c r="AK1868" s="68">
        <f t="shared" si="1029"/>
        <v>111.37645470065193</v>
      </c>
      <c r="AL1868" s="68">
        <f t="shared" si="1030"/>
        <v>35.825110356438309</v>
      </c>
      <c r="AM1868" s="68">
        <f t="shared" si="1031"/>
        <v>10.525616509989055</v>
      </c>
      <c r="AN1868" s="68">
        <f t="shared" si="1032"/>
        <v>0</v>
      </c>
      <c r="AO1868" s="68">
        <f t="shared" si="1036"/>
        <v>46.507334575557429</v>
      </c>
      <c r="AP1868" s="8"/>
      <c r="AQ1868" s="6">
        <f t="shared" si="1033"/>
        <v>10</v>
      </c>
      <c r="AR1868" s="94">
        <f t="shared" si="1034"/>
        <v>58</v>
      </c>
      <c r="AS1868" s="9"/>
      <c r="AT1868" s="9"/>
      <c r="AU1868" s="9"/>
      <c r="AV1868" s="9"/>
      <c r="AW1868" s="9"/>
      <c r="AX1868" s="9"/>
      <c r="AY1868" s="9"/>
      <c r="AZ1868" s="9"/>
      <c r="BA1868" s="8"/>
      <c r="BB1868" s="8"/>
      <c r="BC1868" s="8"/>
      <c r="BD1868" s="8"/>
      <c r="BE1868" s="8"/>
      <c r="BF1868" s="8"/>
    </row>
    <row r="1869" spans="1:58" s="5" customFormat="1">
      <c r="A1869" s="6">
        <v>1824</v>
      </c>
      <c r="B1869" s="44" t="s">
        <v>43</v>
      </c>
      <c r="C1869" s="45">
        <v>1110.7447662353516</v>
      </c>
      <c r="D1869" s="45">
        <v>1254.6624145507813</v>
      </c>
      <c r="E1869" s="45">
        <v>1321.0976867675781</v>
      </c>
      <c r="F1869" s="45">
        <v>1152.1388549804688</v>
      </c>
      <c r="G1869" s="45">
        <v>686.28178405761719</v>
      </c>
      <c r="H1869" s="45">
        <v>704.62480163574219</v>
      </c>
      <c r="I1869" s="45">
        <v>1079.1392822265625</v>
      </c>
      <c r="J1869" s="45">
        <v>1378.3999328613281</v>
      </c>
      <c r="K1869" s="45">
        <v>1358.810302734375</v>
      </c>
      <c r="L1869" s="45">
        <v>1369.4063720703125</v>
      </c>
      <c r="M1869" s="45">
        <v>1336.5896301269531</v>
      </c>
      <c r="N1869" s="45">
        <v>1284.6714782714844</v>
      </c>
      <c r="O1869" s="45">
        <v>940.31414794921875</v>
      </c>
      <c r="P1869" s="45">
        <v>638.84356689453125</v>
      </c>
      <c r="Q1869" s="45">
        <v>367.3211669921875</v>
      </c>
      <c r="R1869" s="45">
        <v>247.96870422363281</v>
      </c>
      <c r="S1869" s="45">
        <v>131.99519920349121</v>
      </c>
      <c r="T1869" s="45">
        <v>89.618003845214844</v>
      </c>
      <c r="U1869" s="45">
        <f t="shared" si="1037"/>
        <v>16452.628095626831</v>
      </c>
      <c r="V1869" s="8"/>
      <c r="W1869" s="44" t="s">
        <v>43</v>
      </c>
      <c r="X1869" s="45">
        <v>5</v>
      </c>
      <c r="Y1869" s="45">
        <v>21</v>
      </c>
      <c r="Z1869" s="45">
        <v>63</v>
      </c>
      <c r="AA1869" s="45">
        <v>73</v>
      </c>
      <c r="AB1869" s="45">
        <v>44</v>
      </c>
      <c r="AC1869" s="45">
        <v>8</v>
      </c>
      <c r="AD1869" s="45"/>
      <c r="AE1869" s="45">
        <f t="shared" si="1035"/>
        <v>214</v>
      </c>
      <c r="AF1869" s="8"/>
      <c r="AG1869" s="44" t="s">
        <v>43</v>
      </c>
      <c r="AH1869" s="68">
        <f t="shared" si="1026"/>
        <v>8.6795093809847437</v>
      </c>
      <c r="AI1869" s="68">
        <f t="shared" si="1027"/>
        <v>61.199351309714885</v>
      </c>
      <c r="AJ1869" s="68">
        <f t="shared" si="1028"/>
        <v>178.81857083017647</v>
      </c>
      <c r="AK1869" s="68">
        <f t="shared" si="1029"/>
        <v>135.29300842312188</v>
      </c>
      <c r="AL1869" s="68">
        <f t="shared" si="1030"/>
        <v>63.842138919237094</v>
      </c>
      <c r="AM1869" s="68">
        <f t="shared" si="1031"/>
        <v>11.775006391843451</v>
      </c>
      <c r="AN1869" s="68">
        <f t="shared" si="1032"/>
        <v>0</v>
      </c>
      <c r="AO1869" s="68">
        <f t="shared" si="1036"/>
        <v>55.377280602014643</v>
      </c>
      <c r="AP1869" s="8"/>
      <c r="AQ1869" s="6">
        <f t="shared" si="1033"/>
        <v>34</v>
      </c>
      <c r="AR1869" s="94">
        <f t="shared" si="1034"/>
        <v>18</v>
      </c>
      <c r="AS1869" s="9"/>
      <c r="AT1869" s="9"/>
      <c r="AU1869" s="9"/>
      <c r="AV1869" s="9"/>
      <c r="AW1869" s="9"/>
      <c r="AX1869" s="9"/>
      <c r="AY1869" s="9"/>
      <c r="AZ1869" s="9"/>
      <c r="BA1869" s="8"/>
      <c r="BB1869" s="8"/>
      <c r="BC1869" s="8"/>
      <c r="BD1869" s="8"/>
      <c r="BE1869" s="8"/>
      <c r="BF1869" s="8"/>
    </row>
    <row r="1870" spans="1:58" s="5" customFormat="1">
      <c r="A1870" s="6">
        <v>1825</v>
      </c>
      <c r="B1870" s="44" t="s">
        <v>44</v>
      </c>
      <c r="C1870" s="45">
        <v>5373.5749816894531</v>
      </c>
      <c r="D1870" s="45">
        <v>6614.2456970214844</v>
      </c>
      <c r="E1870" s="45">
        <v>7225.2849426269531</v>
      </c>
      <c r="F1870" s="45">
        <v>7284.9013061523438</v>
      </c>
      <c r="G1870" s="45">
        <v>6566.3747406005859</v>
      </c>
      <c r="H1870" s="45">
        <v>5606.3268737792969</v>
      </c>
      <c r="I1870" s="45">
        <v>5962.8081970214844</v>
      </c>
      <c r="J1870" s="45">
        <v>6574.8397521972656</v>
      </c>
      <c r="K1870" s="45">
        <v>6924.9579467773438</v>
      </c>
      <c r="L1870" s="45">
        <v>6945.5118103027344</v>
      </c>
      <c r="M1870" s="45">
        <v>6529.9505920410156</v>
      </c>
      <c r="N1870" s="45">
        <v>6134.5456695556641</v>
      </c>
      <c r="O1870" s="45">
        <v>4717.7398300170898</v>
      </c>
      <c r="P1870" s="45">
        <v>4006.1194381713867</v>
      </c>
      <c r="Q1870" s="45">
        <v>3378.2963600158691</v>
      </c>
      <c r="R1870" s="45">
        <v>3024.0355606079102</v>
      </c>
      <c r="S1870" s="45">
        <v>2154.7255554199219</v>
      </c>
      <c r="T1870" s="45">
        <v>1972.2989921569824</v>
      </c>
      <c r="U1870" s="45">
        <f t="shared" si="1037"/>
        <v>96996.538246154785</v>
      </c>
      <c r="V1870" s="8"/>
      <c r="W1870" s="44" t="s">
        <v>44</v>
      </c>
      <c r="X1870" s="45">
        <v>66</v>
      </c>
      <c r="Y1870" s="45">
        <v>198</v>
      </c>
      <c r="Z1870" s="45">
        <v>300</v>
      </c>
      <c r="AA1870" s="45">
        <v>414</v>
      </c>
      <c r="AB1870" s="45">
        <v>160</v>
      </c>
      <c r="AC1870" s="45">
        <v>19</v>
      </c>
      <c r="AD1870" s="45"/>
      <c r="AE1870" s="45">
        <f t="shared" si="1035"/>
        <v>1157</v>
      </c>
      <c r="AF1870" s="8"/>
      <c r="AG1870" s="44" t="s">
        <v>44</v>
      </c>
      <c r="AH1870" s="68">
        <f t="shared" si="1026"/>
        <v>18.119668949876036</v>
      </c>
      <c r="AI1870" s="68">
        <f t="shared" si="1027"/>
        <v>60.307249531692172</v>
      </c>
      <c r="AJ1870" s="68">
        <f t="shared" si="1028"/>
        <v>107.02194386955756</v>
      </c>
      <c r="AK1870" s="68">
        <f t="shared" si="1029"/>
        <v>138.86074692350476</v>
      </c>
      <c r="AL1870" s="68">
        <f t="shared" si="1030"/>
        <v>48.670387729686979</v>
      </c>
      <c r="AM1870" s="68">
        <f t="shared" si="1031"/>
        <v>5.4873979440819562</v>
      </c>
      <c r="AN1870" s="68">
        <f t="shared" si="1032"/>
        <v>0</v>
      </c>
      <c r="AO1870" s="68">
        <f t="shared" si="1036"/>
        <v>50.451622003870355</v>
      </c>
      <c r="AP1870" s="8"/>
      <c r="AQ1870" s="6">
        <f t="shared" si="1033"/>
        <v>36</v>
      </c>
      <c r="AR1870" s="94">
        <f t="shared" si="1034"/>
        <v>43</v>
      </c>
      <c r="AS1870" s="9"/>
      <c r="AT1870" s="9"/>
      <c r="AU1870" s="9"/>
      <c r="AV1870" s="9"/>
      <c r="AW1870" s="9"/>
      <c r="AX1870" s="9"/>
      <c r="AY1870" s="9"/>
      <c r="AZ1870" s="9"/>
      <c r="BA1870" s="8"/>
      <c r="BB1870" s="8"/>
      <c r="BC1870" s="8"/>
      <c r="BD1870" s="8"/>
      <c r="BE1870" s="8"/>
      <c r="BF1870" s="8"/>
    </row>
    <row r="1871" spans="1:58" s="5" customFormat="1">
      <c r="A1871" s="6">
        <v>1826</v>
      </c>
      <c r="B1871" s="44" t="s">
        <v>45</v>
      </c>
      <c r="C1871" s="45">
        <v>7882.10430539564</v>
      </c>
      <c r="D1871" s="45">
        <v>8026.7846664612589</v>
      </c>
      <c r="E1871" s="45">
        <v>8573.8766716788814</v>
      </c>
      <c r="F1871" s="45">
        <v>9827.136566020954</v>
      </c>
      <c r="G1871" s="45">
        <v>10036.667432307029</v>
      </c>
      <c r="H1871" s="45">
        <v>9326.8142428027331</v>
      </c>
      <c r="I1871" s="45">
        <v>9393.0979448978524</v>
      </c>
      <c r="J1871" s="45">
        <v>9390.8080285251981</v>
      </c>
      <c r="K1871" s="45">
        <v>9505.7949485669451</v>
      </c>
      <c r="L1871" s="45">
        <v>9575.5534146685623</v>
      </c>
      <c r="M1871" s="45">
        <v>8958.6329521806292</v>
      </c>
      <c r="N1871" s="45">
        <v>7939.7693598460683</v>
      </c>
      <c r="O1871" s="45">
        <v>6558.7854986712555</v>
      </c>
      <c r="P1871" s="45">
        <v>5461.4138302156289</v>
      </c>
      <c r="Q1871" s="45">
        <v>4667.0684460395514</v>
      </c>
      <c r="R1871" s="45">
        <v>3607.6904810913879</v>
      </c>
      <c r="S1871" s="45">
        <v>2550.7054725471576</v>
      </c>
      <c r="T1871" s="45">
        <v>2485.2476129400789</v>
      </c>
      <c r="U1871" s="45">
        <f t="shared" si="1037"/>
        <v>133767.95187485687</v>
      </c>
      <c r="V1871" s="8"/>
      <c r="W1871" s="44" t="s">
        <v>45</v>
      </c>
      <c r="X1871" s="45">
        <v>72</v>
      </c>
      <c r="Y1871" s="45">
        <v>341</v>
      </c>
      <c r="Z1871" s="45">
        <v>559</v>
      </c>
      <c r="AA1871" s="45">
        <v>507</v>
      </c>
      <c r="AB1871" s="45">
        <v>248</v>
      </c>
      <c r="AC1871" s="45">
        <v>63</v>
      </c>
      <c r="AD1871" s="45"/>
      <c r="AE1871" s="45">
        <f t="shared" si="1035"/>
        <v>1790</v>
      </c>
      <c r="AF1871" s="8"/>
      <c r="AG1871" s="44" t="s">
        <v>45</v>
      </c>
      <c r="AH1871" s="68">
        <f t="shared" si="1026"/>
        <v>14.653302010466122</v>
      </c>
      <c r="AI1871" s="68">
        <f t="shared" si="1027"/>
        <v>67.950841711135141</v>
      </c>
      <c r="AJ1871" s="68">
        <f t="shared" si="1028"/>
        <v>119.86943997118119</v>
      </c>
      <c r="AK1871" s="68">
        <f t="shared" si="1029"/>
        <v>107.95160509859105</v>
      </c>
      <c r="AL1871" s="68">
        <f t="shared" si="1030"/>
        <v>52.817606162682409</v>
      </c>
      <c r="AM1871" s="68">
        <f t="shared" si="1031"/>
        <v>13.255072372352746</v>
      </c>
      <c r="AN1871" s="68">
        <f t="shared" si="1032"/>
        <v>0</v>
      </c>
      <c r="AO1871" s="68">
        <f t="shared" si="1036"/>
        <v>53.388314287416975</v>
      </c>
      <c r="AP1871" s="8"/>
      <c r="AQ1871" s="6">
        <f t="shared" si="1033"/>
        <v>22</v>
      </c>
      <c r="AR1871" s="94">
        <f t="shared" si="1034"/>
        <v>28</v>
      </c>
      <c r="AS1871" s="9"/>
      <c r="AT1871" s="9"/>
      <c r="AU1871" s="9"/>
      <c r="AV1871" s="9"/>
      <c r="AW1871" s="9"/>
      <c r="AX1871" s="9"/>
      <c r="AY1871" s="9"/>
      <c r="AZ1871" s="9"/>
      <c r="BA1871" s="8"/>
      <c r="BB1871" s="8"/>
      <c r="BC1871" s="8"/>
      <c r="BD1871" s="8"/>
      <c r="BE1871" s="8"/>
      <c r="BF1871" s="8"/>
    </row>
    <row r="1872" spans="1:58" s="5" customFormat="1">
      <c r="A1872" s="6">
        <v>1827</v>
      </c>
      <c r="B1872" s="44" t="s">
        <v>46</v>
      </c>
      <c r="C1872" s="45">
        <v>11788.502708435059</v>
      </c>
      <c r="D1872" s="45">
        <v>13411.964874267578</v>
      </c>
      <c r="E1872" s="45">
        <v>14304.263061523438</v>
      </c>
      <c r="F1872" s="45">
        <v>14535.097297668457</v>
      </c>
      <c r="G1872" s="45">
        <v>12542.533126831055</v>
      </c>
      <c r="H1872" s="45">
        <v>12532.907859802246</v>
      </c>
      <c r="I1872" s="45">
        <v>14143.845397949219</v>
      </c>
      <c r="J1872" s="45">
        <v>14461.489288330078</v>
      </c>
      <c r="K1872" s="45">
        <v>14926.627479553223</v>
      </c>
      <c r="L1872" s="45">
        <v>14875.573081970215</v>
      </c>
      <c r="M1872" s="45">
        <v>13546.874526977539</v>
      </c>
      <c r="N1872" s="45">
        <v>13330.831069946289</v>
      </c>
      <c r="O1872" s="45">
        <v>10515.776969909668</v>
      </c>
      <c r="P1872" s="45">
        <v>8975.5394401550293</v>
      </c>
      <c r="Q1872" s="45">
        <v>7663.3614864349365</v>
      </c>
      <c r="R1872" s="45">
        <v>7109.4159669876099</v>
      </c>
      <c r="S1872" s="45">
        <v>5449.5621480941772</v>
      </c>
      <c r="T1872" s="45">
        <v>3898.0740154460073</v>
      </c>
      <c r="U1872" s="45">
        <f t="shared" si="1037"/>
        <v>208012.23980028182</v>
      </c>
      <c r="V1872" s="8"/>
      <c r="W1872" s="44" t="s">
        <v>46</v>
      </c>
      <c r="X1872" s="45">
        <v>83</v>
      </c>
      <c r="Y1872" s="45">
        <v>307</v>
      </c>
      <c r="Z1872" s="45">
        <v>608</v>
      </c>
      <c r="AA1872" s="45">
        <v>864</v>
      </c>
      <c r="AB1872" s="45">
        <v>390</v>
      </c>
      <c r="AC1872" s="45">
        <v>79</v>
      </c>
      <c r="AD1872" s="45"/>
      <c r="AE1872" s="45">
        <f t="shared" si="1035"/>
        <v>2331</v>
      </c>
      <c r="AF1872" s="8"/>
      <c r="AG1872" s="44" t="s">
        <v>46</v>
      </c>
      <c r="AH1872" s="68">
        <f t="shared" si="1026"/>
        <v>11.420632184321718</v>
      </c>
      <c r="AI1872" s="68">
        <f t="shared" si="1027"/>
        <v>48.953428608972771</v>
      </c>
      <c r="AJ1872" s="68">
        <f t="shared" si="1028"/>
        <v>97.024570323393974</v>
      </c>
      <c r="AK1872" s="68">
        <f t="shared" si="1029"/>
        <v>122.17328112555236</v>
      </c>
      <c r="AL1872" s="68">
        <f t="shared" si="1030"/>
        <v>53.936353611203309</v>
      </c>
      <c r="AM1872" s="68">
        <f t="shared" si="1031"/>
        <v>10.58511041535882</v>
      </c>
      <c r="AN1872" s="68">
        <f t="shared" si="1032"/>
        <v>0</v>
      </c>
      <c r="AO1872" s="68">
        <f t="shared" si="1036"/>
        <v>47.562656885651037</v>
      </c>
      <c r="AP1872" s="8"/>
      <c r="AQ1872" s="6">
        <f t="shared" si="1033"/>
        <v>47</v>
      </c>
      <c r="AR1872" s="94">
        <f t="shared" si="1034"/>
        <v>54</v>
      </c>
      <c r="AS1872" s="9"/>
      <c r="AT1872" s="9"/>
      <c r="AU1872" s="9"/>
      <c r="AV1872" s="9"/>
      <c r="AW1872" s="9"/>
      <c r="AX1872" s="9"/>
      <c r="AY1872" s="9"/>
      <c r="AZ1872" s="9"/>
      <c r="BA1872" s="8"/>
      <c r="BB1872" s="8"/>
      <c r="BC1872" s="8"/>
      <c r="BD1872" s="8"/>
      <c r="BE1872" s="8"/>
      <c r="BF1872" s="8"/>
    </row>
    <row r="1873" spans="1:58" s="5" customFormat="1">
      <c r="A1873" s="6">
        <v>1828</v>
      </c>
      <c r="B1873" s="44" t="s">
        <v>47</v>
      </c>
      <c r="C1873" s="45">
        <v>4136.7452850341797</v>
      </c>
      <c r="D1873" s="45">
        <v>4696.3852233886719</v>
      </c>
      <c r="E1873" s="45">
        <v>4801.9346008300781</v>
      </c>
      <c r="F1873" s="45">
        <v>4450.0492553710938</v>
      </c>
      <c r="G1873" s="45">
        <v>3784.5897903442383</v>
      </c>
      <c r="H1873" s="45">
        <v>3800.5851364135742</v>
      </c>
      <c r="I1873" s="45">
        <v>4317.5413665771484</v>
      </c>
      <c r="J1873" s="45">
        <v>4564.6691131591797</v>
      </c>
      <c r="K1873" s="45">
        <v>4459.2529296875</v>
      </c>
      <c r="L1873" s="45">
        <v>4434.5084228515625</v>
      </c>
      <c r="M1873" s="45">
        <v>4041.8960876464844</v>
      </c>
      <c r="N1873" s="45">
        <v>3510.6328582763672</v>
      </c>
      <c r="O1873" s="45">
        <v>2789.7734832763672</v>
      </c>
      <c r="P1873" s="45">
        <v>2367.6823539733887</v>
      </c>
      <c r="Q1873" s="45">
        <v>1890.1593360900879</v>
      </c>
      <c r="R1873" s="45">
        <v>1655.2253570556641</v>
      </c>
      <c r="S1873" s="45">
        <v>1291.4804954528809</v>
      </c>
      <c r="T1873" s="45">
        <v>1033.2355918884277</v>
      </c>
      <c r="U1873" s="45">
        <f t="shared" si="1037"/>
        <v>62026.346687316895</v>
      </c>
      <c r="V1873" s="8"/>
      <c r="W1873" s="44" t="s">
        <v>47</v>
      </c>
      <c r="X1873" s="45">
        <v>42</v>
      </c>
      <c r="Y1873" s="45">
        <v>120</v>
      </c>
      <c r="Z1873" s="45">
        <v>250</v>
      </c>
      <c r="AA1873" s="45">
        <v>262</v>
      </c>
      <c r="AB1873" s="45">
        <v>122</v>
      </c>
      <c r="AC1873" s="45">
        <v>21</v>
      </c>
      <c r="AD1873" s="45"/>
      <c r="AE1873" s="45">
        <f t="shared" si="1035"/>
        <v>817</v>
      </c>
      <c r="AF1873" s="8"/>
      <c r="AG1873" s="44" t="s">
        <v>47</v>
      </c>
      <c r="AH1873" s="68">
        <f t="shared" si="1026"/>
        <v>18.876195560895013</v>
      </c>
      <c r="AI1873" s="68">
        <f t="shared" si="1027"/>
        <v>63.415063004270827</v>
      </c>
      <c r="AJ1873" s="68">
        <f t="shared" si="1028"/>
        <v>131.55868953164023</v>
      </c>
      <c r="AK1873" s="68">
        <f t="shared" si="1029"/>
        <v>121.3653687388792</v>
      </c>
      <c r="AL1873" s="68">
        <f t="shared" si="1030"/>
        <v>53.454038825418621</v>
      </c>
      <c r="AM1873" s="68">
        <f t="shared" si="1031"/>
        <v>9.4186180201586627</v>
      </c>
      <c r="AN1873" s="68">
        <f t="shared" si="1032"/>
        <v>0</v>
      </c>
      <c r="AO1873" s="68">
        <f t="shared" si="1036"/>
        <v>54.811621754809067</v>
      </c>
      <c r="AP1873" s="8"/>
      <c r="AQ1873" s="6">
        <f t="shared" si="1033"/>
        <v>27</v>
      </c>
      <c r="AR1873" s="94">
        <f t="shared" si="1034"/>
        <v>22</v>
      </c>
      <c r="AS1873" s="9"/>
      <c r="AT1873" s="9"/>
      <c r="AU1873" s="9"/>
      <c r="AV1873" s="9"/>
      <c r="AW1873" s="9"/>
      <c r="AX1873" s="9"/>
      <c r="AY1873" s="9"/>
      <c r="AZ1873" s="9"/>
      <c r="BA1873" s="8"/>
      <c r="BB1873" s="8"/>
      <c r="BC1873" s="8"/>
      <c r="BD1873" s="8"/>
      <c r="BE1873" s="8"/>
      <c r="BF1873" s="8"/>
    </row>
    <row r="1874" spans="1:58" s="5" customFormat="1">
      <c r="A1874" s="6">
        <v>1829</v>
      </c>
      <c r="B1874" s="44" t="s">
        <v>48</v>
      </c>
      <c r="C1874" s="45">
        <v>734.90437316894531</v>
      </c>
      <c r="D1874" s="45">
        <v>900.95042419433594</v>
      </c>
      <c r="E1874" s="45">
        <v>980.45474243164063</v>
      </c>
      <c r="F1874" s="45">
        <v>941.91981506347656</v>
      </c>
      <c r="G1874" s="45">
        <v>621.47286987304688</v>
      </c>
      <c r="H1874" s="45">
        <v>620.16033935546875</v>
      </c>
      <c r="I1874" s="45">
        <v>818.00141906738281</v>
      </c>
      <c r="J1874" s="45">
        <v>997.18251037597656</v>
      </c>
      <c r="K1874" s="45">
        <v>1200.3255767822266</v>
      </c>
      <c r="L1874" s="45">
        <v>1194.5131225585938</v>
      </c>
      <c r="M1874" s="45">
        <v>1211.54052734375</v>
      </c>
      <c r="N1874" s="45">
        <v>1185.5480651855469</v>
      </c>
      <c r="O1874" s="45">
        <v>967.81205749511719</v>
      </c>
      <c r="P1874" s="45">
        <v>767.25274658203125</v>
      </c>
      <c r="Q1874" s="45">
        <v>562.859130859375</v>
      </c>
      <c r="R1874" s="45">
        <v>535.79355621337891</v>
      </c>
      <c r="S1874" s="45">
        <v>336.83013153076172</v>
      </c>
      <c r="T1874" s="45">
        <v>314.24308776855469</v>
      </c>
      <c r="U1874" s="45">
        <f t="shared" si="1037"/>
        <v>14891.764495849609</v>
      </c>
      <c r="V1874" s="8"/>
      <c r="W1874" s="44" t="s">
        <v>48</v>
      </c>
      <c r="X1874" s="45">
        <v>3</v>
      </c>
      <c r="Y1874" s="45">
        <v>14</v>
      </c>
      <c r="Z1874" s="45">
        <v>34</v>
      </c>
      <c r="AA1874" s="45">
        <v>70</v>
      </c>
      <c r="AB1874" s="45">
        <v>40</v>
      </c>
      <c r="AC1874" s="45">
        <v>5</v>
      </c>
      <c r="AD1874" s="45"/>
      <c r="AE1874" s="45">
        <f t="shared" si="1035"/>
        <v>166</v>
      </c>
      <c r="AF1874" s="8"/>
      <c r="AG1874" s="44" t="s">
        <v>48</v>
      </c>
      <c r="AH1874" s="68">
        <f t="shared" si="1026"/>
        <v>6.3699689761762324</v>
      </c>
      <c r="AI1874" s="68">
        <f t="shared" si="1027"/>
        <v>45.054259578088711</v>
      </c>
      <c r="AJ1874" s="68">
        <f t="shared" si="1028"/>
        <v>109.64906280635786</v>
      </c>
      <c r="AK1874" s="68">
        <f t="shared" si="1029"/>
        <v>171.14884734505273</v>
      </c>
      <c r="AL1874" s="68">
        <f t="shared" si="1030"/>
        <v>80.226036024074361</v>
      </c>
      <c r="AM1874" s="68">
        <f t="shared" si="1031"/>
        <v>8.331072996717694</v>
      </c>
      <c r="AN1874" s="68">
        <f t="shared" si="1032"/>
        <v>0</v>
      </c>
      <c r="AO1874" s="68">
        <f t="shared" si="1036"/>
        <v>51.927124666189449</v>
      </c>
      <c r="AP1874" s="8"/>
      <c r="AQ1874" s="6">
        <f t="shared" si="1033"/>
        <v>51</v>
      </c>
      <c r="AR1874" s="94">
        <f t="shared" si="1034"/>
        <v>34</v>
      </c>
      <c r="AS1874" s="9"/>
      <c r="AT1874" s="9"/>
      <c r="AU1874" s="9"/>
      <c r="AV1874" s="9"/>
      <c r="AW1874" s="9"/>
      <c r="AX1874" s="9"/>
      <c r="AY1874" s="9"/>
      <c r="AZ1874" s="9"/>
      <c r="BA1874" s="8"/>
      <c r="BB1874" s="8"/>
      <c r="BC1874" s="8"/>
      <c r="BD1874" s="8"/>
      <c r="BE1874" s="8"/>
      <c r="BF1874" s="8"/>
    </row>
    <row r="1875" spans="1:58" s="5" customFormat="1">
      <c r="A1875" s="6">
        <v>1830</v>
      </c>
      <c r="B1875" s="44" t="s">
        <v>49</v>
      </c>
      <c r="C1875" s="45">
        <v>315.84869384765625</v>
      </c>
      <c r="D1875" s="45">
        <v>367.85726928710938</v>
      </c>
      <c r="E1875" s="45">
        <v>476.1280517578125</v>
      </c>
      <c r="F1875" s="45">
        <v>409.2398681640625</v>
      </c>
      <c r="G1875" s="45">
        <v>257.55491638183594</v>
      </c>
      <c r="H1875" s="45">
        <v>272.23184204101563</v>
      </c>
      <c r="I1875" s="45">
        <v>312.28472900390625</v>
      </c>
      <c r="J1875" s="45">
        <v>329.93975830078125</v>
      </c>
      <c r="K1875" s="45">
        <v>431.19032287597656</v>
      </c>
      <c r="L1875" s="45">
        <v>457.19584655761719</v>
      </c>
      <c r="M1875" s="45">
        <v>416.05960083007813</v>
      </c>
      <c r="N1875" s="45">
        <v>418.11637878417969</v>
      </c>
      <c r="O1875" s="45">
        <v>387.64463806152344</v>
      </c>
      <c r="P1875" s="45">
        <v>359.515380859375</v>
      </c>
      <c r="Q1875" s="45">
        <v>318.11567687988281</v>
      </c>
      <c r="R1875" s="45">
        <v>295.26631164550781</v>
      </c>
      <c r="S1875" s="45">
        <v>232.43538665771484</v>
      </c>
      <c r="T1875" s="45">
        <v>262.38050079345703</v>
      </c>
      <c r="U1875" s="45">
        <f t="shared" si="1037"/>
        <v>6319.0051727294922</v>
      </c>
      <c r="V1875" s="8"/>
      <c r="W1875" s="44" t="s">
        <v>49</v>
      </c>
      <c r="X1875" s="45"/>
      <c r="Y1875" s="45">
        <v>8</v>
      </c>
      <c r="Z1875" s="45">
        <v>19</v>
      </c>
      <c r="AA1875" s="45">
        <v>14</v>
      </c>
      <c r="AB1875" s="45">
        <v>10</v>
      </c>
      <c r="AC1875" s="45"/>
      <c r="AD1875" s="45"/>
      <c r="AE1875" s="45">
        <f t="shared" si="1035"/>
        <v>51</v>
      </c>
      <c r="AF1875" s="8"/>
      <c r="AG1875" s="44" t="s">
        <v>49</v>
      </c>
      <c r="AH1875" s="68">
        <f t="shared" si="1026"/>
        <v>0</v>
      </c>
      <c r="AI1875" s="68">
        <f t="shared" si="1027"/>
        <v>62.122673582667439</v>
      </c>
      <c r="AJ1875" s="68">
        <f t="shared" si="1028"/>
        <v>139.58690399734633</v>
      </c>
      <c r="AK1875" s="68">
        <f t="shared" si="1029"/>
        <v>89.661765047914841</v>
      </c>
      <c r="AL1875" s="68">
        <f t="shared" si="1030"/>
        <v>60.617126299060644</v>
      </c>
      <c r="AM1875" s="68">
        <f t="shared" si="1031"/>
        <v>0</v>
      </c>
      <c r="AN1875" s="68">
        <f t="shared" si="1032"/>
        <v>0</v>
      </c>
      <c r="AO1875" s="68">
        <f t="shared" si="1036"/>
        <v>41.301611653134778</v>
      </c>
      <c r="AP1875" s="8"/>
      <c r="AQ1875" s="6">
        <f t="shared" si="1033"/>
        <v>32</v>
      </c>
      <c r="AR1875" s="94">
        <f t="shared" si="1034"/>
        <v>73</v>
      </c>
      <c r="AS1875" s="9"/>
      <c r="AT1875" s="9"/>
      <c r="AU1875" s="9"/>
      <c r="AV1875" s="9"/>
      <c r="AW1875" s="9"/>
      <c r="AX1875" s="9"/>
      <c r="AY1875" s="9"/>
      <c r="AZ1875" s="9"/>
      <c r="BA1875" s="8"/>
      <c r="BB1875" s="8"/>
      <c r="BC1875" s="8"/>
      <c r="BD1875" s="8"/>
      <c r="BE1875" s="8"/>
      <c r="BF1875" s="8"/>
    </row>
    <row r="1876" spans="1:58" s="5" customFormat="1">
      <c r="A1876" s="6">
        <v>1831</v>
      </c>
      <c r="B1876" s="44" t="s">
        <v>50</v>
      </c>
      <c r="C1876" s="45">
        <v>5593.090576171875</v>
      </c>
      <c r="D1876" s="45">
        <v>5562.5364990234375</v>
      </c>
      <c r="E1876" s="45">
        <v>5310.875244140625</v>
      </c>
      <c r="F1876" s="45">
        <v>5152.3987426757813</v>
      </c>
      <c r="G1876" s="45">
        <v>4342.6767578125</v>
      </c>
      <c r="H1876" s="45">
        <v>4893.326904296875</v>
      </c>
      <c r="I1876" s="45">
        <v>7016.192138671875</v>
      </c>
      <c r="J1876" s="45">
        <v>7442.7698974609375</v>
      </c>
      <c r="K1876" s="45">
        <v>7100.03662109375</v>
      </c>
      <c r="L1876" s="45">
        <v>6409.3199462890625</v>
      </c>
      <c r="M1876" s="45">
        <v>5192.4014282226563</v>
      </c>
      <c r="N1876" s="45">
        <v>4648.0234375</v>
      </c>
      <c r="O1876" s="45">
        <v>3640.9024047851563</v>
      </c>
      <c r="P1876" s="45">
        <v>3290.8272094726563</v>
      </c>
      <c r="Q1876" s="45">
        <v>3076.71826171875</v>
      </c>
      <c r="R1876" s="45">
        <v>2720.566650390625</v>
      </c>
      <c r="S1876" s="45">
        <v>1997.6347351074219</v>
      </c>
      <c r="T1876" s="45">
        <v>1536.3172454833984</v>
      </c>
      <c r="U1876" s="45">
        <f t="shared" si="1037"/>
        <v>84926.614700317383</v>
      </c>
      <c r="V1876" s="8"/>
      <c r="W1876" s="44" t="s">
        <v>50</v>
      </c>
      <c r="X1876" s="45">
        <v>32</v>
      </c>
      <c r="Y1876" s="45">
        <v>140</v>
      </c>
      <c r="Z1876" s="45">
        <v>255</v>
      </c>
      <c r="AA1876" s="45">
        <v>435</v>
      </c>
      <c r="AB1876" s="45">
        <v>301</v>
      </c>
      <c r="AC1876" s="45">
        <v>55</v>
      </c>
      <c r="AD1876" s="45"/>
      <c r="AE1876" s="45">
        <f t="shared" si="1035"/>
        <v>1218</v>
      </c>
      <c r="AF1876" s="8"/>
      <c r="AG1876" s="44" t="s">
        <v>50</v>
      </c>
      <c r="AH1876" s="68">
        <f t="shared" si="1026"/>
        <v>12.421398885514645</v>
      </c>
      <c r="AI1876" s="68">
        <f t="shared" si="1027"/>
        <v>64.476362302646265</v>
      </c>
      <c r="AJ1876" s="68">
        <f t="shared" si="1028"/>
        <v>104.22357017516332</v>
      </c>
      <c r="AK1876" s="68">
        <f t="shared" si="1029"/>
        <v>123.99888469483763</v>
      </c>
      <c r="AL1876" s="68">
        <f t="shared" si="1030"/>
        <v>80.883865589525911</v>
      </c>
      <c r="AM1876" s="68">
        <f t="shared" si="1031"/>
        <v>15.492877835756103</v>
      </c>
      <c r="AN1876" s="68">
        <f t="shared" si="1032"/>
        <v>0</v>
      </c>
      <c r="AO1876" s="68">
        <f t="shared" si="1036"/>
        <v>57.511533990617671</v>
      </c>
      <c r="AP1876" s="8"/>
      <c r="AQ1876" s="6">
        <f t="shared" si="1033"/>
        <v>25</v>
      </c>
      <c r="AR1876" s="94">
        <f t="shared" si="1034"/>
        <v>11</v>
      </c>
      <c r="AS1876" s="9"/>
      <c r="AT1876" s="9"/>
      <c r="AU1876" s="9"/>
      <c r="AV1876" s="9"/>
      <c r="AW1876" s="9"/>
      <c r="AX1876" s="9"/>
      <c r="AY1876" s="9"/>
      <c r="AZ1876" s="9"/>
      <c r="BA1876" s="8"/>
      <c r="BB1876" s="8"/>
      <c r="BC1876" s="8"/>
      <c r="BD1876" s="8"/>
      <c r="BE1876" s="8"/>
      <c r="BF1876" s="8"/>
    </row>
    <row r="1877" spans="1:58" s="5" customFormat="1">
      <c r="A1877" s="6">
        <v>1832</v>
      </c>
      <c r="B1877" s="44" t="s">
        <v>51</v>
      </c>
      <c r="C1877" s="45">
        <v>1115.9374084472656</v>
      </c>
      <c r="D1877" s="45">
        <v>1323.0345611572266</v>
      </c>
      <c r="E1877" s="45">
        <v>1408.8236389160156</v>
      </c>
      <c r="F1877" s="45">
        <v>1219.5023193359375</v>
      </c>
      <c r="G1877" s="45">
        <v>1004.5071182250977</v>
      </c>
      <c r="H1877" s="45">
        <v>1031.9410400390625</v>
      </c>
      <c r="I1877" s="45">
        <v>1162.4078369140625</v>
      </c>
      <c r="J1877" s="45">
        <v>1289.1160583496094</v>
      </c>
      <c r="K1877" s="45">
        <v>1351.8572998046875</v>
      </c>
      <c r="L1877" s="45">
        <v>1463.9578399658203</v>
      </c>
      <c r="M1877" s="45">
        <v>1282.5372314453125</v>
      </c>
      <c r="N1877" s="45">
        <v>1179.7115936279297</v>
      </c>
      <c r="O1877" s="45">
        <v>950.00141906738281</v>
      </c>
      <c r="P1877" s="45">
        <v>901.36661529541016</v>
      </c>
      <c r="Q1877" s="45">
        <v>747.99608612060547</v>
      </c>
      <c r="R1877" s="45">
        <v>722.49481582641602</v>
      </c>
      <c r="S1877" s="45">
        <v>565.53593444824219</v>
      </c>
      <c r="T1877" s="45">
        <v>402.98519325256348</v>
      </c>
      <c r="U1877" s="45">
        <f t="shared" si="1037"/>
        <v>19123.714010238647</v>
      </c>
      <c r="V1877" s="8"/>
      <c r="W1877" s="44" t="s">
        <v>51</v>
      </c>
      <c r="X1877" s="45"/>
      <c r="Y1877" s="45">
        <v>39</v>
      </c>
      <c r="Z1877" s="45">
        <v>63</v>
      </c>
      <c r="AA1877" s="45">
        <v>73</v>
      </c>
      <c r="AB1877" s="45">
        <v>34</v>
      </c>
      <c r="AC1877" s="45"/>
      <c r="AD1877" s="45"/>
      <c r="AE1877" s="45">
        <f t="shared" si="1035"/>
        <v>209</v>
      </c>
      <c r="AF1877" s="8"/>
      <c r="AG1877" s="44" t="s">
        <v>51</v>
      </c>
      <c r="AH1877" s="68">
        <f t="shared" si="1026"/>
        <v>0</v>
      </c>
      <c r="AI1877" s="68">
        <f t="shared" si="1027"/>
        <v>77.650022169898818</v>
      </c>
      <c r="AJ1877" s="68">
        <f t="shared" si="1028"/>
        <v>122.09999904183525</v>
      </c>
      <c r="AK1877" s="68">
        <f t="shared" si="1029"/>
        <v>125.60135553421416</v>
      </c>
      <c r="AL1877" s="68">
        <f t="shared" si="1030"/>
        <v>52.749323507037055</v>
      </c>
      <c r="AM1877" s="68">
        <f t="shared" si="1031"/>
        <v>0</v>
      </c>
      <c r="AN1877" s="68">
        <f t="shared" si="1032"/>
        <v>0</v>
      </c>
      <c r="AO1877" s="68">
        <f t="shared" si="1036"/>
        <v>49.042098051507992</v>
      </c>
      <c r="AP1877" s="8"/>
      <c r="AQ1877" s="6">
        <f t="shared" si="1033"/>
        <v>15</v>
      </c>
      <c r="AR1877" s="94">
        <f t="shared" si="1034"/>
        <v>50</v>
      </c>
      <c r="AS1877" s="9"/>
      <c r="AT1877" s="9"/>
      <c r="AU1877" s="9"/>
      <c r="AV1877" s="9"/>
      <c r="AW1877" s="9"/>
      <c r="AX1877" s="9"/>
      <c r="AY1877" s="9"/>
      <c r="AZ1877" s="9"/>
      <c r="BA1877" s="8"/>
      <c r="BB1877" s="8"/>
      <c r="BC1877" s="8"/>
      <c r="BD1877" s="8"/>
      <c r="BE1877" s="8"/>
      <c r="BF1877" s="8"/>
    </row>
    <row r="1878" spans="1:58" s="5" customFormat="1">
      <c r="A1878" s="6">
        <v>1833</v>
      </c>
      <c r="B1878" s="44" t="s">
        <v>52</v>
      </c>
      <c r="C1878" s="45">
        <v>10937.086181640625</v>
      </c>
      <c r="D1878" s="45">
        <v>12093.296264648438</v>
      </c>
      <c r="E1878" s="45">
        <v>12638.552612304688</v>
      </c>
      <c r="F1878" s="45">
        <v>11041.948974609375</v>
      </c>
      <c r="G1878" s="45">
        <v>9565.9700927734375</v>
      </c>
      <c r="H1878" s="45">
        <v>11490.967224121094</v>
      </c>
      <c r="I1878" s="45">
        <v>11382.302978515625</v>
      </c>
      <c r="J1878" s="45">
        <v>12572.317626953125</v>
      </c>
      <c r="K1878" s="45">
        <v>12342.131591796875</v>
      </c>
      <c r="L1878" s="45">
        <v>11015.161376953125</v>
      </c>
      <c r="M1878" s="45">
        <v>9207.24267578125</v>
      </c>
      <c r="N1878" s="45">
        <v>8249.864990234375</v>
      </c>
      <c r="O1878" s="45">
        <v>5955.4122924804688</v>
      </c>
      <c r="P1878" s="45">
        <v>4552.408447265625</v>
      </c>
      <c r="Q1878" s="45">
        <v>3253.8852233886719</v>
      </c>
      <c r="R1878" s="45">
        <v>2050.3886413574219</v>
      </c>
      <c r="S1878" s="45">
        <v>1421.2130279541016</v>
      </c>
      <c r="T1878" s="45">
        <v>854.1534309387207</v>
      </c>
      <c r="U1878" s="45">
        <f t="shared" si="1037"/>
        <v>150624.30365371704</v>
      </c>
      <c r="V1878" s="8"/>
      <c r="W1878" s="44" t="s">
        <v>52</v>
      </c>
      <c r="X1878" s="45">
        <v>78</v>
      </c>
      <c r="Y1878" s="45">
        <v>410</v>
      </c>
      <c r="Z1878" s="45">
        <v>721</v>
      </c>
      <c r="AA1878" s="45">
        <v>697</v>
      </c>
      <c r="AB1878" s="45">
        <v>372</v>
      </c>
      <c r="AC1878" s="45">
        <v>74</v>
      </c>
      <c r="AD1878" s="45"/>
      <c r="AE1878" s="45">
        <f t="shared" si="1035"/>
        <v>2352</v>
      </c>
      <c r="AF1878" s="8"/>
      <c r="AG1878" s="44" t="s">
        <v>52</v>
      </c>
      <c r="AH1878" s="68">
        <f t="shared" ref="AH1878:AH1909" si="1038">X1878/(F1878/2)*1000</f>
        <v>14.127940670502756</v>
      </c>
      <c r="AI1878" s="68">
        <f t="shared" ref="AI1878:AI1909" si="1039">Y1878/(G1878/2)*1000</f>
        <v>85.720527248926359</v>
      </c>
      <c r="AJ1878" s="68">
        <f t="shared" ref="AJ1878:AJ1909" si="1040">Z1878/(H1878/2)*1000</f>
        <v>125.48987146817781</v>
      </c>
      <c r="AK1878" s="68">
        <f t="shared" ref="AK1878:AK1909" si="1041">AA1878/(I1878/2)*1000</f>
        <v>122.47082182148984</v>
      </c>
      <c r="AL1878" s="68">
        <f t="shared" si="1030"/>
        <v>59.177633120322852</v>
      </c>
      <c r="AM1878" s="68">
        <f t="shared" si="1031"/>
        <v>11.99144563475302</v>
      </c>
      <c r="AN1878" s="68">
        <f t="shared" si="1032"/>
        <v>0</v>
      </c>
      <c r="AO1878" s="68">
        <f t="shared" si="1036"/>
        <v>59.236275266765851</v>
      </c>
      <c r="AP1878" s="8"/>
      <c r="AQ1878" s="6">
        <f t="shared" ref="AQ1878:AQ1909" si="1042">RANK(AI1878,AI$1846:AI$1925)</f>
        <v>11</v>
      </c>
      <c r="AR1878" s="94">
        <f t="shared" ref="AR1878:AR1909" si="1043">RANK(AO1878,AO$1846:AO$1925)</f>
        <v>9</v>
      </c>
      <c r="AS1878" s="9"/>
      <c r="AT1878" s="9"/>
      <c r="AU1878" s="9"/>
      <c r="AV1878" s="9"/>
      <c r="AW1878" s="9"/>
      <c r="AX1878" s="9"/>
      <c r="AY1878" s="9"/>
      <c r="AZ1878" s="9"/>
      <c r="BA1878" s="8"/>
      <c r="BB1878" s="8"/>
      <c r="BC1878" s="8"/>
      <c r="BD1878" s="8"/>
      <c r="BE1878" s="8"/>
      <c r="BF1878" s="8"/>
    </row>
    <row r="1879" spans="1:58" s="5" customFormat="1">
      <c r="A1879" s="6">
        <v>1834</v>
      </c>
      <c r="B1879" s="44" t="s">
        <v>53</v>
      </c>
      <c r="C1879" s="45">
        <v>734.07370758056641</v>
      </c>
      <c r="D1879" s="45">
        <v>1029.4004440307617</v>
      </c>
      <c r="E1879" s="45">
        <v>1227.6015167236328</v>
      </c>
      <c r="F1879" s="45">
        <v>1062.8658447265625</v>
      </c>
      <c r="G1879" s="45">
        <v>629.16641998291016</v>
      </c>
      <c r="H1879" s="45">
        <v>642.141357421875</v>
      </c>
      <c r="I1879" s="45">
        <v>792.90786743164063</v>
      </c>
      <c r="J1879" s="45">
        <v>1063.9915237426758</v>
      </c>
      <c r="K1879" s="45">
        <v>1217.5459823608398</v>
      </c>
      <c r="L1879" s="45">
        <v>1249.4734191894531</v>
      </c>
      <c r="M1879" s="45">
        <v>1194.4463195800781</v>
      </c>
      <c r="N1879" s="45">
        <v>1160.8280181884766</v>
      </c>
      <c r="O1879" s="45">
        <v>877.84867095947266</v>
      </c>
      <c r="P1879" s="45">
        <v>693.42350769042969</v>
      </c>
      <c r="Q1879" s="45">
        <v>570.69461059570313</v>
      </c>
      <c r="R1879" s="45">
        <v>483.36472702026367</v>
      </c>
      <c r="S1879" s="45">
        <v>367.68896484375</v>
      </c>
      <c r="T1879" s="45">
        <v>327.94113159179688</v>
      </c>
      <c r="U1879" s="45">
        <f t="shared" si="1037"/>
        <v>15325.404033660889</v>
      </c>
      <c r="V1879" s="8"/>
      <c r="W1879" s="44" t="s">
        <v>53</v>
      </c>
      <c r="X1879" s="45">
        <v>6</v>
      </c>
      <c r="Y1879" s="45">
        <v>15</v>
      </c>
      <c r="Z1879" s="45">
        <v>36</v>
      </c>
      <c r="AA1879" s="45">
        <v>57</v>
      </c>
      <c r="AB1879" s="45">
        <v>36</v>
      </c>
      <c r="AC1879" s="45">
        <v>5</v>
      </c>
      <c r="AD1879" s="45"/>
      <c r="AE1879" s="45">
        <f t="shared" si="1035"/>
        <v>155</v>
      </c>
      <c r="AF1879" s="8"/>
      <c r="AG1879" s="44" t="s">
        <v>53</v>
      </c>
      <c r="AH1879" s="68">
        <f t="shared" si="1038"/>
        <v>11.290230144790449</v>
      </c>
      <c r="AI1879" s="68">
        <f t="shared" si="1039"/>
        <v>47.682137900517453</v>
      </c>
      <c r="AJ1879" s="68">
        <f t="shared" si="1040"/>
        <v>112.12484473679108</v>
      </c>
      <c r="AK1879" s="68">
        <f t="shared" si="1041"/>
        <v>143.7745855256359</v>
      </c>
      <c r="AL1879" s="68">
        <f t="shared" si="1030"/>
        <v>67.669712016815893</v>
      </c>
      <c r="AM1879" s="68">
        <f t="shared" si="1031"/>
        <v>8.2132421648748331</v>
      </c>
      <c r="AN1879" s="68">
        <f t="shared" si="1032"/>
        <v>0</v>
      </c>
      <c r="AO1879" s="68">
        <f t="shared" si="1036"/>
        <v>46.559882423426323</v>
      </c>
      <c r="AP1879" s="8"/>
      <c r="AQ1879" s="6">
        <f t="shared" si="1042"/>
        <v>48</v>
      </c>
      <c r="AR1879" s="94">
        <f t="shared" si="1043"/>
        <v>57</v>
      </c>
      <c r="AS1879" s="9"/>
      <c r="AT1879" s="9"/>
      <c r="AU1879" s="9"/>
      <c r="AV1879" s="9"/>
      <c r="AW1879" s="9"/>
      <c r="AX1879" s="9"/>
      <c r="AY1879" s="9"/>
      <c r="AZ1879" s="9"/>
      <c r="BA1879" s="8"/>
      <c r="BB1879" s="8"/>
      <c r="BC1879" s="8"/>
      <c r="BD1879" s="8"/>
      <c r="BE1879" s="8"/>
      <c r="BF1879" s="8"/>
    </row>
    <row r="1880" spans="1:58" s="5" customFormat="1">
      <c r="A1880" s="6">
        <v>1835</v>
      </c>
      <c r="B1880" s="44" t="s">
        <v>54</v>
      </c>
      <c r="C1880" s="45">
        <v>7816.8299560546875</v>
      </c>
      <c r="D1880" s="45">
        <v>7999.01318359375</v>
      </c>
      <c r="E1880" s="45">
        <v>8284.74609375</v>
      </c>
      <c r="F1880" s="45">
        <v>8348.7618408203125</v>
      </c>
      <c r="G1880" s="45">
        <v>8480.382568359375</v>
      </c>
      <c r="H1880" s="45">
        <v>8585.51318359375</v>
      </c>
      <c r="I1880" s="45">
        <v>10525.160522460938</v>
      </c>
      <c r="J1880" s="45">
        <v>11054.858032226563</v>
      </c>
      <c r="K1880" s="45">
        <v>10500.145385742188</v>
      </c>
      <c r="L1880" s="45">
        <v>10098.988891601563</v>
      </c>
      <c r="M1880" s="45">
        <v>9102.7745361328125</v>
      </c>
      <c r="N1880" s="45">
        <v>8909.1842041015625</v>
      </c>
      <c r="O1880" s="45">
        <v>6971.2794189453125</v>
      </c>
      <c r="P1880" s="45">
        <v>5833.70654296875</v>
      </c>
      <c r="Q1880" s="45">
        <v>4941.0706176757813</v>
      </c>
      <c r="R1880" s="45">
        <v>4831.9000244140625</v>
      </c>
      <c r="S1880" s="45">
        <v>3784.5660400390625</v>
      </c>
      <c r="T1880" s="45">
        <v>3348.8717956542969</v>
      </c>
      <c r="U1880" s="45">
        <f t="shared" si="1037"/>
        <v>139417.75283813477</v>
      </c>
      <c r="V1880" s="8"/>
      <c r="W1880" s="44" t="s">
        <v>54</v>
      </c>
      <c r="X1880" s="45">
        <v>23</v>
      </c>
      <c r="Y1880" s="45">
        <v>108</v>
      </c>
      <c r="Z1880" s="45">
        <v>403</v>
      </c>
      <c r="AA1880" s="45">
        <v>752</v>
      </c>
      <c r="AB1880" s="45">
        <v>438</v>
      </c>
      <c r="AC1880" s="45">
        <v>80</v>
      </c>
      <c r="AD1880" s="45"/>
      <c r="AE1880" s="45">
        <f t="shared" si="1035"/>
        <v>1804</v>
      </c>
      <c r="AF1880" s="8"/>
      <c r="AG1880" s="44" t="s">
        <v>54</v>
      </c>
      <c r="AH1880" s="68">
        <f t="shared" si="1038"/>
        <v>5.5097990429057733</v>
      </c>
      <c r="AI1880" s="68">
        <f t="shared" si="1039"/>
        <v>25.470549029934581</v>
      </c>
      <c r="AJ1880" s="68">
        <f t="shared" si="1040"/>
        <v>93.879070798027939</v>
      </c>
      <c r="AK1880" s="68">
        <f t="shared" si="1041"/>
        <v>142.89568285352314</v>
      </c>
      <c r="AL1880" s="68">
        <f t="shared" si="1030"/>
        <v>79.241180433645468</v>
      </c>
      <c r="AM1880" s="68">
        <f t="shared" si="1031"/>
        <v>15.237884250370371</v>
      </c>
      <c r="AN1880" s="68">
        <f t="shared" si="1032"/>
        <v>0</v>
      </c>
      <c r="AO1880" s="68">
        <f t="shared" si="1036"/>
        <v>53.37766841852703</v>
      </c>
      <c r="AP1880" s="8"/>
      <c r="AQ1880" s="6">
        <f t="shared" si="1042"/>
        <v>64</v>
      </c>
      <c r="AR1880" s="94">
        <f t="shared" si="1043"/>
        <v>29</v>
      </c>
      <c r="AS1880" s="9"/>
      <c r="AT1880" s="9"/>
      <c r="AU1880" s="9"/>
      <c r="AV1880" s="9"/>
      <c r="AW1880" s="9"/>
      <c r="AX1880" s="9"/>
      <c r="AY1880" s="9"/>
      <c r="AZ1880" s="9"/>
      <c r="BA1880" s="8"/>
      <c r="BB1880" s="8"/>
      <c r="BC1880" s="8"/>
      <c r="BD1880" s="8"/>
      <c r="BE1880" s="8"/>
      <c r="BF1880" s="8"/>
    </row>
    <row r="1881" spans="1:58" s="5" customFormat="1">
      <c r="A1881" s="6">
        <v>1836</v>
      </c>
      <c r="B1881" s="44" t="s">
        <v>55</v>
      </c>
      <c r="C1881" s="45">
        <v>9183.0181884765625</v>
      </c>
      <c r="D1881" s="45">
        <v>10160.30078125</v>
      </c>
      <c r="E1881" s="45">
        <v>11177.028442382813</v>
      </c>
      <c r="F1881" s="45">
        <v>11319.915771484375</v>
      </c>
      <c r="G1881" s="45">
        <v>10661.97607421875</v>
      </c>
      <c r="H1881" s="45">
        <v>10099.935180664063</v>
      </c>
      <c r="I1881" s="45">
        <v>10804.407958984375</v>
      </c>
      <c r="J1881" s="45">
        <v>11734.435913085938</v>
      </c>
      <c r="K1881" s="45">
        <v>11840.8369140625</v>
      </c>
      <c r="L1881" s="45">
        <v>11790.617797851563</v>
      </c>
      <c r="M1881" s="45">
        <v>11100.395385742188</v>
      </c>
      <c r="N1881" s="45">
        <v>10349.226928710938</v>
      </c>
      <c r="O1881" s="45">
        <v>6891.0781860351563</v>
      </c>
      <c r="P1881" s="45">
        <v>5017.9715576171875</v>
      </c>
      <c r="Q1881" s="45">
        <v>3481.9104614257813</v>
      </c>
      <c r="R1881" s="45">
        <v>2906.8053894042969</v>
      </c>
      <c r="S1881" s="45">
        <v>2169.8634490966797</v>
      </c>
      <c r="T1881" s="45">
        <v>1818.7029876708984</v>
      </c>
      <c r="U1881" s="45">
        <f t="shared" si="1037"/>
        <v>152508.42736816406</v>
      </c>
      <c r="V1881" s="8"/>
      <c r="W1881" s="44" t="s">
        <v>55</v>
      </c>
      <c r="X1881" s="45">
        <v>31</v>
      </c>
      <c r="Y1881" s="45">
        <v>172</v>
      </c>
      <c r="Z1881" s="45">
        <v>497</v>
      </c>
      <c r="AA1881" s="45">
        <v>708</v>
      </c>
      <c r="AB1881" s="45">
        <v>351</v>
      </c>
      <c r="AC1881" s="45">
        <v>59</v>
      </c>
      <c r="AD1881" s="45"/>
      <c r="AE1881" s="45">
        <f t="shared" si="1035"/>
        <v>1818</v>
      </c>
      <c r="AF1881" s="8"/>
      <c r="AG1881" s="44" t="s">
        <v>55</v>
      </c>
      <c r="AH1881" s="68">
        <f t="shared" si="1038"/>
        <v>5.4770725552730832</v>
      </c>
      <c r="AI1881" s="68">
        <f t="shared" si="1039"/>
        <v>32.264187952157492</v>
      </c>
      <c r="AJ1881" s="68">
        <f t="shared" si="1040"/>
        <v>98.416473197073074</v>
      </c>
      <c r="AK1881" s="68">
        <f t="shared" si="1041"/>
        <v>131.05762068365155</v>
      </c>
      <c r="AL1881" s="68">
        <f t="shared" si="1030"/>
        <v>59.823923808484722</v>
      </c>
      <c r="AM1881" s="68">
        <f t="shared" si="1031"/>
        <v>9.9655118009319068</v>
      </c>
      <c r="AN1881" s="68">
        <f t="shared" si="1032"/>
        <v>0</v>
      </c>
      <c r="AO1881" s="68">
        <f t="shared" si="1036"/>
        <v>46.465191477418635</v>
      </c>
      <c r="AP1881" s="8"/>
      <c r="AQ1881" s="6">
        <f t="shared" si="1042"/>
        <v>61</v>
      </c>
      <c r="AR1881" s="94">
        <f t="shared" si="1043"/>
        <v>59</v>
      </c>
      <c r="AS1881" s="9"/>
      <c r="AT1881" s="9"/>
      <c r="AU1881" s="9"/>
      <c r="AV1881" s="9"/>
      <c r="AW1881" s="9"/>
      <c r="AX1881" s="9"/>
      <c r="AY1881" s="9"/>
      <c r="AZ1881" s="9"/>
      <c r="BA1881" s="8"/>
      <c r="BB1881" s="8"/>
      <c r="BC1881" s="8"/>
      <c r="BD1881" s="8"/>
      <c r="BE1881" s="8"/>
      <c r="BF1881" s="8"/>
    </row>
    <row r="1882" spans="1:58" s="5" customFormat="1">
      <c r="A1882" s="6">
        <v>1837</v>
      </c>
      <c r="B1882" s="44" t="s">
        <v>56</v>
      </c>
      <c r="C1882" s="45">
        <v>4184.8925552368164</v>
      </c>
      <c r="D1882" s="45">
        <v>4765.1128311157227</v>
      </c>
      <c r="E1882" s="45">
        <v>5430.1445159912109</v>
      </c>
      <c r="F1882" s="45">
        <v>5273.202262878418</v>
      </c>
      <c r="G1882" s="45">
        <v>4389.6498069763184</v>
      </c>
      <c r="H1882" s="45">
        <v>3752.8361396789551</v>
      </c>
      <c r="I1882" s="45">
        <v>4282.895336151123</v>
      </c>
      <c r="J1882" s="45">
        <v>4750.6033401489258</v>
      </c>
      <c r="K1882" s="45">
        <v>4963.8428955078125</v>
      </c>
      <c r="L1882" s="45">
        <v>5266.9666290283203</v>
      </c>
      <c r="M1882" s="45">
        <v>5035.9941101074219</v>
      </c>
      <c r="N1882" s="45">
        <v>4614.8181991577148</v>
      </c>
      <c r="O1882" s="45">
        <v>3465.880931854248</v>
      </c>
      <c r="P1882" s="45">
        <v>2821.3636322021484</v>
      </c>
      <c r="Q1882" s="45">
        <v>2355.0142211914063</v>
      </c>
      <c r="R1882" s="45">
        <v>2241.180811882019</v>
      </c>
      <c r="S1882" s="45">
        <v>1665.782919883728</v>
      </c>
      <c r="T1882" s="45">
        <v>1193.9350509643555</v>
      </c>
      <c r="U1882" s="45">
        <f t="shared" si="1037"/>
        <v>70454.116189956665</v>
      </c>
      <c r="V1882" s="8"/>
      <c r="W1882" s="44" t="s">
        <v>56</v>
      </c>
      <c r="X1882" s="45">
        <v>55</v>
      </c>
      <c r="Y1882" s="45">
        <v>170</v>
      </c>
      <c r="Z1882" s="45">
        <v>244</v>
      </c>
      <c r="AA1882" s="45">
        <v>248</v>
      </c>
      <c r="AB1882" s="45">
        <v>107</v>
      </c>
      <c r="AC1882" s="45">
        <v>22</v>
      </c>
      <c r="AD1882" s="45"/>
      <c r="AE1882" s="45">
        <f t="shared" si="1035"/>
        <v>846</v>
      </c>
      <c r="AF1882" s="8"/>
      <c r="AG1882" s="44" t="s">
        <v>56</v>
      </c>
      <c r="AH1882" s="68">
        <f t="shared" si="1038"/>
        <v>20.86018978910846</v>
      </c>
      <c r="AI1882" s="68">
        <f t="shared" si="1039"/>
        <v>77.454925780104318</v>
      </c>
      <c r="AJ1882" s="68">
        <f t="shared" si="1040"/>
        <v>130.03498736338301</v>
      </c>
      <c r="AK1882" s="68">
        <f t="shared" si="1041"/>
        <v>115.80950760420322</v>
      </c>
      <c r="AL1882" s="68">
        <f t="shared" si="1030"/>
        <v>45.046909766474286</v>
      </c>
      <c r="AM1882" s="68">
        <f t="shared" si="1031"/>
        <v>8.8641000382625315</v>
      </c>
      <c r="AN1882" s="68">
        <f t="shared" si="1032"/>
        <v>0</v>
      </c>
      <c r="AO1882" s="68">
        <f t="shared" si="1036"/>
        <v>51.77479148875004</v>
      </c>
      <c r="AP1882" s="8"/>
      <c r="AQ1882" s="6">
        <f t="shared" si="1042"/>
        <v>16</v>
      </c>
      <c r="AR1882" s="94">
        <f t="shared" si="1043"/>
        <v>37</v>
      </c>
      <c r="AS1882" s="9"/>
      <c r="AT1882" s="9"/>
      <c r="AU1882" s="9"/>
      <c r="AV1882" s="9"/>
      <c r="AW1882" s="9"/>
      <c r="AX1882" s="9"/>
      <c r="AY1882" s="9"/>
      <c r="AZ1882" s="9"/>
      <c r="BA1882" s="8"/>
      <c r="BB1882" s="8"/>
      <c r="BC1882" s="8"/>
      <c r="BD1882" s="8"/>
      <c r="BE1882" s="8"/>
      <c r="BF1882" s="8"/>
    </row>
    <row r="1883" spans="1:58" s="5" customFormat="1">
      <c r="A1883" s="6">
        <v>1838</v>
      </c>
      <c r="B1883" s="44" t="s">
        <v>57</v>
      </c>
      <c r="C1883" s="45">
        <v>459.86102294921875</v>
      </c>
      <c r="D1883" s="45">
        <v>496.73520660400391</v>
      </c>
      <c r="E1883" s="45">
        <v>574.53717041015625</v>
      </c>
      <c r="F1883" s="45">
        <v>564.11720275878906</v>
      </c>
      <c r="G1883" s="45">
        <v>331.12344360351563</v>
      </c>
      <c r="H1883" s="45">
        <v>317.60954284667969</v>
      </c>
      <c r="I1883" s="45">
        <v>336.50795745849609</v>
      </c>
      <c r="J1883" s="45">
        <v>494.00077056884766</v>
      </c>
      <c r="K1883" s="45">
        <v>523.41914367675781</v>
      </c>
      <c r="L1883" s="45">
        <v>651.46186828613281</v>
      </c>
      <c r="M1883" s="45">
        <v>656.35170745849609</v>
      </c>
      <c r="N1883" s="45">
        <v>692.15106964111328</v>
      </c>
      <c r="O1883" s="45">
        <v>538.96730804443359</v>
      </c>
      <c r="P1883" s="45">
        <v>518.67619323730469</v>
      </c>
      <c r="Q1883" s="45">
        <v>427.31673431396484</v>
      </c>
      <c r="R1883" s="45">
        <v>353.56452941894531</v>
      </c>
      <c r="S1883" s="45">
        <v>249.0792350769043</v>
      </c>
      <c r="T1883" s="45">
        <v>258.06536102294922</v>
      </c>
      <c r="U1883" s="45">
        <f t="shared" si="1037"/>
        <v>8443.545467376709</v>
      </c>
      <c r="V1883" s="8"/>
      <c r="W1883" s="44" t="s">
        <v>57</v>
      </c>
      <c r="X1883" s="45">
        <v>6</v>
      </c>
      <c r="Y1883" s="45">
        <v>10</v>
      </c>
      <c r="Z1883" s="45">
        <v>28</v>
      </c>
      <c r="AA1883" s="45">
        <v>25</v>
      </c>
      <c r="AB1883" s="45">
        <v>13</v>
      </c>
      <c r="AC1883" s="45">
        <v>4</v>
      </c>
      <c r="AD1883" s="45"/>
      <c r="AE1883" s="45">
        <f t="shared" si="1035"/>
        <v>86</v>
      </c>
      <c r="AF1883" s="8"/>
      <c r="AG1883" s="44" t="s">
        <v>57</v>
      </c>
      <c r="AH1883" s="68">
        <f t="shared" si="1038"/>
        <v>21.27217525243789</v>
      </c>
      <c r="AI1883" s="68">
        <f t="shared" si="1039"/>
        <v>60.400434902301356</v>
      </c>
      <c r="AJ1883" s="68">
        <f t="shared" si="1040"/>
        <v>176.3171203802053</v>
      </c>
      <c r="AK1883" s="68">
        <f t="shared" si="1041"/>
        <v>148.58489640966914</v>
      </c>
      <c r="AL1883" s="68">
        <f t="shared" si="1030"/>
        <v>52.631496849814013</v>
      </c>
      <c r="AM1883" s="68">
        <f t="shared" si="1031"/>
        <v>15.284118085181218</v>
      </c>
      <c r="AN1883" s="68">
        <f t="shared" si="1032"/>
        <v>0</v>
      </c>
      <c r="AO1883" s="68">
        <f t="shared" si="1036"/>
        <v>53.445362615582873</v>
      </c>
      <c r="AP1883" s="8"/>
      <c r="AQ1883" s="6">
        <f t="shared" si="1042"/>
        <v>35</v>
      </c>
      <c r="AR1883" s="94">
        <f t="shared" si="1043"/>
        <v>27</v>
      </c>
      <c r="AS1883" s="9"/>
      <c r="AT1883" s="9"/>
      <c r="AU1883" s="9"/>
      <c r="AV1883" s="9"/>
      <c r="AW1883" s="9"/>
      <c r="AX1883" s="9"/>
      <c r="AY1883" s="9"/>
      <c r="AZ1883" s="9"/>
      <c r="BA1883" s="8"/>
      <c r="BB1883" s="8"/>
      <c r="BC1883" s="8"/>
      <c r="BD1883" s="8"/>
      <c r="BE1883" s="8"/>
      <c r="BF1883" s="8"/>
    </row>
    <row r="1884" spans="1:58" s="5" customFormat="1">
      <c r="A1884" s="6">
        <v>1839</v>
      </c>
      <c r="B1884" s="44" t="s">
        <v>58</v>
      </c>
      <c r="C1884" s="45">
        <v>2386.2733306884766</v>
      </c>
      <c r="D1884" s="45">
        <v>3097.8760070800781</v>
      </c>
      <c r="E1884" s="45">
        <v>3501.0071716308594</v>
      </c>
      <c r="F1884" s="45">
        <v>2940.4937438964844</v>
      </c>
      <c r="G1884" s="45">
        <v>1960.593994140625</v>
      </c>
      <c r="H1884" s="45">
        <v>1913.3786926269531</v>
      </c>
      <c r="I1884" s="45">
        <v>2484.599609375</v>
      </c>
      <c r="J1884" s="45">
        <v>3180.711669921875</v>
      </c>
      <c r="K1884" s="45">
        <v>3439.9204406738281</v>
      </c>
      <c r="L1884" s="45">
        <v>3360.0888366699219</v>
      </c>
      <c r="M1884" s="45">
        <v>3094.2497253417969</v>
      </c>
      <c r="N1884" s="45">
        <v>3004.039794921875</v>
      </c>
      <c r="O1884" s="45">
        <v>2185.2388763427734</v>
      </c>
      <c r="P1884" s="45">
        <v>1453.6952514648438</v>
      </c>
      <c r="Q1884" s="45">
        <v>1086.1511535644531</v>
      </c>
      <c r="R1884" s="45">
        <v>885.82981109619141</v>
      </c>
      <c r="S1884" s="45">
        <v>555.87074279785156</v>
      </c>
      <c r="T1884" s="45">
        <v>491.94648933410645</v>
      </c>
      <c r="U1884" s="45">
        <f t="shared" si="1037"/>
        <v>41021.965341567993</v>
      </c>
      <c r="V1884" s="8"/>
      <c r="W1884" s="44" t="s">
        <v>58</v>
      </c>
      <c r="X1884" s="45">
        <v>12</v>
      </c>
      <c r="Y1884" s="45">
        <v>42</v>
      </c>
      <c r="Z1884" s="45">
        <v>94</v>
      </c>
      <c r="AA1884" s="45">
        <v>198</v>
      </c>
      <c r="AB1884" s="45">
        <v>121</v>
      </c>
      <c r="AC1884" s="45">
        <v>20</v>
      </c>
      <c r="AD1884" s="45"/>
      <c r="AE1884" s="45">
        <f t="shared" si="1035"/>
        <v>487</v>
      </c>
      <c r="AF1884" s="8"/>
      <c r="AG1884" s="44" t="s">
        <v>58</v>
      </c>
      <c r="AH1884" s="68">
        <f t="shared" si="1038"/>
        <v>8.1618945967207885</v>
      </c>
      <c r="AI1884" s="68">
        <f t="shared" si="1039"/>
        <v>42.84415858206237</v>
      </c>
      <c r="AJ1884" s="68">
        <f t="shared" si="1040"/>
        <v>98.255510382990295</v>
      </c>
      <c r="AK1884" s="68">
        <f t="shared" si="1041"/>
        <v>159.38181689548509</v>
      </c>
      <c r="AL1884" s="68">
        <f t="shared" si="1030"/>
        <v>76.083601757572708</v>
      </c>
      <c r="AM1884" s="68">
        <f t="shared" si="1031"/>
        <v>11.628175909837209</v>
      </c>
      <c r="AN1884" s="68">
        <f t="shared" si="1032"/>
        <v>0</v>
      </c>
      <c r="AO1884" s="68">
        <f t="shared" si="1036"/>
        <v>50.519230354638125</v>
      </c>
      <c r="AP1884" s="8"/>
      <c r="AQ1884" s="6">
        <f t="shared" si="1042"/>
        <v>55</v>
      </c>
      <c r="AR1884" s="94">
        <f t="shared" si="1043"/>
        <v>41</v>
      </c>
      <c r="AS1884" s="9"/>
      <c r="AT1884" s="9"/>
      <c r="AU1884" s="9"/>
      <c r="AV1884" s="9"/>
      <c r="AW1884" s="9"/>
      <c r="AX1884" s="9"/>
      <c r="AY1884" s="9"/>
      <c r="AZ1884" s="9"/>
      <c r="BA1884" s="8"/>
      <c r="BB1884" s="8"/>
      <c r="BC1884" s="8"/>
      <c r="BD1884" s="8"/>
      <c r="BE1884" s="8"/>
      <c r="BF1884" s="8"/>
    </row>
    <row r="1885" spans="1:58" s="5" customFormat="1">
      <c r="A1885" s="6">
        <v>1840</v>
      </c>
      <c r="B1885" s="44" t="s">
        <v>59</v>
      </c>
      <c r="C1885" s="45">
        <v>5668.5857543945313</v>
      </c>
      <c r="D1885" s="45">
        <v>6611.3516235351563</v>
      </c>
      <c r="E1885" s="45">
        <v>7122.1760864257813</v>
      </c>
      <c r="F1885" s="45">
        <v>8014.2570190429688</v>
      </c>
      <c r="G1885" s="45">
        <v>7648.463134765625</v>
      </c>
      <c r="H1885" s="45">
        <v>6401.7125854492188</v>
      </c>
      <c r="I1885" s="45">
        <v>7279.54150390625</v>
      </c>
      <c r="J1885" s="45">
        <v>8962.0350952148438</v>
      </c>
      <c r="K1885" s="45">
        <v>8685.7689208984375</v>
      </c>
      <c r="L1885" s="45">
        <v>8612.3876953125</v>
      </c>
      <c r="M1885" s="45">
        <v>7652.5380249023438</v>
      </c>
      <c r="N1885" s="45">
        <v>7769.3251647949219</v>
      </c>
      <c r="O1885" s="45">
        <v>7186.2358703613281</v>
      </c>
      <c r="P1885" s="45">
        <v>6176.9352264404297</v>
      </c>
      <c r="Q1885" s="45">
        <v>4453.7898254394531</v>
      </c>
      <c r="R1885" s="45">
        <v>3411.9254913330078</v>
      </c>
      <c r="S1885" s="45">
        <v>2191.410099029541</v>
      </c>
      <c r="T1885" s="45">
        <v>1907.7021179199219</v>
      </c>
      <c r="U1885" s="45">
        <f t="shared" si="1037"/>
        <v>115756.14123916626</v>
      </c>
      <c r="V1885" s="8"/>
      <c r="W1885" s="44" t="s">
        <v>59</v>
      </c>
      <c r="X1885" s="45">
        <v>5</v>
      </c>
      <c r="Y1885" s="45">
        <v>48</v>
      </c>
      <c r="Z1885" s="45">
        <v>199</v>
      </c>
      <c r="AA1885" s="45">
        <v>458</v>
      </c>
      <c r="AB1885" s="45">
        <v>327</v>
      </c>
      <c r="AC1885" s="45">
        <v>67</v>
      </c>
      <c r="AD1885" s="45"/>
      <c r="AE1885" s="45">
        <f t="shared" si="1035"/>
        <v>1104</v>
      </c>
      <c r="AF1885" s="8"/>
      <c r="AG1885" s="44" t="s">
        <v>59</v>
      </c>
      <c r="AH1885" s="68">
        <f t="shared" si="1038"/>
        <v>1.2477763036846252</v>
      </c>
      <c r="AI1885" s="68">
        <f t="shared" si="1039"/>
        <v>12.551541180036265</v>
      </c>
      <c r="AJ1885" s="68">
        <f t="shared" si="1040"/>
        <v>62.170863606815878</v>
      </c>
      <c r="AK1885" s="68">
        <f t="shared" si="1041"/>
        <v>125.83210075915748</v>
      </c>
      <c r="AL1885" s="68">
        <f t="shared" si="1030"/>
        <v>72.97449664632471</v>
      </c>
      <c r="AM1885" s="68">
        <f t="shared" si="1031"/>
        <v>15.427534536129397</v>
      </c>
      <c r="AN1885" s="68">
        <f t="shared" si="1032"/>
        <v>0</v>
      </c>
      <c r="AO1885" s="68">
        <f t="shared" si="1036"/>
        <v>39.709254910921665</v>
      </c>
      <c r="AP1885" s="8"/>
      <c r="AQ1885" s="6">
        <f t="shared" si="1042"/>
        <v>69</v>
      </c>
      <c r="AR1885" s="94">
        <f t="shared" si="1043"/>
        <v>75</v>
      </c>
      <c r="AS1885" s="9"/>
      <c r="AT1885" s="9"/>
      <c r="AU1885" s="9"/>
      <c r="AV1885" s="9"/>
      <c r="AW1885" s="9"/>
      <c r="AX1885" s="9"/>
      <c r="AY1885" s="9"/>
      <c r="AZ1885" s="9"/>
      <c r="BA1885" s="8"/>
      <c r="BB1885" s="8"/>
      <c r="BC1885" s="8"/>
      <c r="BD1885" s="8"/>
      <c r="BE1885" s="8"/>
      <c r="BF1885" s="8"/>
    </row>
    <row r="1886" spans="1:58" s="5" customFormat="1">
      <c r="A1886" s="6">
        <v>1841</v>
      </c>
      <c r="B1886" s="44" t="s">
        <v>60</v>
      </c>
      <c r="C1886" s="45">
        <v>334.12826538085938</v>
      </c>
      <c r="D1886" s="45">
        <v>394.73764038085938</v>
      </c>
      <c r="E1886" s="45">
        <v>589.84243774414063</v>
      </c>
      <c r="F1886" s="45">
        <v>521.67855834960938</v>
      </c>
      <c r="G1886" s="45">
        <v>357.30674743652344</v>
      </c>
      <c r="H1886" s="45">
        <v>347.18421936035156</v>
      </c>
      <c r="I1886" s="45">
        <v>380.24443054199219</v>
      </c>
      <c r="J1886" s="45">
        <v>436.47813415527344</v>
      </c>
      <c r="K1886" s="45">
        <v>502.73086547851563</v>
      </c>
      <c r="L1886" s="45">
        <v>580.3409423828125</v>
      </c>
      <c r="M1886" s="45">
        <v>541.01165771484375</v>
      </c>
      <c r="N1886" s="45">
        <v>595.9881591796875</v>
      </c>
      <c r="O1886" s="45">
        <v>466.84527587890625</v>
      </c>
      <c r="P1886" s="45">
        <v>343.4576416015625</v>
      </c>
      <c r="Q1886" s="45">
        <v>278.82574462890625</v>
      </c>
      <c r="R1886" s="45">
        <v>265.21681213378906</v>
      </c>
      <c r="S1886" s="45">
        <v>178.94386291503906</v>
      </c>
      <c r="T1886" s="45">
        <v>147.53864669799805</v>
      </c>
      <c r="U1886" s="45">
        <f t="shared" si="1037"/>
        <v>7262.5000419616699</v>
      </c>
      <c r="V1886" s="8"/>
      <c r="W1886" s="44" t="s">
        <v>60</v>
      </c>
      <c r="X1886" s="45"/>
      <c r="Y1886" s="45">
        <v>8</v>
      </c>
      <c r="Z1886" s="45">
        <v>17</v>
      </c>
      <c r="AA1886" s="45">
        <v>20</v>
      </c>
      <c r="AB1886" s="45">
        <v>20</v>
      </c>
      <c r="AC1886" s="45"/>
      <c r="AD1886" s="45"/>
      <c r="AE1886" s="45">
        <f t="shared" si="1035"/>
        <v>65</v>
      </c>
      <c r="AF1886" s="8"/>
      <c r="AG1886" s="44" t="s">
        <v>60</v>
      </c>
      <c r="AH1886" s="68">
        <f t="shared" si="1038"/>
        <v>0</v>
      </c>
      <c r="AI1886" s="68">
        <f t="shared" si="1039"/>
        <v>44.77945103133672</v>
      </c>
      <c r="AJ1886" s="68">
        <f t="shared" si="1040"/>
        <v>97.930718344979013</v>
      </c>
      <c r="AK1886" s="68">
        <f t="shared" si="1041"/>
        <v>105.19549212853654</v>
      </c>
      <c r="AL1886" s="68">
        <f t="shared" si="1030"/>
        <v>91.642620488682581</v>
      </c>
      <c r="AM1886" s="68">
        <f t="shared" si="1031"/>
        <v>0</v>
      </c>
      <c r="AN1886" s="68">
        <f t="shared" si="1032"/>
        <v>0</v>
      </c>
      <c r="AO1886" s="68">
        <f t="shared" si="1036"/>
        <v>41.587172550341769</v>
      </c>
      <c r="AP1886" s="8"/>
      <c r="AQ1886" s="6">
        <f t="shared" si="1042"/>
        <v>52</v>
      </c>
      <c r="AR1886" s="94">
        <f t="shared" si="1043"/>
        <v>71</v>
      </c>
      <c r="AS1886" s="9"/>
      <c r="AT1886" s="9"/>
      <c r="AU1886" s="9"/>
      <c r="AV1886" s="9"/>
      <c r="AW1886" s="9"/>
      <c r="AX1886" s="9"/>
      <c r="AY1886" s="9"/>
      <c r="AZ1886" s="9"/>
      <c r="BA1886" s="8"/>
      <c r="BB1886" s="8"/>
      <c r="BC1886" s="8"/>
      <c r="BD1886" s="8"/>
      <c r="BE1886" s="8"/>
      <c r="BF1886" s="8"/>
    </row>
    <row r="1887" spans="1:58" s="5" customFormat="1">
      <c r="A1887" s="6">
        <v>1842</v>
      </c>
      <c r="B1887" s="44" t="s">
        <v>61</v>
      </c>
      <c r="C1887" s="45">
        <v>4302.86083984375</v>
      </c>
      <c r="D1887" s="45">
        <v>3437.5296630859375</v>
      </c>
      <c r="E1887" s="45">
        <v>2869.1080322265625</v>
      </c>
      <c r="F1887" s="45">
        <v>3183.1756591796875</v>
      </c>
      <c r="G1887" s="45">
        <v>4972.755859375</v>
      </c>
      <c r="H1887" s="45">
        <v>5892.60693359375</v>
      </c>
      <c r="I1887" s="45">
        <v>6521.03955078125</v>
      </c>
      <c r="J1887" s="45">
        <v>5958.858642578125</v>
      </c>
      <c r="K1887" s="45">
        <v>4772.9130859375</v>
      </c>
      <c r="L1887" s="45">
        <v>4525.494873046875</v>
      </c>
      <c r="M1887" s="45">
        <v>3642.4228515625</v>
      </c>
      <c r="N1887" s="45">
        <v>2895.8289794921875</v>
      </c>
      <c r="O1887" s="45">
        <v>2264.57958984375</v>
      </c>
      <c r="P1887" s="45">
        <v>2167.8306884765625</v>
      </c>
      <c r="Q1887" s="45">
        <v>1903.4403076171875</v>
      </c>
      <c r="R1887" s="45">
        <v>1825.6808471679688</v>
      </c>
      <c r="S1887" s="45">
        <v>1412.1688232421875</v>
      </c>
      <c r="T1887" s="45">
        <v>1046.68701171875</v>
      </c>
      <c r="U1887" s="45">
        <f t="shared" si="1037"/>
        <v>63594.982238769531</v>
      </c>
      <c r="V1887" s="8"/>
      <c r="W1887" s="44" t="s">
        <v>61</v>
      </c>
      <c r="X1887" s="45">
        <v>13</v>
      </c>
      <c r="Y1887" s="45">
        <v>81</v>
      </c>
      <c r="Z1887" s="45">
        <v>226</v>
      </c>
      <c r="AA1887" s="45">
        <v>458</v>
      </c>
      <c r="AB1887" s="45">
        <v>271</v>
      </c>
      <c r="AC1887" s="45">
        <v>43</v>
      </c>
      <c r="AD1887" s="45"/>
      <c r="AE1887" s="45">
        <f t="shared" si="1035"/>
        <v>1092</v>
      </c>
      <c r="AF1887" s="8"/>
      <c r="AG1887" s="44" t="s">
        <v>61</v>
      </c>
      <c r="AH1887" s="68">
        <f t="shared" si="1038"/>
        <v>8.1679438346485291</v>
      </c>
      <c r="AI1887" s="68">
        <f t="shared" si="1039"/>
        <v>32.577509248636417</v>
      </c>
      <c r="AJ1887" s="68">
        <f t="shared" si="1040"/>
        <v>76.706287233100198</v>
      </c>
      <c r="AK1887" s="68">
        <f t="shared" si="1041"/>
        <v>140.46840122143701</v>
      </c>
      <c r="AL1887" s="68">
        <f t="shared" si="1030"/>
        <v>90.95701584985099</v>
      </c>
      <c r="AM1887" s="68">
        <f t="shared" si="1031"/>
        <v>18.018346123540987</v>
      </c>
      <c r="AN1887" s="68">
        <f t="shared" si="1032"/>
        <v>0</v>
      </c>
      <c r="AO1887" s="68">
        <f t="shared" si="1036"/>
        <v>60.959875872690077</v>
      </c>
      <c r="AP1887" s="8"/>
      <c r="AQ1887" s="6">
        <f t="shared" si="1042"/>
        <v>60</v>
      </c>
      <c r="AR1887" s="94">
        <f t="shared" si="1043"/>
        <v>4</v>
      </c>
      <c r="AS1887" s="9"/>
      <c r="AT1887" s="9"/>
      <c r="AU1887" s="9"/>
      <c r="AV1887" s="9"/>
      <c r="AW1887" s="9"/>
      <c r="AX1887" s="9"/>
      <c r="AY1887" s="9"/>
      <c r="AZ1887" s="9"/>
      <c r="BA1887" s="8"/>
      <c r="BB1887" s="8"/>
      <c r="BC1887" s="8"/>
      <c r="BD1887" s="8"/>
      <c r="BE1887" s="8"/>
      <c r="BF1887" s="8"/>
    </row>
    <row r="1888" spans="1:58" s="5" customFormat="1">
      <c r="A1888" s="6">
        <v>1843</v>
      </c>
      <c r="B1888" s="44" t="s">
        <v>62</v>
      </c>
      <c r="C1888" s="45">
        <v>6185.178955078125</v>
      </c>
      <c r="D1888" s="45">
        <v>6537.4117431640625</v>
      </c>
      <c r="E1888" s="45">
        <v>6856.789306640625</v>
      </c>
      <c r="F1888" s="45">
        <v>6994.339111328125</v>
      </c>
      <c r="G1888" s="45">
        <v>6919.5113525390625</v>
      </c>
      <c r="H1888" s="45">
        <v>6643.4664306640625</v>
      </c>
      <c r="I1888" s="45">
        <v>7604.67236328125</v>
      </c>
      <c r="J1888" s="45">
        <v>8108.1739501953125</v>
      </c>
      <c r="K1888" s="45">
        <v>7785.3177490234375</v>
      </c>
      <c r="L1888" s="45">
        <v>7474.0789794921875</v>
      </c>
      <c r="M1888" s="45">
        <v>6715.602783203125</v>
      </c>
      <c r="N1888" s="45">
        <v>6526.0230712890625</v>
      </c>
      <c r="O1888" s="45">
        <v>5037.489990234375</v>
      </c>
      <c r="P1888" s="45">
        <v>3771.7307739257813</v>
      </c>
      <c r="Q1888" s="45">
        <v>3058.6502685546875</v>
      </c>
      <c r="R1888" s="45">
        <v>2802.015380859375</v>
      </c>
      <c r="S1888" s="45">
        <v>2197.6939392089844</v>
      </c>
      <c r="T1888" s="45">
        <v>1947.1551208496094</v>
      </c>
      <c r="U1888" s="45">
        <f t="shared" si="1037"/>
        <v>103165.30126953125</v>
      </c>
      <c r="V1888" s="8"/>
      <c r="W1888" s="44" t="s">
        <v>62</v>
      </c>
      <c r="X1888" s="45">
        <v>26</v>
      </c>
      <c r="Y1888" s="45">
        <v>106</v>
      </c>
      <c r="Z1888" s="45">
        <v>351</v>
      </c>
      <c r="AA1888" s="45">
        <v>548</v>
      </c>
      <c r="AB1888" s="45">
        <v>294</v>
      </c>
      <c r="AC1888" s="45">
        <v>35</v>
      </c>
      <c r="AD1888" s="45"/>
      <c r="AE1888" s="45">
        <f t="shared" si="1035"/>
        <v>1360</v>
      </c>
      <c r="AF1888" s="8"/>
      <c r="AG1888" s="44" t="s">
        <v>62</v>
      </c>
      <c r="AH1888" s="68">
        <f t="shared" si="1038"/>
        <v>7.4345837644303101</v>
      </c>
      <c r="AI1888" s="68">
        <f t="shared" si="1039"/>
        <v>30.638001615852282</v>
      </c>
      <c r="AJ1888" s="68">
        <f t="shared" si="1040"/>
        <v>105.66772743214268</v>
      </c>
      <c r="AK1888" s="68">
        <f t="shared" si="1041"/>
        <v>144.1219223713012</v>
      </c>
      <c r="AL1888" s="68">
        <f t="shared" si="1030"/>
        <v>72.519411104375237</v>
      </c>
      <c r="AM1888" s="68">
        <f t="shared" si="1031"/>
        <v>8.9912836259997935</v>
      </c>
      <c r="AN1888" s="68">
        <f t="shared" si="1032"/>
        <v>0</v>
      </c>
      <c r="AO1888" s="68">
        <f t="shared" si="1036"/>
        <v>52.785236344937267</v>
      </c>
      <c r="AP1888" s="8"/>
      <c r="AQ1888" s="6">
        <f t="shared" si="1042"/>
        <v>63</v>
      </c>
      <c r="AR1888" s="94">
        <f t="shared" si="1043"/>
        <v>32</v>
      </c>
      <c r="AS1888" s="9"/>
      <c r="AT1888" s="9"/>
      <c r="AU1888" s="9"/>
      <c r="AV1888" s="9"/>
      <c r="AW1888" s="9"/>
      <c r="AX1888" s="9"/>
      <c r="AY1888" s="9"/>
      <c r="AZ1888" s="9"/>
      <c r="BA1888" s="8"/>
      <c r="BB1888" s="8"/>
      <c r="BC1888" s="8"/>
      <c r="BD1888" s="8"/>
      <c r="BE1888" s="8"/>
      <c r="BF1888" s="8"/>
    </row>
    <row r="1889" spans="1:58" s="5" customFormat="1">
      <c r="A1889" s="6">
        <v>1844</v>
      </c>
      <c r="B1889" s="44" t="s">
        <v>63</v>
      </c>
      <c r="C1889" s="45">
        <v>2437.4632263183594</v>
      </c>
      <c r="D1889" s="45">
        <v>1378.9697494506836</v>
      </c>
      <c r="E1889" s="45">
        <v>1525.1821823120117</v>
      </c>
      <c r="F1889" s="45">
        <v>5494.5037841796875</v>
      </c>
      <c r="G1889" s="45">
        <v>14553.33984375</v>
      </c>
      <c r="H1889" s="45">
        <v>10579.512939453125</v>
      </c>
      <c r="I1889" s="45">
        <v>7305.7042541503906</v>
      </c>
      <c r="J1889" s="45">
        <v>5034.4809875488281</v>
      </c>
      <c r="K1889" s="45">
        <v>3251.0599060058594</v>
      </c>
      <c r="L1889" s="45">
        <v>2963.1835174560547</v>
      </c>
      <c r="M1889" s="45">
        <v>3124.9613800048828</v>
      </c>
      <c r="N1889" s="45">
        <v>2795.2349395751953</v>
      </c>
      <c r="O1889" s="45">
        <v>1999.0507278442383</v>
      </c>
      <c r="P1889" s="45">
        <v>1491.872802734375</v>
      </c>
      <c r="Q1889" s="45">
        <v>1158.0664138793945</v>
      </c>
      <c r="R1889" s="45">
        <v>938.27671813964844</v>
      </c>
      <c r="S1889" s="45">
        <v>648.87955665588379</v>
      </c>
      <c r="T1889" s="45">
        <v>381.07631587982178</v>
      </c>
      <c r="U1889" s="45">
        <f t="shared" si="1037"/>
        <v>67060.81924533844</v>
      </c>
      <c r="V1889" s="8"/>
      <c r="W1889" s="44" t="s">
        <v>63</v>
      </c>
      <c r="X1889" s="45">
        <v>3</v>
      </c>
      <c r="Y1889" s="45">
        <v>41</v>
      </c>
      <c r="Z1889" s="45">
        <v>126</v>
      </c>
      <c r="AA1889" s="45">
        <v>251</v>
      </c>
      <c r="AB1889" s="45">
        <v>168</v>
      </c>
      <c r="AC1889" s="45">
        <v>38</v>
      </c>
      <c r="AD1889" s="45"/>
      <c r="AE1889" s="45">
        <f t="shared" si="1035"/>
        <v>627</v>
      </c>
      <c r="AF1889" s="8"/>
      <c r="AG1889" s="44" t="s">
        <v>63</v>
      </c>
      <c r="AH1889" s="68">
        <f t="shared" si="1038"/>
        <v>1.0920003399170981</v>
      </c>
      <c r="AI1889" s="68">
        <f t="shared" si="1039"/>
        <v>5.6344454867667562</v>
      </c>
      <c r="AJ1889" s="68">
        <f t="shared" si="1040"/>
        <v>23.819622079220821</v>
      </c>
      <c r="AK1889" s="68">
        <f t="shared" si="1041"/>
        <v>68.713430291790473</v>
      </c>
      <c r="AL1889" s="68">
        <f t="shared" si="1030"/>
        <v>66.739749505656718</v>
      </c>
      <c r="AM1889" s="68">
        <f t="shared" si="1031"/>
        <v>23.376991564997333</v>
      </c>
      <c r="AN1889" s="68">
        <f t="shared" si="1032"/>
        <v>0</v>
      </c>
      <c r="AO1889" s="68">
        <f t="shared" si="1036"/>
        <v>25.497244438581689</v>
      </c>
      <c r="AP1889" s="8"/>
      <c r="AQ1889" s="6">
        <f t="shared" si="1042"/>
        <v>75</v>
      </c>
      <c r="AR1889" s="94">
        <f t="shared" si="1043"/>
        <v>80</v>
      </c>
      <c r="AS1889" s="9"/>
      <c r="AT1889" s="9"/>
      <c r="AU1889" s="9"/>
      <c r="AV1889" s="9"/>
      <c r="AW1889" s="9"/>
      <c r="AX1889" s="9"/>
      <c r="AY1889" s="9"/>
      <c r="AZ1889" s="9"/>
      <c r="BA1889" s="8"/>
      <c r="BB1889" s="8"/>
      <c r="BC1889" s="8"/>
      <c r="BD1889" s="8"/>
      <c r="BE1889" s="8"/>
      <c r="BF1889" s="8"/>
    </row>
    <row r="1890" spans="1:58" s="5" customFormat="1">
      <c r="A1890" s="6">
        <v>1845</v>
      </c>
      <c r="B1890" s="44" t="s">
        <v>64</v>
      </c>
      <c r="C1890" s="45">
        <v>6207.307373046875</v>
      </c>
      <c r="D1890" s="45">
        <v>5547.9873046875</v>
      </c>
      <c r="E1890" s="45">
        <v>5579.3223876953125</v>
      </c>
      <c r="F1890" s="45">
        <v>5426.22998046875</v>
      </c>
      <c r="G1890" s="45">
        <v>6696.156494140625</v>
      </c>
      <c r="H1890" s="45">
        <v>8397.714111328125</v>
      </c>
      <c r="I1890" s="45">
        <v>7169.6463623046875</v>
      </c>
      <c r="J1890" s="45">
        <v>6089.4154052734375</v>
      </c>
      <c r="K1890" s="45">
        <v>5510.2947998046875</v>
      </c>
      <c r="L1890" s="45">
        <v>5084.4918212890625</v>
      </c>
      <c r="M1890" s="45">
        <v>4924.4146728515625</v>
      </c>
      <c r="N1890" s="45">
        <v>4145.1377563476563</v>
      </c>
      <c r="O1890" s="45">
        <v>2313.3113403320313</v>
      </c>
      <c r="P1890" s="45">
        <v>1533.1123352050781</v>
      </c>
      <c r="Q1890" s="45">
        <v>979.48609924316406</v>
      </c>
      <c r="R1890" s="45">
        <v>845.43676376342773</v>
      </c>
      <c r="S1890" s="45">
        <v>539.70082473754883</v>
      </c>
      <c r="T1890" s="45">
        <v>492.24177360534668</v>
      </c>
      <c r="U1890" s="45">
        <f t="shared" si="1037"/>
        <v>77481.407606124878</v>
      </c>
      <c r="V1890" s="8"/>
      <c r="W1890" s="44" t="s">
        <v>64</v>
      </c>
      <c r="X1890" s="45">
        <v>45</v>
      </c>
      <c r="Y1890" s="45">
        <v>209</v>
      </c>
      <c r="Z1890" s="45">
        <v>512</v>
      </c>
      <c r="AA1890" s="45">
        <v>553</v>
      </c>
      <c r="AB1890" s="45">
        <v>191</v>
      </c>
      <c r="AC1890" s="45">
        <v>28</v>
      </c>
      <c r="AD1890" s="45"/>
      <c r="AE1890" s="45">
        <f t="shared" si="1035"/>
        <v>1538</v>
      </c>
      <c r="AF1890" s="8"/>
      <c r="AG1890" s="44" t="s">
        <v>64</v>
      </c>
      <c r="AH1890" s="68">
        <f t="shared" si="1038"/>
        <v>16.58610127546147</v>
      </c>
      <c r="AI1890" s="68">
        <f t="shared" si="1039"/>
        <v>62.423869628161299</v>
      </c>
      <c r="AJ1890" s="68">
        <f t="shared" si="1040"/>
        <v>121.93794482937585</v>
      </c>
      <c r="AK1890" s="68">
        <f t="shared" si="1041"/>
        <v>154.2614438858426</v>
      </c>
      <c r="AL1890" s="68">
        <f t="shared" si="1030"/>
        <v>62.731801753775535</v>
      </c>
      <c r="AM1890" s="68">
        <f t="shared" si="1031"/>
        <v>10.16279564606687</v>
      </c>
      <c r="AN1890" s="68">
        <f t="shared" si="1032"/>
        <v>0</v>
      </c>
      <c r="AO1890" s="68">
        <f t="shared" si="1036"/>
        <v>69.319951707703026</v>
      </c>
      <c r="AP1890" s="8"/>
      <c r="AQ1890" s="6">
        <f t="shared" si="1042"/>
        <v>30</v>
      </c>
      <c r="AR1890" s="94">
        <f t="shared" si="1043"/>
        <v>2</v>
      </c>
      <c r="AS1890" s="9"/>
      <c r="AT1890" s="9"/>
      <c r="AU1890" s="9"/>
      <c r="AV1890" s="9"/>
      <c r="AW1890" s="9"/>
      <c r="AX1890" s="9"/>
      <c r="AY1890" s="9"/>
      <c r="AZ1890" s="9"/>
      <c r="BA1890" s="8"/>
      <c r="BB1890" s="8"/>
      <c r="BC1890" s="8"/>
      <c r="BD1890" s="8"/>
      <c r="BE1890" s="8"/>
      <c r="BF1890" s="8"/>
    </row>
    <row r="1891" spans="1:58" s="5" customFormat="1">
      <c r="A1891" s="6">
        <v>1846</v>
      </c>
      <c r="B1891" s="44" t="s">
        <v>65</v>
      </c>
      <c r="C1891" s="45">
        <v>3342.7405853271484</v>
      </c>
      <c r="D1891" s="45">
        <v>4068.1659851074219</v>
      </c>
      <c r="E1891" s="45">
        <v>4239.3126220703125</v>
      </c>
      <c r="F1891" s="45">
        <v>3731.0396118164063</v>
      </c>
      <c r="G1891" s="45">
        <v>2947.0852508544922</v>
      </c>
      <c r="H1891" s="45">
        <v>3075.1120910644531</v>
      </c>
      <c r="I1891" s="45">
        <v>3433.321044921875</v>
      </c>
      <c r="J1891" s="45">
        <v>3818.3719482421875</v>
      </c>
      <c r="K1891" s="45">
        <v>3909.2779998779297</v>
      </c>
      <c r="L1891" s="45">
        <v>3805.9765472412109</v>
      </c>
      <c r="M1891" s="45">
        <v>3256.3321075439453</v>
      </c>
      <c r="N1891" s="45">
        <v>3036.1552047729492</v>
      </c>
      <c r="O1891" s="45">
        <v>2339.0970001220703</v>
      </c>
      <c r="P1891" s="45">
        <v>2099.8284225463867</v>
      </c>
      <c r="Q1891" s="45">
        <v>1791.3606338500977</v>
      </c>
      <c r="R1891" s="45">
        <v>1592.8659515380859</v>
      </c>
      <c r="S1891" s="45">
        <v>1092.2831573486328</v>
      </c>
      <c r="T1891" s="45">
        <v>928.60014533996582</v>
      </c>
      <c r="U1891" s="45">
        <f t="shared" si="1037"/>
        <v>52506.926309585571</v>
      </c>
      <c r="V1891" s="8"/>
      <c r="W1891" s="44" t="s">
        <v>65</v>
      </c>
      <c r="X1891" s="45">
        <v>41</v>
      </c>
      <c r="Y1891" s="45">
        <v>122</v>
      </c>
      <c r="Z1891" s="45">
        <v>202</v>
      </c>
      <c r="AA1891" s="45">
        <v>175</v>
      </c>
      <c r="AB1891" s="45">
        <v>87</v>
      </c>
      <c r="AC1891" s="45">
        <v>13</v>
      </c>
      <c r="AD1891" s="45"/>
      <c r="AE1891" s="45">
        <f t="shared" si="1035"/>
        <v>640</v>
      </c>
      <c r="AF1891" s="8"/>
      <c r="AG1891" s="44" t="s">
        <v>65</v>
      </c>
      <c r="AH1891" s="68">
        <f t="shared" si="1038"/>
        <v>21.977788641080497</v>
      </c>
      <c r="AI1891" s="68">
        <f t="shared" si="1039"/>
        <v>82.793668737357862</v>
      </c>
      <c r="AJ1891" s="68">
        <f t="shared" si="1040"/>
        <v>131.37732480514393</v>
      </c>
      <c r="AK1891" s="68">
        <f t="shared" si="1041"/>
        <v>101.94211243882211</v>
      </c>
      <c r="AL1891" s="68">
        <f t="shared" si="1030"/>
        <v>45.569159411016003</v>
      </c>
      <c r="AM1891" s="68">
        <f t="shared" si="1031"/>
        <v>6.6508444783952099</v>
      </c>
      <c r="AN1891" s="68">
        <f t="shared" si="1032"/>
        <v>0</v>
      </c>
      <c r="AO1891" s="68">
        <f t="shared" si="1036"/>
        <v>51.779548826171442</v>
      </c>
      <c r="AP1891" s="8"/>
      <c r="AQ1891" s="6">
        <f t="shared" si="1042"/>
        <v>13</v>
      </c>
      <c r="AR1891" s="94">
        <f t="shared" si="1043"/>
        <v>36</v>
      </c>
      <c r="AS1891" s="9"/>
      <c r="AT1891" s="9"/>
      <c r="AU1891" s="9"/>
      <c r="AV1891" s="9"/>
      <c r="AW1891" s="9"/>
      <c r="AX1891" s="9"/>
      <c r="AY1891" s="9"/>
      <c r="AZ1891" s="9"/>
      <c r="BA1891" s="8"/>
      <c r="BB1891" s="8"/>
      <c r="BC1891" s="8"/>
      <c r="BD1891" s="8"/>
      <c r="BE1891" s="8"/>
      <c r="BF1891" s="8"/>
    </row>
    <row r="1892" spans="1:58" s="5" customFormat="1">
      <c r="A1892" s="6">
        <v>1847</v>
      </c>
      <c r="B1892" s="44" t="s">
        <v>66</v>
      </c>
      <c r="C1892" s="45">
        <v>2196.5904846191406</v>
      </c>
      <c r="D1892" s="45">
        <v>2561.4097900390625</v>
      </c>
      <c r="E1892" s="45">
        <v>2714.2742614746094</v>
      </c>
      <c r="F1892" s="45">
        <v>2634.4642028808594</v>
      </c>
      <c r="G1892" s="45">
        <v>2009.1561584472656</v>
      </c>
      <c r="H1892" s="45">
        <v>1861.1195983886719</v>
      </c>
      <c r="I1892" s="45">
        <v>2192.6721801757813</v>
      </c>
      <c r="J1892" s="45">
        <v>2528.992919921875</v>
      </c>
      <c r="K1892" s="45">
        <v>2550.4930114746094</v>
      </c>
      <c r="L1892" s="45">
        <v>2299.3659057617188</v>
      </c>
      <c r="M1892" s="45">
        <v>2145.9000854492188</v>
      </c>
      <c r="N1892" s="45">
        <v>1994.0061645507813</v>
      </c>
      <c r="O1892" s="45">
        <v>1479.4169311523438</v>
      </c>
      <c r="P1892" s="45">
        <v>1093.2273101806641</v>
      </c>
      <c r="Q1892" s="45">
        <v>794.93424987792969</v>
      </c>
      <c r="R1892" s="45">
        <v>691.6029052734375</v>
      </c>
      <c r="S1892" s="45">
        <v>407.45053863525391</v>
      </c>
      <c r="T1892" s="45">
        <v>317.7094612121582</v>
      </c>
      <c r="U1892" s="45">
        <f t="shared" si="1037"/>
        <v>32472.786159515381</v>
      </c>
      <c r="V1892" s="8"/>
      <c r="W1892" s="44" t="s">
        <v>66</v>
      </c>
      <c r="X1892" s="45">
        <v>15</v>
      </c>
      <c r="Y1892" s="45">
        <v>74</v>
      </c>
      <c r="Z1892" s="45">
        <v>109</v>
      </c>
      <c r="AA1892" s="45">
        <v>158</v>
      </c>
      <c r="AB1892" s="45">
        <v>69</v>
      </c>
      <c r="AC1892" s="45">
        <v>12</v>
      </c>
      <c r="AD1892" s="45"/>
      <c r="AE1892" s="45">
        <f t="shared" si="1035"/>
        <v>437</v>
      </c>
      <c r="AF1892" s="8"/>
      <c r="AG1892" s="44" t="s">
        <v>66</v>
      </c>
      <c r="AH1892" s="68">
        <f t="shared" si="1038"/>
        <v>11.387514761898897</v>
      </c>
      <c r="AI1892" s="68">
        <f t="shared" si="1039"/>
        <v>73.662766021322469</v>
      </c>
      <c r="AJ1892" s="68">
        <f t="shared" si="1040"/>
        <v>117.13379418965926</v>
      </c>
      <c r="AK1892" s="68">
        <f t="shared" si="1041"/>
        <v>144.11639042853503</v>
      </c>
      <c r="AL1892" s="68">
        <f t="shared" si="1030"/>
        <v>54.567175302437406</v>
      </c>
      <c r="AM1892" s="68">
        <f t="shared" si="1031"/>
        <v>9.4099454074269371</v>
      </c>
      <c r="AN1892" s="68">
        <f t="shared" si="1032"/>
        <v>0</v>
      </c>
      <c r="AO1892" s="68">
        <f t="shared" si="1036"/>
        <v>54.36586518159033</v>
      </c>
      <c r="AP1892" s="8"/>
      <c r="AQ1892" s="6">
        <f t="shared" si="1042"/>
        <v>18</v>
      </c>
      <c r="AR1892" s="94">
        <f t="shared" si="1043"/>
        <v>25</v>
      </c>
      <c r="AS1892" s="9"/>
      <c r="AT1892" s="9"/>
      <c r="AU1892" s="9"/>
      <c r="AV1892" s="9"/>
      <c r="AW1892" s="9"/>
      <c r="AX1892" s="9"/>
      <c r="AY1892" s="9"/>
      <c r="AZ1892" s="9"/>
      <c r="BA1892" s="8"/>
      <c r="BB1892" s="8"/>
      <c r="BC1892" s="8"/>
      <c r="BD1892" s="8"/>
      <c r="BE1892" s="8"/>
      <c r="BF1892" s="8"/>
    </row>
    <row r="1893" spans="1:58" s="5" customFormat="1">
      <c r="A1893" s="6">
        <v>1848</v>
      </c>
      <c r="B1893" s="44" t="s">
        <v>67</v>
      </c>
      <c r="C1893" s="45">
        <v>1707.8855438232422</v>
      </c>
      <c r="D1893" s="45">
        <v>1963.831298828125</v>
      </c>
      <c r="E1893" s="45">
        <v>2056.1900329589844</v>
      </c>
      <c r="F1893" s="45">
        <v>1790.3158264160156</v>
      </c>
      <c r="G1893" s="45">
        <v>1094.0058288574219</v>
      </c>
      <c r="H1893" s="45">
        <v>1291.55859375</v>
      </c>
      <c r="I1893" s="45">
        <v>1557.6189727783203</v>
      </c>
      <c r="J1893" s="45">
        <v>1752.8189392089844</v>
      </c>
      <c r="K1893" s="45">
        <v>1910.6192932128906</v>
      </c>
      <c r="L1893" s="45">
        <v>1926.6527099609375</v>
      </c>
      <c r="M1893" s="45">
        <v>1872.8975524902344</v>
      </c>
      <c r="N1893" s="45">
        <v>1885.6203918457031</v>
      </c>
      <c r="O1893" s="45">
        <v>1648.8520812988281</v>
      </c>
      <c r="P1893" s="45">
        <v>1541.0642700195313</v>
      </c>
      <c r="Q1893" s="45">
        <v>1287.3441925048828</v>
      </c>
      <c r="R1893" s="45">
        <v>1132.5861968994141</v>
      </c>
      <c r="S1893" s="45">
        <v>781.15965270996094</v>
      </c>
      <c r="T1893" s="45">
        <v>678.71976089477539</v>
      </c>
      <c r="U1893" s="45">
        <f t="shared" si="1037"/>
        <v>27879.741138458252</v>
      </c>
      <c r="V1893" s="8"/>
      <c r="W1893" s="44" t="s">
        <v>67</v>
      </c>
      <c r="X1893" s="45">
        <v>16</v>
      </c>
      <c r="Y1893" s="45">
        <v>54</v>
      </c>
      <c r="Z1893" s="45">
        <v>85</v>
      </c>
      <c r="AA1893" s="45">
        <v>103</v>
      </c>
      <c r="AB1893" s="45">
        <v>56</v>
      </c>
      <c r="AC1893" s="45">
        <v>10</v>
      </c>
      <c r="AD1893" s="45"/>
      <c r="AE1893" s="45">
        <f t="shared" si="1035"/>
        <v>324</v>
      </c>
      <c r="AF1893" s="8"/>
      <c r="AG1893" s="44" t="s">
        <v>67</v>
      </c>
      <c r="AH1893" s="68">
        <f t="shared" si="1038"/>
        <v>17.873941305685673</v>
      </c>
      <c r="AI1893" s="68">
        <f t="shared" si="1039"/>
        <v>98.719766523360335</v>
      </c>
      <c r="AJ1893" s="68">
        <f t="shared" si="1040"/>
        <v>131.62391611394906</v>
      </c>
      <c r="AK1893" s="68">
        <f t="shared" si="1041"/>
        <v>132.25313995280786</v>
      </c>
      <c r="AL1893" s="68">
        <f t="shared" si="1030"/>
        <v>63.897073162926674</v>
      </c>
      <c r="AM1893" s="68">
        <f t="shared" si="1031"/>
        <v>10.467810134151879</v>
      </c>
      <c r="AN1893" s="68">
        <f t="shared" si="1032"/>
        <v>0</v>
      </c>
      <c r="AO1893" s="68">
        <f t="shared" si="1036"/>
        <v>57.225667001757252</v>
      </c>
      <c r="AP1893" s="8"/>
      <c r="AQ1893" s="6">
        <f t="shared" si="1042"/>
        <v>4</v>
      </c>
      <c r="AR1893" s="94">
        <f t="shared" si="1043"/>
        <v>12</v>
      </c>
      <c r="AS1893" s="9"/>
      <c r="AT1893" s="9"/>
      <c r="AU1893" s="9"/>
      <c r="AV1893" s="9"/>
      <c r="AW1893" s="9"/>
      <c r="AX1893" s="9"/>
      <c r="AY1893" s="9"/>
      <c r="AZ1893" s="9"/>
      <c r="BA1893" s="8"/>
      <c r="BB1893" s="8"/>
      <c r="BC1893" s="8"/>
      <c r="BD1893" s="8"/>
      <c r="BE1893" s="8"/>
      <c r="BF1893" s="8"/>
    </row>
    <row r="1894" spans="1:58" s="5" customFormat="1">
      <c r="A1894" s="6">
        <v>1849</v>
      </c>
      <c r="B1894" s="44" t="s">
        <v>68</v>
      </c>
      <c r="C1894" s="45">
        <v>7450.2857055664063</v>
      </c>
      <c r="D1894" s="45">
        <v>8364.986328125</v>
      </c>
      <c r="E1894" s="45">
        <v>9016.9317626953125</v>
      </c>
      <c r="F1894" s="45">
        <v>10582.138305664063</v>
      </c>
      <c r="G1894" s="45">
        <v>13448.976684570313</v>
      </c>
      <c r="H1894" s="45">
        <v>11541.74755859375</v>
      </c>
      <c r="I1894" s="45">
        <v>11383.456909179688</v>
      </c>
      <c r="J1894" s="45">
        <v>12407.175048828125</v>
      </c>
      <c r="K1894" s="45">
        <v>11637.678955078125</v>
      </c>
      <c r="L1894" s="45">
        <v>11356.395141601563</v>
      </c>
      <c r="M1894" s="45">
        <v>10435.476684570313</v>
      </c>
      <c r="N1894" s="45">
        <v>10367.654663085938</v>
      </c>
      <c r="O1894" s="45">
        <v>8924.1376342773438</v>
      </c>
      <c r="P1894" s="45">
        <v>8071.3052978515625</v>
      </c>
      <c r="Q1894" s="45">
        <v>6476.9058837890625</v>
      </c>
      <c r="R1894" s="45">
        <v>5619.7750854492188</v>
      </c>
      <c r="S1894" s="45">
        <v>3966.9721069335938</v>
      </c>
      <c r="T1894" s="45">
        <v>2999.8330535888672</v>
      </c>
      <c r="U1894" s="45">
        <f t="shared" si="1037"/>
        <v>164051.83280944824</v>
      </c>
      <c r="V1894" s="8"/>
      <c r="W1894" s="44" t="s">
        <v>68</v>
      </c>
      <c r="X1894" s="45">
        <v>20</v>
      </c>
      <c r="Y1894" s="45">
        <v>74</v>
      </c>
      <c r="Z1894" s="45">
        <v>374</v>
      </c>
      <c r="AA1894" s="45">
        <v>724</v>
      </c>
      <c r="AB1894" s="45">
        <v>475</v>
      </c>
      <c r="AC1894" s="45">
        <v>75</v>
      </c>
      <c r="AD1894" s="45"/>
      <c r="AE1894" s="45">
        <f t="shared" si="1035"/>
        <v>1742</v>
      </c>
      <c r="AF1894" s="8"/>
      <c r="AG1894" s="44" t="s">
        <v>68</v>
      </c>
      <c r="AH1894" s="68">
        <f t="shared" si="1038"/>
        <v>3.7799543763844121</v>
      </c>
      <c r="AI1894" s="68">
        <f t="shared" si="1039"/>
        <v>11.004554730903566</v>
      </c>
      <c r="AJ1894" s="68">
        <f t="shared" si="1040"/>
        <v>64.808210039480059</v>
      </c>
      <c r="AK1894" s="68">
        <f t="shared" si="1041"/>
        <v>127.20213302097399</v>
      </c>
      <c r="AL1894" s="68">
        <f t="shared" si="1030"/>
        <v>76.56859811047228</v>
      </c>
      <c r="AM1894" s="68">
        <f t="shared" si="1031"/>
        <v>12.889168070283223</v>
      </c>
      <c r="AN1894" s="68">
        <f t="shared" si="1032"/>
        <v>0</v>
      </c>
      <c r="AO1894" s="68">
        <f t="shared" si="1036"/>
        <v>42.303337253344765</v>
      </c>
      <c r="AP1894" s="8"/>
      <c r="AQ1894" s="6">
        <f t="shared" si="1042"/>
        <v>70</v>
      </c>
      <c r="AR1894" s="94">
        <f t="shared" si="1043"/>
        <v>69</v>
      </c>
      <c r="AS1894" s="9"/>
      <c r="AT1894" s="9"/>
      <c r="AU1894" s="9"/>
      <c r="AV1894" s="9"/>
      <c r="AW1894" s="9"/>
      <c r="AX1894" s="9"/>
      <c r="AY1894" s="9"/>
      <c r="AZ1894" s="9"/>
      <c r="BA1894" s="8"/>
      <c r="BB1894" s="8"/>
      <c r="BC1894" s="8"/>
      <c r="BD1894" s="8"/>
      <c r="BE1894" s="8"/>
      <c r="BF1894" s="8"/>
    </row>
    <row r="1895" spans="1:58" s="5" customFormat="1">
      <c r="A1895" s="6">
        <v>1850</v>
      </c>
      <c r="B1895" s="44" t="s">
        <v>69</v>
      </c>
      <c r="C1895" s="45">
        <v>5695.4483642578125</v>
      </c>
      <c r="D1895" s="45">
        <v>5831.3743896484375</v>
      </c>
      <c r="E1895" s="45">
        <v>6124.3907470703125</v>
      </c>
      <c r="F1895" s="45">
        <v>6626.703369140625</v>
      </c>
      <c r="G1895" s="45">
        <v>8375.5718994140625</v>
      </c>
      <c r="H1895" s="45">
        <v>8005.2005615234375</v>
      </c>
      <c r="I1895" s="45">
        <v>8873.1175537109375</v>
      </c>
      <c r="J1895" s="45">
        <v>8993.3076171875</v>
      </c>
      <c r="K1895" s="45">
        <v>8324.741943359375</v>
      </c>
      <c r="L1895" s="45">
        <v>7872.9234619140625</v>
      </c>
      <c r="M1895" s="45">
        <v>7157.6055908203125</v>
      </c>
      <c r="N1895" s="45">
        <v>6586.6531982421875</v>
      </c>
      <c r="O1895" s="45">
        <v>5199.5933837890625</v>
      </c>
      <c r="P1895" s="45">
        <v>4418.3145141601563</v>
      </c>
      <c r="Q1895" s="45">
        <v>3732.7981567382813</v>
      </c>
      <c r="R1895" s="45">
        <v>3510.5966186523438</v>
      </c>
      <c r="S1895" s="45">
        <v>2763.442138671875</v>
      </c>
      <c r="T1895" s="45">
        <v>2075.8967742919922</v>
      </c>
      <c r="U1895" s="45">
        <f t="shared" si="1037"/>
        <v>110167.68028259277</v>
      </c>
      <c r="V1895" s="8"/>
      <c r="W1895" s="44" t="s">
        <v>69</v>
      </c>
      <c r="X1895" s="45">
        <v>8</v>
      </c>
      <c r="Y1895" s="45">
        <v>84</v>
      </c>
      <c r="Z1895" s="45">
        <v>234</v>
      </c>
      <c r="AA1895" s="45">
        <v>560</v>
      </c>
      <c r="AB1895" s="45">
        <v>356</v>
      </c>
      <c r="AC1895" s="45">
        <v>71</v>
      </c>
      <c r="AD1895" s="45"/>
      <c r="AE1895" s="45">
        <f t="shared" si="1035"/>
        <v>1313</v>
      </c>
      <c r="AF1895" s="8"/>
      <c r="AG1895" s="44" t="s">
        <v>69</v>
      </c>
      <c r="AH1895" s="68">
        <f t="shared" si="1038"/>
        <v>2.4144735487194349</v>
      </c>
      <c r="AI1895" s="68">
        <f t="shared" si="1039"/>
        <v>20.058331779320397</v>
      </c>
      <c r="AJ1895" s="68">
        <f t="shared" si="1040"/>
        <v>58.461995599387805</v>
      </c>
      <c r="AK1895" s="68">
        <f t="shared" si="1041"/>
        <v>126.22395603578934</v>
      </c>
      <c r="AL1895" s="68">
        <f t="shared" si="1030"/>
        <v>79.169981758353956</v>
      </c>
      <c r="AM1895" s="68">
        <f t="shared" si="1031"/>
        <v>17.057585804599388</v>
      </c>
      <c r="AN1895" s="68">
        <f t="shared" si="1032"/>
        <v>0</v>
      </c>
      <c r="AO1895" s="68">
        <f t="shared" si="1036"/>
        <v>46.012404518696066</v>
      </c>
      <c r="AP1895" s="8"/>
      <c r="AQ1895" s="6">
        <f t="shared" si="1042"/>
        <v>66</v>
      </c>
      <c r="AR1895" s="94">
        <f t="shared" si="1043"/>
        <v>61</v>
      </c>
      <c r="AS1895" s="9"/>
      <c r="AT1895" s="9"/>
      <c r="AU1895" s="9"/>
      <c r="AV1895" s="9"/>
      <c r="AW1895" s="9"/>
      <c r="AX1895" s="9"/>
      <c r="AY1895" s="9"/>
      <c r="AZ1895" s="9"/>
      <c r="BA1895" s="8"/>
      <c r="BB1895" s="8"/>
      <c r="BC1895" s="8"/>
      <c r="BD1895" s="8"/>
      <c r="BE1895" s="8"/>
      <c r="BF1895" s="8"/>
    </row>
    <row r="1896" spans="1:58" s="5" customFormat="1">
      <c r="A1896" s="6">
        <v>1851</v>
      </c>
      <c r="B1896" s="44" t="s">
        <v>70</v>
      </c>
      <c r="C1896" s="45">
        <v>1721.4143295288086</v>
      </c>
      <c r="D1896" s="45">
        <v>2103.5155181884766</v>
      </c>
      <c r="E1896" s="45">
        <v>2282.8072814941406</v>
      </c>
      <c r="F1896" s="45">
        <v>1961.0408248901367</v>
      </c>
      <c r="G1896" s="45">
        <v>1427.2142791748047</v>
      </c>
      <c r="H1896" s="45">
        <v>1479.6207733154297</v>
      </c>
      <c r="I1896" s="45">
        <v>1757.1813278198242</v>
      </c>
      <c r="J1896" s="45">
        <v>1999.2255859375</v>
      </c>
      <c r="K1896" s="45">
        <v>2185.0832214355469</v>
      </c>
      <c r="L1896" s="45">
        <v>2107.226806640625</v>
      </c>
      <c r="M1896" s="45">
        <v>1963.9763946533203</v>
      </c>
      <c r="N1896" s="45">
        <v>1823.7515563964844</v>
      </c>
      <c r="O1896" s="45">
        <v>1359.3945159912109</v>
      </c>
      <c r="P1896" s="45">
        <v>890.85382843017578</v>
      </c>
      <c r="Q1896" s="45">
        <v>733.2998161315918</v>
      </c>
      <c r="R1896" s="45">
        <v>569.60637664794922</v>
      </c>
      <c r="S1896" s="45">
        <v>439.00714111328125</v>
      </c>
      <c r="T1896" s="45">
        <v>269.29657506942749</v>
      </c>
      <c r="U1896" s="45">
        <f t="shared" si="1037"/>
        <v>27073.516152858734</v>
      </c>
      <c r="V1896" s="8"/>
      <c r="W1896" s="44" t="s">
        <v>70</v>
      </c>
      <c r="X1896" s="45">
        <v>7</v>
      </c>
      <c r="Y1896" s="45">
        <v>29</v>
      </c>
      <c r="Z1896" s="45">
        <v>80</v>
      </c>
      <c r="AA1896" s="45">
        <v>114</v>
      </c>
      <c r="AB1896" s="45">
        <v>55</v>
      </c>
      <c r="AC1896" s="45">
        <v>17</v>
      </c>
      <c r="AD1896" s="45"/>
      <c r="AE1896" s="45">
        <f t="shared" si="1035"/>
        <v>302</v>
      </c>
      <c r="AF1896" s="8"/>
      <c r="AG1896" s="44" t="s">
        <v>70</v>
      </c>
      <c r="AH1896" s="68">
        <f t="shared" si="1038"/>
        <v>7.1390660624234181</v>
      </c>
      <c r="AI1896" s="68">
        <f t="shared" si="1039"/>
        <v>40.638606862548201</v>
      </c>
      <c r="AJ1896" s="68">
        <f t="shared" si="1040"/>
        <v>108.13581620747544</v>
      </c>
      <c r="AK1896" s="68">
        <f t="shared" si="1041"/>
        <v>129.75325675858673</v>
      </c>
      <c r="AL1896" s="68">
        <f t="shared" si="1030"/>
        <v>55.021304636023615</v>
      </c>
      <c r="AM1896" s="68">
        <f t="shared" si="1031"/>
        <v>15.560048087167509</v>
      </c>
      <c r="AN1896" s="68">
        <f t="shared" si="1032"/>
        <v>0</v>
      </c>
      <c r="AO1896" s="68">
        <f t="shared" si="1036"/>
        <v>46.761557668794019</v>
      </c>
      <c r="AP1896" s="8"/>
      <c r="AQ1896" s="6">
        <f t="shared" si="1042"/>
        <v>56</v>
      </c>
      <c r="AR1896" s="94">
        <f t="shared" si="1043"/>
        <v>56</v>
      </c>
      <c r="AS1896" s="9"/>
      <c r="AT1896" s="9"/>
      <c r="AU1896" s="9"/>
      <c r="AV1896" s="9"/>
      <c r="AW1896" s="9"/>
      <c r="AX1896" s="9"/>
      <c r="AY1896" s="9"/>
      <c r="AZ1896" s="9"/>
      <c r="BA1896" s="8"/>
      <c r="BB1896" s="8"/>
      <c r="BC1896" s="8"/>
      <c r="BD1896" s="8"/>
      <c r="BE1896" s="8"/>
      <c r="BF1896" s="8"/>
    </row>
    <row r="1897" spans="1:58" s="5" customFormat="1">
      <c r="A1897" s="6">
        <v>1852</v>
      </c>
      <c r="B1897" s="44" t="s">
        <v>71</v>
      </c>
      <c r="C1897" s="45">
        <v>7338.3733520507813</v>
      </c>
      <c r="D1897" s="45">
        <v>6541.2833557128906</v>
      </c>
      <c r="E1897" s="45">
        <v>6777.4811401367188</v>
      </c>
      <c r="F1897" s="45">
        <v>7485.10693359375</v>
      </c>
      <c r="G1897" s="45">
        <v>12638.14697265625</v>
      </c>
      <c r="H1897" s="45">
        <v>12373.451538085938</v>
      </c>
      <c r="I1897" s="45">
        <v>12197.970092773438</v>
      </c>
      <c r="J1897" s="45">
        <v>11361.344482421875</v>
      </c>
      <c r="K1897" s="45">
        <v>9963.8740234375</v>
      </c>
      <c r="L1897" s="45">
        <v>8989.5184326171875</v>
      </c>
      <c r="M1897" s="45">
        <v>7438.551513671875</v>
      </c>
      <c r="N1897" s="45">
        <v>6611.0299072265625</v>
      </c>
      <c r="O1897" s="45">
        <v>5063.304931640625</v>
      </c>
      <c r="P1897" s="45">
        <v>5825.1646118164063</v>
      </c>
      <c r="Q1897" s="45">
        <v>5537.276611328125</v>
      </c>
      <c r="R1897" s="45">
        <v>5277.3113403320313</v>
      </c>
      <c r="S1897" s="45">
        <v>4019.0997619628906</v>
      </c>
      <c r="T1897" s="45">
        <v>2741.5664672851563</v>
      </c>
      <c r="U1897" s="45">
        <f t="shared" si="1037"/>
        <v>138179.85546875</v>
      </c>
      <c r="V1897" s="8"/>
      <c r="W1897" s="44" t="s">
        <v>71</v>
      </c>
      <c r="X1897" s="45">
        <v>43</v>
      </c>
      <c r="Y1897" s="45">
        <v>219</v>
      </c>
      <c r="Z1897" s="45">
        <v>436</v>
      </c>
      <c r="AA1897" s="45">
        <v>874</v>
      </c>
      <c r="AB1897" s="45">
        <v>494</v>
      </c>
      <c r="AC1897" s="45">
        <v>98</v>
      </c>
      <c r="AD1897" s="45"/>
      <c r="AE1897" s="45">
        <f t="shared" si="1035"/>
        <v>2164</v>
      </c>
      <c r="AF1897" s="8"/>
      <c r="AG1897" s="44" t="s">
        <v>71</v>
      </c>
      <c r="AH1897" s="68">
        <f t="shared" si="1038"/>
        <v>11.48948181542006</v>
      </c>
      <c r="AI1897" s="68">
        <f t="shared" si="1039"/>
        <v>34.656979456533598</v>
      </c>
      <c r="AJ1897" s="68">
        <f t="shared" si="1040"/>
        <v>70.473464684930633</v>
      </c>
      <c r="AK1897" s="68">
        <f t="shared" si="1041"/>
        <v>143.30253203650537</v>
      </c>
      <c r="AL1897" s="68">
        <f t="shared" si="1030"/>
        <v>86.961538885527233</v>
      </c>
      <c r="AM1897" s="68">
        <f t="shared" si="1031"/>
        <v>19.671063638396017</v>
      </c>
      <c r="AN1897" s="68">
        <f t="shared" si="1032"/>
        <v>0</v>
      </c>
      <c r="AO1897" s="68">
        <f t="shared" si="1036"/>
        <v>57.699425407560383</v>
      </c>
      <c r="AP1897" s="8"/>
      <c r="AQ1897" s="6">
        <f t="shared" si="1042"/>
        <v>59</v>
      </c>
      <c r="AR1897" s="94">
        <f t="shared" si="1043"/>
        <v>10</v>
      </c>
      <c r="AS1897" s="9"/>
      <c r="AT1897" s="9"/>
      <c r="AU1897" s="9"/>
      <c r="AV1897" s="9"/>
      <c r="AW1897" s="9"/>
      <c r="AX1897" s="9"/>
      <c r="AY1897" s="9"/>
      <c r="AZ1897" s="9"/>
      <c r="BA1897" s="8"/>
      <c r="BB1897" s="8"/>
      <c r="BC1897" s="8"/>
      <c r="BD1897" s="8"/>
      <c r="BE1897" s="8"/>
      <c r="BF1897" s="8"/>
    </row>
    <row r="1898" spans="1:58" s="5" customFormat="1">
      <c r="A1898" s="6">
        <v>1853</v>
      </c>
      <c r="B1898" s="44" t="s">
        <v>72</v>
      </c>
      <c r="C1898" s="45">
        <v>8051.60546875</v>
      </c>
      <c r="D1898" s="45">
        <v>8684.8077392578125</v>
      </c>
      <c r="E1898" s="45">
        <v>9214.53466796875</v>
      </c>
      <c r="F1898" s="45">
        <v>9552.4256591796875</v>
      </c>
      <c r="G1898" s="45">
        <v>7864.32421875</v>
      </c>
      <c r="H1898" s="45">
        <v>7145.28369140625</v>
      </c>
      <c r="I1898" s="45">
        <v>8451.5103759765625</v>
      </c>
      <c r="J1898" s="45">
        <v>9398.364501953125</v>
      </c>
      <c r="K1898" s="45">
        <v>9871.8421630859375</v>
      </c>
      <c r="L1898" s="45">
        <v>10069.45263671875</v>
      </c>
      <c r="M1898" s="45">
        <v>9442.0526123046875</v>
      </c>
      <c r="N1898" s="45">
        <v>9643.515869140625</v>
      </c>
      <c r="O1898" s="45">
        <v>8297.5783081054688</v>
      </c>
      <c r="P1898" s="45">
        <v>7293.9321899414063</v>
      </c>
      <c r="Q1898" s="45">
        <v>6298.3526916503906</v>
      </c>
      <c r="R1898" s="45">
        <v>5828.8146362304688</v>
      </c>
      <c r="S1898" s="45">
        <v>4038.274169921875</v>
      </c>
      <c r="T1898" s="45">
        <v>3277.2362823486328</v>
      </c>
      <c r="U1898" s="45">
        <f t="shared" si="1037"/>
        <v>142423.90788269043</v>
      </c>
      <c r="V1898" s="8"/>
      <c r="W1898" s="44" t="s">
        <v>72</v>
      </c>
      <c r="X1898" s="45">
        <v>38</v>
      </c>
      <c r="Y1898" s="45">
        <v>181</v>
      </c>
      <c r="Z1898" s="45">
        <v>363</v>
      </c>
      <c r="AA1898" s="45">
        <v>527</v>
      </c>
      <c r="AB1898" s="45">
        <v>338</v>
      </c>
      <c r="AC1898" s="45">
        <v>58</v>
      </c>
      <c r="AD1898" s="45"/>
      <c r="AE1898" s="45">
        <f t="shared" si="1035"/>
        <v>1505</v>
      </c>
      <c r="AF1898" s="8"/>
      <c r="AG1898" s="44" t="s">
        <v>72</v>
      </c>
      <c r="AH1898" s="68">
        <f t="shared" si="1038"/>
        <v>7.9560943692836315</v>
      </c>
      <c r="AI1898" s="68">
        <f t="shared" si="1039"/>
        <v>46.030655645773756</v>
      </c>
      <c r="AJ1898" s="68">
        <f t="shared" si="1040"/>
        <v>101.6054829108006</v>
      </c>
      <c r="AK1898" s="68">
        <f t="shared" si="1041"/>
        <v>124.71143654937671</v>
      </c>
      <c r="AL1898" s="68">
        <f t="shared" si="1030"/>
        <v>71.927408205918894</v>
      </c>
      <c r="AM1898" s="68">
        <f t="shared" si="1031"/>
        <v>11.750593058888454</v>
      </c>
      <c r="AN1898" s="68">
        <f t="shared" si="1032"/>
        <v>0</v>
      </c>
      <c r="AO1898" s="68">
        <f t="shared" si="1036"/>
        <v>48.273382011716066</v>
      </c>
      <c r="AP1898" s="8"/>
      <c r="AQ1898" s="6">
        <f t="shared" si="1042"/>
        <v>50</v>
      </c>
      <c r="AR1898" s="94">
        <f t="shared" si="1043"/>
        <v>53</v>
      </c>
      <c r="AS1898" s="9"/>
      <c r="AT1898" s="9"/>
      <c r="AU1898" s="9"/>
      <c r="AV1898" s="9"/>
      <c r="AW1898" s="9"/>
      <c r="AX1898" s="9"/>
      <c r="AY1898" s="9"/>
      <c r="AZ1898" s="9"/>
      <c r="BA1898" s="8"/>
      <c r="BB1898" s="8"/>
      <c r="BC1898" s="8"/>
      <c r="BD1898" s="8"/>
      <c r="BE1898" s="8"/>
      <c r="BF1898" s="8"/>
    </row>
    <row r="1899" spans="1:58" s="5" customFormat="1">
      <c r="A1899" s="6">
        <v>1854</v>
      </c>
      <c r="B1899" s="44" t="s">
        <v>73</v>
      </c>
      <c r="C1899" s="45">
        <v>869.76579284667969</v>
      </c>
      <c r="D1899" s="45">
        <v>1055.2724609375</v>
      </c>
      <c r="E1899" s="45">
        <v>1247.1601409912109</v>
      </c>
      <c r="F1899" s="45">
        <v>1130.0763244628906</v>
      </c>
      <c r="G1899" s="45">
        <v>736.9581298828125</v>
      </c>
      <c r="H1899" s="45">
        <v>666.35638427734375</v>
      </c>
      <c r="I1899" s="45">
        <v>839.18586730957031</v>
      </c>
      <c r="J1899" s="45">
        <v>1127.5557403564453</v>
      </c>
      <c r="K1899" s="45">
        <v>1224.308349609375</v>
      </c>
      <c r="L1899" s="45">
        <v>1407.7693634033203</v>
      </c>
      <c r="M1899" s="45">
        <v>1405.8506774902344</v>
      </c>
      <c r="N1899" s="45">
        <v>1428.2370300292969</v>
      </c>
      <c r="O1899" s="45">
        <v>1142.5299377441406</v>
      </c>
      <c r="P1899" s="45">
        <v>948.08375549316406</v>
      </c>
      <c r="Q1899" s="45">
        <v>737.25654602050781</v>
      </c>
      <c r="R1899" s="45">
        <v>651.47566223144531</v>
      </c>
      <c r="S1899" s="45">
        <v>501.35700988769531</v>
      </c>
      <c r="T1899" s="45">
        <v>456.55821990966797</v>
      </c>
      <c r="U1899" s="45">
        <f t="shared" si="1037"/>
        <v>17575.757392883301</v>
      </c>
      <c r="V1899" s="8"/>
      <c r="W1899" s="44" t="s">
        <v>73</v>
      </c>
      <c r="X1899" s="45">
        <v>9</v>
      </c>
      <c r="Y1899" s="45">
        <v>22</v>
      </c>
      <c r="Z1899" s="45">
        <v>33</v>
      </c>
      <c r="AA1899" s="45">
        <v>57</v>
      </c>
      <c r="AB1899" s="45">
        <v>29</v>
      </c>
      <c r="AC1899" s="45">
        <v>8</v>
      </c>
      <c r="AD1899" s="45"/>
      <c r="AE1899" s="45">
        <f t="shared" si="1035"/>
        <v>158</v>
      </c>
      <c r="AF1899" s="8"/>
      <c r="AG1899" s="44" t="s">
        <v>73</v>
      </c>
      <c r="AH1899" s="68">
        <f t="shared" si="1038"/>
        <v>15.928127693990177</v>
      </c>
      <c r="AI1899" s="68">
        <f t="shared" si="1039"/>
        <v>59.704884464734334</v>
      </c>
      <c r="AJ1899" s="68">
        <f t="shared" si="1040"/>
        <v>99.046098390092382</v>
      </c>
      <c r="AK1899" s="68">
        <f t="shared" si="1041"/>
        <v>135.84594836598473</v>
      </c>
      <c r="AL1899" s="68">
        <f t="shared" si="1030"/>
        <v>51.438698703857355</v>
      </c>
      <c r="AM1899" s="68">
        <f t="shared" si="1031"/>
        <v>13.06860318734649</v>
      </c>
      <c r="AN1899" s="68">
        <f t="shared" si="1032"/>
        <v>0</v>
      </c>
      <c r="AO1899" s="68">
        <f t="shared" si="1036"/>
        <v>44.306041597480963</v>
      </c>
      <c r="AP1899" s="8"/>
      <c r="AQ1899" s="6">
        <f t="shared" si="1042"/>
        <v>37</v>
      </c>
      <c r="AR1899" s="94">
        <f t="shared" si="1043"/>
        <v>63</v>
      </c>
      <c r="AS1899" s="9"/>
      <c r="AT1899" s="9"/>
      <c r="AU1899" s="9"/>
      <c r="AV1899" s="9"/>
      <c r="AW1899" s="9"/>
      <c r="AX1899" s="9"/>
      <c r="AY1899" s="9"/>
      <c r="AZ1899" s="9"/>
      <c r="BA1899" s="8"/>
      <c r="BB1899" s="8"/>
      <c r="BC1899" s="8"/>
      <c r="BD1899" s="8"/>
      <c r="BE1899" s="8"/>
      <c r="BF1899" s="8"/>
    </row>
    <row r="1900" spans="1:58" s="5" customFormat="1">
      <c r="A1900" s="6">
        <v>1855</v>
      </c>
      <c r="B1900" s="44" t="s">
        <v>74</v>
      </c>
      <c r="C1900" s="45">
        <v>979.24446105957031</v>
      </c>
      <c r="D1900" s="45">
        <v>1117.1716537475586</v>
      </c>
      <c r="E1900" s="45">
        <v>1213.650764465332</v>
      </c>
      <c r="F1900" s="45">
        <v>1183.620361328125</v>
      </c>
      <c r="G1900" s="45">
        <v>814.62217330932617</v>
      </c>
      <c r="H1900" s="45">
        <v>814.94253921508789</v>
      </c>
      <c r="I1900" s="45">
        <v>926.58525085449219</v>
      </c>
      <c r="J1900" s="45">
        <v>1001.4781112670898</v>
      </c>
      <c r="K1900" s="45">
        <v>1106.8843612670898</v>
      </c>
      <c r="L1900" s="45">
        <v>1187.5366668701172</v>
      </c>
      <c r="M1900" s="45">
        <v>1139.0429763793945</v>
      </c>
      <c r="N1900" s="45">
        <v>1099.80908203125</v>
      </c>
      <c r="O1900" s="45">
        <v>844.99047470092773</v>
      </c>
      <c r="P1900" s="45">
        <v>670.23065185546875</v>
      </c>
      <c r="Q1900" s="45">
        <v>535.21596527099609</v>
      </c>
      <c r="R1900" s="45">
        <v>472.65374374389648</v>
      </c>
      <c r="S1900" s="45">
        <v>375.58665657043457</v>
      </c>
      <c r="T1900" s="45">
        <v>251.15806102752686</v>
      </c>
      <c r="U1900" s="45">
        <f t="shared" si="1037"/>
        <v>15734.423954963684</v>
      </c>
      <c r="V1900" s="8"/>
      <c r="W1900" s="44" t="s">
        <v>74</v>
      </c>
      <c r="X1900" s="45">
        <v>3</v>
      </c>
      <c r="Y1900" s="45">
        <v>31</v>
      </c>
      <c r="Z1900" s="45">
        <v>53</v>
      </c>
      <c r="AA1900" s="45">
        <v>57</v>
      </c>
      <c r="AB1900" s="45">
        <v>27</v>
      </c>
      <c r="AC1900" s="45">
        <v>9</v>
      </c>
      <c r="AD1900" s="45"/>
      <c r="AE1900" s="45">
        <f t="shared" si="1035"/>
        <v>180</v>
      </c>
      <c r="AF1900" s="8"/>
      <c r="AG1900" s="44" t="s">
        <v>74</v>
      </c>
      <c r="AH1900" s="68">
        <f t="shared" si="1038"/>
        <v>5.0691929575015751</v>
      </c>
      <c r="AI1900" s="68">
        <f t="shared" si="1039"/>
        <v>76.108903036767103</v>
      </c>
      <c r="AJ1900" s="68">
        <f t="shared" si="1040"/>
        <v>130.07052018918284</v>
      </c>
      <c r="AK1900" s="68">
        <f t="shared" si="1041"/>
        <v>123.03239221093772</v>
      </c>
      <c r="AL1900" s="68">
        <f t="shared" si="1030"/>
        <v>53.920299797344683</v>
      </c>
      <c r="AM1900" s="68">
        <f t="shared" si="1031"/>
        <v>16.261861337886064</v>
      </c>
      <c r="AN1900" s="68">
        <f t="shared" si="1032"/>
        <v>0</v>
      </c>
      <c r="AO1900" s="68">
        <f t="shared" si="1036"/>
        <v>51.167838659326705</v>
      </c>
      <c r="AP1900" s="8"/>
      <c r="AQ1900" s="6">
        <f t="shared" si="1042"/>
        <v>17</v>
      </c>
      <c r="AR1900" s="94">
        <f t="shared" si="1043"/>
        <v>39</v>
      </c>
      <c r="AS1900" s="9"/>
      <c r="AT1900" s="9"/>
      <c r="AU1900" s="9"/>
      <c r="AV1900" s="9"/>
      <c r="AW1900" s="9"/>
      <c r="AX1900" s="9"/>
      <c r="AY1900" s="9"/>
      <c r="AZ1900" s="9"/>
      <c r="BA1900" s="8"/>
      <c r="BB1900" s="8"/>
      <c r="BC1900" s="8"/>
      <c r="BD1900" s="8"/>
      <c r="BE1900" s="8"/>
      <c r="BF1900" s="8"/>
    </row>
    <row r="1901" spans="1:58" s="5" customFormat="1">
      <c r="A1901" s="6">
        <v>1856</v>
      </c>
      <c r="B1901" s="44" t="s">
        <v>75</v>
      </c>
      <c r="C1901" s="45">
        <v>785.66548156738281</v>
      </c>
      <c r="D1901" s="45">
        <v>853.31643676757813</v>
      </c>
      <c r="E1901" s="45">
        <v>934.85804748535156</v>
      </c>
      <c r="F1901" s="45">
        <v>913.05560302734375</v>
      </c>
      <c r="G1901" s="45">
        <v>585.52564239501953</v>
      </c>
      <c r="H1901" s="45">
        <v>744.67916870117188</v>
      </c>
      <c r="I1901" s="45">
        <v>929.89866638183594</v>
      </c>
      <c r="J1901" s="45">
        <v>980.01799011230469</v>
      </c>
      <c r="K1901" s="45">
        <v>1013.3812103271484</v>
      </c>
      <c r="L1901" s="45">
        <v>1152.2307739257813</v>
      </c>
      <c r="M1901" s="45">
        <v>1096.1370391845703</v>
      </c>
      <c r="N1901" s="45">
        <v>1155.8859558105469</v>
      </c>
      <c r="O1901" s="45">
        <v>922.64736938476563</v>
      </c>
      <c r="P1901" s="45">
        <v>712.310302734375</v>
      </c>
      <c r="Q1901" s="45">
        <v>476.56027221679688</v>
      </c>
      <c r="R1901" s="45">
        <v>393.99913024902344</v>
      </c>
      <c r="S1901" s="45">
        <v>326.23407745361328</v>
      </c>
      <c r="T1901" s="45">
        <v>198.90192794799805</v>
      </c>
      <c r="U1901" s="45">
        <f t="shared" si="1037"/>
        <v>14175.305095672607</v>
      </c>
      <c r="V1901" s="8"/>
      <c r="W1901" s="44" t="s">
        <v>75</v>
      </c>
      <c r="X1901" s="45"/>
      <c r="Y1901" s="45">
        <v>13</v>
      </c>
      <c r="Z1901" s="45">
        <v>40</v>
      </c>
      <c r="AA1901" s="45">
        <v>64</v>
      </c>
      <c r="AB1901" s="45">
        <v>38</v>
      </c>
      <c r="AC1901" s="45"/>
      <c r="AD1901" s="45"/>
      <c r="AE1901" s="45">
        <f t="shared" si="1035"/>
        <v>155</v>
      </c>
      <c r="AF1901" s="8"/>
      <c r="AG1901" s="44" t="s">
        <v>75</v>
      </c>
      <c r="AH1901" s="68">
        <f t="shared" si="1038"/>
        <v>0</v>
      </c>
      <c r="AI1901" s="68">
        <f t="shared" si="1039"/>
        <v>44.40454545022186</v>
      </c>
      <c r="AJ1901" s="68">
        <f t="shared" si="1040"/>
        <v>107.4288141288168</v>
      </c>
      <c r="AK1901" s="68">
        <f t="shared" si="1041"/>
        <v>137.64940700263409</v>
      </c>
      <c r="AL1901" s="68">
        <f t="shared" si="1030"/>
        <v>77.549596810249184</v>
      </c>
      <c r="AM1901" s="68">
        <f t="shared" si="1031"/>
        <v>0</v>
      </c>
      <c r="AN1901" s="68">
        <f t="shared" si="1032"/>
        <v>0</v>
      </c>
      <c r="AO1901" s="68">
        <f t="shared" si="1036"/>
        <v>49.060033070901127</v>
      </c>
      <c r="AP1901" s="8"/>
      <c r="AQ1901" s="6">
        <f t="shared" si="1042"/>
        <v>53</v>
      </c>
      <c r="AR1901" s="94">
        <f t="shared" si="1043"/>
        <v>49</v>
      </c>
      <c r="AS1901" s="9"/>
      <c r="AT1901" s="9"/>
      <c r="AU1901" s="9"/>
      <c r="AV1901" s="9"/>
      <c r="AW1901" s="9"/>
      <c r="AX1901" s="9"/>
      <c r="AY1901" s="9"/>
      <c r="AZ1901" s="9"/>
      <c r="BA1901" s="8"/>
      <c r="BB1901" s="8"/>
      <c r="BC1901" s="8"/>
      <c r="BD1901" s="8"/>
      <c r="BE1901" s="8"/>
      <c r="BF1901" s="8"/>
    </row>
    <row r="1902" spans="1:58" s="5" customFormat="1">
      <c r="A1902" s="6">
        <v>1857</v>
      </c>
      <c r="B1902" s="44" t="s">
        <v>76</v>
      </c>
      <c r="C1902" s="45">
        <v>3770.599853515625</v>
      </c>
      <c r="D1902" s="45">
        <v>4522.9127197265625</v>
      </c>
      <c r="E1902" s="45">
        <v>5065.0453491210938</v>
      </c>
      <c r="F1902" s="45">
        <v>5238.2369689941406</v>
      </c>
      <c r="G1902" s="45">
        <v>4417.43408203125</v>
      </c>
      <c r="H1902" s="45">
        <v>3422.9194183349609</v>
      </c>
      <c r="I1902" s="45">
        <v>3742.6601867675781</v>
      </c>
      <c r="J1902" s="45">
        <v>4458.5238952636719</v>
      </c>
      <c r="K1902" s="45">
        <v>5143.7589721679688</v>
      </c>
      <c r="L1902" s="45">
        <v>5542.4987182617188</v>
      </c>
      <c r="M1902" s="45">
        <v>4784.9638977050781</v>
      </c>
      <c r="N1902" s="45">
        <v>4086.7660217285156</v>
      </c>
      <c r="O1902" s="45">
        <v>2494.0998840332031</v>
      </c>
      <c r="P1902" s="45">
        <v>1586.960319519043</v>
      </c>
      <c r="Q1902" s="45">
        <v>942.86330413818359</v>
      </c>
      <c r="R1902" s="45">
        <v>760.94986724853516</v>
      </c>
      <c r="S1902" s="45">
        <v>524.55681610107422</v>
      </c>
      <c r="T1902" s="45">
        <v>435.04334831237793</v>
      </c>
      <c r="U1902" s="45">
        <f t="shared" si="1037"/>
        <v>60940.793622970581</v>
      </c>
      <c r="V1902" s="8"/>
      <c r="W1902" s="44" t="s">
        <v>76</v>
      </c>
      <c r="X1902" s="45">
        <v>6</v>
      </c>
      <c r="Y1902" s="45">
        <v>17</v>
      </c>
      <c r="Z1902" s="45">
        <v>132</v>
      </c>
      <c r="AA1902" s="45">
        <v>333</v>
      </c>
      <c r="AB1902" s="45">
        <v>180</v>
      </c>
      <c r="AC1902" s="45">
        <v>39</v>
      </c>
      <c r="AD1902" s="45"/>
      <c r="AE1902" s="45">
        <f t="shared" si="1035"/>
        <v>707</v>
      </c>
      <c r="AF1902" s="8"/>
      <c r="AG1902" s="44" t="s">
        <v>76</v>
      </c>
      <c r="AH1902" s="68">
        <f t="shared" si="1038"/>
        <v>2.2908471058162667</v>
      </c>
      <c r="AI1902" s="68">
        <f t="shared" si="1039"/>
        <v>7.6967758587052693</v>
      </c>
      <c r="AJ1902" s="68">
        <f t="shared" si="1040"/>
        <v>77.12714432769782</v>
      </c>
      <c r="AK1902" s="68">
        <f t="shared" si="1041"/>
        <v>177.94829526727725</v>
      </c>
      <c r="AL1902" s="68">
        <f t="shared" si="1030"/>
        <v>80.744212312606663</v>
      </c>
      <c r="AM1902" s="68">
        <f t="shared" si="1031"/>
        <v>15.164007571514361</v>
      </c>
      <c r="AN1902" s="68">
        <f t="shared" si="1032"/>
        <v>0</v>
      </c>
      <c r="AO1902" s="68">
        <f t="shared" si="1036"/>
        <v>44.234454539217353</v>
      </c>
      <c r="AP1902" s="8"/>
      <c r="AQ1902" s="6">
        <f t="shared" si="1042"/>
        <v>74</v>
      </c>
      <c r="AR1902" s="94">
        <f t="shared" si="1043"/>
        <v>64</v>
      </c>
      <c r="AS1902" s="9"/>
      <c r="AT1902" s="9"/>
      <c r="AU1902" s="9"/>
      <c r="AV1902" s="9"/>
      <c r="AW1902" s="9"/>
      <c r="AX1902" s="9"/>
      <c r="AY1902" s="9"/>
      <c r="AZ1902" s="9"/>
      <c r="BA1902" s="8"/>
      <c r="BB1902" s="8"/>
      <c r="BC1902" s="8"/>
      <c r="BD1902" s="8"/>
      <c r="BE1902" s="8"/>
      <c r="BF1902" s="8"/>
    </row>
    <row r="1903" spans="1:58" s="5" customFormat="1">
      <c r="A1903" s="6">
        <v>1858</v>
      </c>
      <c r="B1903" s="44" t="s">
        <v>77</v>
      </c>
      <c r="C1903" s="45">
        <v>802.17475128173828</v>
      </c>
      <c r="D1903" s="45">
        <v>889.84363555908203</v>
      </c>
      <c r="E1903" s="45">
        <v>934.15667724609375</v>
      </c>
      <c r="F1903" s="45">
        <v>842.01127624511719</v>
      </c>
      <c r="G1903" s="45">
        <v>526.95320129394531</v>
      </c>
      <c r="H1903" s="45">
        <v>602.07333374023438</v>
      </c>
      <c r="I1903" s="45">
        <v>670.93114471435547</v>
      </c>
      <c r="J1903" s="45">
        <v>883.88107299804688</v>
      </c>
      <c r="K1903" s="45">
        <v>928.64263916015625</v>
      </c>
      <c r="L1903" s="45">
        <v>892.62619781494141</v>
      </c>
      <c r="M1903" s="45">
        <v>884.35745239257813</v>
      </c>
      <c r="N1903" s="45">
        <v>917.00590515136719</v>
      </c>
      <c r="O1903" s="45">
        <v>803.04451751708984</v>
      </c>
      <c r="P1903" s="45">
        <v>656.55066680908203</v>
      </c>
      <c r="Q1903" s="45">
        <v>465.82961273193359</v>
      </c>
      <c r="R1903" s="45">
        <v>506.93309783935547</v>
      </c>
      <c r="S1903" s="45">
        <v>388.52875137329102</v>
      </c>
      <c r="T1903" s="45">
        <v>329.64752960205078</v>
      </c>
      <c r="U1903" s="45">
        <f t="shared" si="1037"/>
        <v>12925.191463470459</v>
      </c>
      <c r="V1903" s="8"/>
      <c r="W1903" s="44" t="s">
        <v>77</v>
      </c>
      <c r="X1903" s="45"/>
      <c r="Y1903" s="45">
        <v>24</v>
      </c>
      <c r="Z1903" s="45">
        <v>32</v>
      </c>
      <c r="AA1903" s="45">
        <v>43</v>
      </c>
      <c r="AB1903" s="45">
        <v>13</v>
      </c>
      <c r="AC1903" s="45"/>
      <c r="AD1903" s="45"/>
      <c r="AE1903" s="45">
        <f t="shared" si="1035"/>
        <v>112</v>
      </c>
      <c r="AF1903" s="8"/>
      <c r="AG1903" s="44" t="s">
        <v>77</v>
      </c>
      <c r="AH1903" s="68">
        <f t="shared" si="1038"/>
        <v>0</v>
      </c>
      <c r="AI1903" s="68">
        <f t="shared" si="1039"/>
        <v>91.089682882910537</v>
      </c>
      <c r="AJ1903" s="68">
        <f t="shared" si="1040"/>
        <v>106.29934330825705</v>
      </c>
      <c r="AK1903" s="68">
        <f t="shared" si="1041"/>
        <v>128.1800683684373</v>
      </c>
      <c r="AL1903" s="68">
        <f t="shared" si="1030"/>
        <v>29.41572208556326</v>
      </c>
      <c r="AM1903" s="68">
        <f t="shared" si="1031"/>
        <v>0</v>
      </c>
      <c r="AN1903" s="68">
        <f t="shared" si="1032"/>
        <v>0</v>
      </c>
      <c r="AO1903" s="68">
        <f t="shared" si="1036"/>
        <v>41.891718814352416</v>
      </c>
      <c r="AP1903" s="8"/>
      <c r="AQ1903" s="6">
        <f t="shared" si="1042"/>
        <v>7</v>
      </c>
      <c r="AR1903" s="94">
        <f t="shared" si="1043"/>
        <v>70</v>
      </c>
      <c r="AS1903" s="9"/>
      <c r="AT1903" s="9"/>
      <c r="AU1903" s="9"/>
      <c r="AV1903" s="9"/>
      <c r="AW1903" s="9"/>
      <c r="AX1903" s="9"/>
      <c r="AY1903" s="9"/>
      <c r="AZ1903" s="9"/>
      <c r="BA1903" s="8"/>
      <c r="BB1903" s="8"/>
      <c r="BC1903" s="8"/>
      <c r="BD1903" s="8"/>
      <c r="BE1903" s="8"/>
      <c r="BF1903" s="8"/>
    </row>
    <row r="1904" spans="1:58" s="5" customFormat="1">
      <c r="A1904" s="6">
        <v>1859</v>
      </c>
      <c r="B1904" s="44" t="s">
        <v>78</v>
      </c>
      <c r="C1904" s="45">
        <v>3861.1047973632813</v>
      </c>
      <c r="D1904" s="45">
        <v>2556.9774169921875</v>
      </c>
      <c r="E1904" s="45">
        <v>2370.14697265625</v>
      </c>
      <c r="F1904" s="45">
        <v>2779.7619018554688</v>
      </c>
      <c r="G1904" s="45">
        <v>7254.1094970703125</v>
      </c>
      <c r="H1904" s="45">
        <v>12314.011962890625</v>
      </c>
      <c r="I1904" s="45">
        <v>11562.859741210938</v>
      </c>
      <c r="J1904" s="45">
        <v>9004.9176025390625</v>
      </c>
      <c r="K1904" s="45">
        <v>6632.385009765625</v>
      </c>
      <c r="L1904" s="45">
        <v>5448.25439453125</v>
      </c>
      <c r="M1904" s="45">
        <v>4871.2939453125</v>
      </c>
      <c r="N1904" s="45">
        <v>4144.9998168945313</v>
      </c>
      <c r="O1904" s="45">
        <v>3371.38916015625</v>
      </c>
      <c r="P1904" s="45">
        <v>2642.3369140625</v>
      </c>
      <c r="Q1904" s="45">
        <v>2282.4527893066406</v>
      </c>
      <c r="R1904" s="45">
        <v>1907.9961547851563</v>
      </c>
      <c r="S1904" s="45">
        <v>1297.9839630126953</v>
      </c>
      <c r="T1904" s="45">
        <v>1371.3153228759766</v>
      </c>
      <c r="U1904" s="45">
        <f t="shared" si="1037"/>
        <v>85674.29736328125</v>
      </c>
      <c r="V1904" s="8"/>
      <c r="W1904" s="44" t="s">
        <v>78</v>
      </c>
      <c r="X1904" s="45">
        <v>9</v>
      </c>
      <c r="Y1904" s="45">
        <v>39</v>
      </c>
      <c r="Z1904" s="45">
        <v>148</v>
      </c>
      <c r="AA1904" s="45">
        <v>479</v>
      </c>
      <c r="AB1904" s="45">
        <v>422</v>
      </c>
      <c r="AC1904" s="45">
        <v>85</v>
      </c>
      <c r="AD1904" s="45"/>
      <c r="AE1904" s="45">
        <f t="shared" si="1035"/>
        <v>1182</v>
      </c>
      <c r="AF1904" s="8"/>
      <c r="AG1904" s="44" t="s">
        <v>78</v>
      </c>
      <c r="AH1904" s="68">
        <f t="shared" si="1038"/>
        <v>6.475374739104506</v>
      </c>
      <c r="AI1904" s="68">
        <f t="shared" si="1039"/>
        <v>10.752525865718122</v>
      </c>
      <c r="AJ1904" s="68">
        <f t="shared" si="1040"/>
        <v>24.037657336376029</v>
      </c>
      <c r="AK1904" s="68">
        <f t="shared" si="1041"/>
        <v>82.851476316504389</v>
      </c>
      <c r="AL1904" s="68">
        <f t="shared" si="1030"/>
        <v>93.726565555916068</v>
      </c>
      <c r="AM1904" s="68">
        <f t="shared" si="1031"/>
        <v>25.631805112292092</v>
      </c>
      <c r="AN1904" s="68">
        <f t="shared" si="1032"/>
        <v>0</v>
      </c>
      <c r="AO1904" s="68">
        <f t="shared" si="1036"/>
        <v>42.984709794614524</v>
      </c>
      <c r="AP1904" s="8"/>
      <c r="AQ1904" s="6">
        <f t="shared" si="1042"/>
        <v>71</v>
      </c>
      <c r="AR1904" s="94">
        <f t="shared" si="1043"/>
        <v>67</v>
      </c>
      <c r="AS1904" s="9"/>
      <c r="AT1904" s="9"/>
      <c r="AU1904" s="9"/>
      <c r="AV1904" s="9"/>
      <c r="AW1904" s="9"/>
      <c r="AX1904" s="9"/>
      <c r="AY1904" s="9"/>
      <c r="AZ1904" s="9"/>
      <c r="BA1904" s="8"/>
      <c r="BB1904" s="8"/>
      <c r="BC1904" s="8"/>
      <c r="BD1904" s="8"/>
      <c r="BE1904" s="8"/>
      <c r="BF1904" s="8"/>
    </row>
    <row r="1905" spans="1:58" s="5" customFormat="1">
      <c r="A1905" s="6">
        <v>1860</v>
      </c>
      <c r="B1905" s="44" t="s">
        <v>79</v>
      </c>
      <c r="C1905" s="45">
        <v>329.98856353759766</v>
      </c>
      <c r="D1905" s="45">
        <v>342.90065765380859</v>
      </c>
      <c r="E1905" s="45">
        <v>472.13566589355469</v>
      </c>
      <c r="F1905" s="45">
        <v>394.31100463867188</v>
      </c>
      <c r="G1905" s="45">
        <v>254.93203735351563</v>
      </c>
      <c r="H1905" s="45">
        <v>280.01851654052734</v>
      </c>
      <c r="I1905" s="45">
        <v>345.38558959960938</v>
      </c>
      <c r="J1905" s="45">
        <v>357.63523101806641</v>
      </c>
      <c r="K1905" s="45">
        <v>392.08370971679688</v>
      </c>
      <c r="L1905" s="45">
        <v>479.15631866455078</v>
      </c>
      <c r="M1905" s="45">
        <v>517.58990478515625</v>
      </c>
      <c r="N1905" s="45">
        <v>562.98358154296875</v>
      </c>
      <c r="O1905" s="45">
        <v>499.7418212890625</v>
      </c>
      <c r="P1905" s="45">
        <v>395.04047393798828</v>
      </c>
      <c r="Q1905" s="45">
        <v>289.63544082641602</v>
      </c>
      <c r="R1905" s="45">
        <v>236.37152481079102</v>
      </c>
      <c r="S1905" s="45">
        <v>193.37103652954102</v>
      </c>
      <c r="T1905" s="45">
        <v>98.279808044433594</v>
      </c>
      <c r="U1905" s="45">
        <f t="shared" si="1037"/>
        <v>6441.5608863830566</v>
      </c>
      <c r="V1905" s="8"/>
      <c r="W1905" s="44" t="s">
        <v>79</v>
      </c>
      <c r="X1905" s="45"/>
      <c r="Y1905" s="45">
        <v>6</v>
      </c>
      <c r="Z1905" s="45">
        <v>16</v>
      </c>
      <c r="AA1905" s="45">
        <v>26</v>
      </c>
      <c r="AB1905" s="45">
        <v>7</v>
      </c>
      <c r="AC1905" s="45"/>
      <c r="AD1905" s="45"/>
      <c r="AE1905" s="45">
        <f t="shared" si="1035"/>
        <v>55</v>
      </c>
      <c r="AF1905" s="8"/>
      <c r="AG1905" s="44" t="s">
        <v>79</v>
      </c>
      <c r="AH1905" s="68">
        <f t="shared" si="1038"/>
        <v>0</v>
      </c>
      <c r="AI1905" s="68">
        <f t="shared" si="1039"/>
        <v>47.071368999258162</v>
      </c>
      <c r="AJ1905" s="68">
        <f t="shared" si="1040"/>
        <v>114.27815701383666</v>
      </c>
      <c r="AK1905" s="68">
        <f t="shared" si="1041"/>
        <v>150.55636820366871</v>
      </c>
      <c r="AL1905" s="68">
        <f t="shared" si="1030"/>
        <v>39.146031447032613</v>
      </c>
      <c r="AM1905" s="68">
        <f t="shared" si="1031"/>
        <v>0</v>
      </c>
      <c r="AN1905" s="68">
        <f t="shared" si="1032"/>
        <v>0</v>
      </c>
      <c r="AO1905" s="68">
        <f t="shared" si="1036"/>
        <v>43.938092852322704</v>
      </c>
      <c r="AP1905" s="8"/>
      <c r="AQ1905" s="6">
        <f t="shared" si="1042"/>
        <v>49</v>
      </c>
      <c r="AR1905" s="94">
        <f t="shared" si="1043"/>
        <v>65</v>
      </c>
      <c r="AS1905" s="9"/>
      <c r="AT1905" s="9"/>
      <c r="AU1905" s="9"/>
      <c r="AV1905" s="9"/>
      <c r="AW1905" s="9"/>
      <c r="AX1905" s="9"/>
      <c r="AY1905" s="9"/>
      <c r="AZ1905" s="9"/>
      <c r="BA1905" s="8"/>
      <c r="BB1905" s="8"/>
      <c r="BC1905" s="8"/>
      <c r="BD1905" s="8"/>
      <c r="BE1905" s="8"/>
      <c r="BF1905" s="8"/>
    </row>
    <row r="1906" spans="1:58" s="5" customFormat="1">
      <c r="A1906" s="6">
        <v>1861</v>
      </c>
      <c r="B1906" s="44" t="s">
        <v>80</v>
      </c>
      <c r="C1906" s="45">
        <v>63.177804946899414</v>
      </c>
      <c r="D1906" s="45">
        <v>137.35446166992188</v>
      </c>
      <c r="E1906" s="45">
        <v>172.21096801757813</v>
      </c>
      <c r="F1906" s="45">
        <v>188.75128936767578</v>
      </c>
      <c r="G1906" s="45">
        <v>113.23439407348633</v>
      </c>
      <c r="H1906" s="45">
        <v>98.273727416992188</v>
      </c>
      <c r="I1906" s="45">
        <v>123.3443489074707</v>
      </c>
      <c r="J1906" s="45">
        <v>113.73358917236328</v>
      </c>
      <c r="K1906" s="45">
        <v>174.34674835205078</v>
      </c>
      <c r="L1906" s="45">
        <v>200.66220855712891</v>
      </c>
      <c r="M1906" s="45">
        <v>263.94937133789063</v>
      </c>
      <c r="N1906" s="45">
        <v>254.52774810791016</v>
      </c>
      <c r="O1906" s="45">
        <v>262.15325927734375</v>
      </c>
      <c r="P1906" s="45">
        <v>227.73390960693359</v>
      </c>
      <c r="Q1906" s="45">
        <v>222.54894256591797</v>
      </c>
      <c r="R1906" s="45">
        <v>239.62769317626953</v>
      </c>
      <c r="S1906" s="45">
        <v>190.03455352783203</v>
      </c>
      <c r="T1906" s="45">
        <v>214.85035705566406</v>
      </c>
      <c r="U1906" s="45">
        <f t="shared" si="1037"/>
        <v>3260.5153751373291</v>
      </c>
      <c r="V1906" s="8"/>
      <c r="W1906" s="44" t="s">
        <v>80</v>
      </c>
      <c r="X1906" s="45">
        <v>0</v>
      </c>
      <c r="Y1906" s="45"/>
      <c r="Z1906" s="45"/>
      <c r="AA1906" s="45">
        <v>6</v>
      </c>
      <c r="AB1906" s="45">
        <v>8</v>
      </c>
      <c r="AC1906" s="45"/>
      <c r="AD1906" s="45"/>
      <c r="AE1906" s="45">
        <f t="shared" si="1035"/>
        <v>14</v>
      </c>
      <c r="AF1906" s="8"/>
      <c r="AG1906" s="44" t="s">
        <v>80</v>
      </c>
      <c r="AH1906" s="68">
        <f t="shared" si="1038"/>
        <v>0</v>
      </c>
      <c r="AI1906" s="68">
        <f t="shared" si="1039"/>
        <v>0</v>
      </c>
      <c r="AJ1906" s="68">
        <f t="shared" si="1040"/>
        <v>0</v>
      </c>
      <c r="AK1906" s="68">
        <f t="shared" si="1041"/>
        <v>97.2886079199465</v>
      </c>
      <c r="AL1906" s="68">
        <f t="shared" si="1030"/>
        <v>140.67963665291521</v>
      </c>
      <c r="AM1906" s="68">
        <f t="shared" si="1031"/>
        <v>0</v>
      </c>
      <c r="AN1906" s="68">
        <f t="shared" si="1032"/>
        <v>0</v>
      </c>
      <c r="AO1906" s="68">
        <f t="shared" si="1036"/>
        <v>27.658519459473492</v>
      </c>
      <c r="AP1906" s="8"/>
      <c r="AQ1906" s="6">
        <f t="shared" si="1042"/>
        <v>78</v>
      </c>
      <c r="AR1906" s="94">
        <f t="shared" si="1043"/>
        <v>79</v>
      </c>
      <c r="AS1906" s="9"/>
      <c r="AT1906" s="9"/>
      <c r="AU1906" s="9"/>
      <c r="AV1906" s="9"/>
      <c r="AW1906" s="9"/>
      <c r="AX1906" s="9"/>
      <c r="AY1906" s="9"/>
      <c r="AZ1906" s="9"/>
      <c r="BA1906" s="8"/>
      <c r="BB1906" s="8"/>
      <c r="BC1906" s="8"/>
      <c r="BD1906" s="8"/>
      <c r="BE1906" s="8"/>
      <c r="BF1906" s="8"/>
    </row>
    <row r="1907" spans="1:58" s="5" customFormat="1">
      <c r="A1907" s="6">
        <v>1862</v>
      </c>
      <c r="B1907" s="44" t="s">
        <v>81</v>
      </c>
      <c r="C1907" s="45">
        <v>1474.8517303466797</v>
      </c>
      <c r="D1907" s="45">
        <v>1683.8019561767578</v>
      </c>
      <c r="E1907" s="45">
        <v>1982.26123046875</v>
      </c>
      <c r="F1907" s="45">
        <v>1915.3995208740234</v>
      </c>
      <c r="G1907" s="45">
        <v>1306.4722442626953</v>
      </c>
      <c r="H1907" s="45">
        <v>1159.3803939819336</v>
      </c>
      <c r="I1907" s="45">
        <v>1453.0876922607422</v>
      </c>
      <c r="J1907" s="45">
        <v>1696.2302856445313</v>
      </c>
      <c r="K1907" s="45">
        <v>1855.2536926269531</v>
      </c>
      <c r="L1907" s="45">
        <v>2066.2564849853516</v>
      </c>
      <c r="M1907" s="45">
        <v>2015.9347076416016</v>
      </c>
      <c r="N1907" s="45">
        <v>2047.0274047851563</v>
      </c>
      <c r="O1907" s="45">
        <v>1802.4289245605469</v>
      </c>
      <c r="P1907" s="45">
        <v>1394.72509765625</v>
      </c>
      <c r="Q1907" s="45">
        <v>1096.2932357788086</v>
      </c>
      <c r="R1907" s="45">
        <v>966.70260620117188</v>
      </c>
      <c r="S1907" s="45">
        <v>694.85021209716797</v>
      </c>
      <c r="T1907" s="45">
        <v>632.28178405761719</v>
      </c>
      <c r="U1907" s="45">
        <f t="shared" si="1037"/>
        <v>27243.239204406738</v>
      </c>
      <c r="V1907" s="8"/>
      <c r="W1907" s="44" t="s">
        <v>81</v>
      </c>
      <c r="X1907" s="45">
        <v>17</v>
      </c>
      <c r="Y1907" s="45">
        <v>41</v>
      </c>
      <c r="Z1907" s="45">
        <v>89</v>
      </c>
      <c r="AA1907" s="45">
        <v>95</v>
      </c>
      <c r="AB1907" s="45">
        <v>41</v>
      </c>
      <c r="AC1907" s="45">
        <v>6</v>
      </c>
      <c r="AD1907" s="45"/>
      <c r="AE1907" s="45">
        <f t="shared" si="1035"/>
        <v>289</v>
      </c>
      <c r="AF1907" s="8"/>
      <c r="AG1907" s="44" t="s">
        <v>81</v>
      </c>
      <c r="AH1907" s="68">
        <f t="shared" si="1038"/>
        <v>17.750865879138015</v>
      </c>
      <c r="AI1907" s="68">
        <f t="shared" si="1039"/>
        <v>62.764440928690767</v>
      </c>
      <c r="AJ1907" s="68">
        <f t="shared" si="1040"/>
        <v>153.53028300629839</v>
      </c>
      <c r="AK1907" s="68">
        <f t="shared" si="1041"/>
        <v>130.75604522146511</v>
      </c>
      <c r="AL1907" s="68">
        <f t="shared" si="1030"/>
        <v>48.342492581331172</v>
      </c>
      <c r="AM1907" s="68">
        <f t="shared" si="1031"/>
        <v>6.4681181057284709</v>
      </c>
      <c r="AN1907" s="68">
        <f t="shared" si="1032"/>
        <v>0</v>
      </c>
      <c r="AO1907" s="68">
        <f t="shared" si="1036"/>
        <v>50.47117939448016</v>
      </c>
      <c r="AP1907" s="8"/>
      <c r="AQ1907" s="6">
        <f t="shared" si="1042"/>
        <v>29</v>
      </c>
      <c r="AR1907" s="94">
        <f t="shared" si="1043"/>
        <v>42</v>
      </c>
      <c r="AS1907" s="9"/>
      <c r="AT1907" s="9"/>
      <c r="AU1907" s="9"/>
      <c r="AV1907" s="9"/>
      <c r="AW1907" s="9"/>
      <c r="AX1907" s="9"/>
      <c r="AY1907" s="9"/>
      <c r="AZ1907" s="9"/>
      <c r="BA1907" s="8"/>
      <c r="BB1907" s="8"/>
      <c r="BC1907" s="8"/>
      <c r="BD1907" s="8"/>
      <c r="BE1907" s="8"/>
      <c r="BF1907" s="8"/>
    </row>
    <row r="1908" spans="1:58" s="5" customFormat="1">
      <c r="A1908" s="6">
        <v>1863</v>
      </c>
      <c r="B1908" s="44" t="s">
        <v>82</v>
      </c>
      <c r="C1908" s="45">
        <v>885.37348937988281</v>
      </c>
      <c r="D1908" s="45">
        <v>1074.7629165649414</v>
      </c>
      <c r="E1908" s="45">
        <v>1218.5284957885742</v>
      </c>
      <c r="F1908" s="45">
        <v>1223.5875053405762</v>
      </c>
      <c r="G1908" s="45">
        <v>697.84200286865234</v>
      </c>
      <c r="H1908" s="45">
        <v>716.9427318572998</v>
      </c>
      <c r="I1908" s="45">
        <v>873.29864501953125</v>
      </c>
      <c r="J1908" s="45">
        <v>996.80897521972656</v>
      </c>
      <c r="K1908" s="45">
        <v>1140.44384765625</v>
      </c>
      <c r="L1908" s="45">
        <v>1223.0876617431641</v>
      </c>
      <c r="M1908" s="45">
        <v>1187.4734802246094</v>
      </c>
      <c r="N1908" s="45">
        <v>1230.0998992919922</v>
      </c>
      <c r="O1908" s="45">
        <v>948.70149230957031</v>
      </c>
      <c r="P1908" s="45">
        <v>792.49022674560547</v>
      </c>
      <c r="Q1908" s="45">
        <v>747.85284805297852</v>
      </c>
      <c r="R1908" s="45">
        <v>710.68807601928711</v>
      </c>
      <c r="S1908" s="45">
        <v>545.40766525268555</v>
      </c>
      <c r="T1908" s="45">
        <v>463.50197792053223</v>
      </c>
      <c r="U1908" s="45">
        <f t="shared" si="1037"/>
        <v>16676.891937255859</v>
      </c>
      <c r="V1908" s="8"/>
      <c r="W1908" s="44" t="s">
        <v>82</v>
      </c>
      <c r="X1908" s="45">
        <v>5</v>
      </c>
      <c r="Y1908" s="45">
        <v>33</v>
      </c>
      <c r="Z1908" s="45">
        <v>51</v>
      </c>
      <c r="AA1908" s="45">
        <v>70</v>
      </c>
      <c r="AB1908" s="45">
        <v>27</v>
      </c>
      <c r="AC1908" s="45">
        <v>5</v>
      </c>
      <c r="AD1908" s="45"/>
      <c r="AE1908" s="45">
        <f t="shared" si="1035"/>
        <v>191</v>
      </c>
      <c r="AF1908" s="8"/>
      <c r="AG1908" s="44" t="s">
        <v>82</v>
      </c>
      <c r="AH1908" s="68">
        <f t="shared" si="1038"/>
        <v>8.1726888811410152</v>
      </c>
      <c r="AI1908" s="68">
        <f t="shared" si="1039"/>
        <v>94.577282147951351</v>
      </c>
      <c r="AJ1908" s="68">
        <f t="shared" si="1040"/>
        <v>142.27077766136287</v>
      </c>
      <c r="AK1908" s="68">
        <f t="shared" si="1041"/>
        <v>160.31171100336348</v>
      </c>
      <c r="AL1908" s="68">
        <f t="shared" si="1030"/>
        <v>54.172866960890659</v>
      </c>
      <c r="AM1908" s="68">
        <f t="shared" si="1031"/>
        <v>8.7685158901520754</v>
      </c>
      <c r="AN1908" s="68">
        <f t="shared" si="1032"/>
        <v>0</v>
      </c>
      <c r="AO1908" s="68">
        <f t="shared" si="1036"/>
        <v>55.587800928854875</v>
      </c>
      <c r="AP1908" s="8"/>
      <c r="AQ1908" s="6">
        <f t="shared" si="1042"/>
        <v>5</v>
      </c>
      <c r="AR1908" s="94">
        <f t="shared" si="1043"/>
        <v>16</v>
      </c>
      <c r="AS1908" s="9"/>
      <c r="AT1908" s="9"/>
      <c r="AU1908" s="9"/>
      <c r="AV1908" s="9"/>
      <c r="AW1908" s="9"/>
      <c r="AX1908" s="9"/>
      <c r="AY1908" s="9"/>
      <c r="AZ1908" s="9"/>
      <c r="BA1908" s="8"/>
      <c r="BB1908" s="8"/>
      <c r="BC1908" s="8"/>
      <c r="BD1908" s="8"/>
      <c r="BE1908" s="8"/>
      <c r="BF1908" s="8"/>
    </row>
    <row r="1909" spans="1:58" s="5" customFormat="1">
      <c r="A1909" s="6">
        <v>1864</v>
      </c>
      <c r="B1909" s="44" t="s">
        <v>83</v>
      </c>
      <c r="C1909" s="45">
        <v>4281.8387451171875</v>
      </c>
      <c r="D1909" s="45">
        <v>4084.5941772460938</v>
      </c>
      <c r="E1909" s="45">
        <v>4052.2694091796875</v>
      </c>
      <c r="F1909" s="45">
        <v>4805.7496337890625</v>
      </c>
      <c r="G1909" s="45">
        <v>9413.307373046875</v>
      </c>
      <c r="H1909" s="45">
        <v>9208.318359375</v>
      </c>
      <c r="I1909" s="45">
        <v>8253.678466796875</v>
      </c>
      <c r="J1909" s="45">
        <v>7689.6632080078125</v>
      </c>
      <c r="K1909" s="45">
        <v>6433.1358642578125</v>
      </c>
      <c r="L1909" s="45">
        <v>6050.6802978515625</v>
      </c>
      <c r="M1909" s="45">
        <v>5517.4620361328125</v>
      </c>
      <c r="N1909" s="45">
        <v>5622.141845703125</v>
      </c>
      <c r="O1909" s="45">
        <v>4478.49365234375</v>
      </c>
      <c r="P1909" s="45">
        <v>3513.5923461914063</v>
      </c>
      <c r="Q1909" s="45">
        <v>2736.87646484375</v>
      </c>
      <c r="R1909" s="45">
        <v>2605.337158203125</v>
      </c>
      <c r="S1909" s="45">
        <v>1975.3871154785156</v>
      </c>
      <c r="T1909" s="45">
        <v>1703.2741241455078</v>
      </c>
      <c r="U1909" s="45">
        <f t="shared" si="1037"/>
        <v>92425.800277709961</v>
      </c>
      <c r="V1909" s="8"/>
      <c r="W1909" s="44" t="s">
        <v>83</v>
      </c>
      <c r="X1909" s="45">
        <v>3</v>
      </c>
      <c r="Y1909" s="45">
        <v>15</v>
      </c>
      <c r="Z1909" s="45">
        <v>143</v>
      </c>
      <c r="AA1909" s="45">
        <v>432</v>
      </c>
      <c r="AB1909" s="45">
        <v>345</v>
      </c>
      <c r="AC1909" s="45">
        <v>58</v>
      </c>
      <c r="AD1909" s="45"/>
      <c r="AE1909" s="45">
        <f t="shared" si="1035"/>
        <v>996</v>
      </c>
      <c r="AF1909" s="8"/>
      <c r="AG1909" s="44" t="s">
        <v>83</v>
      </c>
      <c r="AH1909" s="68">
        <f t="shared" si="1038"/>
        <v>1.2485044909152578</v>
      </c>
      <c r="AI1909" s="68">
        <f t="shared" si="1039"/>
        <v>3.186977627640101</v>
      </c>
      <c r="AJ1909" s="68">
        <f t="shared" si="1040"/>
        <v>31.058874035216544</v>
      </c>
      <c r="AK1909" s="68">
        <f t="shared" si="1041"/>
        <v>104.68059829029238</v>
      </c>
      <c r="AL1909" s="68">
        <f t="shared" si="1030"/>
        <v>89.730847936415756</v>
      </c>
      <c r="AM1909" s="68">
        <f t="shared" si="1031"/>
        <v>18.031641558278025</v>
      </c>
      <c r="AN1909" s="68">
        <f t="shared" si="1032"/>
        <v>0</v>
      </c>
      <c r="AO1909" s="68">
        <f t="shared" si="1036"/>
        <v>38.415156341238699</v>
      </c>
      <c r="AP1909" s="8"/>
      <c r="AQ1909" s="6">
        <f t="shared" si="1042"/>
        <v>77</v>
      </c>
      <c r="AR1909" s="94">
        <f t="shared" si="1043"/>
        <v>76</v>
      </c>
      <c r="AS1909" s="9"/>
      <c r="AT1909" s="9"/>
      <c r="AU1909" s="9"/>
      <c r="AV1909" s="9"/>
      <c r="AW1909" s="9"/>
      <c r="AX1909" s="9"/>
      <c r="AY1909" s="9"/>
      <c r="AZ1909" s="9"/>
      <c r="BA1909" s="8"/>
      <c r="BB1909" s="8"/>
      <c r="BC1909" s="8"/>
      <c r="BD1909" s="8"/>
      <c r="BE1909" s="8"/>
      <c r="BF1909" s="8"/>
    </row>
    <row r="1910" spans="1:58" s="5" customFormat="1">
      <c r="A1910" s="6">
        <v>1865</v>
      </c>
      <c r="B1910" s="44" t="s">
        <v>84</v>
      </c>
      <c r="C1910" s="45">
        <v>467.45980834960938</v>
      </c>
      <c r="D1910" s="45">
        <v>539.18783569335938</v>
      </c>
      <c r="E1910" s="45">
        <v>642.566650390625</v>
      </c>
      <c r="F1910" s="45">
        <v>550.92457580566406</v>
      </c>
      <c r="G1910" s="45">
        <v>321.58546447753906</v>
      </c>
      <c r="H1910" s="45">
        <v>356.08819580078125</v>
      </c>
      <c r="I1910" s="45">
        <v>446.51033020019531</v>
      </c>
      <c r="J1910" s="45">
        <v>561.03781127929688</v>
      </c>
      <c r="K1910" s="45">
        <v>635.89303588867188</v>
      </c>
      <c r="L1910" s="45">
        <v>769.45767211914063</v>
      </c>
      <c r="M1910" s="45">
        <v>797.13604736328125</v>
      </c>
      <c r="N1910" s="45">
        <v>856.38189697265625</v>
      </c>
      <c r="O1910" s="45">
        <v>735.31134033203125</v>
      </c>
      <c r="P1910" s="45">
        <v>574.27166748046875</v>
      </c>
      <c r="Q1910" s="45">
        <v>482.2049560546875</v>
      </c>
      <c r="R1910" s="45">
        <v>466.95536804199219</v>
      </c>
      <c r="S1910" s="45">
        <v>309.36283111572266</v>
      </c>
      <c r="T1910" s="45">
        <v>285.40068817138672</v>
      </c>
      <c r="U1910" s="45">
        <f t="shared" si="1037"/>
        <v>9797.7361755371094</v>
      </c>
      <c r="V1910" s="8"/>
      <c r="W1910" s="44" t="s">
        <v>84</v>
      </c>
      <c r="X1910" s="45"/>
      <c r="Y1910" s="45">
        <v>10</v>
      </c>
      <c r="Z1910" s="45">
        <v>42</v>
      </c>
      <c r="AA1910" s="45">
        <v>27</v>
      </c>
      <c r="AB1910" s="45">
        <v>30</v>
      </c>
      <c r="AC1910" s="45"/>
      <c r="AD1910" s="45"/>
      <c r="AE1910" s="45">
        <f t="shared" si="1035"/>
        <v>109</v>
      </c>
      <c r="AF1910" s="8"/>
      <c r="AG1910" s="44" t="s">
        <v>84</v>
      </c>
      <c r="AH1910" s="68">
        <f t="shared" ref="AH1910:AH1930" si="1044">X1910/(F1910/2)*1000</f>
        <v>0</v>
      </c>
      <c r="AI1910" s="68">
        <f t="shared" ref="AI1910:AI1930" si="1045">Y1910/(G1910/2)*1000</f>
        <v>62.191865644465054</v>
      </c>
      <c r="AJ1910" s="68">
        <f t="shared" ref="AJ1910:AJ1930" si="1046">Z1910/(H1910/2)*1000</f>
        <v>235.89661491333183</v>
      </c>
      <c r="AK1910" s="68">
        <f t="shared" ref="AK1910:AK1930" si="1047">AA1910/(I1910/2)*1000</f>
        <v>120.93785148439636</v>
      </c>
      <c r="AL1910" s="68">
        <f t="shared" ref="AL1910:AL1930" si="1048">AB1910/(J1910/2)*1000</f>
        <v>106.94466361043658</v>
      </c>
      <c r="AM1910" s="68">
        <f t="shared" ref="AM1910:AM1930" si="1049">AC1910/(K1910/2)*1000</f>
        <v>0</v>
      </c>
      <c r="AN1910" s="68">
        <f t="shared" ref="AN1910:AN1930" si="1050">AD1910/(L1910/2)*1000</f>
        <v>0</v>
      </c>
      <c r="AO1910" s="68">
        <f t="shared" si="1036"/>
        <v>59.865487978497036</v>
      </c>
      <c r="AP1910" s="8"/>
      <c r="AQ1910" s="6">
        <f t="shared" ref="AQ1910:AQ1924" si="1051">RANK(AI1910,AI$1846:AI$1925)</f>
        <v>31</v>
      </c>
      <c r="AR1910" s="94">
        <f t="shared" ref="AR1910:AR1924" si="1052">RANK(AO1910,AO$1846:AO$1925)</f>
        <v>8</v>
      </c>
      <c r="AS1910" s="9"/>
      <c r="AT1910" s="9"/>
      <c r="AU1910" s="9"/>
      <c r="AV1910" s="9"/>
      <c r="AW1910" s="9"/>
      <c r="AX1910" s="9"/>
      <c r="AY1910" s="9"/>
      <c r="AZ1910" s="9"/>
      <c r="BA1910" s="8"/>
      <c r="BB1910" s="8"/>
      <c r="BC1910" s="8"/>
      <c r="BD1910" s="8"/>
      <c r="BE1910" s="8"/>
      <c r="BF1910" s="8"/>
    </row>
    <row r="1911" spans="1:58" s="5" customFormat="1">
      <c r="A1911" s="6">
        <v>1866</v>
      </c>
      <c r="B1911" s="44" t="s">
        <v>85</v>
      </c>
      <c r="C1911" s="45">
        <v>1323.3170318603516</v>
      </c>
      <c r="D1911" s="45">
        <v>1604.3975219726563</v>
      </c>
      <c r="E1911" s="45">
        <v>1695.8800964355469</v>
      </c>
      <c r="F1911" s="45">
        <v>1617.5351867675781</v>
      </c>
      <c r="G1911" s="45">
        <v>1111.5050964355469</v>
      </c>
      <c r="H1911" s="45">
        <v>1306.4801025390625</v>
      </c>
      <c r="I1911" s="45">
        <v>1587.6477355957031</v>
      </c>
      <c r="J1911" s="45">
        <v>1817.2439270019531</v>
      </c>
      <c r="K1911" s="45">
        <v>1914.6314697265625</v>
      </c>
      <c r="L1911" s="45">
        <v>2025.5045471191406</v>
      </c>
      <c r="M1911" s="45">
        <v>1703.6748962402344</v>
      </c>
      <c r="N1911" s="45">
        <v>1626.2209777832031</v>
      </c>
      <c r="O1911" s="45">
        <v>1138.0918884277344</v>
      </c>
      <c r="P1911" s="45">
        <v>932.69705200195313</v>
      </c>
      <c r="Q1911" s="45">
        <v>716.34332275390625</v>
      </c>
      <c r="R1911" s="45">
        <v>592.30203247070313</v>
      </c>
      <c r="S1911" s="45">
        <v>481.30384063720703</v>
      </c>
      <c r="T1911" s="45">
        <v>327.09848403930664</v>
      </c>
      <c r="U1911" s="45">
        <f t="shared" si="1037"/>
        <v>23521.87520980835</v>
      </c>
      <c r="V1911" s="8"/>
      <c r="W1911" s="44" t="s">
        <v>85</v>
      </c>
      <c r="X1911" s="45">
        <v>3</v>
      </c>
      <c r="Y1911" s="45">
        <v>22</v>
      </c>
      <c r="Z1911" s="45">
        <v>55</v>
      </c>
      <c r="AA1911" s="45">
        <v>118</v>
      </c>
      <c r="AB1911" s="45">
        <v>68</v>
      </c>
      <c r="AC1911" s="45">
        <v>10</v>
      </c>
      <c r="AD1911" s="45"/>
      <c r="AE1911" s="45">
        <f t="shared" ref="AE1911:AE1925" si="1053">SUM(X1911:AD1911)</f>
        <v>276</v>
      </c>
      <c r="AF1911" s="8"/>
      <c r="AG1911" s="44" t="s">
        <v>85</v>
      </c>
      <c r="AH1911" s="68">
        <f t="shared" si="1044"/>
        <v>3.7093474374366942</v>
      </c>
      <c r="AI1911" s="68">
        <f t="shared" si="1045"/>
        <v>39.585963340251261</v>
      </c>
      <c r="AJ1911" s="68">
        <f t="shared" si="1046"/>
        <v>84.195694818636639</v>
      </c>
      <c r="AK1911" s="68">
        <f t="shared" si="1047"/>
        <v>148.64758391221474</v>
      </c>
      <c r="AL1911" s="68">
        <f t="shared" si="1048"/>
        <v>74.838604757023262</v>
      </c>
      <c r="AM1911" s="68">
        <f t="shared" si="1049"/>
        <v>10.445874475705915</v>
      </c>
      <c r="AN1911" s="68">
        <f t="shared" si="1050"/>
        <v>0</v>
      </c>
      <c r="AO1911" s="68">
        <f t="shared" ref="AO1911:AO1930" si="1054">AE1911/(SUM(F1911:L1911)/2)*1000</f>
        <v>48.503815179923876</v>
      </c>
      <c r="AP1911" s="8"/>
      <c r="AQ1911" s="6">
        <f t="shared" si="1051"/>
        <v>57</v>
      </c>
      <c r="AR1911" s="94">
        <f t="shared" si="1052"/>
        <v>52</v>
      </c>
      <c r="AS1911" s="9"/>
      <c r="AT1911" s="9"/>
      <c r="AU1911" s="9"/>
      <c r="AV1911" s="9"/>
      <c r="AW1911" s="9"/>
      <c r="AX1911" s="9"/>
      <c r="AY1911" s="9"/>
      <c r="AZ1911" s="9"/>
      <c r="BA1911" s="8"/>
      <c r="BB1911" s="8"/>
      <c r="BC1911" s="8"/>
      <c r="BD1911" s="8"/>
      <c r="BE1911" s="8"/>
      <c r="BF1911" s="8"/>
    </row>
    <row r="1912" spans="1:58" s="5" customFormat="1">
      <c r="A1912" s="6">
        <v>1867</v>
      </c>
      <c r="B1912" s="44" t="s">
        <v>86</v>
      </c>
      <c r="C1912" s="45">
        <v>1490.1352233886719</v>
      </c>
      <c r="D1912" s="45">
        <v>1668.3343963623047</v>
      </c>
      <c r="E1912" s="45">
        <v>1591.2121734619141</v>
      </c>
      <c r="F1912" s="45">
        <v>1444.8531494140625</v>
      </c>
      <c r="G1912" s="45">
        <v>1250.5795211791992</v>
      </c>
      <c r="H1912" s="45">
        <v>1335.6911773681641</v>
      </c>
      <c r="I1912" s="45">
        <v>1266.4611206054688</v>
      </c>
      <c r="J1912" s="45">
        <v>1423.0478820800781</v>
      </c>
      <c r="K1912" s="45">
        <v>1520.8357086181641</v>
      </c>
      <c r="L1912" s="45">
        <v>1546.0048217773438</v>
      </c>
      <c r="M1912" s="45">
        <v>1462.9200744628906</v>
      </c>
      <c r="N1912" s="45">
        <v>1276.8137359619141</v>
      </c>
      <c r="O1912" s="45">
        <v>1025.7536468505859</v>
      </c>
      <c r="P1912" s="45">
        <v>890.47234725952148</v>
      </c>
      <c r="Q1912" s="45">
        <v>726.12529754638672</v>
      </c>
      <c r="R1912" s="45">
        <v>617.97036743164063</v>
      </c>
      <c r="S1912" s="45">
        <v>540.21133232116699</v>
      </c>
      <c r="T1912" s="45">
        <v>445.21987152099609</v>
      </c>
      <c r="U1912" s="45">
        <f t="shared" ref="U1912:U1925" si="1055">SUM(C1912:T1912)</f>
        <v>21522.641847610474</v>
      </c>
      <c r="V1912" s="8"/>
      <c r="W1912" s="44" t="s">
        <v>86</v>
      </c>
      <c r="X1912" s="45">
        <v>19</v>
      </c>
      <c r="Y1912" s="45">
        <v>42</v>
      </c>
      <c r="Z1912" s="45">
        <v>82</v>
      </c>
      <c r="AA1912" s="45">
        <v>76</v>
      </c>
      <c r="AB1912" s="45">
        <v>27</v>
      </c>
      <c r="AC1912" s="45">
        <v>3</v>
      </c>
      <c r="AD1912" s="45"/>
      <c r="AE1912" s="45">
        <f t="shared" si="1053"/>
        <v>249</v>
      </c>
      <c r="AF1912" s="8"/>
      <c r="AG1912" s="44" t="s">
        <v>86</v>
      </c>
      <c r="AH1912" s="68">
        <f t="shared" si="1044"/>
        <v>26.300250662436046</v>
      </c>
      <c r="AI1912" s="68">
        <f t="shared" si="1045"/>
        <v>67.168859378725898</v>
      </c>
      <c r="AJ1912" s="68">
        <f t="shared" si="1046"/>
        <v>122.78287285175034</v>
      </c>
      <c r="AK1912" s="68">
        <f t="shared" si="1047"/>
        <v>120.01947594516913</v>
      </c>
      <c r="AL1912" s="68">
        <f t="shared" si="1048"/>
        <v>37.946720331762741</v>
      </c>
      <c r="AM1912" s="68">
        <f t="shared" si="1049"/>
        <v>3.9451993177169795</v>
      </c>
      <c r="AN1912" s="68">
        <f t="shared" si="1050"/>
        <v>0</v>
      </c>
      <c r="AO1912" s="68">
        <f t="shared" si="1054"/>
        <v>50.881364435134451</v>
      </c>
      <c r="AP1912" s="8"/>
      <c r="AQ1912" s="6">
        <f t="shared" si="1051"/>
        <v>23</v>
      </c>
      <c r="AR1912" s="94">
        <f t="shared" si="1052"/>
        <v>40</v>
      </c>
      <c r="AS1912" s="9"/>
      <c r="AT1912" s="9"/>
      <c r="AU1912" s="9"/>
      <c r="AV1912" s="9"/>
      <c r="AW1912" s="9"/>
      <c r="AX1912" s="9"/>
      <c r="AY1912" s="9"/>
      <c r="AZ1912" s="9"/>
      <c r="BA1912" s="8"/>
      <c r="BB1912" s="8"/>
      <c r="BC1912" s="8"/>
      <c r="BD1912" s="8"/>
      <c r="BE1912" s="8"/>
      <c r="BF1912" s="8"/>
    </row>
    <row r="1913" spans="1:58" s="5" customFormat="1">
      <c r="A1913" s="6">
        <v>1868</v>
      </c>
      <c r="B1913" s="44" t="s">
        <v>87</v>
      </c>
      <c r="C1913" s="45">
        <v>297.75741195678711</v>
      </c>
      <c r="D1913" s="45">
        <v>404.18672180175781</v>
      </c>
      <c r="E1913" s="45">
        <v>458.47710418701172</v>
      </c>
      <c r="F1913" s="45">
        <v>381.74066162109375</v>
      </c>
      <c r="G1913" s="45">
        <v>171.41150283813477</v>
      </c>
      <c r="H1913" s="45">
        <v>178.68164825439453</v>
      </c>
      <c r="I1913" s="45">
        <v>299.98191452026367</v>
      </c>
      <c r="J1913" s="45">
        <v>372.93691253662109</v>
      </c>
      <c r="K1913" s="45">
        <v>453.50921630859375</v>
      </c>
      <c r="L1913" s="45">
        <v>519.51666259765625</v>
      </c>
      <c r="M1913" s="45">
        <v>509.42638397216797</v>
      </c>
      <c r="N1913" s="45">
        <v>499.8953857421875</v>
      </c>
      <c r="O1913" s="45">
        <v>424.4434814453125</v>
      </c>
      <c r="P1913" s="45">
        <v>360.1686897277832</v>
      </c>
      <c r="Q1913" s="45">
        <v>266.37395858764648</v>
      </c>
      <c r="R1913" s="45">
        <v>244.47891235351563</v>
      </c>
      <c r="S1913" s="45">
        <v>180.31684112548828</v>
      </c>
      <c r="T1913" s="45">
        <v>178.46539878845215</v>
      </c>
      <c r="U1913" s="45">
        <f t="shared" si="1055"/>
        <v>6201.7688083648682</v>
      </c>
      <c r="V1913" s="8"/>
      <c r="W1913" s="44" t="s">
        <v>87</v>
      </c>
      <c r="X1913" s="45">
        <v>0</v>
      </c>
      <c r="Y1913" s="45"/>
      <c r="Z1913" s="45">
        <v>21</v>
      </c>
      <c r="AA1913" s="45">
        <v>17</v>
      </c>
      <c r="AB1913" s="45"/>
      <c r="AC1913" s="45">
        <v>0</v>
      </c>
      <c r="AD1913" s="45"/>
      <c r="AE1913" s="45">
        <f t="shared" si="1053"/>
        <v>38</v>
      </c>
      <c r="AF1913" s="8"/>
      <c r="AG1913" s="44" t="s">
        <v>87</v>
      </c>
      <c r="AH1913" s="68">
        <f t="shared" si="1044"/>
        <v>0</v>
      </c>
      <c r="AI1913" s="68">
        <f t="shared" si="1045"/>
        <v>0</v>
      </c>
      <c r="AJ1913" s="68">
        <f t="shared" si="1046"/>
        <v>235.05491700078406</v>
      </c>
      <c r="AK1913" s="68">
        <f t="shared" si="1047"/>
        <v>113.34016603758728</v>
      </c>
      <c r="AL1913" s="68">
        <f t="shared" si="1048"/>
        <v>0</v>
      </c>
      <c r="AM1913" s="68">
        <f t="shared" si="1049"/>
        <v>0</v>
      </c>
      <c r="AN1913" s="68">
        <f t="shared" si="1050"/>
        <v>0</v>
      </c>
      <c r="AO1913" s="68">
        <f t="shared" si="1054"/>
        <v>31.962606863104419</v>
      </c>
      <c r="AP1913" s="8"/>
      <c r="AQ1913" s="6">
        <f t="shared" si="1051"/>
        <v>78</v>
      </c>
      <c r="AR1913" s="94">
        <f t="shared" si="1052"/>
        <v>77</v>
      </c>
      <c r="AS1913" s="9"/>
      <c r="AT1913" s="9"/>
      <c r="AU1913" s="9"/>
      <c r="AV1913" s="9"/>
      <c r="AW1913" s="9"/>
      <c r="AX1913" s="9"/>
      <c r="AY1913" s="9"/>
      <c r="AZ1913" s="9"/>
      <c r="BA1913" s="8"/>
      <c r="BB1913" s="8"/>
      <c r="BC1913" s="8"/>
      <c r="BD1913" s="8"/>
      <c r="BE1913" s="8"/>
      <c r="BF1913" s="8"/>
    </row>
    <row r="1914" spans="1:58" s="5" customFormat="1">
      <c r="A1914" s="6">
        <v>1869</v>
      </c>
      <c r="B1914" s="44" t="s">
        <v>88</v>
      </c>
      <c r="C1914" s="45">
        <v>1477.2529373168945</v>
      </c>
      <c r="D1914" s="45">
        <v>1730.9595031738281</v>
      </c>
      <c r="E1914" s="45">
        <v>2043.5913391113281</v>
      </c>
      <c r="F1914" s="45">
        <v>1893.3778839111328</v>
      </c>
      <c r="G1914" s="45">
        <v>1263.0726547241211</v>
      </c>
      <c r="H1914" s="45">
        <v>1325.852367401123</v>
      </c>
      <c r="I1914" s="45">
        <v>1556.2836761474609</v>
      </c>
      <c r="J1914" s="45">
        <v>1793.3477935791016</v>
      </c>
      <c r="K1914" s="45">
        <v>1887.5882110595703</v>
      </c>
      <c r="L1914" s="45">
        <v>2046.1206359863281</v>
      </c>
      <c r="M1914" s="45">
        <v>1866.0490417480469</v>
      </c>
      <c r="N1914" s="45">
        <v>1844.06494140625</v>
      </c>
      <c r="O1914" s="45">
        <v>1539.764404296875</v>
      </c>
      <c r="P1914" s="45">
        <v>1298.8377227783203</v>
      </c>
      <c r="Q1914" s="45">
        <v>1040.4108505249023</v>
      </c>
      <c r="R1914" s="45">
        <v>971.81282043457031</v>
      </c>
      <c r="S1914" s="45">
        <v>749.85356140136719</v>
      </c>
      <c r="T1914" s="45">
        <v>680.02684783935547</v>
      </c>
      <c r="U1914" s="45">
        <f t="shared" si="1055"/>
        <v>27008.267192840576</v>
      </c>
      <c r="V1914" s="8"/>
      <c r="W1914" s="44" t="s">
        <v>88</v>
      </c>
      <c r="X1914" s="45">
        <v>14</v>
      </c>
      <c r="Y1914" s="45">
        <v>43</v>
      </c>
      <c r="Z1914" s="45">
        <v>92</v>
      </c>
      <c r="AA1914" s="45">
        <v>101</v>
      </c>
      <c r="AB1914" s="45">
        <v>46</v>
      </c>
      <c r="AC1914" s="45">
        <v>9</v>
      </c>
      <c r="AD1914" s="45"/>
      <c r="AE1914" s="45">
        <f t="shared" si="1053"/>
        <v>305</v>
      </c>
      <c r="AF1914" s="8"/>
      <c r="AG1914" s="44" t="s">
        <v>88</v>
      </c>
      <c r="AH1914" s="68">
        <f t="shared" si="1044"/>
        <v>14.788384420209168</v>
      </c>
      <c r="AI1914" s="68">
        <f t="shared" si="1045"/>
        <v>68.087928020881762</v>
      </c>
      <c r="AJ1914" s="68">
        <f t="shared" si="1046"/>
        <v>138.77864875760537</v>
      </c>
      <c r="AK1914" s="68">
        <f t="shared" si="1047"/>
        <v>129.79638808526585</v>
      </c>
      <c r="AL1914" s="68">
        <f t="shared" si="1048"/>
        <v>51.30070158694069</v>
      </c>
      <c r="AM1914" s="68">
        <f t="shared" si="1049"/>
        <v>9.5359781834492185</v>
      </c>
      <c r="AN1914" s="68">
        <f t="shared" si="1050"/>
        <v>0</v>
      </c>
      <c r="AO1914" s="68">
        <f t="shared" si="1054"/>
        <v>51.845869235390033</v>
      </c>
      <c r="AP1914" s="8"/>
      <c r="AQ1914" s="6">
        <f t="shared" si="1051"/>
        <v>21</v>
      </c>
      <c r="AR1914" s="94">
        <f t="shared" si="1052"/>
        <v>35</v>
      </c>
      <c r="AS1914" s="9"/>
      <c r="AT1914" s="9"/>
      <c r="AU1914" s="9"/>
      <c r="AV1914" s="9"/>
      <c r="AW1914" s="9"/>
      <c r="AX1914" s="9"/>
      <c r="AY1914" s="9"/>
      <c r="AZ1914" s="9"/>
      <c r="BA1914" s="8"/>
      <c r="BB1914" s="8"/>
      <c r="BC1914" s="8"/>
      <c r="BD1914" s="8"/>
      <c r="BE1914" s="8"/>
      <c r="BF1914" s="8"/>
    </row>
    <row r="1915" spans="1:58" s="5" customFormat="1">
      <c r="A1915" s="6">
        <v>1870</v>
      </c>
      <c r="B1915" s="44" t="s">
        <v>89</v>
      </c>
      <c r="C1915" s="45">
        <v>1872.2855224609375</v>
      </c>
      <c r="D1915" s="45">
        <v>2379.3988037109375</v>
      </c>
      <c r="E1915" s="45">
        <v>2480.4534912109375</v>
      </c>
      <c r="F1915" s="45">
        <v>2471.1868896484375</v>
      </c>
      <c r="G1915" s="45">
        <v>1835.6166381835938</v>
      </c>
      <c r="H1915" s="45">
        <v>1710.2379150390625</v>
      </c>
      <c r="I1915" s="45">
        <v>1980.6634521484375</v>
      </c>
      <c r="J1915" s="45">
        <v>2155.1754150390625</v>
      </c>
      <c r="K1915" s="45">
        <v>2303.102783203125</v>
      </c>
      <c r="L1915" s="45">
        <v>2276.81494140625</v>
      </c>
      <c r="M1915" s="45">
        <v>1999.1865844726563</v>
      </c>
      <c r="N1915" s="45">
        <v>1875.5284423828125</v>
      </c>
      <c r="O1915" s="45">
        <v>1456.0711059570313</v>
      </c>
      <c r="P1915" s="45">
        <v>1263.9649658203125</v>
      </c>
      <c r="Q1915" s="45">
        <v>1081.4100952148438</v>
      </c>
      <c r="R1915" s="45">
        <v>960.0224609375</v>
      </c>
      <c r="S1915" s="45">
        <v>806.61651611328125</v>
      </c>
      <c r="T1915" s="45">
        <v>685.02142333984375</v>
      </c>
      <c r="U1915" s="45">
        <f t="shared" si="1055"/>
        <v>31592.757446289063</v>
      </c>
      <c r="V1915" s="8"/>
      <c r="W1915" s="44" t="s">
        <v>89</v>
      </c>
      <c r="X1915" s="45">
        <v>18</v>
      </c>
      <c r="Y1915" s="45">
        <v>52</v>
      </c>
      <c r="Z1915" s="45">
        <v>93</v>
      </c>
      <c r="AA1915" s="45">
        <v>130</v>
      </c>
      <c r="AB1915" s="45">
        <v>57</v>
      </c>
      <c r="AC1915" s="45">
        <v>14</v>
      </c>
      <c r="AD1915" s="45"/>
      <c r="AE1915" s="45">
        <f t="shared" si="1053"/>
        <v>364</v>
      </c>
      <c r="AF1915" s="8"/>
      <c r="AG1915" s="44" t="s">
        <v>89</v>
      </c>
      <c r="AH1915" s="68">
        <f t="shared" si="1044"/>
        <v>14.56789858784073</v>
      </c>
      <c r="AI1915" s="68">
        <f t="shared" si="1045"/>
        <v>56.656710250192333</v>
      </c>
      <c r="AJ1915" s="68">
        <f t="shared" si="1046"/>
        <v>108.75679831700592</v>
      </c>
      <c r="AK1915" s="68">
        <f t="shared" si="1047"/>
        <v>131.26914606213208</v>
      </c>
      <c r="AL1915" s="68">
        <f t="shared" si="1048"/>
        <v>52.895926338290082</v>
      </c>
      <c r="AM1915" s="68">
        <f t="shared" si="1049"/>
        <v>12.15751211982731</v>
      </c>
      <c r="AN1915" s="68">
        <f t="shared" si="1050"/>
        <v>0</v>
      </c>
      <c r="AO1915" s="68">
        <f t="shared" si="1054"/>
        <v>49.413560023488557</v>
      </c>
      <c r="AP1915" s="8"/>
      <c r="AQ1915" s="6">
        <f t="shared" si="1051"/>
        <v>40</v>
      </c>
      <c r="AR1915" s="94">
        <f t="shared" si="1052"/>
        <v>47</v>
      </c>
      <c r="AS1915" s="9"/>
      <c r="AT1915" s="9"/>
      <c r="AU1915" s="9"/>
      <c r="AV1915" s="9"/>
      <c r="AW1915" s="9"/>
      <c r="AX1915" s="9"/>
      <c r="AY1915" s="9"/>
      <c r="AZ1915" s="9"/>
      <c r="BA1915" s="8"/>
      <c r="BB1915" s="8"/>
      <c r="BC1915" s="8"/>
      <c r="BD1915" s="8"/>
      <c r="BE1915" s="8"/>
      <c r="BF1915" s="8"/>
    </row>
    <row r="1916" spans="1:58" s="5" customFormat="1">
      <c r="A1916" s="6">
        <v>1871</v>
      </c>
      <c r="B1916" s="44" t="s">
        <v>90</v>
      </c>
      <c r="C1916" s="45">
        <v>2398.6963195800781</v>
      </c>
      <c r="D1916" s="45">
        <v>2759.9950408935547</v>
      </c>
      <c r="E1916" s="45">
        <v>3092.3076782226563</v>
      </c>
      <c r="F1916" s="45">
        <v>2955.6602478027344</v>
      </c>
      <c r="G1916" s="45">
        <v>2395.9326095581055</v>
      </c>
      <c r="H1916" s="45">
        <v>2121.3039932250977</v>
      </c>
      <c r="I1916" s="45">
        <v>2275.9633407592773</v>
      </c>
      <c r="J1916" s="45">
        <v>2645.1207885742188</v>
      </c>
      <c r="K1916" s="45">
        <v>2909.2807922363281</v>
      </c>
      <c r="L1916" s="45">
        <v>3163.3570861816406</v>
      </c>
      <c r="M1916" s="45">
        <v>3021.5367431640625</v>
      </c>
      <c r="N1916" s="45">
        <v>2872.6399688720703</v>
      </c>
      <c r="O1916" s="45">
        <v>2218.4354019165039</v>
      </c>
      <c r="P1916" s="45">
        <v>1849.0110702514648</v>
      </c>
      <c r="Q1916" s="45">
        <v>1542.9709968566895</v>
      </c>
      <c r="R1916" s="45">
        <v>1363.007137298584</v>
      </c>
      <c r="S1916" s="45">
        <v>1036.432149887085</v>
      </c>
      <c r="T1916" s="45">
        <v>739.01871204376221</v>
      </c>
      <c r="U1916" s="45">
        <f t="shared" si="1055"/>
        <v>41360.670077323914</v>
      </c>
      <c r="V1916" s="8"/>
      <c r="W1916" s="44" t="s">
        <v>90</v>
      </c>
      <c r="X1916" s="45">
        <v>24</v>
      </c>
      <c r="Y1916" s="45">
        <v>95</v>
      </c>
      <c r="Z1916" s="45">
        <v>151</v>
      </c>
      <c r="AA1916" s="45">
        <v>137</v>
      </c>
      <c r="AB1916" s="45">
        <v>46</v>
      </c>
      <c r="AC1916" s="45">
        <v>11</v>
      </c>
      <c r="AD1916" s="45"/>
      <c r="AE1916" s="45">
        <f t="shared" si="1053"/>
        <v>464</v>
      </c>
      <c r="AF1916" s="8"/>
      <c r="AG1916" s="44" t="s">
        <v>90</v>
      </c>
      <c r="AH1916" s="68">
        <f t="shared" si="1044"/>
        <v>16.240026246482035</v>
      </c>
      <c r="AI1916" s="68">
        <f t="shared" si="1045"/>
        <v>79.301061825375257</v>
      </c>
      <c r="AJ1916" s="68">
        <f t="shared" si="1046"/>
        <v>142.36526257646747</v>
      </c>
      <c r="AK1916" s="68">
        <f t="shared" si="1047"/>
        <v>120.38858231723174</v>
      </c>
      <c r="AL1916" s="68">
        <f t="shared" si="1048"/>
        <v>34.781020359221522</v>
      </c>
      <c r="AM1916" s="68">
        <f t="shared" si="1049"/>
        <v>7.5620064102127706</v>
      </c>
      <c r="AN1916" s="68">
        <f t="shared" si="1050"/>
        <v>0</v>
      </c>
      <c r="AO1916" s="68">
        <f t="shared" si="1054"/>
        <v>50.252837680733407</v>
      </c>
      <c r="AP1916" s="8"/>
      <c r="AQ1916" s="6">
        <f t="shared" si="1051"/>
        <v>14</v>
      </c>
      <c r="AR1916" s="94">
        <f t="shared" si="1052"/>
        <v>44</v>
      </c>
      <c r="AS1916" s="9"/>
      <c r="AT1916" s="9"/>
      <c r="AU1916" s="9"/>
      <c r="AV1916" s="9"/>
      <c r="AW1916" s="9"/>
      <c r="AX1916" s="9"/>
      <c r="AY1916" s="9"/>
      <c r="AZ1916" s="9"/>
      <c r="BA1916" s="8"/>
      <c r="BB1916" s="8"/>
      <c r="BC1916" s="8"/>
      <c r="BD1916" s="8"/>
      <c r="BE1916" s="8"/>
      <c r="BF1916" s="8"/>
    </row>
    <row r="1917" spans="1:58" s="5" customFormat="1">
      <c r="A1917" s="6">
        <v>1872</v>
      </c>
      <c r="B1917" s="44" t="s">
        <v>91</v>
      </c>
      <c r="C1917" s="45">
        <v>259.94552612304688</v>
      </c>
      <c r="D1917" s="45">
        <v>348.2806396484375</v>
      </c>
      <c r="E1917" s="45">
        <v>346.34393310546875</v>
      </c>
      <c r="F1917" s="45">
        <v>248.68636322021484</v>
      </c>
      <c r="G1917" s="45">
        <v>152.72710418701172</v>
      </c>
      <c r="H1917" s="45">
        <v>172.78063201904297</v>
      </c>
      <c r="I1917" s="45">
        <v>251.10839080810547</v>
      </c>
      <c r="J1917" s="45">
        <v>336.5164794921875</v>
      </c>
      <c r="K1917" s="45">
        <v>342.27143859863281</v>
      </c>
      <c r="L1917" s="45">
        <v>307.7952880859375</v>
      </c>
      <c r="M1917" s="45">
        <v>327.087890625</v>
      </c>
      <c r="N1917" s="45">
        <v>256.786376953125</v>
      </c>
      <c r="O1917" s="45">
        <v>271.98231506347656</v>
      </c>
      <c r="P1917" s="45">
        <v>292.30517578125</v>
      </c>
      <c r="Q1917" s="45">
        <v>235.88140869140625</v>
      </c>
      <c r="R1917" s="45">
        <v>214.5125732421875</v>
      </c>
      <c r="S1917" s="45">
        <v>149.23245620727539</v>
      </c>
      <c r="T1917" s="45">
        <v>116.43426132202148</v>
      </c>
      <c r="U1917" s="45">
        <f t="shared" si="1055"/>
        <v>4630.6782531738281</v>
      </c>
      <c r="V1917" s="8"/>
      <c r="W1917" s="44" t="s">
        <v>91</v>
      </c>
      <c r="X1917" s="45"/>
      <c r="Y1917" s="45">
        <v>7</v>
      </c>
      <c r="Z1917" s="45">
        <v>10</v>
      </c>
      <c r="AA1917" s="45">
        <v>11</v>
      </c>
      <c r="AB1917" s="45"/>
      <c r="AC1917" s="45">
        <v>0</v>
      </c>
      <c r="AD1917" s="45"/>
      <c r="AE1917" s="45">
        <f t="shared" si="1053"/>
        <v>28</v>
      </c>
      <c r="AF1917" s="8"/>
      <c r="AG1917" s="44" t="s">
        <v>91</v>
      </c>
      <c r="AH1917" s="68">
        <f t="shared" si="1044"/>
        <v>0</v>
      </c>
      <c r="AI1917" s="68">
        <f t="shared" si="1045"/>
        <v>91.666767824375427</v>
      </c>
      <c r="AJ1917" s="68">
        <f t="shared" si="1046"/>
        <v>115.75371479018381</v>
      </c>
      <c r="AK1917" s="68">
        <f t="shared" si="1047"/>
        <v>87.611568570849485</v>
      </c>
      <c r="AL1917" s="68">
        <f t="shared" si="1048"/>
        <v>0</v>
      </c>
      <c r="AM1917" s="68">
        <f t="shared" si="1049"/>
        <v>0</v>
      </c>
      <c r="AN1917" s="68">
        <f t="shared" si="1050"/>
        <v>0</v>
      </c>
      <c r="AO1917" s="68">
        <f t="shared" si="1054"/>
        <v>30.907026922791658</v>
      </c>
      <c r="AP1917" s="8"/>
      <c r="AQ1917" s="6">
        <f t="shared" si="1051"/>
        <v>6</v>
      </c>
      <c r="AR1917" s="94">
        <f t="shared" si="1052"/>
        <v>78</v>
      </c>
      <c r="AS1917" s="9"/>
      <c r="AT1917" s="9"/>
      <c r="AU1917" s="9"/>
      <c r="AV1917" s="9"/>
      <c r="AW1917" s="9"/>
      <c r="AX1917" s="9"/>
      <c r="AY1917" s="9"/>
      <c r="AZ1917" s="9"/>
      <c r="BA1917" s="8"/>
      <c r="BB1917" s="8"/>
      <c r="BC1917" s="8"/>
      <c r="BD1917" s="8"/>
      <c r="BE1917" s="8"/>
      <c r="BF1917" s="8"/>
    </row>
    <row r="1918" spans="1:58" s="5" customFormat="1">
      <c r="A1918" s="6">
        <v>1873</v>
      </c>
      <c r="B1918" s="44" t="s">
        <v>92</v>
      </c>
      <c r="C1918" s="45">
        <v>8411.9168701171875</v>
      </c>
      <c r="D1918" s="45">
        <v>8540.61767578125</v>
      </c>
      <c r="E1918" s="45">
        <v>8052.04052734375</v>
      </c>
      <c r="F1918" s="45">
        <v>8614.3402099609375</v>
      </c>
      <c r="G1918" s="45">
        <v>10052.992797851563</v>
      </c>
      <c r="H1918" s="45">
        <v>10138.719116210938</v>
      </c>
      <c r="I1918" s="45">
        <v>11293.374145507813</v>
      </c>
      <c r="J1918" s="45">
        <v>11953.044189453125</v>
      </c>
      <c r="K1918" s="45">
        <v>10746.641845703125</v>
      </c>
      <c r="L1918" s="45">
        <v>10199.55224609375</v>
      </c>
      <c r="M1918" s="45">
        <v>9171.8880615234375</v>
      </c>
      <c r="N1918" s="45">
        <v>8716.0255126953125</v>
      </c>
      <c r="O1918" s="45">
        <v>7279.3793334960938</v>
      </c>
      <c r="P1918" s="45">
        <v>6191.5535888671875</v>
      </c>
      <c r="Q1918" s="45">
        <v>5619.757080078125</v>
      </c>
      <c r="R1918" s="45">
        <v>5301.974609375</v>
      </c>
      <c r="S1918" s="45">
        <v>4166.4197082519531</v>
      </c>
      <c r="T1918" s="45">
        <v>3185.4690551757813</v>
      </c>
      <c r="U1918" s="45">
        <f t="shared" si="1055"/>
        <v>147635.70657348633</v>
      </c>
      <c r="V1918" s="8"/>
      <c r="W1918" s="44" t="s">
        <v>92</v>
      </c>
      <c r="X1918" s="45">
        <v>9</v>
      </c>
      <c r="Y1918" s="45">
        <v>80</v>
      </c>
      <c r="Z1918" s="45">
        <v>329</v>
      </c>
      <c r="AA1918" s="45">
        <v>880</v>
      </c>
      <c r="AB1918" s="45">
        <v>550</v>
      </c>
      <c r="AC1918" s="45">
        <v>96</v>
      </c>
      <c r="AD1918" s="45"/>
      <c r="AE1918" s="45">
        <f t="shared" si="1053"/>
        <v>1944</v>
      </c>
      <c r="AF1918" s="8"/>
      <c r="AG1918" s="44" t="s">
        <v>92</v>
      </c>
      <c r="AH1918" s="68">
        <f t="shared" si="1044"/>
        <v>2.0895390199688459</v>
      </c>
      <c r="AI1918" s="68">
        <f t="shared" si="1045"/>
        <v>15.915658472787705</v>
      </c>
      <c r="AJ1918" s="68">
        <f t="shared" si="1046"/>
        <v>64.899716863436396</v>
      </c>
      <c r="AK1918" s="68">
        <f t="shared" si="1047"/>
        <v>155.84359265207542</v>
      </c>
      <c r="AL1918" s="68">
        <f t="shared" si="1048"/>
        <v>92.026765948928301</v>
      </c>
      <c r="AM1918" s="68">
        <f t="shared" si="1049"/>
        <v>17.866046226967931</v>
      </c>
      <c r="AN1918" s="68">
        <f t="shared" si="1050"/>
        <v>0</v>
      </c>
      <c r="AO1918" s="68">
        <f t="shared" si="1054"/>
        <v>53.261248324554309</v>
      </c>
      <c r="AP1918" s="8"/>
      <c r="AQ1918" s="6">
        <f t="shared" si="1051"/>
        <v>67</v>
      </c>
      <c r="AR1918" s="94">
        <f t="shared" si="1052"/>
        <v>30</v>
      </c>
      <c r="AS1918" s="9"/>
      <c r="AT1918" s="9"/>
      <c r="AU1918" s="9"/>
      <c r="AV1918" s="9"/>
      <c r="AW1918" s="9"/>
      <c r="AX1918" s="9"/>
      <c r="AY1918" s="9"/>
      <c r="AZ1918" s="9"/>
      <c r="BA1918" s="8"/>
      <c r="BB1918" s="8"/>
      <c r="BC1918" s="8"/>
      <c r="BD1918" s="8"/>
      <c r="BE1918" s="8"/>
      <c r="BF1918" s="8"/>
    </row>
    <row r="1919" spans="1:58" s="5" customFormat="1">
      <c r="A1919" s="6">
        <v>1874</v>
      </c>
      <c r="B1919" s="44" t="s">
        <v>93</v>
      </c>
      <c r="C1919" s="45">
        <v>8947.3592529296875</v>
      </c>
      <c r="D1919" s="45">
        <v>9549.8555908203125</v>
      </c>
      <c r="E1919" s="45">
        <v>9660.3131713867188</v>
      </c>
      <c r="F1919" s="45">
        <v>8231.5255737304688</v>
      </c>
      <c r="G1919" s="45">
        <v>7964.0438842773438</v>
      </c>
      <c r="H1919" s="45">
        <v>10919.607299804688</v>
      </c>
      <c r="I1919" s="45">
        <v>10979.920166015625</v>
      </c>
      <c r="J1919" s="45">
        <v>10959.921875</v>
      </c>
      <c r="K1919" s="45">
        <v>10373.177978515625</v>
      </c>
      <c r="L1919" s="45">
        <v>9278.301513671875</v>
      </c>
      <c r="M1919" s="45">
        <v>8303.9344482421875</v>
      </c>
      <c r="N1919" s="45">
        <v>7526.0399169921875</v>
      </c>
      <c r="O1919" s="45">
        <v>5374.37841796875</v>
      </c>
      <c r="P1919" s="45">
        <v>4465.7933044433594</v>
      </c>
      <c r="Q1919" s="45">
        <v>3344.3683471679688</v>
      </c>
      <c r="R1919" s="45">
        <v>2003.6164093017578</v>
      </c>
      <c r="S1919" s="45">
        <v>1377.4613647460938</v>
      </c>
      <c r="T1919" s="45">
        <v>994.79908752441406</v>
      </c>
      <c r="U1919" s="45">
        <f t="shared" si="1055"/>
        <v>130254.41760253906</v>
      </c>
      <c r="V1919" s="8"/>
      <c r="W1919" s="44" t="s">
        <v>93</v>
      </c>
      <c r="X1919" s="45">
        <v>34</v>
      </c>
      <c r="Y1919" s="45">
        <v>257</v>
      </c>
      <c r="Z1919" s="45">
        <v>568</v>
      </c>
      <c r="AA1919" s="45">
        <v>686</v>
      </c>
      <c r="AB1919" s="45">
        <v>298</v>
      </c>
      <c r="AC1919" s="45">
        <v>63</v>
      </c>
      <c r="AD1919" s="45"/>
      <c r="AE1919" s="45">
        <f t="shared" si="1053"/>
        <v>1906</v>
      </c>
      <c r="AF1919" s="8"/>
      <c r="AG1919" s="44" t="s">
        <v>93</v>
      </c>
      <c r="AH1919" s="68">
        <f t="shared" si="1044"/>
        <v>8.2609231291233041</v>
      </c>
      <c r="AI1919" s="68">
        <f t="shared" si="1045"/>
        <v>64.540076306553431</v>
      </c>
      <c r="AJ1919" s="68">
        <f t="shared" si="1046"/>
        <v>104.03304521952167</v>
      </c>
      <c r="AK1919" s="68">
        <f t="shared" si="1047"/>
        <v>124.95537119172597</v>
      </c>
      <c r="AL1919" s="68">
        <f t="shared" si="1048"/>
        <v>54.37994967459565</v>
      </c>
      <c r="AM1919" s="68">
        <f t="shared" si="1049"/>
        <v>12.146711476556606</v>
      </c>
      <c r="AN1919" s="68">
        <f t="shared" si="1050"/>
        <v>0</v>
      </c>
      <c r="AO1919" s="68">
        <f t="shared" si="1054"/>
        <v>55.482379321003386</v>
      </c>
      <c r="AP1919" s="8"/>
      <c r="AQ1919" s="6">
        <f t="shared" si="1051"/>
        <v>24</v>
      </c>
      <c r="AR1919" s="94">
        <f t="shared" si="1052"/>
        <v>17</v>
      </c>
      <c r="AS1919" s="9"/>
      <c r="AT1919" s="9"/>
      <c r="AU1919" s="9"/>
      <c r="AV1919" s="9"/>
      <c r="AW1919" s="9"/>
      <c r="AX1919" s="9"/>
      <c r="AY1919" s="9"/>
      <c r="AZ1919" s="9"/>
      <c r="BA1919" s="8"/>
      <c r="BB1919" s="8"/>
      <c r="BC1919" s="8"/>
      <c r="BD1919" s="8"/>
      <c r="BE1919" s="8"/>
      <c r="BF1919" s="8"/>
    </row>
    <row r="1920" spans="1:58" s="5" customFormat="1">
      <c r="A1920" s="6">
        <v>1875</v>
      </c>
      <c r="B1920" s="44" t="s">
        <v>94</v>
      </c>
      <c r="C1920" s="45">
        <v>2482.1102294921875</v>
      </c>
      <c r="D1920" s="45">
        <v>2746.754638671875</v>
      </c>
      <c r="E1920" s="45">
        <v>2686.2613525390625</v>
      </c>
      <c r="F1920" s="45">
        <v>2901.1859130859375</v>
      </c>
      <c r="G1920" s="45">
        <v>2432.8873291015625</v>
      </c>
      <c r="H1920" s="45">
        <v>2426.673095703125</v>
      </c>
      <c r="I1920" s="45">
        <v>2553.6119384765625</v>
      </c>
      <c r="J1920" s="45">
        <v>2556.3570556640625</v>
      </c>
      <c r="K1920" s="45">
        <v>2540.6114501953125</v>
      </c>
      <c r="L1920" s="45">
        <v>2470.25048828125</v>
      </c>
      <c r="M1920" s="45">
        <v>2302.1561279296875</v>
      </c>
      <c r="N1920" s="45">
        <v>2144.8052978515625</v>
      </c>
      <c r="O1920" s="45">
        <v>1579.7753295898438</v>
      </c>
      <c r="P1920" s="45">
        <v>1223.0819702148438</v>
      </c>
      <c r="Q1920" s="45">
        <v>963.86087036132813</v>
      </c>
      <c r="R1920" s="45">
        <v>839.91107177734375</v>
      </c>
      <c r="S1920" s="45">
        <v>582.12754821777344</v>
      </c>
      <c r="T1920" s="45">
        <v>465.3101806640625</v>
      </c>
      <c r="U1920" s="45">
        <f t="shared" si="1055"/>
        <v>35897.731887817383</v>
      </c>
      <c r="V1920" s="8"/>
      <c r="W1920" s="44" t="s">
        <v>94</v>
      </c>
      <c r="X1920" s="45">
        <v>21</v>
      </c>
      <c r="Y1920" s="45">
        <v>77</v>
      </c>
      <c r="Z1920" s="45">
        <v>161</v>
      </c>
      <c r="AA1920" s="45">
        <v>145</v>
      </c>
      <c r="AB1920" s="45">
        <v>73</v>
      </c>
      <c r="AC1920" s="45">
        <v>13</v>
      </c>
      <c r="AD1920" s="45"/>
      <c r="AE1920" s="45">
        <f t="shared" si="1053"/>
        <v>490</v>
      </c>
      <c r="AF1920" s="8"/>
      <c r="AG1920" s="44" t="s">
        <v>94</v>
      </c>
      <c r="AH1920" s="68">
        <f t="shared" si="1044"/>
        <v>14.476838526809672</v>
      </c>
      <c r="AI1920" s="68">
        <f t="shared" si="1045"/>
        <v>63.299273319356892</v>
      </c>
      <c r="AJ1920" s="68">
        <f t="shared" si="1046"/>
        <v>132.6919561477649</v>
      </c>
      <c r="AK1920" s="68">
        <f t="shared" si="1047"/>
        <v>113.56463197497762</v>
      </c>
      <c r="AL1920" s="68">
        <f t="shared" si="1048"/>
        <v>57.112522554903315</v>
      </c>
      <c r="AM1920" s="68">
        <f t="shared" si="1049"/>
        <v>10.23375691627353</v>
      </c>
      <c r="AN1920" s="68">
        <f t="shared" si="1050"/>
        <v>0</v>
      </c>
      <c r="AO1920" s="68">
        <f t="shared" si="1054"/>
        <v>54.805008818563209</v>
      </c>
      <c r="AP1920" s="8"/>
      <c r="AQ1920" s="6">
        <f t="shared" si="1051"/>
        <v>28</v>
      </c>
      <c r="AR1920" s="94">
        <f t="shared" si="1052"/>
        <v>23</v>
      </c>
      <c r="AS1920" s="9"/>
      <c r="AT1920" s="9"/>
      <c r="AU1920" s="9"/>
      <c r="AV1920" s="9"/>
      <c r="AW1920" s="9"/>
      <c r="AX1920" s="9"/>
      <c r="AY1920" s="9"/>
      <c r="AZ1920" s="9"/>
      <c r="BA1920" s="8"/>
      <c r="BB1920" s="8"/>
      <c r="BC1920" s="8"/>
      <c r="BD1920" s="8"/>
      <c r="BE1920" s="8"/>
      <c r="BF1920" s="8"/>
    </row>
    <row r="1921" spans="1:58" s="5" customFormat="1">
      <c r="A1921" s="6">
        <v>1876</v>
      </c>
      <c r="B1921" s="44" t="s">
        <v>95</v>
      </c>
      <c r="C1921" s="45">
        <v>9293.21044921875</v>
      </c>
      <c r="D1921" s="45">
        <v>8229.2742309570313</v>
      </c>
      <c r="E1921" s="45">
        <v>8983.4723815917969</v>
      </c>
      <c r="F1921" s="45">
        <v>8391.88623046875</v>
      </c>
      <c r="G1921" s="45">
        <v>9208.6676635742188</v>
      </c>
      <c r="H1921" s="45">
        <v>9239.2783203125</v>
      </c>
      <c r="I1921" s="45">
        <v>10146.780090332031</v>
      </c>
      <c r="J1921" s="45">
        <v>9512.7011108398438</v>
      </c>
      <c r="K1921" s="45">
        <v>9568.5809936523438</v>
      </c>
      <c r="L1921" s="45">
        <v>8661.7005004882813</v>
      </c>
      <c r="M1921" s="45">
        <v>7344.58349609375</v>
      </c>
      <c r="N1921" s="45">
        <v>6186.1112976074219</v>
      </c>
      <c r="O1921" s="45">
        <v>4074.4213409423828</v>
      </c>
      <c r="P1921" s="45">
        <v>3054.1104049682617</v>
      </c>
      <c r="Q1921" s="45">
        <v>2116.2902946472168</v>
      </c>
      <c r="R1921" s="45">
        <v>1765.117561340332</v>
      </c>
      <c r="S1921" s="45">
        <v>1280.3091278076172</v>
      </c>
      <c r="T1921" s="45">
        <v>1173.1948528289795</v>
      </c>
      <c r="U1921" s="45">
        <f t="shared" si="1055"/>
        <v>118229.69034767151</v>
      </c>
      <c r="V1921" s="8"/>
      <c r="W1921" s="44" t="s">
        <v>95</v>
      </c>
      <c r="X1921" s="45">
        <v>39</v>
      </c>
      <c r="Y1921" s="45">
        <v>230</v>
      </c>
      <c r="Z1921" s="45">
        <v>590</v>
      </c>
      <c r="AA1921" s="45">
        <v>719</v>
      </c>
      <c r="AB1921" s="45">
        <v>311</v>
      </c>
      <c r="AC1921" s="45">
        <v>64</v>
      </c>
      <c r="AD1921" s="45"/>
      <c r="AE1921" s="45">
        <f t="shared" si="1053"/>
        <v>1953</v>
      </c>
      <c r="AF1921" s="8"/>
      <c r="AG1921" s="44" t="s">
        <v>95</v>
      </c>
      <c r="AH1921" s="68">
        <f t="shared" si="1044"/>
        <v>9.294692260817639</v>
      </c>
      <c r="AI1921" s="68">
        <f t="shared" si="1045"/>
        <v>49.952937472113888</v>
      </c>
      <c r="AJ1921" s="68">
        <f t="shared" si="1046"/>
        <v>127.71560278747928</v>
      </c>
      <c r="AK1921" s="68">
        <f t="shared" si="1047"/>
        <v>141.71983498195087</v>
      </c>
      <c r="AL1921" s="68">
        <f t="shared" si="1048"/>
        <v>65.386265452114671</v>
      </c>
      <c r="AM1921" s="68">
        <f t="shared" si="1049"/>
        <v>13.377114128512194</v>
      </c>
      <c r="AN1921" s="68">
        <f t="shared" si="1050"/>
        <v>0</v>
      </c>
      <c r="AO1921" s="68">
        <f t="shared" si="1054"/>
        <v>60.343340715339508</v>
      </c>
      <c r="AP1921" s="8"/>
      <c r="AQ1921" s="6">
        <f t="shared" si="1051"/>
        <v>46</v>
      </c>
      <c r="AR1921" s="94">
        <f t="shared" si="1052"/>
        <v>7</v>
      </c>
      <c r="AS1921" s="9"/>
      <c r="AT1921" s="9"/>
      <c r="AU1921" s="9"/>
      <c r="AV1921" s="9"/>
      <c r="AW1921" s="9"/>
      <c r="AX1921" s="9"/>
      <c r="AY1921" s="9"/>
      <c r="AZ1921" s="9"/>
      <c r="BA1921" s="8"/>
      <c r="BB1921" s="8"/>
      <c r="BC1921" s="8"/>
      <c r="BD1921" s="8"/>
      <c r="BE1921" s="8"/>
      <c r="BF1921" s="8"/>
    </row>
    <row r="1922" spans="1:58" s="5" customFormat="1">
      <c r="A1922" s="6">
        <v>1877</v>
      </c>
      <c r="B1922" s="44" t="s">
        <v>96</v>
      </c>
      <c r="C1922" s="45">
        <v>3367.1817016601563</v>
      </c>
      <c r="D1922" s="45">
        <v>1925.8362121582031</v>
      </c>
      <c r="E1922" s="45">
        <v>1988.9178161621094</v>
      </c>
      <c r="F1922" s="45">
        <v>2758.1319885253906</v>
      </c>
      <c r="G1922" s="45">
        <v>8422.5087890625</v>
      </c>
      <c r="H1922" s="45">
        <v>10549.66796875</v>
      </c>
      <c r="I1922" s="45">
        <v>9502.542724609375</v>
      </c>
      <c r="J1922" s="45">
        <v>6427.2426147460938</v>
      </c>
      <c r="K1922" s="45">
        <v>4991.7891235351563</v>
      </c>
      <c r="L1922" s="45">
        <v>4270.1300048828125</v>
      </c>
      <c r="M1922" s="45">
        <v>4008.6915893554688</v>
      </c>
      <c r="N1922" s="45">
        <v>3382.8985900878906</v>
      </c>
      <c r="O1922" s="45">
        <v>2690.6097106933594</v>
      </c>
      <c r="P1922" s="45">
        <v>1929.205078125</v>
      </c>
      <c r="Q1922" s="45">
        <v>1743.364990234375</v>
      </c>
      <c r="R1922" s="45">
        <v>1423.0673675537109</v>
      </c>
      <c r="S1922" s="45">
        <v>942.76320648193359</v>
      </c>
      <c r="T1922" s="45">
        <v>962.50296783447266</v>
      </c>
      <c r="U1922" s="45">
        <f t="shared" si="1055"/>
        <v>71287.052444458008</v>
      </c>
      <c r="V1922" s="8"/>
      <c r="W1922" s="44" t="s">
        <v>96</v>
      </c>
      <c r="X1922" s="45">
        <v>11</v>
      </c>
      <c r="Y1922" s="45">
        <v>33</v>
      </c>
      <c r="Z1922" s="45">
        <v>120</v>
      </c>
      <c r="AA1922" s="45">
        <v>434</v>
      </c>
      <c r="AB1922" s="45">
        <v>313</v>
      </c>
      <c r="AC1922" s="45">
        <v>57</v>
      </c>
      <c r="AD1922" s="45"/>
      <c r="AE1922" s="45">
        <f t="shared" si="1053"/>
        <v>968</v>
      </c>
      <c r="AF1922" s="8"/>
      <c r="AG1922" s="44" t="s">
        <v>96</v>
      </c>
      <c r="AH1922" s="68">
        <f t="shared" si="1044"/>
        <v>7.9764130547509051</v>
      </c>
      <c r="AI1922" s="68">
        <f t="shared" si="1045"/>
        <v>7.8361449839871744</v>
      </c>
      <c r="AJ1922" s="68">
        <f t="shared" si="1046"/>
        <v>22.749531142678883</v>
      </c>
      <c r="AK1922" s="68">
        <f t="shared" si="1047"/>
        <v>91.34397236142722</v>
      </c>
      <c r="AL1922" s="68">
        <f t="shared" si="1048"/>
        <v>97.397910351751975</v>
      </c>
      <c r="AM1922" s="68">
        <f t="shared" si="1049"/>
        <v>22.837503183481008</v>
      </c>
      <c r="AN1922" s="68">
        <f t="shared" si="1050"/>
        <v>0</v>
      </c>
      <c r="AO1922" s="68">
        <f t="shared" si="1054"/>
        <v>41.259951723848182</v>
      </c>
      <c r="AP1922" s="8"/>
      <c r="AQ1922" s="6">
        <f t="shared" si="1051"/>
        <v>73</v>
      </c>
      <c r="AR1922" s="94">
        <f t="shared" si="1052"/>
        <v>74</v>
      </c>
      <c r="AS1922" s="9"/>
      <c r="AT1922" s="9"/>
      <c r="AU1922" s="9"/>
      <c r="AV1922" s="9"/>
      <c r="AW1922" s="9"/>
      <c r="AX1922" s="9"/>
      <c r="AY1922" s="9"/>
      <c r="AZ1922" s="9"/>
      <c r="BA1922" s="8"/>
      <c r="BB1922" s="8"/>
      <c r="BC1922" s="8"/>
      <c r="BD1922" s="8"/>
      <c r="BE1922" s="8"/>
      <c r="BF1922" s="8"/>
    </row>
    <row r="1923" spans="1:58" s="5" customFormat="1">
      <c r="A1923" s="6">
        <v>1878</v>
      </c>
      <c r="B1923" s="44" t="s">
        <v>97</v>
      </c>
      <c r="C1923" s="45">
        <v>9245.6921901702881</v>
      </c>
      <c r="D1923" s="45">
        <v>10104.396909713745</v>
      </c>
      <c r="E1923" s="45">
        <v>10926.997753143311</v>
      </c>
      <c r="F1923" s="45">
        <v>10821.148168563843</v>
      </c>
      <c r="G1923" s="45">
        <v>9714.84761095047</v>
      </c>
      <c r="H1923" s="45">
        <v>8826.0632734298706</v>
      </c>
      <c r="I1923" s="45">
        <v>9772.1587791442871</v>
      </c>
      <c r="J1923" s="45">
        <v>10638.493144989014</v>
      </c>
      <c r="K1923" s="45">
        <v>11327.304586410522</v>
      </c>
      <c r="L1923" s="45">
        <v>10772.64161491394</v>
      </c>
      <c r="M1923" s="45">
        <v>10054.85241985321</v>
      </c>
      <c r="N1923" s="45">
        <v>10003.777402877808</v>
      </c>
      <c r="O1923" s="45">
        <v>7139.7812900543213</v>
      </c>
      <c r="P1923" s="45">
        <v>4682.9180822372437</v>
      </c>
      <c r="Q1923" s="45">
        <v>3508.8038730621338</v>
      </c>
      <c r="R1923" s="45">
        <v>2938.40638256073</v>
      </c>
      <c r="S1923" s="45">
        <v>1977.7403458356857</v>
      </c>
      <c r="T1923" s="45">
        <v>1492.8134728446603</v>
      </c>
      <c r="U1923" s="45">
        <f t="shared" si="1055"/>
        <v>143948.83730075508</v>
      </c>
      <c r="V1923" s="8"/>
      <c r="W1923" s="44" t="s">
        <v>97</v>
      </c>
      <c r="X1923" s="45">
        <v>59</v>
      </c>
      <c r="Y1923" s="45">
        <v>186</v>
      </c>
      <c r="Z1923" s="45">
        <v>500</v>
      </c>
      <c r="AA1923" s="45">
        <v>673</v>
      </c>
      <c r="AB1923" s="45">
        <v>324</v>
      </c>
      <c r="AC1923" s="45">
        <v>58</v>
      </c>
      <c r="AD1923" s="45"/>
      <c r="AE1923" s="45">
        <f t="shared" si="1053"/>
        <v>1800</v>
      </c>
      <c r="AF1923" s="8"/>
      <c r="AG1923" s="44" t="s">
        <v>97</v>
      </c>
      <c r="AH1923" s="68">
        <f t="shared" si="1044"/>
        <v>10.904572986330404</v>
      </c>
      <c r="AI1923" s="68">
        <f t="shared" si="1045"/>
        <v>38.291902755189454</v>
      </c>
      <c r="AJ1923" s="68">
        <f t="shared" si="1046"/>
        <v>113.30079663154204</v>
      </c>
      <c r="AK1923" s="68">
        <f t="shared" si="1047"/>
        <v>137.73824498969762</v>
      </c>
      <c r="AL1923" s="68">
        <f t="shared" si="1048"/>
        <v>60.910881942450992</v>
      </c>
      <c r="AM1923" s="68">
        <f t="shared" si="1049"/>
        <v>10.240741662333891</v>
      </c>
      <c r="AN1923" s="68">
        <f t="shared" si="1050"/>
        <v>0</v>
      </c>
      <c r="AO1923" s="68">
        <f t="shared" si="1054"/>
        <v>50.088589198310814</v>
      </c>
      <c r="AP1923" s="8"/>
      <c r="AQ1923" s="6">
        <f t="shared" si="1051"/>
        <v>58</v>
      </c>
      <c r="AR1923" s="94">
        <f t="shared" si="1052"/>
        <v>45</v>
      </c>
      <c r="AS1923" s="9"/>
      <c r="AT1923" s="9"/>
      <c r="AU1923" s="9"/>
      <c r="AV1923" s="9"/>
      <c r="AW1923" s="9"/>
      <c r="AX1923" s="9"/>
      <c r="AY1923" s="9"/>
      <c r="AZ1923" s="9"/>
      <c r="BA1923" s="8"/>
      <c r="BB1923" s="8"/>
      <c r="BC1923" s="8"/>
      <c r="BD1923" s="8"/>
      <c r="BE1923" s="8"/>
      <c r="BF1923" s="8"/>
    </row>
    <row r="1924" spans="1:58" s="5" customFormat="1">
      <c r="A1924" s="6">
        <v>1879</v>
      </c>
      <c r="B1924" s="44" t="s">
        <v>98</v>
      </c>
      <c r="C1924" s="45">
        <v>402.55004501342773</v>
      </c>
      <c r="D1924" s="45">
        <v>574.03779602050781</v>
      </c>
      <c r="E1924" s="45">
        <v>649.94528198242188</v>
      </c>
      <c r="F1924" s="45">
        <v>484.22261810302734</v>
      </c>
      <c r="G1924" s="45">
        <v>205.72217559814453</v>
      </c>
      <c r="H1924" s="45">
        <v>293.24765396118164</v>
      </c>
      <c r="I1924" s="45">
        <v>387.59104156494141</v>
      </c>
      <c r="J1924" s="45">
        <v>464.38154602050781</v>
      </c>
      <c r="K1924" s="45">
        <v>590.69041442871094</v>
      </c>
      <c r="L1924" s="45">
        <v>588.34263610839844</v>
      </c>
      <c r="M1924" s="45">
        <v>469.85444641113281</v>
      </c>
      <c r="N1924" s="45">
        <v>488.24122619628906</v>
      </c>
      <c r="O1924" s="45">
        <v>428.4950065612793</v>
      </c>
      <c r="P1924" s="45">
        <v>429.68343353271484</v>
      </c>
      <c r="Q1924" s="45">
        <v>425.47945404052734</v>
      </c>
      <c r="R1924" s="45">
        <v>415.26251602172852</v>
      </c>
      <c r="S1924" s="45">
        <v>303.05359077453613</v>
      </c>
      <c r="T1924" s="45">
        <v>231.65976905822754</v>
      </c>
      <c r="U1924" s="45">
        <f t="shared" si="1055"/>
        <v>7832.4606513977051</v>
      </c>
      <c r="V1924" s="8"/>
      <c r="W1924" s="44" t="s">
        <v>98</v>
      </c>
      <c r="X1924" s="45">
        <v>6</v>
      </c>
      <c r="Y1924" s="45">
        <v>16</v>
      </c>
      <c r="Z1924" s="45">
        <v>28</v>
      </c>
      <c r="AA1924" s="45">
        <v>25</v>
      </c>
      <c r="AB1924" s="45">
        <v>8</v>
      </c>
      <c r="AC1924" s="45">
        <v>3</v>
      </c>
      <c r="AD1924" s="45"/>
      <c r="AE1924" s="45">
        <f t="shared" si="1053"/>
        <v>86</v>
      </c>
      <c r="AF1924" s="8"/>
      <c r="AG1924" s="44" t="s">
        <v>98</v>
      </c>
      <c r="AH1924" s="68">
        <f t="shared" si="1044"/>
        <v>24.78198983560652</v>
      </c>
      <c r="AI1924" s="68">
        <f t="shared" si="1045"/>
        <v>155.54958966848793</v>
      </c>
      <c r="AJ1924" s="68">
        <f t="shared" si="1046"/>
        <v>190.96486960271793</v>
      </c>
      <c r="AK1924" s="68">
        <f t="shared" si="1047"/>
        <v>129.00194957581968</v>
      </c>
      <c r="AL1924" s="68">
        <f t="shared" si="1048"/>
        <v>34.45442683308827</v>
      </c>
      <c r="AM1924" s="68">
        <f t="shared" si="1049"/>
        <v>10.157605157352906</v>
      </c>
      <c r="AN1924" s="68">
        <f t="shared" si="1050"/>
        <v>0</v>
      </c>
      <c r="AO1924" s="68">
        <f t="shared" si="1054"/>
        <v>57.063270264538822</v>
      </c>
      <c r="AP1924" s="8"/>
      <c r="AQ1924" s="6">
        <f t="shared" si="1051"/>
        <v>1</v>
      </c>
      <c r="AR1924" s="94">
        <f t="shared" si="1052"/>
        <v>13</v>
      </c>
      <c r="AS1924" s="9"/>
      <c r="AT1924" s="9"/>
      <c r="AU1924" s="9"/>
      <c r="AV1924" s="9"/>
      <c r="AW1924" s="9"/>
      <c r="AX1924" s="9"/>
      <c r="AY1924" s="9"/>
      <c r="AZ1924" s="9"/>
      <c r="BA1924" s="8"/>
      <c r="BB1924" s="8"/>
      <c r="BC1924" s="8"/>
      <c r="BD1924" s="8"/>
      <c r="BE1924" s="8"/>
      <c r="BF1924" s="8"/>
    </row>
    <row r="1925" spans="1:58" s="5" customFormat="1">
      <c r="A1925" s="6">
        <v>1880</v>
      </c>
      <c r="B1925" s="45" t="s">
        <v>99</v>
      </c>
      <c r="C1925" s="45">
        <v>3.0848575830459595</v>
      </c>
      <c r="D1925" s="45">
        <v>3.1762501001358032</v>
      </c>
      <c r="E1925" s="45">
        <v>6.1065245866775513</v>
      </c>
      <c r="F1925" s="45">
        <v>6.200629711151123</v>
      </c>
      <c r="G1925" s="45">
        <v>3.3101566284894943</v>
      </c>
      <c r="H1925" s="45">
        <v>2.5176515579223633</v>
      </c>
      <c r="I1925" s="45">
        <v>3.365030437707901</v>
      </c>
      <c r="J1925" s="45">
        <v>7.4688918590545654</v>
      </c>
      <c r="K1925" s="45">
        <v>5.8978806734085083</v>
      </c>
      <c r="L1925" s="45">
        <v>4.6478779315948486</v>
      </c>
      <c r="M1925" s="45">
        <v>16.144346237182617</v>
      </c>
      <c r="N1925" s="45">
        <v>9.0143847465515137</v>
      </c>
      <c r="O1925" s="45">
        <v>7.1338391304016113</v>
      </c>
      <c r="P1925" s="45">
        <v>5.70501708984375</v>
      </c>
      <c r="Q1925" s="45">
        <v>2.1243892312049866</v>
      </c>
      <c r="R1925" s="45">
        <v>1.8474522978067398</v>
      </c>
      <c r="S1925" s="45">
        <v>0</v>
      </c>
      <c r="T1925" s="45">
        <v>0.45968705415725708</v>
      </c>
      <c r="U1925" s="45">
        <f t="shared" si="1055"/>
        <v>88.204866856336594</v>
      </c>
      <c r="V1925" s="8"/>
      <c r="W1925" s="45" t="s">
        <v>99</v>
      </c>
      <c r="X1925" s="45">
        <v>0</v>
      </c>
      <c r="Y1925" s="45"/>
      <c r="Z1925" s="45"/>
      <c r="AA1925" s="45">
        <v>3</v>
      </c>
      <c r="AB1925" s="45"/>
      <c r="AC1925" s="45">
        <v>0</v>
      </c>
      <c r="AD1925" s="45">
        <v>7</v>
      </c>
      <c r="AE1925" s="45">
        <f t="shared" si="1053"/>
        <v>10</v>
      </c>
      <c r="AF1925" s="8"/>
      <c r="AG1925" s="45" t="s">
        <v>99</v>
      </c>
      <c r="AH1925" s="68">
        <f t="shared" si="1044"/>
        <v>0</v>
      </c>
      <c r="AI1925" s="68">
        <f t="shared" si="1045"/>
        <v>0</v>
      </c>
      <c r="AJ1925" s="68">
        <f t="shared" si="1046"/>
        <v>0</v>
      </c>
      <c r="AK1925" s="68">
        <f t="shared" si="1047"/>
        <v>1783.0447929282077</v>
      </c>
      <c r="AL1925" s="68">
        <f t="shared" si="1048"/>
        <v>0</v>
      </c>
      <c r="AM1925" s="68">
        <f t="shared" si="1049"/>
        <v>0</v>
      </c>
      <c r="AN1925" s="68">
        <f t="shared" si="1050"/>
        <v>3012.1272989620261</v>
      </c>
      <c r="AO1925" s="68">
        <f t="shared" si="1054"/>
        <v>598.65687499895432</v>
      </c>
      <c r="AP1925" s="8"/>
      <c r="AQ1925" s="6" t="s">
        <v>138</v>
      </c>
      <c r="AR1925" s="6" t="s">
        <v>138</v>
      </c>
      <c r="AS1925" s="9"/>
      <c r="AT1925" s="9"/>
      <c r="AU1925" s="9"/>
      <c r="AV1925" s="9"/>
      <c r="AW1925" s="9"/>
      <c r="AX1925" s="9"/>
      <c r="AY1925" s="9"/>
      <c r="AZ1925" s="9"/>
      <c r="BA1925" s="8"/>
      <c r="BB1925" s="8"/>
      <c r="BC1925" s="8"/>
      <c r="BD1925" s="8"/>
      <c r="BE1925" s="8"/>
      <c r="BF1925" s="8"/>
    </row>
    <row r="1926" spans="1:58" s="5" customFormat="1">
      <c r="A1926" s="6">
        <v>1881</v>
      </c>
      <c r="B1926" s="45" t="s">
        <v>100</v>
      </c>
      <c r="C1926" s="45">
        <f>SUM(C1849,C1852,C1854,C1855,C1858:C1859,C1863,C1865,C1867,C1871,C1876,C1878,C1880:C1881,C1885,C1887:C1890,C1894:C1895,C1897,C1902,C1904,C1909,C1918:C1919,C1921:C1923)</f>
        <v>209861.14943135693</v>
      </c>
      <c r="D1926" s="45">
        <f>SUM(D1849,D1852,D1854,D1855,D1858:D1859,D1863,D1865,D1867,D1871,D1876,D1878,D1880:D1881,D1885,D1887:D1890,D1894:D1895,D1897,D1902,D1904,D1909,D1918:D1919,D1921:D1923)</f>
        <v>213940.3907055085</v>
      </c>
      <c r="E1926" s="45">
        <f>SUM(E1849,E1852,E1854,E1855,E1858:E1859,E1863,E1865,E1867,E1871,E1876,E1878,E1880:E1881,E1885,E1887:E1890,E1894:E1895,E1897,E1902,E1904,E1909,E1918:E1919,E1921:E1923)</f>
        <v>222555.76572883831</v>
      </c>
      <c r="F1926" s="45">
        <f t="shared" ref="F1926:T1926" si="1056">SUM(F1849,F1852,F1854,F1855,F1858:F1859,F1863,F1865,F1867,F1871,F1876,F1878,F1880:F1881,F1885,F1887:F1890,F1894:F1895,F1897,F1902,F1904,F1909,F1918:F1919,F1921:F1923)</f>
        <v>230856.48364815902</v>
      </c>
      <c r="G1926" s="45">
        <f t="shared" si="1056"/>
        <v>272511.63797569158</v>
      </c>
      <c r="H1926" s="45">
        <f t="shared" si="1056"/>
        <v>273146.06049963104</v>
      </c>
      <c r="I1926" s="45">
        <f t="shared" si="1056"/>
        <v>280819.24653117103</v>
      </c>
      <c r="J1926" s="45">
        <f t="shared" si="1056"/>
        <v>283401.54745036969</v>
      </c>
      <c r="K1926" s="45">
        <f t="shared" si="1056"/>
        <v>267361.60498236516</v>
      </c>
      <c r="L1926" s="45">
        <f t="shared" si="1056"/>
        <v>253267.52175077391</v>
      </c>
      <c r="M1926" s="45">
        <f t="shared" si="1056"/>
        <v>226411.56036898209</v>
      </c>
      <c r="N1926" s="45">
        <f t="shared" si="1056"/>
        <v>209167.58519961353</v>
      </c>
      <c r="O1926" s="45">
        <f t="shared" si="1056"/>
        <v>157475.82225900146</v>
      </c>
      <c r="P1926" s="45">
        <f t="shared" si="1056"/>
        <v>127064.30413382739</v>
      </c>
      <c r="Q1926" s="45">
        <f t="shared" si="1056"/>
        <v>103310.58780753551</v>
      </c>
      <c r="R1926" s="45">
        <f t="shared" si="1056"/>
        <v>90918.230778599624</v>
      </c>
      <c r="S1926" s="45">
        <f t="shared" si="1056"/>
        <v>68158.49273343716</v>
      </c>
      <c r="T1926" s="45">
        <f t="shared" si="1056"/>
        <v>56978.898729408087</v>
      </c>
      <c r="U1926" s="45">
        <f>SUM(U1849,U1852,U1854,U1855,U1858:U1859,U1863,U1865,U1867,U1871,U1876,U1878,U1880:U1881,U1885,U1887:U1890,U1894:U1895,U1897,U1902,U1904,U1909,U1918:U1919,U1921:U1923)</f>
        <v>3547206.8907142701</v>
      </c>
      <c r="V1926" s="8"/>
      <c r="W1926" s="45" t="s">
        <v>100</v>
      </c>
      <c r="X1926" s="45">
        <f>SUM(X1849,X1852,X1854:X1855,X1858:X1859,X1863,X1865,X1867,X1871,X1876,X1878,X1880:X1881,X1885,X1887:X1890,X1894:X1895,X1897:X1898,X1902,X1904,X1909,X1918:X1919,X1921:X1923)</f>
        <v>900</v>
      </c>
      <c r="Y1926" s="45">
        <f t="shared" ref="Y1926:AD1926" si="1057">SUM(Y1849,Y1852,Y1854:Y1855,Y1858:Y1859,Y1863,Y1865,Y1867,Y1871,Y1876,Y1878,Y1880:Y1881,Y1885,Y1887:Y1890,Y1894:Y1895,Y1897:Y1898,Y1902,Y1904,Y1909,Y1918:Y1919,Y1921:Y1923)</f>
        <v>4636</v>
      </c>
      <c r="Z1926" s="45">
        <f t="shared" si="1057"/>
        <v>11636</v>
      </c>
      <c r="AA1926" s="45">
        <f t="shared" si="1057"/>
        <v>18755</v>
      </c>
      <c r="AB1926" s="45">
        <f t="shared" si="1057"/>
        <v>11143</v>
      </c>
      <c r="AC1926" s="45">
        <f t="shared" si="1057"/>
        <v>2109</v>
      </c>
      <c r="AD1926" s="45">
        <f t="shared" si="1057"/>
        <v>0</v>
      </c>
      <c r="AE1926" s="45">
        <f>SUM(X1926:AD1926)</f>
        <v>49179</v>
      </c>
      <c r="AF1926" s="8"/>
      <c r="AG1926" s="45" t="s">
        <v>100</v>
      </c>
      <c r="AH1926" s="68">
        <f t="shared" si="1044"/>
        <v>7.7970519673310212</v>
      </c>
      <c r="AI1926" s="68">
        <f t="shared" si="1045"/>
        <v>34.024234960662767</v>
      </c>
      <c r="AJ1926" s="68">
        <f t="shared" si="1046"/>
        <v>85.199837615931628</v>
      </c>
      <c r="AK1926" s="68">
        <f t="shared" si="1047"/>
        <v>133.57346571983047</v>
      </c>
      <c r="AL1926" s="68">
        <f t="shared" si="1048"/>
        <v>78.637538152126027</v>
      </c>
      <c r="AM1926" s="68">
        <f t="shared" si="1049"/>
        <v>15.776386442167768</v>
      </c>
      <c r="AN1926" s="68">
        <f t="shared" si="1050"/>
        <v>0</v>
      </c>
      <c r="AO1926" s="68">
        <f t="shared" si="1054"/>
        <v>52.841891519249884</v>
      </c>
      <c r="AP1926" s="8"/>
      <c r="AQ1926" s="6" t="s">
        <v>138</v>
      </c>
      <c r="AR1926" s="6" t="s">
        <v>138</v>
      </c>
      <c r="AS1926" s="9"/>
      <c r="AT1926" s="9"/>
      <c r="AU1926" s="9"/>
      <c r="AV1926" s="9"/>
      <c r="AW1926" s="9"/>
      <c r="AX1926" s="9"/>
      <c r="AY1926" s="9"/>
      <c r="AZ1926" s="9"/>
      <c r="BA1926" s="8"/>
      <c r="BB1926" s="8"/>
      <c r="BC1926" s="8"/>
      <c r="BD1926" s="8"/>
      <c r="BE1926" s="8"/>
      <c r="BF1926" s="8"/>
    </row>
    <row r="1927" spans="1:58" s="5" customFormat="1">
      <c r="A1927" s="6">
        <v>1882</v>
      </c>
      <c r="B1927" s="45" t="s">
        <v>101</v>
      </c>
      <c r="C1927" s="45">
        <f>SUM(C1846:C1925)-C1926</f>
        <v>88408.201209664345</v>
      </c>
      <c r="D1927" s="45">
        <f t="shared" ref="D1927:U1927" si="1058">SUM(D1846:D1925)-D1926</f>
        <v>103803.70888864997</v>
      </c>
      <c r="E1927" s="45">
        <f t="shared" si="1058"/>
        <v>113120.25120651719</v>
      </c>
      <c r="F1927" s="45">
        <f t="shared" si="1058"/>
        <v>108387.06102705002</v>
      </c>
      <c r="G1927" s="45">
        <f t="shared" si="1058"/>
        <v>83556.760767742991</v>
      </c>
      <c r="H1927" s="45">
        <f t="shared" si="1058"/>
        <v>80376.389422416687</v>
      </c>
      <c r="I1927" s="45">
        <f t="shared" si="1058"/>
        <v>92607.426252514124</v>
      </c>
      <c r="J1927" s="45">
        <f t="shared" si="1058"/>
        <v>103965.0632712841</v>
      </c>
      <c r="K1927" s="45">
        <f t="shared" si="1058"/>
        <v>110325.02064144611</v>
      </c>
      <c r="L1927" s="45">
        <f t="shared" si="1058"/>
        <v>112959.49205899236</v>
      </c>
      <c r="M1927" s="45">
        <f t="shared" si="1058"/>
        <v>105436.19122123718</v>
      </c>
      <c r="N1927" s="45">
        <f t="shared" si="1058"/>
        <v>103018.95015668869</v>
      </c>
      <c r="O1927" s="45">
        <f t="shared" si="1058"/>
        <v>82867.340637683868</v>
      </c>
      <c r="P1927" s="45">
        <f t="shared" si="1058"/>
        <v>69722.624626159668</v>
      </c>
      <c r="Q1927" s="45">
        <f t="shared" si="1058"/>
        <v>57736.165582239628</v>
      </c>
      <c r="R1927" s="45">
        <f t="shared" si="1058"/>
        <v>52278.225284710526</v>
      </c>
      <c r="S1927" s="45">
        <f t="shared" si="1058"/>
        <v>38247.404909610748</v>
      </c>
      <c r="T1927" s="45">
        <f t="shared" si="1058"/>
        <v>30988.016481824234</v>
      </c>
      <c r="U1927" s="45">
        <f t="shared" si="1058"/>
        <v>1537804.2936464325</v>
      </c>
      <c r="V1927" s="8"/>
      <c r="W1927" s="45" t="s">
        <v>101</v>
      </c>
      <c r="X1927" s="45">
        <f t="shared" ref="X1927:AD1927" si="1059">X1928-X1926</f>
        <v>705</v>
      </c>
      <c r="Y1927" s="45">
        <f t="shared" si="1059"/>
        <v>2393</v>
      </c>
      <c r="Z1927" s="45">
        <f t="shared" si="1059"/>
        <v>4443</v>
      </c>
      <c r="AA1927" s="45">
        <f t="shared" si="1059"/>
        <v>5361</v>
      </c>
      <c r="AB1927" s="45">
        <f t="shared" si="1059"/>
        <v>2545</v>
      </c>
      <c r="AC1927" s="45">
        <f t="shared" si="1059"/>
        <v>445</v>
      </c>
      <c r="AD1927" s="45">
        <f t="shared" si="1059"/>
        <v>7</v>
      </c>
      <c r="AE1927" s="45">
        <f>SUM(X1927:AD1927)</f>
        <v>15899</v>
      </c>
      <c r="AF1927" s="8"/>
      <c r="AG1927" s="45" t="s">
        <v>101</v>
      </c>
      <c r="AH1927" s="68">
        <f t="shared" si="1044"/>
        <v>13.008932861904135</v>
      </c>
      <c r="AI1927" s="68">
        <f t="shared" si="1045"/>
        <v>57.278429130388581</v>
      </c>
      <c r="AJ1927" s="68">
        <f t="shared" si="1046"/>
        <v>110.55485402933174</v>
      </c>
      <c r="AK1927" s="68">
        <f t="shared" si="1047"/>
        <v>115.77905178753325</v>
      </c>
      <c r="AL1927" s="68">
        <f t="shared" si="1048"/>
        <v>48.958754410779981</v>
      </c>
      <c r="AM1927" s="68">
        <f t="shared" si="1049"/>
        <v>8.0670730431357036</v>
      </c>
      <c r="AN1927" s="68">
        <f t="shared" si="1050"/>
        <v>0.12393823436005354</v>
      </c>
      <c r="AO1927" s="68">
        <f t="shared" si="1054"/>
        <v>45.939102562915984</v>
      </c>
      <c r="AP1927" s="8"/>
      <c r="AQ1927" s="6" t="s">
        <v>138</v>
      </c>
      <c r="AR1927" s="6" t="s">
        <v>138</v>
      </c>
      <c r="AS1927" s="9"/>
      <c r="AT1927" s="9"/>
      <c r="AU1927" s="9"/>
      <c r="AV1927" s="9"/>
      <c r="AW1927" s="9"/>
      <c r="AX1927" s="9"/>
      <c r="AY1927" s="9"/>
      <c r="AZ1927" s="9"/>
      <c r="BA1927" s="8"/>
      <c r="BB1927" s="8"/>
      <c r="BC1927" s="8"/>
      <c r="BD1927" s="8"/>
      <c r="BE1927" s="8"/>
      <c r="BF1927" s="8"/>
    </row>
    <row r="1928" spans="1:58" s="5" customFormat="1">
      <c r="A1928" s="6">
        <v>1883</v>
      </c>
      <c r="B1928" s="45" t="s">
        <v>102</v>
      </c>
      <c r="C1928" s="45">
        <f>SUM(C1846:C1925)</f>
        <v>298269.35064102127</v>
      </c>
      <c r="D1928" s="45">
        <f>SUM(D1846:D1925)</f>
        <v>317744.09959415847</v>
      </c>
      <c r="E1928" s="45">
        <f>SUM(E1846:E1925)</f>
        <v>335676.0169353555</v>
      </c>
      <c r="F1928" s="45">
        <f t="shared" ref="F1928:T1928" si="1060">SUM(F1846:F1925)</f>
        <v>339243.54467520904</v>
      </c>
      <c r="G1928" s="45">
        <f t="shared" si="1060"/>
        <v>356068.39874343458</v>
      </c>
      <c r="H1928" s="45">
        <f t="shared" si="1060"/>
        <v>353522.44992204773</v>
      </c>
      <c r="I1928" s="45">
        <f t="shared" si="1060"/>
        <v>373426.67278368515</v>
      </c>
      <c r="J1928" s="45">
        <f t="shared" si="1060"/>
        <v>387366.61072165379</v>
      </c>
      <c r="K1928" s="45">
        <f t="shared" si="1060"/>
        <v>377686.62562381127</v>
      </c>
      <c r="L1928" s="45">
        <f t="shared" si="1060"/>
        <v>366227.01380976627</v>
      </c>
      <c r="M1928" s="45">
        <f t="shared" si="1060"/>
        <v>331847.75159021927</v>
      </c>
      <c r="N1928" s="45">
        <f t="shared" si="1060"/>
        <v>312186.53535630222</v>
      </c>
      <c r="O1928" s="45">
        <f t="shared" si="1060"/>
        <v>240343.16289668533</v>
      </c>
      <c r="P1928" s="45">
        <f t="shared" si="1060"/>
        <v>196786.92875998706</v>
      </c>
      <c r="Q1928" s="45">
        <f t="shared" si="1060"/>
        <v>161046.75338977514</v>
      </c>
      <c r="R1928" s="45">
        <f t="shared" si="1060"/>
        <v>143196.45606331015</v>
      </c>
      <c r="S1928" s="45">
        <f t="shared" si="1060"/>
        <v>106405.89764304791</v>
      </c>
      <c r="T1928" s="45">
        <f t="shared" si="1060"/>
        <v>87966.915211232321</v>
      </c>
      <c r="U1928" s="45">
        <f>SUM(U1846:U1925)</f>
        <v>5085011.1843607025</v>
      </c>
      <c r="V1928" s="8"/>
      <c r="W1928" s="45" t="s">
        <v>102</v>
      </c>
      <c r="X1928" s="45">
        <f t="shared" ref="X1928:AD1928" si="1061">SUM(X1846:X1925)</f>
        <v>1605</v>
      </c>
      <c r="Y1928" s="45">
        <f t="shared" si="1061"/>
        <v>7029</v>
      </c>
      <c r="Z1928" s="45">
        <f t="shared" si="1061"/>
        <v>16079</v>
      </c>
      <c r="AA1928" s="45">
        <f t="shared" si="1061"/>
        <v>24116</v>
      </c>
      <c r="AB1928" s="45">
        <f t="shared" si="1061"/>
        <v>13688</v>
      </c>
      <c r="AC1928" s="45">
        <f t="shared" si="1061"/>
        <v>2554</v>
      </c>
      <c r="AD1928" s="45">
        <f t="shared" si="1061"/>
        <v>7</v>
      </c>
      <c r="AE1928" s="45">
        <f>SUM(X1928:AD1928)</f>
        <v>65078</v>
      </c>
      <c r="AF1928" s="8"/>
      <c r="AG1928" s="45" t="s">
        <v>102</v>
      </c>
      <c r="AH1928" s="68">
        <f t="shared" si="1044"/>
        <v>9.4622286860999711</v>
      </c>
      <c r="AI1928" s="68">
        <f t="shared" si="1045"/>
        <v>39.481178474727564</v>
      </c>
      <c r="AJ1928" s="68">
        <f t="shared" si="1046"/>
        <v>90.964520095091245</v>
      </c>
      <c r="AK1928" s="68">
        <f t="shared" si="1047"/>
        <v>129.16056488535662</v>
      </c>
      <c r="AL1928" s="68">
        <f t="shared" si="1048"/>
        <v>70.67206940990404</v>
      </c>
      <c r="AM1928" s="68">
        <f t="shared" si="1049"/>
        <v>13.524439716559467</v>
      </c>
      <c r="AN1928" s="68">
        <f t="shared" si="1050"/>
        <v>3.8227655175847267E-2</v>
      </c>
      <c r="AO1928" s="68">
        <f t="shared" si="1054"/>
        <v>50.970782877181442</v>
      </c>
      <c r="AP1928" s="8"/>
      <c r="AQ1928" s="6" t="s">
        <v>138</v>
      </c>
      <c r="AR1928" s="6" t="s">
        <v>138</v>
      </c>
      <c r="AS1928" s="9"/>
      <c r="AT1928" s="9"/>
      <c r="AU1928" s="9"/>
      <c r="AV1928" s="9"/>
      <c r="AW1928" s="9"/>
      <c r="AX1928" s="9"/>
      <c r="AY1928" s="9"/>
      <c r="AZ1928" s="9"/>
      <c r="BA1928" s="8"/>
      <c r="BB1928" s="8"/>
      <c r="BC1928" s="8"/>
      <c r="BD1928" s="8"/>
      <c r="BE1928" s="8"/>
      <c r="BF1928" s="8"/>
    </row>
    <row r="1929" spans="1:58" s="5" customFormat="1">
      <c r="A1929" s="6">
        <v>1884</v>
      </c>
      <c r="B1929" s="8" t="s">
        <v>139</v>
      </c>
      <c r="C1929" s="13">
        <f>SUM(C1854,C1852,C1885,C1902,C1909)</f>
        <v>26453.517517089844</v>
      </c>
      <c r="D1929" s="13">
        <f t="shared" ref="D1929:U1929" si="1062">SUM(D1854,D1852,D1885,D1902,D1909)</f>
        <v>30101.600341796875</v>
      </c>
      <c r="E1929" s="13">
        <f t="shared" si="1062"/>
        <v>32365.7333984375</v>
      </c>
      <c r="F1929" s="13">
        <f t="shared" si="1062"/>
        <v>35247.515716552734</v>
      </c>
      <c r="G1929" s="13">
        <f t="shared" si="1062"/>
        <v>40084.649475097656</v>
      </c>
      <c r="H1929" s="13">
        <f t="shared" si="1062"/>
        <v>34446.517379760742</v>
      </c>
      <c r="I1929" s="13">
        <f t="shared" si="1062"/>
        <v>34719.753875732422</v>
      </c>
      <c r="J1929" s="13">
        <f t="shared" si="1062"/>
        <v>39502.537506103516</v>
      </c>
      <c r="K1929" s="13">
        <f t="shared" si="1062"/>
        <v>39283.536315917969</v>
      </c>
      <c r="L1929" s="13">
        <f t="shared" si="1062"/>
        <v>39627.335144042969</v>
      </c>
      <c r="M1929" s="13">
        <f t="shared" si="1062"/>
        <v>35579.912872314453</v>
      </c>
      <c r="N1929" s="13">
        <f t="shared" si="1062"/>
        <v>33962.693420410156</v>
      </c>
      <c r="O1929" s="13">
        <f t="shared" si="1062"/>
        <v>26129.094543457031</v>
      </c>
      <c r="P1929" s="13">
        <f t="shared" si="1062"/>
        <v>20015.074501037598</v>
      </c>
      <c r="Q1929" s="13">
        <f t="shared" si="1062"/>
        <v>15203.42699432373</v>
      </c>
      <c r="R1929" s="13">
        <f t="shared" si="1062"/>
        <v>14089.122947692871</v>
      </c>
      <c r="S1929" s="13">
        <f t="shared" si="1062"/>
        <v>11155.421810150146</v>
      </c>
      <c r="T1929" s="13">
        <f t="shared" si="1062"/>
        <v>11251.137952804565</v>
      </c>
      <c r="U1929" s="13">
        <f t="shared" si="1062"/>
        <v>519218.58171272278</v>
      </c>
      <c r="V1929" s="8"/>
      <c r="W1929" s="8" t="s">
        <v>136</v>
      </c>
      <c r="X1929" s="45">
        <f t="shared" ref="X1929:AE1929" si="1063">SUM(X1854,X1852,X1885,X1902,X1909)</f>
        <v>23</v>
      </c>
      <c r="Y1929" s="45">
        <f t="shared" si="1063"/>
        <v>138</v>
      </c>
      <c r="Z1929" s="45">
        <f t="shared" si="1063"/>
        <v>794</v>
      </c>
      <c r="AA1929" s="45">
        <f t="shared" si="1063"/>
        <v>2446</v>
      </c>
      <c r="AB1929" s="45">
        <f t="shared" si="1063"/>
        <v>1883</v>
      </c>
      <c r="AC1929" s="45">
        <f t="shared" si="1063"/>
        <v>392</v>
      </c>
      <c r="AD1929" s="45">
        <f t="shared" si="1063"/>
        <v>0</v>
      </c>
      <c r="AE1929" s="45">
        <f t="shared" si="1063"/>
        <v>5676</v>
      </c>
      <c r="AF1929" s="8"/>
      <c r="AG1929" s="8" t="s">
        <v>136</v>
      </c>
      <c r="AH1929" s="68">
        <f t="shared" si="1044"/>
        <v>1.3050565143346471</v>
      </c>
      <c r="AI1929" s="68">
        <f t="shared" si="1045"/>
        <v>6.885428801652945</v>
      </c>
      <c r="AJ1929" s="68">
        <f t="shared" si="1046"/>
        <v>46.100451389406324</v>
      </c>
      <c r="AK1929" s="68">
        <f t="shared" si="1047"/>
        <v>140.89961632531308</v>
      </c>
      <c r="AL1929" s="68">
        <f t="shared" si="1048"/>
        <v>95.335647726886336</v>
      </c>
      <c r="AM1929" s="68">
        <f t="shared" si="1049"/>
        <v>19.957470063160216</v>
      </c>
      <c r="AN1929" s="68">
        <f t="shared" si="1050"/>
        <v>0</v>
      </c>
      <c r="AO1929" s="68">
        <f t="shared" si="1054"/>
        <v>43.177970859998787</v>
      </c>
      <c r="AP1929" s="8"/>
      <c r="AQ1929" s="6" t="s">
        <v>138</v>
      </c>
      <c r="AR1929" s="6" t="s">
        <v>138</v>
      </c>
      <c r="AS1929" s="9"/>
      <c r="AT1929" s="9"/>
      <c r="AU1929" s="9"/>
      <c r="AV1929" s="9"/>
      <c r="AW1929" s="9"/>
      <c r="AX1929" s="9"/>
      <c r="AY1929" s="9"/>
      <c r="AZ1929" s="9"/>
      <c r="BA1929" s="8"/>
      <c r="BB1929" s="8"/>
      <c r="BC1929" s="8"/>
      <c r="BD1929" s="8"/>
      <c r="BE1929" s="8"/>
      <c r="BF1929" s="8"/>
    </row>
    <row r="1930" spans="1:58" s="5" customFormat="1">
      <c r="A1930" s="6">
        <v>1885</v>
      </c>
      <c r="B1930" s="8" t="s">
        <v>140</v>
      </c>
      <c r="C1930" s="13">
        <f>SUM(C1855,C1871,C1878,C1860,C1887)</f>
        <v>34996.474132666146</v>
      </c>
      <c r="D1930" s="13">
        <f t="shared" ref="D1930:U1930" si="1064">SUM(D1855,D1871,D1878,D1860,D1887)</f>
        <v>36044.236433429032</v>
      </c>
      <c r="E1930" s="13">
        <f t="shared" si="1064"/>
        <v>37188.791985399585</v>
      </c>
      <c r="F1930" s="13">
        <f t="shared" si="1064"/>
        <v>37173.057479717245</v>
      </c>
      <c r="G1930" s="13">
        <f t="shared" si="1064"/>
        <v>37264.95116948965</v>
      </c>
      <c r="H1930" s="13">
        <f t="shared" si="1064"/>
        <v>39451.001361333008</v>
      </c>
      <c r="I1930" s="13">
        <f t="shared" si="1064"/>
        <v>41398.745611829007</v>
      </c>
      <c r="J1930" s="13">
        <f t="shared" si="1064"/>
        <v>42219.506194418755</v>
      </c>
      <c r="K1930" s="13">
        <f t="shared" si="1064"/>
        <v>40250.477443684133</v>
      </c>
      <c r="L1930" s="13">
        <f t="shared" si="1064"/>
        <v>38458.458260859967</v>
      </c>
      <c r="M1930" s="13">
        <f t="shared" si="1064"/>
        <v>34374.050386873016</v>
      </c>
      <c r="N1930" s="13">
        <f t="shared" si="1064"/>
        <v>30929.837917585326</v>
      </c>
      <c r="O1930" s="13">
        <f t="shared" si="1064"/>
        <v>23533.931891493521</v>
      </c>
      <c r="P1930" s="13">
        <f t="shared" si="1064"/>
        <v>19010.978115493948</v>
      </c>
      <c r="Q1930" s="13">
        <f t="shared" si="1064"/>
        <v>15527.181124567383</v>
      </c>
      <c r="R1930" s="13">
        <f t="shared" si="1064"/>
        <v>12120.316442395098</v>
      </c>
      <c r="S1930" s="13">
        <f t="shared" si="1064"/>
        <v>8636.3526855293348</v>
      </c>
      <c r="T1930" s="13">
        <f t="shared" si="1064"/>
        <v>6736.0601129400784</v>
      </c>
      <c r="U1930" s="13">
        <f t="shared" si="1064"/>
        <v>535314.40874970425</v>
      </c>
      <c r="V1930" s="8"/>
      <c r="W1930" s="8" t="s">
        <v>137</v>
      </c>
      <c r="X1930" s="45">
        <f t="shared" ref="X1930:AE1930" si="1065">SUM(X1855,X1871,X1878,X1860,X1887)</f>
        <v>226</v>
      </c>
      <c r="Y1930" s="45">
        <f t="shared" si="1065"/>
        <v>1172</v>
      </c>
      <c r="Z1930" s="45">
        <f t="shared" si="1065"/>
        <v>2245</v>
      </c>
      <c r="AA1930" s="45">
        <f t="shared" si="1065"/>
        <v>2479</v>
      </c>
      <c r="AB1930" s="45">
        <f t="shared" si="1065"/>
        <v>1269</v>
      </c>
      <c r="AC1930" s="45">
        <f t="shared" si="1065"/>
        <v>254</v>
      </c>
      <c r="AD1930" s="45">
        <f t="shared" si="1065"/>
        <v>0</v>
      </c>
      <c r="AE1930" s="45">
        <f t="shared" si="1065"/>
        <v>7645</v>
      </c>
      <c r="AF1930" s="8"/>
      <c r="AG1930" s="8" t="s">
        <v>137</v>
      </c>
      <c r="AH1930" s="68">
        <f t="shared" si="1044"/>
        <v>12.159344176803993</v>
      </c>
      <c r="AI1930" s="68">
        <f t="shared" si="1045"/>
        <v>62.900927719962489</v>
      </c>
      <c r="AJ1930" s="68">
        <f t="shared" si="1046"/>
        <v>113.81206674263964</v>
      </c>
      <c r="AK1930" s="68">
        <f t="shared" si="1047"/>
        <v>119.76208280531411</v>
      </c>
      <c r="AL1930" s="68">
        <f t="shared" si="1048"/>
        <v>60.11439329282144</v>
      </c>
      <c r="AM1930" s="68">
        <f t="shared" si="1049"/>
        <v>12.620968303065741</v>
      </c>
      <c r="AN1930" s="68">
        <f t="shared" si="1050"/>
        <v>0</v>
      </c>
      <c r="AO1930" s="68">
        <f t="shared" si="1054"/>
        <v>55.35518965653408</v>
      </c>
      <c r="AP1930" s="8"/>
      <c r="AQ1930" s="6" t="s">
        <v>138</v>
      </c>
      <c r="AR1930" s="6" t="s">
        <v>138</v>
      </c>
      <c r="AS1930" s="9"/>
      <c r="AT1930" s="9"/>
      <c r="AU1930" s="9"/>
      <c r="AV1930" s="9"/>
      <c r="AW1930" s="9"/>
      <c r="AX1930" s="9"/>
      <c r="AY1930" s="9"/>
      <c r="AZ1930" s="9"/>
      <c r="BA1930" s="8"/>
      <c r="BB1930" s="8"/>
      <c r="BC1930" s="8"/>
      <c r="BD1930" s="8"/>
      <c r="BE1930" s="8"/>
      <c r="BF1930" s="8"/>
    </row>
    <row r="1931" spans="1:58" s="5" customFormat="1">
      <c r="A1931" s="6">
        <v>1886</v>
      </c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13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6"/>
      <c r="AR1931" s="6"/>
      <c r="AS1931" s="9"/>
      <c r="AT1931" s="9"/>
      <c r="AU1931" s="9"/>
      <c r="AV1931" s="9"/>
      <c r="AW1931" s="9"/>
      <c r="AX1931" s="9"/>
      <c r="AY1931" s="9"/>
      <c r="AZ1931" s="9"/>
      <c r="BA1931" s="8"/>
      <c r="BB1931" s="8"/>
      <c r="BC1931" s="8"/>
      <c r="BD1931" s="8"/>
      <c r="BE1931" s="8"/>
      <c r="BF1931" s="8"/>
    </row>
    <row r="1932" spans="1:58" s="5" customFormat="1">
      <c r="A1932" s="6">
        <v>1887</v>
      </c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13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6"/>
      <c r="AR1932" s="6"/>
      <c r="AS1932" s="9"/>
      <c r="AT1932" s="9"/>
      <c r="AU1932" s="9"/>
      <c r="AV1932" s="9"/>
      <c r="AW1932" s="9"/>
      <c r="AX1932" s="9"/>
      <c r="AY1932" s="9"/>
      <c r="AZ1932" s="9"/>
      <c r="BA1932" s="8"/>
      <c r="BB1932" s="8"/>
      <c r="BC1932" s="8"/>
      <c r="BD1932" s="8"/>
      <c r="BE1932" s="8"/>
      <c r="BF1932" s="8"/>
    </row>
    <row r="1933" spans="1:58" s="5" customFormat="1">
      <c r="A1933" s="6">
        <v>1888</v>
      </c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13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6"/>
      <c r="AR1933" s="6"/>
      <c r="AS1933" s="9"/>
      <c r="AT1933" s="9"/>
      <c r="AU1933" s="9"/>
      <c r="AV1933" s="9"/>
      <c r="AW1933" s="9"/>
      <c r="AX1933" s="9"/>
      <c r="AY1933" s="9"/>
      <c r="AZ1933" s="9"/>
      <c r="BA1933" s="8"/>
      <c r="BB1933" s="8"/>
      <c r="BC1933" s="8"/>
      <c r="BD1933" s="8"/>
      <c r="BE1933" s="8"/>
      <c r="BF1933" s="8"/>
    </row>
    <row r="1934" spans="1:58" s="5" customFormat="1">
      <c r="A1934" s="6">
        <v>1889</v>
      </c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13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6"/>
      <c r="AR1934" s="6"/>
      <c r="AS1934" s="9"/>
      <c r="AT1934" s="9"/>
      <c r="AU1934" s="9"/>
      <c r="AV1934" s="9"/>
      <c r="AW1934" s="9"/>
      <c r="AX1934" s="9"/>
      <c r="AY1934" s="9"/>
      <c r="AZ1934" s="9"/>
      <c r="BA1934" s="8"/>
      <c r="BB1934" s="8"/>
      <c r="BC1934" s="8"/>
      <c r="BD1934" s="8"/>
      <c r="BE1934" s="8"/>
      <c r="BF1934" s="8"/>
    </row>
    <row r="1935" spans="1:58" s="5" customFormat="1">
      <c r="A1935" s="6">
        <v>1890</v>
      </c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13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6"/>
      <c r="AR1935" s="6"/>
      <c r="AS1935" s="9"/>
      <c r="AT1935" s="9"/>
      <c r="AU1935" s="9"/>
      <c r="AV1935" s="9"/>
      <c r="AW1935" s="9"/>
      <c r="AX1935" s="9"/>
      <c r="AY1935" s="9"/>
      <c r="AZ1935" s="9"/>
      <c r="BA1935" s="8"/>
      <c r="BB1935" s="8"/>
      <c r="BC1935" s="8"/>
      <c r="BD1935" s="8"/>
      <c r="BE1935" s="8"/>
      <c r="BF1935" s="8"/>
    </row>
    <row r="1936" spans="1:58" s="5" customFormat="1">
      <c r="A1936" s="6">
        <v>1891</v>
      </c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13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6"/>
      <c r="AR1936" s="6"/>
      <c r="AS1936" s="9"/>
      <c r="AT1936" s="9"/>
      <c r="AU1936" s="9"/>
      <c r="AV1936" s="9"/>
      <c r="AW1936" s="9"/>
      <c r="AX1936" s="9"/>
      <c r="AY1936" s="9"/>
      <c r="AZ1936" s="9"/>
      <c r="BA1936" s="8"/>
      <c r="BB1936" s="8"/>
      <c r="BC1936" s="8"/>
      <c r="BD1936" s="8"/>
      <c r="BE1936" s="8"/>
      <c r="BF1936" s="8"/>
    </row>
    <row r="1937" spans="1:58" s="5" customFormat="1">
      <c r="A1937" s="6">
        <v>1892</v>
      </c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13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6"/>
      <c r="AR1937" s="6"/>
      <c r="AS1937" s="9"/>
      <c r="AT1937" s="9"/>
      <c r="AU1937" s="9"/>
      <c r="AV1937" s="9"/>
      <c r="AW1937" s="9"/>
      <c r="AX1937" s="9"/>
      <c r="AY1937" s="9"/>
      <c r="AZ1937" s="9"/>
      <c r="BA1937" s="8"/>
      <c r="BB1937" s="8"/>
      <c r="BC1937" s="8"/>
      <c r="BD1937" s="8"/>
      <c r="BE1937" s="8"/>
      <c r="BF1937" s="8"/>
    </row>
    <row r="1938" spans="1:58" s="5" customFormat="1">
      <c r="A1938" s="6">
        <v>1893</v>
      </c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13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6"/>
      <c r="AR1938" s="6"/>
      <c r="AS1938" s="9"/>
      <c r="AT1938" s="9"/>
      <c r="AU1938" s="9"/>
      <c r="AV1938" s="9"/>
      <c r="AW1938" s="9"/>
      <c r="AX1938" s="9"/>
      <c r="AY1938" s="9"/>
      <c r="AZ1938" s="9"/>
      <c r="BA1938" s="8"/>
      <c r="BB1938" s="8"/>
      <c r="BC1938" s="8"/>
      <c r="BD1938" s="8"/>
      <c r="BE1938" s="8"/>
      <c r="BF1938" s="8"/>
    </row>
    <row r="1939" spans="1:58" s="5" customFormat="1">
      <c r="A1939" s="6">
        <v>1894</v>
      </c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13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6"/>
      <c r="AR1939" s="6"/>
      <c r="AS1939" s="9"/>
      <c r="AT1939" s="9"/>
      <c r="AU1939" s="9"/>
      <c r="AV1939" s="9"/>
      <c r="AW1939" s="9"/>
      <c r="AX1939" s="9"/>
      <c r="AY1939" s="9"/>
      <c r="AZ1939" s="9"/>
      <c r="BA1939" s="8"/>
      <c r="BB1939" s="8"/>
      <c r="BC1939" s="8"/>
      <c r="BD1939" s="8"/>
      <c r="BE1939" s="8"/>
      <c r="BF1939" s="8"/>
    </row>
    <row r="1940" spans="1:58" s="5" customFormat="1">
      <c r="A1940" s="6">
        <v>1895</v>
      </c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13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6"/>
      <c r="AR1940" s="6"/>
      <c r="AS1940" s="9"/>
      <c r="AT1940" s="9"/>
      <c r="AU1940" s="9"/>
      <c r="AV1940" s="9"/>
      <c r="AW1940" s="9"/>
      <c r="AX1940" s="9"/>
      <c r="AY1940" s="9"/>
      <c r="AZ1940" s="9"/>
      <c r="BA1940" s="8"/>
      <c r="BB1940" s="8"/>
      <c r="BC1940" s="8"/>
      <c r="BD1940" s="8"/>
      <c r="BE1940" s="8"/>
      <c r="BF1940" s="8"/>
    </row>
    <row r="1941" spans="1:58" s="5" customFormat="1">
      <c r="A1941" s="6">
        <v>1896</v>
      </c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13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6"/>
      <c r="AR1941" s="6"/>
      <c r="AS1941" s="9"/>
      <c r="AT1941" s="9"/>
      <c r="AU1941" s="9"/>
      <c r="AV1941" s="9"/>
      <c r="AW1941" s="9"/>
      <c r="AX1941" s="9"/>
      <c r="AY1941" s="9"/>
      <c r="AZ1941" s="9"/>
      <c r="BA1941" s="8"/>
      <c r="BB1941" s="8"/>
      <c r="BC1941" s="8"/>
      <c r="BD1941" s="8"/>
      <c r="BE1941" s="8"/>
      <c r="BF1941" s="8"/>
    </row>
    <row r="1942" spans="1:58" s="5" customFormat="1">
      <c r="A1942" s="6">
        <v>1897</v>
      </c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13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6"/>
      <c r="AR1942" s="6"/>
      <c r="AS1942" s="9"/>
      <c r="AT1942" s="9"/>
      <c r="AU1942" s="9"/>
      <c r="AV1942" s="9"/>
      <c r="AW1942" s="9"/>
      <c r="AX1942" s="9"/>
      <c r="AY1942" s="9"/>
      <c r="AZ1942" s="9"/>
      <c r="BA1942" s="8"/>
      <c r="BB1942" s="8"/>
      <c r="BC1942" s="8"/>
      <c r="BD1942" s="8"/>
      <c r="BE1942" s="8"/>
      <c r="BF1942" s="8"/>
    </row>
    <row r="1943" spans="1:58" s="5" customFormat="1">
      <c r="A1943" s="6">
        <v>1898</v>
      </c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13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6"/>
      <c r="AR1943" s="6"/>
      <c r="AS1943" s="9"/>
      <c r="AT1943" s="9"/>
      <c r="AU1943" s="9"/>
      <c r="AV1943" s="9"/>
      <c r="AW1943" s="9"/>
      <c r="AX1943" s="9"/>
      <c r="AY1943" s="9"/>
      <c r="AZ1943" s="9"/>
      <c r="BA1943" s="8"/>
      <c r="BB1943" s="8"/>
      <c r="BC1943" s="8"/>
      <c r="BD1943" s="8"/>
      <c r="BE1943" s="8"/>
      <c r="BF1943" s="8"/>
    </row>
    <row r="1944" spans="1:58" s="5" customFormat="1" ht="17.5">
      <c r="A1944" s="6">
        <v>1899</v>
      </c>
      <c r="B1944" s="42" t="s">
        <v>141</v>
      </c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42" t="s">
        <v>146</v>
      </c>
      <c r="X1944" s="8"/>
      <c r="Y1944" s="8"/>
      <c r="Z1944" s="8"/>
      <c r="AA1944" s="8"/>
      <c r="AB1944" s="8"/>
      <c r="AC1944" s="8"/>
      <c r="AD1944" s="8"/>
      <c r="AE1944" s="13"/>
      <c r="AF1944" s="8"/>
      <c r="AG1944" s="42" t="s">
        <v>149</v>
      </c>
      <c r="AH1944" s="8"/>
      <c r="AI1944" s="8"/>
      <c r="AJ1944" s="8"/>
      <c r="AK1944" s="8"/>
      <c r="AL1944" s="8"/>
      <c r="AM1944" s="8"/>
      <c r="AN1944" s="8"/>
      <c r="AO1944" s="8"/>
      <c r="AP1944" s="8"/>
      <c r="AQ1944" s="63" t="s">
        <v>133</v>
      </c>
      <c r="AR1944" s="93" t="s">
        <v>133</v>
      </c>
      <c r="AS1944" s="9"/>
      <c r="AT1944" s="9"/>
      <c r="AU1944" s="9"/>
      <c r="AV1944" s="9"/>
      <c r="AW1944" s="9"/>
      <c r="AX1944" s="9"/>
      <c r="AY1944" s="9"/>
      <c r="AZ1944" s="9"/>
      <c r="BA1944" s="8"/>
      <c r="BB1944" s="8"/>
      <c r="BC1944" s="8"/>
      <c r="BD1944" s="8"/>
      <c r="BE1944" s="8"/>
      <c r="BF1944" s="8"/>
    </row>
    <row r="1945" spans="1:58" s="5" customFormat="1" ht="21">
      <c r="A1945" s="6">
        <v>1900</v>
      </c>
      <c r="B1945" s="43" t="s">
        <v>0</v>
      </c>
      <c r="C1945" s="41" t="s">
        <v>1</v>
      </c>
      <c r="D1945" s="41" t="s">
        <v>2</v>
      </c>
      <c r="E1945" s="41" t="s">
        <v>3</v>
      </c>
      <c r="F1945" s="41" t="s">
        <v>4</v>
      </c>
      <c r="G1945" s="41" t="s">
        <v>5</v>
      </c>
      <c r="H1945" s="41" t="s">
        <v>6</v>
      </c>
      <c r="I1945" s="41" t="s">
        <v>7</v>
      </c>
      <c r="J1945" s="41" t="s">
        <v>8</v>
      </c>
      <c r="K1945" s="41" t="s">
        <v>9</v>
      </c>
      <c r="L1945" s="41" t="s">
        <v>10</v>
      </c>
      <c r="M1945" s="41" t="s">
        <v>11</v>
      </c>
      <c r="N1945" s="41" t="s">
        <v>12</v>
      </c>
      <c r="O1945" s="41" t="s">
        <v>13</v>
      </c>
      <c r="P1945" s="41" t="s">
        <v>14</v>
      </c>
      <c r="Q1945" s="41" t="s">
        <v>15</v>
      </c>
      <c r="R1945" s="41" t="s">
        <v>16</v>
      </c>
      <c r="S1945" s="41" t="s">
        <v>17</v>
      </c>
      <c r="T1945" s="41" t="s">
        <v>18</v>
      </c>
      <c r="U1945" s="41" t="s">
        <v>19</v>
      </c>
      <c r="V1945" s="49"/>
      <c r="W1945" s="43" t="s">
        <v>0</v>
      </c>
      <c r="X1945" s="41" t="s">
        <v>4</v>
      </c>
      <c r="Y1945" s="41" t="s">
        <v>5</v>
      </c>
      <c r="Z1945" s="41" t="s">
        <v>6</v>
      </c>
      <c r="AA1945" s="41" t="s">
        <v>7</v>
      </c>
      <c r="AB1945" s="41" t="s">
        <v>8</v>
      </c>
      <c r="AC1945" s="41" t="s">
        <v>9</v>
      </c>
      <c r="AD1945" s="41" t="s">
        <v>10</v>
      </c>
      <c r="AE1945" s="67" t="s">
        <v>19</v>
      </c>
      <c r="AF1945" s="49"/>
      <c r="AG1945" s="43" t="s">
        <v>0</v>
      </c>
      <c r="AH1945" s="41" t="s">
        <v>4</v>
      </c>
      <c r="AI1945" s="41" t="s">
        <v>5</v>
      </c>
      <c r="AJ1945" s="41" t="s">
        <v>6</v>
      </c>
      <c r="AK1945" s="41" t="s">
        <v>7</v>
      </c>
      <c r="AL1945" s="41" t="s">
        <v>8</v>
      </c>
      <c r="AM1945" s="41" t="s">
        <v>9</v>
      </c>
      <c r="AN1945" s="41" t="s">
        <v>10</v>
      </c>
      <c r="AO1945" s="41" t="s">
        <v>19</v>
      </c>
      <c r="AP1945" s="49"/>
      <c r="AQ1945" s="94" t="s">
        <v>135</v>
      </c>
      <c r="AR1945" s="6" t="s">
        <v>134</v>
      </c>
      <c r="AS1945" s="9"/>
      <c r="AT1945" s="9"/>
      <c r="AU1945" s="9"/>
      <c r="AV1945" s="9"/>
      <c r="AW1945" s="9"/>
      <c r="AX1945" s="9"/>
      <c r="AY1945" s="9"/>
      <c r="AZ1945" s="9"/>
      <c r="BA1945" s="49"/>
      <c r="BB1945" s="8"/>
      <c r="BC1945" s="8"/>
      <c r="BD1945" s="8"/>
      <c r="BE1945" s="8"/>
      <c r="BF1945" s="8"/>
    </row>
    <row r="1946" spans="1:58" s="5" customFormat="1">
      <c r="A1946" s="6">
        <v>1901</v>
      </c>
      <c r="B1946" s="44" t="s">
        <v>20</v>
      </c>
      <c r="C1946" s="45">
        <v>594.6887084960938</v>
      </c>
      <c r="D1946" s="45">
        <v>832.2955322265625</v>
      </c>
      <c r="E1946" s="45">
        <v>992.73247070312505</v>
      </c>
      <c r="F1946" s="45">
        <v>910.14069824218745</v>
      </c>
      <c r="G1946" s="45">
        <v>585.54923095703123</v>
      </c>
      <c r="H1946" s="45">
        <v>580.9629028320312</v>
      </c>
      <c r="I1946" s="45">
        <v>742.63844604492192</v>
      </c>
      <c r="J1946" s="45">
        <v>866.45976562500005</v>
      </c>
      <c r="K1946" s="45">
        <v>1040.5251953125</v>
      </c>
      <c r="L1946" s="45">
        <v>1106.071240234375</v>
      </c>
      <c r="M1946" s="45">
        <v>997.90408935546873</v>
      </c>
      <c r="N1946" s="45">
        <v>959.16191406250005</v>
      </c>
      <c r="O1946" s="45">
        <v>825.11723632812505</v>
      </c>
      <c r="P1946" s="45">
        <v>674.54315795898435</v>
      </c>
      <c r="Q1946" s="45">
        <v>577.34317016601563</v>
      </c>
      <c r="R1946" s="45">
        <v>497.59263305664064</v>
      </c>
      <c r="S1946" s="45">
        <v>378.60506591796877</v>
      </c>
      <c r="T1946" s="45">
        <v>265.85170593261716</v>
      </c>
      <c r="U1946" s="45">
        <v>13428.183163452148</v>
      </c>
      <c r="V1946" s="8"/>
      <c r="W1946" s="44" t="s">
        <v>20</v>
      </c>
      <c r="X1946" s="71">
        <v>1.5</v>
      </c>
      <c r="Y1946" s="71">
        <v>12</v>
      </c>
      <c r="Z1946" s="71">
        <v>28</v>
      </c>
      <c r="AA1946" s="71">
        <v>51</v>
      </c>
      <c r="AB1946" s="71">
        <v>24</v>
      </c>
      <c r="AC1946" s="71">
        <v>1.5</v>
      </c>
      <c r="AD1946" s="71"/>
      <c r="AE1946" s="71">
        <f t="shared" ref="AE1946:AE1952" si="1066">SUM(X1946:AD1946)</f>
        <v>118</v>
      </c>
      <c r="AF1946" s="8"/>
      <c r="AG1946" s="44" t="s">
        <v>20</v>
      </c>
      <c r="AH1946" s="68">
        <f t="shared" ref="AH1946:AH1977" si="1067">X1946/(F1946/2)*1000</f>
        <v>3.296193660819795</v>
      </c>
      <c r="AI1946" s="68">
        <f t="shared" ref="AI1946:AI1977" si="1068">Y1946/(G1946/2)*1000</f>
        <v>40.987159970774805</v>
      </c>
      <c r="AJ1946" s="68">
        <f t="shared" ref="AJ1946:AJ1977" si="1069">Z1946/(H1946/2)*1000</f>
        <v>96.39169683127048</v>
      </c>
      <c r="AK1946" s="68">
        <f t="shared" ref="AK1946:AK1977" si="1070">AA1946/(I1946/2)*1000</f>
        <v>137.34812753530682</v>
      </c>
      <c r="AL1946" s="68">
        <f t="shared" ref="AL1946:AL2009" si="1071">AB1946/(J1946/2)*1000</f>
        <v>55.397840620304329</v>
      </c>
      <c r="AM1946" s="68">
        <f t="shared" ref="AM1946:AM2009" si="1072">AC1946/(K1946/2)*1000</f>
        <v>2.883159402112327</v>
      </c>
      <c r="AN1946" s="68">
        <f t="shared" ref="AN1946:AN2009" si="1073">AD1946/(L1946/2)*1000</f>
        <v>0</v>
      </c>
      <c r="AO1946" s="68">
        <f>AE1946/(SUM(F1946:L1946)/2)*1000</f>
        <v>40.463981413951529</v>
      </c>
      <c r="AP1946" s="8"/>
      <c r="AQ1946" s="6">
        <f>RANK(AI1946,AI1946:AI2025)</f>
        <v>51</v>
      </c>
      <c r="AR1946" s="94">
        <f t="shared" ref="AR1946:AR1977" si="1074">RANK(AO1946,AO$1946:AO$2025)</f>
        <v>74</v>
      </c>
      <c r="AS1946" s="9"/>
      <c r="AT1946" s="9"/>
      <c r="AU1946" s="9"/>
      <c r="AV1946" s="9"/>
      <c r="AW1946" s="9"/>
      <c r="AX1946" s="9"/>
      <c r="AY1946" s="9"/>
      <c r="AZ1946" s="9"/>
      <c r="BA1946" s="8"/>
      <c r="BB1946" s="8"/>
      <c r="BC1946" s="8"/>
      <c r="BD1946" s="8"/>
      <c r="BE1946" s="8"/>
      <c r="BF1946" s="8"/>
    </row>
    <row r="1947" spans="1:58" s="5" customFormat="1">
      <c r="A1947" s="6">
        <v>1902</v>
      </c>
      <c r="B1947" s="44" t="s">
        <v>21</v>
      </c>
      <c r="C1947" s="45">
        <v>584.27265624999995</v>
      </c>
      <c r="D1947" s="45">
        <v>694.1619873046875</v>
      </c>
      <c r="E1947" s="45">
        <v>822.6748046875</v>
      </c>
      <c r="F1947" s="45">
        <v>723.54179687500005</v>
      </c>
      <c r="G1947" s="45">
        <v>489.03398437499999</v>
      </c>
      <c r="H1947" s="45">
        <v>510.64521484375001</v>
      </c>
      <c r="I1947" s="45">
        <v>648.853515625</v>
      </c>
      <c r="J1947" s="45">
        <v>743.87482910156245</v>
      </c>
      <c r="K1947" s="45">
        <v>838.6766357421875</v>
      </c>
      <c r="L1947" s="45">
        <v>852.714111328125</v>
      </c>
      <c r="M1947" s="45">
        <v>885.23891601562502</v>
      </c>
      <c r="N1947" s="45">
        <v>871.01760253906252</v>
      </c>
      <c r="O1947" s="45">
        <v>765.55319824218748</v>
      </c>
      <c r="P1947" s="45">
        <v>607.8870849609375</v>
      </c>
      <c r="Q1947" s="45">
        <v>532.21132812500002</v>
      </c>
      <c r="R1947" s="45">
        <v>494.96961669921876</v>
      </c>
      <c r="S1947" s="45">
        <v>329.15819091796874</v>
      </c>
      <c r="T1947" s="45">
        <v>256.65946655273439</v>
      </c>
      <c r="U1947" s="45">
        <v>11651.144940185546</v>
      </c>
      <c r="V1947" s="8"/>
      <c r="W1947" s="44" t="s">
        <v>21</v>
      </c>
      <c r="X1947" s="71">
        <v>9</v>
      </c>
      <c r="Y1947" s="71">
        <v>30</v>
      </c>
      <c r="Z1947" s="71">
        <v>32</v>
      </c>
      <c r="AA1947" s="71">
        <v>30</v>
      </c>
      <c r="AB1947" s="71">
        <v>22</v>
      </c>
      <c r="AC1947" s="71">
        <v>4</v>
      </c>
      <c r="AD1947" s="71"/>
      <c r="AE1947" s="71">
        <f t="shared" si="1066"/>
        <v>127</v>
      </c>
      <c r="AF1947" s="8"/>
      <c r="AG1947" s="44" t="s">
        <v>21</v>
      </c>
      <c r="AH1947" s="68">
        <f t="shared" si="1067"/>
        <v>24.877622934490546</v>
      </c>
      <c r="AI1947" s="68">
        <f t="shared" si="1068"/>
        <v>122.69085977057769</v>
      </c>
      <c r="AJ1947" s="68">
        <f t="shared" si="1069"/>
        <v>125.3316356241252</v>
      </c>
      <c r="AK1947" s="68">
        <f t="shared" si="1070"/>
        <v>92.470794339775978</v>
      </c>
      <c r="AL1947" s="68">
        <f t="shared" si="1071"/>
        <v>59.149736324782417</v>
      </c>
      <c r="AM1947" s="68">
        <f t="shared" si="1072"/>
        <v>9.5388373290265722</v>
      </c>
      <c r="AN1947" s="68">
        <f t="shared" si="1073"/>
        <v>0</v>
      </c>
      <c r="AO1947" s="68">
        <f t="shared" ref="AO1947:AO2010" si="1075">AE1947/(SUM(F1947:L1947)/2)*1000</f>
        <v>52.835870846709881</v>
      </c>
      <c r="AP1947" s="8"/>
      <c r="AQ1947" s="6">
        <f t="shared" ref="AQ1947:AQ1978" si="1076">RANK(AI1947,AI$1946:AI$2025)</f>
        <v>1</v>
      </c>
      <c r="AR1947" s="94">
        <f t="shared" si="1074"/>
        <v>16</v>
      </c>
      <c r="AS1947" s="9"/>
      <c r="AT1947" s="9"/>
      <c r="AU1947" s="9"/>
      <c r="AV1947" s="9"/>
      <c r="AW1947" s="9"/>
      <c r="AX1947" s="9"/>
      <c r="AY1947" s="9"/>
      <c r="AZ1947" s="9"/>
      <c r="BA1947" s="8"/>
      <c r="BB1947" s="8"/>
      <c r="BC1947" s="8"/>
      <c r="BD1947" s="8"/>
      <c r="BE1947" s="8"/>
      <c r="BF1947" s="8"/>
    </row>
    <row r="1948" spans="1:58" s="5" customFormat="1">
      <c r="A1948" s="6">
        <v>1903</v>
      </c>
      <c r="B1948" s="44" t="s">
        <v>22</v>
      </c>
      <c r="C1948" s="45">
        <v>5155.9362808227543</v>
      </c>
      <c r="D1948" s="45">
        <v>6026.6491821289064</v>
      </c>
      <c r="E1948" s="45">
        <v>6510.3341781616209</v>
      </c>
      <c r="F1948" s="45">
        <v>7243.479885864258</v>
      </c>
      <c r="G1948" s="45">
        <v>6371.6453613281246</v>
      </c>
      <c r="H1948" s="45">
        <v>5469.8377227783203</v>
      </c>
      <c r="I1948" s="45">
        <v>5670.8379211425781</v>
      </c>
      <c r="J1948" s="45">
        <v>6073.1503509521481</v>
      </c>
      <c r="K1948" s="45">
        <v>6254.0916595458984</v>
      </c>
      <c r="L1948" s="45">
        <v>6025.5046112060545</v>
      </c>
      <c r="M1948" s="45">
        <v>5426.1917602539061</v>
      </c>
      <c r="N1948" s="45">
        <v>4866.6942535400394</v>
      </c>
      <c r="O1948" s="45">
        <v>3746.4154846191404</v>
      </c>
      <c r="P1948" s="45">
        <v>3361.4966033935548</v>
      </c>
      <c r="Q1948" s="45">
        <v>3075.5158935546874</v>
      </c>
      <c r="R1948" s="45">
        <v>2785.6946319580079</v>
      </c>
      <c r="S1948" s="45">
        <v>2025.2660312652588</v>
      </c>
      <c r="T1948" s="45">
        <v>1805.6594217777251</v>
      </c>
      <c r="U1948" s="45">
        <v>87894.401234292978</v>
      </c>
      <c r="V1948" s="8"/>
      <c r="W1948" s="44" t="s">
        <v>22</v>
      </c>
      <c r="X1948" s="71">
        <v>49</v>
      </c>
      <c r="Y1948" s="71">
        <v>184</v>
      </c>
      <c r="Z1948" s="71">
        <v>303</v>
      </c>
      <c r="AA1948" s="71">
        <v>348</v>
      </c>
      <c r="AB1948" s="71">
        <v>160</v>
      </c>
      <c r="AC1948" s="71">
        <v>21</v>
      </c>
      <c r="AD1948" s="71"/>
      <c r="AE1948" s="71">
        <f t="shared" si="1066"/>
        <v>1065</v>
      </c>
      <c r="AF1948" s="8"/>
      <c r="AG1948" s="44" t="s">
        <v>22</v>
      </c>
      <c r="AH1948" s="68">
        <f t="shared" si="1067"/>
        <v>13.529408729531815</v>
      </c>
      <c r="AI1948" s="68">
        <f t="shared" si="1068"/>
        <v>57.755882371220515</v>
      </c>
      <c r="AJ1948" s="68">
        <f t="shared" si="1069"/>
        <v>110.78939279613428</v>
      </c>
      <c r="AK1948" s="68">
        <f t="shared" si="1070"/>
        <v>122.73318505632193</v>
      </c>
      <c r="AL1948" s="68">
        <f t="shared" si="1071"/>
        <v>52.690939876011868</v>
      </c>
      <c r="AM1948" s="68">
        <f t="shared" si="1072"/>
        <v>6.7156035258763005</v>
      </c>
      <c r="AN1948" s="68">
        <f t="shared" si="1073"/>
        <v>0</v>
      </c>
      <c r="AO1948" s="68">
        <f t="shared" si="1075"/>
        <v>49.410154665190042</v>
      </c>
      <c r="AP1948" s="8"/>
      <c r="AQ1948" s="6">
        <f t="shared" si="1076"/>
        <v>32</v>
      </c>
      <c r="AR1948" s="94">
        <f t="shared" si="1074"/>
        <v>43</v>
      </c>
      <c r="AS1948" s="9"/>
      <c r="AT1948" s="9"/>
      <c r="AU1948" s="9"/>
      <c r="AV1948" s="9"/>
      <c r="AW1948" s="9"/>
      <c r="AX1948" s="9"/>
      <c r="AY1948" s="9"/>
      <c r="AZ1948" s="9"/>
      <c r="BA1948" s="8"/>
      <c r="BB1948" s="8"/>
      <c r="BC1948" s="8"/>
      <c r="BD1948" s="8"/>
      <c r="BE1948" s="8"/>
      <c r="BF1948" s="8"/>
    </row>
    <row r="1949" spans="1:58" s="5" customFormat="1">
      <c r="A1949" s="6">
        <v>1904</v>
      </c>
      <c r="B1949" s="44" t="s">
        <v>23</v>
      </c>
      <c r="C1949" s="45">
        <v>6635.3848632812496</v>
      </c>
      <c r="D1949" s="45">
        <v>6967.8462890624996</v>
      </c>
      <c r="E1949" s="45">
        <v>7202.2464843750004</v>
      </c>
      <c r="F1949" s="45">
        <v>7958.5669921874996</v>
      </c>
      <c r="G1949" s="45">
        <v>8492.6470703124996</v>
      </c>
      <c r="H1949" s="45">
        <v>7865.1572265625</v>
      </c>
      <c r="I1949" s="45">
        <v>8660.5687500000004</v>
      </c>
      <c r="J1949" s="45">
        <v>8786.9200195312496</v>
      </c>
      <c r="K1949" s="45">
        <v>8619.2972656250004</v>
      </c>
      <c r="L1949" s="45">
        <v>8537.41796875</v>
      </c>
      <c r="M1949" s="45">
        <v>8021.4844726562496</v>
      </c>
      <c r="N1949" s="45">
        <v>7503.27880859375</v>
      </c>
      <c r="O1949" s="45">
        <v>5854.2733398437504</v>
      </c>
      <c r="P1949" s="45">
        <v>4535.7677734375002</v>
      </c>
      <c r="Q1949" s="45">
        <v>4021.5420898437501</v>
      </c>
      <c r="R1949" s="45">
        <v>3796.5513183593748</v>
      </c>
      <c r="S1949" s="45">
        <v>2938.2368652343748</v>
      </c>
      <c r="T1949" s="45">
        <v>2359.3529785156252</v>
      </c>
      <c r="U1949" s="45">
        <v>118756.54057617187</v>
      </c>
      <c r="V1949" s="8"/>
      <c r="W1949" s="44" t="s">
        <v>23</v>
      </c>
      <c r="X1949" s="71">
        <v>27</v>
      </c>
      <c r="Y1949" s="71">
        <v>94</v>
      </c>
      <c r="Z1949" s="71">
        <v>331</v>
      </c>
      <c r="AA1949" s="71">
        <v>630</v>
      </c>
      <c r="AB1949" s="71">
        <v>308</v>
      </c>
      <c r="AC1949" s="71">
        <v>60</v>
      </c>
      <c r="AD1949" s="71"/>
      <c r="AE1949" s="71">
        <f t="shared" si="1066"/>
        <v>1450</v>
      </c>
      <c r="AF1949" s="8"/>
      <c r="AG1949" s="44" t="s">
        <v>23</v>
      </c>
      <c r="AH1949" s="68">
        <f t="shared" si="1067"/>
        <v>6.7851411005283895</v>
      </c>
      <c r="AI1949" s="68">
        <f t="shared" si="1068"/>
        <v>22.136796506849574</v>
      </c>
      <c r="AJ1949" s="68">
        <f t="shared" si="1069"/>
        <v>84.168692491520588</v>
      </c>
      <c r="AK1949" s="68">
        <f t="shared" si="1070"/>
        <v>145.48698086369905</v>
      </c>
      <c r="AL1949" s="68">
        <f t="shared" si="1071"/>
        <v>70.10420017830792</v>
      </c>
      <c r="AM1949" s="68">
        <f t="shared" si="1072"/>
        <v>13.922248682450865</v>
      </c>
      <c r="AN1949" s="68">
        <f t="shared" si="1073"/>
        <v>0</v>
      </c>
      <c r="AO1949" s="68">
        <f t="shared" si="1075"/>
        <v>49.218799809411735</v>
      </c>
      <c r="AP1949" s="8"/>
      <c r="AQ1949" s="6">
        <f t="shared" si="1076"/>
        <v>65</v>
      </c>
      <c r="AR1949" s="94">
        <f t="shared" si="1074"/>
        <v>48</v>
      </c>
      <c r="AS1949" s="9"/>
      <c r="AT1949" s="9"/>
      <c r="AU1949" s="9"/>
      <c r="AV1949" s="9"/>
      <c r="AW1949" s="9"/>
      <c r="AX1949" s="9"/>
      <c r="AY1949" s="9"/>
      <c r="AZ1949" s="9"/>
      <c r="BA1949" s="8"/>
      <c r="BB1949" s="8"/>
      <c r="BC1949" s="8"/>
      <c r="BD1949" s="8"/>
      <c r="BE1949" s="8"/>
      <c r="BF1949" s="8"/>
    </row>
    <row r="1950" spans="1:58" s="5" customFormat="1">
      <c r="A1950" s="6">
        <v>1905</v>
      </c>
      <c r="B1950" s="44" t="s">
        <v>24</v>
      </c>
      <c r="C1950" s="45">
        <v>1438.441357421875</v>
      </c>
      <c r="D1950" s="45">
        <v>1693.322509765625</v>
      </c>
      <c r="E1950" s="45">
        <v>1790.42119140625</v>
      </c>
      <c r="F1950" s="45">
        <v>1592.911669921875</v>
      </c>
      <c r="G1950" s="45">
        <v>1251.8885620117187</v>
      </c>
      <c r="H1950" s="45">
        <v>1268.1652465820312</v>
      </c>
      <c r="I1950" s="45">
        <v>1493.6099975585937</v>
      </c>
      <c r="J1950" s="45">
        <v>1789.9811035156249</v>
      </c>
      <c r="K1950" s="45">
        <v>1841.1564697265626</v>
      </c>
      <c r="L1950" s="45">
        <v>2016.7549560546875</v>
      </c>
      <c r="M1950" s="45">
        <v>1871.215087890625</v>
      </c>
      <c r="N1950" s="45">
        <v>2107.8158691406252</v>
      </c>
      <c r="O1950" s="45">
        <v>2017.4025390625</v>
      </c>
      <c r="P1950" s="45">
        <v>1834.3202148437499</v>
      </c>
      <c r="Q1950" s="45">
        <v>1639.4687744140624</v>
      </c>
      <c r="R1950" s="45">
        <v>1388.0972290039063</v>
      </c>
      <c r="S1950" s="45">
        <v>935.39569091796875</v>
      </c>
      <c r="T1950" s="45">
        <v>682.44907226562498</v>
      </c>
      <c r="U1950" s="45">
        <v>28652.817541503908</v>
      </c>
      <c r="V1950" s="8"/>
      <c r="W1950" s="44" t="s">
        <v>24</v>
      </c>
      <c r="X1950" s="71">
        <v>14</v>
      </c>
      <c r="Y1950" s="71">
        <v>39</v>
      </c>
      <c r="Z1950" s="71">
        <v>59</v>
      </c>
      <c r="AA1950" s="71">
        <v>79</v>
      </c>
      <c r="AB1950" s="71">
        <v>42</v>
      </c>
      <c r="AC1950" s="71">
        <v>7</v>
      </c>
      <c r="AD1950" s="71"/>
      <c r="AE1950" s="71">
        <f t="shared" si="1066"/>
        <v>240</v>
      </c>
      <c r="AF1950" s="8"/>
      <c r="AG1950" s="44" t="s">
        <v>24</v>
      </c>
      <c r="AH1950" s="68">
        <f t="shared" si="1067"/>
        <v>17.577873606370947</v>
      </c>
      <c r="AI1950" s="68">
        <f t="shared" si="1068"/>
        <v>62.305865207888885</v>
      </c>
      <c r="AJ1950" s="68">
        <f t="shared" si="1069"/>
        <v>93.047810857484478</v>
      </c>
      <c r="AK1950" s="68">
        <f t="shared" si="1070"/>
        <v>105.78397323147385</v>
      </c>
      <c r="AL1950" s="68">
        <f t="shared" si="1071"/>
        <v>46.927869704891975</v>
      </c>
      <c r="AM1950" s="68">
        <f t="shared" si="1072"/>
        <v>7.6039164678269824</v>
      </c>
      <c r="AN1950" s="68">
        <f t="shared" si="1073"/>
        <v>0</v>
      </c>
      <c r="AO1950" s="68">
        <f t="shared" si="1075"/>
        <v>42.649728069858512</v>
      </c>
      <c r="AP1950" s="8"/>
      <c r="AQ1950" s="6">
        <f t="shared" si="1076"/>
        <v>25</v>
      </c>
      <c r="AR1950" s="94">
        <f t="shared" si="1074"/>
        <v>66</v>
      </c>
      <c r="AS1950" s="9"/>
      <c r="AT1950" s="9"/>
      <c r="AU1950" s="9"/>
      <c r="AV1950" s="9"/>
      <c r="AW1950" s="9"/>
      <c r="AX1950" s="9"/>
      <c r="AY1950" s="9"/>
      <c r="AZ1950" s="9"/>
      <c r="BA1950" s="8"/>
      <c r="BB1950" s="8"/>
      <c r="BC1950" s="8"/>
      <c r="BD1950" s="8"/>
      <c r="BE1950" s="8"/>
      <c r="BF1950" s="8"/>
    </row>
    <row r="1951" spans="1:58" s="5" customFormat="1">
      <c r="A1951" s="6">
        <v>1906</v>
      </c>
      <c r="B1951" s="44" t="s">
        <v>25</v>
      </c>
      <c r="C1951" s="45">
        <v>2179.3994506835938</v>
      </c>
      <c r="D1951" s="45">
        <v>2677.6467651367188</v>
      </c>
      <c r="E1951" s="45">
        <v>3175.3330932617187</v>
      </c>
      <c r="F1951" s="45">
        <v>2932.7591308593751</v>
      </c>
      <c r="G1951" s="45">
        <v>1988.2730529785156</v>
      </c>
      <c r="H1951" s="45">
        <v>1836.0142700195313</v>
      </c>
      <c r="I1951" s="45">
        <v>2094.5370544433595</v>
      </c>
      <c r="J1951" s="45">
        <v>2523.0011779785154</v>
      </c>
      <c r="K1951" s="45">
        <v>2835.9597961425779</v>
      </c>
      <c r="L1951" s="45">
        <v>2964.6660400390624</v>
      </c>
      <c r="M1951" s="45">
        <v>2675.2003417968749</v>
      </c>
      <c r="N1951" s="45">
        <v>2486.2083618164061</v>
      </c>
      <c r="O1951" s="45">
        <v>1997.1194641113282</v>
      </c>
      <c r="P1951" s="45">
        <v>1644.5844665527343</v>
      </c>
      <c r="Q1951" s="45">
        <v>1352.8015380859374</v>
      </c>
      <c r="R1951" s="45">
        <v>1142.5282958984376</v>
      </c>
      <c r="S1951" s="45">
        <v>802.02995452880862</v>
      </c>
      <c r="T1951" s="45">
        <v>705.76963500976558</v>
      </c>
      <c r="U1951" s="45">
        <v>38013.831889343259</v>
      </c>
      <c r="V1951" s="8"/>
      <c r="W1951" s="44" t="s">
        <v>25</v>
      </c>
      <c r="X1951" s="71">
        <v>12</v>
      </c>
      <c r="Y1951" s="71">
        <v>56</v>
      </c>
      <c r="Z1951" s="71">
        <v>129</v>
      </c>
      <c r="AA1951" s="71">
        <v>144</v>
      </c>
      <c r="AB1951" s="71">
        <v>62</v>
      </c>
      <c r="AC1951" s="71">
        <v>14</v>
      </c>
      <c r="AD1951" s="71"/>
      <c r="AE1951" s="71">
        <f t="shared" si="1066"/>
        <v>417</v>
      </c>
      <c r="AF1951" s="8"/>
      <c r="AG1951" s="44" t="s">
        <v>25</v>
      </c>
      <c r="AH1951" s="68">
        <f t="shared" si="1067"/>
        <v>8.1834200932032797</v>
      </c>
      <c r="AI1951" s="68">
        <f t="shared" si="1068"/>
        <v>56.330291170128447</v>
      </c>
      <c r="AJ1951" s="68">
        <f t="shared" si="1069"/>
        <v>140.52178363366176</v>
      </c>
      <c r="AK1951" s="68">
        <f t="shared" si="1070"/>
        <v>137.5005514412054</v>
      </c>
      <c r="AL1951" s="68">
        <f t="shared" si="1071"/>
        <v>49.14781692624954</v>
      </c>
      <c r="AM1951" s="68">
        <f t="shared" si="1072"/>
        <v>9.8732006138045758</v>
      </c>
      <c r="AN1951" s="68">
        <f t="shared" si="1073"/>
        <v>0</v>
      </c>
      <c r="AO1951" s="68">
        <f t="shared" si="1075"/>
        <v>48.558356761294647</v>
      </c>
      <c r="AP1951" s="8"/>
      <c r="AQ1951" s="6">
        <f t="shared" si="1076"/>
        <v>36</v>
      </c>
      <c r="AR1951" s="94">
        <f t="shared" si="1074"/>
        <v>55</v>
      </c>
      <c r="AS1951" s="9"/>
      <c r="AT1951" s="9"/>
      <c r="AU1951" s="9"/>
      <c r="AV1951" s="9"/>
      <c r="AW1951" s="9"/>
      <c r="AX1951" s="9"/>
      <c r="AY1951" s="9"/>
      <c r="AZ1951" s="9"/>
      <c r="BA1951" s="8"/>
      <c r="BB1951" s="8"/>
      <c r="BC1951" s="8"/>
      <c r="BD1951" s="8"/>
      <c r="BE1951" s="8"/>
      <c r="BF1951" s="8"/>
    </row>
    <row r="1952" spans="1:58" s="5" customFormat="1">
      <c r="A1952" s="6">
        <v>1907</v>
      </c>
      <c r="B1952" s="44" t="s">
        <v>26</v>
      </c>
      <c r="C1952" s="45">
        <v>4975.9918457031254</v>
      </c>
      <c r="D1952" s="45">
        <v>5766.4979492187504</v>
      </c>
      <c r="E1952" s="45">
        <v>5935.0538085937496</v>
      </c>
      <c r="F1952" s="45">
        <v>5770.0674804687496</v>
      </c>
      <c r="G1952" s="45">
        <v>4915.4395019531248</v>
      </c>
      <c r="H1952" s="45">
        <v>4163.5373046875002</v>
      </c>
      <c r="I1952" s="45">
        <v>5456.6978515624996</v>
      </c>
      <c r="J1952" s="45">
        <v>6850.3849609375002</v>
      </c>
      <c r="K1952" s="45">
        <v>7298.3634765625002</v>
      </c>
      <c r="L1952" s="45">
        <v>7265.3039062500002</v>
      </c>
      <c r="M1952" s="45">
        <v>6588.53759765625</v>
      </c>
      <c r="N1952" s="45">
        <v>6102.0931640625004</v>
      </c>
      <c r="O1952" s="45">
        <v>4526.9071777343752</v>
      </c>
      <c r="P1952" s="45">
        <v>3362.7376464843751</v>
      </c>
      <c r="Q1952" s="45">
        <v>2906.0676757812498</v>
      </c>
      <c r="R1952" s="45">
        <v>2972.5231689453126</v>
      </c>
      <c r="S1952" s="45">
        <v>2713.5342773437501</v>
      </c>
      <c r="T1952" s="45">
        <v>2692.2868408203126</v>
      </c>
      <c r="U1952" s="45">
        <v>90262.025634765625</v>
      </c>
      <c r="V1952" s="8"/>
      <c r="W1952" s="44" t="s">
        <v>26</v>
      </c>
      <c r="X1952" s="71">
        <v>4</v>
      </c>
      <c r="Y1952" s="71">
        <v>20</v>
      </c>
      <c r="Z1952" s="71">
        <v>104</v>
      </c>
      <c r="AA1952" s="71">
        <v>461</v>
      </c>
      <c r="AB1952" s="71">
        <v>368</v>
      </c>
      <c r="AC1952" s="71">
        <v>78</v>
      </c>
      <c r="AD1952" s="71"/>
      <c r="AE1952" s="71">
        <f t="shared" si="1066"/>
        <v>1035</v>
      </c>
      <c r="AF1952" s="8"/>
      <c r="AG1952" s="44" t="s">
        <v>26</v>
      </c>
      <c r="AH1952" s="68">
        <f t="shared" si="1067"/>
        <v>1.3864655876347038</v>
      </c>
      <c r="AI1952" s="68">
        <f t="shared" si="1068"/>
        <v>8.1376243129645296</v>
      </c>
      <c r="AJ1952" s="68">
        <f t="shared" si="1069"/>
        <v>49.957520439608921</v>
      </c>
      <c r="AK1952" s="68">
        <f t="shared" si="1070"/>
        <v>168.9666580560237</v>
      </c>
      <c r="AL1952" s="68">
        <f t="shared" si="1071"/>
        <v>107.43921753256852</v>
      </c>
      <c r="AM1952" s="68">
        <f t="shared" si="1072"/>
        <v>21.374654811447588</v>
      </c>
      <c r="AN1952" s="68">
        <f t="shared" si="1073"/>
        <v>0</v>
      </c>
      <c r="AO1952" s="68">
        <f t="shared" si="1075"/>
        <v>49.616735309474485</v>
      </c>
      <c r="AP1952" s="8"/>
      <c r="AQ1952" s="6">
        <f t="shared" si="1076"/>
        <v>76</v>
      </c>
      <c r="AR1952" s="94">
        <f t="shared" si="1074"/>
        <v>39</v>
      </c>
      <c r="AS1952" s="9"/>
      <c r="AT1952" s="9"/>
      <c r="AU1952" s="9"/>
      <c r="AV1952" s="9"/>
      <c r="AW1952" s="9"/>
      <c r="AX1952" s="9"/>
      <c r="AY1952" s="9"/>
      <c r="AZ1952" s="9"/>
      <c r="BA1952" s="8"/>
      <c r="BB1952" s="8"/>
      <c r="BC1952" s="8"/>
      <c r="BD1952" s="8"/>
      <c r="BE1952" s="8"/>
      <c r="BF1952" s="8"/>
    </row>
    <row r="1953" spans="1:58" s="5" customFormat="1">
      <c r="A1953" s="6">
        <v>1908</v>
      </c>
      <c r="B1953" s="44" t="s">
        <v>27</v>
      </c>
      <c r="C1953" s="45">
        <v>783.18217163085933</v>
      </c>
      <c r="D1953" s="45">
        <v>980.31350097656252</v>
      </c>
      <c r="E1953" s="45">
        <v>1148.335693359375</v>
      </c>
      <c r="F1953" s="45">
        <v>1017.5567138671875</v>
      </c>
      <c r="G1953" s="45">
        <v>709.24575195312502</v>
      </c>
      <c r="H1953" s="45">
        <v>581.22742004394536</v>
      </c>
      <c r="I1953" s="45">
        <v>646.70358276367188</v>
      </c>
      <c r="J1953" s="45">
        <v>834.56586914062495</v>
      </c>
      <c r="K1953" s="45">
        <v>1020.8837280273438</v>
      </c>
      <c r="L1953" s="45">
        <v>1113.1027465820312</v>
      </c>
      <c r="M1953" s="45">
        <v>1036.2917236328126</v>
      </c>
      <c r="N1953" s="45">
        <v>981.94454345703127</v>
      </c>
      <c r="O1953" s="45">
        <v>767.58148193359375</v>
      </c>
      <c r="P1953" s="45">
        <v>673.9498413085937</v>
      </c>
      <c r="Q1953" s="45">
        <v>574.73015136718755</v>
      </c>
      <c r="R1953" s="45">
        <v>600.84590759277341</v>
      </c>
      <c r="S1953" s="45">
        <v>420.47566833496091</v>
      </c>
      <c r="T1953" s="45">
        <v>332.89962768554688</v>
      </c>
      <c r="U1953" s="45">
        <v>14223.836123657227</v>
      </c>
      <c r="V1953" s="8"/>
      <c r="W1953" s="44" t="s">
        <v>27</v>
      </c>
      <c r="X1953" s="71">
        <v>9</v>
      </c>
      <c r="Y1953" s="71">
        <v>32</v>
      </c>
      <c r="Z1953" s="71">
        <v>28</v>
      </c>
      <c r="AA1953" s="71">
        <v>42</v>
      </c>
      <c r="AB1953" s="71">
        <v>19</v>
      </c>
      <c r="AC1953" s="71">
        <v>6</v>
      </c>
      <c r="AD1953" s="71"/>
      <c r="AE1953" s="71">
        <f t="shared" ref="AE1953:AE2016" si="1077">SUM(X1953:AD1953)</f>
        <v>136</v>
      </c>
      <c r="AF1953" s="8"/>
      <c r="AG1953" s="44" t="s">
        <v>27</v>
      </c>
      <c r="AH1953" s="68">
        <f t="shared" si="1067"/>
        <v>17.689431709011728</v>
      </c>
      <c r="AI1953" s="68">
        <f t="shared" si="1068"/>
        <v>90.236705434972905</v>
      </c>
      <c r="AJ1953" s="68">
        <f t="shared" si="1069"/>
        <v>96.347828868373014</v>
      </c>
      <c r="AK1953" s="68">
        <f t="shared" si="1070"/>
        <v>129.88949224779003</v>
      </c>
      <c r="AL1953" s="68">
        <f t="shared" si="1071"/>
        <v>45.532655246409277</v>
      </c>
      <c r="AM1953" s="68">
        <f t="shared" si="1072"/>
        <v>11.754521764381172</v>
      </c>
      <c r="AN1953" s="68">
        <f t="shared" si="1073"/>
        <v>0</v>
      </c>
      <c r="AO1953" s="68">
        <f t="shared" si="1075"/>
        <v>45.920458444129068</v>
      </c>
      <c r="AP1953" s="8"/>
      <c r="AQ1953" s="6">
        <f t="shared" si="1076"/>
        <v>9</v>
      </c>
      <c r="AR1953" s="94">
        <f t="shared" si="1074"/>
        <v>59</v>
      </c>
      <c r="AS1953" s="9"/>
      <c r="AT1953" s="9"/>
      <c r="AU1953" s="9"/>
      <c r="AV1953" s="9"/>
      <c r="AW1953" s="9"/>
      <c r="AX1953" s="9"/>
      <c r="AY1953" s="9"/>
      <c r="AZ1953" s="9"/>
      <c r="BA1953" s="8"/>
      <c r="BB1953" s="8"/>
      <c r="BC1953" s="8"/>
      <c r="BD1953" s="8"/>
      <c r="BE1953" s="8"/>
      <c r="BF1953" s="8"/>
    </row>
    <row r="1954" spans="1:58" s="5" customFormat="1">
      <c r="A1954" s="6">
        <v>1909</v>
      </c>
      <c r="B1954" s="44" t="s">
        <v>28</v>
      </c>
      <c r="C1954" s="45">
        <v>7912.8026855468752</v>
      </c>
      <c r="D1954" s="45">
        <v>9151.0955078125007</v>
      </c>
      <c r="E1954" s="45">
        <v>10116.740234375</v>
      </c>
      <c r="F1954" s="45">
        <v>11292.9501953125</v>
      </c>
      <c r="G1954" s="45">
        <v>13361.91640625</v>
      </c>
      <c r="H1954" s="45">
        <v>11246.31630859375</v>
      </c>
      <c r="I1954" s="45">
        <v>10201.801123046875</v>
      </c>
      <c r="J1954" s="45">
        <v>11523.06728515625</v>
      </c>
      <c r="K1954" s="45">
        <v>11778.3345703125</v>
      </c>
      <c r="L1954" s="45">
        <v>11982.11083984375</v>
      </c>
      <c r="M1954" s="45">
        <v>11102.821533203125</v>
      </c>
      <c r="N1954" s="45">
        <v>9760.0751464843743</v>
      </c>
      <c r="O1954" s="45">
        <v>7003.1049316406252</v>
      </c>
      <c r="P1954" s="45">
        <v>5292.1316406249998</v>
      </c>
      <c r="Q1954" s="45">
        <v>4534.0502441406252</v>
      </c>
      <c r="R1954" s="45">
        <v>4623.80517578125</v>
      </c>
      <c r="S1954" s="45">
        <v>3771.9199462890624</v>
      </c>
      <c r="T1954" s="45">
        <v>4364.0078491210934</v>
      </c>
      <c r="U1954" s="45">
        <v>159019.05162353517</v>
      </c>
      <c r="V1954" s="8"/>
      <c r="W1954" s="44" t="s">
        <v>28</v>
      </c>
      <c r="X1954" s="71">
        <v>1.5</v>
      </c>
      <c r="Y1954" s="71">
        <v>1.5</v>
      </c>
      <c r="Z1954" s="71">
        <v>186</v>
      </c>
      <c r="AA1954" s="71">
        <v>763</v>
      </c>
      <c r="AB1954" s="71">
        <v>600</v>
      </c>
      <c r="AC1954" s="71">
        <v>111</v>
      </c>
      <c r="AD1954" s="71"/>
      <c r="AE1954" s="71">
        <f t="shared" si="1077"/>
        <v>1663</v>
      </c>
      <c r="AF1954" s="8"/>
      <c r="AG1954" s="44" t="s">
        <v>28</v>
      </c>
      <c r="AH1954" s="68">
        <f t="shared" si="1067"/>
        <v>0.26565245999625908</v>
      </c>
      <c r="AI1954" s="68">
        <f t="shared" si="1068"/>
        <v>0.22451869243821626</v>
      </c>
      <c r="AJ1954" s="68">
        <f t="shared" si="1069"/>
        <v>33.077497537192713</v>
      </c>
      <c r="AK1954" s="68">
        <f t="shared" si="1070"/>
        <v>149.58142994501389</v>
      </c>
      <c r="AL1954" s="68">
        <f t="shared" si="1071"/>
        <v>104.13893890438462</v>
      </c>
      <c r="AM1954" s="68">
        <f t="shared" si="1072"/>
        <v>18.848165559802904</v>
      </c>
      <c r="AN1954" s="68">
        <f t="shared" si="1073"/>
        <v>0</v>
      </c>
      <c r="AO1954" s="68">
        <f t="shared" si="1075"/>
        <v>40.86673015420088</v>
      </c>
      <c r="AP1954" s="8"/>
      <c r="AQ1954" s="6">
        <f t="shared" si="1076"/>
        <v>79</v>
      </c>
      <c r="AR1954" s="94">
        <f t="shared" si="1074"/>
        <v>71</v>
      </c>
      <c r="AS1954" s="9"/>
      <c r="AT1954" s="9"/>
      <c r="AU1954" s="9"/>
      <c r="AV1954" s="9"/>
      <c r="AW1954" s="9"/>
      <c r="AX1954" s="9"/>
      <c r="AY1954" s="9"/>
      <c r="AZ1954" s="9"/>
      <c r="BA1954" s="8"/>
      <c r="BB1954" s="8"/>
      <c r="BC1954" s="8"/>
      <c r="BD1954" s="8"/>
      <c r="BE1954" s="8"/>
      <c r="BF1954" s="8"/>
    </row>
    <row r="1955" spans="1:58" s="5" customFormat="1">
      <c r="A1955" s="6">
        <v>1910</v>
      </c>
      <c r="B1955" s="44" t="s">
        <v>29</v>
      </c>
      <c r="C1955" s="45">
        <v>11284.923046874999</v>
      </c>
      <c r="D1955" s="45">
        <v>11869.61484375</v>
      </c>
      <c r="E1955" s="45">
        <v>12238.914453125</v>
      </c>
      <c r="F1955" s="45">
        <v>12393.6859375</v>
      </c>
      <c r="G1955" s="45">
        <v>12372.901953125</v>
      </c>
      <c r="H1955" s="45">
        <v>12432.3734375</v>
      </c>
      <c r="I1955" s="45">
        <v>13439.3111328125</v>
      </c>
      <c r="J1955" s="45">
        <v>13402.726367187501</v>
      </c>
      <c r="K1955" s="45">
        <v>12767.991406249999</v>
      </c>
      <c r="L1955" s="45">
        <v>12359.4525390625</v>
      </c>
      <c r="M1955" s="45">
        <v>11604.411914062501</v>
      </c>
      <c r="N1955" s="45">
        <v>10294.5025390625</v>
      </c>
      <c r="O1955" s="45">
        <v>7515.9571289062496</v>
      </c>
      <c r="P1955" s="45">
        <v>5850.095703125</v>
      </c>
      <c r="Q1955" s="45">
        <v>4912.26318359375</v>
      </c>
      <c r="R1955" s="45">
        <v>3835.0815917968748</v>
      </c>
      <c r="S1955" s="45">
        <v>2583.9789794921876</v>
      </c>
      <c r="T1955" s="45">
        <v>1830.5431396484375</v>
      </c>
      <c r="U1955" s="45">
        <v>172988.72929687501</v>
      </c>
      <c r="V1955" s="8"/>
      <c r="W1955" s="44" t="s">
        <v>29</v>
      </c>
      <c r="X1955" s="71">
        <v>61</v>
      </c>
      <c r="Y1955" s="71">
        <v>319</v>
      </c>
      <c r="Z1955" s="71">
        <v>665</v>
      </c>
      <c r="AA1955" s="71">
        <v>813</v>
      </c>
      <c r="AB1955" s="71">
        <v>373</v>
      </c>
      <c r="AC1955" s="71">
        <v>51</v>
      </c>
      <c r="AD1955" s="71"/>
      <c r="AE1955" s="71">
        <f t="shared" si="1077"/>
        <v>2282</v>
      </c>
      <c r="AF1955" s="8"/>
      <c r="AG1955" s="44" t="s">
        <v>29</v>
      </c>
      <c r="AH1955" s="68">
        <f t="shared" si="1067"/>
        <v>9.8437220868136102</v>
      </c>
      <c r="AI1955" s="68">
        <f t="shared" si="1068"/>
        <v>51.564297722319019</v>
      </c>
      <c r="AJ1955" s="68">
        <f t="shared" si="1069"/>
        <v>106.97876850998509</v>
      </c>
      <c r="AK1955" s="68">
        <f t="shared" si="1070"/>
        <v>120.98834411460793</v>
      </c>
      <c r="AL1955" s="68">
        <f t="shared" si="1071"/>
        <v>55.660317129681474</v>
      </c>
      <c r="AM1955" s="68">
        <f t="shared" si="1072"/>
        <v>7.9887271814790273</v>
      </c>
      <c r="AN1955" s="68">
        <f t="shared" si="1073"/>
        <v>0</v>
      </c>
      <c r="AO1955" s="68">
        <f t="shared" si="1075"/>
        <v>51.184027196666214</v>
      </c>
      <c r="AP1955" s="8"/>
      <c r="AQ1955" s="6">
        <f t="shared" si="1076"/>
        <v>41</v>
      </c>
      <c r="AR1955" s="94">
        <f t="shared" si="1074"/>
        <v>26</v>
      </c>
      <c r="AS1955" s="9"/>
      <c r="AT1955" s="9"/>
      <c r="AU1955" s="9"/>
      <c r="AV1955" s="9"/>
      <c r="AW1955" s="9"/>
      <c r="AX1955" s="9"/>
      <c r="AY1955" s="9"/>
      <c r="AZ1955" s="9"/>
      <c r="BA1955" s="8"/>
      <c r="BB1955" s="8"/>
      <c r="BC1955" s="8"/>
      <c r="BD1955" s="8"/>
      <c r="BE1955" s="8"/>
      <c r="BF1955" s="8"/>
    </row>
    <row r="1956" spans="1:58" s="5" customFormat="1">
      <c r="A1956" s="6">
        <v>1911</v>
      </c>
      <c r="B1956" s="44" t="s">
        <v>30</v>
      </c>
      <c r="C1956" s="45">
        <v>374.84417114257815</v>
      </c>
      <c r="D1956" s="45">
        <v>437.46868286132815</v>
      </c>
      <c r="E1956" s="45">
        <v>488.91940917968748</v>
      </c>
      <c r="F1956" s="45">
        <v>424.65913085937501</v>
      </c>
      <c r="G1956" s="45">
        <v>251.17439880371094</v>
      </c>
      <c r="H1956" s="45">
        <v>247.47569885253907</v>
      </c>
      <c r="I1956" s="45">
        <v>337.67206420898435</v>
      </c>
      <c r="J1956" s="45">
        <v>400.2763610839844</v>
      </c>
      <c r="K1956" s="45">
        <v>452.23927001953126</v>
      </c>
      <c r="L1956" s="45">
        <v>527.08798828124998</v>
      </c>
      <c r="M1956" s="45">
        <v>499.25543212890625</v>
      </c>
      <c r="N1956" s="45">
        <v>533.57106933593752</v>
      </c>
      <c r="O1956" s="45">
        <v>443.04489746093748</v>
      </c>
      <c r="P1956" s="45">
        <v>396.86737670898435</v>
      </c>
      <c r="Q1956" s="45">
        <v>341.89287414550779</v>
      </c>
      <c r="R1956" s="45">
        <v>341.87370605468749</v>
      </c>
      <c r="S1956" s="45">
        <v>259.14815979003907</v>
      </c>
      <c r="T1956" s="45">
        <v>238.87631835937501</v>
      </c>
      <c r="U1956" s="45">
        <v>6996.3470092773441</v>
      </c>
      <c r="V1956" s="8"/>
      <c r="W1956" s="44" t="s">
        <v>30</v>
      </c>
      <c r="X1956" s="71">
        <v>1.5</v>
      </c>
      <c r="Y1956" s="71">
        <v>10</v>
      </c>
      <c r="Z1956" s="71">
        <v>21</v>
      </c>
      <c r="AA1956" s="71">
        <v>29</v>
      </c>
      <c r="AB1956" s="71">
        <v>1.5</v>
      </c>
      <c r="AC1956" s="71">
        <v>1.5</v>
      </c>
      <c r="AD1956" s="71"/>
      <c r="AE1956" s="71">
        <f t="shared" si="1077"/>
        <v>64.5</v>
      </c>
      <c r="AF1956" s="8"/>
      <c r="AG1956" s="44" t="s">
        <v>30</v>
      </c>
      <c r="AH1956" s="68">
        <f t="shared" si="1067"/>
        <v>7.0644895682072208</v>
      </c>
      <c r="AI1956" s="68">
        <f t="shared" si="1068"/>
        <v>79.625949520554855</v>
      </c>
      <c r="AJ1956" s="68">
        <f t="shared" si="1069"/>
        <v>169.71363327688238</v>
      </c>
      <c r="AK1956" s="68">
        <f t="shared" si="1070"/>
        <v>171.76428300596388</v>
      </c>
      <c r="AL1956" s="68">
        <f t="shared" si="1071"/>
        <v>7.4948218073026602</v>
      </c>
      <c r="AM1956" s="68">
        <f t="shared" si="1072"/>
        <v>6.6336565594368579</v>
      </c>
      <c r="AN1956" s="68">
        <f t="shared" si="1073"/>
        <v>0</v>
      </c>
      <c r="AO1956" s="68">
        <f t="shared" si="1075"/>
        <v>48.852812650872522</v>
      </c>
      <c r="AP1956" s="8"/>
      <c r="AQ1956" s="6">
        <f t="shared" si="1076"/>
        <v>15</v>
      </c>
      <c r="AR1956" s="94">
        <f t="shared" si="1074"/>
        <v>52</v>
      </c>
      <c r="AS1956" s="9"/>
      <c r="AT1956" s="9"/>
      <c r="AU1956" s="9"/>
      <c r="AV1956" s="9"/>
      <c r="AW1956" s="9"/>
      <c r="AX1956" s="9"/>
      <c r="AY1956" s="9"/>
      <c r="AZ1956" s="9"/>
      <c r="BA1956" s="8"/>
      <c r="BB1956" s="8"/>
      <c r="BC1956" s="8"/>
      <c r="BD1956" s="8"/>
      <c r="BE1956" s="8"/>
      <c r="BF1956" s="8"/>
    </row>
    <row r="1957" spans="1:58" s="5" customFormat="1">
      <c r="A1957" s="6">
        <v>1912</v>
      </c>
      <c r="B1957" s="44" t="s">
        <v>31</v>
      </c>
      <c r="C1957" s="45">
        <v>2397.1830017089842</v>
      </c>
      <c r="D1957" s="45">
        <v>2809.0376098632814</v>
      </c>
      <c r="E1957" s="45">
        <v>2863.7953857421876</v>
      </c>
      <c r="F1957" s="45">
        <v>2443.1201538085938</v>
      </c>
      <c r="G1957" s="45">
        <v>1688.253955078125</v>
      </c>
      <c r="H1957" s="45">
        <v>1938.0692108154296</v>
      </c>
      <c r="I1957" s="45">
        <v>2298.5692199707032</v>
      </c>
      <c r="J1957" s="45">
        <v>2616.3829223632811</v>
      </c>
      <c r="K1957" s="45">
        <v>2713.6330505371093</v>
      </c>
      <c r="L1957" s="45">
        <v>2605.6574096679688</v>
      </c>
      <c r="M1957" s="45">
        <v>2518.9239013671877</v>
      </c>
      <c r="N1957" s="45">
        <v>2407.4071655273438</v>
      </c>
      <c r="O1957" s="45">
        <v>2087.5310791015627</v>
      </c>
      <c r="P1957" s="45">
        <v>1718.9782531738281</v>
      </c>
      <c r="Q1957" s="45">
        <v>1489.4716064453125</v>
      </c>
      <c r="R1957" s="45">
        <v>1252.7266967773437</v>
      </c>
      <c r="S1957" s="45">
        <v>946.87616271972661</v>
      </c>
      <c r="T1957" s="45">
        <v>794.80672302246091</v>
      </c>
      <c r="U1957" s="45">
        <v>37590.42350769043</v>
      </c>
      <c r="V1957" s="8"/>
      <c r="W1957" s="44" t="s">
        <v>31</v>
      </c>
      <c r="X1957" s="71">
        <v>22</v>
      </c>
      <c r="Y1957" s="71">
        <v>76</v>
      </c>
      <c r="Z1957" s="71">
        <v>123</v>
      </c>
      <c r="AA1957" s="71">
        <v>122</v>
      </c>
      <c r="AB1957" s="71">
        <v>60</v>
      </c>
      <c r="AC1957" s="71">
        <v>8</v>
      </c>
      <c r="AD1957" s="71"/>
      <c r="AE1957" s="71">
        <f t="shared" si="1077"/>
        <v>411</v>
      </c>
      <c r="AF1957" s="8"/>
      <c r="AG1957" s="44" t="s">
        <v>31</v>
      </c>
      <c r="AH1957" s="68">
        <f t="shared" si="1067"/>
        <v>18.009756880523518</v>
      </c>
      <c r="AI1957" s="68">
        <f t="shared" si="1068"/>
        <v>90.033848013681151</v>
      </c>
      <c r="AJ1957" s="68">
        <f t="shared" si="1069"/>
        <v>126.93045151700086</v>
      </c>
      <c r="AK1957" s="68">
        <f t="shared" si="1070"/>
        <v>106.1529919917356</v>
      </c>
      <c r="AL1957" s="68">
        <f t="shared" si="1071"/>
        <v>45.864846072152339</v>
      </c>
      <c r="AM1957" s="68">
        <f t="shared" si="1072"/>
        <v>5.8961546023450442</v>
      </c>
      <c r="AN1957" s="68">
        <f t="shared" si="1073"/>
        <v>0</v>
      </c>
      <c r="AO1957" s="68">
        <f t="shared" si="1075"/>
        <v>50.418046809810143</v>
      </c>
      <c r="AP1957" s="8"/>
      <c r="AQ1957" s="6">
        <f t="shared" si="1076"/>
        <v>10</v>
      </c>
      <c r="AR1957" s="94">
        <f t="shared" si="1074"/>
        <v>32</v>
      </c>
      <c r="AS1957" s="9"/>
      <c r="AT1957" s="9"/>
      <c r="AU1957" s="9"/>
      <c r="AV1957" s="9"/>
      <c r="AW1957" s="9"/>
      <c r="AX1957" s="9"/>
      <c r="AY1957" s="9"/>
      <c r="AZ1957" s="9"/>
      <c r="BA1957" s="8"/>
      <c r="BB1957" s="8"/>
      <c r="BC1957" s="8"/>
      <c r="BD1957" s="8"/>
      <c r="BE1957" s="8"/>
      <c r="BF1957" s="8"/>
    </row>
    <row r="1958" spans="1:58" s="5" customFormat="1">
      <c r="A1958" s="6">
        <v>1913</v>
      </c>
      <c r="B1958" s="44" t="s">
        <v>32</v>
      </c>
      <c r="C1958" s="45">
        <v>4137.9256835937504</v>
      </c>
      <c r="D1958" s="45">
        <v>4566.9867675781252</v>
      </c>
      <c r="E1958" s="45">
        <v>4789.8671997070314</v>
      </c>
      <c r="F1958" s="45">
        <v>4110.1535400390621</v>
      </c>
      <c r="G1958" s="45">
        <v>3874.1234680175785</v>
      </c>
      <c r="H1958" s="45">
        <v>4600.5093627929691</v>
      </c>
      <c r="I1958" s="45">
        <v>4195.4898925781254</v>
      </c>
      <c r="J1958" s="45">
        <v>4390.169677734375</v>
      </c>
      <c r="K1958" s="45">
        <v>4461.3558471679689</v>
      </c>
      <c r="L1958" s="45">
        <v>4012.8297485351563</v>
      </c>
      <c r="M1958" s="45">
        <v>3575.3166015625002</v>
      </c>
      <c r="N1958" s="45">
        <v>3549.387451171875</v>
      </c>
      <c r="O1958" s="45">
        <v>2586.3628051757814</v>
      </c>
      <c r="P1958" s="45">
        <v>1868.8809143066405</v>
      </c>
      <c r="Q1958" s="45">
        <v>1482.1441223144532</v>
      </c>
      <c r="R1958" s="45">
        <v>1229.681329345703</v>
      </c>
      <c r="S1958" s="45">
        <v>854.66367797851558</v>
      </c>
      <c r="T1958" s="45">
        <v>572.33431396484377</v>
      </c>
      <c r="U1958" s="45">
        <v>58858.182403564453</v>
      </c>
      <c r="V1958" s="8"/>
      <c r="W1958" s="44" t="s">
        <v>32</v>
      </c>
      <c r="X1958" s="71">
        <v>19</v>
      </c>
      <c r="Y1958" s="71">
        <v>96</v>
      </c>
      <c r="Z1958" s="71">
        <v>226</v>
      </c>
      <c r="AA1958" s="71">
        <v>281</v>
      </c>
      <c r="AB1958" s="71">
        <v>130</v>
      </c>
      <c r="AC1958" s="71">
        <v>28</v>
      </c>
      <c r="AD1958" s="71"/>
      <c r="AE1958" s="71">
        <f t="shared" si="1077"/>
        <v>780</v>
      </c>
      <c r="AF1958" s="8"/>
      <c r="AG1958" s="44" t="s">
        <v>32</v>
      </c>
      <c r="AH1958" s="68">
        <f t="shared" si="1067"/>
        <v>9.2453967059437048</v>
      </c>
      <c r="AI1958" s="68">
        <f t="shared" si="1068"/>
        <v>49.559597567046055</v>
      </c>
      <c r="AJ1958" s="68">
        <f t="shared" si="1069"/>
        <v>98.249990241426403</v>
      </c>
      <c r="AK1958" s="68">
        <f t="shared" si="1070"/>
        <v>133.95336763751598</v>
      </c>
      <c r="AL1958" s="68">
        <f t="shared" si="1071"/>
        <v>59.223223493761999</v>
      </c>
      <c r="AM1958" s="68">
        <f t="shared" si="1072"/>
        <v>12.552237911160645</v>
      </c>
      <c r="AN1958" s="68">
        <f t="shared" si="1073"/>
        <v>0</v>
      </c>
      <c r="AO1958" s="68">
        <f t="shared" si="1075"/>
        <v>52.623356038681997</v>
      </c>
      <c r="AP1958" s="8"/>
      <c r="AQ1958" s="6">
        <f t="shared" si="1076"/>
        <v>43</v>
      </c>
      <c r="AR1958" s="94">
        <f t="shared" si="1074"/>
        <v>18</v>
      </c>
      <c r="AS1958" s="9"/>
      <c r="AT1958" s="9"/>
      <c r="AU1958" s="9"/>
      <c r="AV1958" s="9"/>
      <c r="AW1958" s="9"/>
      <c r="AX1958" s="9"/>
      <c r="AY1958" s="9"/>
      <c r="AZ1958" s="9"/>
      <c r="BA1958" s="8"/>
      <c r="BB1958" s="8"/>
      <c r="BC1958" s="8"/>
      <c r="BD1958" s="8"/>
      <c r="BE1958" s="8"/>
      <c r="BF1958" s="8"/>
    </row>
    <row r="1959" spans="1:58" s="5" customFormat="1">
      <c r="A1959" s="6">
        <v>1914</v>
      </c>
      <c r="B1959" s="44" t="s">
        <v>33</v>
      </c>
      <c r="C1959" s="45">
        <v>16172.053515625001</v>
      </c>
      <c r="D1959" s="45">
        <v>16923.560253906249</v>
      </c>
      <c r="E1959" s="45">
        <v>17047.89990234375</v>
      </c>
      <c r="F1959" s="45">
        <v>14955.138305664063</v>
      </c>
      <c r="G1959" s="45">
        <v>15040.990063476562</v>
      </c>
      <c r="H1959" s="45">
        <v>15712.011645507813</v>
      </c>
      <c r="I1959" s="45">
        <v>15820.045458984376</v>
      </c>
      <c r="J1959" s="45">
        <v>17418.709814453126</v>
      </c>
      <c r="K1959" s="45">
        <v>17109.639501953126</v>
      </c>
      <c r="L1959" s="45">
        <v>15443.664697265625</v>
      </c>
      <c r="M1959" s="45">
        <v>13030.665185546875</v>
      </c>
      <c r="N1959" s="45">
        <v>10502.678393554688</v>
      </c>
      <c r="O1959" s="45">
        <v>7260.2543212890623</v>
      </c>
      <c r="P1959" s="45">
        <v>5619.0690551757816</v>
      </c>
      <c r="Q1959" s="45">
        <v>4149.7308837890623</v>
      </c>
      <c r="R1959" s="45">
        <v>3231.7000854492189</v>
      </c>
      <c r="S1959" s="45">
        <v>2157.9449951171873</v>
      </c>
      <c r="T1959" s="45">
        <v>1850.7437255859377</v>
      </c>
      <c r="U1959" s="45">
        <v>209446.49980468751</v>
      </c>
      <c r="V1959" s="8"/>
      <c r="W1959" s="44" t="s">
        <v>33</v>
      </c>
      <c r="X1959" s="71">
        <v>101</v>
      </c>
      <c r="Y1959" s="71">
        <v>464</v>
      </c>
      <c r="Z1959" s="71">
        <v>1131</v>
      </c>
      <c r="AA1959" s="71">
        <v>1091</v>
      </c>
      <c r="AB1959" s="71">
        <v>519</v>
      </c>
      <c r="AC1959" s="71">
        <v>82</v>
      </c>
      <c r="AD1959" s="71"/>
      <c r="AE1959" s="71">
        <f t="shared" si="1077"/>
        <v>3388</v>
      </c>
      <c r="AF1959" s="8"/>
      <c r="AG1959" s="44" t="s">
        <v>33</v>
      </c>
      <c r="AH1959" s="68">
        <f t="shared" si="1067"/>
        <v>13.50706331639174</v>
      </c>
      <c r="AI1959" s="68">
        <f t="shared" si="1068"/>
        <v>61.698066156790141</v>
      </c>
      <c r="AJ1959" s="68">
        <f t="shared" si="1069"/>
        <v>143.96628840627952</v>
      </c>
      <c r="AK1959" s="68">
        <f t="shared" si="1070"/>
        <v>137.92627876178565</v>
      </c>
      <c r="AL1959" s="68">
        <f t="shared" si="1071"/>
        <v>59.59109549771145</v>
      </c>
      <c r="AM1959" s="68">
        <f t="shared" si="1072"/>
        <v>9.5852399450776744</v>
      </c>
      <c r="AN1959" s="68">
        <f t="shared" si="1073"/>
        <v>0</v>
      </c>
      <c r="AO1959" s="68">
        <f t="shared" si="1075"/>
        <v>60.771191721244492</v>
      </c>
      <c r="AP1959" s="8"/>
      <c r="AQ1959" s="6">
        <f t="shared" si="1076"/>
        <v>27</v>
      </c>
      <c r="AR1959" s="94">
        <f t="shared" si="1074"/>
        <v>3</v>
      </c>
      <c r="AS1959" s="9"/>
      <c r="AT1959" s="9"/>
      <c r="AU1959" s="9"/>
      <c r="AV1959" s="9"/>
      <c r="AW1959" s="9"/>
      <c r="AX1959" s="9"/>
      <c r="AY1959" s="9"/>
      <c r="AZ1959" s="9"/>
      <c r="BA1959" s="8"/>
      <c r="BB1959" s="8"/>
      <c r="BC1959" s="8"/>
      <c r="BD1959" s="8"/>
      <c r="BE1959" s="8"/>
      <c r="BF1959" s="8"/>
    </row>
    <row r="1960" spans="1:58" s="5" customFormat="1">
      <c r="A1960" s="6">
        <v>1915</v>
      </c>
      <c r="B1960" s="44" t="s">
        <v>34</v>
      </c>
      <c r="C1960" s="45">
        <v>689.2151977539063</v>
      </c>
      <c r="D1960" s="45">
        <v>788.88582763671877</v>
      </c>
      <c r="E1960" s="45">
        <v>871.48928222656252</v>
      </c>
      <c r="F1960" s="45">
        <v>814.55108642578125</v>
      </c>
      <c r="G1960" s="45">
        <v>524.1442749023438</v>
      </c>
      <c r="H1960" s="45">
        <v>567.91693115234375</v>
      </c>
      <c r="I1960" s="45">
        <v>671.9329772949219</v>
      </c>
      <c r="J1960" s="45">
        <v>789.6911499023438</v>
      </c>
      <c r="K1960" s="45">
        <v>864.51884765625005</v>
      </c>
      <c r="L1960" s="45">
        <v>935.746337890625</v>
      </c>
      <c r="M1960" s="45">
        <v>940.18961181640623</v>
      </c>
      <c r="N1960" s="45">
        <v>984.39713134765623</v>
      </c>
      <c r="O1960" s="45">
        <v>920.16647949218748</v>
      </c>
      <c r="P1960" s="45">
        <v>775.56441650390627</v>
      </c>
      <c r="Q1960" s="45">
        <v>632.96653442382808</v>
      </c>
      <c r="R1960" s="45">
        <v>632.5635864257813</v>
      </c>
      <c r="S1960" s="45">
        <v>410.83330993652345</v>
      </c>
      <c r="T1960" s="45">
        <v>325.03450622558591</v>
      </c>
      <c r="U1960" s="45">
        <v>13139.807489013672</v>
      </c>
      <c r="V1960" s="8"/>
      <c r="W1960" s="44" t="s">
        <v>34</v>
      </c>
      <c r="X1960" s="71">
        <v>13</v>
      </c>
      <c r="Y1960" s="71">
        <v>24</v>
      </c>
      <c r="Z1960" s="71">
        <v>36</v>
      </c>
      <c r="AA1960" s="71">
        <v>37</v>
      </c>
      <c r="AB1960" s="71">
        <v>1.5</v>
      </c>
      <c r="AC1960" s="71">
        <v>1.5</v>
      </c>
      <c r="AD1960" s="71"/>
      <c r="AE1960" s="71">
        <f t="shared" si="1077"/>
        <v>113</v>
      </c>
      <c r="AF1960" s="8"/>
      <c r="AG1960" s="44" t="s">
        <v>34</v>
      </c>
      <c r="AH1960" s="68">
        <f t="shared" si="1067"/>
        <v>31.919422161827811</v>
      </c>
      <c r="AI1960" s="68">
        <f t="shared" si="1068"/>
        <v>91.57783896226502</v>
      </c>
      <c r="AJ1960" s="68">
        <f t="shared" si="1069"/>
        <v>126.77910456711847</v>
      </c>
      <c r="AK1960" s="68">
        <f t="shared" si="1070"/>
        <v>110.13003156640762</v>
      </c>
      <c r="AL1960" s="68">
        <f t="shared" si="1071"/>
        <v>3.7989535533872845</v>
      </c>
      <c r="AM1960" s="68">
        <f t="shared" si="1072"/>
        <v>3.470138341267095</v>
      </c>
      <c r="AN1960" s="68">
        <f t="shared" si="1073"/>
        <v>0</v>
      </c>
      <c r="AO1960" s="68">
        <f t="shared" si="1075"/>
        <v>43.726406077062379</v>
      </c>
      <c r="AP1960" s="8"/>
      <c r="AQ1960" s="6">
        <f t="shared" si="1076"/>
        <v>8</v>
      </c>
      <c r="AR1960" s="94">
        <f t="shared" si="1074"/>
        <v>63</v>
      </c>
      <c r="AS1960" s="9"/>
      <c r="AT1960" s="9"/>
      <c r="AU1960" s="9"/>
      <c r="AV1960" s="9"/>
      <c r="AW1960" s="9"/>
      <c r="AX1960" s="9"/>
      <c r="AY1960" s="9"/>
      <c r="AZ1960" s="9"/>
      <c r="BA1960" s="8"/>
      <c r="BB1960" s="8"/>
      <c r="BC1960" s="8"/>
      <c r="BD1960" s="8"/>
      <c r="BE1960" s="8"/>
      <c r="BF1960" s="8"/>
    </row>
    <row r="1961" spans="1:58" s="5" customFormat="1">
      <c r="A1961" s="6">
        <v>1916</v>
      </c>
      <c r="B1961" s="44" t="s">
        <v>35</v>
      </c>
      <c r="C1961" s="45">
        <v>1265.9155639648438</v>
      </c>
      <c r="D1961" s="45">
        <v>1473.4668029785157</v>
      </c>
      <c r="E1961" s="45">
        <v>1591.7646911621093</v>
      </c>
      <c r="F1961" s="45">
        <v>1478.5309875488281</v>
      </c>
      <c r="G1961" s="45">
        <v>1062.4680480957031</v>
      </c>
      <c r="H1961" s="45">
        <v>1125.9972412109375</v>
      </c>
      <c r="I1961" s="45">
        <v>1260.2093688964844</v>
      </c>
      <c r="J1961" s="45">
        <v>1372.4823425292968</v>
      </c>
      <c r="K1961" s="45">
        <v>1497.2719360351562</v>
      </c>
      <c r="L1961" s="45">
        <v>1533.3499755859375</v>
      </c>
      <c r="M1961" s="45">
        <v>1514.42255859375</v>
      </c>
      <c r="N1961" s="45">
        <v>1496.6892700195313</v>
      </c>
      <c r="O1961" s="45">
        <v>1146.580743408203</v>
      </c>
      <c r="P1961" s="45">
        <v>962.66621704101567</v>
      </c>
      <c r="Q1961" s="45">
        <v>807.18144531250005</v>
      </c>
      <c r="R1961" s="45">
        <v>766.37994995117185</v>
      </c>
      <c r="S1961" s="45">
        <v>593.3846496582031</v>
      </c>
      <c r="T1961" s="45">
        <v>460.65337753295898</v>
      </c>
      <c r="U1961" s="45">
        <v>21409.415169525146</v>
      </c>
      <c r="V1961" s="8"/>
      <c r="W1961" s="44" t="s">
        <v>35</v>
      </c>
      <c r="X1961" s="71">
        <v>9</v>
      </c>
      <c r="Y1961" s="71">
        <v>35</v>
      </c>
      <c r="Z1961" s="71">
        <v>74</v>
      </c>
      <c r="AA1961" s="71">
        <v>74</v>
      </c>
      <c r="AB1961" s="71">
        <v>39</v>
      </c>
      <c r="AC1961" s="71">
        <v>13</v>
      </c>
      <c r="AD1961" s="71"/>
      <c r="AE1961" s="71">
        <f t="shared" si="1077"/>
        <v>244</v>
      </c>
      <c r="AF1961" s="8"/>
      <c r="AG1961" s="44" t="s">
        <v>35</v>
      </c>
      <c r="AH1961" s="68">
        <f t="shared" si="1067"/>
        <v>12.174246026348875</v>
      </c>
      <c r="AI1961" s="68">
        <f t="shared" si="1068"/>
        <v>65.884334239945687</v>
      </c>
      <c r="AJ1961" s="68">
        <f t="shared" si="1069"/>
        <v>131.43904317281942</v>
      </c>
      <c r="AK1961" s="68">
        <f t="shared" si="1070"/>
        <v>117.44080281643816</v>
      </c>
      <c r="AL1961" s="68">
        <f t="shared" si="1071"/>
        <v>56.831332238676886</v>
      </c>
      <c r="AM1961" s="68">
        <f t="shared" si="1072"/>
        <v>17.364915066029472</v>
      </c>
      <c r="AN1961" s="68">
        <f t="shared" si="1073"/>
        <v>0</v>
      </c>
      <c r="AO1961" s="68">
        <f t="shared" si="1075"/>
        <v>52.302657171666681</v>
      </c>
      <c r="AP1961" s="8"/>
      <c r="AQ1961" s="6">
        <f t="shared" si="1076"/>
        <v>22</v>
      </c>
      <c r="AR1961" s="94">
        <f t="shared" si="1074"/>
        <v>21</v>
      </c>
      <c r="AS1961" s="9"/>
      <c r="AT1961" s="9"/>
      <c r="AU1961" s="9"/>
      <c r="AV1961" s="9"/>
      <c r="AW1961" s="9"/>
      <c r="AX1961" s="9"/>
      <c r="AY1961" s="9"/>
      <c r="AZ1961" s="9"/>
      <c r="BA1961" s="8"/>
      <c r="BB1961" s="8"/>
      <c r="BC1961" s="8"/>
      <c r="BD1961" s="8"/>
      <c r="BE1961" s="8"/>
      <c r="BF1961" s="8"/>
    </row>
    <row r="1962" spans="1:58" s="5" customFormat="1">
      <c r="A1962" s="6">
        <v>1917</v>
      </c>
      <c r="B1962" s="44" t="s">
        <v>36</v>
      </c>
      <c r="C1962" s="45">
        <v>1049.68720703125</v>
      </c>
      <c r="D1962" s="45">
        <v>1298.6274658203124</v>
      </c>
      <c r="E1962" s="45">
        <v>1368.5114501953126</v>
      </c>
      <c r="F1962" s="45">
        <v>1149.6066650390626</v>
      </c>
      <c r="G1962" s="45">
        <v>600.67410888671873</v>
      </c>
      <c r="H1962" s="45">
        <v>765.21892089843755</v>
      </c>
      <c r="I1962" s="45">
        <v>997.13702392578125</v>
      </c>
      <c r="J1962" s="45">
        <v>1167.4794921875</v>
      </c>
      <c r="K1962" s="45">
        <v>1285.5532470703124</v>
      </c>
      <c r="L1962" s="45">
        <v>1229.9973876953125</v>
      </c>
      <c r="M1962" s="45">
        <v>1128.0054077148438</v>
      </c>
      <c r="N1962" s="45">
        <v>1120.9064331054688</v>
      </c>
      <c r="O1962" s="45">
        <v>1015.0725219726562</v>
      </c>
      <c r="P1962" s="45">
        <v>874.8468017578125</v>
      </c>
      <c r="Q1962" s="45">
        <v>754.339111328125</v>
      </c>
      <c r="R1962" s="45">
        <v>640.21737670898438</v>
      </c>
      <c r="S1962" s="45">
        <v>414.93461303710939</v>
      </c>
      <c r="T1962" s="45">
        <v>361.73565979003905</v>
      </c>
      <c r="U1962" s="45">
        <v>17222.550894165041</v>
      </c>
      <c r="V1962" s="8"/>
      <c r="W1962" s="44" t="s">
        <v>36</v>
      </c>
      <c r="X1962" s="71">
        <v>7</v>
      </c>
      <c r="Y1962" s="71">
        <v>35</v>
      </c>
      <c r="Z1962" s="71">
        <v>79</v>
      </c>
      <c r="AA1962" s="71">
        <v>56</v>
      </c>
      <c r="AB1962" s="71">
        <v>29</v>
      </c>
      <c r="AC1962" s="71">
        <v>4</v>
      </c>
      <c r="AD1962" s="71"/>
      <c r="AE1962" s="71">
        <f t="shared" si="1077"/>
        <v>210</v>
      </c>
      <c r="AF1962" s="8"/>
      <c r="AG1962" s="44" t="s">
        <v>36</v>
      </c>
      <c r="AH1962" s="68">
        <f t="shared" si="1067"/>
        <v>12.178078316486006</v>
      </c>
      <c r="AI1962" s="68">
        <f t="shared" si="1068"/>
        <v>116.53573704006828</v>
      </c>
      <c r="AJ1962" s="68">
        <f t="shared" si="1069"/>
        <v>206.47686000039496</v>
      </c>
      <c r="AK1962" s="68">
        <f t="shared" si="1070"/>
        <v>112.32157397892024</v>
      </c>
      <c r="AL1962" s="68">
        <f t="shared" si="1071"/>
        <v>49.679673508718956</v>
      </c>
      <c r="AM1962" s="68">
        <f t="shared" si="1072"/>
        <v>6.2230016673610766</v>
      </c>
      <c r="AN1962" s="68">
        <f t="shared" si="1073"/>
        <v>0</v>
      </c>
      <c r="AO1962" s="68">
        <f t="shared" si="1075"/>
        <v>58.368461048304638</v>
      </c>
      <c r="AP1962" s="8"/>
      <c r="AQ1962" s="6">
        <f t="shared" si="1076"/>
        <v>2</v>
      </c>
      <c r="AR1962" s="94">
        <f t="shared" si="1074"/>
        <v>7</v>
      </c>
      <c r="AS1962" s="9"/>
      <c r="AT1962" s="9"/>
      <c r="AU1962" s="9"/>
      <c r="AV1962" s="9"/>
      <c r="AW1962" s="9"/>
      <c r="AX1962" s="9"/>
      <c r="AY1962" s="9"/>
      <c r="AZ1962" s="9"/>
      <c r="BA1962" s="8"/>
      <c r="BB1962" s="8"/>
      <c r="BC1962" s="8"/>
      <c r="BD1962" s="8"/>
      <c r="BE1962" s="8"/>
      <c r="BF1962" s="8"/>
    </row>
    <row r="1963" spans="1:58" s="5" customFormat="1">
      <c r="A1963" s="6">
        <v>1918</v>
      </c>
      <c r="B1963" s="44" t="s">
        <v>37</v>
      </c>
      <c r="C1963" s="45">
        <v>6970.4950195312504</v>
      </c>
      <c r="D1963" s="45">
        <v>6551.1553222656248</v>
      </c>
      <c r="E1963" s="45">
        <v>6088.3438964843754</v>
      </c>
      <c r="F1963" s="45">
        <v>7049.7540527343754</v>
      </c>
      <c r="G1963" s="45">
        <v>10805.983984375</v>
      </c>
      <c r="H1963" s="45">
        <v>10941.680078125</v>
      </c>
      <c r="I1963" s="45">
        <v>11905.673046874999</v>
      </c>
      <c r="J1963" s="45">
        <v>11211.120312499999</v>
      </c>
      <c r="K1963" s="45">
        <v>9760.3123046875007</v>
      </c>
      <c r="L1963" s="45">
        <v>8513.591796875</v>
      </c>
      <c r="M1963" s="45">
        <v>7179.76904296875</v>
      </c>
      <c r="N1963" s="45">
        <v>6291.1124511718754</v>
      </c>
      <c r="O1963" s="45">
        <v>5387.1190429687504</v>
      </c>
      <c r="P1963" s="45">
        <v>5196.68408203125</v>
      </c>
      <c r="Q1963" s="45">
        <v>5048.8856933593752</v>
      </c>
      <c r="R1963" s="45">
        <v>4613.7262695312502</v>
      </c>
      <c r="S1963" s="45">
        <v>3279.6647705078126</v>
      </c>
      <c r="T1963" s="45">
        <v>2445.6589599609374</v>
      </c>
      <c r="U1963" s="45">
        <v>129240.73012695313</v>
      </c>
      <c r="V1963" s="8"/>
      <c r="W1963" s="44" t="s">
        <v>37</v>
      </c>
      <c r="X1963" s="71">
        <v>36</v>
      </c>
      <c r="Y1963" s="71">
        <v>174</v>
      </c>
      <c r="Z1963" s="71">
        <v>398</v>
      </c>
      <c r="AA1963" s="71">
        <v>719</v>
      </c>
      <c r="AB1963" s="71">
        <v>465</v>
      </c>
      <c r="AC1963" s="71">
        <v>88</v>
      </c>
      <c r="AD1963" s="71"/>
      <c r="AE1963" s="71">
        <f t="shared" si="1077"/>
        <v>1880</v>
      </c>
      <c r="AF1963" s="8"/>
      <c r="AG1963" s="44" t="s">
        <v>37</v>
      </c>
      <c r="AH1963" s="68">
        <f t="shared" si="1067"/>
        <v>10.213122253828626</v>
      </c>
      <c r="AI1963" s="68">
        <f t="shared" si="1068"/>
        <v>32.204378657528409</v>
      </c>
      <c r="AJ1963" s="68">
        <f t="shared" si="1069"/>
        <v>72.749339618455096</v>
      </c>
      <c r="AK1963" s="68">
        <f t="shared" si="1070"/>
        <v>120.78275577855266</v>
      </c>
      <c r="AL1963" s="68">
        <f t="shared" si="1071"/>
        <v>82.953351143960447</v>
      </c>
      <c r="AM1963" s="68">
        <f t="shared" si="1072"/>
        <v>18.03220988282045</v>
      </c>
      <c r="AN1963" s="68">
        <f t="shared" si="1073"/>
        <v>0</v>
      </c>
      <c r="AO1963" s="68">
        <f t="shared" si="1075"/>
        <v>53.570322684036853</v>
      </c>
      <c r="AP1963" s="8"/>
      <c r="AQ1963" s="6">
        <f t="shared" si="1076"/>
        <v>58</v>
      </c>
      <c r="AR1963" s="94">
        <f t="shared" si="1074"/>
        <v>14</v>
      </c>
      <c r="AS1963" s="9"/>
      <c r="AT1963" s="9"/>
      <c r="AU1963" s="9"/>
      <c r="AV1963" s="9"/>
      <c r="AW1963" s="9"/>
      <c r="AX1963" s="9"/>
      <c r="AY1963" s="9"/>
      <c r="AZ1963" s="9"/>
      <c r="BA1963" s="8"/>
      <c r="BB1963" s="8"/>
      <c r="BC1963" s="8"/>
      <c r="BD1963" s="8"/>
      <c r="BE1963" s="8"/>
      <c r="BF1963" s="8"/>
    </row>
    <row r="1964" spans="1:58" s="5" customFormat="1">
      <c r="A1964" s="6">
        <v>1919</v>
      </c>
      <c r="B1964" s="44" t="s">
        <v>38</v>
      </c>
      <c r="C1964" s="45">
        <v>2075.021417236328</v>
      </c>
      <c r="D1964" s="45">
        <v>2413.9046874999999</v>
      </c>
      <c r="E1964" s="45">
        <v>2779.130615234375</v>
      </c>
      <c r="F1964" s="45">
        <v>2578.2983703613281</v>
      </c>
      <c r="G1964" s="45">
        <v>1702.5391601562501</v>
      </c>
      <c r="H1964" s="45">
        <v>1575.6348388671875</v>
      </c>
      <c r="I1964" s="45">
        <v>1933.8204162597656</v>
      </c>
      <c r="J1964" s="45">
        <v>2423.9956115722657</v>
      </c>
      <c r="K1964" s="45">
        <v>2744.5727111816404</v>
      </c>
      <c r="L1964" s="45">
        <v>2899.5726928710938</v>
      </c>
      <c r="M1964" s="45">
        <v>2930.9840576171873</v>
      </c>
      <c r="N1964" s="45">
        <v>3180.5549255371093</v>
      </c>
      <c r="O1964" s="45">
        <v>2859.6432983398436</v>
      </c>
      <c r="P1964" s="45">
        <v>2521.6998382568358</v>
      </c>
      <c r="Q1964" s="45">
        <v>2101.4651031494141</v>
      </c>
      <c r="R1964" s="45">
        <v>1789.8927230834961</v>
      </c>
      <c r="S1964" s="45">
        <v>1240.9945587158204</v>
      </c>
      <c r="T1964" s="45">
        <v>972.92121200561519</v>
      </c>
      <c r="U1964" s="45">
        <v>40724.646237945555</v>
      </c>
      <c r="V1964" s="8"/>
      <c r="W1964" s="44" t="s">
        <v>38</v>
      </c>
      <c r="X1964" s="71">
        <v>25</v>
      </c>
      <c r="Y1964" s="71">
        <v>86</v>
      </c>
      <c r="Z1964" s="71">
        <v>80</v>
      </c>
      <c r="AA1964" s="71">
        <v>123</v>
      </c>
      <c r="AB1964" s="71">
        <v>62</v>
      </c>
      <c r="AC1964" s="71">
        <v>11</v>
      </c>
      <c r="AD1964" s="71"/>
      <c r="AE1964" s="71">
        <f t="shared" si="1077"/>
        <v>387</v>
      </c>
      <c r="AF1964" s="8"/>
      <c r="AG1964" s="44" t="s">
        <v>38</v>
      </c>
      <c r="AH1964" s="68">
        <f t="shared" si="1067"/>
        <v>19.392635303490067</v>
      </c>
      <c r="AI1964" s="68">
        <f t="shared" si="1068"/>
        <v>101.02557640096499</v>
      </c>
      <c r="AJ1964" s="68">
        <f t="shared" si="1069"/>
        <v>101.54637105830498</v>
      </c>
      <c r="AK1964" s="68">
        <f t="shared" si="1070"/>
        <v>127.20933026231707</v>
      </c>
      <c r="AL1964" s="68">
        <f t="shared" si="1071"/>
        <v>51.155208123322637</v>
      </c>
      <c r="AM1964" s="68">
        <f t="shared" si="1072"/>
        <v>8.0158196976782516</v>
      </c>
      <c r="AN1964" s="68">
        <f t="shared" si="1073"/>
        <v>0</v>
      </c>
      <c r="AO1964" s="68">
        <f t="shared" si="1075"/>
        <v>48.806837402697248</v>
      </c>
      <c r="AP1964" s="8"/>
      <c r="AQ1964" s="6">
        <f t="shared" si="1076"/>
        <v>4</v>
      </c>
      <c r="AR1964" s="94">
        <f t="shared" si="1074"/>
        <v>53</v>
      </c>
      <c r="AS1964" s="9"/>
      <c r="AT1964" s="9"/>
      <c r="AU1964" s="9"/>
      <c r="AV1964" s="9"/>
      <c r="AW1964" s="9"/>
      <c r="AX1964" s="9"/>
      <c r="AY1964" s="9"/>
      <c r="AZ1964" s="9"/>
      <c r="BA1964" s="8"/>
      <c r="BB1964" s="8"/>
      <c r="BC1964" s="8"/>
      <c r="BD1964" s="8"/>
      <c r="BE1964" s="8"/>
      <c r="BF1964" s="8"/>
    </row>
    <row r="1965" spans="1:58" s="5" customFormat="1">
      <c r="A1965" s="6">
        <v>1920</v>
      </c>
      <c r="B1965" s="44" t="s">
        <v>39</v>
      </c>
      <c r="C1965" s="45">
        <v>7344.6105468750002</v>
      </c>
      <c r="D1965" s="45">
        <v>7756.6094726562496</v>
      </c>
      <c r="E1965" s="45">
        <v>8457.423828125</v>
      </c>
      <c r="F1965" s="45">
        <v>8160.7027343749996</v>
      </c>
      <c r="G1965" s="45">
        <v>7916.7750976562502</v>
      </c>
      <c r="H1965" s="45">
        <v>7880.9458984374996</v>
      </c>
      <c r="I1965" s="45">
        <v>8438.10595703125</v>
      </c>
      <c r="J1965" s="45">
        <v>8938.6847656249993</v>
      </c>
      <c r="K1965" s="45">
        <v>8842.0032226562507</v>
      </c>
      <c r="L1965" s="45">
        <v>8386.181640625</v>
      </c>
      <c r="M1965" s="45">
        <v>7540.98388671875</v>
      </c>
      <c r="N1965" s="45">
        <v>7089.5134765624998</v>
      </c>
      <c r="O1965" s="45">
        <v>5596.4806152343754</v>
      </c>
      <c r="P1965" s="45">
        <v>4466.5666015625002</v>
      </c>
      <c r="Q1965" s="45">
        <v>3645.4291503906252</v>
      </c>
      <c r="R1965" s="45">
        <v>3265.9039794921873</v>
      </c>
      <c r="S1965" s="45">
        <v>2342.6237182617188</v>
      </c>
      <c r="T1965" s="45">
        <v>2050.9172119140626</v>
      </c>
      <c r="U1965" s="45">
        <v>118120.46180419922</v>
      </c>
      <c r="V1965" s="8"/>
      <c r="W1965" s="44" t="s">
        <v>39</v>
      </c>
      <c r="X1965" s="71">
        <v>67</v>
      </c>
      <c r="Y1965" s="71">
        <v>256</v>
      </c>
      <c r="Z1965" s="71">
        <v>431</v>
      </c>
      <c r="AA1965" s="71">
        <v>526</v>
      </c>
      <c r="AB1965" s="71">
        <v>244</v>
      </c>
      <c r="AC1965" s="71">
        <v>54</v>
      </c>
      <c r="AD1965" s="71"/>
      <c r="AE1965" s="71">
        <f t="shared" si="1077"/>
        <v>1578</v>
      </c>
      <c r="AF1965" s="8"/>
      <c r="AG1965" s="44" t="s">
        <v>39</v>
      </c>
      <c r="AH1965" s="68">
        <f t="shared" si="1067"/>
        <v>16.420154533451782</v>
      </c>
      <c r="AI1965" s="68">
        <f t="shared" si="1068"/>
        <v>64.672798416564447</v>
      </c>
      <c r="AJ1965" s="68">
        <f t="shared" si="1069"/>
        <v>109.37773347370684</v>
      </c>
      <c r="AK1965" s="68">
        <f t="shared" si="1070"/>
        <v>124.67252785838701</v>
      </c>
      <c r="AL1965" s="68">
        <f t="shared" si="1071"/>
        <v>54.594161534443451</v>
      </c>
      <c r="AM1965" s="68">
        <f t="shared" si="1072"/>
        <v>12.214426672370678</v>
      </c>
      <c r="AN1965" s="68">
        <f t="shared" si="1073"/>
        <v>0</v>
      </c>
      <c r="AO1965" s="68">
        <f t="shared" si="1075"/>
        <v>53.890314374491282</v>
      </c>
      <c r="AP1965" s="8"/>
      <c r="AQ1965" s="6">
        <f t="shared" si="1076"/>
        <v>24</v>
      </c>
      <c r="AR1965" s="94">
        <f t="shared" si="1074"/>
        <v>13</v>
      </c>
      <c r="AS1965" s="9"/>
      <c r="AT1965" s="9"/>
      <c r="AU1965" s="9"/>
      <c r="AV1965" s="9"/>
      <c r="AW1965" s="9"/>
      <c r="AX1965" s="9"/>
      <c r="AY1965" s="9"/>
      <c r="AZ1965" s="9"/>
      <c r="BA1965" s="8"/>
      <c r="BB1965" s="8"/>
      <c r="BC1965" s="8"/>
      <c r="BD1965" s="8"/>
      <c r="BE1965" s="8"/>
      <c r="BF1965" s="8"/>
    </row>
    <row r="1966" spans="1:58" s="5" customFormat="1">
      <c r="A1966" s="6">
        <v>1921</v>
      </c>
      <c r="B1966" s="44" t="s">
        <v>40</v>
      </c>
      <c r="C1966" s="45">
        <v>761.69746093749995</v>
      </c>
      <c r="D1966" s="45">
        <v>865.6275634765625</v>
      </c>
      <c r="E1966" s="45">
        <v>825.23857421875005</v>
      </c>
      <c r="F1966" s="45">
        <v>745.98334960937495</v>
      </c>
      <c r="G1966" s="45">
        <v>523.7291381835937</v>
      </c>
      <c r="H1966" s="45">
        <v>550.49189453124995</v>
      </c>
      <c r="I1966" s="45">
        <v>689.46672363281255</v>
      </c>
      <c r="J1966" s="45">
        <v>742.83735351562495</v>
      </c>
      <c r="K1966" s="45">
        <v>777.69011230468755</v>
      </c>
      <c r="L1966" s="45">
        <v>811.84223632812495</v>
      </c>
      <c r="M1966" s="45">
        <v>819.00749511718755</v>
      </c>
      <c r="N1966" s="45">
        <v>724.40378417968748</v>
      </c>
      <c r="O1966" s="45">
        <v>680.36054687499995</v>
      </c>
      <c r="P1966" s="45">
        <v>584.89946289062505</v>
      </c>
      <c r="Q1966" s="45">
        <v>556.83000488281255</v>
      </c>
      <c r="R1966" s="45">
        <v>445.5767822265625</v>
      </c>
      <c r="S1966" s="45">
        <v>289.8712158203125</v>
      </c>
      <c r="T1966" s="45">
        <v>303.72287597656248</v>
      </c>
      <c r="U1966" s="45">
        <v>11699.276574707032</v>
      </c>
      <c r="V1966" s="8"/>
      <c r="W1966" s="44" t="s">
        <v>40</v>
      </c>
      <c r="X1966" s="71">
        <v>6</v>
      </c>
      <c r="Y1966" s="71">
        <v>15</v>
      </c>
      <c r="Z1966" s="71">
        <v>36</v>
      </c>
      <c r="AA1966" s="71">
        <v>39</v>
      </c>
      <c r="AB1966" s="71">
        <v>15</v>
      </c>
      <c r="AC1966" s="71">
        <v>3</v>
      </c>
      <c r="AD1966" s="71"/>
      <c r="AE1966" s="71">
        <f t="shared" si="1077"/>
        <v>114</v>
      </c>
      <c r="AF1966" s="8"/>
      <c r="AG1966" s="44" t="s">
        <v>40</v>
      </c>
      <c r="AH1966" s="68">
        <f t="shared" si="1067"/>
        <v>16.086149920482345</v>
      </c>
      <c r="AI1966" s="68">
        <f t="shared" si="1068"/>
        <v>57.281517893097394</v>
      </c>
      <c r="AJ1966" s="68">
        <f t="shared" si="1069"/>
        <v>130.79211649666306</v>
      </c>
      <c r="AK1966" s="68">
        <f t="shared" si="1070"/>
        <v>113.13091310486544</v>
      </c>
      <c r="AL1966" s="68">
        <f t="shared" si="1071"/>
        <v>40.385691239164345</v>
      </c>
      <c r="AM1966" s="68">
        <f t="shared" si="1072"/>
        <v>7.7151553106660673</v>
      </c>
      <c r="AN1966" s="68">
        <f t="shared" si="1073"/>
        <v>0</v>
      </c>
      <c r="AO1966" s="68">
        <f t="shared" si="1075"/>
        <v>47.087583321960672</v>
      </c>
      <c r="AP1966" s="8"/>
      <c r="AQ1966" s="6">
        <f t="shared" si="1076"/>
        <v>33</v>
      </c>
      <c r="AR1966" s="94">
        <f t="shared" si="1074"/>
        <v>58</v>
      </c>
      <c r="AS1966" s="9"/>
      <c r="AT1966" s="9"/>
      <c r="AU1966" s="9"/>
      <c r="AV1966" s="9"/>
      <c r="AW1966" s="9"/>
      <c r="AX1966" s="9"/>
      <c r="AY1966" s="9"/>
      <c r="AZ1966" s="9"/>
      <c r="BA1966" s="8"/>
      <c r="BB1966" s="8"/>
      <c r="BC1966" s="8"/>
      <c r="BD1966" s="8"/>
      <c r="BE1966" s="8"/>
      <c r="BF1966" s="8"/>
    </row>
    <row r="1967" spans="1:58" s="5" customFormat="1">
      <c r="A1967" s="6">
        <v>1922</v>
      </c>
      <c r="B1967" s="44" t="s">
        <v>41</v>
      </c>
      <c r="C1967" s="45">
        <v>7018.3030273437498</v>
      </c>
      <c r="D1967" s="45">
        <v>7073.5137695312496</v>
      </c>
      <c r="E1967" s="45">
        <v>6924.1915039062496</v>
      </c>
      <c r="F1967" s="45">
        <v>7263.2502929687498</v>
      </c>
      <c r="G1967" s="45">
        <v>9001.9273437499996</v>
      </c>
      <c r="H1967" s="45">
        <v>9198.0730468750007</v>
      </c>
      <c r="I1967" s="45">
        <v>10475.47646484375</v>
      </c>
      <c r="J1967" s="45">
        <v>10367.864062500001</v>
      </c>
      <c r="K1967" s="45">
        <v>9510.6910156249996</v>
      </c>
      <c r="L1967" s="45">
        <v>9147.5645507812496</v>
      </c>
      <c r="M1967" s="45">
        <v>8249.5057617187504</v>
      </c>
      <c r="N1967" s="45">
        <v>7238.8531249999996</v>
      </c>
      <c r="O1967" s="45">
        <v>5029.2271972656254</v>
      </c>
      <c r="P1967" s="45">
        <v>4329.6587890624996</v>
      </c>
      <c r="Q1967" s="45">
        <v>3989.2822265625</v>
      </c>
      <c r="R1967" s="45">
        <v>4225.7437499999996</v>
      </c>
      <c r="S1967" s="45">
        <v>3467.4496582031252</v>
      </c>
      <c r="T1967" s="45">
        <v>2983.9828124999999</v>
      </c>
      <c r="U1967" s="45">
        <v>125494.5583984375</v>
      </c>
      <c r="V1967" s="8"/>
      <c r="W1967" s="44" t="s">
        <v>41</v>
      </c>
      <c r="X1967" s="71">
        <v>9</v>
      </c>
      <c r="Y1967" s="71">
        <v>80</v>
      </c>
      <c r="Z1967" s="71">
        <v>320</v>
      </c>
      <c r="AA1967" s="71">
        <v>703</v>
      </c>
      <c r="AB1967" s="71">
        <v>487</v>
      </c>
      <c r="AC1967" s="71">
        <v>94</v>
      </c>
      <c r="AD1967" s="71"/>
      <c r="AE1967" s="71">
        <f t="shared" si="1077"/>
        <v>1693</v>
      </c>
      <c r="AF1967" s="8"/>
      <c r="AG1967" s="44" t="s">
        <v>41</v>
      </c>
      <c r="AH1967" s="68">
        <f t="shared" si="1067"/>
        <v>2.4782293427812956</v>
      </c>
      <c r="AI1967" s="68">
        <f t="shared" si="1068"/>
        <v>17.773971494125348</v>
      </c>
      <c r="AJ1967" s="68">
        <f t="shared" si="1069"/>
        <v>69.579790977789287</v>
      </c>
      <c r="AK1967" s="68">
        <f t="shared" si="1070"/>
        <v>134.21823863750825</v>
      </c>
      <c r="AL1967" s="68">
        <f t="shared" si="1071"/>
        <v>93.944132960124833</v>
      </c>
      <c r="AM1967" s="68">
        <f t="shared" si="1072"/>
        <v>19.767228237268679</v>
      </c>
      <c r="AN1967" s="68">
        <f t="shared" si="1073"/>
        <v>0</v>
      </c>
      <c r="AO1967" s="68">
        <f t="shared" si="1075"/>
        <v>52.120495436631344</v>
      </c>
      <c r="AP1967" s="8"/>
      <c r="AQ1967" s="6">
        <f t="shared" si="1076"/>
        <v>68</v>
      </c>
      <c r="AR1967" s="94">
        <f t="shared" si="1074"/>
        <v>22</v>
      </c>
      <c r="AS1967" s="9"/>
      <c r="AT1967" s="9"/>
      <c r="AU1967" s="9"/>
      <c r="AV1967" s="9"/>
      <c r="AW1967" s="9"/>
      <c r="AX1967" s="9"/>
      <c r="AY1967" s="9"/>
      <c r="AZ1967" s="9"/>
      <c r="BA1967" s="8"/>
      <c r="BB1967" s="8"/>
      <c r="BC1967" s="8"/>
      <c r="BD1967" s="8"/>
      <c r="BE1967" s="8"/>
      <c r="BF1967" s="8"/>
    </row>
    <row r="1968" spans="1:58" s="5" customFormat="1">
      <c r="A1968" s="6">
        <v>1923</v>
      </c>
      <c r="B1968" s="44" t="s">
        <v>42</v>
      </c>
      <c r="C1968" s="45">
        <v>1187.0279235839844</v>
      </c>
      <c r="D1968" s="45">
        <v>1457.8979919433593</v>
      </c>
      <c r="E1968" s="45">
        <v>1590.443310546875</v>
      </c>
      <c r="F1968" s="45">
        <v>1306.6056152343749</v>
      </c>
      <c r="G1968" s="45">
        <v>925.72512817382813</v>
      </c>
      <c r="H1968" s="45">
        <v>913.77896728515623</v>
      </c>
      <c r="I1968" s="45">
        <v>1180.0386840820313</v>
      </c>
      <c r="J1968" s="45">
        <v>1433.5352905273437</v>
      </c>
      <c r="K1968" s="45">
        <v>1535.6807861328125</v>
      </c>
      <c r="L1968" s="45">
        <v>1531.6770080566407</v>
      </c>
      <c r="M1968" s="45">
        <v>1462.5876647949219</v>
      </c>
      <c r="N1968" s="45">
        <v>1339.6671752929688</v>
      </c>
      <c r="O1968" s="45">
        <v>1038.9411376953126</v>
      </c>
      <c r="P1968" s="45">
        <v>935.23117675781248</v>
      </c>
      <c r="Q1968" s="45">
        <v>764.8895263671875</v>
      </c>
      <c r="R1968" s="45">
        <v>711.72727050781248</v>
      </c>
      <c r="S1968" s="45">
        <v>455.761962890625</v>
      </c>
      <c r="T1968" s="45">
        <v>417.07816009521486</v>
      </c>
      <c r="U1968" s="45">
        <v>20188.294779968262</v>
      </c>
      <c r="V1968" s="8"/>
      <c r="W1968" s="44" t="s">
        <v>42</v>
      </c>
      <c r="X1968" s="71">
        <v>16</v>
      </c>
      <c r="Y1968" s="71">
        <v>40</v>
      </c>
      <c r="Z1968" s="71">
        <v>56</v>
      </c>
      <c r="AA1968" s="71">
        <v>65</v>
      </c>
      <c r="AB1968" s="71">
        <v>33</v>
      </c>
      <c r="AC1968" s="71">
        <v>8</v>
      </c>
      <c r="AD1968" s="71"/>
      <c r="AE1968" s="71">
        <f t="shared" si="1077"/>
        <v>218</v>
      </c>
      <c r="AF1968" s="8"/>
      <c r="AG1968" s="44" t="s">
        <v>42</v>
      </c>
      <c r="AH1968" s="68">
        <f t="shared" si="1067"/>
        <v>24.490940209421908</v>
      </c>
      <c r="AI1968" s="68">
        <f t="shared" si="1068"/>
        <v>86.418740904025668</v>
      </c>
      <c r="AJ1968" s="68">
        <f t="shared" si="1069"/>
        <v>122.56793383278757</v>
      </c>
      <c r="AK1968" s="68">
        <f t="shared" si="1070"/>
        <v>110.16587994412134</v>
      </c>
      <c r="AL1968" s="68">
        <f t="shared" si="1071"/>
        <v>46.040024571506073</v>
      </c>
      <c r="AM1968" s="68">
        <f t="shared" si="1072"/>
        <v>10.418831924238354</v>
      </c>
      <c r="AN1968" s="68">
        <f t="shared" si="1073"/>
        <v>0</v>
      </c>
      <c r="AO1968" s="68">
        <f t="shared" si="1075"/>
        <v>49.393672955197523</v>
      </c>
      <c r="AP1968" s="8"/>
      <c r="AQ1968" s="6">
        <f t="shared" si="1076"/>
        <v>11</v>
      </c>
      <c r="AR1968" s="94">
        <f t="shared" si="1074"/>
        <v>44</v>
      </c>
      <c r="AS1968" s="9"/>
      <c r="AT1968" s="9"/>
      <c r="AU1968" s="9"/>
      <c r="AV1968" s="9"/>
      <c r="AW1968" s="9"/>
      <c r="AX1968" s="9"/>
      <c r="AY1968" s="9"/>
      <c r="AZ1968" s="9"/>
      <c r="BA1968" s="8"/>
      <c r="BB1968" s="8"/>
      <c r="BC1968" s="8"/>
      <c r="BD1968" s="8"/>
      <c r="BE1968" s="8"/>
      <c r="BF1968" s="8"/>
    </row>
    <row r="1969" spans="1:58" s="5" customFormat="1">
      <c r="A1969" s="6">
        <v>1924</v>
      </c>
      <c r="B1969" s="44" t="s">
        <v>43</v>
      </c>
      <c r="C1969" s="45">
        <v>1093.9958129882812</v>
      </c>
      <c r="D1969" s="45">
        <v>1254.729931640625</v>
      </c>
      <c r="E1969" s="45">
        <v>1318.8781494140626</v>
      </c>
      <c r="F1969" s="45">
        <v>1147.7110839843749</v>
      </c>
      <c r="G1969" s="45">
        <v>680.62542724609375</v>
      </c>
      <c r="H1969" s="45">
        <v>705.29984130859373</v>
      </c>
      <c r="I1969" s="45">
        <v>1085.3114257812499</v>
      </c>
      <c r="J1969" s="45">
        <v>1350.5199462890625</v>
      </c>
      <c r="K1969" s="45">
        <v>1356.0482421874999</v>
      </c>
      <c r="L1969" s="45">
        <v>1353.52509765625</v>
      </c>
      <c r="M1969" s="45">
        <v>1313.2717041015626</v>
      </c>
      <c r="N1969" s="45">
        <v>1212.9371826171875</v>
      </c>
      <c r="O1969" s="45">
        <v>887.05131835937505</v>
      </c>
      <c r="P1969" s="45">
        <v>605.07485351562502</v>
      </c>
      <c r="Q1969" s="45">
        <v>357.45693359375002</v>
      </c>
      <c r="R1969" s="45">
        <v>242.77496337890625</v>
      </c>
      <c r="S1969" s="45">
        <v>130.39615936279296</v>
      </c>
      <c r="T1969" s="45">
        <v>86.694403076171881</v>
      </c>
      <c r="U1969" s="45">
        <v>16182.302476501465</v>
      </c>
      <c r="V1969" s="8"/>
      <c r="W1969" s="44" t="s">
        <v>43</v>
      </c>
      <c r="X1969" s="71">
        <v>5</v>
      </c>
      <c r="Y1969" s="71">
        <v>24</v>
      </c>
      <c r="Z1969" s="71">
        <v>64</v>
      </c>
      <c r="AA1969" s="71">
        <v>63</v>
      </c>
      <c r="AB1969" s="71">
        <v>41</v>
      </c>
      <c r="AC1969" s="71">
        <v>5</v>
      </c>
      <c r="AD1969" s="71"/>
      <c r="AE1969" s="71">
        <f t="shared" si="1077"/>
        <v>202</v>
      </c>
      <c r="AF1969" s="8"/>
      <c r="AG1969" s="44" t="s">
        <v>43</v>
      </c>
      <c r="AH1969" s="68">
        <f t="shared" si="1067"/>
        <v>8.7129941842891032</v>
      </c>
      <c r="AI1969" s="68">
        <f t="shared" si="1068"/>
        <v>70.523371708598603</v>
      </c>
      <c r="AJ1969" s="68">
        <f t="shared" si="1069"/>
        <v>181.48309768865445</v>
      </c>
      <c r="AK1969" s="68">
        <f t="shared" si="1070"/>
        <v>116.09570949582535</v>
      </c>
      <c r="AL1969" s="68">
        <f t="shared" si="1071"/>
        <v>60.717355730523131</v>
      </c>
      <c r="AM1969" s="68">
        <f t="shared" si="1072"/>
        <v>7.3743689117347095</v>
      </c>
      <c r="AN1969" s="68">
        <f t="shared" si="1073"/>
        <v>0</v>
      </c>
      <c r="AO1969" s="68">
        <f t="shared" si="1075"/>
        <v>52.610735716748181</v>
      </c>
      <c r="AP1969" s="8"/>
      <c r="AQ1969" s="6">
        <f t="shared" si="1076"/>
        <v>19</v>
      </c>
      <c r="AR1969" s="94">
        <f t="shared" si="1074"/>
        <v>19</v>
      </c>
      <c r="AS1969" s="9"/>
      <c r="AT1969" s="9"/>
      <c r="AU1969" s="9"/>
      <c r="AV1969" s="9"/>
      <c r="AW1969" s="9"/>
      <c r="AX1969" s="9"/>
      <c r="AY1969" s="9"/>
      <c r="AZ1969" s="9"/>
      <c r="BA1969" s="8"/>
      <c r="BB1969" s="8"/>
      <c r="BC1969" s="8"/>
      <c r="BD1969" s="8"/>
      <c r="BE1969" s="8"/>
      <c r="BF1969" s="8"/>
    </row>
    <row r="1970" spans="1:58" s="5" customFormat="1">
      <c r="A1970" s="6">
        <v>1925</v>
      </c>
      <c r="B1970" s="44" t="s">
        <v>44</v>
      </c>
      <c r="C1970" s="45">
        <v>5491.6599853515627</v>
      </c>
      <c r="D1970" s="45">
        <v>6621.5965576171875</v>
      </c>
      <c r="E1970" s="45">
        <v>7118.0279541015625</v>
      </c>
      <c r="F1970" s="45">
        <v>7258.7210449218746</v>
      </c>
      <c r="G1970" s="45">
        <v>6466.8997924804689</v>
      </c>
      <c r="H1970" s="45">
        <v>5600.0614990234371</v>
      </c>
      <c r="I1970" s="45">
        <v>5935.0465576171873</v>
      </c>
      <c r="J1970" s="45">
        <v>6525.0718017578129</v>
      </c>
      <c r="K1970" s="45">
        <v>6888.766357421875</v>
      </c>
      <c r="L1970" s="45">
        <v>6840.4094482421879</v>
      </c>
      <c r="M1970" s="45">
        <v>6407.3604736328125</v>
      </c>
      <c r="N1970" s="45">
        <v>5794.2365356445316</v>
      </c>
      <c r="O1970" s="45">
        <v>4544.9918640136721</v>
      </c>
      <c r="P1970" s="45">
        <v>3896.8955505371096</v>
      </c>
      <c r="Q1970" s="45">
        <v>3371.2370880126955</v>
      </c>
      <c r="R1970" s="45">
        <v>2953.4284484863283</v>
      </c>
      <c r="S1970" s="45">
        <v>2072.9804443359376</v>
      </c>
      <c r="T1970" s="45">
        <v>1899.639193725586</v>
      </c>
      <c r="U1970" s="45">
        <v>95687.030596923825</v>
      </c>
      <c r="V1970" s="8"/>
      <c r="W1970" s="44" t="s">
        <v>44</v>
      </c>
      <c r="X1970" s="71">
        <v>71</v>
      </c>
      <c r="Y1970" s="71">
        <v>192</v>
      </c>
      <c r="Z1970" s="71">
        <v>322</v>
      </c>
      <c r="AA1970" s="71">
        <v>360</v>
      </c>
      <c r="AB1970" s="71">
        <v>160</v>
      </c>
      <c r="AC1970" s="71">
        <v>30</v>
      </c>
      <c r="AD1970" s="71"/>
      <c r="AE1970" s="71">
        <f t="shared" si="1077"/>
        <v>1135</v>
      </c>
      <c r="AF1970" s="8"/>
      <c r="AG1970" s="44" t="s">
        <v>44</v>
      </c>
      <c r="AH1970" s="68">
        <f t="shared" si="1067"/>
        <v>19.562674901157926</v>
      </c>
      <c r="AI1970" s="68">
        <f t="shared" si="1068"/>
        <v>59.37930265233188</v>
      </c>
      <c r="AJ1970" s="68">
        <f t="shared" si="1069"/>
        <v>114.99873708749512</v>
      </c>
      <c r="AK1970" s="68">
        <f t="shared" si="1070"/>
        <v>121.31328592122567</v>
      </c>
      <c r="AL1970" s="68">
        <f t="shared" si="1071"/>
        <v>49.041605935093926</v>
      </c>
      <c r="AM1970" s="68">
        <f t="shared" si="1072"/>
        <v>8.7098323396259065</v>
      </c>
      <c r="AN1970" s="68">
        <f t="shared" si="1073"/>
        <v>0</v>
      </c>
      <c r="AO1970" s="68">
        <f t="shared" si="1075"/>
        <v>49.87369377037782</v>
      </c>
      <c r="AP1970" s="8"/>
      <c r="AQ1970" s="6">
        <f t="shared" si="1076"/>
        <v>31</v>
      </c>
      <c r="AR1970" s="94">
        <f t="shared" si="1074"/>
        <v>35</v>
      </c>
      <c r="AS1970" s="9"/>
      <c r="AT1970" s="9"/>
      <c r="AU1970" s="9"/>
      <c r="AV1970" s="9"/>
      <c r="AW1970" s="9"/>
      <c r="AX1970" s="9"/>
      <c r="AY1970" s="9"/>
      <c r="AZ1970" s="9"/>
      <c r="BA1970" s="8"/>
      <c r="BB1970" s="8"/>
      <c r="BC1970" s="8"/>
      <c r="BD1970" s="8"/>
      <c r="BE1970" s="8"/>
      <c r="BF1970" s="8"/>
    </row>
    <row r="1971" spans="1:58" s="5" customFormat="1">
      <c r="A1971" s="6">
        <v>1926</v>
      </c>
      <c r="B1971" s="44" t="s">
        <v>45</v>
      </c>
      <c r="C1971" s="45">
        <v>7929.3904762563798</v>
      </c>
      <c r="D1971" s="45">
        <v>8109.8138997554242</v>
      </c>
      <c r="E1971" s="45">
        <v>8549.877262144093</v>
      </c>
      <c r="F1971" s="45">
        <v>9799.839393456281</v>
      </c>
      <c r="G1971" s="45">
        <v>10023.422852131642</v>
      </c>
      <c r="H1971" s="45">
        <v>9386.7440335400806</v>
      </c>
      <c r="I1971" s="45">
        <v>9413.0780179380272</v>
      </c>
      <c r="J1971" s="45">
        <v>9387.9371374760722</v>
      </c>
      <c r="K1971" s="45">
        <v>9510.8590776297187</v>
      </c>
      <c r="L1971" s="45">
        <v>9513.2119253569617</v>
      </c>
      <c r="M1971" s="45">
        <v>8929.7574865267234</v>
      </c>
      <c r="N1971" s="45">
        <v>7828.8129444863253</v>
      </c>
      <c r="O1971" s="45">
        <v>6401.4790230228009</v>
      </c>
      <c r="P1971" s="45">
        <v>5361.5419330642471</v>
      </c>
      <c r="Q1971" s="45">
        <v>4618.8417988206347</v>
      </c>
      <c r="R1971" s="45">
        <v>3566.7215619444919</v>
      </c>
      <c r="S1971" s="45">
        <v>2465.804153219332</v>
      </c>
      <c r="T1971" s="45">
        <v>2328.5539841437417</v>
      </c>
      <c r="U1971" s="45">
        <v>133125.68696091301</v>
      </c>
      <c r="V1971" s="8"/>
      <c r="W1971" s="44" t="s">
        <v>45</v>
      </c>
      <c r="X1971" s="71">
        <v>44</v>
      </c>
      <c r="Y1971" s="71">
        <v>287</v>
      </c>
      <c r="Z1971" s="71">
        <v>551</v>
      </c>
      <c r="AA1971" s="71">
        <v>486</v>
      </c>
      <c r="AB1971" s="71">
        <v>232</v>
      </c>
      <c r="AC1971" s="71">
        <v>52</v>
      </c>
      <c r="AD1971" s="71"/>
      <c r="AE1971" s="71">
        <f t="shared" si="1077"/>
        <v>1652</v>
      </c>
      <c r="AF1971" s="8"/>
      <c r="AG1971" s="44" t="s">
        <v>45</v>
      </c>
      <c r="AH1971" s="68">
        <f t="shared" si="1067"/>
        <v>8.9797390004943232</v>
      </c>
      <c r="AI1971" s="68">
        <f t="shared" si="1068"/>
        <v>57.265867006491668</v>
      </c>
      <c r="AJ1971" s="68">
        <f t="shared" si="1069"/>
        <v>117.39960054971223</v>
      </c>
      <c r="AK1971" s="68">
        <f t="shared" si="1070"/>
        <v>103.26059107846645</v>
      </c>
      <c r="AL1971" s="68">
        <f t="shared" si="1071"/>
        <v>49.425128567141797</v>
      </c>
      <c r="AM1971" s="68">
        <f t="shared" si="1072"/>
        <v>10.934869200681996</v>
      </c>
      <c r="AN1971" s="68">
        <f t="shared" si="1073"/>
        <v>0</v>
      </c>
      <c r="AO1971" s="68">
        <f t="shared" si="1075"/>
        <v>49.287617572528262</v>
      </c>
      <c r="AP1971" s="8"/>
      <c r="AQ1971" s="6">
        <f t="shared" si="1076"/>
        <v>34</v>
      </c>
      <c r="AR1971" s="94">
        <f t="shared" si="1074"/>
        <v>45</v>
      </c>
      <c r="AS1971" s="9"/>
      <c r="AT1971" s="9"/>
      <c r="AU1971" s="9"/>
      <c r="AV1971" s="9"/>
      <c r="AW1971" s="9"/>
      <c r="AX1971" s="9"/>
      <c r="AY1971" s="9"/>
      <c r="AZ1971" s="9"/>
      <c r="BA1971" s="8"/>
      <c r="BB1971" s="8"/>
      <c r="BC1971" s="8"/>
      <c r="BD1971" s="8"/>
      <c r="BE1971" s="8"/>
      <c r="BF1971" s="8"/>
    </row>
    <row r="1972" spans="1:58" s="5" customFormat="1">
      <c r="A1972" s="6">
        <v>1927</v>
      </c>
      <c r="B1972" s="44" t="s">
        <v>46</v>
      </c>
      <c r="C1972" s="45">
        <v>11894.202166748048</v>
      </c>
      <c r="D1972" s="45">
        <v>13373.571899414063</v>
      </c>
      <c r="E1972" s="45">
        <v>14121.21044921875</v>
      </c>
      <c r="F1972" s="45">
        <v>14373.877838134766</v>
      </c>
      <c r="G1972" s="45">
        <v>12520.226501464844</v>
      </c>
      <c r="H1972" s="45">
        <v>12643.526287841796</v>
      </c>
      <c r="I1972" s="45">
        <v>13984.276318359374</v>
      </c>
      <c r="J1972" s="45">
        <v>14345.391430664062</v>
      </c>
      <c r="K1972" s="45">
        <v>14787.501983642578</v>
      </c>
      <c r="L1972" s="45">
        <v>14582.258465576171</v>
      </c>
      <c r="M1972" s="45">
        <v>13406.499621582032</v>
      </c>
      <c r="N1972" s="45">
        <v>12639.464855957031</v>
      </c>
      <c r="O1972" s="45">
        <v>10150.421575927734</v>
      </c>
      <c r="P1972" s="45">
        <v>8771.2315521240234</v>
      </c>
      <c r="Q1972" s="45">
        <v>7707.4891891479492</v>
      </c>
      <c r="R1972" s="45">
        <v>7045.7327735900881</v>
      </c>
      <c r="S1972" s="45">
        <v>5171.249718475342</v>
      </c>
      <c r="T1972" s="45">
        <v>3787.2592123568056</v>
      </c>
      <c r="U1972" s="45">
        <v>205305.39184022546</v>
      </c>
      <c r="V1972" s="8"/>
      <c r="W1972" s="44" t="s">
        <v>46</v>
      </c>
      <c r="X1972" s="71">
        <v>101</v>
      </c>
      <c r="Y1972" s="71">
        <v>315</v>
      </c>
      <c r="Z1972" s="71">
        <v>648</v>
      </c>
      <c r="AA1972" s="71">
        <v>852</v>
      </c>
      <c r="AB1972" s="71">
        <v>395</v>
      </c>
      <c r="AC1972" s="71">
        <v>52</v>
      </c>
      <c r="AD1972" s="71"/>
      <c r="AE1972" s="71">
        <f t="shared" si="1077"/>
        <v>2363</v>
      </c>
      <c r="AF1972" s="8"/>
      <c r="AG1972" s="44" t="s">
        <v>46</v>
      </c>
      <c r="AH1972" s="68">
        <f t="shared" si="1067"/>
        <v>14.053270959634972</v>
      </c>
      <c r="AI1972" s="68">
        <f t="shared" si="1068"/>
        <v>50.318578495867555</v>
      </c>
      <c r="AJ1972" s="68">
        <f t="shared" si="1069"/>
        <v>102.50304942587519</v>
      </c>
      <c r="AK1972" s="68">
        <f t="shared" si="1070"/>
        <v>121.851139180001</v>
      </c>
      <c r="AL1972" s="68">
        <f t="shared" si="1071"/>
        <v>55.069950779546637</v>
      </c>
      <c r="AM1972" s="68">
        <f t="shared" si="1072"/>
        <v>7.0329660895424526</v>
      </c>
      <c r="AN1972" s="68">
        <f t="shared" si="1073"/>
        <v>0</v>
      </c>
      <c r="AO1972" s="68">
        <f t="shared" si="1075"/>
        <v>48.602868670393221</v>
      </c>
      <c r="AP1972" s="8"/>
      <c r="AQ1972" s="6">
        <f t="shared" si="1076"/>
        <v>42</v>
      </c>
      <c r="AR1972" s="94">
        <f t="shared" si="1074"/>
        <v>54</v>
      </c>
      <c r="AS1972" s="9"/>
      <c r="AT1972" s="9"/>
      <c r="AU1972" s="9"/>
      <c r="AV1972" s="9"/>
      <c r="AW1972" s="9"/>
      <c r="AX1972" s="9"/>
      <c r="AY1972" s="9"/>
      <c r="AZ1972" s="9"/>
      <c r="BA1972" s="8"/>
      <c r="BB1972" s="8"/>
      <c r="BC1972" s="8"/>
      <c r="BD1972" s="8"/>
      <c r="BE1972" s="8"/>
      <c r="BF1972" s="8"/>
    </row>
    <row r="1973" spans="1:58" s="5" customFormat="1">
      <c r="A1973" s="6">
        <v>1928</v>
      </c>
      <c r="B1973" s="44" t="s">
        <v>47</v>
      </c>
      <c r="C1973" s="45">
        <v>4182.7962280273441</v>
      </c>
      <c r="D1973" s="45">
        <v>4666.3081787109377</v>
      </c>
      <c r="E1973" s="45">
        <v>4737.5476806640627</v>
      </c>
      <c r="F1973" s="45">
        <v>4399.8394042968748</v>
      </c>
      <c r="G1973" s="45">
        <v>3715.2718322753908</v>
      </c>
      <c r="H1973" s="45">
        <v>3837.4681091308594</v>
      </c>
      <c r="I1973" s="45">
        <v>4307.6330932617184</v>
      </c>
      <c r="J1973" s="45">
        <v>4516.5352905273439</v>
      </c>
      <c r="K1973" s="45">
        <v>4428.40234375</v>
      </c>
      <c r="L1973" s="45">
        <v>4350.2067382812502</v>
      </c>
      <c r="M1973" s="45">
        <v>3970.1168701171873</v>
      </c>
      <c r="N1973" s="45">
        <v>3381.3062866210939</v>
      </c>
      <c r="O1973" s="45">
        <v>2718.8187866210938</v>
      </c>
      <c r="P1973" s="45">
        <v>2303.7458831787108</v>
      </c>
      <c r="Q1973" s="45">
        <v>1883.3274688720703</v>
      </c>
      <c r="R1973" s="45">
        <v>1637.1802856445313</v>
      </c>
      <c r="S1973" s="45">
        <v>1222.9843963623048</v>
      </c>
      <c r="T1973" s="45">
        <v>991.58847351074223</v>
      </c>
      <c r="U1973" s="45">
        <v>61251.077349853513</v>
      </c>
      <c r="V1973" s="8"/>
      <c r="W1973" s="44" t="s">
        <v>47</v>
      </c>
      <c r="X1973" s="71">
        <v>36</v>
      </c>
      <c r="Y1973" s="71">
        <v>111</v>
      </c>
      <c r="Z1973" s="71">
        <v>230</v>
      </c>
      <c r="AA1973" s="71">
        <v>245</v>
      </c>
      <c r="AB1973" s="71">
        <v>104</v>
      </c>
      <c r="AC1973" s="71">
        <v>18</v>
      </c>
      <c r="AD1973" s="71"/>
      <c r="AE1973" s="71">
        <f t="shared" si="1077"/>
        <v>744</v>
      </c>
      <c r="AF1973" s="8"/>
      <c r="AG1973" s="44" t="s">
        <v>47</v>
      </c>
      <c r="AH1973" s="68">
        <f t="shared" si="1067"/>
        <v>16.364233642183606</v>
      </c>
      <c r="AI1973" s="68">
        <f t="shared" si="1068"/>
        <v>59.753366650439069</v>
      </c>
      <c r="AJ1973" s="68">
        <f t="shared" si="1069"/>
        <v>119.87070300479566</v>
      </c>
      <c r="AK1973" s="68">
        <f t="shared" si="1070"/>
        <v>113.75156365255204</v>
      </c>
      <c r="AL1973" s="68">
        <f t="shared" si="1071"/>
        <v>46.053000058749511</v>
      </c>
      <c r="AM1973" s="68">
        <f t="shared" si="1072"/>
        <v>8.1293426399722666</v>
      </c>
      <c r="AN1973" s="68">
        <f t="shared" si="1073"/>
        <v>0</v>
      </c>
      <c r="AO1973" s="68">
        <f t="shared" si="1075"/>
        <v>50.346203210777638</v>
      </c>
      <c r="AP1973" s="8"/>
      <c r="AQ1973" s="6">
        <f t="shared" si="1076"/>
        <v>29</v>
      </c>
      <c r="AR1973" s="94">
        <f t="shared" si="1074"/>
        <v>34</v>
      </c>
      <c r="AS1973" s="9"/>
      <c r="AT1973" s="9"/>
      <c r="AU1973" s="9"/>
      <c r="AV1973" s="9"/>
      <c r="AW1973" s="9"/>
      <c r="AX1973" s="9"/>
      <c r="AY1973" s="9"/>
      <c r="AZ1973" s="9"/>
      <c r="BA1973" s="8"/>
      <c r="BB1973" s="8"/>
      <c r="BC1973" s="8"/>
      <c r="BD1973" s="8"/>
      <c r="BE1973" s="8"/>
      <c r="BF1973" s="8"/>
    </row>
    <row r="1974" spans="1:58" s="5" customFormat="1">
      <c r="A1974" s="6">
        <v>1929</v>
      </c>
      <c r="B1974" s="44" t="s">
        <v>48</v>
      </c>
      <c r="C1974" s="45">
        <v>752.7234985351563</v>
      </c>
      <c r="D1974" s="45">
        <v>925.16033935546875</v>
      </c>
      <c r="E1974" s="45">
        <v>1003.3637939453125</v>
      </c>
      <c r="F1974" s="45">
        <v>935.53585205078127</v>
      </c>
      <c r="G1974" s="45">
        <v>614.3782958984375</v>
      </c>
      <c r="H1974" s="45">
        <v>627.12827148437498</v>
      </c>
      <c r="I1974" s="45">
        <v>826.8011352539063</v>
      </c>
      <c r="J1974" s="45">
        <v>1013.5460083007813</v>
      </c>
      <c r="K1974" s="45">
        <v>1190.0604614257813</v>
      </c>
      <c r="L1974" s="45">
        <v>1188.210498046875</v>
      </c>
      <c r="M1974" s="45">
        <v>1188.232421875</v>
      </c>
      <c r="N1974" s="45">
        <v>1133.0384521484375</v>
      </c>
      <c r="O1974" s="45">
        <v>934.44964599609375</v>
      </c>
      <c r="P1974" s="45">
        <v>747.80219726562495</v>
      </c>
      <c r="Q1974" s="45">
        <v>574.88730468749998</v>
      </c>
      <c r="R1974" s="45">
        <v>518.03484497070315</v>
      </c>
      <c r="S1974" s="45">
        <v>332.86410522460938</v>
      </c>
      <c r="T1974" s="45">
        <v>304.79447021484373</v>
      </c>
      <c r="U1974" s="45">
        <v>14811.011596679688</v>
      </c>
      <c r="V1974" s="8"/>
      <c r="W1974" s="44" t="s">
        <v>48</v>
      </c>
      <c r="X1974" s="71">
        <v>3</v>
      </c>
      <c r="Y1974" s="71">
        <v>9</v>
      </c>
      <c r="Z1974" s="71">
        <v>41</v>
      </c>
      <c r="AA1974" s="71">
        <v>46</v>
      </c>
      <c r="AB1974" s="71">
        <v>31</v>
      </c>
      <c r="AC1974" s="71">
        <v>3</v>
      </c>
      <c r="AD1974" s="71"/>
      <c r="AE1974" s="71">
        <f t="shared" si="1077"/>
        <v>133</v>
      </c>
      <c r="AF1974" s="8"/>
      <c r="AG1974" s="44" t="s">
        <v>48</v>
      </c>
      <c r="AH1974" s="68">
        <f t="shared" si="1067"/>
        <v>6.4134367345168481</v>
      </c>
      <c r="AI1974" s="68">
        <f t="shared" si="1068"/>
        <v>29.297909968772025</v>
      </c>
      <c r="AJ1974" s="68">
        <f t="shared" si="1069"/>
        <v>130.75474943253781</v>
      </c>
      <c r="AK1974" s="68">
        <f t="shared" si="1070"/>
        <v>111.27222263881784</v>
      </c>
      <c r="AL1974" s="68">
        <f t="shared" si="1071"/>
        <v>61.171372085953493</v>
      </c>
      <c r="AM1974" s="68">
        <f t="shared" si="1072"/>
        <v>5.0417606453470034</v>
      </c>
      <c r="AN1974" s="68">
        <f t="shared" si="1073"/>
        <v>0</v>
      </c>
      <c r="AO1974" s="68">
        <f t="shared" si="1075"/>
        <v>41.590700298402943</v>
      </c>
      <c r="AP1974" s="8"/>
      <c r="AQ1974" s="6">
        <f t="shared" si="1076"/>
        <v>61</v>
      </c>
      <c r="AR1974" s="94">
        <f t="shared" si="1074"/>
        <v>69</v>
      </c>
      <c r="AS1974" s="9"/>
      <c r="AT1974" s="9"/>
      <c r="AU1974" s="9"/>
      <c r="AV1974" s="9"/>
      <c r="AW1974" s="9"/>
      <c r="AX1974" s="9"/>
      <c r="AY1974" s="9"/>
      <c r="AZ1974" s="9"/>
      <c r="BA1974" s="8"/>
      <c r="BB1974" s="8"/>
      <c r="BC1974" s="8"/>
      <c r="BD1974" s="8"/>
      <c r="BE1974" s="8"/>
      <c r="BF1974" s="8"/>
    </row>
    <row r="1975" spans="1:58" s="5" customFormat="1">
      <c r="A1975" s="6">
        <v>1930</v>
      </c>
      <c r="B1975" s="44" t="s">
        <v>49</v>
      </c>
      <c r="C1975" s="45">
        <v>329.27895507812502</v>
      </c>
      <c r="D1975" s="45">
        <v>390.28581542968749</v>
      </c>
      <c r="E1975" s="45">
        <v>475.70244140624999</v>
      </c>
      <c r="F1975" s="45">
        <v>399.99189453125001</v>
      </c>
      <c r="G1975" s="45">
        <v>259.24393310546873</v>
      </c>
      <c r="H1975" s="45">
        <v>277.18547363281249</v>
      </c>
      <c r="I1975" s="45">
        <v>317.82778320312502</v>
      </c>
      <c r="J1975" s="45">
        <v>352.351806640625</v>
      </c>
      <c r="K1975" s="45">
        <v>440.75225830078125</v>
      </c>
      <c r="L1975" s="45">
        <v>453.95667724609376</v>
      </c>
      <c r="M1975" s="45">
        <v>420.64768066406248</v>
      </c>
      <c r="N1975" s="45">
        <v>413.49310302734375</v>
      </c>
      <c r="O1975" s="45">
        <v>382.31571044921873</v>
      </c>
      <c r="P1975" s="45">
        <v>354.6123046875</v>
      </c>
      <c r="Q1975" s="45">
        <v>324.49254150390624</v>
      </c>
      <c r="R1975" s="45">
        <v>296.21304931640623</v>
      </c>
      <c r="S1975" s="45">
        <v>229.74830932617186</v>
      </c>
      <c r="T1975" s="45">
        <v>256.30440063476561</v>
      </c>
      <c r="U1975" s="45">
        <v>6374.4041381835941</v>
      </c>
      <c r="V1975" s="8"/>
      <c r="W1975" s="44" t="s">
        <v>49</v>
      </c>
      <c r="X1975" s="71">
        <v>1.5</v>
      </c>
      <c r="Y1975" s="71">
        <v>13</v>
      </c>
      <c r="Z1975" s="71">
        <v>20</v>
      </c>
      <c r="AA1975" s="71">
        <v>16</v>
      </c>
      <c r="AB1975" s="71">
        <v>10</v>
      </c>
      <c r="AC1975" s="71">
        <v>1.5</v>
      </c>
      <c r="AD1975" s="71"/>
      <c r="AE1975" s="71">
        <f t="shared" si="1077"/>
        <v>62</v>
      </c>
      <c r="AF1975" s="8"/>
      <c r="AG1975" s="44" t="s">
        <v>49</v>
      </c>
      <c r="AH1975" s="68">
        <f t="shared" si="1067"/>
        <v>7.5001519806187478</v>
      </c>
      <c r="AI1975" s="68">
        <f t="shared" si="1068"/>
        <v>100.29164304270283</v>
      </c>
      <c r="AJ1975" s="68">
        <f t="shared" si="1069"/>
        <v>144.30770658994919</v>
      </c>
      <c r="AK1975" s="68">
        <f t="shared" si="1070"/>
        <v>100.68345717765231</v>
      </c>
      <c r="AL1975" s="68">
        <f t="shared" si="1071"/>
        <v>56.761451546631768</v>
      </c>
      <c r="AM1975" s="68">
        <f t="shared" si="1072"/>
        <v>6.8065448185468371</v>
      </c>
      <c r="AN1975" s="68">
        <f t="shared" si="1073"/>
        <v>0</v>
      </c>
      <c r="AO1975" s="68">
        <f t="shared" si="1075"/>
        <v>49.574026647298425</v>
      </c>
      <c r="AP1975" s="8"/>
      <c r="AQ1975" s="6">
        <f t="shared" si="1076"/>
        <v>5</v>
      </c>
      <c r="AR1975" s="94">
        <f t="shared" si="1074"/>
        <v>41</v>
      </c>
      <c r="AS1975" s="9"/>
      <c r="AT1975" s="9"/>
      <c r="AU1975" s="9"/>
      <c r="AV1975" s="9"/>
      <c r="AW1975" s="9"/>
      <c r="AX1975" s="9"/>
      <c r="AY1975" s="9"/>
      <c r="AZ1975" s="9"/>
      <c r="BA1975" s="8"/>
      <c r="BB1975" s="8"/>
      <c r="BC1975" s="8"/>
      <c r="BD1975" s="8"/>
      <c r="BE1975" s="8"/>
      <c r="BF1975" s="8"/>
    </row>
    <row r="1976" spans="1:58" s="5" customFormat="1">
      <c r="A1976" s="6">
        <v>1931</v>
      </c>
      <c r="B1976" s="44" t="s">
        <v>50</v>
      </c>
      <c r="C1976" s="45">
        <v>5634.4724609374998</v>
      </c>
      <c r="D1976" s="45">
        <v>5580.42919921875</v>
      </c>
      <c r="E1976" s="45">
        <v>5283.3001953125004</v>
      </c>
      <c r="F1976" s="45">
        <v>5095.718994140625</v>
      </c>
      <c r="G1976" s="45">
        <v>4531.3414062499996</v>
      </c>
      <c r="H1976" s="45">
        <v>5206.4615234374996</v>
      </c>
      <c r="I1976" s="45">
        <v>7060.3537109375002</v>
      </c>
      <c r="J1976" s="45">
        <v>7393.4159179687504</v>
      </c>
      <c r="K1976" s="45">
        <v>7038.029296875</v>
      </c>
      <c r="L1976" s="45">
        <v>6242.6559570312502</v>
      </c>
      <c r="M1976" s="45">
        <v>5185.1211425781248</v>
      </c>
      <c r="N1976" s="45">
        <v>4499.4187499999998</v>
      </c>
      <c r="O1976" s="45">
        <v>3609.1219238281251</v>
      </c>
      <c r="P1976" s="45">
        <v>3262.8617675781252</v>
      </c>
      <c r="Q1976" s="45">
        <v>3046.5746093749999</v>
      </c>
      <c r="R1976" s="45">
        <v>2646.4533203125002</v>
      </c>
      <c r="S1976" s="45">
        <v>1865.3077880859375</v>
      </c>
      <c r="T1976" s="45">
        <v>1433.6537963867188</v>
      </c>
      <c r="U1976" s="45">
        <v>84614.691760253903</v>
      </c>
      <c r="V1976" s="8"/>
      <c r="W1976" s="44" t="s">
        <v>50</v>
      </c>
      <c r="X1976" s="71">
        <v>34</v>
      </c>
      <c r="Y1976" s="71">
        <v>141</v>
      </c>
      <c r="Z1976" s="71">
        <v>273</v>
      </c>
      <c r="AA1976" s="71">
        <v>419</v>
      </c>
      <c r="AB1976" s="71">
        <v>268</v>
      </c>
      <c r="AC1976" s="71">
        <v>50</v>
      </c>
      <c r="AD1976" s="71"/>
      <c r="AE1976" s="71">
        <f t="shared" si="1077"/>
        <v>1185</v>
      </c>
      <c r="AF1976" s="8"/>
      <c r="AG1976" s="44" t="s">
        <v>50</v>
      </c>
      <c r="AH1976" s="68">
        <f t="shared" si="1067"/>
        <v>13.344534908261354</v>
      </c>
      <c r="AI1976" s="68">
        <f t="shared" si="1068"/>
        <v>62.233227364206627</v>
      </c>
      <c r="AJ1976" s="68">
        <f t="shared" si="1069"/>
        <v>104.86968885530349</v>
      </c>
      <c r="AK1976" s="68">
        <f t="shared" si="1070"/>
        <v>118.69093735372178</v>
      </c>
      <c r="AL1976" s="68">
        <f t="shared" si="1071"/>
        <v>72.496935915281142</v>
      </c>
      <c r="AM1976" s="68">
        <f t="shared" si="1072"/>
        <v>14.208522838119135</v>
      </c>
      <c r="AN1976" s="68">
        <f t="shared" si="1073"/>
        <v>0</v>
      </c>
      <c r="AO1976" s="68">
        <f t="shared" si="1075"/>
        <v>55.675655217663028</v>
      </c>
      <c r="AP1976" s="8"/>
      <c r="AQ1976" s="6">
        <f t="shared" si="1076"/>
        <v>26</v>
      </c>
      <c r="AR1976" s="94">
        <f t="shared" si="1074"/>
        <v>10</v>
      </c>
      <c r="AS1976" s="9"/>
      <c r="AT1976" s="9"/>
      <c r="AU1976" s="9"/>
      <c r="AV1976" s="9"/>
      <c r="AW1976" s="9"/>
      <c r="AX1976" s="9"/>
      <c r="AY1976" s="9"/>
      <c r="AZ1976" s="9"/>
      <c r="BA1976" s="8"/>
      <c r="BB1976" s="8"/>
      <c r="BC1976" s="8"/>
      <c r="BD1976" s="8"/>
      <c r="BE1976" s="8"/>
      <c r="BF1976" s="8"/>
    </row>
    <row r="1977" spans="1:58" s="5" customFormat="1">
      <c r="A1977" s="6">
        <v>1932</v>
      </c>
      <c r="B1977" s="44" t="s">
        <v>51</v>
      </c>
      <c r="C1977" s="45">
        <v>1144.9499267578126</v>
      </c>
      <c r="D1977" s="45">
        <v>1340.0276489257813</v>
      </c>
      <c r="E1977" s="45">
        <v>1389.2589111328125</v>
      </c>
      <c r="F1977" s="45">
        <v>1232.0018554687499</v>
      </c>
      <c r="G1977" s="45">
        <v>998.00569458007817</v>
      </c>
      <c r="H1977" s="45">
        <v>1049.5528320312501</v>
      </c>
      <c r="I1977" s="45">
        <v>1172.5262695312499</v>
      </c>
      <c r="J1977" s="45">
        <v>1299.8928466796874</v>
      </c>
      <c r="K1977" s="45">
        <v>1371.0858398437499</v>
      </c>
      <c r="L1977" s="45">
        <v>1428.1662719726562</v>
      </c>
      <c r="M1977" s="45">
        <v>1258.4297851562501</v>
      </c>
      <c r="N1977" s="45">
        <v>1131.1692749023437</v>
      </c>
      <c r="O1977" s="45">
        <v>937.00113525390623</v>
      </c>
      <c r="P1977" s="45">
        <v>880.29329223632817</v>
      </c>
      <c r="Q1977" s="45">
        <v>757.7968688964844</v>
      </c>
      <c r="R1977" s="45">
        <v>706.59585266113277</v>
      </c>
      <c r="S1977" s="45">
        <v>524.02874755859375</v>
      </c>
      <c r="T1977" s="45">
        <v>395.3881546020508</v>
      </c>
      <c r="U1977" s="45">
        <v>19016.171208190917</v>
      </c>
      <c r="V1977" s="8"/>
      <c r="W1977" s="44" t="s">
        <v>51</v>
      </c>
      <c r="X1977" s="71">
        <v>18</v>
      </c>
      <c r="Y1977" s="71">
        <v>30</v>
      </c>
      <c r="Z1977" s="71">
        <v>73</v>
      </c>
      <c r="AA1977" s="71">
        <v>83</v>
      </c>
      <c r="AB1977" s="71">
        <v>32</v>
      </c>
      <c r="AC1977" s="71">
        <v>5</v>
      </c>
      <c r="AD1977" s="71"/>
      <c r="AE1977" s="71">
        <f t="shared" si="1077"/>
        <v>241</v>
      </c>
      <c r="AF1977" s="8"/>
      <c r="AG1977" s="44" t="s">
        <v>51</v>
      </c>
      <c r="AH1977" s="68">
        <f t="shared" si="1067"/>
        <v>29.220735212531626</v>
      </c>
      <c r="AI1977" s="68">
        <f t="shared" si="1068"/>
        <v>60.11989743730436</v>
      </c>
      <c r="AJ1977" s="68">
        <f t="shared" si="1069"/>
        <v>139.10686107857876</v>
      </c>
      <c r="AK1977" s="68">
        <f t="shared" si="1070"/>
        <v>141.57465321980644</v>
      </c>
      <c r="AL1977" s="68">
        <f t="shared" si="1071"/>
        <v>49.234827442488829</v>
      </c>
      <c r="AM1977" s="68">
        <f t="shared" si="1072"/>
        <v>7.2934893712705904</v>
      </c>
      <c r="AN1977" s="68">
        <f t="shared" si="1073"/>
        <v>0</v>
      </c>
      <c r="AO1977" s="68">
        <f t="shared" si="1075"/>
        <v>56.366149576662572</v>
      </c>
      <c r="AP1977" s="8"/>
      <c r="AQ1977" s="6">
        <f t="shared" si="1076"/>
        <v>28</v>
      </c>
      <c r="AR1977" s="94">
        <f t="shared" si="1074"/>
        <v>8</v>
      </c>
      <c r="AS1977" s="9"/>
      <c r="AT1977" s="9"/>
      <c r="AU1977" s="9"/>
      <c r="AV1977" s="9"/>
      <c r="AW1977" s="9"/>
      <c r="AX1977" s="9"/>
      <c r="AY1977" s="9"/>
      <c r="AZ1977" s="9"/>
      <c r="BA1977" s="8"/>
      <c r="BB1977" s="8"/>
      <c r="BC1977" s="8"/>
      <c r="BD1977" s="8"/>
      <c r="BE1977" s="8"/>
      <c r="BF1977" s="8"/>
    </row>
    <row r="1978" spans="1:58" s="5" customFormat="1">
      <c r="A1978" s="6">
        <v>1933</v>
      </c>
      <c r="B1978" s="44" t="s">
        <v>52</v>
      </c>
      <c r="C1978" s="45">
        <v>11002.468945312499</v>
      </c>
      <c r="D1978" s="45">
        <v>12082.83701171875</v>
      </c>
      <c r="E1978" s="45">
        <v>12448.64208984375</v>
      </c>
      <c r="F1978" s="45">
        <v>10894.1591796875</v>
      </c>
      <c r="G1978" s="45">
        <v>9547.7760742187493</v>
      </c>
      <c r="H1978" s="45">
        <v>11202.173779296874</v>
      </c>
      <c r="I1978" s="45">
        <v>11432.4423828125</v>
      </c>
      <c r="J1978" s="45">
        <v>12390.4541015625</v>
      </c>
      <c r="K1978" s="45">
        <v>12004.705273437499</v>
      </c>
      <c r="L1978" s="45">
        <v>10609.529101562501</v>
      </c>
      <c r="M1978" s="45">
        <v>8995.1941406250007</v>
      </c>
      <c r="N1978" s="45">
        <v>7805.6919921874996</v>
      </c>
      <c r="O1978" s="45">
        <v>5668.329833984375</v>
      </c>
      <c r="P1978" s="45">
        <v>4347.3267578124996</v>
      </c>
      <c r="Q1978" s="45">
        <v>3145.7081787109373</v>
      </c>
      <c r="R1978" s="45">
        <v>2000.1109130859375</v>
      </c>
      <c r="S1978" s="45">
        <v>1312.5704223632813</v>
      </c>
      <c r="T1978" s="45">
        <v>806.52274475097659</v>
      </c>
      <c r="U1978" s="45">
        <v>147696.64292297364</v>
      </c>
      <c r="V1978" s="8"/>
      <c r="W1978" s="44" t="s">
        <v>52</v>
      </c>
      <c r="X1978" s="71">
        <v>76</v>
      </c>
      <c r="Y1978" s="71">
        <v>397</v>
      </c>
      <c r="Z1978" s="71">
        <v>699</v>
      </c>
      <c r="AA1978" s="71">
        <v>734</v>
      </c>
      <c r="AB1978" s="71">
        <v>352</v>
      </c>
      <c r="AC1978" s="71">
        <v>64</v>
      </c>
      <c r="AD1978" s="71"/>
      <c r="AE1978" s="71">
        <f t="shared" si="1077"/>
        <v>2322</v>
      </c>
      <c r="AF1978" s="8"/>
      <c r="AG1978" s="44" t="s">
        <v>52</v>
      </c>
      <c r="AH1978" s="68">
        <f t="shared" ref="AH1978:AH2009" si="1078">X1978/(F1978/2)*1000</f>
        <v>13.952430609184484</v>
      </c>
      <c r="AI1978" s="68">
        <f t="shared" ref="AI1978:AI2009" si="1079">Y1978/(G1978/2)*1000</f>
        <v>83.160727045535509</v>
      </c>
      <c r="AJ1978" s="68">
        <f t="shared" ref="AJ1978:AJ2009" si="1080">Z1978/(H1978/2)*1000</f>
        <v>124.79720700134935</v>
      </c>
      <c r="AK1978" s="68">
        <f t="shared" ref="AK1978:AK2009" si="1081">AA1978/(I1978/2)*1000</f>
        <v>128.4065076249137</v>
      </c>
      <c r="AL1978" s="68">
        <f t="shared" si="1071"/>
        <v>56.817933727805993</v>
      </c>
      <c r="AM1978" s="68">
        <f t="shared" si="1072"/>
        <v>10.662485840716331</v>
      </c>
      <c r="AN1978" s="68">
        <f t="shared" si="1073"/>
        <v>0</v>
      </c>
      <c r="AO1978" s="68">
        <f t="shared" si="1075"/>
        <v>59.47651454291811</v>
      </c>
      <c r="AP1978" s="8"/>
      <c r="AQ1978" s="6">
        <f t="shared" si="1076"/>
        <v>12</v>
      </c>
      <c r="AR1978" s="94">
        <f t="shared" ref="AR1978:AR2009" si="1082">RANK(AO1978,AO$1946:AO$2025)</f>
        <v>4</v>
      </c>
      <c r="AS1978" s="9"/>
      <c r="AT1978" s="9"/>
      <c r="AU1978" s="9"/>
      <c r="AV1978" s="9"/>
      <c r="AW1978" s="9"/>
      <c r="AX1978" s="9"/>
      <c r="AY1978" s="9"/>
      <c r="AZ1978" s="9"/>
      <c r="BA1978" s="8"/>
      <c r="BB1978" s="8"/>
      <c r="BC1978" s="8"/>
      <c r="BD1978" s="8"/>
      <c r="BE1978" s="8"/>
      <c r="BF1978" s="8"/>
    </row>
    <row r="1979" spans="1:58" s="5" customFormat="1">
      <c r="A1979" s="6">
        <v>1934</v>
      </c>
      <c r="B1979" s="44" t="s">
        <v>53</v>
      </c>
      <c r="C1979" s="45">
        <v>765.65896606445313</v>
      </c>
      <c r="D1979" s="45">
        <v>1054.7203552246094</v>
      </c>
      <c r="E1979" s="45">
        <v>1231.0812133789063</v>
      </c>
      <c r="F1979" s="45">
        <v>1056.49267578125</v>
      </c>
      <c r="G1979" s="45">
        <v>607.13313598632817</v>
      </c>
      <c r="H1979" s="45">
        <v>643.51308593750002</v>
      </c>
      <c r="I1979" s="45">
        <v>808.3262939453125</v>
      </c>
      <c r="J1979" s="45">
        <v>1075.3932189941406</v>
      </c>
      <c r="K1979" s="45">
        <v>1231.2367858886719</v>
      </c>
      <c r="L1979" s="45">
        <v>1237.9787353515626</v>
      </c>
      <c r="M1979" s="45">
        <v>1181.5570556640625</v>
      </c>
      <c r="N1979" s="45">
        <v>1102.8624145507813</v>
      </c>
      <c r="O1979" s="45">
        <v>840.67893676757808</v>
      </c>
      <c r="P1979" s="45">
        <v>673.1388061523437</v>
      </c>
      <c r="Q1979" s="45">
        <v>568.55568847656252</v>
      </c>
      <c r="R1979" s="45">
        <v>470.89178161621095</v>
      </c>
      <c r="S1979" s="45">
        <v>338.75117187500001</v>
      </c>
      <c r="T1979" s="45">
        <v>315.55290527343749</v>
      </c>
      <c r="U1979" s="45">
        <v>15203.523226928712</v>
      </c>
      <c r="V1979" s="8"/>
      <c r="W1979" s="44" t="s">
        <v>53</v>
      </c>
      <c r="X1979" s="71">
        <v>6</v>
      </c>
      <c r="Y1979" s="71">
        <v>14</v>
      </c>
      <c r="Z1979" s="71">
        <v>41</v>
      </c>
      <c r="AA1979" s="71">
        <v>58</v>
      </c>
      <c r="AB1979" s="71">
        <v>26</v>
      </c>
      <c r="AC1979" s="71">
        <v>7</v>
      </c>
      <c r="AD1979" s="71"/>
      <c r="AE1979" s="71">
        <f t="shared" si="1077"/>
        <v>152</v>
      </c>
      <c r="AF1979" s="8"/>
      <c r="AG1979" s="44" t="s">
        <v>53</v>
      </c>
      <c r="AH1979" s="68">
        <f t="shared" si="1078"/>
        <v>11.358337142400252</v>
      </c>
      <c r="AI1979" s="68">
        <f t="shared" si="1079"/>
        <v>46.118385474896108</v>
      </c>
      <c r="AJ1979" s="68">
        <f t="shared" si="1080"/>
        <v>127.42553615757254</v>
      </c>
      <c r="AK1979" s="68">
        <f t="shared" si="1081"/>
        <v>143.50640436774907</v>
      </c>
      <c r="AL1979" s="68">
        <f t="shared" si="1071"/>
        <v>48.354405701607206</v>
      </c>
      <c r="AM1979" s="68">
        <f t="shared" si="1072"/>
        <v>11.370680408882681</v>
      </c>
      <c r="AN1979" s="68">
        <f t="shared" si="1073"/>
        <v>0</v>
      </c>
      <c r="AO1979" s="68">
        <f t="shared" si="1075"/>
        <v>45.645138944271388</v>
      </c>
      <c r="AP1979" s="8"/>
      <c r="AQ1979" s="6">
        <f t="shared" ref="AQ1979:AQ2010" si="1083">RANK(AI1979,AI$1946:AI$2025)</f>
        <v>47</v>
      </c>
      <c r="AR1979" s="94">
        <f t="shared" si="1082"/>
        <v>60</v>
      </c>
      <c r="AS1979" s="9"/>
      <c r="AT1979" s="9"/>
      <c r="AU1979" s="9"/>
      <c r="AV1979" s="9"/>
      <c r="AW1979" s="9"/>
      <c r="AX1979" s="9"/>
      <c r="AY1979" s="9"/>
      <c r="AZ1979" s="9"/>
      <c r="BA1979" s="8"/>
      <c r="BB1979" s="8"/>
      <c r="BC1979" s="8"/>
      <c r="BD1979" s="8"/>
      <c r="BE1979" s="8"/>
      <c r="BF1979" s="8"/>
    </row>
    <row r="1980" spans="1:58" s="5" customFormat="1">
      <c r="A1980" s="6">
        <v>1935</v>
      </c>
      <c r="B1980" s="44" t="s">
        <v>54</v>
      </c>
      <c r="C1980" s="45">
        <v>7839.4639648437496</v>
      </c>
      <c r="D1980" s="45">
        <v>8023.6105468750002</v>
      </c>
      <c r="E1980" s="45">
        <v>8228.1968749999996</v>
      </c>
      <c r="F1980" s="45">
        <v>8292.0094726562493</v>
      </c>
      <c r="G1980" s="45">
        <v>8475.9060546875007</v>
      </c>
      <c r="H1980" s="45">
        <v>8868.6105468749993</v>
      </c>
      <c r="I1980" s="45">
        <v>10586.72841796875</v>
      </c>
      <c r="J1980" s="45">
        <v>10922.286425781251</v>
      </c>
      <c r="K1980" s="45">
        <v>10425.516308593749</v>
      </c>
      <c r="L1980" s="45">
        <v>9907.1911132812493</v>
      </c>
      <c r="M1980" s="45">
        <v>9091.4196289062493</v>
      </c>
      <c r="N1980" s="45">
        <v>8568.7473632812507</v>
      </c>
      <c r="O1980" s="45">
        <v>6810.4235351562502</v>
      </c>
      <c r="P1980" s="45">
        <v>5720.7652343749996</v>
      </c>
      <c r="Q1980" s="45">
        <v>5009.656494140625</v>
      </c>
      <c r="R1980" s="45">
        <v>4775.9200195312496</v>
      </c>
      <c r="S1980" s="45">
        <v>3626.2528320312499</v>
      </c>
      <c r="T1980" s="45">
        <v>3138.8974365234376</v>
      </c>
      <c r="U1980" s="45">
        <v>138311.60227050781</v>
      </c>
      <c r="V1980" s="8"/>
      <c r="W1980" s="44" t="s">
        <v>54</v>
      </c>
      <c r="X1980" s="71">
        <v>14</v>
      </c>
      <c r="Y1980" s="71">
        <v>110</v>
      </c>
      <c r="Z1980" s="71">
        <v>416</v>
      </c>
      <c r="AA1980" s="71">
        <v>708</v>
      </c>
      <c r="AB1980" s="71">
        <v>377</v>
      </c>
      <c r="AC1980" s="71">
        <v>76</v>
      </c>
      <c r="AD1980" s="71"/>
      <c r="AE1980" s="71">
        <f t="shared" si="1077"/>
        <v>1701</v>
      </c>
      <c r="AF1980" s="8"/>
      <c r="AG1980" s="44" t="s">
        <v>54</v>
      </c>
      <c r="AH1980" s="68">
        <f t="shared" si="1078"/>
        <v>3.3767448158776068</v>
      </c>
      <c r="AI1980" s="68">
        <f t="shared" si="1079"/>
        <v>25.955927139887489</v>
      </c>
      <c r="AJ1980" s="68">
        <f t="shared" si="1080"/>
        <v>93.814019186260111</v>
      </c>
      <c r="AK1980" s="68">
        <f t="shared" si="1081"/>
        <v>133.75236844619883</v>
      </c>
      <c r="AL1980" s="68">
        <f t="shared" si="1071"/>
        <v>69.033164907691742</v>
      </c>
      <c r="AM1980" s="68">
        <f t="shared" si="1072"/>
        <v>14.579613661407489</v>
      </c>
      <c r="AN1980" s="68">
        <f t="shared" si="1073"/>
        <v>0</v>
      </c>
      <c r="AO1980" s="68">
        <f t="shared" si="1075"/>
        <v>50.416246474958164</v>
      </c>
      <c r="AP1980" s="8"/>
      <c r="AQ1980" s="6">
        <f t="shared" si="1083"/>
        <v>63</v>
      </c>
      <c r="AR1980" s="94">
        <f t="shared" si="1082"/>
        <v>33</v>
      </c>
      <c r="AS1980" s="9"/>
      <c r="AT1980" s="9"/>
      <c r="AU1980" s="9"/>
      <c r="AV1980" s="9"/>
      <c r="AW1980" s="9"/>
      <c r="AX1980" s="9"/>
      <c r="AY1980" s="9"/>
      <c r="AZ1980" s="9"/>
      <c r="BA1980" s="8"/>
      <c r="BB1980" s="8"/>
      <c r="BC1980" s="8"/>
      <c r="BD1980" s="8"/>
      <c r="BE1980" s="8"/>
      <c r="BF1980" s="8"/>
    </row>
    <row r="1981" spans="1:58" s="5" customFormat="1">
      <c r="A1981" s="6">
        <v>1936</v>
      </c>
      <c r="B1981" s="44" t="s">
        <v>55</v>
      </c>
      <c r="C1981" s="45">
        <v>9373.0145507812504</v>
      </c>
      <c r="D1981" s="45">
        <v>10369.240625</v>
      </c>
      <c r="E1981" s="45">
        <v>11215.622753906249</v>
      </c>
      <c r="F1981" s="45">
        <v>11295.3326171875</v>
      </c>
      <c r="G1981" s="45">
        <v>10544.980859375</v>
      </c>
      <c r="H1981" s="45">
        <v>10121.94814453125</v>
      </c>
      <c r="I1981" s="45">
        <v>10950.1263671875</v>
      </c>
      <c r="J1981" s="45">
        <v>11769.54873046875</v>
      </c>
      <c r="K1981" s="45">
        <v>11870.469531250001</v>
      </c>
      <c r="L1981" s="45">
        <v>11704.894238281249</v>
      </c>
      <c r="M1981" s="45">
        <v>10983.31630859375</v>
      </c>
      <c r="N1981" s="45">
        <v>9751.7815429687507</v>
      </c>
      <c r="O1981" s="45">
        <v>6570.862548828125</v>
      </c>
      <c r="P1981" s="45">
        <v>4764.7772460937504</v>
      </c>
      <c r="Q1981" s="45">
        <v>3447.1283691406252</v>
      </c>
      <c r="R1981" s="45">
        <v>2876.8443115234377</v>
      </c>
      <c r="S1981" s="45">
        <v>2098.8907592773439</v>
      </c>
      <c r="T1981" s="45">
        <v>1784.5623901367187</v>
      </c>
      <c r="U1981" s="45">
        <v>151493.34189453124</v>
      </c>
      <c r="V1981" s="8"/>
      <c r="W1981" s="44" t="s">
        <v>55</v>
      </c>
      <c r="X1981" s="71">
        <v>36</v>
      </c>
      <c r="Y1981" s="71">
        <v>166</v>
      </c>
      <c r="Z1981" s="71">
        <v>494</v>
      </c>
      <c r="AA1981" s="71">
        <v>728</v>
      </c>
      <c r="AB1981" s="71">
        <v>390</v>
      </c>
      <c r="AC1981" s="71">
        <v>46</v>
      </c>
      <c r="AD1981" s="71"/>
      <c r="AE1981" s="71">
        <f t="shared" si="1077"/>
        <v>1860</v>
      </c>
      <c r="AF1981" s="8"/>
      <c r="AG1981" s="44" t="s">
        <v>55</v>
      </c>
      <c r="AH1981" s="68">
        <f t="shared" si="1078"/>
        <v>6.3743142800807373</v>
      </c>
      <c r="AI1981" s="68">
        <f t="shared" si="1079"/>
        <v>31.484172842744982</v>
      </c>
      <c r="AJ1981" s="68">
        <f t="shared" si="1080"/>
        <v>97.609668207379897</v>
      </c>
      <c r="AK1981" s="68">
        <f t="shared" si="1081"/>
        <v>132.9665020453977</v>
      </c>
      <c r="AL1981" s="68">
        <f t="shared" si="1071"/>
        <v>66.272719359303309</v>
      </c>
      <c r="AM1981" s="68">
        <f t="shared" si="1072"/>
        <v>7.75032527212191</v>
      </c>
      <c r="AN1981" s="68">
        <f t="shared" si="1073"/>
        <v>0</v>
      </c>
      <c r="AO1981" s="68">
        <f t="shared" si="1075"/>
        <v>47.535501183778457</v>
      </c>
      <c r="AP1981" s="8"/>
      <c r="AQ1981" s="6">
        <f t="shared" si="1083"/>
        <v>59</v>
      </c>
      <c r="AR1981" s="94">
        <f t="shared" si="1082"/>
        <v>57</v>
      </c>
      <c r="AS1981" s="9"/>
      <c r="AT1981" s="9"/>
      <c r="AU1981" s="9"/>
      <c r="AV1981" s="9"/>
      <c r="AW1981" s="9"/>
      <c r="AX1981" s="9"/>
      <c r="AY1981" s="9"/>
      <c r="AZ1981" s="9"/>
      <c r="BA1981" s="8"/>
      <c r="BB1981" s="8"/>
      <c r="BC1981" s="8"/>
      <c r="BD1981" s="8"/>
      <c r="BE1981" s="8"/>
      <c r="BF1981" s="8"/>
    </row>
    <row r="1982" spans="1:58" s="5" customFormat="1">
      <c r="A1982" s="6">
        <v>1937</v>
      </c>
      <c r="B1982" s="44" t="s">
        <v>56</v>
      </c>
      <c r="C1982" s="45">
        <v>4309.7140441894535</v>
      </c>
      <c r="D1982" s="45">
        <v>4928.6902648925779</v>
      </c>
      <c r="E1982" s="45">
        <v>5465.3156127929688</v>
      </c>
      <c r="F1982" s="45">
        <v>5298.161810302734</v>
      </c>
      <c r="G1982" s="45">
        <v>4362.9198455810547</v>
      </c>
      <c r="H1982" s="45">
        <v>3862.8689117431641</v>
      </c>
      <c r="I1982" s="45">
        <v>4394.7162689208981</v>
      </c>
      <c r="J1982" s="45">
        <v>4838.8826721191408</v>
      </c>
      <c r="K1982" s="45">
        <v>5059.8743164062498</v>
      </c>
      <c r="L1982" s="45">
        <v>5237.7733032226561</v>
      </c>
      <c r="M1982" s="45">
        <v>4969.5952880859377</v>
      </c>
      <c r="N1982" s="45">
        <v>4399.0545593261722</v>
      </c>
      <c r="O1982" s="45">
        <v>3361.1047454833983</v>
      </c>
      <c r="P1982" s="45">
        <v>2752.4909057617188</v>
      </c>
      <c r="Q1982" s="45">
        <v>2370.8113769531251</v>
      </c>
      <c r="R1982" s="45">
        <v>2193.9446495056154</v>
      </c>
      <c r="S1982" s="45">
        <v>1567.4263359069823</v>
      </c>
      <c r="T1982" s="45">
        <v>1118.5480407714845</v>
      </c>
      <c r="U1982" s="45">
        <v>70491.892951965332</v>
      </c>
      <c r="V1982" s="8"/>
      <c r="W1982" s="44" t="s">
        <v>56</v>
      </c>
      <c r="X1982" s="71">
        <v>49</v>
      </c>
      <c r="Y1982" s="71">
        <v>170</v>
      </c>
      <c r="Z1982" s="71">
        <v>270</v>
      </c>
      <c r="AA1982" s="71">
        <v>226</v>
      </c>
      <c r="AB1982" s="71">
        <v>100</v>
      </c>
      <c r="AC1982" s="71">
        <v>8</v>
      </c>
      <c r="AD1982" s="71"/>
      <c r="AE1982" s="71">
        <f t="shared" si="1077"/>
        <v>823</v>
      </c>
      <c r="AF1982" s="8"/>
      <c r="AG1982" s="44" t="s">
        <v>56</v>
      </c>
      <c r="AH1982" s="68">
        <f t="shared" si="1078"/>
        <v>18.496981313298232</v>
      </c>
      <c r="AI1982" s="68">
        <f t="shared" si="1079"/>
        <v>77.929462844559481</v>
      </c>
      <c r="AJ1982" s="68">
        <f t="shared" si="1080"/>
        <v>139.79247350548036</v>
      </c>
      <c r="AK1982" s="68">
        <f t="shared" si="1081"/>
        <v>102.85078087896366</v>
      </c>
      <c r="AL1982" s="68">
        <f t="shared" si="1071"/>
        <v>41.331855626995804</v>
      </c>
      <c r="AM1982" s="68">
        <f t="shared" si="1072"/>
        <v>3.1621338791205229</v>
      </c>
      <c r="AN1982" s="68">
        <f t="shared" si="1073"/>
        <v>0</v>
      </c>
      <c r="AO1982" s="68">
        <f t="shared" si="1075"/>
        <v>49.79549792462111</v>
      </c>
      <c r="AP1982" s="8"/>
      <c r="AQ1982" s="6">
        <f t="shared" si="1083"/>
        <v>16</v>
      </c>
      <c r="AR1982" s="94">
        <f t="shared" si="1082"/>
        <v>37</v>
      </c>
      <c r="AS1982" s="9"/>
      <c r="AT1982" s="9"/>
      <c r="AU1982" s="9"/>
      <c r="AV1982" s="9"/>
      <c r="AW1982" s="9"/>
      <c r="AX1982" s="9"/>
      <c r="AY1982" s="9"/>
      <c r="AZ1982" s="9"/>
      <c r="BA1982" s="8"/>
      <c r="BB1982" s="8"/>
      <c r="BC1982" s="8"/>
      <c r="BD1982" s="8"/>
      <c r="BE1982" s="8"/>
      <c r="BF1982" s="8"/>
    </row>
    <row r="1983" spans="1:58" s="5" customFormat="1">
      <c r="A1983" s="6">
        <v>1938</v>
      </c>
      <c r="B1983" s="44" t="s">
        <v>57</v>
      </c>
      <c r="C1983" s="45">
        <v>467.48881835937499</v>
      </c>
      <c r="D1983" s="45">
        <v>514.58816528320313</v>
      </c>
      <c r="E1983" s="45">
        <v>590.62973632812498</v>
      </c>
      <c r="F1983" s="45">
        <v>553.89376220703127</v>
      </c>
      <c r="G1983" s="45">
        <v>325.0987548828125</v>
      </c>
      <c r="H1983" s="45">
        <v>319.88763427734375</v>
      </c>
      <c r="I1983" s="45">
        <v>362.20636596679685</v>
      </c>
      <c r="J1983" s="45">
        <v>501.40061645507814</v>
      </c>
      <c r="K1983" s="45">
        <v>550.3353149414063</v>
      </c>
      <c r="L1983" s="45">
        <v>648.76949462890627</v>
      </c>
      <c r="M1983" s="45">
        <v>662.08136596679685</v>
      </c>
      <c r="N1983" s="45">
        <v>660.1208557128906</v>
      </c>
      <c r="O1983" s="45">
        <v>541.37384643554685</v>
      </c>
      <c r="P1983" s="45">
        <v>512.3409545898437</v>
      </c>
      <c r="Q1983" s="45">
        <v>429.25338745117188</v>
      </c>
      <c r="R1983" s="45">
        <v>349.05162353515624</v>
      </c>
      <c r="S1983" s="45">
        <v>244.86338806152344</v>
      </c>
      <c r="T1983" s="45">
        <v>242.25228881835938</v>
      </c>
      <c r="U1983" s="45">
        <v>8475.6363739013668</v>
      </c>
      <c r="V1983" s="8"/>
      <c r="W1983" s="44" t="s">
        <v>57</v>
      </c>
      <c r="X1983" s="71">
        <v>1.5</v>
      </c>
      <c r="Y1983" s="71">
        <v>15</v>
      </c>
      <c r="Z1983" s="71">
        <v>27</v>
      </c>
      <c r="AA1983" s="71">
        <v>21</v>
      </c>
      <c r="AB1983" s="71">
        <v>15</v>
      </c>
      <c r="AC1983" s="71">
        <v>1.5</v>
      </c>
      <c r="AD1983" s="71"/>
      <c r="AE1983" s="71">
        <f t="shared" si="1077"/>
        <v>81</v>
      </c>
      <c r="AF1983" s="8"/>
      <c r="AG1983" s="44" t="s">
        <v>57</v>
      </c>
      <c r="AH1983" s="68">
        <f t="shared" si="1078"/>
        <v>5.4162010925096444</v>
      </c>
      <c r="AI1983" s="68">
        <f t="shared" si="1079"/>
        <v>92.279652103909228</v>
      </c>
      <c r="AJ1983" s="68">
        <f t="shared" si="1080"/>
        <v>168.80927617596433</v>
      </c>
      <c r="AK1983" s="68">
        <f t="shared" si="1081"/>
        <v>115.95599621197741</v>
      </c>
      <c r="AL1983" s="68">
        <f t="shared" si="1071"/>
        <v>59.832395524563104</v>
      </c>
      <c r="AM1983" s="68">
        <f t="shared" si="1072"/>
        <v>5.4512220432726677</v>
      </c>
      <c r="AN1983" s="68">
        <f t="shared" si="1073"/>
        <v>0</v>
      </c>
      <c r="AO1983" s="68">
        <f t="shared" si="1075"/>
        <v>49.668996862048665</v>
      </c>
      <c r="AP1983" s="8"/>
      <c r="AQ1983" s="6">
        <f t="shared" si="1083"/>
        <v>7</v>
      </c>
      <c r="AR1983" s="94">
        <f t="shared" si="1082"/>
        <v>38</v>
      </c>
      <c r="AS1983" s="9"/>
      <c r="AT1983" s="9"/>
      <c r="AU1983" s="9"/>
      <c r="AV1983" s="9"/>
      <c r="AW1983" s="9"/>
      <c r="AX1983" s="9"/>
      <c r="AY1983" s="9"/>
      <c r="AZ1983" s="9"/>
      <c r="BA1983" s="8"/>
      <c r="BB1983" s="8"/>
      <c r="BC1983" s="8"/>
      <c r="BD1983" s="8"/>
      <c r="BE1983" s="8"/>
      <c r="BF1983" s="8"/>
    </row>
    <row r="1984" spans="1:58" s="5" customFormat="1">
      <c r="A1984" s="6">
        <v>1939</v>
      </c>
      <c r="B1984" s="44" t="s">
        <v>58</v>
      </c>
      <c r="C1984" s="45">
        <v>2439.4186645507812</v>
      </c>
      <c r="D1984" s="45">
        <v>3137.9008056640623</v>
      </c>
      <c r="E1984" s="45">
        <v>3425.0057373046875</v>
      </c>
      <c r="F1984" s="45">
        <v>2921.3949951171876</v>
      </c>
      <c r="G1984" s="45">
        <v>1910.8751953125</v>
      </c>
      <c r="H1984" s="45">
        <v>1894.5029541015624</v>
      </c>
      <c r="I1984" s="45">
        <v>2488.8796874999998</v>
      </c>
      <c r="J1984" s="45">
        <v>3168.1693359374999</v>
      </c>
      <c r="K1984" s="45">
        <v>3419.5363525390626</v>
      </c>
      <c r="L1984" s="45">
        <v>3300.4710693359375</v>
      </c>
      <c r="M1984" s="45">
        <v>3071.3997802734375</v>
      </c>
      <c r="N1984" s="45">
        <v>2837.4318359375002</v>
      </c>
      <c r="O1984" s="45">
        <v>2041.5911010742188</v>
      </c>
      <c r="P1984" s="45">
        <v>1383.9562011718749</v>
      </c>
      <c r="Q1984" s="45">
        <v>1053.9209228515624</v>
      </c>
      <c r="R1984" s="45">
        <v>848.0638488769531</v>
      </c>
      <c r="S1984" s="45">
        <v>540.09659423828123</v>
      </c>
      <c r="T1984" s="45">
        <v>469.35719146728513</v>
      </c>
      <c r="U1984" s="45">
        <v>40351.972273254396</v>
      </c>
      <c r="V1984" s="8"/>
      <c r="W1984" s="44" t="s">
        <v>58</v>
      </c>
      <c r="X1984" s="71">
        <v>10</v>
      </c>
      <c r="Y1984" s="71">
        <v>43</v>
      </c>
      <c r="Z1984" s="71">
        <v>103</v>
      </c>
      <c r="AA1984" s="71">
        <v>204</v>
      </c>
      <c r="AB1984" s="71">
        <v>90</v>
      </c>
      <c r="AC1984" s="71">
        <v>26</v>
      </c>
      <c r="AD1984" s="71"/>
      <c r="AE1984" s="71">
        <f t="shared" si="1077"/>
        <v>476</v>
      </c>
      <c r="AF1984" s="8"/>
      <c r="AG1984" s="44" t="s">
        <v>58</v>
      </c>
      <c r="AH1984" s="68">
        <f t="shared" si="1078"/>
        <v>6.8460444525399513</v>
      </c>
      <c r="AI1984" s="68">
        <f t="shared" si="1079"/>
        <v>45.005555679912298</v>
      </c>
      <c r="AJ1984" s="68">
        <f t="shared" si="1080"/>
        <v>108.73564464706374</v>
      </c>
      <c r="AK1984" s="68">
        <f t="shared" si="1081"/>
        <v>163.92917747254506</v>
      </c>
      <c r="AL1984" s="68">
        <f t="shared" si="1071"/>
        <v>56.815144935027853</v>
      </c>
      <c r="AM1984" s="68">
        <f t="shared" si="1072"/>
        <v>15.20673993168376</v>
      </c>
      <c r="AN1984" s="68">
        <f t="shared" si="1073"/>
        <v>0</v>
      </c>
      <c r="AO1984" s="68">
        <f t="shared" si="1075"/>
        <v>49.832940328682355</v>
      </c>
      <c r="AP1984" s="8"/>
      <c r="AQ1984" s="6">
        <f t="shared" si="1083"/>
        <v>48</v>
      </c>
      <c r="AR1984" s="94">
        <f t="shared" si="1082"/>
        <v>36</v>
      </c>
      <c r="AS1984" s="9"/>
      <c r="AT1984" s="9"/>
      <c r="AU1984" s="9"/>
      <c r="AV1984" s="9"/>
      <c r="AW1984" s="9"/>
      <c r="AX1984" s="9"/>
      <c r="AY1984" s="9"/>
      <c r="AZ1984" s="9"/>
      <c r="BA1984" s="8"/>
      <c r="BB1984" s="8"/>
      <c r="BC1984" s="8"/>
      <c r="BD1984" s="8"/>
      <c r="BE1984" s="8"/>
      <c r="BF1984" s="8"/>
    </row>
    <row r="1985" spans="1:58" s="5" customFormat="1">
      <c r="A1985" s="6">
        <v>1940</v>
      </c>
      <c r="B1985" s="44" t="s">
        <v>59</v>
      </c>
      <c r="C1985" s="45">
        <v>5709.8686035156252</v>
      </c>
      <c r="D1985" s="45">
        <v>6606.8812988281252</v>
      </c>
      <c r="E1985" s="45">
        <v>7189.9408691406252</v>
      </c>
      <c r="F1985" s="45">
        <v>8017.4056152343746</v>
      </c>
      <c r="G1985" s="45">
        <v>7706.1705078124996</v>
      </c>
      <c r="H1985" s="45">
        <v>6595.1700683593754</v>
      </c>
      <c r="I1985" s="45">
        <v>7381.6332031250004</v>
      </c>
      <c r="J1985" s="45">
        <v>8753.4280761718746</v>
      </c>
      <c r="K1985" s="45">
        <v>8615.2151367187507</v>
      </c>
      <c r="L1985" s="45">
        <v>8508.1101562500007</v>
      </c>
      <c r="M1985" s="45">
        <v>7867.2304199218752</v>
      </c>
      <c r="N1985" s="45">
        <v>7840.6601318359371</v>
      </c>
      <c r="O1985" s="45">
        <v>7134.5886962890627</v>
      </c>
      <c r="P1985" s="45">
        <v>5947.1481811523436</v>
      </c>
      <c r="Q1985" s="45">
        <v>4336.8318603515627</v>
      </c>
      <c r="R1985" s="45">
        <v>3269.1403930664064</v>
      </c>
      <c r="S1985" s="45">
        <v>2083.128079223633</v>
      </c>
      <c r="T1985" s="45">
        <v>1820.9616943359374</v>
      </c>
      <c r="U1985" s="45">
        <v>115383.512991333</v>
      </c>
      <c r="V1985" s="8"/>
      <c r="W1985" s="44" t="s">
        <v>59</v>
      </c>
      <c r="X1985" s="71">
        <v>5</v>
      </c>
      <c r="Y1985" s="71">
        <v>58</v>
      </c>
      <c r="Z1985" s="71">
        <v>190</v>
      </c>
      <c r="AA1985" s="71">
        <v>489</v>
      </c>
      <c r="AB1985" s="71">
        <v>324</v>
      </c>
      <c r="AC1985" s="71">
        <v>64</v>
      </c>
      <c r="AD1985" s="71"/>
      <c r="AE1985" s="71">
        <f t="shared" si="1077"/>
        <v>1130</v>
      </c>
      <c r="AF1985" s="8"/>
      <c r="AG1985" s="44" t="s">
        <v>59</v>
      </c>
      <c r="AH1985" s="68">
        <f t="shared" si="1078"/>
        <v>1.2472862768722059</v>
      </c>
      <c r="AI1985" s="68">
        <f t="shared" si="1079"/>
        <v>15.052872225238131</v>
      </c>
      <c r="AJ1985" s="68">
        <f t="shared" si="1080"/>
        <v>57.617922822501129</v>
      </c>
      <c r="AK1985" s="68">
        <f t="shared" si="1081"/>
        <v>132.49100478007571</v>
      </c>
      <c r="AL1985" s="68">
        <f t="shared" si="1071"/>
        <v>74.028140102499009</v>
      </c>
      <c r="AM1985" s="68">
        <f t="shared" si="1072"/>
        <v>14.857435127122194</v>
      </c>
      <c r="AN1985" s="68">
        <f t="shared" si="1073"/>
        <v>0</v>
      </c>
      <c r="AO1985" s="68">
        <f t="shared" si="1075"/>
        <v>40.664206439185982</v>
      </c>
      <c r="AP1985" s="8"/>
      <c r="AQ1985" s="6">
        <f t="shared" si="1083"/>
        <v>70</v>
      </c>
      <c r="AR1985" s="94">
        <f t="shared" si="1082"/>
        <v>73</v>
      </c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</row>
    <row r="1986" spans="1:58" s="5" customFormat="1">
      <c r="A1986" s="6">
        <v>1941</v>
      </c>
      <c r="B1986" s="44" t="s">
        <v>60</v>
      </c>
      <c r="C1986" s="45">
        <v>337.70261230468748</v>
      </c>
      <c r="D1986" s="45">
        <v>404.9901123046875</v>
      </c>
      <c r="E1986" s="45">
        <v>598.27395019531252</v>
      </c>
      <c r="F1986" s="45">
        <v>520.34284667968745</v>
      </c>
      <c r="G1986" s="45">
        <v>348.84539794921875</v>
      </c>
      <c r="H1986" s="45">
        <v>346.54737548828126</v>
      </c>
      <c r="I1986" s="45">
        <v>383.79554443359376</v>
      </c>
      <c r="J1986" s="45">
        <v>444.18250732421876</v>
      </c>
      <c r="K1986" s="45">
        <v>515.58469238281248</v>
      </c>
      <c r="L1986" s="45">
        <v>568.67275390625002</v>
      </c>
      <c r="M1986" s="45">
        <v>542.40932617187502</v>
      </c>
      <c r="N1986" s="45">
        <v>562.39052734375002</v>
      </c>
      <c r="O1986" s="45">
        <v>447.67622070312501</v>
      </c>
      <c r="P1986" s="45">
        <v>337.16611328124998</v>
      </c>
      <c r="Q1986" s="45">
        <v>283.66059570312501</v>
      </c>
      <c r="R1986" s="45">
        <v>254.37344970703126</v>
      </c>
      <c r="S1986" s="45">
        <v>169.35509033203124</v>
      </c>
      <c r="T1986" s="45">
        <v>139.83091735839844</v>
      </c>
      <c r="U1986" s="45">
        <v>7205.8000335693359</v>
      </c>
      <c r="V1986" s="8"/>
      <c r="W1986" s="44" t="s">
        <v>60</v>
      </c>
      <c r="X1986" s="71">
        <v>1.5</v>
      </c>
      <c r="Y1986" s="71">
        <v>6</v>
      </c>
      <c r="Z1986" s="71">
        <v>19</v>
      </c>
      <c r="AA1986" s="71">
        <v>24</v>
      </c>
      <c r="AB1986" s="71">
        <v>15</v>
      </c>
      <c r="AC1986" s="71">
        <v>1.5</v>
      </c>
      <c r="AD1986" s="71"/>
      <c r="AE1986" s="71">
        <f t="shared" si="1077"/>
        <v>67</v>
      </c>
      <c r="AF1986" s="8"/>
      <c r="AG1986" s="44" t="s">
        <v>60</v>
      </c>
      <c r="AH1986" s="68">
        <f t="shared" si="1078"/>
        <v>5.7654295031497558</v>
      </c>
      <c r="AI1986" s="68">
        <f t="shared" si="1079"/>
        <v>34.399192509189511</v>
      </c>
      <c r="AJ1986" s="68">
        <f t="shared" si="1080"/>
        <v>109.653117258379</v>
      </c>
      <c r="AK1986" s="68">
        <f t="shared" si="1081"/>
        <v>125.06659000129483</v>
      </c>
      <c r="AL1986" s="68">
        <f t="shared" si="1071"/>
        <v>67.539805159644274</v>
      </c>
      <c r="AM1986" s="68">
        <f t="shared" si="1072"/>
        <v>5.8186366746756573</v>
      </c>
      <c r="AN1986" s="68">
        <f t="shared" si="1073"/>
        <v>0</v>
      </c>
      <c r="AO1986" s="68">
        <f t="shared" si="1075"/>
        <v>42.839270229147836</v>
      </c>
      <c r="AP1986" s="8"/>
      <c r="AQ1986" s="6">
        <f t="shared" si="1083"/>
        <v>56</v>
      </c>
      <c r="AR1986" s="94">
        <f t="shared" si="1082"/>
        <v>65</v>
      </c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</row>
    <row r="1987" spans="1:58" s="5" customFormat="1">
      <c r="A1987" s="6">
        <v>1942</v>
      </c>
      <c r="B1987" s="44" t="s">
        <v>61</v>
      </c>
      <c r="C1987" s="45">
        <v>4231.0886718749998</v>
      </c>
      <c r="D1987" s="45">
        <v>3421.0237304687498</v>
      </c>
      <c r="E1987" s="45">
        <v>2875.2864257812498</v>
      </c>
      <c r="F1987" s="45">
        <v>3230.7405273437498</v>
      </c>
      <c r="G1987" s="45">
        <v>4906.2046874999996</v>
      </c>
      <c r="H1987" s="45">
        <v>5896.2855468750004</v>
      </c>
      <c r="I1987" s="45">
        <v>6469.2316406250002</v>
      </c>
      <c r="J1987" s="45">
        <v>5859.4869140624996</v>
      </c>
      <c r="K1987" s="45">
        <v>4774.73046875</v>
      </c>
      <c r="L1987" s="45">
        <v>4395.3958984375004</v>
      </c>
      <c r="M1987" s="45">
        <v>3534.1382812500001</v>
      </c>
      <c r="N1987" s="45">
        <v>2809.0631835937502</v>
      </c>
      <c r="O1987" s="45">
        <v>2277.8636718749999</v>
      </c>
      <c r="P1987" s="45">
        <v>2184.8645507812498</v>
      </c>
      <c r="Q1987" s="45">
        <v>1993.35224609375</v>
      </c>
      <c r="R1987" s="45">
        <v>1847.544677734375</v>
      </c>
      <c r="S1987" s="45">
        <v>1374.73505859375</v>
      </c>
      <c r="T1987" s="45">
        <v>1040.149609375</v>
      </c>
      <c r="U1987" s="45">
        <v>63121.185791015625</v>
      </c>
      <c r="V1987" s="8"/>
      <c r="W1987" s="44" t="s">
        <v>61</v>
      </c>
      <c r="X1987" s="71">
        <v>17</v>
      </c>
      <c r="Y1987" s="71">
        <v>72</v>
      </c>
      <c r="Z1987" s="71">
        <v>245</v>
      </c>
      <c r="AA1987" s="71">
        <v>445</v>
      </c>
      <c r="AB1987" s="71">
        <v>213</v>
      </c>
      <c r="AC1987" s="71">
        <v>50</v>
      </c>
      <c r="AD1987" s="71"/>
      <c r="AE1987" s="71">
        <f t="shared" si="1077"/>
        <v>1042</v>
      </c>
      <c r="AF1987" s="8"/>
      <c r="AG1987" s="44" t="s">
        <v>61</v>
      </c>
      <c r="AH1987" s="68">
        <f t="shared" si="1078"/>
        <v>10.523903022306195</v>
      </c>
      <c r="AI1987" s="68">
        <f t="shared" si="1079"/>
        <v>29.350589543661393</v>
      </c>
      <c r="AJ1987" s="68">
        <f t="shared" si="1080"/>
        <v>83.103166579118167</v>
      </c>
      <c r="AK1987" s="68">
        <f t="shared" si="1081"/>
        <v>137.5742977591101</v>
      </c>
      <c r="AL1987" s="68">
        <f t="shared" si="1071"/>
        <v>72.702611380122647</v>
      </c>
      <c r="AM1987" s="68">
        <f t="shared" si="1072"/>
        <v>20.94359056589418</v>
      </c>
      <c r="AN1987" s="68">
        <f t="shared" si="1073"/>
        <v>0</v>
      </c>
      <c r="AO1987" s="68">
        <f t="shared" si="1075"/>
        <v>58.651231595857674</v>
      </c>
      <c r="AP1987" s="8"/>
      <c r="AQ1987" s="6">
        <f t="shared" si="1083"/>
        <v>60</v>
      </c>
      <c r="AR1987" s="94">
        <f t="shared" si="1082"/>
        <v>6</v>
      </c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</row>
    <row r="1988" spans="1:58" s="5" customFormat="1">
      <c r="A1988" s="6">
        <v>1943</v>
      </c>
      <c r="B1988" s="44" t="s">
        <v>62</v>
      </c>
      <c r="C1988" s="45">
        <v>6299.9431640624998</v>
      </c>
      <c r="D1988" s="45">
        <v>6615.7293945312504</v>
      </c>
      <c r="E1988" s="45">
        <v>6855.8314453125004</v>
      </c>
      <c r="F1988" s="45">
        <v>6973.0712890625</v>
      </c>
      <c r="G1988" s="45">
        <v>6876.6090820312502</v>
      </c>
      <c r="H1988" s="45">
        <v>6800.7731445312502</v>
      </c>
      <c r="I1988" s="45">
        <v>7693.337890625</v>
      </c>
      <c r="J1988" s="45">
        <v>8059.7391601562504</v>
      </c>
      <c r="K1988" s="45">
        <v>7722.2541992187498</v>
      </c>
      <c r="L1988" s="45">
        <v>7352.0631835937502</v>
      </c>
      <c r="M1988" s="45">
        <v>6740.0822265625002</v>
      </c>
      <c r="N1988" s="45">
        <v>6279.41845703125</v>
      </c>
      <c r="O1988" s="45">
        <v>4821.7919921875</v>
      </c>
      <c r="P1988" s="45">
        <v>3685.5846191406249</v>
      </c>
      <c r="Q1988" s="45">
        <v>3080.72021484375</v>
      </c>
      <c r="R1988" s="45">
        <v>2772.2123046874999</v>
      </c>
      <c r="S1988" s="45">
        <v>2101.1551513671875</v>
      </c>
      <c r="T1988" s="45">
        <v>1857.7240966796876</v>
      </c>
      <c r="U1988" s="45">
        <v>102588.041015625</v>
      </c>
      <c r="V1988" s="8"/>
      <c r="W1988" s="44" t="s">
        <v>62</v>
      </c>
      <c r="X1988" s="71">
        <v>24</v>
      </c>
      <c r="Y1988" s="71">
        <v>122</v>
      </c>
      <c r="Z1988" s="71">
        <v>327</v>
      </c>
      <c r="AA1988" s="71">
        <v>546</v>
      </c>
      <c r="AB1988" s="71">
        <v>246</v>
      </c>
      <c r="AC1988" s="71">
        <v>37</v>
      </c>
      <c r="AD1988" s="71"/>
      <c r="AE1988" s="71">
        <f t="shared" si="1077"/>
        <v>1302</v>
      </c>
      <c r="AF1988" s="8"/>
      <c r="AG1988" s="44" t="s">
        <v>62</v>
      </c>
      <c r="AH1988" s="68">
        <f t="shared" si="1078"/>
        <v>6.8836238739290723</v>
      </c>
      <c r="AI1988" s="68">
        <f t="shared" si="1079"/>
        <v>35.482604447819789</v>
      </c>
      <c r="AJ1988" s="68">
        <f t="shared" si="1080"/>
        <v>96.165536785461711</v>
      </c>
      <c r="AK1988" s="68">
        <f t="shared" si="1081"/>
        <v>141.94099044196366</v>
      </c>
      <c r="AL1988" s="68">
        <f t="shared" si="1071"/>
        <v>61.044159149991877</v>
      </c>
      <c r="AM1988" s="68">
        <f t="shared" si="1072"/>
        <v>9.5826941319137724</v>
      </c>
      <c r="AN1988" s="68">
        <f t="shared" si="1073"/>
        <v>0</v>
      </c>
      <c r="AO1988" s="68">
        <f t="shared" si="1075"/>
        <v>50.584865213650012</v>
      </c>
      <c r="AP1988" s="8"/>
      <c r="AQ1988" s="6">
        <f t="shared" si="1083"/>
        <v>55</v>
      </c>
      <c r="AR1988" s="94">
        <f t="shared" si="1082"/>
        <v>31</v>
      </c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</row>
    <row r="1989" spans="1:58" s="5" customFormat="1">
      <c r="A1989" s="6">
        <v>1944</v>
      </c>
      <c r="B1989" s="44" t="s">
        <v>63</v>
      </c>
      <c r="C1989" s="45">
        <v>2284.5705810546874</v>
      </c>
      <c r="D1989" s="45">
        <v>1338.5757995605468</v>
      </c>
      <c r="E1989" s="45">
        <v>1481.7457458496094</v>
      </c>
      <c r="F1989" s="45">
        <v>5429.2030273437504</v>
      </c>
      <c r="G1989" s="45">
        <v>13676.471874999999</v>
      </c>
      <c r="H1989" s="45">
        <v>9947.2103515625004</v>
      </c>
      <c r="I1989" s="45">
        <v>6902.9634033203129</v>
      </c>
      <c r="J1989" s="45">
        <v>4701.3847900390629</v>
      </c>
      <c r="K1989" s="45">
        <v>3111.2479248046875</v>
      </c>
      <c r="L1989" s="45">
        <v>2855.3468139648439</v>
      </c>
      <c r="M1989" s="45">
        <v>3007.3691040039062</v>
      </c>
      <c r="N1989" s="45">
        <v>2635.7879516601561</v>
      </c>
      <c r="O1989" s="45">
        <v>1900.8405822753907</v>
      </c>
      <c r="P1989" s="45">
        <v>1422.6982421875</v>
      </c>
      <c r="Q1989" s="45">
        <v>1136.4531311035157</v>
      </c>
      <c r="R1989" s="45">
        <v>909.82137451171877</v>
      </c>
      <c r="S1989" s="45">
        <v>633.10364532470703</v>
      </c>
      <c r="T1989" s="45">
        <v>408.46105270385743</v>
      </c>
      <c r="U1989" s="45">
        <v>63783.255396270753</v>
      </c>
      <c r="V1989" s="8"/>
      <c r="W1989" s="44" t="s">
        <v>63</v>
      </c>
      <c r="X1989" s="71">
        <v>5</v>
      </c>
      <c r="Y1989" s="71">
        <v>42</v>
      </c>
      <c r="Z1989" s="71">
        <v>134</v>
      </c>
      <c r="AA1989" s="71">
        <v>247</v>
      </c>
      <c r="AB1989" s="71">
        <v>134</v>
      </c>
      <c r="AC1989" s="71">
        <v>26</v>
      </c>
      <c r="AD1989" s="71"/>
      <c r="AE1989" s="71">
        <f t="shared" si="1077"/>
        <v>588</v>
      </c>
      <c r="AF1989" s="8"/>
      <c r="AG1989" s="44" t="s">
        <v>63</v>
      </c>
      <c r="AH1989" s="68">
        <f t="shared" si="1078"/>
        <v>1.8418909644078132</v>
      </c>
      <c r="AI1989" s="68">
        <f t="shared" si="1079"/>
        <v>6.1419349060007482</v>
      </c>
      <c r="AJ1989" s="68">
        <f t="shared" si="1080"/>
        <v>26.942227069512285</v>
      </c>
      <c r="AK1989" s="68">
        <f t="shared" si="1081"/>
        <v>71.563467910374101</v>
      </c>
      <c r="AL1989" s="68">
        <f t="shared" si="1071"/>
        <v>57.004481013300179</v>
      </c>
      <c r="AM1989" s="68">
        <f t="shared" si="1072"/>
        <v>16.713550722019161</v>
      </c>
      <c r="AN1989" s="68">
        <f t="shared" si="1073"/>
        <v>0</v>
      </c>
      <c r="AO1989" s="68">
        <f t="shared" si="1075"/>
        <v>25.223154034190554</v>
      </c>
      <c r="AP1989" s="8"/>
      <c r="AQ1989" s="6">
        <f t="shared" si="1083"/>
        <v>77</v>
      </c>
      <c r="AR1989" s="94">
        <f t="shared" si="1082"/>
        <v>79</v>
      </c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</row>
    <row r="1990" spans="1:58" s="5" customFormat="1">
      <c r="A1990" s="6">
        <v>1945</v>
      </c>
      <c r="B1990" s="44" t="s">
        <v>64</v>
      </c>
      <c r="C1990" s="45">
        <v>5824.4458984374996</v>
      </c>
      <c r="D1990" s="45">
        <v>5341.9898437499996</v>
      </c>
      <c r="E1990" s="45">
        <v>5366.2579101562496</v>
      </c>
      <c r="F1990" s="45">
        <v>5214.583984375</v>
      </c>
      <c r="G1990" s="45">
        <v>6163.3251953125</v>
      </c>
      <c r="H1990" s="45">
        <v>7635.9712890624996</v>
      </c>
      <c r="I1990" s="45">
        <v>6625.7170898437507</v>
      </c>
      <c r="J1990" s="45">
        <v>5714.9323242187502</v>
      </c>
      <c r="K1990" s="45">
        <v>5241.23583984375</v>
      </c>
      <c r="L1990" s="45">
        <v>4891.9934570312498</v>
      </c>
      <c r="M1990" s="45">
        <v>4660.53173828125</v>
      </c>
      <c r="N1990" s="45">
        <v>3731.9102050781248</v>
      </c>
      <c r="O1990" s="45">
        <v>2102.4490722656251</v>
      </c>
      <c r="P1990" s="45">
        <v>1396.6898681640625</v>
      </c>
      <c r="Q1990" s="45">
        <v>929.9888793945313</v>
      </c>
      <c r="R1990" s="45">
        <v>784.74941101074216</v>
      </c>
      <c r="S1990" s="45">
        <v>490.76065979003909</v>
      </c>
      <c r="T1990" s="45">
        <v>433.59341888427736</v>
      </c>
      <c r="U1990" s="45">
        <v>72551.126084899908</v>
      </c>
      <c r="V1990" s="8"/>
      <c r="W1990" s="44" t="s">
        <v>64</v>
      </c>
      <c r="X1990" s="71">
        <v>30</v>
      </c>
      <c r="Y1990" s="71">
        <v>183</v>
      </c>
      <c r="Z1990" s="71">
        <v>493</v>
      </c>
      <c r="AA1990" s="71">
        <v>492</v>
      </c>
      <c r="AB1990" s="71">
        <v>147</v>
      </c>
      <c r="AC1990" s="71">
        <v>14</v>
      </c>
      <c r="AD1990" s="71"/>
      <c r="AE1990" s="71">
        <f t="shared" si="1077"/>
        <v>1359</v>
      </c>
      <c r="AF1990" s="8"/>
      <c r="AG1990" s="44" t="s">
        <v>64</v>
      </c>
      <c r="AH1990" s="68">
        <f t="shared" si="1078"/>
        <v>11.506191132367267</v>
      </c>
      <c r="AI1990" s="68">
        <f t="shared" si="1079"/>
        <v>59.383528923374072</v>
      </c>
      <c r="AJ1990" s="68">
        <f t="shared" si="1080"/>
        <v>129.1256819433452</v>
      </c>
      <c r="AK1990" s="68">
        <f t="shared" si="1081"/>
        <v>148.51222692685252</v>
      </c>
      <c r="AL1990" s="68">
        <f t="shared" si="1071"/>
        <v>51.444178744529708</v>
      </c>
      <c r="AM1990" s="68">
        <f t="shared" si="1072"/>
        <v>5.3422514947991209</v>
      </c>
      <c r="AN1990" s="68">
        <f t="shared" si="1073"/>
        <v>0</v>
      </c>
      <c r="AO1990" s="68">
        <f t="shared" si="1075"/>
        <v>65.513299675407367</v>
      </c>
      <c r="AP1990" s="8"/>
      <c r="AQ1990" s="6">
        <f t="shared" si="1083"/>
        <v>30</v>
      </c>
      <c r="AR1990" s="94">
        <f t="shared" si="1082"/>
        <v>1</v>
      </c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</row>
    <row r="1991" spans="1:58" s="5" customFormat="1">
      <c r="A1991" s="6">
        <v>1946</v>
      </c>
      <c r="B1991" s="44" t="s">
        <v>65</v>
      </c>
      <c r="C1991" s="45">
        <v>3433.5924682617188</v>
      </c>
      <c r="D1991" s="45">
        <v>4057.1327880859376</v>
      </c>
      <c r="E1991" s="45">
        <v>4171.6500976562502</v>
      </c>
      <c r="F1991" s="45">
        <v>3648.231689453125</v>
      </c>
      <c r="G1991" s="45">
        <v>2895.4682006835938</v>
      </c>
      <c r="H1991" s="45">
        <v>3092.2896728515625</v>
      </c>
      <c r="I1991" s="45">
        <v>3453.8568359374999</v>
      </c>
      <c r="J1991" s="45">
        <v>3795.6975585937498</v>
      </c>
      <c r="K1991" s="45">
        <v>3885.0223999023438</v>
      </c>
      <c r="L1991" s="45">
        <v>3699.5812377929688</v>
      </c>
      <c r="M1991" s="45">
        <v>3233.8656860351562</v>
      </c>
      <c r="N1991" s="45">
        <v>2911.1241638183592</v>
      </c>
      <c r="O1991" s="45">
        <v>2311.0776000976562</v>
      </c>
      <c r="P1991" s="45">
        <v>2059.0627380371093</v>
      </c>
      <c r="Q1991" s="45">
        <v>1799.6885070800781</v>
      </c>
      <c r="R1991" s="45">
        <v>1556.2927612304688</v>
      </c>
      <c r="S1991" s="45">
        <v>1045.0265258789063</v>
      </c>
      <c r="T1991" s="45">
        <v>880.08011627197266</v>
      </c>
      <c r="U1991" s="45">
        <v>51928.74104766846</v>
      </c>
      <c r="V1991" s="8"/>
      <c r="W1991" s="44" t="s">
        <v>65</v>
      </c>
      <c r="X1991" s="71">
        <v>45</v>
      </c>
      <c r="Y1991" s="71">
        <v>120</v>
      </c>
      <c r="Z1991" s="71">
        <v>206</v>
      </c>
      <c r="AA1991" s="71">
        <v>196</v>
      </c>
      <c r="AB1991" s="71">
        <v>63</v>
      </c>
      <c r="AC1991" s="71">
        <v>17</v>
      </c>
      <c r="AD1991" s="71"/>
      <c r="AE1991" s="71">
        <f t="shared" si="1077"/>
        <v>647</v>
      </c>
      <c r="AF1991" s="8"/>
      <c r="AG1991" s="44" t="s">
        <v>65</v>
      </c>
      <c r="AH1991" s="68">
        <f t="shared" si="1078"/>
        <v>24.669485838902716</v>
      </c>
      <c r="AI1991" s="68">
        <f t="shared" si="1079"/>
        <v>82.88814912328796</v>
      </c>
      <c r="AJ1991" s="68">
        <f t="shared" si="1080"/>
        <v>133.23460722878306</v>
      </c>
      <c r="AK1991" s="68">
        <f t="shared" si="1081"/>
        <v>113.4963082201979</v>
      </c>
      <c r="AL1991" s="68">
        <f t="shared" si="1071"/>
        <v>33.195479369721212</v>
      </c>
      <c r="AM1991" s="68">
        <f t="shared" si="1072"/>
        <v>8.751558292393538</v>
      </c>
      <c r="AN1991" s="68">
        <f t="shared" si="1073"/>
        <v>0</v>
      </c>
      <c r="AO1991" s="68">
        <f t="shared" si="1075"/>
        <v>52.880759912254995</v>
      </c>
      <c r="AP1991" s="8"/>
      <c r="AQ1991" s="6">
        <f t="shared" si="1083"/>
        <v>13</v>
      </c>
      <c r="AR1991" s="94">
        <f t="shared" si="1082"/>
        <v>15</v>
      </c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</row>
    <row r="1992" spans="1:58" s="5" customFormat="1">
      <c r="A1992" s="6">
        <v>1947</v>
      </c>
      <c r="B1992" s="44" t="s">
        <v>66</v>
      </c>
      <c r="C1992" s="45">
        <v>2196.4723876953126</v>
      </c>
      <c r="D1992" s="45">
        <v>2552.7278320312498</v>
      </c>
      <c r="E1992" s="45">
        <v>2665.0194091796875</v>
      </c>
      <c r="F1992" s="45">
        <v>2554.1713623046876</v>
      </c>
      <c r="G1992" s="45">
        <v>1906.7249267578125</v>
      </c>
      <c r="H1992" s="45">
        <v>1831.8956787109375</v>
      </c>
      <c r="I1992" s="45">
        <v>2177.3377441406251</v>
      </c>
      <c r="J1992" s="45">
        <v>2500.7943359374999</v>
      </c>
      <c r="K1992" s="45">
        <v>2496.7944091796876</v>
      </c>
      <c r="L1992" s="45">
        <v>2249.292724609375</v>
      </c>
      <c r="M1992" s="45">
        <v>2090.7200683593751</v>
      </c>
      <c r="N1992" s="45">
        <v>1872.804931640625</v>
      </c>
      <c r="O1992" s="45">
        <v>1392.5335449218751</v>
      </c>
      <c r="P1992" s="45">
        <v>1037.9818481445313</v>
      </c>
      <c r="Q1992" s="45">
        <v>785.3473999023438</v>
      </c>
      <c r="R1992" s="45">
        <v>659.48232421875002</v>
      </c>
      <c r="S1992" s="45">
        <v>383.96043090820314</v>
      </c>
      <c r="T1992" s="45">
        <v>305.36756896972656</v>
      </c>
      <c r="U1992" s="45">
        <v>31659.428927612305</v>
      </c>
      <c r="V1992" s="8"/>
      <c r="W1992" s="44" t="s">
        <v>66</v>
      </c>
      <c r="X1992" s="71">
        <v>9</v>
      </c>
      <c r="Y1992" s="71">
        <v>62</v>
      </c>
      <c r="Z1992" s="71">
        <v>129</v>
      </c>
      <c r="AA1992" s="71">
        <v>137</v>
      </c>
      <c r="AB1992" s="71">
        <v>63</v>
      </c>
      <c r="AC1992" s="71">
        <v>9</v>
      </c>
      <c r="AD1992" s="71"/>
      <c r="AE1992" s="71">
        <f t="shared" si="1077"/>
        <v>409</v>
      </c>
      <c r="AF1992" s="8"/>
      <c r="AG1992" s="44" t="s">
        <v>66</v>
      </c>
      <c r="AH1992" s="68">
        <f t="shared" si="1078"/>
        <v>7.047295363831104</v>
      </c>
      <c r="AI1992" s="68">
        <f t="shared" si="1079"/>
        <v>65.032977887822085</v>
      </c>
      <c r="AJ1992" s="68">
        <f t="shared" si="1080"/>
        <v>140.83771417679668</v>
      </c>
      <c r="AK1992" s="68">
        <f t="shared" si="1081"/>
        <v>125.84175364495195</v>
      </c>
      <c r="AL1992" s="68">
        <f t="shared" si="1071"/>
        <v>50.383991274022542</v>
      </c>
      <c r="AM1992" s="68">
        <f t="shared" si="1072"/>
        <v>7.2092439544967712</v>
      </c>
      <c r="AN1992" s="68">
        <f t="shared" si="1073"/>
        <v>0</v>
      </c>
      <c r="AO1992" s="68">
        <f t="shared" si="1075"/>
        <v>52.045518740581109</v>
      </c>
      <c r="AP1992" s="8"/>
      <c r="AQ1992" s="6">
        <f t="shared" si="1083"/>
        <v>23</v>
      </c>
      <c r="AR1992" s="94">
        <f t="shared" si="1082"/>
        <v>23</v>
      </c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</row>
    <row r="1993" spans="1:58" s="5" customFormat="1">
      <c r="A1993" s="6">
        <v>1948</v>
      </c>
      <c r="B1993" s="44" t="s">
        <v>67</v>
      </c>
      <c r="C1993" s="45">
        <v>1726.9084350585938</v>
      </c>
      <c r="D1993" s="45">
        <v>1964.2650390624999</v>
      </c>
      <c r="E1993" s="45">
        <v>2062.5520263671874</v>
      </c>
      <c r="F1993" s="45">
        <v>1767.2526611328126</v>
      </c>
      <c r="G1993" s="45">
        <v>1115.0046630859374</v>
      </c>
      <c r="H1993" s="45">
        <v>1316.246875</v>
      </c>
      <c r="I1993" s="45">
        <v>1567.4951782226563</v>
      </c>
      <c r="J1993" s="45">
        <v>1761.6551513671875</v>
      </c>
      <c r="K1993" s="45">
        <v>1905.4954345703125</v>
      </c>
      <c r="L1993" s="45">
        <v>1905.72216796875</v>
      </c>
      <c r="M1993" s="45">
        <v>1859.7180419921874</v>
      </c>
      <c r="N1993" s="45">
        <v>1803.6963134765624</v>
      </c>
      <c r="O1993" s="45">
        <v>1621.6816650390624</v>
      </c>
      <c r="P1993" s="45">
        <v>1505.8514160156251</v>
      </c>
      <c r="Q1993" s="45">
        <v>1285.2753540039062</v>
      </c>
      <c r="R1993" s="45">
        <v>1101.0689575195313</v>
      </c>
      <c r="S1993" s="45">
        <v>752.5277221679687</v>
      </c>
      <c r="T1993" s="45">
        <v>643.37580871582031</v>
      </c>
      <c r="U1993" s="45">
        <v>27665.792910766602</v>
      </c>
      <c r="V1993" s="8"/>
      <c r="W1993" s="44" t="s">
        <v>67</v>
      </c>
      <c r="X1993" s="71">
        <v>9</v>
      </c>
      <c r="Y1993" s="71">
        <v>54</v>
      </c>
      <c r="Z1993" s="71">
        <v>94</v>
      </c>
      <c r="AA1993" s="71">
        <v>112</v>
      </c>
      <c r="AB1993" s="71">
        <v>46</v>
      </c>
      <c r="AC1993" s="71">
        <v>4</v>
      </c>
      <c r="AD1993" s="71"/>
      <c r="AE1993" s="71">
        <f t="shared" si="1077"/>
        <v>319</v>
      </c>
      <c r="AF1993" s="8"/>
      <c r="AG1993" s="44" t="s">
        <v>67</v>
      </c>
      <c r="AH1993" s="68">
        <f t="shared" si="1078"/>
        <v>10.185300832118688</v>
      </c>
      <c r="AI1993" s="68">
        <f t="shared" si="1079"/>
        <v>96.860581462587163</v>
      </c>
      <c r="AJ1993" s="68">
        <f t="shared" si="1080"/>
        <v>142.83034860006791</v>
      </c>
      <c r="AK1993" s="68">
        <f t="shared" si="1081"/>
        <v>142.9031509072889</v>
      </c>
      <c r="AL1993" s="68">
        <f t="shared" si="1071"/>
        <v>52.223614779884997</v>
      </c>
      <c r="AM1993" s="68">
        <f t="shared" si="1072"/>
        <v>4.1983831894113104</v>
      </c>
      <c r="AN1993" s="68">
        <f t="shared" si="1073"/>
        <v>0</v>
      </c>
      <c r="AO1993" s="68">
        <f t="shared" si="1075"/>
        <v>56.266619167189774</v>
      </c>
      <c r="AP1993" s="8"/>
      <c r="AQ1993" s="6">
        <f t="shared" si="1083"/>
        <v>6</v>
      </c>
      <c r="AR1993" s="94">
        <f t="shared" si="1082"/>
        <v>9</v>
      </c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</row>
    <row r="1994" spans="1:58" s="5" customFormat="1">
      <c r="A1994" s="6">
        <v>1949</v>
      </c>
      <c r="B1994" s="44" t="s">
        <v>68</v>
      </c>
      <c r="C1994" s="45">
        <v>7569.6285644531254</v>
      </c>
      <c r="D1994" s="45">
        <v>8386.5890624999993</v>
      </c>
      <c r="E1994" s="45">
        <v>9051.1454101562504</v>
      </c>
      <c r="F1994" s="45">
        <v>10686.110644531251</v>
      </c>
      <c r="G1994" s="45">
        <v>13471.181347656249</v>
      </c>
      <c r="H1994" s="45">
        <v>11666.398046875</v>
      </c>
      <c r="I1994" s="45">
        <v>11485.16552734375</v>
      </c>
      <c r="J1994" s="45">
        <v>12196.9400390625</v>
      </c>
      <c r="K1994" s="45">
        <v>11548.543164062499</v>
      </c>
      <c r="L1994" s="45">
        <v>11245.51611328125</v>
      </c>
      <c r="M1994" s="45">
        <v>10639.38134765625</v>
      </c>
      <c r="N1994" s="45">
        <v>10328.32373046875</v>
      </c>
      <c r="O1994" s="45">
        <v>8939.110107421875</v>
      </c>
      <c r="P1994" s="45">
        <v>7994.6442382812502</v>
      </c>
      <c r="Q1994" s="45">
        <v>6517.7247070312496</v>
      </c>
      <c r="R1994" s="45">
        <v>5505.2200683593746</v>
      </c>
      <c r="S1994" s="45">
        <v>3751.5776855468748</v>
      </c>
      <c r="T1994" s="45">
        <v>2886.4664428710939</v>
      </c>
      <c r="U1994" s="45">
        <v>163869.66624755861</v>
      </c>
      <c r="V1994" s="8"/>
      <c r="W1994" s="44" t="s">
        <v>68</v>
      </c>
      <c r="X1994" s="71">
        <v>18</v>
      </c>
      <c r="Y1994" s="71">
        <v>82</v>
      </c>
      <c r="Z1994" s="71">
        <v>381</v>
      </c>
      <c r="AA1994" s="71">
        <v>732</v>
      </c>
      <c r="AB1994" s="71">
        <v>411</v>
      </c>
      <c r="AC1994" s="71">
        <v>70</v>
      </c>
      <c r="AD1994" s="71"/>
      <c r="AE1994" s="71">
        <f t="shared" si="1077"/>
        <v>1694</v>
      </c>
      <c r="AF1994" s="8"/>
      <c r="AG1994" s="44" t="s">
        <v>68</v>
      </c>
      <c r="AH1994" s="68">
        <f t="shared" si="1078"/>
        <v>3.3688589981447969</v>
      </c>
      <c r="AI1994" s="68">
        <f t="shared" si="1079"/>
        <v>12.174136459719854</v>
      </c>
      <c r="AJ1994" s="68">
        <f t="shared" si="1080"/>
        <v>65.315789581181988</v>
      </c>
      <c r="AK1994" s="68">
        <f t="shared" si="1081"/>
        <v>127.46877670282817</v>
      </c>
      <c r="AL1994" s="68">
        <f t="shared" si="1071"/>
        <v>67.393952693661177</v>
      </c>
      <c r="AM1994" s="68">
        <f t="shared" si="1072"/>
        <v>12.122741198704702</v>
      </c>
      <c r="AN1994" s="68">
        <f t="shared" si="1073"/>
        <v>0</v>
      </c>
      <c r="AO1994" s="68">
        <f t="shared" si="1075"/>
        <v>41.166536743281057</v>
      </c>
      <c r="AP1994" s="8"/>
      <c r="AQ1994" s="6">
        <f t="shared" si="1083"/>
        <v>73</v>
      </c>
      <c r="AR1994" s="94">
        <f t="shared" si="1082"/>
        <v>70</v>
      </c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</row>
    <row r="1995" spans="1:58" s="5" customFormat="1">
      <c r="A1995" s="6">
        <v>1950</v>
      </c>
      <c r="B1995" s="44" t="s">
        <v>69</v>
      </c>
      <c r="C1995" s="45">
        <v>5849.7586914062504</v>
      </c>
      <c r="D1995" s="45">
        <v>5932.49951171875</v>
      </c>
      <c r="E1995" s="45">
        <v>6151.5125976562504</v>
      </c>
      <c r="F1995" s="45">
        <v>6572.3626953125004</v>
      </c>
      <c r="G1995" s="45">
        <v>8307.6575195312507</v>
      </c>
      <c r="H1995" s="45">
        <v>8283.7604492187493</v>
      </c>
      <c r="I1995" s="45">
        <v>8999.0940429687507</v>
      </c>
      <c r="J1995" s="45">
        <v>8960.24609375</v>
      </c>
      <c r="K1995" s="45">
        <v>8299.1935546874993</v>
      </c>
      <c r="L1995" s="45">
        <v>7789.5387695312502</v>
      </c>
      <c r="M1995" s="45">
        <v>7118.2844726562498</v>
      </c>
      <c r="N1995" s="45">
        <v>6395.5225585937496</v>
      </c>
      <c r="O1995" s="45">
        <v>5174.2747070312498</v>
      </c>
      <c r="P1995" s="45">
        <v>4418.8516113281248</v>
      </c>
      <c r="Q1995" s="45">
        <v>3835.6385253906251</v>
      </c>
      <c r="R1995" s="45">
        <v>3525.477294921875</v>
      </c>
      <c r="S1995" s="45">
        <v>2624.5537109375</v>
      </c>
      <c r="T1995" s="45">
        <v>1998.1174194335938</v>
      </c>
      <c r="U1995" s="45">
        <v>110236.34422607422</v>
      </c>
      <c r="V1995" s="8"/>
      <c r="W1995" s="44" t="s">
        <v>69</v>
      </c>
      <c r="X1995" s="71">
        <v>22</v>
      </c>
      <c r="Y1995" s="71">
        <v>92</v>
      </c>
      <c r="Z1995" s="71">
        <v>257</v>
      </c>
      <c r="AA1995" s="71">
        <v>615</v>
      </c>
      <c r="AB1995" s="71">
        <v>362</v>
      </c>
      <c r="AC1995" s="71">
        <v>52</v>
      </c>
      <c r="AD1995" s="71"/>
      <c r="AE1995" s="71">
        <f t="shared" si="1077"/>
        <v>1400</v>
      </c>
      <c r="AF1995" s="8"/>
      <c r="AG1995" s="44" t="s">
        <v>69</v>
      </c>
      <c r="AH1995" s="68">
        <f t="shared" si="1078"/>
        <v>6.6947005270085604</v>
      </c>
      <c r="AI1995" s="68">
        <f t="shared" si="1079"/>
        <v>22.148240893105807</v>
      </c>
      <c r="AJ1995" s="68">
        <f t="shared" si="1080"/>
        <v>62.049114427068673</v>
      </c>
      <c r="AK1995" s="68">
        <f t="shared" si="1081"/>
        <v>136.68042517691367</v>
      </c>
      <c r="AL1995" s="68">
        <f t="shared" si="1071"/>
        <v>80.80135215315218</v>
      </c>
      <c r="AM1995" s="68">
        <f t="shared" si="1072"/>
        <v>12.531338052871337</v>
      </c>
      <c r="AN1995" s="68">
        <f t="shared" si="1073"/>
        <v>0</v>
      </c>
      <c r="AO1995" s="68">
        <f t="shared" si="1075"/>
        <v>48.940907295598102</v>
      </c>
      <c r="AP1995" s="8"/>
      <c r="AQ1995" s="6">
        <f t="shared" si="1083"/>
        <v>64</v>
      </c>
      <c r="AR1995" s="94">
        <f t="shared" si="1082"/>
        <v>51</v>
      </c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</row>
    <row r="1996" spans="1:58" s="5" customFormat="1">
      <c r="A1996" s="6">
        <v>1951</v>
      </c>
      <c r="B1996" s="44" t="s">
        <v>70</v>
      </c>
      <c r="C1996" s="45">
        <v>1755.3314636230468</v>
      </c>
      <c r="D1996" s="45">
        <v>2121.2124145507814</v>
      </c>
      <c r="E1996" s="45">
        <v>2254.4458251953124</v>
      </c>
      <c r="F1996" s="45">
        <v>1944.2326599121093</v>
      </c>
      <c r="G1996" s="45">
        <v>1394.9714233398438</v>
      </c>
      <c r="H1996" s="45">
        <v>1450.2966186523438</v>
      </c>
      <c r="I1996" s="45">
        <v>1765.9450622558593</v>
      </c>
      <c r="J1996" s="45">
        <v>2028.3804687500001</v>
      </c>
      <c r="K1996" s="45">
        <v>2156.8665771484375</v>
      </c>
      <c r="L1996" s="45">
        <v>2072.1814453124998</v>
      </c>
      <c r="M1996" s="45">
        <v>1927.9811157226563</v>
      </c>
      <c r="N1996" s="45">
        <v>1725.6012451171875</v>
      </c>
      <c r="O1996" s="45">
        <v>1267.3156127929688</v>
      </c>
      <c r="P1996" s="45">
        <v>866.28306274414058</v>
      </c>
      <c r="Q1996" s="45">
        <v>717.03985290527339</v>
      </c>
      <c r="R1996" s="45">
        <v>559.4851013183594</v>
      </c>
      <c r="S1996" s="45">
        <v>407.605712890625</v>
      </c>
      <c r="T1996" s="45">
        <v>261.03726005554199</v>
      </c>
      <c r="U1996" s="45">
        <v>26676.212922286988</v>
      </c>
      <c r="V1996" s="8"/>
      <c r="W1996" s="44" t="s">
        <v>70</v>
      </c>
      <c r="X1996" s="71">
        <v>11</v>
      </c>
      <c r="Y1996" s="71">
        <v>31</v>
      </c>
      <c r="Z1996" s="71">
        <v>89</v>
      </c>
      <c r="AA1996" s="71">
        <v>108</v>
      </c>
      <c r="AB1996" s="71">
        <v>62</v>
      </c>
      <c r="AC1996" s="71">
        <v>13</v>
      </c>
      <c r="AD1996" s="71"/>
      <c r="AE1996" s="71">
        <f t="shared" si="1077"/>
        <v>314</v>
      </c>
      <c r="AF1996" s="8"/>
      <c r="AG1996" s="44" t="s">
        <v>70</v>
      </c>
      <c r="AH1996" s="68">
        <f t="shared" si="1078"/>
        <v>11.315518175172784</v>
      </c>
      <c r="AI1996" s="68">
        <f t="shared" si="1079"/>
        <v>44.445354910252902</v>
      </c>
      <c r="AJ1996" s="68">
        <f t="shared" si="1080"/>
        <v>122.73351375900096</v>
      </c>
      <c r="AK1996" s="68">
        <f t="shared" si="1081"/>
        <v>122.31411079350146</v>
      </c>
      <c r="AL1996" s="68">
        <f t="shared" si="1071"/>
        <v>61.132515280240121</v>
      </c>
      <c r="AM1996" s="68">
        <f t="shared" si="1072"/>
        <v>12.054524037538858</v>
      </c>
      <c r="AN1996" s="68">
        <f t="shared" si="1073"/>
        <v>0</v>
      </c>
      <c r="AO1996" s="68">
        <f t="shared" si="1075"/>
        <v>49.013202462105291</v>
      </c>
      <c r="AP1996" s="8"/>
      <c r="AQ1996" s="6">
        <f t="shared" si="1083"/>
        <v>49</v>
      </c>
      <c r="AR1996" s="94">
        <f t="shared" si="1082"/>
        <v>49</v>
      </c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</row>
    <row r="1997" spans="1:58" s="5" customFormat="1">
      <c r="A1997" s="6">
        <v>1952</v>
      </c>
      <c r="B1997" s="44" t="s">
        <v>71</v>
      </c>
      <c r="C1997" s="45">
        <v>7504.898681640625</v>
      </c>
      <c r="D1997" s="45">
        <v>6740.6266845703121</v>
      </c>
      <c r="E1997" s="45">
        <v>6783.3849121093754</v>
      </c>
      <c r="F1997" s="45">
        <v>7435.685546875</v>
      </c>
      <c r="G1997" s="45">
        <v>12327.517578125</v>
      </c>
      <c r="H1997" s="45">
        <v>12471.561230468749</v>
      </c>
      <c r="I1997" s="45">
        <v>12332.37607421875</v>
      </c>
      <c r="J1997" s="45">
        <v>11331.4755859375</v>
      </c>
      <c r="K1997" s="45">
        <v>9889.8992187500007</v>
      </c>
      <c r="L1997" s="45">
        <v>8717.61474609375</v>
      </c>
      <c r="M1997" s="45">
        <v>7323.6412109374996</v>
      </c>
      <c r="N1997" s="45">
        <v>6423.02392578125</v>
      </c>
      <c r="O1997" s="45">
        <v>5289.0439453125</v>
      </c>
      <c r="P1997" s="45">
        <v>5937.9316894531248</v>
      </c>
      <c r="Q1997" s="45">
        <v>5676.0212890624998</v>
      </c>
      <c r="R1997" s="45">
        <v>5231.049072265625</v>
      </c>
      <c r="S1997" s="45">
        <v>3782.4798095703127</v>
      </c>
      <c r="T1997" s="45">
        <v>2621.8531738281249</v>
      </c>
      <c r="U1997" s="45">
        <v>137820.08437500001</v>
      </c>
      <c r="V1997" s="8"/>
      <c r="W1997" s="44" t="s">
        <v>71</v>
      </c>
      <c r="X1997" s="71">
        <v>37</v>
      </c>
      <c r="Y1997" s="71">
        <v>210</v>
      </c>
      <c r="Z1997" s="71">
        <v>430</v>
      </c>
      <c r="AA1997" s="71">
        <v>793</v>
      </c>
      <c r="AB1997" s="71">
        <v>456</v>
      </c>
      <c r="AC1997" s="71">
        <v>87</v>
      </c>
      <c r="AD1997" s="71"/>
      <c r="AE1997" s="71">
        <f t="shared" si="1077"/>
        <v>2013</v>
      </c>
      <c r="AF1997" s="8"/>
      <c r="AG1997" s="44" t="s">
        <v>71</v>
      </c>
      <c r="AH1997" s="68">
        <f t="shared" si="1078"/>
        <v>9.9520077245735639</v>
      </c>
      <c r="AI1997" s="68">
        <f t="shared" si="1079"/>
        <v>34.07011974132439</v>
      </c>
      <c r="AJ1997" s="68">
        <f t="shared" si="1080"/>
        <v>68.956883914338647</v>
      </c>
      <c r="AK1997" s="68">
        <f t="shared" si="1081"/>
        <v>128.60457631644778</v>
      </c>
      <c r="AL1997" s="68">
        <f t="shared" si="1071"/>
        <v>80.483781047174759</v>
      </c>
      <c r="AM1997" s="68">
        <f t="shared" si="1072"/>
        <v>17.593708100697121</v>
      </c>
      <c r="AN1997" s="68">
        <f t="shared" si="1073"/>
        <v>0</v>
      </c>
      <c r="AO1997" s="68">
        <f t="shared" si="1075"/>
        <v>54.035822301539319</v>
      </c>
      <c r="AP1997" s="8"/>
      <c r="AQ1997" s="6">
        <f t="shared" si="1083"/>
        <v>57</v>
      </c>
      <c r="AR1997" s="94">
        <f t="shared" si="1082"/>
        <v>12</v>
      </c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</row>
    <row r="1998" spans="1:58" s="5" customFormat="1">
      <c r="A1998" s="6">
        <v>1953</v>
      </c>
      <c r="B1998" s="44" t="s">
        <v>72</v>
      </c>
      <c r="C1998" s="45">
        <v>8030.6843749999998</v>
      </c>
      <c r="D1998" s="45">
        <v>8765.0461914062507</v>
      </c>
      <c r="E1998" s="45">
        <v>9265.2277343749993</v>
      </c>
      <c r="F1998" s="45">
        <v>9348.1405273437504</v>
      </c>
      <c r="G1998" s="45">
        <v>7608.0593749999998</v>
      </c>
      <c r="H1998" s="45">
        <v>7120.8269531249998</v>
      </c>
      <c r="I1998" s="45">
        <v>8402.2083007812507</v>
      </c>
      <c r="J1998" s="45">
        <v>9348.0916015625007</v>
      </c>
      <c r="K1998" s="45">
        <v>9836.07373046875</v>
      </c>
      <c r="L1998" s="45">
        <v>9801.9621093749993</v>
      </c>
      <c r="M1998" s="45">
        <v>9311.0420898437496</v>
      </c>
      <c r="N1998" s="45">
        <v>9270.0126953125</v>
      </c>
      <c r="O1998" s="45">
        <v>8036.2626464843752</v>
      </c>
      <c r="P1998" s="45">
        <v>7144.7457519531254</v>
      </c>
      <c r="Q1998" s="45">
        <v>6363.8821533203127</v>
      </c>
      <c r="R1998" s="45">
        <v>5746.4517089843748</v>
      </c>
      <c r="S1998" s="45">
        <v>3912.2193359375001</v>
      </c>
      <c r="T1998" s="45">
        <v>3105.5890258789063</v>
      </c>
      <c r="U1998" s="45">
        <v>140416.52630615234</v>
      </c>
      <c r="V1998" s="8"/>
      <c r="W1998" s="44" t="s">
        <v>72</v>
      </c>
      <c r="X1998" s="71">
        <v>50</v>
      </c>
      <c r="Y1998" s="71">
        <v>176</v>
      </c>
      <c r="Z1998" s="71">
        <v>328</v>
      </c>
      <c r="AA1998" s="71">
        <v>572</v>
      </c>
      <c r="AB1998" s="71">
        <v>299</v>
      </c>
      <c r="AC1998" s="71">
        <v>65</v>
      </c>
      <c r="AD1998" s="71"/>
      <c r="AE1998" s="71">
        <f t="shared" si="1077"/>
        <v>1490</v>
      </c>
      <c r="AF1998" s="8"/>
      <c r="AG1998" s="44" t="s">
        <v>72</v>
      </c>
      <c r="AH1998" s="68">
        <f t="shared" si="1078"/>
        <v>10.697314584381278</v>
      </c>
      <c r="AI1998" s="68">
        <f t="shared" si="1079"/>
        <v>46.266726197835439</v>
      </c>
      <c r="AJ1998" s="68">
        <f t="shared" si="1080"/>
        <v>92.124131694017933</v>
      </c>
      <c r="AK1998" s="68">
        <f t="shared" si="1081"/>
        <v>136.15468208442644</v>
      </c>
      <c r="AL1998" s="68">
        <f t="shared" si="1071"/>
        <v>63.97027601869523</v>
      </c>
      <c r="AM1998" s="68">
        <f t="shared" si="1072"/>
        <v>13.216655706565621</v>
      </c>
      <c r="AN1998" s="68">
        <f t="shared" si="1073"/>
        <v>0</v>
      </c>
      <c r="AO1998" s="68">
        <f t="shared" si="1075"/>
        <v>48.482590422620092</v>
      </c>
      <c r="AP1998" s="8"/>
      <c r="AQ1998" s="6">
        <f t="shared" si="1083"/>
        <v>45</v>
      </c>
      <c r="AR1998" s="94">
        <f t="shared" si="1082"/>
        <v>56</v>
      </c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</row>
    <row r="1999" spans="1:58" s="5" customFormat="1">
      <c r="A1999" s="6">
        <v>1954</v>
      </c>
      <c r="B1999" s="44" t="s">
        <v>73</v>
      </c>
      <c r="C1999" s="45">
        <v>880.41263427734373</v>
      </c>
      <c r="D1999" s="45">
        <v>1092.61796875</v>
      </c>
      <c r="E1999" s="45">
        <v>1254.7281127929687</v>
      </c>
      <c r="F1999" s="45">
        <v>1114.2610595703125</v>
      </c>
      <c r="G1999" s="45">
        <v>724.36650390625005</v>
      </c>
      <c r="H1999" s="45">
        <v>681.485107421875</v>
      </c>
      <c r="I1999" s="45">
        <v>866.5486938476563</v>
      </c>
      <c r="J1999" s="45">
        <v>1129.8445922851563</v>
      </c>
      <c r="K1999" s="45">
        <v>1253.0466796875</v>
      </c>
      <c r="L1999" s="45">
        <v>1403.6154907226562</v>
      </c>
      <c r="M1999" s="45">
        <v>1388.4805419921875</v>
      </c>
      <c r="N1999" s="45">
        <v>1351.3896240234376</v>
      </c>
      <c r="O1999" s="45">
        <v>1103.4239501953125</v>
      </c>
      <c r="P1999" s="45">
        <v>916.46700439453127</v>
      </c>
      <c r="Q1999" s="45">
        <v>745.6052368164062</v>
      </c>
      <c r="R1999" s="45">
        <v>646.58052978515627</v>
      </c>
      <c r="S1999" s="45">
        <v>494.88560791015624</v>
      </c>
      <c r="T1999" s="45">
        <v>441.2465759277344</v>
      </c>
      <c r="U1999" s="45">
        <v>17489.005914306639</v>
      </c>
      <c r="V1999" s="8"/>
      <c r="W1999" s="44" t="s">
        <v>73</v>
      </c>
      <c r="X1999" s="71">
        <v>6</v>
      </c>
      <c r="Y1999" s="71">
        <v>13</v>
      </c>
      <c r="Z1999" s="71">
        <v>44</v>
      </c>
      <c r="AA1999" s="71">
        <v>47</v>
      </c>
      <c r="AB1999" s="71">
        <v>38</v>
      </c>
      <c r="AC1999" s="71">
        <v>12</v>
      </c>
      <c r="AD1999" s="71"/>
      <c r="AE1999" s="71">
        <f t="shared" si="1077"/>
        <v>160</v>
      </c>
      <c r="AF1999" s="8"/>
      <c r="AG1999" s="44" t="s">
        <v>73</v>
      </c>
      <c r="AH1999" s="68">
        <f t="shared" si="1078"/>
        <v>10.769469054790003</v>
      </c>
      <c r="AI1999" s="68">
        <f t="shared" si="1079"/>
        <v>35.893432205646278</v>
      </c>
      <c r="AJ1999" s="68">
        <f t="shared" si="1080"/>
        <v>129.12974772539437</v>
      </c>
      <c r="AK1999" s="68">
        <f t="shared" si="1081"/>
        <v>108.47630452550851</v>
      </c>
      <c r="AL1999" s="68">
        <f t="shared" si="1071"/>
        <v>67.26588817519314</v>
      </c>
      <c r="AM1999" s="68">
        <f t="shared" si="1072"/>
        <v>19.153316783047067</v>
      </c>
      <c r="AN1999" s="68">
        <f t="shared" si="1073"/>
        <v>0</v>
      </c>
      <c r="AO1999" s="68">
        <f t="shared" si="1075"/>
        <v>44.610692836798272</v>
      </c>
      <c r="AP1999" s="8"/>
      <c r="AQ1999" s="6">
        <f t="shared" si="1083"/>
        <v>54</v>
      </c>
      <c r="AR1999" s="94">
        <f t="shared" si="1082"/>
        <v>62</v>
      </c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</row>
    <row r="2000" spans="1:58" s="5" customFormat="1">
      <c r="A2000" s="6">
        <v>1955</v>
      </c>
      <c r="B2000" s="44" t="s">
        <v>74</v>
      </c>
      <c r="C2000" s="45">
        <v>993.99556884765627</v>
      </c>
      <c r="D2000" s="45">
        <v>1142.937322998047</v>
      </c>
      <c r="E2000" s="45">
        <v>1240.7206115722656</v>
      </c>
      <c r="F2000" s="45">
        <v>1151.8962890625</v>
      </c>
      <c r="G2000" s="45">
        <v>786.09773864746091</v>
      </c>
      <c r="H2000" s="45">
        <v>815.55403137207031</v>
      </c>
      <c r="I2000" s="45">
        <v>936.6682006835938</v>
      </c>
      <c r="J2000" s="45">
        <v>1030.1824890136718</v>
      </c>
      <c r="K2000" s="45">
        <v>1126.9074890136719</v>
      </c>
      <c r="L2000" s="45">
        <v>1186.6293334960938</v>
      </c>
      <c r="M2000" s="45">
        <v>1142.6343811035156</v>
      </c>
      <c r="N2000" s="45">
        <v>1061.8472656250001</v>
      </c>
      <c r="O2000" s="45">
        <v>825.79237976074216</v>
      </c>
      <c r="P2000" s="45">
        <v>660.98452148437502</v>
      </c>
      <c r="Q2000" s="45">
        <v>541.17277221679683</v>
      </c>
      <c r="R2000" s="45">
        <v>478.52299499511719</v>
      </c>
      <c r="S2000" s="45">
        <v>363.66932525634763</v>
      </c>
      <c r="T2000" s="45">
        <v>253.92644882202148</v>
      </c>
      <c r="U2000" s="45">
        <v>15740.139163970947</v>
      </c>
      <c r="V2000" s="8"/>
      <c r="W2000" s="44" t="s">
        <v>74</v>
      </c>
      <c r="X2000" s="71">
        <v>5</v>
      </c>
      <c r="Y2000" s="71">
        <v>15</v>
      </c>
      <c r="Z2000" s="71">
        <v>58</v>
      </c>
      <c r="AA2000" s="71">
        <v>72</v>
      </c>
      <c r="AB2000" s="71">
        <v>27</v>
      </c>
      <c r="AC2000" s="71">
        <v>3</v>
      </c>
      <c r="AD2000" s="71"/>
      <c r="AE2000" s="71">
        <f t="shared" si="1077"/>
        <v>180</v>
      </c>
      <c r="AF2000" s="8"/>
      <c r="AG2000" s="44" t="s">
        <v>74</v>
      </c>
      <c r="AH2000" s="68">
        <f t="shared" si="1078"/>
        <v>8.681337109036745</v>
      </c>
      <c r="AI2000" s="68">
        <f t="shared" si="1079"/>
        <v>38.163193360175811</v>
      </c>
      <c r="AJ2000" s="68">
        <f t="shared" si="1080"/>
        <v>142.23459824586254</v>
      </c>
      <c r="AK2000" s="68">
        <f t="shared" si="1081"/>
        <v>153.73640302393821</v>
      </c>
      <c r="AL2000" s="68">
        <f t="shared" si="1071"/>
        <v>52.417897387967884</v>
      </c>
      <c r="AM2000" s="68">
        <f t="shared" si="1072"/>
        <v>5.3243057291699358</v>
      </c>
      <c r="AN2000" s="68">
        <f t="shared" si="1073"/>
        <v>0</v>
      </c>
      <c r="AO2000" s="68">
        <f t="shared" si="1075"/>
        <v>51.1804517330865</v>
      </c>
      <c r="AP2000" s="8"/>
      <c r="AQ2000" s="6">
        <f t="shared" si="1083"/>
        <v>52</v>
      </c>
      <c r="AR2000" s="94">
        <f t="shared" si="1082"/>
        <v>27</v>
      </c>
      <c r="AS2000" s="8"/>
      <c r="AT2000" s="8"/>
      <c r="AU2000" s="8"/>
      <c r="AV2000" s="8"/>
      <c r="AW2000" s="8"/>
      <c r="AX2000" s="8"/>
      <c r="AY2000" s="8"/>
      <c r="AZ2000" s="8"/>
      <c r="BA2000" s="8"/>
      <c r="BB2000" s="8"/>
      <c r="BC2000" s="8"/>
      <c r="BD2000" s="8"/>
      <c r="BE2000" s="8"/>
      <c r="BF2000" s="8"/>
    </row>
    <row r="2001" spans="1:58" s="5" customFormat="1">
      <c r="A2001" s="6">
        <v>1956</v>
      </c>
      <c r="B2001" s="44" t="s">
        <v>75</v>
      </c>
      <c r="C2001" s="45">
        <v>795.73238525390627</v>
      </c>
      <c r="D2001" s="45">
        <v>875.45314941406252</v>
      </c>
      <c r="E2001" s="45">
        <v>960.88643798828127</v>
      </c>
      <c r="F2001" s="45">
        <v>892.844482421875</v>
      </c>
      <c r="G2001" s="45">
        <v>570.42051391601558</v>
      </c>
      <c r="H2001" s="45">
        <v>739.94333496093748</v>
      </c>
      <c r="I2001" s="45">
        <v>932.11893310546873</v>
      </c>
      <c r="J2001" s="45">
        <v>986.21439208984373</v>
      </c>
      <c r="K2001" s="45">
        <v>1038.5049682617187</v>
      </c>
      <c r="L2001" s="45">
        <v>1131.3846191406251</v>
      </c>
      <c r="M2001" s="45">
        <v>1084.5096313476563</v>
      </c>
      <c r="N2001" s="45">
        <v>1102.5087646484376</v>
      </c>
      <c r="O2001" s="45">
        <v>882.11789550781248</v>
      </c>
      <c r="P2001" s="45">
        <v>685.04824218750002</v>
      </c>
      <c r="Q2001" s="45">
        <v>490.44821777343748</v>
      </c>
      <c r="R2001" s="45">
        <v>395.99930419921873</v>
      </c>
      <c r="S2001" s="45">
        <v>309.58726196289064</v>
      </c>
      <c r="T2001" s="45">
        <v>194.52154235839845</v>
      </c>
      <c r="U2001" s="45">
        <v>14068.244076538085</v>
      </c>
      <c r="V2001" s="8"/>
      <c r="W2001" s="44" t="s">
        <v>75</v>
      </c>
      <c r="X2001" s="71">
        <v>3</v>
      </c>
      <c r="Y2001" s="71">
        <v>14</v>
      </c>
      <c r="Z2001" s="71">
        <v>42</v>
      </c>
      <c r="AA2001" s="71">
        <v>60</v>
      </c>
      <c r="AB2001" s="71">
        <v>34</v>
      </c>
      <c r="AC2001" s="71">
        <v>3</v>
      </c>
      <c r="AD2001" s="71"/>
      <c r="AE2001" s="71">
        <f t="shared" si="1077"/>
        <v>156</v>
      </c>
      <c r="AF2001" s="8"/>
      <c r="AG2001" s="44" t="s">
        <v>75</v>
      </c>
      <c r="AH2001" s="68">
        <f t="shared" si="1078"/>
        <v>6.7200952888511658</v>
      </c>
      <c r="AI2001" s="68">
        <f t="shared" si="1079"/>
        <v>49.086593691689195</v>
      </c>
      <c r="AJ2001" s="68">
        <f t="shared" si="1080"/>
        <v>113.52220640575736</v>
      </c>
      <c r="AK2001" s="68">
        <f t="shared" si="1081"/>
        <v>128.73893635032738</v>
      </c>
      <c r="AL2001" s="68">
        <f t="shared" si="1071"/>
        <v>68.95052490149142</v>
      </c>
      <c r="AM2001" s="68">
        <f t="shared" si="1072"/>
        <v>5.7775361537682226</v>
      </c>
      <c r="AN2001" s="68">
        <f t="shared" si="1073"/>
        <v>0</v>
      </c>
      <c r="AO2001" s="68">
        <f t="shared" si="1075"/>
        <v>49.591259588616026</v>
      </c>
      <c r="AP2001" s="8"/>
      <c r="AQ2001" s="6">
        <f t="shared" si="1083"/>
        <v>44</v>
      </c>
      <c r="AR2001" s="94">
        <f t="shared" si="1082"/>
        <v>40</v>
      </c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</row>
    <row r="2002" spans="1:58" s="5" customFormat="1">
      <c r="A2002" s="6">
        <v>1957</v>
      </c>
      <c r="B2002" s="44" t="s">
        <v>76</v>
      </c>
      <c r="C2002" s="45">
        <v>3885.8798828125</v>
      </c>
      <c r="D2002" s="45">
        <v>4614.3301757812496</v>
      </c>
      <c r="E2002" s="45">
        <v>5155.6362792968748</v>
      </c>
      <c r="F2002" s="45">
        <v>5232.7895751953129</v>
      </c>
      <c r="G2002" s="45">
        <v>4301.5472656250004</v>
      </c>
      <c r="H2002" s="45">
        <v>3409.1355346679688</v>
      </c>
      <c r="I2002" s="45">
        <v>3834.9281494140623</v>
      </c>
      <c r="J2002" s="45">
        <v>4580.2191162109375</v>
      </c>
      <c r="K2002" s="45">
        <v>5266.8071777343748</v>
      </c>
      <c r="L2002" s="45">
        <v>5502.7989746093754</v>
      </c>
      <c r="M2002" s="45">
        <v>4781.9711181640623</v>
      </c>
      <c r="N2002" s="45">
        <v>3874.4128173828126</v>
      </c>
      <c r="O2002" s="45">
        <v>2368.0799072265627</v>
      </c>
      <c r="P2002" s="45">
        <v>1491.7682556152345</v>
      </c>
      <c r="Q2002" s="45">
        <v>935.69064331054688</v>
      </c>
      <c r="R2002" s="45">
        <v>738.95989379882815</v>
      </c>
      <c r="S2002" s="45">
        <v>509.64545288085935</v>
      </c>
      <c r="T2002" s="45">
        <v>431.63467864990236</v>
      </c>
      <c r="U2002" s="45">
        <v>60916.234898376468</v>
      </c>
      <c r="V2002" s="8"/>
      <c r="W2002" s="44" t="s">
        <v>76</v>
      </c>
      <c r="X2002" s="71">
        <v>5</v>
      </c>
      <c r="Y2002" s="71">
        <v>24</v>
      </c>
      <c r="Z2002" s="71">
        <v>128</v>
      </c>
      <c r="AA2002" s="71">
        <v>319</v>
      </c>
      <c r="AB2002" s="71">
        <v>180</v>
      </c>
      <c r="AC2002" s="71">
        <v>34</v>
      </c>
      <c r="AD2002" s="71"/>
      <c r="AE2002" s="71">
        <f t="shared" si="1077"/>
        <v>690</v>
      </c>
      <c r="AF2002" s="8"/>
      <c r="AG2002" s="44" t="s">
        <v>76</v>
      </c>
      <c r="AH2002" s="68">
        <f t="shared" si="1078"/>
        <v>1.9110265865461926</v>
      </c>
      <c r="AI2002" s="68">
        <f t="shared" si="1079"/>
        <v>11.158775444264649</v>
      </c>
      <c r="AJ2002" s="68">
        <f t="shared" si="1080"/>
        <v>75.092350361756161</v>
      </c>
      <c r="AK2002" s="68">
        <f t="shared" si="1081"/>
        <v>166.36556804786025</v>
      </c>
      <c r="AL2002" s="68">
        <f t="shared" si="1071"/>
        <v>78.598859763245557</v>
      </c>
      <c r="AM2002" s="68">
        <f t="shared" si="1072"/>
        <v>12.911047947126782</v>
      </c>
      <c r="AN2002" s="68">
        <f t="shared" si="1073"/>
        <v>0</v>
      </c>
      <c r="AO2002" s="68">
        <f t="shared" si="1075"/>
        <v>42.95288538096117</v>
      </c>
      <c r="AP2002" s="8"/>
      <c r="AQ2002" s="6">
        <f t="shared" si="1083"/>
        <v>74</v>
      </c>
      <c r="AR2002" s="94">
        <f t="shared" si="1082"/>
        <v>64</v>
      </c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</row>
    <row r="2003" spans="1:58" s="5" customFormat="1">
      <c r="A2003" s="6">
        <v>1958</v>
      </c>
      <c r="B2003" s="44" t="s">
        <v>77</v>
      </c>
      <c r="C2003" s="45">
        <v>815.5398010253906</v>
      </c>
      <c r="D2003" s="45">
        <v>898.2749084472656</v>
      </c>
      <c r="E2003" s="45">
        <v>946.52534179687495</v>
      </c>
      <c r="F2003" s="45">
        <v>830.80902099609375</v>
      </c>
      <c r="G2003" s="45">
        <v>533.96256103515623</v>
      </c>
      <c r="H2003" s="45">
        <v>616.05866699218745</v>
      </c>
      <c r="I2003" s="45">
        <v>710.94491577148438</v>
      </c>
      <c r="J2003" s="45">
        <v>895.70485839843752</v>
      </c>
      <c r="K2003" s="45">
        <v>924.91411132812505</v>
      </c>
      <c r="L2003" s="45">
        <v>900.90095825195317</v>
      </c>
      <c r="M2003" s="45">
        <v>889.28596191406245</v>
      </c>
      <c r="N2003" s="45">
        <v>890.6047241210938</v>
      </c>
      <c r="O2003" s="45">
        <v>779.6356140136719</v>
      </c>
      <c r="P2003" s="45">
        <v>634.84053344726567</v>
      </c>
      <c r="Q2003" s="45">
        <v>487.26369018554686</v>
      </c>
      <c r="R2003" s="45">
        <v>501.74647827148436</v>
      </c>
      <c r="S2003" s="45">
        <v>370.8230010986328</v>
      </c>
      <c r="T2003" s="45">
        <v>323.31802368164063</v>
      </c>
      <c r="U2003" s="45">
        <v>12951.153170776368</v>
      </c>
      <c r="V2003" s="8"/>
      <c r="W2003" s="44" t="s">
        <v>77</v>
      </c>
      <c r="X2003" s="71">
        <v>4</v>
      </c>
      <c r="Y2003" s="71">
        <v>28</v>
      </c>
      <c r="Z2003" s="71">
        <v>43</v>
      </c>
      <c r="AA2003" s="71">
        <v>38</v>
      </c>
      <c r="AB2003" s="71">
        <v>20</v>
      </c>
      <c r="AC2003" s="71">
        <v>4</v>
      </c>
      <c r="AD2003" s="71"/>
      <c r="AE2003" s="71">
        <f t="shared" si="1077"/>
        <v>137</v>
      </c>
      <c r="AF2003" s="8"/>
      <c r="AG2003" s="44" t="s">
        <v>77</v>
      </c>
      <c r="AH2003" s="68">
        <f t="shared" si="1078"/>
        <v>9.6291684344116106</v>
      </c>
      <c r="AI2003" s="68">
        <f t="shared" si="1079"/>
        <v>104.87626677690039</v>
      </c>
      <c r="AJ2003" s="68">
        <f t="shared" si="1080"/>
        <v>139.5970945752324</v>
      </c>
      <c r="AK2003" s="68">
        <f t="shared" si="1081"/>
        <v>106.8999838300107</v>
      </c>
      <c r="AL2003" s="68">
        <f t="shared" si="1071"/>
        <v>44.657567305732698</v>
      </c>
      <c r="AM2003" s="68">
        <f t="shared" si="1072"/>
        <v>8.6494517728921299</v>
      </c>
      <c r="AN2003" s="68">
        <f t="shared" si="1073"/>
        <v>0</v>
      </c>
      <c r="AO2003" s="68">
        <f t="shared" si="1075"/>
        <v>50.616121106307425</v>
      </c>
      <c r="AP2003" s="8"/>
      <c r="AQ2003" s="6">
        <f t="shared" si="1083"/>
        <v>3</v>
      </c>
      <c r="AR2003" s="94">
        <f t="shared" si="1082"/>
        <v>30</v>
      </c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</row>
    <row r="2004" spans="1:58" s="5" customFormat="1">
      <c r="A2004" s="6">
        <v>1959</v>
      </c>
      <c r="B2004" s="44" t="s">
        <v>78</v>
      </c>
      <c r="C2004" s="45">
        <v>3778.4838378906252</v>
      </c>
      <c r="D2004" s="45">
        <v>2557.5819335937499</v>
      </c>
      <c r="E2004" s="45">
        <v>2344.3175781250002</v>
      </c>
      <c r="F2004" s="45">
        <v>2816.009521484375</v>
      </c>
      <c r="G2004" s="45">
        <v>7146.0875976562502</v>
      </c>
      <c r="H2004" s="45">
        <v>12191.009570312501</v>
      </c>
      <c r="I2004" s="45">
        <v>11526.08779296875</v>
      </c>
      <c r="J2004" s="45">
        <v>8776.5340820312504</v>
      </c>
      <c r="K2004" s="45">
        <v>6515.9080078124998</v>
      </c>
      <c r="L2004" s="45">
        <v>5358.0035156249996</v>
      </c>
      <c r="M2004" s="45">
        <v>4859.6351562500004</v>
      </c>
      <c r="N2004" s="45">
        <v>4055.3998535156252</v>
      </c>
      <c r="O2004" s="45">
        <v>3295.5113281250001</v>
      </c>
      <c r="P2004" s="45">
        <v>2587.4695312499998</v>
      </c>
      <c r="Q2004" s="45">
        <v>2280.9622314453127</v>
      </c>
      <c r="R2004" s="45">
        <v>1913.1969238281249</v>
      </c>
      <c r="S2004" s="45">
        <v>1297.1871704101563</v>
      </c>
      <c r="T2004" s="45">
        <v>1350.4522583007813</v>
      </c>
      <c r="U2004" s="45">
        <v>84649.837890625</v>
      </c>
      <c r="V2004" s="8"/>
      <c r="W2004" s="44" t="s">
        <v>78</v>
      </c>
      <c r="X2004" s="71">
        <v>7</v>
      </c>
      <c r="Y2004" s="71">
        <v>47</v>
      </c>
      <c r="Z2004" s="71">
        <v>143</v>
      </c>
      <c r="AA2004" s="71">
        <v>486</v>
      </c>
      <c r="AB2004" s="71">
        <v>335</v>
      </c>
      <c r="AC2004" s="71">
        <v>90</v>
      </c>
      <c r="AD2004" s="71"/>
      <c r="AE2004" s="71">
        <f t="shared" si="1077"/>
        <v>1108</v>
      </c>
      <c r="AF2004" s="8"/>
      <c r="AG2004" s="44" t="s">
        <v>78</v>
      </c>
      <c r="AH2004" s="68">
        <f t="shared" si="1078"/>
        <v>4.9715740991601187</v>
      </c>
      <c r="AI2004" s="68">
        <f t="shared" si="1079"/>
        <v>13.154050900639644</v>
      </c>
      <c r="AJ2004" s="68">
        <f t="shared" si="1080"/>
        <v>23.459911039399568</v>
      </c>
      <c r="AK2004" s="68">
        <f t="shared" si="1081"/>
        <v>84.330435223037981</v>
      </c>
      <c r="AL2004" s="68">
        <f t="shared" si="1071"/>
        <v>76.339930288852088</v>
      </c>
      <c r="AM2004" s="68">
        <f t="shared" si="1072"/>
        <v>27.624699394801468</v>
      </c>
      <c r="AN2004" s="68">
        <f t="shared" si="1073"/>
        <v>0</v>
      </c>
      <c r="AO2004" s="68">
        <f t="shared" si="1075"/>
        <v>40.788048594010803</v>
      </c>
      <c r="AP2004" s="8"/>
      <c r="AQ2004" s="6">
        <f t="shared" si="1083"/>
        <v>72</v>
      </c>
      <c r="AR2004" s="94">
        <f t="shared" si="1082"/>
        <v>72</v>
      </c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</row>
    <row r="2005" spans="1:58" s="5" customFormat="1">
      <c r="A2005" s="6">
        <v>1960</v>
      </c>
      <c r="B2005" s="44" t="s">
        <v>79</v>
      </c>
      <c r="C2005" s="45">
        <v>336.19085083007815</v>
      </c>
      <c r="D2005" s="45">
        <v>363.9205261230469</v>
      </c>
      <c r="E2005" s="45">
        <v>475.70853271484373</v>
      </c>
      <c r="F2005" s="45">
        <v>401.84880371093749</v>
      </c>
      <c r="G2005" s="45">
        <v>253.94562988281251</v>
      </c>
      <c r="H2005" s="45">
        <v>286.01481323242189</v>
      </c>
      <c r="I2005" s="45">
        <v>350.3084716796875</v>
      </c>
      <c r="J2005" s="45">
        <v>369.5081848144531</v>
      </c>
      <c r="K2005" s="45">
        <v>409.06696777343751</v>
      </c>
      <c r="L2005" s="45">
        <v>488.32505493164064</v>
      </c>
      <c r="M2005" s="45">
        <v>523.67192382812505</v>
      </c>
      <c r="N2005" s="45">
        <v>547.38686523437502</v>
      </c>
      <c r="O2005" s="45">
        <v>483.79345703125</v>
      </c>
      <c r="P2005" s="45">
        <v>387.4323791503906</v>
      </c>
      <c r="Q2005" s="45">
        <v>291.70835266113284</v>
      </c>
      <c r="R2005" s="45">
        <v>235.69721984863281</v>
      </c>
      <c r="S2005" s="45">
        <v>179.29682922363281</v>
      </c>
      <c r="T2005" s="45">
        <v>97.623846435546881</v>
      </c>
      <c r="U2005" s="45">
        <v>6481.4487091064457</v>
      </c>
      <c r="V2005" s="8"/>
      <c r="W2005" s="44" t="s">
        <v>79</v>
      </c>
      <c r="X2005" s="71">
        <v>1.5</v>
      </c>
      <c r="Y2005" s="71">
        <v>9</v>
      </c>
      <c r="Z2005" s="71">
        <v>16</v>
      </c>
      <c r="AA2005" s="71">
        <v>23</v>
      </c>
      <c r="AB2005" s="71">
        <v>12</v>
      </c>
      <c r="AC2005" s="71">
        <v>1.5</v>
      </c>
      <c r="AD2005" s="71"/>
      <c r="AE2005" s="71">
        <f t="shared" si="1077"/>
        <v>63</v>
      </c>
      <c r="AF2005" s="8"/>
      <c r="AG2005" s="44" t="s">
        <v>79</v>
      </c>
      <c r="AH2005" s="68">
        <f t="shared" si="1078"/>
        <v>7.4654944155513636</v>
      </c>
      <c r="AI2005" s="68">
        <f t="shared" si="1079"/>
        <v>70.881314273084371</v>
      </c>
      <c r="AJ2005" s="68">
        <f t="shared" si="1080"/>
        <v>111.88231699732314</v>
      </c>
      <c r="AK2005" s="68">
        <f t="shared" si="1081"/>
        <v>131.31283916553735</v>
      </c>
      <c r="AL2005" s="68">
        <f t="shared" si="1071"/>
        <v>64.951199963409451</v>
      </c>
      <c r="AM2005" s="68">
        <f t="shared" si="1072"/>
        <v>7.3337625287347956</v>
      </c>
      <c r="AN2005" s="68">
        <f t="shared" si="1073"/>
        <v>0</v>
      </c>
      <c r="AO2005" s="68">
        <f t="shared" si="1075"/>
        <v>49.237638673246956</v>
      </c>
      <c r="AP2005" s="8"/>
      <c r="AQ2005" s="6">
        <f t="shared" si="1083"/>
        <v>18</v>
      </c>
      <c r="AR2005" s="94">
        <f t="shared" si="1082"/>
        <v>46</v>
      </c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</row>
    <row r="2006" spans="1:58" s="5" customFormat="1">
      <c r="A2006" s="6">
        <v>1961</v>
      </c>
      <c r="B2006" s="44" t="s">
        <v>80</v>
      </c>
      <c r="C2006" s="45">
        <v>77.142243957519526</v>
      </c>
      <c r="D2006" s="45">
        <v>147.08356933593751</v>
      </c>
      <c r="E2006" s="45">
        <v>178.96877441406249</v>
      </c>
      <c r="F2006" s="45">
        <v>181.40103149414063</v>
      </c>
      <c r="G2006" s="45">
        <v>110.38751525878907</v>
      </c>
      <c r="H2006" s="45">
        <v>102.21898193359375</v>
      </c>
      <c r="I2006" s="45">
        <v>128.47547912597656</v>
      </c>
      <c r="J2006" s="45">
        <v>127.78687133789063</v>
      </c>
      <c r="K2006" s="45">
        <v>182.27739868164062</v>
      </c>
      <c r="L2006" s="45">
        <v>209.92976684570311</v>
      </c>
      <c r="M2006" s="45">
        <v>251.3594970703125</v>
      </c>
      <c r="N2006" s="45">
        <v>242.22219848632813</v>
      </c>
      <c r="O2006" s="45">
        <v>248.922607421875</v>
      </c>
      <c r="P2006" s="45">
        <v>224.58712768554688</v>
      </c>
      <c r="Q2006" s="45">
        <v>227.43915405273438</v>
      </c>
      <c r="R2006" s="45">
        <v>230.90215454101562</v>
      </c>
      <c r="S2006" s="45">
        <v>186.02764282226562</v>
      </c>
      <c r="T2006" s="45">
        <v>206.48028564453125</v>
      </c>
      <c r="U2006" s="45">
        <v>3263.6123001098631</v>
      </c>
      <c r="V2006" s="8"/>
      <c r="W2006" s="44" t="s">
        <v>80</v>
      </c>
      <c r="X2006" s="71">
        <v>0</v>
      </c>
      <c r="Y2006" s="71">
        <v>1.5</v>
      </c>
      <c r="Z2006" s="71">
        <v>1.5</v>
      </c>
      <c r="AA2006" s="71">
        <v>10</v>
      </c>
      <c r="AB2006" s="71">
        <v>6</v>
      </c>
      <c r="AC2006" s="71">
        <v>3</v>
      </c>
      <c r="AD2006" s="71"/>
      <c r="AE2006" s="71">
        <f t="shared" si="1077"/>
        <v>22</v>
      </c>
      <c r="AF2006" s="8"/>
      <c r="AG2006" s="44" t="s">
        <v>80</v>
      </c>
      <c r="AH2006" s="68">
        <f t="shared" si="1078"/>
        <v>0</v>
      </c>
      <c r="AI2006" s="68">
        <f t="shared" si="1079"/>
        <v>27.176986391684721</v>
      </c>
      <c r="AJ2006" s="68">
        <f t="shared" si="1080"/>
        <v>29.348756397798411</v>
      </c>
      <c r="AK2006" s="68">
        <f t="shared" si="1081"/>
        <v>155.67172923627714</v>
      </c>
      <c r="AL2006" s="68">
        <f t="shared" si="1071"/>
        <v>93.906360445040718</v>
      </c>
      <c r="AM2006" s="68">
        <f t="shared" si="1072"/>
        <v>32.916862120022856</v>
      </c>
      <c r="AN2006" s="68">
        <f t="shared" si="1073"/>
        <v>0</v>
      </c>
      <c r="AO2006" s="68">
        <f t="shared" si="1075"/>
        <v>42.207164392384222</v>
      </c>
      <c r="AP2006" s="8"/>
      <c r="AQ2006" s="6">
        <f t="shared" si="1083"/>
        <v>62</v>
      </c>
      <c r="AR2006" s="94">
        <f t="shared" si="1082"/>
        <v>67</v>
      </c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/>
    </row>
    <row r="2007" spans="1:58" s="5" customFormat="1">
      <c r="A2007" s="6">
        <v>1962</v>
      </c>
      <c r="B2007" s="44" t="s">
        <v>81</v>
      </c>
      <c r="C2007" s="45">
        <v>1493.6813842773438</v>
      </c>
      <c r="D2007" s="45">
        <v>1725.4415649414063</v>
      </c>
      <c r="E2007" s="45">
        <v>2015.208984375</v>
      </c>
      <c r="F2007" s="45">
        <v>1897.5196166992187</v>
      </c>
      <c r="G2007" s="45">
        <v>1256.7777954101562</v>
      </c>
      <c r="H2007" s="45">
        <v>1187.5043151855468</v>
      </c>
      <c r="I2007" s="45">
        <v>1463.0701538085937</v>
      </c>
      <c r="J2007" s="45">
        <v>1717.1842285156249</v>
      </c>
      <c r="K2007" s="45">
        <v>1882.2029541015625</v>
      </c>
      <c r="L2007" s="45">
        <v>2053.0051879882813</v>
      </c>
      <c r="M2007" s="45">
        <v>2002.3477661132813</v>
      </c>
      <c r="N2007" s="45">
        <v>1957.8219238281249</v>
      </c>
      <c r="O2007" s="45">
        <v>1722.3431396484375</v>
      </c>
      <c r="P2007" s="45">
        <v>1348.780078125</v>
      </c>
      <c r="Q2007" s="45">
        <v>1097.2345886230469</v>
      </c>
      <c r="R2007" s="45">
        <v>940.36208496093752</v>
      </c>
      <c r="S2007" s="45">
        <v>670.6801696777344</v>
      </c>
      <c r="T2007" s="45">
        <v>595.22542724609377</v>
      </c>
      <c r="U2007" s="45">
        <v>27026.391363525392</v>
      </c>
      <c r="V2007" s="8"/>
      <c r="W2007" s="44" t="s">
        <v>81</v>
      </c>
      <c r="X2007" s="71">
        <v>11</v>
      </c>
      <c r="Y2007" s="71">
        <v>29</v>
      </c>
      <c r="Z2007" s="71">
        <v>81</v>
      </c>
      <c r="AA2007" s="71">
        <v>99</v>
      </c>
      <c r="AB2007" s="71">
        <v>29</v>
      </c>
      <c r="AC2007" s="71">
        <v>7</v>
      </c>
      <c r="AD2007" s="71"/>
      <c r="AE2007" s="71">
        <f t="shared" si="1077"/>
        <v>256</v>
      </c>
      <c r="AF2007" s="8"/>
      <c r="AG2007" s="44" t="s">
        <v>81</v>
      </c>
      <c r="AH2007" s="68">
        <f t="shared" si="1078"/>
        <v>11.594083036817048</v>
      </c>
      <c r="AI2007" s="68">
        <f t="shared" si="1079"/>
        <v>46.14976506731756</v>
      </c>
      <c r="AJ2007" s="68">
        <f t="shared" si="1080"/>
        <v>136.42055690103962</v>
      </c>
      <c r="AK2007" s="68">
        <f t="shared" si="1081"/>
        <v>135.33185642846718</v>
      </c>
      <c r="AL2007" s="68">
        <f t="shared" si="1071"/>
        <v>33.776224494058269</v>
      </c>
      <c r="AM2007" s="68">
        <f t="shared" si="1072"/>
        <v>7.4380926719364657</v>
      </c>
      <c r="AN2007" s="68">
        <f t="shared" si="1073"/>
        <v>0</v>
      </c>
      <c r="AO2007" s="68">
        <f t="shared" si="1075"/>
        <v>44.687805810503953</v>
      </c>
      <c r="AP2007" s="8"/>
      <c r="AQ2007" s="6">
        <f t="shared" si="1083"/>
        <v>46</v>
      </c>
      <c r="AR2007" s="94">
        <f t="shared" si="1082"/>
        <v>61</v>
      </c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/>
      <c r="BD2007" s="8"/>
      <c r="BE2007" s="8"/>
      <c r="BF2007" s="8"/>
    </row>
    <row r="2008" spans="1:58" s="5" customFormat="1">
      <c r="A2008" s="6">
        <v>1963</v>
      </c>
      <c r="B2008" s="44" t="s">
        <v>82</v>
      </c>
      <c r="C2008" s="45">
        <v>915.8987915039063</v>
      </c>
      <c r="D2008" s="45">
        <v>1100.0103332519532</v>
      </c>
      <c r="E2008" s="45">
        <v>1237.0227966308594</v>
      </c>
      <c r="F2008" s="45">
        <v>1228.0700042724609</v>
      </c>
      <c r="G2008" s="45">
        <v>707.87360229492185</v>
      </c>
      <c r="H2008" s="45">
        <v>737.35418548583982</v>
      </c>
      <c r="I2008" s="45">
        <v>895.23891601562502</v>
      </c>
      <c r="J2008" s="45">
        <v>1023.0471801757813</v>
      </c>
      <c r="K2008" s="45">
        <v>1157.3550781250001</v>
      </c>
      <c r="L2008" s="45">
        <v>1225.2701293945313</v>
      </c>
      <c r="M2008" s="45">
        <v>1195.5787841796875</v>
      </c>
      <c r="N2008" s="45">
        <v>1182.6799194335938</v>
      </c>
      <c r="O2008" s="45">
        <v>929.9611938476562</v>
      </c>
      <c r="P2008" s="45">
        <v>787.19218139648433</v>
      </c>
      <c r="Q2008" s="45">
        <v>762.28227844238279</v>
      </c>
      <c r="R2008" s="45">
        <v>705.15046081542971</v>
      </c>
      <c r="S2008" s="45">
        <v>527.92613220214844</v>
      </c>
      <c r="T2008" s="45">
        <v>450.00158233642577</v>
      </c>
      <c r="U2008" s="45">
        <v>16767.913549804689</v>
      </c>
      <c r="V2008" s="8"/>
      <c r="W2008" s="44" t="s">
        <v>82</v>
      </c>
      <c r="X2008" s="71">
        <v>5</v>
      </c>
      <c r="Y2008" s="71">
        <v>19</v>
      </c>
      <c r="Z2008" s="71">
        <v>54</v>
      </c>
      <c r="AA2008" s="71">
        <v>63</v>
      </c>
      <c r="AB2008" s="71">
        <v>33</v>
      </c>
      <c r="AC2008" s="71">
        <v>9</v>
      </c>
      <c r="AD2008" s="71"/>
      <c r="AE2008" s="71">
        <f t="shared" si="1077"/>
        <v>183</v>
      </c>
      <c r="AF2008" s="8"/>
      <c r="AG2008" s="44" t="s">
        <v>82</v>
      </c>
      <c r="AH2008" s="68">
        <f t="shared" si="1078"/>
        <v>8.1428582777935752</v>
      </c>
      <c r="AI2008" s="68">
        <f t="shared" si="1079"/>
        <v>53.681900097424503</v>
      </c>
      <c r="AJ2008" s="68">
        <f t="shared" si="1080"/>
        <v>146.46963715115987</v>
      </c>
      <c r="AK2008" s="68">
        <f t="shared" si="1081"/>
        <v>140.74455181280442</v>
      </c>
      <c r="AL2008" s="68">
        <f t="shared" si="1071"/>
        <v>64.513153722450795</v>
      </c>
      <c r="AM2008" s="68">
        <f t="shared" si="1072"/>
        <v>15.55270317659237</v>
      </c>
      <c r="AN2008" s="68">
        <f t="shared" si="1073"/>
        <v>0</v>
      </c>
      <c r="AO2008" s="68">
        <f t="shared" si="1075"/>
        <v>52.479068948806386</v>
      </c>
      <c r="AP2008" s="8"/>
      <c r="AQ2008" s="6">
        <f t="shared" si="1083"/>
        <v>39</v>
      </c>
      <c r="AR2008" s="94">
        <f t="shared" si="1082"/>
        <v>20</v>
      </c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</row>
    <row r="2009" spans="1:58" s="5" customFormat="1">
      <c r="A2009" s="6">
        <v>1964</v>
      </c>
      <c r="B2009" s="44" t="s">
        <v>83</v>
      </c>
      <c r="C2009" s="45">
        <v>4265.6709960937496</v>
      </c>
      <c r="D2009" s="45">
        <v>4045.0753417968749</v>
      </c>
      <c r="E2009" s="45">
        <v>4031.41552734375</v>
      </c>
      <c r="F2009" s="45">
        <v>4800.7997070312504</v>
      </c>
      <c r="G2009" s="45">
        <v>9205.0458984375</v>
      </c>
      <c r="H2009" s="45">
        <v>9378.4546874999996</v>
      </c>
      <c r="I2009" s="45">
        <v>8375.7427734374996</v>
      </c>
      <c r="J2009" s="45">
        <v>7544.1305664062502</v>
      </c>
      <c r="K2009" s="45">
        <v>6389.5086914062504</v>
      </c>
      <c r="L2009" s="45">
        <v>5995.5442382812498</v>
      </c>
      <c r="M2009" s="45">
        <v>5585.5696289062498</v>
      </c>
      <c r="N2009" s="45">
        <v>5441.1134765625002</v>
      </c>
      <c r="O2009" s="45">
        <v>4357.1949218749996</v>
      </c>
      <c r="P2009" s="45">
        <v>3418.6738769531248</v>
      </c>
      <c r="Q2009" s="45">
        <v>2791.9011718749998</v>
      </c>
      <c r="R2009" s="45">
        <v>2619.4697265625</v>
      </c>
      <c r="S2009" s="45">
        <v>1952.1096923828125</v>
      </c>
      <c r="T2009" s="45">
        <v>1738.8192993164062</v>
      </c>
      <c r="U2009" s="45">
        <v>91936.240222167966</v>
      </c>
      <c r="V2009" s="8"/>
      <c r="W2009" s="44" t="s">
        <v>83</v>
      </c>
      <c r="X2009" s="71">
        <v>1.5</v>
      </c>
      <c r="Y2009" s="71">
        <v>1.5</v>
      </c>
      <c r="Z2009" s="71">
        <v>104</v>
      </c>
      <c r="AA2009" s="71">
        <v>433</v>
      </c>
      <c r="AB2009" s="71">
        <v>339</v>
      </c>
      <c r="AC2009" s="71">
        <v>63</v>
      </c>
      <c r="AD2009" s="71"/>
      <c r="AE2009" s="71">
        <f t="shared" si="1077"/>
        <v>942</v>
      </c>
      <c r="AF2009" s="8"/>
      <c r="AG2009" s="44" t="s">
        <v>83</v>
      </c>
      <c r="AH2009" s="68">
        <f t="shared" si="1078"/>
        <v>0.62489588882581382</v>
      </c>
      <c r="AI2009" s="68">
        <f t="shared" si="1079"/>
        <v>0.32590820655323743</v>
      </c>
      <c r="AJ2009" s="68">
        <f t="shared" si="1080"/>
        <v>22.178493891667589</v>
      </c>
      <c r="AK2009" s="68">
        <f t="shared" si="1081"/>
        <v>103.3938151427475</v>
      </c>
      <c r="AL2009" s="68">
        <f t="shared" si="1071"/>
        <v>89.871191124277502</v>
      </c>
      <c r="AM2009" s="68">
        <f t="shared" si="1072"/>
        <v>19.719826059469526</v>
      </c>
      <c r="AN2009" s="68">
        <f t="shared" si="1073"/>
        <v>0</v>
      </c>
      <c r="AO2009" s="68">
        <f t="shared" si="1075"/>
        <v>36.448601097212446</v>
      </c>
      <c r="AP2009" s="8"/>
      <c r="AQ2009" s="6">
        <f t="shared" si="1083"/>
        <v>78</v>
      </c>
      <c r="AR2009" s="94">
        <f t="shared" si="1082"/>
        <v>77</v>
      </c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</row>
    <row r="2010" spans="1:58" s="5" customFormat="1">
      <c r="A2010" s="6">
        <v>1965</v>
      </c>
      <c r="B2010" s="44" t="s">
        <v>84</v>
      </c>
      <c r="C2010" s="45">
        <v>471.76784667968752</v>
      </c>
      <c r="D2010" s="45">
        <v>557.55026855468748</v>
      </c>
      <c r="E2010" s="45">
        <v>649.25332031250002</v>
      </c>
      <c r="F2010" s="45">
        <v>550.5396606445313</v>
      </c>
      <c r="G2010" s="45">
        <v>325.46837158203124</v>
      </c>
      <c r="H2010" s="45">
        <v>360.67055664062502</v>
      </c>
      <c r="I2010" s="45">
        <v>461.00826416015627</v>
      </c>
      <c r="J2010" s="45">
        <v>565.03024902343748</v>
      </c>
      <c r="K2010" s="45">
        <v>651.11442871093755</v>
      </c>
      <c r="L2010" s="45">
        <v>770.36613769531255</v>
      </c>
      <c r="M2010" s="45">
        <v>791.308837890625</v>
      </c>
      <c r="N2010" s="45">
        <v>820.905517578125</v>
      </c>
      <c r="O2010" s="45">
        <v>708.24907226562505</v>
      </c>
      <c r="P2010" s="45">
        <v>562.21733398437505</v>
      </c>
      <c r="Q2010" s="45">
        <v>489.56396484375</v>
      </c>
      <c r="R2010" s="45">
        <v>454.56429443359377</v>
      </c>
      <c r="S2010" s="45">
        <v>303.49026489257813</v>
      </c>
      <c r="T2010" s="45">
        <v>274.72055053710938</v>
      </c>
      <c r="U2010" s="45">
        <v>9767.7889404296875</v>
      </c>
      <c r="V2010" s="8"/>
      <c r="W2010" s="44" t="s">
        <v>84</v>
      </c>
      <c r="X2010" s="71">
        <v>3</v>
      </c>
      <c r="Y2010" s="71">
        <v>9</v>
      </c>
      <c r="Z2010" s="71">
        <v>28</v>
      </c>
      <c r="AA2010" s="71">
        <v>19</v>
      </c>
      <c r="AB2010" s="71">
        <v>10</v>
      </c>
      <c r="AC2010" s="71">
        <v>3</v>
      </c>
      <c r="AD2010" s="71"/>
      <c r="AE2010" s="71">
        <f t="shared" si="1077"/>
        <v>72</v>
      </c>
      <c r="AF2010" s="8"/>
      <c r="AG2010" s="44" t="s">
        <v>84</v>
      </c>
      <c r="AH2010" s="68">
        <f t="shared" ref="AH2010:AH2030" si="1084">X2010/(F2010/2)*1000</f>
        <v>10.898397388801458</v>
      </c>
      <c r="AI2010" s="68">
        <f t="shared" ref="AI2010:AI2030" si="1085">Y2010/(G2010/2)*1000</f>
        <v>55.304913078053943</v>
      </c>
      <c r="AJ2010" s="68">
        <f t="shared" ref="AJ2010:AJ2030" si="1086">Z2010/(H2010/2)*1000</f>
        <v>155.26634755439392</v>
      </c>
      <c r="AK2010" s="68">
        <f t="shared" ref="AK2010:AK2030" si="1087">AA2010/(I2010/2)*1000</f>
        <v>82.428023430830805</v>
      </c>
      <c r="AL2010" s="68">
        <f t="shared" ref="AL2010:AL2030" si="1088">AB2010/(J2010/2)*1000</f>
        <v>35.39633503616264</v>
      </c>
      <c r="AM2010" s="68">
        <f t="shared" ref="AM2010:AM2030" si="1089">AC2010/(K2010/2)*1000</f>
        <v>9.2149701119028684</v>
      </c>
      <c r="AN2010" s="68">
        <f t="shared" ref="AN2010:AN2030" si="1090">AD2010/(L2010/2)*1000</f>
        <v>0</v>
      </c>
      <c r="AO2010" s="68">
        <f t="shared" si="1075"/>
        <v>39.085850694951517</v>
      </c>
      <c r="AP2010" s="8"/>
      <c r="AQ2010" s="6">
        <f t="shared" si="1083"/>
        <v>37</v>
      </c>
      <c r="AR2010" s="94">
        <f t="shared" ref="AR2010:AR2025" si="1091">RANK(AO2010,AO$1946:AO$2025)</f>
        <v>76</v>
      </c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</row>
    <row r="2011" spans="1:58" s="5" customFormat="1">
      <c r="A2011" s="6">
        <v>1966</v>
      </c>
      <c r="B2011" s="44" t="s">
        <v>85</v>
      </c>
      <c r="C2011" s="45">
        <v>1343.4536254882812</v>
      </c>
      <c r="D2011" s="45">
        <v>1592.518017578125</v>
      </c>
      <c r="E2011" s="45">
        <v>1686.7040771484376</v>
      </c>
      <c r="F2011" s="45">
        <v>1544.8281494140624</v>
      </c>
      <c r="G2011" s="45">
        <v>1103.0040771484375</v>
      </c>
      <c r="H2011" s="45">
        <v>1294.5840820312501</v>
      </c>
      <c r="I2011" s="45">
        <v>1563.3181884765625</v>
      </c>
      <c r="J2011" s="45">
        <v>1786.3951416015625</v>
      </c>
      <c r="K2011" s="45">
        <v>1895.7051757812501</v>
      </c>
      <c r="L2011" s="45">
        <v>1942.4036376953125</v>
      </c>
      <c r="M2011" s="45">
        <v>1653.1399169921874</v>
      </c>
      <c r="N2011" s="45">
        <v>1508.3767822265625</v>
      </c>
      <c r="O2011" s="45">
        <v>1092.2735107421875</v>
      </c>
      <c r="P2011" s="45">
        <v>902.15764160156255</v>
      </c>
      <c r="Q2011" s="45">
        <v>715.87465820312502</v>
      </c>
      <c r="R2011" s="45">
        <v>593.84162597656245</v>
      </c>
      <c r="S2011" s="45">
        <v>457.04307250976564</v>
      </c>
      <c r="T2011" s="45">
        <v>316.27878723144534</v>
      </c>
      <c r="U2011" s="45">
        <v>22991.900167846681</v>
      </c>
      <c r="V2011" s="8"/>
      <c r="W2011" s="44" t="s">
        <v>85</v>
      </c>
      <c r="X2011" s="71">
        <v>1.5</v>
      </c>
      <c r="Y2011" s="71">
        <v>12</v>
      </c>
      <c r="Z2011" s="71">
        <v>58</v>
      </c>
      <c r="AA2011" s="71">
        <v>129</v>
      </c>
      <c r="AB2011" s="71">
        <v>72</v>
      </c>
      <c r="AC2011" s="71">
        <v>1.5</v>
      </c>
      <c r="AD2011" s="71"/>
      <c r="AE2011" s="71">
        <f t="shared" si="1077"/>
        <v>274</v>
      </c>
      <c r="AF2011" s="8"/>
      <c r="AG2011" s="44" t="s">
        <v>85</v>
      </c>
      <c r="AH2011" s="68">
        <f t="shared" si="1084"/>
        <v>1.9419635777208419</v>
      </c>
      <c r="AI2011" s="68">
        <f t="shared" si="1085"/>
        <v>21.758759099101848</v>
      </c>
      <c r="AJ2011" s="68">
        <f t="shared" si="1086"/>
        <v>89.604067908815722</v>
      </c>
      <c r="AK2011" s="68">
        <f t="shared" si="1087"/>
        <v>165.03358171212628</v>
      </c>
      <c r="AL2011" s="68">
        <f t="shared" si="1088"/>
        <v>80.609265355983467</v>
      </c>
      <c r="AM2011" s="68">
        <f t="shared" si="1089"/>
        <v>1.5825245604257279</v>
      </c>
      <c r="AN2011" s="68">
        <f t="shared" si="1090"/>
        <v>0</v>
      </c>
      <c r="AO2011" s="68">
        <f t="shared" ref="AO2011:AO2030" si="1092">AE2011/(SUM(F2011:L2011)/2)*1000</f>
        <v>49.235243463649354</v>
      </c>
      <c r="AP2011" s="8"/>
      <c r="AQ2011" s="6">
        <f t="shared" ref="AQ2011:AQ2025" si="1093">RANK(AI2011,AI$1946:AI$2025)</f>
        <v>66</v>
      </c>
      <c r="AR2011" s="94">
        <f t="shared" si="1091"/>
        <v>47</v>
      </c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</row>
    <row r="2012" spans="1:58" s="5" customFormat="1">
      <c r="A2012" s="6">
        <v>1967</v>
      </c>
      <c r="B2012" s="44" t="s">
        <v>86</v>
      </c>
      <c r="C2012" s="45">
        <v>1516.1081787109374</v>
      </c>
      <c r="D2012" s="45">
        <v>1665.2675170898438</v>
      </c>
      <c r="E2012" s="45">
        <v>1614.7697387695312</v>
      </c>
      <c r="F2012" s="45">
        <v>1461.4825195312501</v>
      </c>
      <c r="G2012" s="45">
        <v>1244.4636169433593</v>
      </c>
      <c r="H2012" s="45">
        <v>1322.1529418945313</v>
      </c>
      <c r="I2012" s="45">
        <v>1287.568896484375</v>
      </c>
      <c r="J2012" s="45">
        <v>1441.6383056640625</v>
      </c>
      <c r="K2012" s="45">
        <v>1525.0685668945312</v>
      </c>
      <c r="L2012" s="45">
        <v>1527.203857421875</v>
      </c>
      <c r="M2012" s="45">
        <v>1440.1360595703125</v>
      </c>
      <c r="N2012" s="45">
        <v>1237.0509887695312</v>
      </c>
      <c r="O2012" s="45">
        <v>1012.6029174804687</v>
      </c>
      <c r="P2012" s="45">
        <v>881.37787780761721</v>
      </c>
      <c r="Q2012" s="45">
        <v>738.10023803710942</v>
      </c>
      <c r="R2012" s="45">
        <v>634.97629394531248</v>
      </c>
      <c r="S2012" s="45">
        <v>510.16906585693357</v>
      </c>
      <c r="T2012" s="45">
        <v>427.77589721679686</v>
      </c>
      <c r="U2012" s="45">
        <v>21487.91347808838</v>
      </c>
      <c r="V2012" s="8"/>
      <c r="W2012" s="44" t="s">
        <v>86</v>
      </c>
      <c r="X2012" s="71">
        <v>18</v>
      </c>
      <c r="Y2012" s="71">
        <v>47</v>
      </c>
      <c r="Z2012" s="71">
        <v>96</v>
      </c>
      <c r="AA2012" s="71">
        <v>101</v>
      </c>
      <c r="AB2012" s="71">
        <v>40</v>
      </c>
      <c r="AC2012" s="71">
        <v>11</v>
      </c>
      <c r="AD2012" s="71"/>
      <c r="AE2012" s="71">
        <f t="shared" si="1077"/>
        <v>313</v>
      </c>
      <c r="AF2012" s="8"/>
      <c r="AG2012" s="44" t="s">
        <v>86</v>
      </c>
      <c r="AH2012" s="68">
        <f t="shared" si="1084"/>
        <v>24.632521784486681</v>
      </c>
      <c r="AI2012" s="68">
        <f t="shared" si="1085"/>
        <v>75.534550564750134</v>
      </c>
      <c r="AJ2012" s="68">
        <f t="shared" si="1086"/>
        <v>145.21769298858916</v>
      </c>
      <c r="AK2012" s="68">
        <f t="shared" si="1087"/>
        <v>156.88480868988691</v>
      </c>
      <c r="AL2012" s="68">
        <f t="shared" si="1088"/>
        <v>55.492421147306828</v>
      </c>
      <c r="AM2012" s="68">
        <f t="shared" si="1089"/>
        <v>14.425580906698636</v>
      </c>
      <c r="AN2012" s="68">
        <f t="shared" si="1090"/>
        <v>0</v>
      </c>
      <c r="AO2012" s="68">
        <f t="shared" si="1092"/>
        <v>63.815176862949116</v>
      </c>
      <c r="AP2012" s="8"/>
      <c r="AQ2012" s="6">
        <f t="shared" si="1093"/>
        <v>17</v>
      </c>
      <c r="AR2012" s="94">
        <f t="shared" si="1091"/>
        <v>2</v>
      </c>
      <c r="AS2012" s="8"/>
      <c r="AT2012" s="8"/>
      <c r="AU2012" s="8"/>
      <c r="AV2012" s="8"/>
      <c r="AW2012" s="8"/>
      <c r="AX2012" s="8"/>
      <c r="AY2012" s="8"/>
      <c r="AZ2012" s="8"/>
      <c r="BA2012" s="8"/>
      <c r="BB2012" s="8"/>
      <c r="BC2012" s="8"/>
      <c r="BD2012" s="8"/>
      <c r="BE2012" s="8"/>
      <c r="BF2012" s="8"/>
    </row>
    <row r="2013" spans="1:58" s="5" customFormat="1">
      <c r="A2013" s="6">
        <v>1968</v>
      </c>
      <c r="B2013" s="44" t="s">
        <v>87</v>
      </c>
      <c r="C2013" s="45">
        <v>311.00592956542971</v>
      </c>
      <c r="D2013" s="45">
        <v>414.34937744140626</v>
      </c>
      <c r="E2013" s="45">
        <v>463.78168334960935</v>
      </c>
      <c r="F2013" s="45">
        <v>379.79252929687499</v>
      </c>
      <c r="G2013" s="45">
        <v>171.52920227050782</v>
      </c>
      <c r="H2013" s="45">
        <v>189.54531860351563</v>
      </c>
      <c r="I2013" s="45">
        <v>310.58553161621091</v>
      </c>
      <c r="J2013" s="45">
        <v>386.94953002929685</v>
      </c>
      <c r="K2013" s="45">
        <v>464.00737304687499</v>
      </c>
      <c r="L2013" s="45">
        <v>516.01333007812502</v>
      </c>
      <c r="M2013" s="45">
        <v>510.94110717773435</v>
      </c>
      <c r="N2013" s="45">
        <v>483.11630859374998</v>
      </c>
      <c r="O2013" s="45">
        <v>416.15478515625</v>
      </c>
      <c r="P2013" s="45">
        <v>345.53495178222659</v>
      </c>
      <c r="Q2013" s="45">
        <v>270.8991668701172</v>
      </c>
      <c r="R2013" s="45">
        <v>242.5831298828125</v>
      </c>
      <c r="S2013" s="45">
        <v>175.05347290039063</v>
      </c>
      <c r="T2013" s="45">
        <v>171.77231903076171</v>
      </c>
      <c r="U2013" s="45">
        <v>6223.6150466918943</v>
      </c>
      <c r="V2013" s="8"/>
      <c r="W2013" s="44" t="s">
        <v>87</v>
      </c>
      <c r="X2013" s="71">
        <v>1.5</v>
      </c>
      <c r="Y2013" s="71">
        <v>1.5</v>
      </c>
      <c r="Z2013" s="71">
        <v>19</v>
      </c>
      <c r="AA2013" s="71">
        <v>18</v>
      </c>
      <c r="AB2013" s="71">
        <v>11</v>
      </c>
      <c r="AC2013" s="71">
        <v>0</v>
      </c>
      <c r="AD2013" s="71"/>
      <c r="AE2013" s="71">
        <f t="shared" si="1077"/>
        <v>51</v>
      </c>
      <c r="AF2013" s="8"/>
      <c r="AG2013" s="44" t="s">
        <v>87</v>
      </c>
      <c r="AH2013" s="68">
        <f t="shared" si="1084"/>
        <v>7.8990495298947012</v>
      </c>
      <c r="AI2013" s="68">
        <f t="shared" si="1085"/>
        <v>17.489733294910859</v>
      </c>
      <c r="AJ2013" s="68">
        <f t="shared" si="1086"/>
        <v>200.47976009097377</v>
      </c>
      <c r="AK2013" s="68">
        <f t="shared" si="1087"/>
        <v>115.91009990924185</v>
      </c>
      <c r="AL2013" s="68">
        <f t="shared" si="1088"/>
        <v>56.85495986604333</v>
      </c>
      <c r="AM2013" s="68">
        <f t="shared" si="1089"/>
        <v>0</v>
      </c>
      <c r="AN2013" s="68">
        <f t="shared" si="1090"/>
        <v>0</v>
      </c>
      <c r="AO2013" s="68">
        <f t="shared" si="1092"/>
        <v>42.176247829712622</v>
      </c>
      <c r="AP2013" s="8"/>
      <c r="AQ2013" s="6">
        <f t="shared" si="1093"/>
        <v>69</v>
      </c>
      <c r="AR2013" s="94">
        <f t="shared" si="1091"/>
        <v>68</v>
      </c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</row>
    <row r="2014" spans="1:58" s="5" customFormat="1">
      <c r="A2014" s="6">
        <v>1969</v>
      </c>
      <c r="B2014" s="44" t="s">
        <v>88</v>
      </c>
      <c r="C2014" s="45">
        <v>1510.0023498535156</v>
      </c>
      <c r="D2014" s="45">
        <v>1775.1676025390625</v>
      </c>
      <c r="E2014" s="45">
        <v>2042.0730712890625</v>
      </c>
      <c r="F2014" s="45">
        <v>1891.9023071289062</v>
      </c>
      <c r="G2014" s="45">
        <v>1266.0581237792969</v>
      </c>
      <c r="H2014" s="45">
        <v>1364.2818939208985</v>
      </c>
      <c r="I2014" s="45">
        <v>1578.0269409179687</v>
      </c>
      <c r="J2014" s="45">
        <v>1801.8782348632813</v>
      </c>
      <c r="K2014" s="45">
        <v>1919.2705688476563</v>
      </c>
      <c r="L2014" s="45">
        <v>2017.6965087890626</v>
      </c>
      <c r="M2014" s="45">
        <v>1857.2392333984376</v>
      </c>
      <c r="N2014" s="45">
        <v>1780.251953125</v>
      </c>
      <c r="O2014" s="45">
        <v>1493.0115234375</v>
      </c>
      <c r="P2014" s="45">
        <v>1258.0701782226563</v>
      </c>
      <c r="Q2014" s="45">
        <v>1049.1286804199219</v>
      </c>
      <c r="R2014" s="45">
        <v>962.2502563476562</v>
      </c>
      <c r="S2014" s="45">
        <v>721.48284912109375</v>
      </c>
      <c r="T2014" s="45">
        <v>651.62147827148442</v>
      </c>
      <c r="U2014" s="45">
        <v>26939.41375427246</v>
      </c>
      <c r="V2014" s="8"/>
      <c r="W2014" s="44" t="s">
        <v>88</v>
      </c>
      <c r="X2014" s="71">
        <v>15</v>
      </c>
      <c r="Y2014" s="71">
        <v>51</v>
      </c>
      <c r="Z2014" s="71">
        <v>93</v>
      </c>
      <c r="AA2014" s="71">
        <v>91</v>
      </c>
      <c r="AB2014" s="71">
        <v>62</v>
      </c>
      <c r="AC2014" s="71">
        <v>10</v>
      </c>
      <c r="AD2014" s="71"/>
      <c r="AE2014" s="71">
        <f t="shared" si="1077"/>
        <v>322</v>
      </c>
      <c r="AF2014" s="8"/>
      <c r="AG2014" s="44" t="s">
        <v>88</v>
      </c>
      <c r="AH2014" s="68">
        <f t="shared" si="1084"/>
        <v>15.857055560932791</v>
      </c>
      <c r="AI2014" s="68">
        <f t="shared" si="1085"/>
        <v>80.565021529596805</v>
      </c>
      <c r="AJ2014" s="68">
        <f t="shared" si="1086"/>
        <v>136.33546030977698</v>
      </c>
      <c r="AK2014" s="68">
        <f t="shared" si="1087"/>
        <v>115.33389911209443</v>
      </c>
      <c r="AL2014" s="68">
        <f t="shared" si="1088"/>
        <v>68.817080755408867</v>
      </c>
      <c r="AM2014" s="68">
        <f t="shared" si="1089"/>
        <v>10.420625587984786</v>
      </c>
      <c r="AN2014" s="68">
        <f t="shared" si="1090"/>
        <v>0</v>
      </c>
      <c r="AO2014" s="68">
        <f t="shared" si="1092"/>
        <v>54.395959743752414</v>
      </c>
      <c r="AP2014" s="8"/>
      <c r="AQ2014" s="6">
        <f t="shared" si="1093"/>
        <v>14</v>
      </c>
      <c r="AR2014" s="94">
        <f t="shared" si="1091"/>
        <v>11</v>
      </c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</row>
    <row r="2015" spans="1:58" s="5" customFormat="1">
      <c r="A2015" s="6">
        <v>1970</v>
      </c>
      <c r="B2015" s="44" t="s">
        <v>89</v>
      </c>
      <c r="C2015" s="45">
        <v>1925.2284179687499</v>
      </c>
      <c r="D2015" s="45">
        <v>2362.9190429687501</v>
      </c>
      <c r="E2015" s="45">
        <v>2429.7627929687501</v>
      </c>
      <c r="F2015" s="45">
        <v>2404.9495117187498</v>
      </c>
      <c r="G2015" s="45">
        <v>1867.893310546875</v>
      </c>
      <c r="H2015" s="45">
        <v>1744.39033203125</v>
      </c>
      <c r="I2015" s="45">
        <v>1986.33076171875</v>
      </c>
      <c r="J2015" s="45">
        <v>2152.1403320312502</v>
      </c>
      <c r="K2015" s="45">
        <v>2273.6822265625001</v>
      </c>
      <c r="L2015" s="45">
        <v>2221.251953125</v>
      </c>
      <c r="M2015" s="45">
        <v>1961.3492675781249</v>
      </c>
      <c r="N2015" s="45">
        <v>1772.82275390625</v>
      </c>
      <c r="O2015" s="45">
        <v>1409.256884765625</v>
      </c>
      <c r="P2015" s="45">
        <v>1236.77197265625</v>
      </c>
      <c r="Q2015" s="45">
        <v>1071.728076171875</v>
      </c>
      <c r="R2015" s="45">
        <v>955.61796875000005</v>
      </c>
      <c r="S2015" s="45">
        <v>776.49321289062505</v>
      </c>
      <c r="T2015" s="45">
        <v>647.41713867187502</v>
      </c>
      <c r="U2015" s="45">
        <v>31200.005957031251</v>
      </c>
      <c r="V2015" s="8"/>
      <c r="W2015" s="44" t="s">
        <v>89</v>
      </c>
      <c r="X2015" s="71">
        <v>22</v>
      </c>
      <c r="Y2015" s="71">
        <v>39</v>
      </c>
      <c r="Z2015" s="71">
        <v>103</v>
      </c>
      <c r="AA2015" s="71">
        <v>140</v>
      </c>
      <c r="AB2015" s="71">
        <v>53</v>
      </c>
      <c r="AC2015" s="71">
        <v>15</v>
      </c>
      <c r="AD2015" s="71"/>
      <c r="AE2015" s="71">
        <f t="shared" si="1077"/>
        <v>372</v>
      </c>
      <c r="AF2015" s="8"/>
      <c r="AG2015" s="44" t="s">
        <v>89</v>
      </c>
      <c r="AH2015" s="68">
        <f t="shared" si="1084"/>
        <v>18.29560237568332</v>
      </c>
      <c r="AI2015" s="68">
        <f t="shared" si="1085"/>
        <v>41.75827364420693</v>
      </c>
      <c r="AJ2015" s="68">
        <f t="shared" si="1086"/>
        <v>118.09283519711092</v>
      </c>
      <c r="AK2015" s="68">
        <f t="shared" si="1087"/>
        <v>140.96343136614323</v>
      </c>
      <c r="AL2015" s="68">
        <f t="shared" si="1088"/>
        <v>49.253293766375464</v>
      </c>
      <c r="AM2015" s="68">
        <f t="shared" si="1089"/>
        <v>13.194455957618995</v>
      </c>
      <c r="AN2015" s="68">
        <f t="shared" si="1090"/>
        <v>0</v>
      </c>
      <c r="AO2015" s="68">
        <f t="shared" si="1092"/>
        <v>50.782769888824205</v>
      </c>
      <c r="AP2015" s="8"/>
      <c r="AQ2015" s="6">
        <f t="shared" si="1093"/>
        <v>50</v>
      </c>
      <c r="AR2015" s="94">
        <f t="shared" si="1091"/>
        <v>29</v>
      </c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</row>
    <row r="2016" spans="1:58" s="5" customFormat="1">
      <c r="A2016" s="6">
        <v>1971</v>
      </c>
      <c r="B2016" s="44" t="s">
        <v>90</v>
      </c>
      <c r="C2016" s="45">
        <v>2449.5570556640623</v>
      </c>
      <c r="D2016" s="45">
        <v>2833.1960327148436</v>
      </c>
      <c r="E2016" s="45">
        <v>3137.6461425781249</v>
      </c>
      <c r="F2016" s="45">
        <v>2974.9281982421876</v>
      </c>
      <c r="G2016" s="45">
        <v>2348.3460876464842</v>
      </c>
      <c r="H2016" s="45">
        <v>2156.4431945800779</v>
      </c>
      <c r="I2016" s="45">
        <v>2343.9706726074219</v>
      </c>
      <c r="J2016" s="45">
        <v>2701.296630859375</v>
      </c>
      <c r="K2016" s="45">
        <v>2991.0246337890626</v>
      </c>
      <c r="L2016" s="45">
        <v>3156.4856689453127</v>
      </c>
      <c r="M2016" s="45">
        <v>3010.4293945312502</v>
      </c>
      <c r="N2016" s="45">
        <v>2742.3119750976562</v>
      </c>
      <c r="O2016" s="45">
        <v>2159.348321533203</v>
      </c>
      <c r="P2016" s="45">
        <v>1795.6088562011719</v>
      </c>
      <c r="Q2016" s="45">
        <v>1557.1767974853515</v>
      </c>
      <c r="R2016" s="45">
        <v>1342.0057098388672</v>
      </c>
      <c r="S2016" s="45">
        <v>981.34571990966799</v>
      </c>
      <c r="T2016" s="45">
        <v>699.81496963500979</v>
      </c>
      <c r="U2016" s="45">
        <v>41380.936061859131</v>
      </c>
      <c r="V2016" s="8"/>
      <c r="W2016" s="44" t="s">
        <v>90</v>
      </c>
      <c r="X2016" s="71">
        <v>23</v>
      </c>
      <c r="Y2016" s="71">
        <v>82</v>
      </c>
      <c r="Z2016" s="71">
        <v>154</v>
      </c>
      <c r="AA2016" s="71">
        <v>123</v>
      </c>
      <c r="AB2016" s="71">
        <v>66</v>
      </c>
      <c r="AC2016" s="71">
        <v>9</v>
      </c>
      <c r="AD2016" s="71"/>
      <c r="AE2016" s="71">
        <f t="shared" si="1077"/>
        <v>457</v>
      </c>
      <c r="AF2016" s="8"/>
      <c r="AG2016" s="44" t="s">
        <v>90</v>
      </c>
      <c r="AH2016" s="68">
        <f t="shared" si="1084"/>
        <v>15.462558063478735</v>
      </c>
      <c r="AI2016" s="68">
        <f t="shared" si="1085"/>
        <v>69.836384365458258</v>
      </c>
      <c r="AJ2016" s="68">
        <f t="shared" si="1086"/>
        <v>142.82778269982506</v>
      </c>
      <c r="AK2016" s="68">
        <f t="shared" si="1087"/>
        <v>104.9501185637066</v>
      </c>
      <c r="AL2016" s="68">
        <f t="shared" si="1088"/>
        <v>48.865422068810808</v>
      </c>
      <c r="AM2016" s="68">
        <f t="shared" si="1089"/>
        <v>6.0180045983765114</v>
      </c>
      <c r="AN2016" s="68">
        <f t="shared" si="1090"/>
        <v>0</v>
      </c>
      <c r="AO2016" s="68">
        <f t="shared" si="1092"/>
        <v>48.949002035217781</v>
      </c>
      <c r="AP2016" s="8"/>
      <c r="AQ2016" s="6">
        <f t="shared" si="1093"/>
        <v>20</v>
      </c>
      <c r="AR2016" s="94">
        <f t="shared" si="1091"/>
        <v>50</v>
      </c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</row>
    <row r="2017" spans="1:58" s="5" customFormat="1">
      <c r="A2017" s="6">
        <v>1972</v>
      </c>
      <c r="B2017" s="44" t="s">
        <v>91</v>
      </c>
      <c r="C2017" s="45">
        <v>266.75642089843751</v>
      </c>
      <c r="D2017" s="45">
        <v>354.82451171874999</v>
      </c>
      <c r="E2017" s="45">
        <v>353.07514648437501</v>
      </c>
      <c r="F2017" s="45">
        <v>250.34909057617188</v>
      </c>
      <c r="G2017" s="45">
        <v>154.98168334960937</v>
      </c>
      <c r="H2017" s="45">
        <v>178.82450561523439</v>
      </c>
      <c r="I2017" s="45">
        <v>256.8867126464844</v>
      </c>
      <c r="J2017" s="45">
        <v>342.81318359375001</v>
      </c>
      <c r="K2017" s="45">
        <v>349.41715087890623</v>
      </c>
      <c r="L2017" s="45">
        <v>312.63623046875</v>
      </c>
      <c r="M2017" s="45">
        <v>334.87031250000001</v>
      </c>
      <c r="N2017" s="45">
        <v>259.8291015625</v>
      </c>
      <c r="O2017" s="45">
        <v>278.78585205078127</v>
      </c>
      <c r="P2017" s="45">
        <v>285.04414062500001</v>
      </c>
      <c r="Q2017" s="45">
        <v>237.90512695312501</v>
      </c>
      <c r="R2017" s="45">
        <v>209.01005859374999</v>
      </c>
      <c r="S2017" s="45">
        <v>140.38596496582031</v>
      </c>
      <c r="T2017" s="45">
        <v>114.54740905761719</v>
      </c>
      <c r="U2017" s="45">
        <v>4680.9426025390621</v>
      </c>
      <c r="V2017" s="8"/>
      <c r="W2017" s="44" t="s">
        <v>91</v>
      </c>
      <c r="X2017" s="71">
        <v>1.5</v>
      </c>
      <c r="Y2017" s="71">
        <v>4</v>
      </c>
      <c r="Z2017" s="71">
        <v>1.5</v>
      </c>
      <c r="AA2017" s="71">
        <v>11</v>
      </c>
      <c r="AB2017" s="71">
        <v>6</v>
      </c>
      <c r="AC2017" s="71">
        <v>1.5</v>
      </c>
      <c r="AD2017" s="71"/>
      <c r="AE2017" s="71">
        <f t="shared" ref="AE2017:AE2025" si="1094">SUM(X2017:AD2017)</f>
        <v>25.5</v>
      </c>
      <c r="AF2017" s="8"/>
      <c r="AG2017" s="44" t="s">
        <v>91</v>
      </c>
      <c r="AH2017" s="68">
        <f t="shared" si="1084"/>
        <v>11.983267017649549</v>
      </c>
      <c r="AI2017" s="68">
        <f t="shared" si="1085"/>
        <v>51.619003143445752</v>
      </c>
      <c r="AJ2017" s="68">
        <f t="shared" si="1086"/>
        <v>16.776224207519491</v>
      </c>
      <c r="AK2017" s="68">
        <f t="shared" si="1087"/>
        <v>85.640863917610957</v>
      </c>
      <c r="AL2017" s="68">
        <f t="shared" si="1088"/>
        <v>35.004488083575495</v>
      </c>
      <c r="AM2017" s="68">
        <f t="shared" si="1089"/>
        <v>8.5857262371178749</v>
      </c>
      <c r="AN2017" s="68">
        <f t="shared" si="1090"/>
        <v>0</v>
      </c>
      <c r="AO2017" s="68">
        <f t="shared" si="1092"/>
        <v>27.628670880276157</v>
      </c>
      <c r="AP2017" s="8"/>
      <c r="AQ2017" s="6">
        <f t="shared" si="1093"/>
        <v>40</v>
      </c>
      <c r="AR2017" s="94">
        <f t="shared" si="1091"/>
        <v>78</v>
      </c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</row>
    <row r="2018" spans="1:58" s="5" customFormat="1">
      <c r="A2018" s="6">
        <v>1973</v>
      </c>
      <c r="B2018" s="44" t="s">
        <v>92</v>
      </c>
      <c r="C2018" s="45">
        <v>8508.9334960937504</v>
      </c>
      <c r="D2018" s="45">
        <v>8461.0941406250004</v>
      </c>
      <c r="E2018" s="45">
        <v>8028.232421875</v>
      </c>
      <c r="F2018" s="45">
        <v>8725.6721679687507</v>
      </c>
      <c r="G2018" s="45">
        <v>10020.394238281249</v>
      </c>
      <c r="H2018" s="45">
        <v>10287.57529296875</v>
      </c>
      <c r="I2018" s="45">
        <v>11420.099316406249</v>
      </c>
      <c r="J2018" s="45">
        <v>11762.8353515625</v>
      </c>
      <c r="K2018" s="45">
        <v>10711.9134765625</v>
      </c>
      <c r="L2018" s="45">
        <v>10074.441796875</v>
      </c>
      <c r="M2018" s="45">
        <v>9240.9104492187507</v>
      </c>
      <c r="N2018" s="45">
        <v>8585.0204101562504</v>
      </c>
      <c r="O2018" s="45">
        <v>7246.5034667968748</v>
      </c>
      <c r="P2018" s="45">
        <v>6230.0428710937504</v>
      </c>
      <c r="Q2018" s="45">
        <v>5747.0056640624998</v>
      </c>
      <c r="R2018" s="45">
        <v>5314.5796874999996</v>
      </c>
      <c r="S2018" s="45">
        <v>4033.1357666015624</v>
      </c>
      <c r="T2018" s="45">
        <v>3127.1752441406252</v>
      </c>
      <c r="U2018" s="45">
        <v>147525.56525878905</v>
      </c>
      <c r="V2018" s="8"/>
      <c r="W2018" s="44" t="s">
        <v>92</v>
      </c>
      <c r="X2018" s="71">
        <v>17</v>
      </c>
      <c r="Y2018" s="71">
        <v>98</v>
      </c>
      <c r="Z2018" s="71">
        <v>343</v>
      </c>
      <c r="AA2018" s="71">
        <v>814</v>
      </c>
      <c r="AB2018" s="71">
        <v>514</v>
      </c>
      <c r="AC2018" s="71">
        <v>73</v>
      </c>
      <c r="AD2018" s="71"/>
      <c r="AE2018" s="71">
        <f t="shared" si="1094"/>
        <v>1859</v>
      </c>
      <c r="AF2018" s="8"/>
      <c r="AG2018" s="44" t="s">
        <v>92</v>
      </c>
      <c r="AH2018" s="68">
        <f t="shared" si="1084"/>
        <v>3.8965479501752656</v>
      </c>
      <c r="AI2018" s="68">
        <f t="shared" si="1085"/>
        <v>19.56010864834186</v>
      </c>
      <c r="AJ2018" s="68">
        <f t="shared" si="1086"/>
        <v>66.682379517441831</v>
      </c>
      <c r="AK2018" s="68">
        <f t="shared" si="1087"/>
        <v>142.55567792315045</v>
      </c>
      <c r="AL2018" s="68">
        <f t="shared" si="1088"/>
        <v>87.393895202609201</v>
      </c>
      <c r="AM2018" s="68">
        <f t="shared" si="1089"/>
        <v>13.629684399472207</v>
      </c>
      <c r="AN2018" s="68">
        <f t="shared" si="1090"/>
        <v>0</v>
      </c>
      <c r="AO2018" s="68">
        <f t="shared" si="1092"/>
        <v>50.929461549609748</v>
      </c>
      <c r="AP2018" s="8"/>
      <c r="AQ2018" s="6">
        <f t="shared" si="1093"/>
        <v>67</v>
      </c>
      <c r="AR2018" s="94">
        <f t="shared" si="1091"/>
        <v>28</v>
      </c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</row>
    <row r="2019" spans="1:58" s="5" customFormat="1">
      <c r="A2019" s="6">
        <v>1974</v>
      </c>
      <c r="B2019" s="44" t="s">
        <v>93</v>
      </c>
      <c r="C2019" s="45">
        <v>8902.6874023437504</v>
      </c>
      <c r="D2019" s="45">
        <v>9465.6844726562504</v>
      </c>
      <c r="E2019" s="45">
        <v>9486.2505371093757</v>
      </c>
      <c r="F2019" s="45">
        <v>8373.220458984375</v>
      </c>
      <c r="G2019" s="45">
        <v>8160.235107421875</v>
      </c>
      <c r="H2019" s="45">
        <v>10687.08583984375</v>
      </c>
      <c r="I2019" s="45">
        <v>10782.9361328125</v>
      </c>
      <c r="J2019" s="45">
        <v>10700.9375</v>
      </c>
      <c r="K2019" s="45">
        <v>10102.5423828125</v>
      </c>
      <c r="L2019" s="45">
        <v>9041.4412109375007</v>
      </c>
      <c r="M2019" s="45">
        <v>8154.9475585937498</v>
      </c>
      <c r="N2019" s="45">
        <v>7120.8319335937504</v>
      </c>
      <c r="O2019" s="45">
        <v>5206.302734375</v>
      </c>
      <c r="P2019" s="45">
        <v>4298.4346435546877</v>
      </c>
      <c r="Q2019" s="45">
        <v>3199.6946777343751</v>
      </c>
      <c r="R2019" s="45">
        <v>1938.2931274414063</v>
      </c>
      <c r="S2019" s="45">
        <v>1269.9690917968751</v>
      </c>
      <c r="T2019" s="45">
        <v>935.6392700195313</v>
      </c>
      <c r="U2019" s="45">
        <v>127827.13408203125</v>
      </c>
      <c r="V2019" s="8"/>
      <c r="W2019" s="44" t="s">
        <v>93</v>
      </c>
      <c r="X2019" s="71">
        <v>33</v>
      </c>
      <c r="Y2019" s="71">
        <v>233</v>
      </c>
      <c r="Z2019" s="71">
        <v>562</v>
      </c>
      <c r="AA2019" s="71">
        <v>637</v>
      </c>
      <c r="AB2019" s="71">
        <v>258</v>
      </c>
      <c r="AC2019" s="71">
        <v>37</v>
      </c>
      <c r="AD2019" s="71"/>
      <c r="AE2019" s="71">
        <f t="shared" si="1094"/>
        <v>1760</v>
      </c>
      <c r="AF2019" s="8"/>
      <c r="AG2019" s="44" t="s">
        <v>93</v>
      </c>
      <c r="AH2019" s="68">
        <f t="shared" si="1084"/>
        <v>7.8822718598293582</v>
      </c>
      <c r="AI2019" s="68">
        <f t="shared" si="1085"/>
        <v>57.106197782973794</v>
      </c>
      <c r="AJ2019" s="68">
        <f t="shared" si="1086"/>
        <v>105.1736663150479</v>
      </c>
      <c r="AK2019" s="68">
        <f t="shared" si="1087"/>
        <v>118.14963793796525</v>
      </c>
      <c r="AL2019" s="68">
        <f t="shared" si="1088"/>
        <v>48.220074175743946</v>
      </c>
      <c r="AM2019" s="68">
        <f t="shared" si="1089"/>
        <v>7.3248888444057929</v>
      </c>
      <c r="AN2019" s="68">
        <f t="shared" si="1090"/>
        <v>0</v>
      </c>
      <c r="AO2019" s="68">
        <f t="shared" si="1092"/>
        <v>51.880369631858571</v>
      </c>
      <c r="AP2019" s="8"/>
      <c r="AQ2019" s="6">
        <f t="shared" si="1093"/>
        <v>35</v>
      </c>
      <c r="AR2019" s="94">
        <f t="shared" si="1091"/>
        <v>24</v>
      </c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</row>
    <row r="2020" spans="1:58" s="5" customFormat="1">
      <c r="A2020" s="6">
        <v>1975</v>
      </c>
      <c r="B2020" s="44" t="s">
        <v>94</v>
      </c>
      <c r="C2020" s="45">
        <v>2491.88818359375</v>
      </c>
      <c r="D2020" s="45">
        <v>2722.8037109375</v>
      </c>
      <c r="E2020" s="45">
        <v>2663.80908203125</v>
      </c>
      <c r="F2020" s="45">
        <v>2859.3487304687501</v>
      </c>
      <c r="G2020" s="45">
        <v>2423.10986328125</v>
      </c>
      <c r="H2020" s="45">
        <v>2405.9384765625</v>
      </c>
      <c r="I2020" s="45">
        <v>2535.28955078125</v>
      </c>
      <c r="J2020" s="45">
        <v>2542.28564453125</v>
      </c>
      <c r="K2020" s="45">
        <v>2519.88916015625</v>
      </c>
      <c r="L2020" s="45">
        <v>2425.0003906249999</v>
      </c>
      <c r="M2020" s="45">
        <v>2247.9249023437501</v>
      </c>
      <c r="N2020" s="45">
        <v>2009.6442382812502</v>
      </c>
      <c r="O2020" s="45">
        <v>1490.4202636718751</v>
      </c>
      <c r="P2020" s="45">
        <v>1161.8655761718751</v>
      </c>
      <c r="Q2020" s="45">
        <v>935.48869628906255</v>
      </c>
      <c r="R2020" s="45">
        <v>807.12885742187495</v>
      </c>
      <c r="S2020" s="45">
        <v>542.30203857421873</v>
      </c>
      <c r="T2020" s="45">
        <v>425.24814453124998</v>
      </c>
      <c r="U2020" s="45">
        <v>35209.385510253909</v>
      </c>
      <c r="V2020" s="8"/>
      <c r="W2020" s="44" t="s">
        <v>94</v>
      </c>
      <c r="X2020" s="71">
        <v>27</v>
      </c>
      <c r="Y2020" s="71">
        <v>84</v>
      </c>
      <c r="Z2020" s="71">
        <v>130</v>
      </c>
      <c r="AA2020" s="71">
        <v>151</v>
      </c>
      <c r="AB2020" s="71">
        <v>56</v>
      </c>
      <c r="AC2020" s="71">
        <v>9</v>
      </c>
      <c r="AD2020" s="71"/>
      <c r="AE2020" s="71">
        <f t="shared" si="1094"/>
        <v>457</v>
      </c>
      <c r="AF2020" s="8"/>
      <c r="AG2020" s="44" t="s">
        <v>94</v>
      </c>
      <c r="AH2020" s="68">
        <f t="shared" si="1084"/>
        <v>18.88541940498019</v>
      </c>
      <c r="AI2020" s="68">
        <f t="shared" si="1085"/>
        <v>69.332390803157026</v>
      </c>
      <c r="AJ2020" s="68">
        <f t="shared" si="1086"/>
        <v>108.06593873151597</v>
      </c>
      <c r="AK2020" s="68">
        <f t="shared" si="1087"/>
        <v>119.11854403649423</v>
      </c>
      <c r="AL2020" s="68">
        <f t="shared" si="1088"/>
        <v>44.054844993883727</v>
      </c>
      <c r="AM2020" s="68">
        <f t="shared" si="1089"/>
        <v>7.1431713285690233</v>
      </c>
      <c r="AN2020" s="68">
        <f t="shared" si="1090"/>
        <v>0</v>
      </c>
      <c r="AO2020" s="68">
        <f t="shared" si="1092"/>
        <v>51.606748981200155</v>
      </c>
      <c r="AP2020" s="8"/>
      <c r="AQ2020" s="6">
        <f t="shared" si="1093"/>
        <v>21</v>
      </c>
      <c r="AR2020" s="94">
        <f t="shared" si="1091"/>
        <v>25</v>
      </c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/>
      <c r="BD2020" s="8"/>
      <c r="BE2020" s="8"/>
      <c r="BF2020" s="8"/>
    </row>
    <row r="2021" spans="1:58" s="5" customFormat="1">
      <c r="A2021" s="6">
        <v>1976</v>
      </c>
      <c r="B2021" s="44" t="s">
        <v>95</v>
      </c>
      <c r="C2021" s="45">
        <v>8819.1683593750004</v>
      </c>
      <c r="D2021" s="45">
        <v>8147.619384765625</v>
      </c>
      <c r="E2021" s="45">
        <v>8640.7779052734368</v>
      </c>
      <c r="F2021" s="45">
        <v>8011.708984375</v>
      </c>
      <c r="G2021" s="45">
        <v>8564.9341308593757</v>
      </c>
      <c r="H2021" s="45">
        <v>8734.4226562500007</v>
      </c>
      <c r="I2021" s="45">
        <v>9624.0240722656254</v>
      </c>
      <c r="J2021" s="45">
        <v>9205.7608886718754</v>
      </c>
      <c r="K2021" s="45">
        <v>9111.4647949218743</v>
      </c>
      <c r="L2021" s="45">
        <v>8153.7604003906254</v>
      </c>
      <c r="M2021" s="45">
        <v>6960.6667968749998</v>
      </c>
      <c r="N2021" s="45">
        <v>5655.0890380859382</v>
      </c>
      <c r="O2021" s="45">
        <v>3750.9370727539063</v>
      </c>
      <c r="P2021" s="45">
        <v>2803.4883239746096</v>
      </c>
      <c r="Q2021" s="45">
        <v>1989.4322357177734</v>
      </c>
      <c r="R2021" s="45">
        <v>1648.2940490722656</v>
      </c>
      <c r="S2021" s="45">
        <v>1157.6473022460937</v>
      </c>
      <c r="T2021" s="45">
        <v>1032.7558822631836</v>
      </c>
      <c r="U2021" s="45">
        <v>112011.95227813721</v>
      </c>
      <c r="V2021" s="8"/>
      <c r="W2021" s="44" t="s">
        <v>95</v>
      </c>
      <c r="X2021" s="71">
        <v>42</v>
      </c>
      <c r="Y2021" s="71">
        <v>236</v>
      </c>
      <c r="Z2021" s="71">
        <v>576</v>
      </c>
      <c r="AA2021" s="71">
        <v>659</v>
      </c>
      <c r="AB2021" s="71">
        <v>258</v>
      </c>
      <c r="AC2021" s="71">
        <v>46</v>
      </c>
      <c r="AD2021" s="71"/>
      <c r="AE2021" s="71">
        <f t="shared" si="1094"/>
        <v>1817</v>
      </c>
      <c r="AF2021" s="8"/>
      <c r="AG2021" s="44" t="s">
        <v>95</v>
      </c>
      <c r="AH2021" s="68">
        <f t="shared" si="1084"/>
        <v>10.484654418155069</v>
      </c>
      <c r="AI2021" s="68">
        <f t="shared" si="1085"/>
        <v>55.108421476282992</v>
      </c>
      <c r="AJ2021" s="68">
        <f t="shared" si="1086"/>
        <v>131.89194584895375</v>
      </c>
      <c r="AK2021" s="68">
        <f t="shared" si="1087"/>
        <v>136.94895088616764</v>
      </c>
      <c r="AL2021" s="68">
        <f t="shared" si="1088"/>
        <v>56.051857770384025</v>
      </c>
      <c r="AM2021" s="68">
        <f t="shared" si="1089"/>
        <v>10.097169014061789</v>
      </c>
      <c r="AN2021" s="68">
        <f t="shared" si="1090"/>
        <v>0</v>
      </c>
      <c r="AO2021" s="68">
        <f t="shared" si="1092"/>
        <v>59.179811526739897</v>
      </c>
      <c r="AP2021" s="8"/>
      <c r="AQ2021" s="6">
        <f t="shared" si="1093"/>
        <v>38</v>
      </c>
      <c r="AR2021" s="94">
        <f t="shared" si="1091"/>
        <v>5</v>
      </c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</row>
    <row r="2022" spans="1:58" s="5" customFormat="1">
      <c r="A2022" s="6">
        <v>1977</v>
      </c>
      <c r="B2022" s="44" t="s">
        <v>96</v>
      </c>
      <c r="C2022" s="45">
        <v>3341.745361328125</v>
      </c>
      <c r="D2022" s="45">
        <v>2042.8689697265625</v>
      </c>
      <c r="E2022" s="45">
        <v>2039.7342529296875</v>
      </c>
      <c r="F2022" s="45">
        <v>2773.7055908203124</v>
      </c>
      <c r="G2022" s="45">
        <v>8200.8070312500004</v>
      </c>
      <c r="H2022" s="45">
        <v>10601.734375</v>
      </c>
      <c r="I2022" s="45">
        <v>9420.6341796875004</v>
      </c>
      <c r="J2022" s="45">
        <v>6386.9940917968752</v>
      </c>
      <c r="K2022" s="45">
        <v>4958.2312988281246</v>
      </c>
      <c r="L2022" s="45">
        <v>4228.10400390625</v>
      </c>
      <c r="M2022" s="45">
        <v>3985.1532714843752</v>
      </c>
      <c r="N2022" s="45">
        <v>3278.9188720703123</v>
      </c>
      <c r="O2022" s="45">
        <v>2604.4877685546876</v>
      </c>
      <c r="P2022" s="45">
        <v>1935.9640625</v>
      </c>
      <c r="Q2022" s="45">
        <v>1749.8919921874999</v>
      </c>
      <c r="R2022" s="45">
        <v>1409.6538940429687</v>
      </c>
      <c r="S2022" s="45">
        <v>928.61056518554688</v>
      </c>
      <c r="T2022" s="45">
        <v>931.8023742675781</v>
      </c>
      <c r="U2022" s="45">
        <v>70819.041955566412</v>
      </c>
      <c r="V2022" s="8"/>
      <c r="W2022" s="44" t="s">
        <v>96</v>
      </c>
      <c r="X2022" s="71">
        <v>13</v>
      </c>
      <c r="Y2022" s="71">
        <v>39</v>
      </c>
      <c r="Z2022" s="71">
        <v>143</v>
      </c>
      <c r="AA2022" s="71">
        <v>412</v>
      </c>
      <c r="AB2022" s="71">
        <v>275</v>
      </c>
      <c r="AC2022" s="71">
        <v>56</v>
      </c>
      <c r="AD2022" s="71"/>
      <c r="AE2022" s="71">
        <f t="shared" si="1094"/>
        <v>938</v>
      </c>
      <c r="AF2022" s="8"/>
      <c r="AG2022" s="44" t="s">
        <v>96</v>
      </c>
      <c r="AH2022" s="68">
        <f t="shared" si="1084"/>
        <v>9.3737417864563639</v>
      </c>
      <c r="AI2022" s="68">
        <f t="shared" si="1085"/>
        <v>9.5112590386254858</v>
      </c>
      <c r="AJ2022" s="68">
        <f t="shared" si="1086"/>
        <v>26.976718137215165</v>
      </c>
      <c r="AK2022" s="68">
        <f t="shared" si="1087"/>
        <v>87.467572170107729</v>
      </c>
      <c r="AL2022" s="68">
        <f t="shared" si="1088"/>
        <v>86.112495501818543</v>
      </c>
      <c r="AM2022" s="68">
        <f t="shared" si="1089"/>
        <v>22.588700133144481</v>
      </c>
      <c r="AN2022" s="68">
        <f t="shared" si="1090"/>
        <v>0</v>
      </c>
      <c r="AO2022" s="68">
        <f t="shared" si="1092"/>
        <v>40.283262132307598</v>
      </c>
      <c r="AP2022" s="8"/>
      <c r="AQ2022" s="6">
        <f t="shared" si="1093"/>
        <v>75</v>
      </c>
      <c r="AR2022" s="94">
        <f t="shared" si="1091"/>
        <v>75</v>
      </c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</row>
    <row r="2023" spans="1:58" s="5" customFormat="1">
      <c r="A2023" s="6">
        <v>1978</v>
      </c>
      <c r="B2023" s="44" t="s">
        <v>97</v>
      </c>
      <c r="C2023" s="45">
        <v>9389.9537521362308</v>
      </c>
      <c r="D2023" s="45">
        <v>10279.917527770996</v>
      </c>
      <c r="E2023" s="45">
        <v>11070.998202514649</v>
      </c>
      <c r="F2023" s="45">
        <v>10894.518534851075</v>
      </c>
      <c r="G2023" s="45">
        <v>9535.078088760376</v>
      </c>
      <c r="H2023" s="45">
        <v>8892.4506187438965</v>
      </c>
      <c r="I2023" s="45">
        <v>9885.5270233154297</v>
      </c>
      <c r="J2023" s="45">
        <v>10779.394515991211</v>
      </c>
      <c r="K2023" s="45">
        <v>11387.843669128419</v>
      </c>
      <c r="L2023" s="45">
        <v>10814.913291931152</v>
      </c>
      <c r="M2023" s="45">
        <v>10148.681935882569</v>
      </c>
      <c r="N2023" s="45">
        <v>9532.0219223022468</v>
      </c>
      <c r="O2023" s="45">
        <v>6757.025032043457</v>
      </c>
      <c r="P2023" s="45">
        <v>4522.7344657897947</v>
      </c>
      <c r="Q2023" s="45">
        <v>3509.4430984497071</v>
      </c>
      <c r="R2023" s="45">
        <v>2863.925106048584</v>
      </c>
      <c r="S2023" s="45">
        <v>1914.9922766685486</v>
      </c>
      <c r="T2023" s="45">
        <v>1490.2507782757282</v>
      </c>
      <c r="U2023" s="45">
        <v>143669.66984060407</v>
      </c>
      <c r="V2023" s="8"/>
      <c r="W2023" s="44" t="s">
        <v>97</v>
      </c>
      <c r="X2023" s="71">
        <v>33</v>
      </c>
      <c r="Y2023" s="71">
        <v>177</v>
      </c>
      <c r="Z2023" s="71">
        <v>489</v>
      </c>
      <c r="AA2023" s="71">
        <v>694</v>
      </c>
      <c r="AB2023" s="71">
        <v>329</v>
      </c>
      <c r="AC2023" s="71">
        <v>66</v>
      </c>
      <c r="AD2023" s="71"/>
      <c r="AE2023" s="71">
        <f t="shared" si="1094"/>
        <v>1788</v>
      </c>
      <c r="AF2023" s="8"/>
      <c r="AG2023" s="44" t="s">
        <v>97</v>
      </c>
      <c r="AH2023" s="68">
        <f t="shared" si="1084"/>
        <v>6.05809240572394</v>
      </c>
      <c r="AI2023" s="68">
        <f t="shared" si="1085"/>
        <v>37.126072456321374</v>
      </c>
      <c r="AJ2023" s="68">
        <f t="shared" si="1086"/>
        <v>109.9809312337961</v>
      </c>
      <c r="AK2023" s="68">
        <f t="shared" si="1087"/>
        <v>140.40728397447538</v>
      </c>
      <c r="AL2023" s="68">
        <f t="shared" si="1088"/>
        <v>61.042389628087022</v>
      </c>
      <c r="AM2023" s="68">
        <f t="shared" si="1089"/>
        <v>11.59130769926549</v>
      </c>
      <c r="AN2023" s="68">
        <f t="shared" si="1090"/>
        <v>0</v>
      </c>
      <c r="AO2023" s="68">
        <f t="shared" si="1092"/>
        <v>49.536134999938632</v>
      </c>
      <c r="AP2023" s="8"/>
      <c r="AQ2023" s="6">
        <f t="shared" si="1093"/>
        <v>53</v>
      </c>
      <c r="AR2023" s="94">
        <f t="shared" si="1091"/>
        <v>42</v>
      </c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</row>
    <row r="2024" spans="1:58" s="5" customFormat="1">
      <c r="A2024" s="6">
        <v>1979</v>
      </c>
      <c r="B2024" s="44" t="s">
        <v>98</v>
      </c>
      <c r="C2024" s="45">
        <v>423.84003601074221</v>
      </c>
      <c r="D2024" s="45">
        <v>582.43023681640625</v>
      </c>
      <c r="E2024" s="45">
        <v>650.7562255859375</v>
      </c>
      <c r="F2024" s="45">
        <v>479.77809448242186</v>
      </c>
      <c r="G2024" s="45">
        <v>217.77774047851563</v>
      </c>
      <c r="H2024" s="45">
        <v>305.59812316894534</v>
      </c>
      <c r="I2024" s="45">
        <v>398.87283325195313</v>
      </c>
      <c r="J2024" s="45">
        <v>486.30523681640625</v>
      </c>
      <c r="K2024" s="45">
        <v>604.35233154296873</v>
      </c>
      <c r="L2024" s="45">
        <v>575.4741088867188</v>
      </c>
      <c r="M2024" s="45">
        <v>478.28355712890624</v>
      </c>
      <c r="N2024" s="45">
        <v>480.99298095703125</v>
      </c>
      <c r="O2024" s="45">
        <v>436.59600524902345</v>
      </c>
      <c r="P2024" s="45">
        <v>439.94674682617188</v>
      </c>
      <c r="Q2024" s="45">
        <v>439.38356323242186</v>
      </c>
      <c r="R2024" s="45">
        <v>412.81001281738281</v>
      </c>
      <c r="S2024" s="45">
        <v>285.84287261962891</v>
      </c>
      <c r="T2024" s="45">
        <v>229.12781524658203</v>
      </c>
      <c r="U2024" s="45">
        <v>7928.1685211181639</v>
      </c>
      <c r="V2024" s="8"/>
      <c r="W2024" s="44" t="s">
        <v>98</v>
      </c>
      <c r="X2024" s="71">
        <v>12</v>
      </c>
      <c r="Y2024" s="71">
        <v>1.5</v>
      </c>
      <c r="Z2024" s="71">
        <v>28</v>
      </c>
      <c r="AA2024" s="71">
        <v>23</v>
      </c>
      <c r="AB2024" s="71">
        <v>15</v>
      </c>
      <c r="AC2024" s="71">
        <v>1.5</v>
      </c>
      <c r="AD2024" s="71"/>
      <c r="AE2024" s="71">
        <f t="shared" si="1094"/>
        <v>81</v>
      </c>
      <c r="AF2024" s="8"/>
      <c r="AG2024" s="44" t="s">
        <v>98</v>
      </c>
      <c r="AH2024" s="68">
        <f t="shared" si="1084"/>
        <v>50.023125849234276</v>
      </c>
      <c r="AI2024" s="68">
        <f t="shared" si="1085"/>
        <v>13.775512563442904</v>
      </c>
      <c r="AJ2024" s="68">
        <f t="shared" si="1086"/>
        <v>183.24719870429715</v>
      </c>
      <c r="AK2024" s="68">
        <f t="shared" si="1087"/>
        <v>115.32497619596849</v>
      </c>
      <c r="AL2024" s="68">
        <f t="shared" si="1088"/>
        <v>61.689650303572272</v>
      </c>
      <c r="AM2024" s="68">
        <f t="shared" si="1089"/>
        <v>4.9639917700668352</v>
      </c>
      <c r="AN2024" s="68">
        <f t="shared" si="1090"/>
        <v>0</v>
      </c>
      <c r="AO2024" s="68">
        <f t="shared" si="1092"/>
        <v>52.800401822936422</v>
      </c>
      <c r="AP2024" s="8"/>
      <c r="AQ2024" s="6">
        <f t="shared" si="1093"/>
        <v>71</v>
      </c>
      <c r="AR2024" s="94">
        <f t="shared" si="1091"/>
        <v>17</v>
      </c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</row>
    <row r="2025" spans="1:58" s="5" customFormat="1">
      <c r="A2025" s="6">
        <v>1980</v>
      </c>
      <c r="B2025" s="45" t="s">
        <v>99</v>
      </c>
      <c r="C2025" s="45">
        <v>3.0678860664367678</v>
      </c>
      <c r="D2025" s="45">
        <v>3.7410000801086425</v>
      </c>
      <c r="E2025" s="45">
        <v>6.0852196693420408</v>
      </c>
      <c r="F2025" s="45">
        <v>5.7605037689208984</v>
      </c>
      <c r="G2025" s="45">
        <v>3.0481253027915955</v>
      </c>
      <c r="H2025" s="45">
        <v>2.6141212463378904</v>
      </c>
      <c r="I2025" s="45">
        <v>4.0920243501663212</v>
      </c>
      <c r="J2025" s="45">
        <v>7.5751134872436525</v>
      </c>
      <c r="K2025" s="45">
        <v>5.5183045387268068</v>
      </c>
      <c r="L2025" s="45">
        <v>6.9183023452758778</v>
      </c>
      <c r="M2025" s="45">
        <v>14.715476989746094</v>
      </c>
      <c r="N2025" s="45">
        <v>8.6115077972412113</v>
      </c>
      <c r="O2025" s="45">
        <v>6.9070713043212892</v>
      </c>
      <c r="P2025" s="45">
        <v>5.5640136718750002</v>
      </c>
      <c r="Q2025" s="45">
        <v>2.4995113849639892</v>
      </c>
      <c r="R2025" s="45">
        <v>1.4779618382453918</v>
      </c>
      <c r="S2025" s="45">
        <v>0</v>
      </c>
      <c r="T2025" s="45">
        <v>0.56774964332580558</v>
      </c>
      <c r="U2025" s="45">
        <v>88.763893485069275</v>
      </c>
      <c r="V2025" s="8"/>
      <c r="W2025" s="45" t="s">
        <v>99</v>
      </c>
      <c r="X2025" s="71">
        <v>0</v>
      </c>
      <c r="Y2025" s="71">
        <v>0</v>
      </c>
      <c r="Z2025" s="71">
        <v>0</v>
      </c>
      <c r="AA2025" s="71">
        <v>0</v>
      </c>
      <c r="AB2025" s="71">
        <v>0</v>
      </c>
      <c r="AC2025" s="71">
        <v>0</v>
      </c>
      <c r="AD2025" s="71"/>
      <c r="AE2025" s="71">
        <f t="shared" si="1094"/>
        <v>0</v>
      </c>
      <c r="AF2025" s="8"/>
      <c r="AG2025" s="45" t="s">
        <v>99</v>
      </c>
      <c r="AH2025" s="68">
        <f t="shared" si="1084"/>
        <v>0</v>
      </c>
      <c r="AI2025" s="68">
        <f t="shared" si="1085"/>
        <v>0</v>
      </c>
      <c r="AJ2025" s="68">
        <f t="shared" si="1086"/>
        <v>0</v>
      </c>
      <c r="AK2025" s="68">
        <f t="shared" si="1087"/>
        <v>0</v>
      </c>
      <c r="AL2025" s="68">
        <f t="shared" si="1088"/>
        <v>0</v>
      </c>
      <c r="AM2025" s="68">
        <f t="shared" si="1089"/>
        <v>0</v>
      </c>
      <c r="AN2025" s="68">
        <f t="shared" si="1090"/>
        <v>0</v>
      </c>
      <c r="AO2025" s="68">
        <f t="shared" si="1092"/>
        <v>0</v>
      </c>
      <c r="AP2025" s="8"/>
      <c r="AQ2025" s="6">
        <f t="shared" si="1093"/>
        <v>80</v>
      </c>
      <c r="AR2025" s="94">
        <f t="shared" si="1091"/>
        <v>80</v>
      </c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/>
    </row>
    <row r="2026" spans="1:58" s="5" customFormat="1">
      <c r="A2026" s="6">
        <v>1981</v>
      </c>
      <c r="B2026" s="45" t="s">
        <v>100</v>
      </c>
      <c r="C2026" s="45">
        <v>210398.02657702542</v>
      </c>
      <c r="D2026" s="45">
        <v>214790.89873099321</v>
      </c>
      <c r="E2026" s="45">
        <v>221078.78850787162</v>
      </c>
      <c r="F2026" s="45">
        <v>229518.91705916674</v>
      </c>
      <c r="G2026" s="45">
        <v>267475.3992868393</v>
      </c>
      <c r="H2026" s="45">
        <v>272305.54103900271</v>
      </c>
      <c r="I2026" s="45">
        <v>280795.39688695659</v>
      </c>
      <c r="J2026" s="45">
        <v>280067.72867495165</v>
      </c>
      <c r="K2026" s="45">
        <v>264644.10710466828</v>
      </c>
      <c r="L2026" s="45">
        <v>248550.18659424124</v>
      </c>
      <c r="M2026" s="45">
        <v>224686.49941996788</v>
      </c>
      <c r="N2026" s="45">
        <v>200772.46561630029</v>
      </c>
      <c r="O2026" s="45">
        <v>153045.90843128698</v>
      </c>
      <c r="P2026" s="45">
        <v>124255.85417595366</v>
      </c>
      <c r="Q2026" s="45">
        <v>103668.0572880174</v>
      </c>
      <c r="R2026" s="45">
        <v>89952.353799951088</v>
      </c>
      <c r="S2026" s="45">
        <v>65383.633961931337</v>
      </c>
      <c r="T2026" s="45">
        <v>54747.874877318151</v>
      </c>
      <c r="U2026" s="45">
        <v>3506137.6380324438</v>
      </c>
      <c r="V2026" s="8"/>
      <c r="W2026" s="45" t="s">
        <v>100</v>
      </c>
      <c r="X2026" s="45">
        <f t="shared" ref="X2026:AC2026" si="1095">SUM(X1949,X1952,X1954:X1955,X1958:X1959,X1963,X1965,X1967,X1971,X1976,X1978,X1980:X1981,X1985,X1987:X1990,X1994:X1995,X1997:X1998,X2002,X2004,X2009,X2018:X2019,X2021:X2023)</f>
        <v>889</v>
      </c>
      <c r="Y2026" s="45">
        <f t="shared" si="1095"/>
        <v>4498</v>
      </c>
      <c r="Z2026" s="45">
        <f t="shared" si="1095"/>
        <v>11498</v>
      </c>
      <c r="AA2026" s="45">
        <f t="shared" si="1095"/>
        <v>18447</v>
      </c>
      <c r="AB2026" s="45">
        <f t="shared" si="1095"/>
        <v>10193</v>
      </c>
      <c r="AC2026" s="45">
        <f t="shared" si="1095"/>
        <v>1864</v>
      </c>
      <c r="AD2026" s="45"/>
      <c r="AE2026" s="45">
        <f>SUM(X2026:AD2026)</f>
        <v>47389</v>
      </c>
      <c r="AF2026" s="8"/>
      <c r="AG2026" s="45" t="s">
        <v>100</v>
      </c>
      <c r="AH2026" s="68">
        <f t="shared" si="1084"/>
        <v>7.746638154194744</v>
      </c>
      <c r="AI2026" s="68">
        <f t="shared" si="1085"/>
        <v>33.632999610378128</v>
      </c>
      <c r="AJ2026" s="68">
        <f t="shared" si="1086"/>
        <v>84.44925473149388</v>
      </c>
      <c r="AK2026" s="68">
        <f t="shared" si="1087"/>
        <v>131.39104276290146</v>
      </c>
      <c r="AL2026" s="68">
        <f t="shared" si="1088"/>
        <v>72.789535932789022</v>
      </c>
      <c r="AM2026" s="68">
        <f t="shared" si="1089"/>
        <v>14.086843046633772</v>
      </c>
      <c r="AN2026" s="68">
        <f t="shared" si="1090"/>
        <v>0</v>
      </c>
      <c r="AO2026" s="68">
        <f t="shared" si="1092"/>
        <v>51.415968678876013</v>
      </c>
      <c r="AP2026" s="8"/>
      <c r="AQ2026" s="6" t="s">
        <v>138</v>
      </c>
      <c r="AR2026" s="6" t="s">
        <v>138</v>
      </c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</row>
    <row r="2027" spans="1:58" s="5" customFormat="1">
      <c r="A2027" s="6">
        <v>1982</v>
      </c>
      <c r="B2027" s="45" t="s">
        <v>101</v>
      </c>
      <c r="C2027" s="45">
        <v>89910.360967731482</v>
      </c>
      <c r="D2027" s="45">
        <v>104732.76711091999</v>
      </c>
      <c r="E2027" s="45">
        <v>112719.80096521376</v>
      </c>
      <c r="F2027" s="45">
        <v>107224.04882164001</v>
      </c>
      <c r="G2027" s="45">
        <v>82473.608614194396</v>
      </c>
      <c r="H2027" s="45">
        <v>81041.711537933355</v>
      </c>
      <c r="I2027" s="45">
        <v>93109.541002011305</v>
      </c>
      <c r="J2027" s="45">
        <v>104137.45061702728</v>
      </c>
      <c r="K2027" s="45">
        <v>110395.21651315689</v>
      </c>
      <c r="L2027" s="45">
        <v>111143.39364719388</v>
      </c>
      <c r="M2027" s="45">
        <v>104298.55297698974</v>
      </c>
      <c r="N2027" s="45">
        <v>98351.560125350952</v>
      </c>
      <c r="O2027" s="45">
        <v>80206.472510147098</v>
      </c>
      <c r="P2027" s="45">
        <v>67919.69970092774</v>
      </c>
      <c r="Q2027" s="45">
        <v>57986.132465791699</v>
      </c>
      <c r="R2027" s="45">
        <v>51380.980227768421</v>
      </c>
      <c r="S2027" s="45">
        <v>36545.323927688602</v>
      </c>
      <c r="T2027" s="45">
        <v>29648.013185459386</v>
      </c>
      <c r="U2027" s="45">
        <v>1523224.6349171461</v>
      </c>
      <c r="V2027" s="8"/>
      <c r="W2027" s="45" t="s">
        <v>101</v>
      </c>
      <c r="X2027" s="45">
        <f t="shared" ref="X2027:AC2027" si="1096">X2028-X2026</f>
        <v>738</v>
      </c>
      <c r="Y2027" s="45">
        <f t="shared" si="1096"/>
        <v>2406</v>
      </c>
      <c r="Z2027" s="45">
        <f t="shared" si="1096"/>
        <v>4517</v>
      </c>
      <c r="AA2027" s="45">
        <f t="shared" si="1096"/>
        <v>5208</v>
      </c>
      <c r="AB2027" s="45">
        <f t="shared" si="1096"/>
        <v>2429</v>
      </c>
      <c r="AC2027" s="45">
        <f t="shared" si="1096"/>
        <v>418</v>
      </c>
      <c r="AD2027" s="45"/>
      <c r="AE2027" s="45">
        <f>SUM(X2027:AD2027)</f>
        <v>15716</v>
      </c>
      <c r="AF2027" s="8"/>
      <c r="AG2027" s="45" t="s">
        <v>101</v>
      </c>
      <c r="AH2027" s="68">
        <f t="shared" si="1084"/>
        <v>13.765568603506351</v>
      </c>
      <c r="AI2027" s="68">
        <f t="shared" si="1085"/>
        <v>58.345937335059382</v>
      </c>
      <c r="AJ2027" s="68">
        <f t="shared" si="1086"/>
        <v>111.47346013011384</v>
      </c>
      <c r="AK2027" s="68">
        <f t="shared" si="1087"/>
        <v>111.86823485441732</v>
      </c>
      <c r="AL2027" s="68">
        <f t="shared" si="1088"/>
        <v>46.649884083158838</v>
      </c>
      <c r="AM2027" s="68">
        <f t="shared" si="1089"/>
        <v>7.5727918872315048</v>
      </c>
      <c r="AN2027" s="68">
        <f t="shared" si="1090"/>
        <v>0</v>
      </c>
      <c r="AO2027" s="68">
        <f t="shared" si="1092"/>
        <v>45.58500610306735</v>
      </c>
      <c r="AP2027" s="8"/>
      <c r="AQ2027" s="6" t="s">
        <v>138</v>
      </c>
      <c r="AR2027" s="6" t="s">
        <v>138</v>
      </c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</row>
    <row r="2028" spans="1:58" s="5" customFormat="1">
      <c r="A2028" s="6">
        <v>1983</v>
      </c>
      <c r="B2028" s="45" t="s">
        <v>102</v>
      </c>
      <c r="C2028" s="45">
        <v>300308.38754475687</v>
      </c>
      <c r="D2028" s="45">
        <v>319523.6658419132</v>
      </c>
      <c r="E2028" s="45">
        <v>333798.58947308536</v>
      </c>
      <c r="F2028" s="45">
        <v>336742.96588080673</v>
      </c>
      <c r="G2028" s="45">
        <v>349949.00790103368</v>
      </c>
      <c r="H2028" s="45">
        <v>353347.25257693609</v>
      </c>
      <c r="I2028" s="45">
        <v>373904.93788896786</v>
      </c>
      <c r="J2028" s="45">
        <v>384205.17929197894</v>
      </c>
      <c r="K2028" s="45">
        <v>375039.32361782517</v>
      </c>
      <c r="L2028" s="45">
        <v>359693.58024143515</v>
      </c>
      <c r="M2028" s="45">
        <v>328985.05239695765</v>
      </c>
      <c r="N2028" s="45">
        <v>299124.02574165125</v>
      </c>
      <c r="O2028" s="45">
        <v>233252.38094143406</v>
      </c>
      <c r="P2028" s="45">
        <v>192175.5538768814</v>
      </c>
      <c r="Q2028" s="45">
        <v>161654.1897538091</v>
      </c>
      <c r="R2028" s="45">
        <v>141333.33402771951</v>
      </c>
      <c r="S2028" s="45">
        <v>101928.95788961994</v>
      </c>
      <c r="T2028" s="45">
        <v>84395.888062777536</v>
      </c>
      <c r="U2028" s="45">
        <v>5029362.2729495894</v>
      </c>
      <c r="V2028" s="8"/>
      <c r="W2028" s="45" t="s">
        <v>102</v>
      </c>
      <c r="X2028" s="72">
        <v>1627</v>
      </c>
      <c r="Y2028" s="72">
        <v>6904</v>
      </c>
      <c r="Z2028" s="72">
        <v>16015</v>
      </c>
      <c r="AA2028" s="72">
        <v>23655</v>
      </c>
      <c r="AB2028" s="72">
        <v>12622</v>
      </c>
      <c r="AC2028" s="72">
        <v>2282</v>
      </c>
      <c r="AD2028" s="73"/>
      <c r="AE2028" s="74">
        <f>SUM(X2028:AC2028)</f>
        <v>63105</v>
      </c>
      <c r="AF2028" s="8"/>
      <c r="AG2028" s="45" t="s">
        <v>102</v>
      </c>
      <c r="AH2028" s="68">
        <f t="shared" si="1084"/>
        <v>9.6631565606385461</v>
      </c>
      <c r="AI2028" s="68">
        <f t="shared" si="1085"/>
        <v>39.457177155092644</v>
      </c>
      <c r="AJ2028" s="68">
        <f t="shared" si="1086"/>
        <v>90.647372425871467</v>
      </c>
      <c r="AK2028" s="68">
        <f t="shared" si="1087"/>
        <v>126.52948705921835</v>
      </c>
      <c r="AL2028" s="68">
        <f t="shared" si="1088"/>
        <v>65.704476047199961</v>
      </c>
      <c r="AM2028" s="68">
        <f t="shared" si="1089"/>
        <v>12.169390548098457</v>
      </c>
      <c r="AN2028" s="68">
        <f t="shared" si="1090"/>
        <v>0</v>
      </c>
      <c r="AO2028" s="68">
        <f t="shared" si="1092"/>
        <v>49.828609336105153</v>
      </c>
      <c r="AP2028" s="8"/>
      <c r="AQ2028" s="6" t="s">
        <v>138</v>
      </c>
      <c r="AR2028" s="6" t="s">
        <v>138</v>
      </c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</row>
    <row r="2029" spans="1:58" s="5" customFormat="1">
      <c r="A2029" s="6">
        <v>1984</v>
      </c>
      <c r="B2029" s="8" t="s">
        <v>139</v>
      </c>
      <c r="C2029" s="13">
        <f>SUM(C1954,C1952,C1985,C2002,C2009)</f>
        <v>26750.214013671874</v>
      </c>
      <c r="D2029" s="13">
        <f t="shared" ref="D2029:U2029" si="1097">SUM(D1954,D1952,D1985,D2002,D2009)</f>
        <v>30183.880273437499</v>
      </c>
      <c r="E2029" s="13">
        <f t="shared" si="1097"/>
        <v>32428.786718750001</v>
      </c>
      <c r="F2029" s="13">
        <f t="shared" si="1097"/>
        <v>35114.012573242188</v>
      </c>
      <c r="G2029" s="13">
        <f t="shared" si="1097"/>
        <v>39490.119580078121</v>
      </c>
      <c r="H2029" s="13">
        <f t="shared" si="1097"/>
        <v>34792.613903808597</v>
      </c>
      <c r="I2029" s="13">
        <f t="shared" si="1097"/>
        <v>35250.803100585938</v>
      </c>
      <c r="J2029" s="13">
        <f t="shared" si="1097"/>
        <v>39251.230004882818</v>
      </c>
      <c r="K2029" s="13">
        <f t="shared" si="1097"/>
        <v>39348.229052734372</v>
      </c>
      <c r="L2029" s="13">
        <f t="shared" si="1097"/>
        <v>39253.868115234371</v>
      </c>
      <c r="M2029" s="13">
        <f t="shared" si="1097"/>
        <v>35926.13029785156</v>
      </c>
      <c r="N2029" s="13">
        <f t="shared" si="1097"/>
        <v>33018.354736328125</v>
      </c>
      <c r="O2029" s="13">
        <f t="shared" si="1097"/>
        <v>25389.875634765624</v>
      </c>
      <c r="P2029" s="13">
        <f t="shared" si="1097"/>
        <v>19512.459600830076</v>
      </c>
      <c r="Q2029" s="13">
        <f t="shared" si="1097"/>
        <v>15504.541595458984</v>
      </c>
      <c r="R2029" s="13">
        <f t="shared" si="1097"/>
        <v>14223.898358154298</v>
      </c>
      <c r="S2029" s="13">
        <f t="shared" si="1097"/>
        <v>11030.337448120115</v>
      </c>
      <c r="T2029" s="13">
        <f t="shared" si="1097"/>
        <v>11047.710362243652</v>
      </c>
      <c r="U2029" s="13">
        <f t="shared" si="1097"/>
        <v>517517.0653701782</v>
      </c>
      <c r="V2029" s="8"/>
      <c r="W2029" s="8" t="s">
        <v>136</v>
      </c>
      <c r="X2029" s="45">
        <f t="shared" ref="X2029:AE2029" si="1098">SUM(X1954,X1952,X1985,X2002,X2009)</f>
        <v>17</v>
      </c>
      <c r="Y2029" s="45">
        <f t="shared" si="1098"/>
        <v>105</v>
      </c>
      <c r="Z2029" s="45">
        <f t="shared" si="1098"/>
        <v>712</v>
      </c>
      <c r="AA2029" s="45">
        <f t="shared" si="1098"/>
        <v>2465</v>
      </c>
      <c r="AB2029" s="45">
        <f t="shared" si="1098"/>
        <v>1811</v>
      </c>
      <c r="AC2029" s="45">
        <f t="shared" si="1098"/>
        <v>350</v>
      </c>
      <c r="AD2029" s="45"/>
      <c r="AE2029" s="45">
        <f t="shared" si="1098"/>
        <v>5460</v>
      </c>
      <c r="AF2029" s="8"/>
      <c r="AG2029" s="8" t="s">
        <v>136</v>
      </c>
      <c r="AH2029" s="68">
        <f t="shared" si="1084"/>
        <v>0.96827441549385629</v>
      </c>
      <c r="AI2029" s="68">
        <f t="shared" si="1085"/>
        <v>5.3177858723410978</v>
      </c>
      <c r="AJ2029" s="68">
        <f t="shared" si="1086"/>
        <v>40.928227006368182</v>
      </c>
      <c r="AK2029" s="68">
        <f t="shared" si="1087"/>
        <v>139.85496971324474</v>
      </c>
      <c r="AL2029" s="68">
        <f t="shared" si="1088"/>
        <v>92.277363016380036</v>
      </c>
      <c r="AM2029" s="68">
        <f t="shared" si="1089"/>
        <v>17.789873060407935</v>
      </c>
      <c r="AN2029" s="68">
        <f t="shared" si="1090"/>
        <v>0</v>
      </c>
      <c r="AO2029" s="68">
        <f t="shared" si="1092"/>
        <v>41.599861122933874</v>
      </c>
      <c r="AP2029" s="8"/>
      <c r="AQ2029" s="6" t="s">
        <v>138</v>
      </c>
      <c r="AR2029" s="6" t="s">
        <v>138</v>
      </c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</row>
    <row r="2030" spans="1:58" s="5" customFormat="1">
      <c r="A2030" s="6">
        <v>1985</v>
      </c>
      <c r="B2030" s="8" t="s">
        <v>140</v>
      </c>
      <c r="C2030" s="13">
        <f>SUM(C1955,C1971,C1978,C1960,C1987)</f>
        <v>35137.086338072782</v>
      </c>
      <c r="D2030" s="13">
        <f t="shared" ref="D2030:U2030" si="1099">SUM(D1955,D1971,D1978,D1960,D1987)</f>
        <v>36272.175313329637</v>
      </c>
      <c r="E2030" s="13">
        <f t="shared" si="1099"/>
        <v>36984.209513120652</v>
      </c>
      <c r="F2030" s="13">
        <f t="shared" si="1099"/>
        <v>37132.976124413311</v>
      </c>
      <c r="G2030" s="13">
        <f t="shared" si="1099"/>
        <v>37374.449841877737</v>
      </c>
      <c r="H2030" s="13">
        <f t="shared" si="1099"/>
        <v>39485.493728364301</v>
      </c>
      <c r="I2030" s="13">
        <f t="shared" si="1099"/>
        <v>41425.996151482948</v>
      </c>
      <c r="J2030" s="13">
        <f t="shared" si="1099"/>
        <v>41830.295670190913</v>
      </c>
      <c r="K2030" s="13">
        <f t="shared" si="1099"/>
        <v>39922.805073723459</v>
      </c>
      <c r="L2030" s="13">
        <f t="shared" si="1099"/>
        <v>37813.335802310081</v>
      </c>
      <c r="M2030" s="13">
        <f t="shared" si="1099"/>
        <v>34003.691434280634</v>
      </c>
      <c r="N2030" s="13">
        <f t="shared" si="1099"/>
        <v>29722.467790677732</v>
      </c>
      <c r="O2030" s="13">
        <f t="shared" si="1099"/>
        <v>22783.796137280613</v>
      </c>
      <c r="P2030" s="13">
        <f t="shared" si="1099"/>
        <v>18519.393361286904</v>
      </c>
      <c r="Q2030" s="13">
        <f t="shared" si="1099"/>
        <v>15303.1319416429</v>
      </c>
      <c r="R2030" s="13">
        <f t="shared" si="1099"/>
        <v>11882.02233098746</v>
      </c>
      <c r="S2030" s="13">
        <f t="shared" si="1099"/>
        <v>8147.9219236050749</v>
      </c>
      <c r="T2030" s="13">
        <f t="shared" si="1099"/>
        <v>6330.8039841437421</v>
      </c>
      <c r="U2030" s="13">
        <f t="shared" si="1099"/>
        <v>530072.05246079096</v>
      </c>
      <c r="V2030" s="8"/>
      <c r="W2030" s="8" t="s">
        <v>137</v>
      </c>
      <c r="X2030" s="45">
        <f t="shared" ref="X2030:AE2030" si="1100">SUM(X1955,X1971,X1978,X1960,X1987)</f>
        <v>211</v>
      </c>
      <c r="Y2030" s="45">
        <f t="shared" si="1100"/>
        <v>1099</v>
      </c>
      <c r="Z2030" s="45">
        <f t="shared" si="1100"/>
        <v>2196</v>
      </c>
      <c r="AA2030" s="45">
        <f t="shared" si="1100"/>
        <v>2515</v>
      </c>
      <c r="AB2030" s="45">
        <f t="shared" si="1100"/>
        <v>1171.5</v>
      </c>
      <c r="AC2030" s="45">
        <f t="shared" si="1100"/>
        <v>218.5</v>
      </c>
      <c r="AD2030" s="45"/>
      <c r="AE2030" s="45">
        <f t="shared" si="1100"/>
        <v>7411</v>
      </c>
      <c r="AF2030" s="8"/>
      <c r="AG2030" s="8" t="s">
        <v>137</v>
      </c>
      <c r="AH2030" s="68">
        <f t="shared" si="1084"/>
        <v>11.36456174657526</v>
      </c>
      <c r="AI2030" s="68">
        <f t="shared" si="1085"/>
        <v>58.810230232129349</v>
      </c>
      <c r="AJ2030" s="68">
        <f t="shared" si="1086"/>
        <v>111.23072260952934</v>
      </c>
      <c r="AK2030" s="68">
        <f t="shared" si="1087"/>
        <v>121.42134087993291</v>
      </c>
      <c r="AL2030" s="68">
        <f t="shared" si="1088"/>
        <v>56.012035355266867</v>
      </c>
      <c r="AM2030" s="68">
        <f t="shared" si="1089"/>
        <v>10.946124632099719</v>
      </c>
      <c r="AN2030" s="68">
        <f t="shared" si="1090"/>
        <v>0</v>
      </c>
      <c r="AO2030" s="68">
        <f t="shared" si="1092"/>
        <v>53.901052805355377</v>
      </c>
      <c r="AP2030" s="8"/>
      <c r="AQ2030" s="6" t="s">
        <v>138</v>
      </c>
      <c r="AR2030" s="6" t="s">
        <v>138</v>
      </c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</row>
    <row r="2031" spans="1:58" s="5" customFormat="1">
      <c r="A2031" s="6">
        <v>1986</v>
      </c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13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6"/>
      <c r="AR2031" s="6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</row>
    <row r="2032" spans="1:58" s="5" customFormat="1">
      <c r="A2032" s="6">
        <v>1987</v>
      </c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13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6"/>
      <c r="AR2032" s="6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</row>
    <row r="2033" spans="1:58" s="5" customFormat="1">
      <c r="A2033" s="6">
        <v>1988</v>
      </c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13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6"/>
      <c r="AR2033" s="6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/>
      <c r="BF2033" s="8"/>
    </row>
    <row r="2034" spans="1:58" s="5" customFormat="1">
      <c r="A2034" s="6">
        <v>1989</v>
      </c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13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6"/>
      <c r="AR2034" s="6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</row>
    <row r="2035" spans="1:58" s="5" customFormat="1">
      <c r="A2035" s="6">
        <v>1990</v>
      </c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13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6"/>
      <c r="AR2035" s="6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</row>
    <row r="2036" spans="1:58" s="5" customFormat="1">
      <c r="A2036" s="6">
        <v>1991</v>
      </c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13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6"/>
      <c r="AR2036" s="6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/>
      <c r="BD2036" s="8"/>
      <c r="BE2036" s="8"/>
      <c r="BF2036" s="8"/>
    </row>
    <row r="2037" spans="1:58" s="5" customFormat="1">
      <c r="A2037" s="6">
        <v>1992</v>
      </c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13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6"/>
      <c r="AR2037" s="6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</row>
    <row r="2038" spans="1:58" s="5" customFormat="1">
      <c r="A2038" s="6">
        <v>1993</v>
      </c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13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6"/>
      <c r="AR2038" s="6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</row>
    <row r="2039" spans="1:58" s="5" customFormat="1">
      <c r="A2039" s="6">
        <v>1994</v>
      </c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13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6"/>
      <c r="AR2039" s="6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</row>
    <row r="2040" spans="1:58" s="5" customFormat="1">
      <c r="A2040" s="6">
        <v>1995</v>
      </c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13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6"/>
      <c r="AR2040" s="6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</row>
    <row r="2041" spans="1:58" s="5" customFormat="1">
      <c r="A2041" s="6">
        <v>1996</v>
      </c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13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6"/>
      <c r="AR2041" s="6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</row>
    <row r="2042" spans="1:58" s="5" customFormat="1">
      <c r="A2042" s="6">
        <v>1997</v>
      </c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13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6"/>
      <c r="AR2042" s="6"/>
      <c r="AS2042" s="8"/>
      <c r="AT2042" s="8"/>
      <c r="AU2042" s="8"/>
      <c r="AV2042" s="8"/>
      <c r="AW2042" s="8"/>
      <c r="AX2042" s="8"/>
      <c r="AY2042" s="8"/>
      <c r="AZ2042" s="8"/>
      <c r="BA2042" s="8"/>
      <c r="BB2042" s="8"/>
      <c r="BC2042" s="8"/>
      <c r="BD2042" s="8"/>
      <c r="BE2042" s="8"/>
      <c r="BF2042" s="8"/>
    </row>
    <row r="2043" spans="1:58" s="5" customFormat="1">
      <c r="A2043" s="6">
        <v>1998</v>
      </c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13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6"/>
      <c r="AR2043" s="6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</row>
    <row r="2044" spans="1:58" s="5" customFormat="1" ht="17.5">
      <c r="A2044" s="6">
        <v>1999</v>
      </c>
      <c r="B2044" s="42" t="s">
        <v>103</v>
      </c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42" t="s">
        <v>104</v>
      </c>
      <c r="X2044" s="8"/>
      <c r="Y2044" s="8"/>
      <c r="Z2044" s="8"/>
      <c r="AA2044" s="8"/>
      <c r="AB2044" s="8"/>
      <c r="AC2044" s="8"/>
      <c r="AD2044" s="8"/>
      <c r="AE2044" s="13"/>
      <c r="AF2044" s="8"/>
      <c r="AG2044" s="42" t="s">
        <v>105</v>
      </c>
      <c r="AH2044" s="8"/>
      <c r="AI2044" s="8"/>
      <c r="AJ2044" s="8"/>
      <c r="AK2044" s="8"/>
      <c r="AL2044" s="8"/>
      <c r="AM2044" s="8"/>
      <c r="AN2044" s="8"/>
      <c r="AO2044" s="8"/>
      <c r="AP2044" s="8"/>
      <c r="AQ2044" s="63" t="s">
        <v>133</v>
      </c>
      <c r="AR2044" s="93" t="s">
        <v>133</v>
      </c>
      <c r="AS2044" s="9"/>
      <c r="AT2044" s="9"/>
      <c r="AU2044" s="9"/>
      <c r="AV2044" s="9"/>
      <c r="AW2044" s="9"/>
      <c r="AX2044" s="9"/>
      <c r="AY2044" s="9"/>
      <c r="AZ2044" s="9"/>
      <c r="BA2044" s="8"/>
      <c r="BB2044" s="8"/>
      <c r="BC2044" s="8"/>
      <c r="BD2044" s="8"/>
      <c r="BE2044" s="8"/>
      <c r="BF2044" s="8"/>
    </row>
    <row r="2045" spans="1:58" s="5" customFormat="1" ht="21">
      <c r="A2045" s="6">
        <v>2000</v>
      </c>
      <c r="B2045" s="43" t="s">
        <v>0</v>
      </c>
      <c r="C2045" s="41" t="s">
        <v>1</v>
      </c>
      <c r="D2045" s="41" t="s">
        <v>2</v>
      </c>
      <c r="E2045" s="41" t="s">
        <v>3</v>
      </c>
      <c r="F2045" s="41" t="s">
        <v>4</v>
      </c>
      <c r="G2045" s="41" t="s">
        <v>5</v>
      </c>
      <c r="H2045" s="41" t="s">
        <v>6</v>
      </c>
      <c r="I2045" s="41" t="s">
        <v>7</v>
      </c>
      <c r="J2045" s="41" t="s">
        <v>8</v>
      </c>
      <c r="K2045" s="41" t="s">
        <v>9</v>
      </c>
      <c r="L2045" s="41" t="s">
        <v>10</v>
      </c>
      <c r="M2045" s="41" t="s">
        <v>11</v>
      </c>
      <c r="N2045" s="41" t="s">
        <v>12</v>
      </c>
      <c r="O2045" s="41" t="s">
        <v>13</v>
      </c>
      <c r="P2045" s="41" t="s">
        <v>14</v>
      </c>
      <c r="Q2045" s="41" t="s">
        <v>15</v>
      </c>
      <c r="R2045" s="41" t="s">
        <v>16</v>
      </c>
      <c r="S2045" s="41" t="s">
        <v>17</v>
      </c>
      <c r="T2045" s="41" t="s">
        <v>18</v>
      </c>
      <c r="U2045" s="41" t="s">
        <v>19</v>
      </c>
      <c r="V2045" s="49"/>
      <c r="W2045" s="43" t="s">
        <v>0</v>
      </c>
      <c r="X2045" s="41" t="s">
        <v>4</v>
      </c>
      <c r="Y2045" s="41" t="s">
        <v>5</v>
      </c>
      <c r="Z2045" s="41" t="s">
        <v>6</v>
      </c>
      <c r="AA2045" s="41" t="s">
        <v>7</v>
      </c>
      <c r="AB2045" s="41" t="s">
        <v>8</v>
      </c>
      <c r="AC2045" s="41" t="s">
        <v>9</v>
      </c>
      <c r="AD2045" s="41" t="s">
        <v>10</v>
      </c>
      <c r="AE2045" s="67" t="s">
        <v>19</v>
      </c>
      <c r="AF2045" s="49"/>
      <c r="AG2045" s="43" t="s">
        <v>0</v>
      </c>
      <c r="AH2045" s="41" t="s">
        <v>4</v>
      </c>
      <c r="AI2045" s="41" t="s">
        <v>5</v>
      </c>
      <c r="AJ2045" s="41" t="s">
        <v>6</v>
      </c>
      <c r="AK2045" s="41" t="s">
        <v>7</v>
      </c>
      <c r="AL2045" s="41" t="s">
        <v>8</v>
      </c>
      <c r="AM2045" s="41" t="s">
        <v>9</v>
      </c>
      <c r="AN2045" s="41" t="s">
        <v>10</v>
      </c>
      <c r="AO2045" s="41" t="s">
        <v>19</v>
      </c>
      <c r="AP2045" s="49"/>
      <c r="AQ2045" s="94" t="s">
        <v>135</v>
      </c>
      <c r="AR2045" s="6" t="s">
        <v>134</v>
      </c>
      <c r="AS2045" s="9"/>
      <c r="AT2045" s="9"/>
      <c r="AU2045" s="9"/>
      <c r="AV2045" s="9"/>
      <c r="AW2045" s="9"/>
      <c r="AX2045" s="9"/>
      <c r="AY2045" s="9"/>
      <c r="AZ2045" s="9"/>
      <c r="BA2045" s="49"/>
      <c r="BB2045" s="8"/>
      <c r="BC2045" s="8"/>
      <c r="BD2045" s="8"/>
      <c r="BE2045" s="8"/>
      <c r="BF2045" s="8"/>
    </row>
    <row r="2046" spans="1:58" s="5" customFormat="1">
      <c r="A2046" s="6">
        <v>2001</v>
      </c>
      <c r="B2046" s="44" t="s">
        <v>20</v>
      </c>
      <c r="C2046" s="45">
        <v>635.51653137207029</v>
      </c>
      <c r="D2046" s="45">
        <v>851.97164916992188</v>
      </c>
      <c r="E2046" s="45">
        <v>994.54935302734373</v>
      </c>
      <c r="F2046" s="45">
        <v>882.85552368164065</v>
      </c>
      <c r="G2046" s="45">
        <v>567.16192321777339</v>
      </c>
      <c r="H2046" s="45">
        <v>601.47217712402346</v>
      </c>
      <c r="I2046" s="45">
        <v>753.47883453369138</v>
      </c>
      <c r="J2046" s="45">
        <v>885.34482421874998</v>
      </c>
      <c r="K2046" s="45">
        <v>1053.8938964843751</v>
      </c>
      <c r="L2046" s="45">
        <v>1080.8034301757812</v>
      </c>
      <c r="M2046" s="45">
        <v>982.42806701660152</v>
      </c>
      <c r="N2046" s="45">
        <v>928.37143554687498</v>
      </c>
      <c r="O2046" s="45">
        <v>793.58792724609373</v>
      </c>
      <c r="P2046" s="45">
        <v>660.15736846923824</v>
      </c>
      <c r="Q2046" s="45">
        <v>574.50737762451172</v>
      </c>
      <c r="R2046" s="45">
        <v>486.69447479248049</v>
      </c>
      <c r="S2046" s="45">
        <v>351.95379943847655</v>
      </c>
      <c r="T2046" s="45">
        <v>253.1387794494629</v>
      </c>
      <c r="U2046" s="45">
        <v>13337.887372589112</v>
      </c>
      <c r="V2046" s="8"/>
      <c r="W2046" s="44" t="s">
        <v>20</v>
      </c>
      <c r="X2046" s="75">
        <v>3</v>
      </c>
      <c r="Y2046" s="75">
        <v>12</v>
      </c>
      <c r="Z2046" s="75">
        <v>27</v>
      </c>
      <c r="AA2046" s="75">
        <v>45</v>
      </c>
      <c r="AB2046" s="75">
        <v>23</v>
      </c>
      <c r="AC2046" s="75">
        <v>0</v>
      </c>
      <c r="AD2046" s="75">
        <v>0</v>
      </c>
      <c r="AE2046" s="69">
        <f>SUM(X2046:AD2046)</f>
        <v>110</v>
      </c>
      <c r="AF2046" s="8"/>
      <c r="AG2046" s="44" t="s">
        <v>20</v>
      </c>
      <c r="AH2046" s="68">
        <f t="shared" ref="AH2046:AN2046" si="1101">X2046/(F2046/2)*1000</f>
        <v>6.7961289690742328</v>
      </c>
      <c r="AI2046" s="68">
        <f t="shared" si="1101"/>
        <v>42.315957784748377</v>
      </c>
      <c r="AJ2046" s="68">
        <f t="shared" si="1101"/>
        <v>89.779713931580915</v>
      </c>
      <c r="AK2046" s="68">
        <f t="shared" si="1101"/>
        <v>119.44595637606554</v>
      </c>
      <c r="AL2046" s="68">
        <f t="shared" si="1101"/>
        <v>51.957156964905209</v>
      </c>
      <c r="AM2046" s="68">
        <f t="shared" si="1101"/>
        <v>0</v>
      </c>
      <c r="AN2046" s="68">
        <f t="shared" si="1101"/>
        <v>0</v>
      </c>
      <c r="AO2046" s="68">
        <f>AE2046/(SUM(F2046:L2046)/2)*1000</f>
        <v>37.768171553819691</v>
      </c>
      <c r="AP2046" s="8"/>
      <c r="AQ2046" s="6">
        <f t="shared" ref="AQ2046:AQ2077" si="1102">RANK(AI2046,AI$2046:AI$2124)</f>
        <v>52</v>
      </c>
      <c r="AR2046" s="94">
        <f t="shared" ref="AR2046:AR2077" si="1103">RANK(AO2046,AO$2046:AO$2124)</f>
        <v>78</v>
      </c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</row>
    <row r="2047" spans="1:58" s="5" customFormat="1">
      <c r="A2047" s="6">
        <v>2002</v>
      </c>
      <c r="B2047" s="44" t="s">
        <v>21</v>
      </c>
      <c r="C2047" s="45">
        <v>607.95449218750002</v>
      </c>
      <c r="D2047" s="45">
        <v>722.87149047851563</v>
      </c>
      <c r="E2047" s="45">
        <v>831.256103515625</v>
      </c>
      <c r="F2047" s="45">
        <v>709.90634765624998</v>
      </c>
      <c r="G2047" s="45">
        <v>491.52548828124998</v>
      </c>
      <c r="H2047" s="45">
        <v>529.48391113281252</v>
      </c>
      <c r="I2047" s="45">
        <v>662.39013671875</v>
      </c>
      <c r="J2047" s="45">
        <v>760.1561218261719</v>
      </c>
      <c r="K2047" s="45">
        <v>847.50747680664063</v>
      </c>
      <c r="L2047" s="45">
        <v>860.53558349609375</v>
      </c>
      <c r="M2047" s="45">
        <v>886.4291870117188</v>
      </c>
      <c r="N2047" s="45">
        <v>843.76320190429692</v>
      </c>
      <c r="O2047" s="45">
        <v>740.91489868164058</v>
      </c>
      <c r="P2047" s="45">
        <v>599.66531372070313</v>
      </c>
      <c r="Q2047" s="45">
        <v>539.15849609375005</v>
      </c>
      <c r="R2047" s="45">
        <v>481.47721252441409</v>
      </c>
      <c r="S2047" s="45">
        <v>307.36864318847654</v>
      </c>
      <c r="T2047" s="45">
        <v>246.24459991455078</v>
      </c>
      <c r="U2047" s="45">
        <v>11668.608705139161</v>
      </c>
      <c r="V2047" s="8"/>
      <c r="W2047" s="44" t="s">
        <v>21</v>
      </c>
      <c r="X2047" s="75">
        <v>4</v>
      </c>
      <c r="Y2047" s="75">
        <v>17</v>
      </c>
      <c r="Z2047" s="75">
        <v>29</v>
      </c>
      <c r="AA2047" s="75">
        <v>43</v>
      </c>
      <c r="AB2047" s="75">
        <v>10</v>
      </c>
      <c r="AC2047" s="75">
        <v>4</v>
      </c>
      <c r="AD2047" s="75">
        <v>0</v>
      </c>
      <c r="AE2047" s="69">
        <f t="shared" ref="AE2047:AE2110" si="1104">SUM(X2047:AD2047)</f>
        <v>107</v>
      </c>
      <c r="AF2047" s="8"/>
      <c r="AG2047" s="44" t="s">
        <v>21</v>
      </c>
      <c r="AH2047" s="68">
        <f t="shared" ref="AH2047:AH2078" si="1105">X2047/(F2047/2)*1000</f>
        <v>11.269092080120055</v>
      </c>
      <c r="AI2047" s="68">
        <f t="shared" ref="AI2047:AI2078" si="1106">Y2047/(G2047/2)*1000</f>
        <v>69.1724047086349</v>
      </c>
      <c r="AJ2047" s="68">
        <f t="shared" ref="AJ2047:AJ2078" si="1107">Z2047/(H2047/2)*1000</f>
        <v>109.54062773297682</v>
      </c>
      <c r="AK2047" s="68">
        <f t="shared" ref="AK2047:AK2078" si="1108">AA2047/(I2047/2)*1000</f>
        <v>129.83285111401875</v>
      </c>
      <c r="AL2047" s="68">
        <f t="shared" ref="AL2047:AL2110" si="1109">AB2047/(J2047/2)*1000</f>
        <v>26.310384703543154</v>
      </c>
      <c r="AM2047" s="68">
        <f t="shared" ref="AM2047:AM2110" si="1110">AC2047/(K2047/2)*1000</f>
        <v>9.4394447470169105</v>
      </c>
      <c r="AN2047" s="68">
        <f t="shared" ref="AN2047:AN2110" si="1111">AD2047/(L2047/2)*1000</f>
        <v>0</v>
      </c>
      <c r="AO2047" s="68">
        <f t="shared" ref="AO2047:AO2110" si="1112">AE2047/(SUM(F2047:L2047)/2)*1000</f>
        <v>44.019289725782002</v>
      </c>
      <c r="AP2047" s="8"/>
      <c r="AQ2047" s="6">
        <f t="shared" si="1102"/>
        <v>24</v>
      </c>
      <c r="AR2047" s="94">
        <f t="shared" si="1103"/>
        <v>70</v>
      </c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</row>
    <row r="2048" spans="1:58" s="5" customFormat="1">
      <c r="A2048" s="6">
        <v>2003</v>
      </c>
      <c r="B2048" s="44" t="s">
        <v>22</v>
      </c>
      <c r="C2048" s="45">
        <v>5276.2022106170652</v>
      </c>
      <c r="D2048" s="45">
        <v>6014.7368865966801</v>
      </c>
      <c r="E2048" s="45">
        <v>6424.5006336212155</v>
      </c>
      <c r="F2048" s="45">
        <v>7138.8599143981937</v>
      </c>
      <c r="G2048" s="45">
        <v>6333.4840209960939</v>
      </c>
      <c r="H2048" s="45">
        <v>5518.1282920837402</v>
      </c>
      <c r="I2048" s="45">
        <v>5668.1284408569336</v>
      </c>
      <c r="J2048" s="45">
        <v>6020.3627632141115</v>
      </c>
      <c r="K2048" s="45">
        <v>6188.8187446594238</v>
      </c>
      <c r="L2048" s="45">
        <v>5891.6284584045407</v>
      </c>
      <c r="M2048" s="45">
        <v>5360.1438201904293</v>
      </c>
      <c r="N2048" s="45">
        <v>4616.7706901550291</v>
      </c>
      <c r="O2048" s="45">
        <v>3644.8116134643556</v>
      </c>
      <c r="P2048" s="45">
        <v>3279.3724525451662</v>
      </c>
      <c r="Q2048" s="45">
        <v>3070.1369201660154</v>
      </c>
      <c r="R2048" s="45">
        <v>2724.270973968506</v>
      </c>
      <c r="S2048" s="45">
        <v>1932.6995234489441</v>
      </c>
      <c r="T2048" s="45">
        <v>1717.494566333294</v>
      </c>
      <c r="U2048" s="45">
        <v>86820.550925719741</v>
      </c>
      <c r="V2048" s="8"/>
      <c r="W2048" s="44" t="s">
        <v>22</v>
      </c>
      <c r="X2048" s="75">
        <v>56</v>
      </c>
      <c r="Y2048" s="75">
        <v>165</v>
      </c>
      <c r="Z2048" s="75">
        <v>313</v>
      </c>
      <c r="AA2048" s="75">
        <v>325</v>
      </c>
      <c r="AB2048" s="75">
        <v>130</v>
      </c>
      <c r="AC2048" s="75">
        <v>29</v>
      </c>
      <c r="AD2048" s="75">
        <v>3</v>
      </c>
      <c r="AE2048" s="69">
        <f t="shared" si="1104"/>
        <v>1021</v>
      </c>
      <c r="AF2048" s="8"/>
      <c r="AG2048" s="44" t="s">
        <v>22</v>
      </c>
      <c r="AH2048" s="68">
        <f t="shared" si="1105"/>
        <v>15.688779629098745</v>
      </c>
      <c r="AI2048" s="68">
        <f t="shared" si="1106"/>
        <v>52.104023457866006</v>
      </c>
      <c r="AJ2048" s="68">
        <f t="shared" si="1107"/>
        <v>113.44426350109588</v>
      </c>
      <c r="AK2048" s="68">
        <f t="shared" si="1108"/>
        <v>114.67630043713865</v>
      </c>
      <c r="AL2048" s="68">
        <f t="shared" si="1109"/>
        <v>43.186766350470371</v>
      </c>
      <c r="AM2048" s="68">
        <f t="shared" si="1110"/>
        <v>9.3717399705800872</v>
      </c>
      <c r="AN2048" s="68">
        <f t="shared" si="1111"/>
        <v>1.0183941574660678</v>
      </c>
      <c r="AO2048" s="68">
        <f t="shared" si="1112"/>
        <v>47.755569351721483</v>
      </c>
      <c r="AP2048" s="8"/>
      <c r="AQ2048" s="6">
        <f t="shared" si="1102"/>
        <v>47</v>
      </c>
      <c r="AR2048" s="94">
        <f t="shared" si="1103"/>
        <v>54</v>
      </c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</row>
    <row r="2049" spans="1:58" s="5" customFormat="1">
      <c r="A2049" s="6">
        <v>2004</v>
      </c>
      <c r="B2049" s="44" t="s">
        <v>23</v>
      </c>
      <c r="C2049" s="45">
        <v>6731.5386474609377</v>
      </c>
      <c r="D2049" s="45">
        <v>7028.8847167968752</v>
      </c>
      <c r="E2049" s="45">
        <v>7323.4348632812498</v>
      </c>
      <c r="F2049" s="45">
        <v>8002.4252441406252</v>
      </c>
      <c r="G2049" s="45">
        <v>8451.9853027343743</v>
      </c>
      <c r="H2049" s="45">
        <v>8043.117919921875</v>
      </c>
      <c r="I2049" s="45">
        <v>8664.4265625000007</v>
      </c>
      <c r="J2049" s="45">
        <v>8744.9400146484368</v>
      </c>
      <c r="K2049" s="45">
        <v>8657.9729492187507</v>
      </c>
      <c r="L2049" s="45">
        <v>8526.3134765625</v>
      </c>
      <c r="M2049" s="45">
        <v>8128.1133544921877</v>
      </c>
      <c r="N2049" s="45">
        <v>7291.2091064453125</v>
      </c>
      <c r="O2049" s="45">
        <v>5670.2050048828123</v>
      </c>
      <c r="P2049" s="45">
        <v>4513.8258300781254</v>
      </c>
      <c r="Q2049" s="45">
        <v>4102.1565673828127</v>
      </c>
      <c r="R2049" s="45">
        <v>3807.1634887695313</v>
      </c>
      <c r="S2049" s="45">
        <v>2798.4276489257813</v>
      </c>
      <c r="T2049" s="45">
        <v>2246.7647338867187</v>
      </c>
      <c r="U2049" s="45">
        <v>118732.9054321289</v>
      </c>
      <c r="V2049" s="8"/>
      <c r="W2049" s="44" t="s">
        <v>23</v>
      </c>
      <c r="X2049" s="75">
        <v>22</v>
      </c>
      <c r="Y2049" s="75">
        <v>91</v>
      </c>
      <c r="Z2049" s="75">
        <v>349</v>
      </c>
      <c r="AA2049" s="75">
        <v>574</v>
      </c>
      <c r="AB2049" s="75">
        <v>316</v>
      </c>
      <c r="AC2049" s="75">
        <v>42</v>
      </c>
      <c r="AD2049" s="75">
        <v>0</v>
      </c>
      <c r="AE2049" s="69">
        <f t="shared" si="1104"/>
        <v>1394</v>
      </c>
      <c r="AF2049" s="8"/>
      <c r="AG2049" s="44" t="s">
        <v>23</v>
      </c>
      <c r="AH2049" s="68">
        <f t="shared" si="1105"/>
        <v>5.4983331499681043</v>
      </c>
      <c r="AI2049" s="68">
        <f t="shared" si="1106"/>
        <v>21.533402328695438</v>
      </c>
      <c r="AJ2049" s="68">
        <f t="shared" si="1107"/>
        <v>86.78226614968986</v>
      </c>
      <c r="AK2049" s="68">
        <f t="shared" si="1108"/>
        <v>132.49578511849728</v>
      </c>
      <c r="AL2049" s="68">
        <f t="shared" si="1109"/>
        <v>72.27036422678168</v>
      </c>
      <c r="AM2049" s="68">
        <f t="shared" si="1110"/>
        <v>9.7020400147565375</v>
      </c>
      <c r="AN2049" s="68">
        <f t="shared" si="1111"/>
        <v>0</v>
      </c>
      <c r="AO2049" s="68">
        <f t="shared" si="1112"/>
        <v>47.181320979820661</v>
      </c>
      <c r="AP2049" s="8"/>
      <c r="AQ2049" s="6">
        <f t="shared" si="1102"/>
        <v>66</v>
      </c>
      <c r="AR2049" s="94">
        <f t="shared" si="1103"/>
        <v>58</v>
      </c>
      <c r="AS2049" s="8"/>
      <c r="AT2049" s="8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</row>
    <row r="2050" spans="1:58" s="5" customFormat="1">
      <c r="A2050" s="6">
        <v>2005</v>
      </c>
      <c r="B2050" s="44" t="s">
        <v>24</v>
      </c>
      <c r="C2050" s="45">
        <v>1438.5810180664062</v>
      </c>
      <c r="D2050" s="45">
        <v>1672.9918823242188</v>
      </c>
      <c r="E2050" s="45">
        <v>1756.8158935546876</v>
      </c>
      <c r="F2050" s="45">
        <v>1551.9337524414063</v>
      </c>
      <c r="G2050" s="45">
        <v>1183.666421508789</v>
      </c>
      <c r="H2050" s="45">
        <v>1251.8739349365235</v>
      </c>
      <c r="I2050" s="45">
        <v>1483.7074981689452</v>
      </c>
      <c r="J2050" s="45">
        <v>1746.7358276367188</v>
      </c>
      <c r="K2050" s="45">
        <v>1815.3673522949218</v>
      </c>
      <c r="L2050" s="45">
        <v>1936.5662170410155</v>
      </c>
      <c r="M2050" s="45">
        <v>1842.4113159179688</v>
      </c>
      <c r="N2050" s="45">
        <v>2010.8619018554687</v>
      </c>
      <c r="O2050" s="45">
        <v>1921.0519042968749</v>
      </c>
      <c r="P2050" s="45">
        <v>1785.7401611328125</v>
      </c>
      <c r="Q2050" s="45">
        <v>1649.3515808105469</v>
      </c>
      <c r="R2050" s="45">
        <v>1340.8229217529297</v>
      </c>
      <c r="S2050" s="45">
        <v>877.79676818847656</v>
      </c>
      <c r="T2050" s="45">
        <v>631.0868041992187</v>
      </c>
      <c r="U2050" s="45">
        <v>27897.363156127929</v>
      </c>
      <c r="V2050" s="8"/>
      <c r="W2050" s="44" t="s">
        <v>24</v>
      </c>
      <c r="X2050" s="75">
        <v>11</v>
      </c>
      <c r="Y2050" s="75">
        <v>33</v>
      </c>
      <c r="Z2050" s="75">
        <v>64</v>
      </c>
      <c r="AA2050" s="75">
        <v>97</v>
      </c>
      <c r="AB2050" s="75">
        <v>38</v>
      </c>
      <c r="AC2050" s="75">
        <v>5</v>
      </c>
      <c r="AD2050" s="75">
        <v>0</v>
      </c>
      <c r="AE2050" s="69">
        <f t="shared" si="1104"/>
        <v>248</v>
      </c>
      <c r="AF2050" s="8"/>
      <c r="AG2050" s="44" t="s">
        <v>24</v>
      </c>
      <c r="AH2050" s="68">
        <f t="shared" si="1105"/>
        <v>14.175862832669861</v>
      </c>
      <c r="AI2050" s="68">
        <f t="shared" si="1106"/>
        <v>55.758952691985222</v>
      </c>
      <c r="AJ2050" s="68">
        <f t="shared" si="1107"/>
        <v>102.24671704382939</v>
      </c>
      <c r="AK2050" s="68">
        <f t="shared" si="1108"/>
        <v>130.75353480346826</v>
      </c>
      <c r="AL2050" s="68">
        <f t="shared" si="1109"/>
        <v>43.509727571584605</v>
      </c>
      <c r="AM2050" s="68">
        <f t="shared" si="1110"/>
        <v>5.5085269586667183</v>
      </c>
      <c r="AN2050" s="68">
        <f t="shared" si="1111"/>
        <v>0</v>
      </c>
      <c r="AO2050" s="68">
        <f t="shared" si="1112"/>
        <v>45.214834715426875</v>
      </c>
      <c r="AP2050" s="8"/>
      <c r="AQ2050" s="6">
        <f t="shared" si="1102"/>
        <v>42</v>
      </c>
      <c r="AR2050" s="94">
        <f t="shared" si="1103"/>
        <v>66</v>
      </c>
      <c r="AS2050" s="8"/>
      <c r="AT2050" s="8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</row>
    <row r="2051" spans="1:58" s="5" customFormat="1">
      <c r="A2051" s="6">
        <v>2006</v>
      </c>
      <c r="B2051" s="44" t="s">
        <v>25</v>
      </c>
      <c r="C2051" s="45">
        <v>2232.2995880126955</v>
      </c>
      <c r="D2051" s="45">
        <v>2730.9850738525392</v>
      </c>
      <c r="E2051" s="45">
        <v>3164.7498199462889</v>
      </c>
      <c r="F2051" s="45">
        <v>2882.3193481445314</v>
      </c>
      <c r="G2051" s="45">
        <v>1938.2047897338866</v>
      </c>
      <c r="H2051" s="45">
        <v>1851.5107025146485</v>
      </c>
      <c r="I2051" s="45">
        <v>2147.6527908325197</v>
      </c>
      <c r="J2051" s="45">
        <v>2542.5008834838868</v>
      </c>
      <c r="K2051" s="45">
        <v>2860.2198471069337</v>
      </c>
      <c r="L2051" s="45">
        <v>2888.9995300292967</v>
      </c>
      <c r="M2051" s="45">
        <v>2640.1502563476561</v>
      </c>
      <c r="N2051" s="45">
        <v>2349.6562713623048</v>
      </c>
      <c r="O2051" s="45">
        <v>1922.8395980834962</v>
      </c>
      <c r="P2051" s="45">
        <v>1574.4383499145508</v>
      </c>
      <c r="Q2051" s="45">
        <v>1337.6011535644532</v>
      </c>
      <c r="R2051" s="45">
        <v>1110.8962219238281</v>
      </c>
      <c r="S2051" s="45">
        <v>769.02246589660649</v>
      </c>
      <c r="T2051" s="45">
        <v>667.32722625732424</v>
      </c>
      <c r="U2051" s="45">
        <v>37611.373917007448</v>
      </c>
      <c r="V2051" s="8"/>
      <c r="W2051" s="44" t="s">
        <v>25</v>
      </c>
      <c r="X2051" s="75">
        <v>17</v>
      </c>
      <c r="Y2051" s="75">
        <v>65</v>
      </c>
      <c r="Z2051" s="75">
        <v>141</v>
      </c>
      <c r="AA2051" s="75">
        <v>156</v>
      </c>
      <c r="AB2051" s="75">
        <v>72</v>
      </c>
      <c r="AC2051" s="75">
        <v>11</v>
      </c>
      <c r="AD2051" s="75">
        <v>3</v>
      </c>
      <c r="AE2051" s="69">
        <f t="shared" si="1104"/>
        <v>465</v>
      </c>
      <c r="AF2051" s="8"/>
      <c r="AG2051" s="44" t="s">
        <v>25</v>
      </c>
      <c r="AH2051" s="68">
        <f t="shared" si="1105"/>
        <v>11.796055847138247</v>
      </c>
      <c r="AI2051" s="68">
        <f t="shared" si="1106"/>
        <v>67.072375782256145</v>
      </c>
      <c r="AJ2051" s="68">
        <f t="shared" si="1107"/>
        <v>152.30805828829332</v>
      </c>
      <c r="AK2051" s="68">
        <f t="shared" si="1108"/>
        <v>145.2748793155973</v>
      </c>
      <c r="AL2051" s="68">
        <f t="shared" si="1109"/>
        <v>56.637148460960447</v>
      </c>
      <c r="AM2051" s="68">
        <f t="shared" si="1110"/>
        <v>7.6917164330051921</v>
      </c>
      <c r="AN2051" s="68">
        <f t="shared" si="1111"/>
        <v>2.0768435361909372</v>
      </c>
      <c r="AO2051" s="68">
        <f t="shared" si="1112"/>
        <v>54.349706691474736</v>
      </c>
      <c r="AP2051" s="8"/>
      <c r="AQ2051" s="6">
        <f t="shared" si="1102"/>
        <v>27</v>
      </c>
      <c r="AR2051" s="94">
        <f t="shared" si="1103"/>
        <v>13</v>
      </c>
      <c r="AS2051" s="8"/>
      <c r="AT2051" s="8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</row>
    <row r="2052" spans="1:58" s="5" customFormat="1">
      <c r="A2052" s="6">
        <v>2007</v>
      </c>
      <c r="B2052" s="44" t="s">
        <v>26</v>
      </c>
      <c r="C2052" s="45">
        <v>5037.9938842773436</v>
      </c>
      <c r="D2052" s="45">
        <v>5752.6234619140623</v>
      </c>
      <c r="E2052" s="45">
        <v>5898.7903564453127</v>
      </c>
      <c r="F2052" s="45">
        <v>5678.8006103515627</v>
      </c>
      <c r="G2052" s="45">
        <v>4794.3296264648434</v>
      </c>
      <c r="H2052" s="45">
        <v>4229.9029785156254</v>
      </c>
      <c r="I2052" s="45">
        <v>5534.5233886718752</v>
      </c>
      <c r="J2052" s="45">
        <v>6851.0387207031254</v>
      </c>
      <c r="K2052" s="45">
        <v>7306.5226074218754</v>
      </c>
      <c r="L2052" s="45">
        <v>7153.9779296875004</v>
      </c>
      <c r="M2052" s="45">
        <v>6607.4031982421875</v>
      </c>
      <c r="N2052" s="45">
        <v>5872.3198730468748</v>
      </c>
      <c r="O2052" s="45">
        <v>4323.6803833007816</v>
      </c>
      <c r="P2052" s="45">
        <v>3315.8032348632814</v>
      </c>
      <c r="Q2052" s="45">
        <v>3061.5507568359376</v>
      </c>
      <c r="R2052" s="45">
        <v>3148.3923767089846</v>
      </c>
      <c r="S2052" s="45">
        <v>2706.4007080078127</v>
      </c>
      <c r="T2052" s="45">
        <v>2624.4651306152346</v>
      </c>
      <c r="U2052" s="45">
        <v>89898.519226074219</v>
      </c>
      <c r="V2052" s="8"/>
      <c r="W2052" s="44" t="s">
        <v>26</v>
      </c>
      <c r="X2052" s="75">
        <v>3</v>
      </c>
      <c r="Y2052" s="75">
        <v>15</v>
      </c>
      <c r="Z2052" s="75">
        <v>103</v>
      </c>
      <c r="AA2052" s="75">
        <v>530</v>
      </c>
      <c r="AB2052" s="75">
        <v>325</v>
      </c>
      <c r="AC2052" s="75">
        <v>72</v>
      </c>
      <c r="AD2052" s="75">
        <v>4</v>
      </c>
      <c r="AE2052" s="69">
        <f t="shared" si="1104"/>
        <v>1052</v>
      </c>
      <c r="AF2052" s="8"/>
      <c r="AG2052" s="44" t="s">
        <v>26</v>
      </c>
      <c r="AH2052" s="68">
        <f t="shared" si="1105"/>
        <v>1.0565611317754213</v>
      </c>
      <c r="AI2052" s="68">
        <f t="shared" si="1106"/>
        <v>6.2573920312861055</v>
      </c>
      <c r="AJ2052" s="68">
        <f t="shared" si="1107"/>
        <v>48.700880622157996</v>
      </c>
      <c r="AK2052" s="68">
        <f t="shared" si="1108"/>
        <v>191.52507371630588</v>
      </c>
      <c r="AL2052" s="68">
        <f t="shared" si="1109"/>
        <v>94.876124117612662</v>
      </c>
      <c r="AM2052" s="68">
        <f t="shared" si="1110"/>
        <v>19.708417770955307</v>
      </c>
      <c r="AN2052" s="68">
        <f t="shared" si="1111"/>
        <v>1.1182589712503426</v>
      </c>
      <c r="AO2052" s="68">
        <f t="shared" si="1112"/>
        <v>50.638887714848558</v>
      </c>
      <c r="AP2052" s="8"/>
      <c r="AQ2052" s="6">
        <f t="shared" si="1102"/>
        <v>75</v>
      </c>
      <c r="AR2052" s="94">
        <f t="shared" si="1103"/>
        <v>37</v>
      </c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</row>
    <row r="2053" spans="1:58" s="5" customFormat="1">
      <c r="A2053" s="6">
        <v>2008</v>
      </c>
      <c r="B2053" s="44" t="s">
        <v>27</v>
      </c>
      <c r="C2053" s="45">
        <v>800.13662872314455</v>
      </c>
      <c r="D2053" s="45">
        <v>1009.2351257324219</v>
      </c>
      <c r="E2053" s="45">
        <v>1139.7517700195313</v>
      </c>
      <c r="F2053" s="45">
        <v>1013.9175354003906</v>
      </c>
      <c r="G2053" s="45">
        <v>674.6843139648438</v>
      </c>
      <c r="H2053" s="45">
        <v>585.92056503295896</v>
      </c>
      <c r="I2053" s="45">
        <v>668.77768707275391</v>
      </c>
      <c r="J2053" s="45">
        <v>865.67440185546877</v>
      </c>
      <c r="K2053" s="45">
        <v>1042.4127960205078</v>
      </c>
      <c r="L2053" s="45">
        <v>1095.8270599365235</v>
      </c>
      <c r="M2053" s="45">
        <v>1028.2187927246093</v>
      </c>
      <c r="N2053" s="45">
        <v>936.70840759277348</v>
      </c>
      <c r="O2053" s="45">
        <v>755.18611145019531</v>
      </c>
      <c r="P2053" s="45">
        <v>654.96238098144534</v>
      </c>
      <c r="Q2053" s="45">
        <v>593.2976135253906</v>
      </c>
      <c r="R2053" s="45">
        <v>587.63443069458003</v>
      </c>
      <c r="S2053" s="45">
        <v>398.10675125122071</v>
      </c>
      <c r="T2053" s="45">
        <v>321.67472076416016</v>
      </c>
      <c r="U2053" s="45">
        <v>14172.12709274292</v>
      </c>
      <c r="V2053" s="8"/>
      <c r="W2053" s="44" t="s">
        <v>27</v>
      </c>
      <c r="X2053" s="75">
        <v>12</v>
      </c>
      <c r="Y2053" s="75">
        <v>21</v>
      </c>
      <c r="Z2053" s="75">
        <v>32</v>
      </c>
      <c r="AA2053" s="75">
        <v>49</v>
      </c>
      <c r="AB2053" s="75">
        <v>19</v>
      </c>
      <c r="AC2053" s="75">
        <v>0</v>
      </c>
      <c r="AD2053" s="75">
        <v>0</v>
      </c>
      <c r="AE2053" s="69">
        <f t="shared" si="1104"/>
        <v>133</v>
      </c>
      <c r="AF2053" s="8"/>
      <c r="AG2053" s="44" t="s">
        <v>27</v>
      </c>
      <c r="AH2053" s="68">
        <f t="shared" si="1105"/>
        <v>23.67056408638058</v>
      </c>
      <c r="AI2053" s="68">
        <f t="shared" si="1106"/>
        <v>62.251336114787044</v>
      </c>
      <c r="AJ2053" s="68">
        <f t="shared" si="1107"/>
        <v>109.22982366457798</v>
      </c>
      <c r="AK2053" s="68">
        <f t="shared" si="1108"/>
        <v>146.53598930452793</v>
      </c>
      <c r="AL2053" s="68">
        <f t="shared" si="1109"/>
        <v>43.896411767001055</v>
      </c>
      <c r="AM2053" s="68">
        <f t="shared" si="1110"/>
        <v>0</v>
      </c>
      <c r="AN2053" s="68">
        <f t="shared" si="1111"/>
        <v>0</v>
      </c>
      <c r="AO2053" s="68">
        <f t="shared" si="1112"/>
        <v>44.726822328975061</v>
      </c>
      <c r="AP2053" s="8"/>
      <c r="AQ2053" s="6">
        <f t="shared" si="1102"/>
        <v>34</v>
      </c>
      <c r="AR2053" s="94">
        <f t="shared" si="1103"/>
        <v>69</v>
      </c>
      <c r="AS2053" s="8"/>
      <c r="AT2053" s="8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</row>
    <row r="2054" spans="1:58" s="5" customFormat="1">
      <c r="A2054" s="6">
        <v>2009</v>
      </c>
      <c r="B2054" s="44" t="s">
        <v>28</v>
      </c>
      <c r="C2054" s="45">
        <v>8007.1020141601566</v>
      </c>
      <c r="D2054" s="45">
        <v>9199.8216308593746</v>
      </c>
      <c r="E2054" s="45">
        <v>10078.55517578125</v>
      </c>
      <c r="F2054" s="45">
        <v>11257.962646484375</v>
      </c>
      <c r="G2054" s="45">
        <v>13154.937304687501</v>
      </c>
      <c r="H2054" s="45">
        <v>11176.237231445313</v>
      </c>
      <c r="I2054" s="45">
        <v>10338.600842285156</v>
      </c>
      <c r="J2054" s="45">
        <v>11503.550463867188</v>
      </c>
      <c r="K2054" s="45">
        <v>11826.000927734374</v>
      </c>
      <c r="L2054" s="45">
        <v>11919.083129882813</v>
      </c>
      <c r="M2054" s="45">
        <v>11150.366149902344</v>
      </c>
      <c r="N2054" s="45">
        <v>9367.5563598632816</v>
      </c>
      <c r="O2054" s="45">
        <v>6766.0786987304691</v>
      </c>
      <c r="P2054" s="45">
        <v>5256.3487304687496</v>
      </c>
      <c r="Q2054" s="45">
        <v>4748.7876831054691</v>
      </c>
      <c r="R2054" s="45">
        <v>4733.3538818359375</v>
      </c>
      <c r="S2054" s="45">
        <v>3800.4399597167967</v>
      </c>
      <c r="T2054" s="45">
        <v>4283.0058868408205</v>
      </c>
      <c r="U2054" s="45">
        <v>158567.78871765136</v>
      </c>
      <c r="V2054" s="8"/>
      <c r="W2054" s="44" t="s">
        <v>28</v>
      </c>
      <c r="X2054" s="75">
        <v>7</v>
      </c>
      <c r="Y2054" s="75">
        <v>39</v>
      </c>
      <c r="Z2054" s="75">
        <v>187</v>
      </c>
      <c r="AA2054" s="75">
        <v>745</v>
      </c>
      <c r="AB2054" s="75">
        <v>550</v>
      </c>
      <c r="AC2054" s="75">
        <v>114</v>
      </c>
      <c r="AD2054" s="75">
        <v>8</v>
      </c>
      <c r="AE2054" s="69">
        <f t="shared" si="1104"/>
        <v>1650</v>
      </c>
      <c r="AF2054" s="8"/>
      <c r="AG2054" s="44" t="s">
        <v>28</v>
      </c>
      <c r="AH2054" s="68">
        <f t="shared" si="1105"/>
        <v>1.243564261102954</v>
      </c>
      <c r="AI2054" s="68">
        <f t="shared" si="1106"/>
        <v>5.9293327055391014</v>
      </c>
      <c r="AJ2054" s="68">
        <f t="shared" si="1107"/>
        <v>33.463856596361303</v>
      </c>
      <c r="AK2054" s="68">
        <f t="shared" si="1108"/>
        <v>144.1200818882435</v>
      </c>
      <c r="AL2054" s="68">
        <f t="shared" si="1109"/>
        <v>95.6226517591343</v>
      </c>
      <c r="AM2054" s="68">
        <f t="shared" si="1110"/>
        <v>19.279552013672998</v>
      </c>
      <c r="AN2054" s="68">
        <f t="shared" si="1111"/>
        <v>1.3423851336254009</v>
      </c>
      <c r="AO2054" s="68">
        <f t="shared" si="1112"/>
        <v>40.652223011249696</v>
      </c>
      <c r="AP2054" s="8"/>
      <c r="AQ2054" s="6">
        <f t="shared" si="1102"/>
        <v>76</v>
      </c>
      <c r="AR2054" s="94">
        <f t="shared" si="1103"/>
        <v>74</v>
      </c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</row>
    <row r="2055" spans="1:58" s="5" customFormat="1">
      <c r="A2055" s="6">
        <v>2010</v>
      </c>
      <c r="B2055" s="44" t="s">
        <v>29</v>
      </c>
      <c r="C2055" s="45">
        <v>11371.94228515625</v>
      </c>
      <c r="D2055" s="45">
        <v>12022.211132812499</v>
      </c>
      <c r="E2055" s="45">
        <v>12224.935839843751</v>
      </c>
      <c r="F2055" s="45">
        <v>12486.514453125001</v>
      </c>
      <c r="G2055" s="45">
        <v>12572.426464843749</v>
      </c>
      <c r="H2055" s="45">
        <v>12677.780078125001</v>
      </c>
      <c r="I2055" s="45">
        <v>13434.233349609374</v>
      </c>
      <c r="J2055" s="45">
        <v>13288.544775390625</v>
      </c>
      <c r="K2055" s="45">
        <v>12765.7435546875</v>
      </c>
      <c r="L2055" s="45">
        <v>12319.339404296876</v>
      </c>
      <c r="M2055" s="45">
        <v>11581.308935546875</v>
      </c>
      <c r="N2055" s="45">
        <v>9765.6269042968743</v>
      </c>
      <c r="O2055" s="45">
        <v>7215.7178466796877</v>
      </c>
      <c r="P2055" s="45">
        <v>5671.32177734375</v>
      </c>
      <c r="Q2055" s="45">
        <v>4732.1973876953125</v>
      </c>
      <c r="R2055" s="45">
        <v>3678.8111938476563</v>
      </c>
      <c r="S2055" s="45">
        <v>2345.2342346191408</v>
      </c>
      <c r="T2055" s="45">
        <v>1649.4073547363282</v>
      </c>
      <c r="U2055" s="45">
        <v>171803.29697265624</v>
      </c>
      <c r="V2055" s="8"/>
      <c r="W2055" s="44" t="s">
        <v>29</v>
      </c>
      <c r="X2055" s="75">
        <v>66</v>
      </c>
      <c r="Y2055" s="75">
        <v>336</v>
      </c>
      <c r="Z2055" s="75">
        <v>730</v>
      </c>
      <c r="AA2055" s="75">
        <v>776</v>
      </c>
      <c r="AB2055" s="75">
        <v>374</v>
      </c>
      <c r="AC2055" s="75">
        <v>78</v>
      </c>
      <c r="AD2055" s="75">
        <v>3</v>
      </c>
      <c r="AE2055" s="69">
        <f t="shared" si="1104"/>
        <v>2363</v>
      </c>
      <c r="AF2055" s="8"/>
      <c r="AG2055" s="44" t="s">
        <v>29</v>
      </c>
      <c r="AH2055" s="68">
        <f t="shared" si="1105"/>
        <v>10.571404894098716</v>
      </c>
      <c r="AI2055" s="68">
        <f t="shared" si="1106"/>
        <v>53.450302682549967</v>
      </c>
      <c r="AJ2055" s="68">
        <f t="shared" si="1107"/>
        <v>115.16211757917864</v>
      </c>
      <c r="AK2055" s="68">
        <f t="shared" si="1108"/>
        <v>115.52575868016521</v>
      </c>
      <c r="AL2055" s="68">
        <f t="shared" si="1109"/>
        <v>56.28908301420929</v>
      </c>
      <c r="AM2055" s="68">
        <f t="shared" si="1110"/>
        <v>12.220204748098498</v>
      </c>
      <c r="AN2055" s="68">
        <f t="shared" si="1111"/>
        <v>0.48703910194301925</v>
      </c>
      <c r="AO2055" s="68">
        <f t="shared" si="1112"/>
        <v>52.77817920657246</v>
      </c>
      <c r="AP2055" s="8"/>
      <c r="AQ2055" s="6">
        <f t="shared" si="1102"/>
        <v>44</v>
      </c>
      <c r="AR2055" s="94">
        <f t="shared" si="1103"/>
        <v>22</v>
      </c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</row>
    <row r="2056" spans="1:58" s="5" customFormat="1">
      <c r="A2056" s="6">
        <v>2011</v>
      </c>
      <c r="B2056" s="44" t="s">
        <v>30</v>
      </c>
      <c r="C2056" s="45">
        <v>385.63312835693358</v>
      </c>
      <c r="D2056" s="45">
        <v>454.60151214599608</v>
      </c>
      <c r="E2056" s="45">
        <v>495.93955688476564</v>
      </c>
      <c r="F2056" s="45">
        <v>436.24434814453127</v>
      </c>
      <c r="G2056" s="45">
        <v>246.88079910278321</v>
      </c>
      <c r="H2056" s="45">
        <v>261.60677413940431</v>
      </c>
      <c r="I2056" s="45">
        <v>351.50404815673829</v>
      </c>
      <c r="J2056" s="45">
        <v>418.20727081298827</v>
      </c>
      <c r="K2056" s="45">
        <v>472.67945251464846</v>
      </c>
      <c r="L2056" s="45">
        <v>525.31599121093745</v>
      </c>
      <c r="M2056" s="45">
        <v>512.94157409667969</v>
      </c>
      <c r="N2056" s="45">
        <v>512.67830200195317</v>
      </c>
      <c r="O2056" s="45">
        <v>446.03367309570314</v>
      </c>
      <c r="P2056" s="45">
        <v>388.90053253173829</v>
      </c>
      <c r="Q2056" s="45">
        <v>358.66965560913087</v>
      </c>
      <c r="R2056" s="45">
        <v>339.9052795410156</v>
      </c>
      <c r="S2056" s="45">
        <v>245.11111984252929</v>
      </c>
      <c r="T2056" s="45">
        <v>227.15723876953126</v>
      </c>
      <c r="U2056" s="45">
        <v>7080.0102569580076</v>
      </c>
      <c r="V2056" s="8"/>
      <c r="W2056" s="44" t="s">
        <v>30</v>
      </c>
      <c r="X2056" s="75">
        <v>0</v>
      </c>
      <c r="Y2056" s="75">
        <v>9</v>
      </c>
      <c r="Z2056" s="75">
        <v>18</v>
      </c>
      <c r="AA2056" s="75">
        <v>29</v>
      </c>
      <c r="AB2056" s="75">
        <v>11</v>
      </c>
      <c r="AC2056" s="75">
        <v>0</v>
      </c>
      <c r="AD2056" s="75">
        <v>0</v>
      </c>
      <c r="AE2056" s="69">
        <f t="shared" si="1104"/>
        <v>67</v>
      </c>
      <c r="AF2056" s="8"/>
      <c r="AG2056" s="44" t="s">
        <v>30</v>
      </c>
      <c r="AH2056" s="68">
        <f t="shared" si="1105"/>
        <v>0</v>
      </c>
      <c r="AI2056" s="68">
        <f t="shared" si="1106"/>
        <v>72.909679754018086</v>
      </c>
      <c r="AJ2056" s="68">
        <f t="shared" si="1107"/>
        <v>137.61111545535292</v>
      </c>
      <c r="AK2056" s="68">
        <f t="shared" si="1108"/>
        <v>165.00521204278525</v>
      </c>
      <c r="AL2056" s="68">
        <f t="shared" si="1109"/>
        <v>52.605493819445918</v>
      </c>
      <c r="AM2056" s="68">
        <f t="shared" si="1110"/>
        <v>0</v>
      </c>
      <c r="AN2056" s="68">
        <f t="shared" si="1111"/>
        <v>0</v>
      </c>
      <c r="AO2056" s="68">
        <f t="shared" si="1112"/>
        <v>49.402038389431652</v>
      </c>
      <c r="AP2056" s="8"/>
      <c r="AQ2056" s="6">
        <f t="shared" si="1102"/>
        <v>19</v>
      </c>
      <c r="AR2056" s="94">
        <f t="shared" si="1103"/>
        <v>43</v>
      </c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</row>
    <row r="2057" spans="1:58" s="5" customFormat="1">
      <c r="A2057" s="6">
        <v>2012</v>
      </c>
      <c r="B2057" s="44" t="s">
        <v>31</v>
      </c>
      <c r="C2057" s="45">
        <v>2447.1372512817384</v>
      </c>
      <c r="D2057" s="45">
        <v>2803.2782073974608</v>
      </c>
      <c r="E2057" s="45">
        <v>2827.5965393066408</v>
      </c>
      <c r="F2057" s="45">
        <v>2450.3401153564455</v>
      </c>
      <c r="G2057" s="45">
        <v>1676.1904663085938</v>
      </c>
      <c r="H2057" s="45">
        <v>1953.3019081115722</v>
      </c>
      <c r="I2057" s="45">
        <v>2327.6769149780275</v>
      </c>
      <c r="J2057" s="45">
        <v>2611.037191772461</v>
      </c>
      <c r="K2057" s="45">
        <v>2688.7247879028318</v>
      </c>
      <c r="L2057" s="45">
        <v>2574.7430572509766</v>
      </c>
      <c r="M2057" s="45">
        <v>2495.6929260253905</v>
      </c>
      <c r="N2057" s="45">
        <v>2334.3053741455078</v>
      </c>
      <c r="O2057" s="45">
        <v>2020.1483093261718</v>
      </c>
      <c r="P2057" s="45">
        <v>1679.483689880371</v>
      </c>
      <c r="Q2057" s="45">
        <v>1482.3537048339845</v>
      </c>
      <c r="R2057" s="45">
        <v>1240.0450225830077</v>
      </c>
      <c r="S2057" s="45">
        <v>907.4071220397949</v>
      </c>
      <c r="T2057" s="45">
        <v>760.60504226684566</v>
      </c>
      <c r="U2057" s="45">
        <v>37280.067630767822</v>
      </c>
      <c r="V2057" s="8"/>
      <c r="W2057" s="44" t="s">
        <v>31</v>
      </c>
      <c r="X2057" s="75">
        <v>40</v>
      </c>
      <c r="Y2057" s="75">
        <v>57</v>
      </c>
      <c r="Z2057" s="75">
        <v>137</v>
      </c>
      <c r="AA2057" s="75">
        <v>148</v>
      </c>
      <c r="AB2057" s="75">
        <v>61</v>
      </c>
      <c r="AC2057" s="75">
        <v>12</v>
      </c>
      <c r="AD2057" s="75">
        <v>0</v>
      </c>
      <c r="AE2057" s="69">
        <f t="shared" si="1104"/>
        <v>455</v>
      </c>
      <c r="AF2057" s="8"/>
      <c r="AG2057" s="44" t="s">
        <v>31</v>
      </c>
      <c r="AH2057" s="68">
        <f t="shared" si="1105"/>
        <v>32.648528871006377</v>
      </c>
      <c r="AI2057" s="68">
        <f t="shared" si="1106"/>
        <v>68.011364037320632</v>
      </c>
      <c r="AJ2057" s="68">
        <f t="shared" si="1107"/>
        <v>140.27529429124439</v>
      </c>
      <c r="AK2057" s="68">
        <f t="shared" si="1108"/>
        <v>127.16541462232705</v>
      </c>
      <c r="AL2057" s="68">
        <f t="shared" si="1109"/>
        <v>46.724727010564813</v>
      </c>
      <c r="AM2057" s="68">
        <f t="shared" si="1110"/>
        <v>8.9261645922190738</v>
      </c>
      <c r="AN2057" s="68">
        <f t="shared" si="1111"/>
        <v>0</v>
      </c>
      <c r="AO2057" s="68">
        <f t="shared" si="1112"/>
        <v>55.889890238056694</v>
      </c>
      <c r="AP2057" s="8"/>
      <c r="AQ2057" s="6">
        <f t="shared" si="1102"/>
        <v>25</v>
      </c>
      <c r="AR2057" s="94">
        <f t="shared" si="1103"/>
        <v>11</v>
      </c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/>
      <c r="BD2057" s="8"/>
      <c r="BE2057" s="8"/>
      <c r="BF2057" s="8"/>
    </row>
    <row r="2058" spans="1:58" s="5" customFormat="1">
      <c r="A2058" s="6">
        <v>2013</v>
      </c>
      <c r="B2058" s="44" t="s">
        <v>32</v>
      </c>
      <c r="C2058" s="45">
        <v>4005.1942626953123</v>
      </c>
      <c r="D2058" s="45">
        <v>4475.9900756835941</v>
      </c>
      <c r="E2058" s="45">
        <v>4609.6503997802738</v>
      </c>
      <c r="F2058" s="45">
        <v>3947.3651550292971</v>
      </c>
      <c r="G2058" s="45">
        <v>3533.8426010131834</v>
      </c>
      <c r="H2058" s="45">
        <v>4161.6320220947264</v>
      </c>
      <c r="I2058" s="45">
        <v>4062.3674194335936</v>
      </c>
      <c r="J2058" s="45">
        <v>4268.3772583007813</v>
      </c>
      <c r="K2058" s="45">
        <v>4302.0168853759769</v>
      </c>
      <c r="L2058" s="45">
        <v>3854.3723114013674</v>
      </c>
      <c r="M2058" s="45">
        <v>3444.4874511718749</v>
      </c>
      <c r="N2058" s="45">
        <v>3249.2905883789063</v>
      </c>
      <c r="O2058" s="45">
        <v>2371.7721038818358</v>
      </c>
      <c r="P2058" s="45">
        <v>1721.6606857299805</v>
      </c>
      <c r="Q2058" s="45">
        <v>1409.3580917358399</v>
      </c>
      <c r="R2058" s="45">
        <v>1148.5109970092774</v>
      </c>
      <c r="S2058" s="45">
        <v>788.49775848388674</v>
      </c>
      <c r="T2058" s="45">
        <v>541.75073547363286</v>
      </c>
      <c r="U2058" s="45">
        <v>55896.13680267334</v>
      </c>
      <c r="V2058" s="8"/>
      <c r="W2058" s="44" t="s">
        <v>32</v>
      </c>
      <c r="X2058" s="75">
        <v>13</v>
      </c>
      <c r="Y2058" s="75">
        <v>95</v>
      </c>
      <c r="Z2058" s="75">
        <v>208</v>
      </c>
      <c r="AA2058" s="75">
        <v>262</v>
      </c>
      <c r="AB2058" s="75">
        <v>129</v>
      </c>
      <c r="AC2058" s="75">
        <v>14</v>
      </c>
      <c r="AD2058" s="75">
        <v>3</v>
      </c>
      <c r="AE2058" s="69">
        <f t="shared" si="1104"/>
        <v>724</v>
      </c>
      <c r="AF2058" s="8"/>
      <c r="AG2058" s="44" t="s">
        <v>32</v>
      </c>
      <c r="AH2058" s="68">
        <f t="shared" si="1105"/>
        <v>6.5866721164302895</v>
      </c>
      <c r="AI2058" s="68">
        <f t="shared" si="1106"/>
        <v>53.765835508781677</v>
      </c>
      <c r="AJ2058" s="68">
        <f t="shared" si="1107"/>
        <v>99.960784084559577</v>
      </c>
      <c r="AK2058" s="68">
        <f t="shared" si="1108"/>
        <v>128.98882496282428</v>
      </c>
      <c r="AL2058" s="68">
        <f t="shared" si="1109"/>
        <v>60.444516589592283</v>
      </c>
      <c r="AM2058" s="68">
        <f t="shared" si="1110"/>
        <v>6.5085751046634783</v>
      </c>
      <c r="AN2058" s="68">
        <f t="shared" si="1111"/>
        <v>1.5566736981406262</v>
      </c>
      <c r="AO2058" s="68">
        <f t="shared" si="1112"/>
        <v>51.475341494450554</v>
      </c>
      <c r="AP2058" s="8"/>
      <c r="AQ2058" s="6">
        <f t="shared" si="1102"/>
        <v>43</v>
      </c>
      <c r="AR2058" s="94">
        <f t="shared" si="1103"/>
        <v>29</v>
      </c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</row>
    <row r="2059" spans="1:58" s="5" customFormat="1">
      <c r="A2059" s="6">
        <v>2014</v>
      </c>
      <c r="B2059" s="44" t="s">
        <v>33</v>
      </c>
      <c r="C2059" s="45">
        <v>16065.79013671875</v>
      </c>
      <c r="D2059" s="45">
        <v>16857.670190429686</v>
      </c>
      <c r="E2059" s="45">
        <v>16494.174926757813</v>
      </c>
      <c r="F2059" s="45">
        <v>14547.603729248047</v>
      </c>
      <c r="G2059" s="45">
        <v>14190.992547607422</v>
      </c>
      <c r="H2059" s="45">
        <v>15158.008734130859</v>
      </c>
      <c r="I2059" s="45">
        <v>15937.534094238281</v>
      </c>
      <c r="J2059" s="45">
        <v>17166.532360839843</v>
      </c>
      <c r="K2059" s="45">
        <v>16590.229626464843</v>
      </c>
      <c r="L2059" s="45">
        <v>14707.498522949219</v>
      </c>
      <c r="M2059" s="45">
        <v>12382.248889160157</v>
      </c>
      <c r="N2059" s="45">
        <v>9684.2587951660153</v>
      </c>
      <c r="O2059" s="45">
        <v>6780.6907409667965</v>
      </c>
      <c r="P2059" s="45">
        <v>5251.0517913818358</v>
      </c>
      <c r="Q2059" s="45">
        <v>3984.548162841797</v>
      </c>
      <c r="R2059" s="45">
        <v>3049.525064086914</v>
      </c>
      <c r="S2059" s="45">
        <v>1976.7087463378907</v>
      </c>
      <c r="T2059" s="45">
        <v>1650.307794189453</v>
      </c>
      <c r="U2059" s="45">
        <v>202475.37485351562</v>
      </c>
      <c r="V2059" s="8"/>
      <c r="W2059" s="44" t="s">
        <v>33</v>
      </c>
      <c r="X2059" s="75">
        <v>105</v>
      </c>
      <c r="Y2059" s="75">
        <v>500</v>
      </c>
      <c r="Z2059" s="75">
        <v>1066</v>
      </c>
      <c r="AA2059" s="75">
        <v>1123</v>
      </c>
      <c r="AB2059" s="75">
        <v>435</v>
      </c>
      <c r="AC2059" s="75">
        <v>64</v>
      </c>
      <c r="AD2059" s="75">
        <v>5</v>
      </c>
      <c r="AE2059" s="69">
        <f t="shared" si="1104"/>
        <v>3298</v>
      </c>
      <c r="AF2059" s="8"/>
      <c r="AG2059" s="44" t="s">
        <v>33</v>
      </c>
      <c r="AH2059" s="68">
        <f t="shared" si="1105"/>
        <v>14.435367082332172</v>
      </c>
      <c r="AI2059" s="68">
        <f t="shared" si="1106"/>
        <v>70.467234525367871</v>
      </c>
      <c r="AJ2059" s="68">
        <f t="shared" si="1107"/>
        <v>140.65171998479167</v>
      </c>
      <c r="AK2059" s="68">
        <f t="shared" si="1108"/>
        <v>140.92518872238657</v>
      </c>
      <c r="AL2059" s="68">
        <f t="shared" si="1109"/>
        <v>50.680008152644561</v>
      </c>
      <c r="AM2059" s="68">
        <f t="shared" si="1110"/>
        <v>7.7153844691705507</v>
      </c>
      <c r="AN2059" s="68">
        <f t="shared" si="1111"/>
        <v>0.67992527651090673</v>
      </c>
      <c r="AO2059" s="68">
        <f t="shared" si="1112"/>
        <v>60.905793838316974</v>
      </c>
      <c r="AP2059" s="8"/>
      <c r="AQ2059" s="6">
        <f t="shared" si="1102"/>
        <v>22</v>
      </c>
      <c r="AR2059" s="94">
        <f t="shared" si="1103"/>
        <v>4</v>
      </c>
      <c r="AS2059" s="8"/>
      <c r="AT2059" s="8"/>
      <c r="AU2059" s="8"/>
      <c r="AV2059" s="8"/>
      <c r="AW2059" s="8"/>
      <c r="AX2059" s="8"/>
      <c r="AY2059" s="8"/>
      <c r="AZ2059" s="8"/>
      <c r="BA2059" s="8"/>
      <c r="BB2059" s="8"/>
      <c r="BC2059" s="8"/>
      <c r="BD2059" s="8"/>
      <c r="BE2059" s="8"/>
      <c r="BF2059" s="8"/>
    </row>
    <row r="2060" spans="1:58" s="5" customFormat="1">
      <c r="A2060" s="6">
        <v>2015</v>
      </c>
      <c r="B2060" s="44" t="s">
        <v>34</v>
      </c>
      <c r="C2060" s="45">
        <v>701.91139831542966</v>
      </c>
      <c r="D2060" s="45">
        <v>808.16437072753911</v>
      </c>
      <c r="E2060" s="45">
        <v>888.61696166992192</v>
      </c>
      <c r="F2060" s="45">
        <v>809.16331481933594</v>
      </c>
      <c r="G2060" s="45">
        <v>532.10820617675779</v>
      </c>
      <c r="H2060" s="45">
        <v>582.18769836425781</v>
      </c>
      <c r="I2060" s="45">
        <v>685.94973297119145</v>
      </c>
      <c r="J2060" s="45">
        <v>798.76836242675779</v>
      </c>
      <c r="K2060" s="45">
        <v>869.63913574218748</v>
      </c>
      <c r="L2060" s="45">
        <v>928.80975341796875</v>
      </c>
      <c r="M2060" s="45">
        <v>942.14220886230464</v>
      </c>
      <c r="N2060" s="45">
        <v>947.79784851074214</v>
      </c>
      <c r="O2060" s="45">
        <v>901.37485961914058</v>
      </c>
      <c r="P2060" s="45">
        <v>750.67331237792973</v>
      </c>
      <c r="Q2060" s="45">
        <v>655.47490081787112</v>
      </c>
      <c r="R2060" s="45">
        <v>619.92268981933591</v>
      </c>
      <c r="S2060" s="45">
        <v>392.1249824523926</v>
      </c>
      <c r="T2060" s="45">
        <v>311.77587966918946</v>
      </c>
      <c r="U2060" s="45">
        <v>13126.605616760255</v>
      </c>
      <c r="V2060" s="8"/>
      <c r="W2060" s="44" t="s">
        <v>34</v>
      </c>
      <c r="X2060" s="75">
        <v>11</v>
      </c>
      <c r="Y2060" s="75">
        <v>22</v>
      </c>
      <c r="Z2060" s="75">
        <v>47</v>
      </c>
      <c r="AA2060" s="75">
        <v>30</v>
      </c>
      <c r="AB2060" s="75">
        <v>15</v>
      </c>
      <c r="AC2060" s="75">
        <v>5</v>
      </c>
      <c r="AD2060" s="75">
        <v>0</v>
      </c>
      <c r="AE2060" s="69">
        <f t="shared" si="1104"/>
        <v>130</v>
      </c>
      <c r="AF2060" s="8"/>
      <c r="AG2060" s="44" t="s">
        <v>34</v>
      </c>
      <c r="AH2060" s="68">
        <f t="shared" si="1105"/>
        <v>27.188578123950169</v>
      </c>
      <c r="AI2060" s="68">
        <f t="shared" si="1106"/>
        <v>82.689948189567872</v>
      </c>
      <c r="AJ2060" s="68">
        <f t="shared" si="1107"/>
        <v>161.45995572236731</v>
      </c>
      <c r="AK2060" s="68">
        <f t="shared" si="1108"/>
        <v>87.469966261390582</v>
      </c>
      <c r="AL2060" s="68">
        <f t="shared" si="1109"/>
        <v>37.557822030978123</v>
      </c>
      <c r="AM2060" s="68">
        <f t="shared" si="1110"/>
        <v>11.499022512901941</v>
      </c>
      <c r="AN2060" s="68">
        <f t="shared" si="1111"/>
        <v>0</v>
      </c>
      <c r="AO2060" s="68">
        <f t="shared" si="1112"/>
        <v>49.936367585659681</v>
      </c>
      <c r="AP2060" s="8"/>
      <c r="AQ2060" s="6">
        <f t="shared" si="1102"/>
        <v>16</v>
      </c>
      <c r="AR2060" s="94">
        <f t="shared" si="1103"/>
        <v>41</v>
      </c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</row>
    <row r="2061" spans="1:58" s="5" customFormat="1">
      <c r="A2061" s="6">
        <v>2016</v>
      </c>
      <c r="B2061" s="44" t="s">
        <v>35</v>
      </c>
      <c r="C2061" s="45">
        <v>1282.1866729736328</v>
      </c>
      <c r="D2061" s="45">
        <v>1496.6001022338867</v>
      </c>
      <c r="E2061" s="45">
        <v>1604.5735183715819</v>
      </c>
      <c r="F2061" s="45">
        <v>1469.648240661621</v>
      </c>
      <c r="G2061" s="45">
        <v>1055.1010360717773</v>
      </c>
      <c r="H2061" s="45">
        <v>1134.9979309082032</v>
      </c>
      <c r="I2061" s="45">
        <v>1264.9070266723634</v>
      </c>
      <c r="J2061" s="45">
        <v>1386.3617568969726</v>
      </c>
      <c r="K2061" s="45">
        <v>1512.7039520263672</v>
      </c>
      <c r="L2061" s="45">
        <v>1524.2624816894531</v>
      </c>
      <c r="M2061" s="45">
        <v>1495.5669189453124</v>
      </c>
      <c r="N2061" s="45">
        <v>1418.5169525146484</v>
      </c>
      <c r="O2061" s="45">
        <v>1112.1855575561524</v>
      </c>
      <c r="P2061" s="45">
        <v>942.2496627807617</v>
      </c>
      <c r="Q2061" s="45">
        <v>829.38608398437498</v>
      </c>
      <c r="R2061" s="45">
        <v>766.53496246337886</v>
      </c>
      <c r="S2061" s="45">
        <v>571.2884872436523</v>
      </c>
      <c r="T2061" s="45">
        <v>441.24003314971924</v>
      </c>
      <c r="U2061" s="45">
        <v>21308.311377143858</v>
      </c>
      <c r="V2061" s="8"/>
      <c r="W2061" s="44" t="s">
        <v>35</v>
      </c>
      <c r="X2061" s="75">
        <v>12</v>
      </c>
      <c r="Y2061" s="75">
        <v>38</v>
      </c>
      <c r="Z2061" s="75">
        <v>71</v>
      </c>
      <c r="AA2061" s="75">
        <v>74</v>
      </c>
      <c r="AB2061" s="75">
        <v>38</v>
      </c>
      <c r="AC2061" s="75">
        <v>4</v>
      </c>
      <c r="AD2061" s="75">
        <v>0</v>
      </c>
      <c r="AE2061" s="69">
        <f t="shared" si="1104"/>
        <v>237</v>
      </c>
      <c r="AF2061" s="8"/>
      <c r="AG2061" s="44" t="s">
        <v>35</v>
      </c>
      <c r="AH2061" s="68">
        <f t="shared" si="1105"/>
        <v>16.330438356593028</v>
      </c>
      <c r="AI2061" s="68">
        <f t="shared" si="1106"/>
        <v>72.031016368777216</v>
      </c>
      <c r="AJ2061" s="68">
        <f t="shared" si="1107"/>
        <v>125.11036023332164</v>
      </c>
      <c r="AK2061" s="68">
        <f t="shared" si="1108"/>
        <v>117.00464688645847</v>
      </c>
      <c r="AL2061" s="68">
        <f t="shared" si="1109"/>
        <v>54.819746449229228</v>
      </c>
      <c r="AM2061" s="68">
        <f t="shared" si="1110"/>
        <v>5.2885430683799495</v>
      </c>
      <c r="AN2061" s="68">
        <f t="shared" si="1111"/>
        <v>0</v>
      </c>
      <c r="AO2061" s="68">
        <f t="shared" si="1112"/>
        <v>50.70612870816494</v>
      </c>
      <c r="AP2061" s="8"/>
      <c r="AQ2061" s="6">
        <f t="shared" si="1102"/>
        <v>20</v>
      </c>
      <c r="AR2061" s="94">
        <f t="shared" si="1103"/>
        <v>36</v>
      </c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</row>
    <row r="2062" spans="1:58" s="5" customFormat="1">
      <c r="A2062" s="6">
        <v>2017</v>
      </c>
      <c r="B2062" s="44" t="s">
        <v>36</v>
      </c>
      <c r="C2062" s="45">
        <v>1098.5154052734374</v>
      </c>
      <c r="D2062" s="45">
        <v>1323.9705993652344</v>
      </c>
      <c r="E2062" s="45">
        <v>1377.1335876464843</v>
      </c>
      <c r="F2062" s="45">
        <v>1130.2049987792968</v>
      </c>
      <c r="G2062" s="45">
        <v>642.50558166503902</v>
      </c>
      <c r="H2062" s="45">
        <v>804.1641906738281</v>
      </c>
      <c r="I2062" s="45">
        <v>1020.1027679443359</v>
      </c>
      <c r="J2062" s="45">
        <v>1195.359619140625</v>
      </c>
      <c r="K2062" s="45">
        <v>1288.6649353027344</v>
      </c>
      <c r="L2062" s="45">
        <v>1212.7480407714843</v>
      </c>
      <c r="M2062" s="45">
        <v>1128.2540557861328</v>
      </c>
      <c r="N2062" s="45">
        <v>1099.6798248291016</v>
      </c>
      <c r="O2062" s="45">
        <v>1001.5543914794922</v>
      </c>
      <c r="P2062" s="45">
        <v>855.88510131835938</v>
      </c>
      <c r="Q2062" s="45">
        <v>752.75433349609375</v>
      </c>
      <c r="R2062" s="45">
        <v>626.41303253173828</v>
      </c>
      <c r="S2062" s="45">
        <v>395.95095977783205</v>
      </c>
      <c r="T2062" s="45">
        <v>352.55174484252927</v>
      </c>
      <c r="U2062" s="45">
        <v>17306.413170623779</v>
      </c>
      <c r="V2062" s="8"/>
      <c r="W2062" s="44" t="s">
        <v>36</v>
      </c>
      <c r="X2062" s="75">
        <v>12</v>
      </c>
      <c r="Y2062" s="75">
        <v>33</v>
      </c>
      <c r="Z2062" s="75">
        <v>76</v>
      </c>
      <c r="AA2062" s="75">
        <v>65</v>
      </c>
      <c r="AB2062" s="75">
        <v>28</v>
      </c>
      <c r="AC2062" s="75">
        <v>8</v>
      </c>
      <c r="AD2062" s="75">
        <v>0</v>
      </c>
      <c r="AE2062" s="69">
        <f t="shared" si="1104"/>
        <v>222</v>
      </c>
      <c r="AF2062" s="8"/>
      <c r="AG2062" s="44" t="s">
        <v>36</v>
      </c>
      <c r="AH2062" s="68">
        <f t="shared" si="1105"/>
        <v>21.235085693234179</v>
      </c>
      <c r="AI2062" s="68">
        <f t="shared" si="1106"/>
        <v>102.72284301244895</v>
      </c>
      <c r="AJ2062" s="68">
        <f t="shared" si="1107"/>
        <v>189.01612601356399</v>
      </c>
      <c r="AK2062" s="68">
        <f t="shared" si="1108"/>
        <v>127.43814063162479</v>
      </c>
      <c r="AL2062" s="68">
        <f t="shared" si="1109"/>
        <v>46.847826464357105</v>
      </c>
      <c r="AM2062" s="68">
        <f t="shared" si="1110"/>
        <v>12.415950462903892</v>
      </c>
      <c r="AN2062" s="68">
        <f t="shared" si="1111"/>
        <v>0</v>
      </c>
      <c r="AO2062" s="68">
        <f t="shared" si="1112"/>
        <v>60.874034869031199</v>
      </c>
      <c r="AP2062" s="8"/>
      <c r="AQ2062" s="6">
        <f t="shared" si="1102"/>
        <v>6</v>
      </c>
      <c r="AR2062" s="94">
        <f t="shared" si="1103"/>
        <v>5</v>
      </c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</row>
    <row r="2063" spans="1:58" s="5" customFormat="1">
      <c r="A2063" s="6">
        <v>2018</v>
      </c>
      <c r="B2063" s="44" t="s">
        <v>37</v>
      </c>
      <c r="C2063" s="45">
        <v>7169.1212646484373</v>
      </c>
      <c r="D2063" s="45">
        <v>6636.8664916992184</v>
      </c>
      <c r="E2063" s="45">
        <v>6078.0079223632811</v>
      </c>
      <c r="F2063" s="45">
        <v>7035.0655395507811</v>
      </c>
      <c r="G2063" s="45">
        <v>10513.487988281249</v>
      </c>
      <c r="H2063" s="45">
        <v>11126.260058593751</v>
      </c>
      <c r="I2063" s="45">
        <v>12056.75478515625</v>
      </c>
      <c r="J2063" s="45">
        <v>11121.340234375</v>
      </c>
      <c r="K2063" s="45">
        <v>9652.4842285156246</v>
      </c>
      <c r="L2063" s="45">
        <v>8282.94384765625</v>
      </c>
      <c r="M2063" s="45">
        <v>7073.3267822265625</v>
      </c>
      <c r="N2063" s="45">
        <v>6138.3343383789061</v>
      </c>
      <c r="O2063" s="45">
        <v>5472.5892822265623</v>
      </c>
      <c r="P2063" s="45">
        <v>5282.2630615234375</v>
      </c>
      <c r="Q2063" s="45">
        <v>5147.1642700195316</v>
      </c>
      <c r="R2063" s="45">
        <v>4576.5447021484379</v>
      </c>
      <c r="S2063" s="45">
        <v>3146.4985778808596</v>
      </c>
      <c r="T2063" s="45">
        <v>2393.7442199707029</v>
      </c>
      <c r="U2063" s="45">
        <v>128902.79759521484</v>
      </c>
      <c r="V2063" s="8"/>
      <c r="W2063" s="44" t="s">
        <v>37</v>
      </c>
      <c r="X2063" s="75">
        <v>25</v>
      </c>
      <c r="Y2063" s="75">
        <v>168</v>
      </c>
      <c r="Z2063" s="75">
        <v>396</v>
      </c>
      <c r="AA2063" s="75">
        <v>721</v>
      </c>
      <c r="AB2063" s="75">
        <v>457</v>
      </c>
      <c r="AC2063" s="75">
        <v>92</v>
      </c>
      <c r="AD2063" s="75">
        <v>3</v>
      </c>
      <c r="AE2063" s="69">
        <f t="shared" si="1104"/>
        <v>1862</v>
      </c>
      <c r="AF2063" s="8"/>
      <c r="AG2063" s="44" t="s">
        <v>37</v>
      </c>
      <c r="AH2063" s="68">
        <f t="shared" si="1105"/>
        <v>7.1072543274689544</v>
      </c>
      <c r="AI2063" s="68">
        <f t="shared" si="1106"/>
        <v>31.95894648612515</v>
      </c>
      <c r="AJ2063" s="68">
        <f t="shared" si="1107"/>
        <v>71.182948792237823</v>
      </c>
      <c r="AK2063" s="68">
        <f t="shared" si="1108"/>
        <v>119.60100588388241</v>
      </c>
      <c r="AL2063" s="68">
        <f t="shared" si="1109"/>
        <v>82.184339363605957</v>
      </c>
      <c r="AM2063" s="68">
        <f t="shared" si="1110"/>
        <v>19.06245020907906</v>
      </c>
      <c r="AN2063" s="68">
        <f t="shared" si="1111"/>
        <v>0.72438013710521121</v>
      </c>
      <c r="AO2063" s="68">
        <f t="shared" si="1112"/>
        <v>53.361352011612361</v>
      </c>
      <c r="AP2063" s="8"/>
      <c r="AQ2063" s="6">
        <f t="shared" si="1102"/>
        <v>59</v>
      </c>
      <c r="AR2063" s="94">
        <f t="shared" si="1103"/>
        <v>17</v>
      </c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</row>
    <row r="2064" spans="1:58" s="5" customFormat="1">
      <c r="A2064" s="6">
        <v>2019</v>
      </c>
      <c r="B2064" s="44" t="s">
        <v>38</v>
      </c>
      <c r="C2064" s="45">
        <v>2107.0160629272459</v>
      </c>
      <c r="D2064" s="45">
        <v>2486.4285156249998</v>
      </c>
      <c r="E2064" s="45">
        <v>2815.3479614257813</v>
      </c>
      <c r="F2064" s="45">
        <v>2570.2237777709961</v>
      </c>
      <c r="G2064" s="45">
        <v>1666.4043701171875</v>
      </c>
      <c r="H2064" s="45">
        <v>1598.9761291503905</v>
      </c>
      <c r="I2064" s="45">
        <v>2003.1153121948241</v>
      </c>
      <c r="J2064" s="45">
        <v>2446.7467086791994</v>
      </c>
      <c r="K2064" s="45">
        <v>2769.4295333862306</v>
      </c>
      <c r="L2064" s="45">
        <v>2869.6795196533203</v>
      </c>
      <c r="M2064" s="45">
        <v>2930.7380432128907</v>
      </c>
      <c r="N2064" s="45">
        <v>3053.4161941528318</v>
      </c>
      <c r="O2064" s="45">
        <v>2761.7324737548829</v>
      </c>
      <c r="P2064" s="45">
        <v>2436.5248786926268</v>
      </c>
      <c r="Q2064" s="45">
        <v>2085.3488273620605</v>
      </c>
      <c r="R2064" s="45">
        <v>1735.4195423126221</v>
      </c>
      <c r="S2064" s="45">
        <v>1164.2459190368652</v>
      </c>
      <c r="T2064" s="45">
        <v>902.44090900421145</v>
      </c>
      <c r="U2064" s="45">
        <v>40403.234678459165</v>
      </c>
      <c r="V2064" s="8"/>
      <c r="W2064" s="44" t="s">
        <v>38</v>
      </c>
      <c r="X2064" s="75">
        <v>24</v>
      </c>
      <c r="Y2064" s="75">
        <v>79</v>
      </c>
      <c r="Z2064" s="75">
        <v>120</v>
      </c>
      <c r="AA2064" s="75">
        <v>133</v>
      </c>
      <c r="AB2064" s="75">
        <v>57</v>
      </c>
      <c r="AC2064" s="75">
        <v>9</v>
      </c>
      <c r="AD2064" s="75">
        <v>3</v>
      </c>
      <c r="AE2064" s="69">
        <f t="shared" si="1104"/>
        <v>425</v>
      </c>
      <c r="AF2064" s="8"/>
      <c r="AG2064" s="44" t="s">
        <v>38</v>
      </c>
      <c r="AH2064" s="68">
        <f t="shared" si="1105"/>
        <v>18.675416675830295</v>
      </c>
      <c r="AI2064" s="68">
        <f t="shared" si="1106"/>
        <v>94.814921776092604</v>
      </c>
      <c r="AJ2064" s="68">
        <f t="shared" si="1107"/>
        <v>150.09604935598571</v>
      </c>
      <c r="AK2064" s="68">
        <f t="shared" si="1108"/>
        <v>132.79315393408001</v>
      </c>
      <c r="AL2064" s="68">
        <f t="shared" si="1109"/>
        <v>46.592481189660774</v>
      </c>
      <c r="AM2064" s="68">
        <f t="shared" si="1110"/>
        <v>6.4995334898415278</v>
      </c>
      <c r="AN2064" s="68">
        <f t="shared" si="1111"/>
        <v>2.0908258078675095</v>
      </c>
      <c r="AO2064" s="68">
        <f t="shared" si="1112"/>
        <v>53.376619549806556</v>
      </c>
      <c r="AP2064" s="8"/>
      <c r="AQ2064" s="6">
        <f t="shared" si="1102"/>
        <v>7</v>
      </c>
      <c r="AR2064" s="94">
        <f t="shared" si="1103"/>
        <v>16</v>
      </c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</row>
    <row r="2065" spans="1:58" s="5" customFormat="1">
      <c r="A2065" s="6">
        <v>2020</v>
      </c>
      <c r="B2065" s="44" t="s">
        <v>39</v>
      </c>
      <c r="C2065" s="45">
        <v>7453.2079101562504</v>
      </c>
      <c r="D2065" s="45">
        <v>7939.7071044921877</v>
      </c>
      <c r="E2065" s="45">
        <v>8399.31787109375</v>
      </c>
      <c r="F2065" s="45">
        <v>8067.0270507812502</v>
      </c>
      <c r="G2065" s="45">
        <v>7790.8313232421879</v>
      </c>
      <c r="H2065" s="45">
        <v>7925.7094238281252</v>
      </c>
      <c r="I2065" s="45">
        <v>8544.5794677734375</v>
      </c>
      <c r="J2065" s="45">
        <v>8921.2635742187504</v>
      </c>
      <c r="K2065" s="45">
        <v>8776.0024169921871</v>
      </c>
      <c r="L2065" s="45">
        <v>8220.88623046875</v>
      </c>
      <c r="M2065" s="45">
        <v>7522.4879150390625</v>
      </c>
      <c r="N2065" s="45">
        <v>6775.6351074218746</v>
      </c>
      <c r="O2065" s="45">
        <v>5397.6104614257811</v>
      </c>
      <c r="P2065" s="45">
        <v>4293.6749511718754</v>
      </c>
      <c r="Q2065" s="45">
        <v>3663.8218627929687</v>
      </c>
      <c r="R2065" s="45">
        <v>3191.6779846191407</v>
      </c>
      <c r="S2065" s="45">
        <v>2260.2177886962891</v>
      </c>
      <c r="T2065" s="45">
        <v>1948.6879089355468</v>
      </c>
      <c r="U2065" s="45">
        <v>117092.34635314942</v>
      </c>
      <c r="V2065" s="8"/>
      <c r="W2065" s="44" t="s">
        <v>39</v>
      </c>
      <c r="X2065" s="75">
        <v>71</v>
      </c>
      <c r="Y2065" s="75">
        <v>233</v>
      </c>
      <c r="Z2065" s="75">
        <v>448</v>
      </c>
      <c r="AA2065" s="75">
        <v>503</v>
      </c>
      <c r="AB2065" s="75">
        <v>204</v>
      </c>
      <c r="AC2065" s="75">
        <v>35</v>
      </c>
      <c r="AD2065" s="75">
        <v>0</v>
      </c>
      <c r="AE2065" s="69">
        <f t="shared" si="1104"/>
        <v>1494</v>
      </c>
      <c r="AF2065" s="8"/>
      <c r="AG2065" s="44" t="s">
        <v>39</v>
      </c>
      <c r="AH2065" s="68">
        <f t="shared" si="1105"/>
        <v>17.602519379955226</v>
      </c>
      <c r="AI2065" s="68">
        <f t="shared" si="1106"/>
        <v>59.813899270260684</v>
      </c>
      <c r="AJ2065" s="68">
        <f t="shared" si="1107"/>
        <v>113.04981700517997</v>
      </c>
      <c r="AK2065" s="68">
        <f t="shared" si="1108"/>
        <v>117.73546068524603</v>
      </c>
      <c r="AL2065" s="68">
        <f t="shared" si="1109"/>
        <v>45.733431885037568</v>
      </c>
      <c r="AM2065" s="68">
        <f t="shared" si="1110"/>
        <v>7.9762968005187957</v>
      </c>
      <c r="AN2065" s="68">
        <f t="shared" si="1111"/>
        <v>0</v>
      </c>
      <c r="AO2065" s="68">
        <f t="shared" si="1112"/>
        <v>51.299396292999894</v>
      </c>
      <c r="AP2065" s="8"/>
      <c r="AQ2065" s="6">
        <f t="shared" si="1102"/>
        <v>38</v>
      </c>
      <c r="AR2065" s="94">
        <f t="shared" si="1103"/>
        <v>33</v>
      </c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</row>
    <row r="2066" spans="1:58" s="5" customFormat="1">
      <c r="A2066" s="6">
        <v>2021</v>
      </c>
      <c r="B2066" s="44" t="s">
        <v>40</v>
      </c>
      <c r="C2066" s="45">
        <v>775.77309570312502</v>
      </c>
      <c r="D2066" s="45">
        <v>869.72067260742188</v>
      </c>
      <c r="E2066" s="45">
        <v>832.42893066406248</v>
      </c>
      <c r="F2066" s="45">
        <v>750.23751220703127</v>
      </c>
      <c r="G2066" s="45">
        <v>521.04685363769534</v>
      </c>
      <c r="H2066" s="45">
        <v>554.36892089843752</v>
      </c>
      <c r="I2066" s="45">
        <v>694.85004272460935</v>
      </c>
      <c r="J2066" s="45">
        <v>750.87801513671877</v>
      </c>
      <c r="K2066" s="45">
        <v>786.0175842285156</v>
      </c>
      <c r="L2066" s="45">
        <v>820.63167724609377</v>
      </c>
      <c r="M2066" s="45">
        <v>827.2556213378906</v>
      </c>
      <c r="N2066" s="45">
        <v>728.30283813476558</v>
      </c>
      <c r="O2066" s="45">
        <v>687.52041015625002</v>
      </c>
      <c r="P2066" s="45">
        <v>588.67459716796873</v>
      </c>
      <c r="Q2066" s="45">
        <v>565.12250366210935</v>
      </c>
      <c r="R2066" s="45">
        <v>449.93258666992188</v>
      </c>
      <c r="S2066" s="45">
        <v>292.65341186523438</v>
      </c>
      <c r="T2066" s="45">
        <v>292.79215698242189</v>
      </c>
      <c r="U2066" s="45">
        <v>11788.207431030274</v>
      </c>
      <c r="V2066" s="8"/>
      <c r="W2066" s="44" t="s">
        <v>40</v>
      </c>
      <c r="X2066" s="75">
        <v>3</v>
      </c>
      <c r="Y2066" s="75">
        <v>16</v>
      </c>
      <c r="Z2066" s="75">
        <v>39</v>
      </c>
      <c r="AA2066" s="75">
        <v>35</v>
      </c>
      <c r="AB2066" s="75">
        <v>20</v>
      </c>
      <c r="AC2066" s="75">
        <v>4</v>
      </c>
      <c r="AD2066" s="75">
        <v>0</v>
      </c>
      <c r="AE2066" s="69">
        <f t="shared" si="1104"/>
        <v>117</v>
      </c>
      <c r="AF2066" s="8"/>
      <c r="AG2066" s="44" t="s">
        <v>40</v>
      </c>
      <c r="AH2066" s="68">
        <f t="shared" si="1105"/>
        <v>7.9974673385090274</v>
      </c>
      <c r="AI2066" s="68">
        <f t="shared" si="1106"/>
        <v>61.414822441766198</v>
      </c>
      <c r="AJ2066" s="68">
        <f t="shared" si="1107"/>
        <v>140.70052822151243</v>
      </c>
      <c r="AK2066" s="68">
        <f t="shared" si="1108"/>
        <v>100.74116096405447</v>
      </c>
      <c r="AL2066" s="68">
        <f t="shared" si="1109"/>
        <v>53.270969709662971</v>
      </c>
      <c r="AM2066" s="68">
        <f t="shared" si="1110"/>
        <v>10.177889350722456</v>
      </c>
      <c r="AN2066" s="68">
        <f t="shared" si="1111"/>
        <v>0</v>
      </c>
      <c r="AO2066" s="68">
        <f t="shared" si="1112"/>
        <v>47.970178725074909</v>
      </c>
      <c r="AP2066" s="8"/>
      <c r="AQ2066" s="6">
        <f t="shared" si="1102"/>
        <v>36</v>
      </c>
      <c r="AR2066" s="94">
        <f t="shared" si="1103"/>
        <v>52</v>
      </c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</row>
    <row r="2067" spans="1:58" s="5" customFormat="1">
      <c r="A2067" s="6">
        <v>2022</v>
      </c>
      <c r="B2067" s="44" t="s">
        <v>41</v>
      </c>
      <c r="C2067" s="45">
        <v>7078.4772705078121</v>
      </c>
      <c r="D2067" s="45">
        <v>7006.8853271484377</v>
      </c>
      <c r="E2067" s="45">
        <v>6894.3936279296877</v>
      </c>
      <c r="F2067" s="45">
        <v>7166.6877197265621</v>
      </c>
      <c r="G2067" s="45">
        <v>8839.4455078124993</v>
      </c>
      <c r="H2067" s="45">
        <v>9287.0547851562496</v>
      </c>
      <c r="I2067" s="45">
        <v>10504.357348632813</v>
      </c>
      <c r="J2067" s="45">
        <v>10266.648046875</v>
      </c>
      <c r="K2067" s="45">
        <v>9494.7682617187493</v>
      </c>
      <c r="L2067" s="45">
        <v>9036.1734130859368</v>
      </c>
      <c r="M2067" s="45">
        <v>8196.3793212890632</v>
      </c>
      <c r="N2067" s="45">
        <v>6812.8898437500002</v>
      </c>
      <c r="O2067" s="45">
        <v>4952.9203979492186</v>
      </c>
      <c r="P2067" s="45">
        <v>4351.9940917968752</v>
      </c>
      <c r="Q2067" s="45">
        <v>4234.461669921875</v>
      </c>
      <c r="R2067" s="45">
        <v>4392.0578125000002</v>
      </c>
      <c r="S2067" s="45">
        <v>3445.0872436523437</v>
      </c>
      <c r="T2067" s="45">
        <v>2936.4871093749998</v>
      </c>
      <c r="U2067" s="45">
        <v>124897.16879882812</v>
      </c>
      <c r="V2067" s="8"/>
      <c r="W2067" s="44" t="s">
        <v>41</v>
      </c>
      <c r="X2067" s="75">
        <v>6</v>
      </c>
      <c r="Y2067" s="75">
        <v>56</v>
      </c>
      <c r="Z2067" s="75">
        <v>314</v>
      </c>
      <c r="AA2067" s="75">
        <v>700</v>
      </c>
      <c r="AB2067" s="75">
        <v>422</v>
      </c>
      <c r="AC2067" s="75">
        <v>71</v>
      </c>
      <c r="AD2067" s="75">
        <v>3</v>
      </c>
      <c r="AE2067" s="69">
        <f t="shared" si="1104"/>
        <v>1572</v>
      </c>
      <c r="AF2067" s="8"/>
      <c r="AG2067" s="44" t="s">
        <v>41</v>
      </c>
      <c r="AH2067" s="68">
        <f t="shared" si="1105"/>
        <v>1.6744136858327976</v>
      </c>
      <c r="AI2067" s="68">
        <f t="shared" si="1106"/>
        <v>12.670478018220928</v>
      </c>
      <c r="AJ2067" s="68">
        <f t="shared" si="1107"/>
        <v>67.621007362177863</v>
      </c>
      <c r="AK2067" s="68">
        <f t="shared" si="1108"/>
        <v>133.27802487433618</v>
      </c>
      <c r="AL2067" s="68">
        <f t="shared" si="1109"/>
        <v>82.207941301435753</v>
      </c>
      <c r="AM2067" s="68">
        <f t="shared" si="1110"/>
        <v>14.955604611491072</v>
      </c>
      <c r="AN2067" s="68">
        <f t="shared" si="1111"/>
        <v>0.66399788115077185</v>
      </c>
      <c r="AO2067" s="68">
        <f t="shared" si="1112"/>
        <v>48.67239608617291</v>
      </c>
      <c r="AP2067" s="8"/>
      <c r="AQ2067" s="6">
        <f t="shared" si="1102"/>
        <v>71</v>
      </c>
      <c r="AR2067" s="94">
        <f t="shared" si="1103"/>
        <v>47</v>
      </c>
      <c r="AS2067" s="8"/>
      <c r="AT2067" s="8"/>
      <c r="AU2067" s="8"/>
      <c r="AV2067" s="8"/>
      <c r="AW2067" s="8"/>
      <c r="AX2067" s="8"/>
      <c r="AY2067" s="8"/>
      <c r="AZ2067" s="8"/>
      <c r="BA2067" s="8"/>
      <c r="BB2067" s="8"/>
      <c r="BC2067" s="8"/>
      <c r="BD2067" s="8"/>
      <c r="BE2067" s="8"/>
      <c r="BF2067" s="8"/>
    </row>
    <row r="2068" spans="1:58" s="5" customFormat="1">
      <c r="A2068" s="6">
        <v>2023</v>
      </c>
      <c r="B2068" s="44" t="s">
        <v>42</v>
      </c>
      <c r="C2068" s="45">
        <v>1236.5209426879883</v>
      </c>
      <c r="D2068" s="45">
        <v>1497.1734939575194</v>
      </c>
      <c r="E2068" s="45">
        <v>1581.0824829101562</v>
      </c>
      <c r="F2068" s="45">
        <v>1311.4542114257813</v>
      </c>
      <c r="G2068" s="45">
        <v>916.79384613037109</v>
      </c>
      <c r="H2068" s="45">
        <v>965.33422546386714</v>
      </c>
      <c r="I2068" s="45">
        <v>1228.7790130615235</v>
      </c>
      <c r="J2068" s="45">
        <v>1471.4014678955077</v>
      </c>
      <c r="K2068" s="45">
        <v>1551.2605895996094</v>
      </c>
      <c r="L2068" s="45">
        <v>1522.2577560424804</v>
      </c>
      <c r="M2068" s="45">
        <v>1456.4407485961915</v>
      </c>
      <c r="N2068" s="45">
        <v>1262.0003814697266</v>
      </c>
      <c r="O2068" s="45">
        <v>1024.4558532714843</v>
      </c>
      <c r="P2068" s="45">
        <v>898.92338256835933</v>
      </c>
      <c r="Q2068" s="45">
        <v>778.66714477539063</v>
      </c>
      <c r="R2068" s="45">
        <v>694.54545288085933</v>
      </c>
      <c r="S2068" s="45">
        <v>444.32147216796875</v>
      </c>
      <c r="T2068" s="45">
        <v>397.80862007141116</v>
      </c>
      <c r="U2068" s="45">
        <v>20239.221084976198</v>
      </c>
      <c r="V2068" s="8"/>
      <c r="W2068" s="44" t="s">
        <v>42</v>
      </c>
      <c r="X2068" s="75">
        <v>12</v>
      </c>
      <c r="Y2068" s="75">
        <v>38</v>
      </c>
      <c r="Z2068" s="75">
        <v>65</v>
      </c>
      <c r="AA2068" s="75">
        <v>69</v>
      </c>
      <c r="AB2068" s="75">
        <v>28</v>
      </c>
      <c r="AC2068" s="75">
        <v>3</v>
      </c>
      <c r="AD2068" s="75">
        <v>0</v>
      </c>
      <c r="AE2068" s="69">
        <f t="shared" si="1104"/>
        <v>215</v>
      </c>
      <c r="AF2068" s="8"/>
      <c r="AG2068" s="44" t="s">
        <v>42</v>
      </c>
      <c r="AH2068" s="68">
        <f t="shared" si="1105"/>
        <v>18.300295802098788</v>
      </c>
      <c r="AI2068" s="68">
        <f t="shared" si="1106"/>
        <v>82.897589595286789</v>
      </c>
      <c r="AJ2068" s="68">
        <f t="shared" si="1107"/>
        <v>134.66838383103195</v>
      </c>
      <c r="AK2068" s="68">
        <f t="shared" si="1108"/>
        <v>112.30660560857945</v>
      </c>
      <c r="AL2068" s="68">
        <f t="shared" si="1109"/>
        <v>38.058953468419993</v>
      </c>
      <c r="AM2068" s="68">
        <f t="shared" si="1110"/>
        <v>3.8678221056003492</v>
      </c>
      <c r="AN2068" s="68">
        <f t="shared" si="1111"/>
        <v>0</v>
      </c>
      <c r="AO2068" s="68">
        <f t="shared" si="1112"/>
        <v>47.95210440528534</v>
      </c>
      <c r="AP2068" s="8"/>
      <c r="AQ2068" s="6">
        <f t="shared" si="1102"/>
        <v>15</v>
      </c>
      <c r="AR2068" s="94">
        <f t="shared" si="1103"/>
        <v>53</v>
      </c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</row>
    <row r="2069" spans="1:58" s="5" customFormat="1">
      <c r="A2069" s="6">
        <v>2024</v>
      </c>
      <c r="B2069" s="44" t="s">
        <v>43</v>
      </c>
      <c r="C2069" s="45">
        <v>1077.246859741211</v>
      </c>
      <c r="D2069" s="45">
        <v>1254.7974487304687</v>
      </c>
      <c r="E2069" s="45">
        <v>1316.6586120605468</v>
      </c>
      <c r="F2069" s="45">
        <v>1143.2833129882813</v>
      </c>
      <c r="G2069" s="45">
        <v>674.96907043457031</v>
      </c>
      <c r="H2069" s="45">
        <v>705.97488098144527</v>
      </c>
      <c r="I2069" s="45">
        <v>1091.4835693359375</v>
      </c>
      <c r="J2069" s="45">
        <v>1322.639959716797</v>
      </c>
      <c r="K2069" s="45">
        <v>1353.286181640625</v>
      </c>
      <c r="L2069" s="45">
        <v>1337.6438232421874</v>
      </c>
      <c r="M2069" s="45">
        <v>1289.9537780761718</v>
      </c>
      <c r="N2069" s="45">
        <v>1141.2028869628907</v>
      </c>
      <c r="O2069" s="45">
        <v>833.78848876953123</v>
      </c>
      <c r="P2069" s="45">
        <v>571.3061401367188</v>
      </c>
      <c r="Q2069" s="45">
        <v>347.59270019531249</v>
      </c>
      <c r="R2069" s="45">
        <v>237.58122253417969</v>
      </c>
      <c r="S2069" s="45">
        <v>128.79711952209473</v>
      </c>
      <c r="T2069" s="45">
        <v>83.770802307128903</v>
      </c>
      <c r="U2069" s="45">
        <v>15911.976857376099</v>
      </c>
      <c r="V2069" s="8"/>
      <c r="W2069" s="44" t="s">
        <v>43</v>
      </c>
      <c r="X2069" s="75">
        <v>5</v>
      </c>
      <c r="Y2069" s="75">
        <v>10</v>
      </c>
      <c r="Z2069" s="75">
        <v>59</v>
      </c>
      <c r="AA2069" s="75">
        <v>84</v>
      </c>
      <c r="AB2069" s="75">
        <v>48</v>
      </c>
      <c r="AC2069" s="75">
        <v>9</v>
      </c>
      <c r="AD2069" s="75">
        <v>0</v>
      </c>
      <c r="AE2069" s="69">
        <f t="shared" si="1104"/>
        <v>215</v>
      </c>
      <c r="AF2069" s="8"/>
      <c r="AG2069" s="44" t="s">
        <v>43</v>
      </c>
      <c r="AH2069" s="68">
        <f t="shared" si="1105"/>
        <v>8.7467383511986068</v>
      </c>
      <c r="AI2069" s="68">
        <f t="shared" si="1106"/>
        <v>29.630987368240817</v>
      </c>
      <c r="AJ2069" s="68">
        <f t="shared" si="1107"/>
        <v>167.1447570995112</v>
      </c>
      <c r="AK2069" s="68">
        <f t="shared" si="1108"/>
        <v>153.9189454791443</v>
      </c>
      <c r="AL2069" s="68">
        <f t="shared" si="1109"/>
        <v>72.582110720861237</v>
      </c>
      <c r="AM2069" s="68">
        <f t="shared" si="1110"/>
        <v>13.300956031471568</v>
      </c>
      <c r="AN2069" s="68">
        <f t="shared" si="1111"/>
        <v>0</v>
      </c>
      <c r="AO2069" s="68">
        <f t="shared" si="1112"/>
        <v>56.36180019662789</v>
      </c>
      <c r="AP2069" s="8"/>
      <c r="AQ2069" s="6">
        <f t="shared" si="1102"/>
        <v>60</v>
      </c>
      <c r="AR2069" s="94">
        <f t="shared" si="1103"/>
        <v>9</v>
      </c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</row>
    <row r="2070" spans="1:58" s="5" customFormat="1">
      <c r="A2070" s="6">
        <v>2025</v>
      </c>
      <c r="B2070" s="44" t="s">
        <v>44</v>
      </c>
      <c r="C2070" s="45">
        <v>5609.7449890136722</v>
      </c>
      <c r="D2070" s="45">
        <v>6628.9474182128906</v>
      </c>
      <c r="E2070" s="45">
        <v>7010.7709655761719</v>
      </c>
      <c r="F2070" s="45">
        <v>7232.5407836914064</v>
      </c>
      <c r="G2070" s="45">
        <v>6367.4248443603519</v>
      </c>
      <c r="H2070" s="45">
        <v>5593.7961242675783</v>
      </c>
      <c r="I2070" s="45">
        <v>5907.2849182128903</v>
      </c>
      <c r="J2070" s="45">
        <v>6475.3038513183592</v>
      </c>
      <c r="K2070" s="45">
        <v>6852.5747680664063</v>
      </c>
      <c r="L2070" s="45">
        <v>6735.3070861816404</v>
      </c>
      <c r="M2070" s="45">
        <v>6284.7703552246094</v>
      </c>
      <c r="N2070" s="45">
        <v>5453.9274017333983</v>
      </c>
      <c r="O2070" s="45">
        <v>4372.2438980102543</v>
      </c>
      <c r="P2070" s="45">
        <v>3787.6716629028319</v>
      </c>
      <c r="Q2070" s="45">
        <v>3364.1778160095214</v>
      </c>
      <c r="R2070" s="45">
        <v>2882.821336364746</v>
      </c>
      <c r="S2070" s="45">
        <v>1991.2353332519531</v>
      </c>
      <c r="T2070" s="45">
        <v>1826.9793952941895</v>
      </c>
      <c r="U2070" s="45">
        <v>94377.522947692865</v>
      </c>
      <c r="V2070" s="8"/>
      <c r="W2070" s="44" t="s">
        <v>44</v>
      </c>
      <c r="X2070" s="75">
        <v>61</v>
      </c>
      <c r="Y2070" s="75">
        <v>189</v>
      </c>
      <c r="Z2070" s="75">
        <v>313</v>
      </c>
      <c r="AA2070" s="75">
        <v>382</v>
      </c>
      <c r="AB2070" s="75">
        <v>129</v>
      </c>
      <c r="AC2070" s="75">
        <v>25</v>
      </c>
      <c r="AD2070" s="75">
        <v>0</v>
      </c>
      <c r="AE2070" s="69">
        <f t="shared" si="1104"/>
        <v>1099</v>
      </c>
      <c r="AF2070" s="8"/>
      <c r="AG2070" s="44" t="s">
        <v>44</v>
      </c>
      <c r="AH2070" s="68">
        <f t="shared" si="1105"/>
        <v>16.868207680915777</v>
      </c>
      <c r="AI2070" s="68">
        <f t="shared" si="1106"/>
        <v>59.364658278581139</v>
      </c>
      <c r="AJ2070" s="68">
        <f t="shared" si="1107"/>
        <v>111.90969175373102</v>
      </c>
      <c r="AK2070" s="68">
        <f t="shared" si="1108"/>
        <v>129.3318352809585</v>
      </c>
      <c r="AL2070" s="68">
        <f t="shared" si="1109"/>
        <v>39.843690106908532</v>
      </c>
      <c r="AM2070" s="68">
        <f t="shared" si="1110"/>
        <v>7.2965274648303504</v>
      </c>
      <c r="AN2070" s="68">
        <f t="shared" si="1111"/>
        <v>0</v>
      </c>
      <c r="AO2070" s="68">
        <f t="shared" si="1112"/>
        <v>48.666829576477063</v>
      </c>
      <c r="AP2070" s="8"/>
      <c r="AQ2070" s="6">
        <f t="shared" si="1102"/>
        <v>39</v>
      </c>
      <c r="AR2070" s="94">
        <f t="shared" si="1103"/>
        <v>48</v>
      </c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</row>
    <row r="2071" spans="1:58" s="5" customFormat="1">
      <c r="A2071" s="6">
        <v>2026</v>
      </c>
      <c r="B2071" s="44" t="s">
        <v>45</v>
      </c>
      <c r="C2071" s="45">
        <v>7976.6766471171195</v>
      </c>
      <c r="D2071" s="45">
        <v>8192.8431330495896</v>
      </c>
      <c r="E2071" s="45">
        <v>8525.8778526093065</v>
      </c>
      <c r="F2071" s="45">
        <v>9772.5422208916079</v>
      </c>
      <c r="G2071" s="45">
        <v>10010.178271956256</v>
      </c>
      <c r="H2071" s="45">
        <v>9446.6738242774281</v>
      </c>
      <c r="I2071" s="45">
        <v>9433.058090978202</v>
      </c>
      <c r="J2071" s="45">
        <v>9385.0662464269462</v>
      </c>
      <c r="K2071" s="45">
        <v>9515.9232066924924</v>
      </c>
      <c r="L2071" s="45">
        <v>9450.8704360453594</v>
      </c>
      <c r="M2071" s="45">
        <v>8900.8820208728175</v>
      </c>
      <c r="N2071" s="45">
        <v>7717.8565291265822</v>
      </c>
      <c r="O2071" s="45">
        <v>6244.1725473743454</v>
      </c>
      <c r="P2071" s="45">
        <v>5261.6700359128645</v>
      </c>
      <c r="Q2071" s="45">
        <v>4570.615151601718</v>
      </c>
      <c r="R2071" s="45">
        <v>3525.7526427975954</v>
      </c>
      <c r="S2071" s="45">
        <v>2380.9028338915059</v>
      </c>
      <c r="T2071" s="45">
        <v>2171.8603553474045</v>
      </c>
      <c r="U2071" s="45">
        <v>132483.42204696918</v>
      </c>
      <c r="V2071" s="8"/>
      <c r="W2071" s="44" t="s">
        <v>45</v>
      </c>
      <c r="X2071" s="75">
        <v>66</v>
      </c>
      <c r="Y2071" s="75">
        <v>317</v>
      </c>
      <c r="Z2071" s="75">
        <v>531</v>
      </c>
      <c r="AA2071" s="75">
        <v>523</v>
      </c>
      <c r="AB2071" s="75">
        <v>223</v>
      </c>
      <c r="AC2071" s="75">
        <v>63</v>
      </c>
      <c r="AD2071" s="75">
        <v>0</v>
      </c>
      <c r="AE2071" s="69">
        <f t="shared" si="1104"/>
        <v>1723</v>
      </c>
      <c r="AF2071" s="8"/>
      <c r="AG2071" s="44" t="s">
        <v>45</v>
      </c>
      <c r="AH2071" s="68">
        <f t="shared" si="1105"/>
        <v>13.507232510882602</v>
      </c>
      <c r="AI2071" s="68">
        <f t="shared" si="1106"/>
        <v>63.335535369651268</v>
      </c>
      <c r="AJ2071" s="68">
        <f t="shared" si="1107"/>
        <v>112.42052173652053</v>
      </c>
      <c r="AK2071" s="68">
        <f t="shared" si="1108"/>
        <v>110.88662763567595</v>
      </c>
      <c r="AL2071" s="68">
        <f t="shared" si="1109"/>
        <v>47.522307066271352</v>
      </c>
      <c r="AM2071" s="68">
        <f t="shared" si="1110"/>
        <v>13.240964356604406</v>
      </c>
      <c r="AN2071" s="68">
        <f t="shared" si="1111"/>
        <v>0</v>
      </c>
      <c r="AO2071" s="68">
        <f t="shared" si="1112"/>
        <v>51.421851271321181</v>
      </c>
      <c r="AP2071" s="8"/>
      <c r="AQ2071" s="6">
        <f t="shared" si="1102"/>
        <v>32</v>
      </c>
      <c r="AR2071" s="94">
        <f t="shared" si="1103"/>
        <v>32</v>
      </c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</row>
    <row r="2072" spans="1:58" s="5" customFormat="1">
      <c r="A2072" s="6">
        <v>2027</v>
      </c>
      <c r="B2072" s="44" t="s">
        <v>46</v>
      </c>
      <c r="C2072" s="45">
        <v>11999.901625061035</v>
      </c>
      <c r="D2072" s="45">
        <v>13335.178924560547</v>
      </c>
      <c r="E2072" s="45">
        <v>13938.157836914063</v>
      </c>
      <c r="F2072" s="45">
        <v>14212.658378601074</v>
      </c>
      <c r="G2072" s="45">
        <v>12497.919876098633</v>
      </c>
      <c r="H2072" s="45">
        <v>12754.144715881348</v>
      </c>
      <c r="I2072" s="45">
        <v>13824.707238769532</v>
      </c>
      <c r="J2072" s="45">
        <v>14229.293572998047</v>
      </c>
      <c r="K2072" s="45">
        <v>14648.376487731934</v>
      </c>
      <c r="L2072" s="45">
        <v>14288.943849182129</v>
      </c>
      <c r="M2072" s="45">
        <v>13266.124716186523</v>
      </c>
      <c r="N2072" s="45">
        <v>11948.098641967774</v>
      </c>
      <c r="O2072" s="45">
        <v>9785.0661819458001</v>
      </c>
      <c r="P2072" s="45">
        <v>8566.9236640930176</v>
      </c>
      <c r="Q2072" s="45">
        <v>7751.6168918609619</v>
      </c>
      <c r="R2072" s="45">
        <v>6982.0495801925663</v>
      </c>
      <c r="S2072" s="45">
        <v>4892.9372888565067</v>
      </c>
      <c r="T2072" s="45">
        <v>3676.4444092676044</v>
      </c>
      <c r="U2072" s="45">
        <v>202598.54388016911</v>
      </c>
      <c r="V2072" s="8"/>
      <c r="W2072" s="44" t="s">
        <v>46</v>
      </c>
      <c r="X2072" s="75">
        <v>83</v>
      </c>
      <c r="Y2072" s="75">
        <v>326</v>
      </c>
      <c r="Z2072" s="75">
        <v>660</v>
      </c>
      <c r="AA2072" s="75">
        <v>872</v>
      </c>
      <c r="AB2072" s="75">
        <v>355</v>
      </c>
      <c r="AC2072" s="75">
        <v>60</v>
      </c>
      <c r="AD2072" s="75">
        <v>3</v>
      </c>
      <c r="AE2072" s="69">
        <f t="shared" si="1104"/>
        <v>2359</v>
      </c>
      <c r="AF2072" s="8"/>
      <c r="AG2072" s="44" t="s">
        <v>46</v>
      </c>
      <c r="AH2072" s="68">
        <f t="shared" si="1105"/>
        <v>11.679729124421485</v>
      </c>
      <c r="AI2072" s="68">
        <f t="shared" si="1106"/>
        <v>52.168681385684259</v>
      </c>
      <c r="AJ2072" s="68">
        <f t="shared" si="1107"/>
        <v>103.49576779980767</v>
      </c>
      <c r="AK2072" s="68">
        <f t="shared" si="1108"/>
        <v>126.15095349789301</v>
      </c>
      <c r="AL2072" s="68">
        <f t="shared" si="1109"/>
        <v>49.897065961680504</v>
      </c>
      <c r="AM2072" s="68">
        <f t="shared" si="1110"/>
        <v>8.1920341206754497</v>
      </c>
      <c r="AN2072" s="68">
        <f t="shared" si="1111"/>
        <v>0.41990507229429896</v>
      </c>
      <c r="AO2072" s="68">
        <f t="shared" si="1112"/>
        <v>48.913471862545464</v>
      </c>
      <c r="AP2072" s="8"/>
      <c r="AQ2072" s="6">
        <f t="shared" si="1102"/>
        <v>46</v>
      </c>
      <c r="AR2072" s="94">
        <f t="shared" si="1103"/>
        <v>45</v>
      </c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</row>
    <row r="2073" spans="1:58" s="5" customFormat="1">
      <c r="A2073" s="6">
        <v>2028</v>
      </c>
      <c r="B2073" s="44" t="s">
        <v>47</v>
      </c>
      <c r="C2073" s="45">
        <v>4228.8471710205076</v>
      </c>
      <c r="D2073" s="45">
        <v>4636.2311340332035</v>
      </c>
      <c r="E2073" s="45">
        <v>4673.1607604980472</v>
      </c>
      <c r="F2073" s="45">
        <v>4349.6295532226559</v>
      </c>
      <c r="G2073" s="45">
        <v>3645.9538742065429</v>
      </c>
      <c r="H2073" s="45">
        <v>3874.3510818481445</v>
      </c>
      <c r="I2073" s="45">
        <v>4297.7248199462892</v>
      </c>
      <c r="J2073" s="45">
        <v>4468.4014678955082</v>
      </c>
      <c r="K2073" s="45">
        <v>4397.5517578125</v>
      </c>
      <c r="L2073" s="45">
        <v>4265.9050537109379</v>
      </c>
      <c r="M2073" s="45">
        <v>3898.3376525878907</v>
      </c>
      <c r="N2073" s="45">
        <v>3251.9797149658202</v>
      </c>
      <c r="O2073" s="45">
        <v>2647.8640899658203</v>
      </c>
      <c r="P2073" s="45">
        <v>2239.8094123840333</v>
      </c>
      <c r="Q2073" s="45">
        <v>1876.4956016540527</v>
      </c>
      <c r="R2073" s="45">
        <v>1619.1352142333985</v>
      </c>
      <c r="S2073" s="45">
        <v>1154.4882972717285</v>
      </c>
      <c r="T2073" s="45">
        <v>949.94135513305662</v>
      </c>
      <c r="U2073" s="45">
        <v>60475.808012390138</v>
      </c>
      <c r="V2073" s="8"/>
      <c r="W2073" s="44" t="s">
        <v>47</v>
      </c>
      <c r="X2073" s="75">
        <v>42</v>
      </c>
      <c r="Y2073" s="75">
        <v>118</v>
      </c>
      <c r="Z2073" s="75">
        <v>218</v>
      </c>
      <c r="AA2073" s="75">
        <v>268</v>
      </c>
      <c r="AB2073" s="75">
        <v>94</v>
      </c>
      <c r="AC2073" s="75">
        <v>19</v>
      </c>
      <c r="AD2073" s="75">
        <v>0</v>
      </c>
      <c r="AE2073" s="69">
        <f t="shared" si="1104"/>
        <v>759</v>
      </c>
      <c r="AF2073" s="8"/>
      <c r="AG2073" s="44" t="s">
        <v>47</v>
      </c>
      <c r="AH2073" s="68">
        <f t="shared" si="1105"/>
        <v>19.311989440057971</v>
      </c>
      <c r="AI2073" s="68">
        <f t="shared" si="1106"/>
        <v>64.729288450298881</v>
      </c>
      <c r="AJ2073" s="68">
        <f t="shared" si="1107"/>
        <v>112.53497444842276</v>
      </c>
      <c r="AK2073" s="68">
        <f t="shared" si="1108"/>
        <v>124.7171520876245</v>
      </c>
      <c r="AL2073" s="68">
        <f t="shared" si="1109"/>
        <v>42.073211494253385</v>
      </c>
      <c r="AM2073" s="68">
        <f t="shared" si="1110"/>
        <v>8.6411717457312118</v>
      </c>
      <c r="AN2073" s="68">
        <f t="shared" si="1111"/>
        <v>0</v>
      </c>
      <c r="AO2073" s="68">
        <f t="shared" si="1112"/>
        <v>51.809726708682412</v>
      </c>
      <c r="AP2073" s="8"/>
      <c r="AQ2073" s="6">
        <f t="shared" si="1102"/>
        <v>31</v>
      </c>
      <c r="AR2073" s="94">
        <f t="shared" si="1103"/>
        <v>25</v>
      </c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</row>
    <row r="2074" spans="1:58" s="5" customFormat="1">
      <c r="A2074" s="6">
        <v>2029</v>
      </c>
      <c r="B2074" s="44" t="s">
        <v>48</v>
      </c>
      <c r="C2074" s="45">
        <v>770.54262390136716</v>
      </c>
      <c r="D2074" s="45">
        <v>949.37025451660156</v>
      </c>
      <c r="E2074" s="45">
        <v>1026.2728454589844</v>
      </c>
      <c r="F2074" s="45">
        <v>929.15188903808598</v>
      </c>
      <c r="G2074" s="45">
        <v>607.28372192382813</v>
      </c>
      <c r="H2074" s="45">
        <v>634.0962036132812</v>
      </c>
      <c r="I2074" s="45">
        <v>835.60085144042966</v>
      </c>
      <c r="J2074" s="45">
        <v>1029.909506225586</v>
      </c>
      <c r="K2074" s="45">
        <v>1179.7953460693359</v>
      </c>
      <c r="L2074" s="45">
        <v>1181.9078735351563</v>
      </c>
      <c r="M2074" s="45">
        <v>1164.92431640625</v>
      </c>
      <c r="N2074" s="45">
        <v>1080.5288391113281</v>
      </c>
      <c r="O2074" s="45">
        <v>901.08723449707031</v>
      </c>
      <c r="P2074" s="45">
        <v>728.35164794921877</v>
      </c>
      <c r="Q2074" s="45">
        <v>586.91547851562495</v>
      </c>
      <c r="R2074" s="45">
        <v>500.27613372802733</v>
      </c>
      <c r="S2074" s="45">
        <v>328.89807891845703</v>
      </c>
      <c r="T2074" s="45">
        <v>295.34585266113282</v>
      </c>
      <c r="U2074" s="45">
        <v>14730.258697509766</v>
      </c>
      <c r="V2074" s="8"/>
      <c r="W2074" s="44" t="s">
        <v>48</v>
      </c>
      <c r="X2074" s="75">
        <v>3</v>
      </c>
      <c r="Y2074" s="75">
        <v>8</v>
      </c>
      <c r="Z2074" s="75">
        <v>45</v>
      </c>
      <c r="AA2074" s="75">
        <v>46</v>
      </c>
      <c r="AB2074" s="75">
        <v>37</v>
      </c>
      <c r="AC2074" s="75">
        <v>8</v>
      </c>
      <c r="AD2074" s="75">
        <v>0</v>
      </c>
      <c r="AE2074" s="69">
        <f t="shared" si="1104"/>
        <v>147</v>
      </c>
      <c r="AF2074" s="8"/>
      <c r="AG2074" s="44" t="s">
        <v>48</v>
      </c>
      <c r="AH2074" s="68">
        <f t="shared" si="1105"/>
        <v>6.4575018043729759</v>
      </c>
      <c r="AI2074" s="68">
        <f t="shared" si="1106"/>
        <v>26.346828380831994</v>
      </c>
      <c r="AJ2074" s="68">
        <f t="shared" si="1107"/>
        <v>141.9342987501762</v>
      </c>
      <c r="AK2074" s="68">
        <f t="shared" si="1108"/>
        <v>110.10041438015303</v>
      </c>
      <c r="AL2074" s="68">
        <f t="shared" si="1109"/>
        <v>71.85097287935065</v>
      </c>
      <c r="AM2074" s="68">
        <f t="shared" si="1110"/>
        <v>13.561674110095778</v>
      </c>
      <c r="AN2074" s="68">
        <f t="shared" si="1111"/>
        <v>0</v>
      </c>
      <c r="AO2074" s="68">
        <f t="shared" si="1112"/>
        <v>45.953688681440816</v>
      </c>
      <c r="AP2074" s="8"/>
      <c r="AQ2074" s="6">
        <f t="shared" si="1102"/>
        <v>64</v>
      </c>
      <c r="AR2074" s="94">
        <f t="shared" si="1103"/>
        <v>64</v>
      </c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</row>
    <row r="2075" spans="1:58" s="5" customFormat="1">
      <c r="A2075" s="6">
        <v>2030</v>
      </c>
      <c r="B2075" s="44" t="s">
        <v>49</v>
      </c>
      <c r="C2075" s="45">
        <v>342.70921630859374</v>
      </c>
      <c r="D2075" s="45">
        <v>412.7143615722656</v>
      </c>
      <c r="E2075" s="45">
        <v>475.27683105468748</v>
      </c>
      <c r="F2075" s="45">
        <v>390.74392089843752</v>
      </c>
      <c r="G2075" s="45">
        <v>260.93294982910157</v>
      </c>
      <c r="H2075" s="45">
        <v>282.13910522460935</v>
      </c>
      <c r="I2075" s="45">
        <v>323.37083740234374</v>
      </c>
      <c r="J2075" s="45">
        <v>374.76385498046875</v>
      </c>
      <c r="K2075" s="45">
        <v>450.31419372558594</v>
      </c>
      <c r="L2075" s="45">
        <v>450.71750793457034</v>
      </c>
      <c r="M2075" s="45">
        <v>425.23576049804689</v>
      </c>
      <c r="N2075" s="45">
        <v>408.86982727050781</v>
      </c>
      <c r="O2075" s="45">
        <v>376.98678283691407</v>
      </c>
      <c r="P2075" s="45">
        <v>349.709228515625</v>
      </c>
      <c r="Q2075" s="45">
        <v>330.86940612792966</v>
      </c>
      <c r="R2075" s="45">
        <v>297.1597869873047</v>
      </c>
      <c r="S2075" s="45">
        <v>227.06123199462891</v>
      </c>
      <c r="T2075" s="45">
        <v>250.22830047607422</v>
      </c>
      <c r="U2075" s="45">
        <v>6429.8031036376951</v>
      </c>
      <c r="V2075" s="8"/>
      <c r="W2075" s="44" t="s">
        <v>49</v>
      </c>
      <c r="X2075" s="75">
        <v>5</v>
      </c>
      <c r="Y2075" s="75">
        <v>11</v>
      </c>
      <c r="Z2075" s="75">
        <v>16</v>
      </c>
      <c r="AA2075" s="75">
        <v>17</v>
      </c>
      <c r="AB2075" s="75">
        <v>7</v>
      </c>
      <c r="AC2075" s="75">
        <v>4</v>
      </c>
      <c r="AD2075" s="75">
        <v>0</v>
      </c>
      <c r="AE2075" s="69">
        <f t="shared" si="1104"/>
        <v>60</v>
      </c>
      <c r="AF2075" s="8"/>
      <c r="AG2075" s="44" t="s">
        <v>49</v>
      </c>
      <c r="AH2075" s="68">
        <f t="shared" si="1105"/>
        <v>25.592208771941991</v>
      </c>
      <c r="AI2075" s="68">
        <f t="shared" si="1106"/>
        <v>84.312847474452468</v>
      </c>
      <c r="AJ2075" s="68">
        <f t="shared" si="1107"/>
        <v>113.41922976088331</v>
      </c>
      <c r="AK2075" s="68">
        <f t="shared" si="1108"/>
        <v>105.1424434965253</v>
      </c>
      <c r="AL2075" s="68">
        <f t="shared" si="1109"/>
        <v>37.356857695707141</v>
      </c>
      <c r="AM2075" s="68">
        <f t="shared" si="1110"/>
        <v>17.765373846677079</v>
      </c>
      <c r="AN2075" s="68">
        <f t="shared" si="1111"/>
        <v>0</v>
      </c>
      <c r="AO2075" s="68">
        <f t="shared" si="1112"/>
        <v>47.374984295777523</v>
      </c>
      <c r="AP2075" s="8"/>
      <c r="AQ2075" s="6">
        <f t="shared" si="1102"/>
        <v>13</v>
      </c>
      <c r="AR2075" s="94">
        <f t="shared" si="1103"/>
        <v>56</v>
      </c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</row>
    <row r="2076" spans="1:58" s="5" customFormat="1">
      <c r="A2076" s="6">
        <v>2031</v>
      </c>
      <c r="B2076" s="44" t="s">
        <v>50</v>
      </c>
      <c r="C2076" s="45">
        <v>5675.8543457031246</v>
      </c>
      <c r="D2076" s="45">
        <v>5598.3218994140625</v>
      </c>
      <c r="E2076" s="45">
        <v>5255.7251464843748</v>
      </c>
      <c r="F2076" s="45">
        <v>5039.0392456054688</v>
      </c>
      <c r="G2076" s="45">
        <v>4720.0060546875002</v>
      </c>
      <c r="H2076" s="45">
        <v>5519.5961425781252</v>
      </c>
      <c r="I2076" s="45">
        <v>7104.5152832031254</v>
      </c>
      <c r="J2076" s="45">
        <v>7344.0619384765623</v>
      </c>
      <c r="K2076" s="45">
        <v>6976.02197265625</v>
      </c>
      <c r="L2076" s="45">
        <v>6075.9919677734379</v>
      </c>
      <c r="M2076" s="45">
        <v>5177.8408569335934</v>
      </c>
      <c r="N2076" s="45">
        <v>4350.8140624999996</v>
      </c>
      <c r="O2076" s="45">
        <v>3577.3414428710939</v>
      </c>
      <c r="P2076" s="45">
        <v>3234.8963256835937</v>
      </c>
      <c r="Q2076" s="45">
        <v>3016.4309570312498</v>
      </c>
      <c r="R2076" s="45">
        <v>2572.3399902343749</v>
      </c>
      <c r="S2076" s="45">
        <v>1732.9808410644532</v>
      </c>
      <c r="T2076" s="45">
        <v>1330.9903472900392</v>
      </c>
      <c r="U2076" s="45">
        <v>84302.768820190424</v>
      </c>
      <c r="V2076" s="8"/>
      <c r="W2076" s="44" t="s">
        <v>50</v>
      </c>
      <c r="X2076" s="75">
        <v>35</v>
      </c>
      <c r="Y2076" s="75">
        <v>158</v>
      </c>
      <c r="Z2076" s="75">
        <v>258</v>
      </c>
      <c r="AA2076" s="75">
        <v>452</v>
      </c>
      <c r="AB2076" s="75">
        <v>244</v>
      </c>
      <c r="AC2076" s="75">
        <v>52</v>
      </c>
      <c r="AD2076" s="75">
        <v>0</v>
      </c>
      <c r="AE2076" s="69">
        <f t="shared" si="1104"/>
        <v>1199</v>
      </c>
      <c r="AF2076" s="8"/>
      <c r="AG2076" s="44" t="s">
        <v>50</v>
      </c>
      <c r="AH2076" s="68">
        <f t="shared" si="1105"/>
        <v>13.891536975237253</v>
      </c>
      <c r="AI2076" s="68">
        <f t="shared" si="1106"/>
        <v>66.949066661932832</v>
      </c>
      <c r="AJ2076" s="68">
        <f t="shared" si="1107"/>
        <v>93.485100480373873</v>
      </c>
      <c r="AK2076" s="68">
        <f t="shared" si="1108"/>
        <v>127.2430227769775</v>
      </c>
      <c r="AL2076" s="68">
        <f t="shared" si="1109"/>
        <v>66.448241325866277</v>
      </c>
      <c r="AM2076" s="68">
        <f t="shared" si="1110"/>
        <v>14.908209923599204</v>
      </c>
      <c r="AN2076" s="68">
        <f t="shared" si="1111"/>
        <v>0</v>
      </c>
      <c r="AO2076" s="68">
        <f t="shared" si="1112"/>
        <v>56.055236477543055</v>
      </c>
      <c r="AP2076" s="8"/>
      <c r="AQ2076" s="6">
        <f t="shared" si="1102"/>
        <v>28</v>
      </c>
      <c r="AR2076" s="94">
        <f t="shared" si="1103"/>
        <v>10</v>
      </c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</row>
    <row r="2077" spans="1:58" s="5" customFormat="1">
      <c r="A2077" s="6">
        <v>2032</v>
      </c>
      <c r="B2077" s="44" t="s">
        <v>51</v>
      </c>
      <c r="C2077" s="45">
        <v>1173.9624450683593</v>
      </c>
      <c r="D2077" s="45">
        <v>1357.0207366943359</v>
      </c>
      <c r="E2077" s="45">
        <v>1369.6941833496094</v>
      </c>
      <c r="F2077" s="45">
        <v>1244.5013916015625</v>
      </c>
      <c r="G2077" s="45">
        <v>991.50427093505857</v>
      </c>
      <c r="H2077" s="45">
        <v>1067.1646240234375</v>
      </c>
      <c r="I2077" s="45">
        <v>1182.6447021484375</v>
      </c>
      <c r="J2077" s="45">
        <v>1310.6696350097657</v>
      </c>
      <c r="K2077" s="45">
        <v>1390.3143798828125</v>
      </c>
      <c r="L2077" s="45">
        <v>1392.3747039794921</v>
      </c>
      <c r="M2077" s="45">
        <v>1234.3223388671875</v>
      </c>
      <c r="N2077" s="45">
        <v>1082.6269561767579</v>
      </c>
      <c r="O2077" s="45">
        <v>924.00085144042964</v>
      </c>
      <c r="P2077" s="45">
        <v>859.21996917724607</v>
      </c>
      <c r="Q2077" s="45">
        <v>767.59765167236333</v>
      </c>
      <c r="R2077" s="45">
        <v>690.69688949584963</v>
      </c>
      <c r="S2077" s="45">
        <v>482.52156066894531</v>
      </c>
      <c r="T2077" s="45">
        <v>387.79111595153807</v>
      </c>
      <c r="U2077" s="45">
        <v>18908.628406143187</v>
      </c>
      <c r="V2077" s="8"/>
      <c r="W2077" s="44" t="s">
        <v>51</v>
      </c>
      <c r="X2077" s="75">
        <v>11</v>
      </c>
      <c r="Y2077" s="75">
        <v>31</v>
      </c>
      <c r="Z2077" s="75">
        <v>70</v>
      </c>
      <c r="AA2077" s="75">
        <v>67</v>
      </c>
      <c r="AB2077" s="75">
        <v>31</v>
      </c>
      <c r="AC2077" s="75">
        <v>3</v>
      </c>
      <c r="AD2077" s="75">
        <v>3</v>
      </c>
      <c r="AE2077" s="69">
        <f t="shared" si="1104"/>
        <v>216</v>
      </c>
      <c r="AF2077" s="8"/>
      <c r="AG2077" s="44" t="s">
        <v>51</v>
      </c>
      <c r="AH2077" s="68">
        <f t="shared" si="1105"/>
        <v>17.677762474566588</v>
      </c>
      <c r="AI2077" s="68">
        <f t="shared" si="1106"/>
        <v>62.531248545737093</v>
      </c>
      <c r="AJ2077" s="68">
        <f t="shared" si="1107"/>
        <v>131.18875649397958</v>
      </c>
      <c r="AK2077" s="68">
        <f t="shared" si="1108"/>
        <v>113.30537375812912</v>
      </c>
      <c r="AL2077" s="68">
        <f t="shared" si="1109"/>
        <v>47.304063773124675</v>
      </c>
      <c r="AM2077" s="68">
        <f t="shared" si="1110"/>
        <v>4.3155706988413156</v>
      </c>
      <c r="AN2077" s="68">
        <f t="shared" si="1111"/>
        <v>4.3091848644273938</v>
      </c>
      <c r="AO2077" s="68">
        <f t="shared" si="1112"/>
        <v>50.354499713449606</v>
      </c>
      <c r="AP2077" s="8"/>
      <c r="AQ2077" s="6">
        <f t="shared" si="1102"/>
        <v>33</v>
      </c>
      <c r="AR2077" s="94">
        <f t="shared" si="1103"/>
        <v>38</v>
      </c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</row>
    <row r="2078" spans="1:58" s="5" customFormat="1">
      <c r="A2078" s="6">
        <v>2033</v>
      </c>
      <c r="B2078" s="44" t="s">
        <v>52</v>
      </c>
      <c r="C2078" s="45">
        <v>11067.851708984375</v>
      </c>
      <c r="D2078" s="45">
        <v>12072.377758789062</v>
      </c>
      <c r="E2078" s="45">
        <v>12258.731567382813</v>
      </c>
      <c r="F2078" s="45">
        <v>10746.369384765625</v>
      </c>
      <c r="G2078" s="45">
        <v>9529.5820556640629</v>
      </c>
      <c r="H2078" s="45">
        <v>10913.380334472657</v>
      </c>
      <c r="I2078" s="45">
        <v>11482.581787109375</v>
      </c>
      <c r="J2078" s="45">
        <v>12208.590576171875</v>
      </c>
      <c r="K2078" s="45">
        <v>11667.278955078125</v>
      </c>
      <c r="L2078" s="45">
        <v>10203.896826171875</v>
      </c>
      <c r="M2078" s="45">
        <v>8783.1456054687496</v>
      </c>
      <c r="N2078" s="45">
        <v>7361.5189941406252</v>
      </c>
      <c r="O2078" s="45">
        <v>5381.2473754882813</v>
      </c>
      <c r="P2078" s="45">
        <v>4142.2450683593752</v>
      </c>
      <c r="Q2078" s="45">
        <v>3037.5311340332032</v>
      </c>
      <c r="R2078" s="45">
        <v>1949.833184814453</v>
      </c>
      <c r="S2078" s="45">
        <v>1203.927816772461</v>
      </c>
      <c r="T2078" s="45">
        <v>758.89205856323247</v>
      </c>
      <c r="U2078" s="45">
        <v>144768.98219223024</v>
      </c>
      <c r="V2078" s="8"/>
      <c r="W2078" s="44" t="s">
        <v>52</v>
      </c>
      <c r="X2078" s="75">
        <v>94</v>
      </c>
      <c r="Y2078" s="75">
        <v>388</v>
      </c>
      <c r="Z2078" s="75">
        <v>638</v>
      </c>
      <c r="AA2078" s="75">
        <v>720</v>
      </c>
      <c r="AB2078" s="75">
        <v>343</v>
      </c>
      <c r="AC2078" s="75">
        <v>43</v>
      </c>
      <c r="AD2078" s="75">
        <v>3</v>
      </c>
      <c r="AE2078" s="69">
        <f t="shared" si="1104"/>
        <v>2229</v>
      </c>
      <c r="AF2078" s="8"/>
      <c r="AG2078" s="44" t="s">
        <v>52</v>
      </c>
      <c r="AH2078" s="68">
        <f t="shared" si="1105"/>
        <v>17.494280465225255</v>
      </c>
      <c r="AI2078" s="68">
        <f t="shared" si="1106"/>
        <v>81.430643596669782</v>
      </c>
      <c r="AJ2078" s="68">
        <f t="shared" si="1107"/>
        <v>116.92069376244801</v>
      </c>
      <c r="AK2078" s="68">
        <f t="shared" si="1108"/>
        <v>125.40733666853382</v>
      </c>
      <c r="AL2078" s="68">
        <f t="shared" si="1109"/>
        <v>56.189942296771008</v>
      </c>
      <c r="AM2078" s="68">
        <f t="shared" si="1110"/>
        <v>7.3710417254203842</v>
      </c>
      <c r="AN2078" s="68">
        <f t="shared" si="1111"/>
        <v>0.58801064948154502</v>
      </c>
      <c r="AO2078" s="68">
        <f t="shared" si="1112"/>
        <v>58.083419212186264</v>
      </c>
      <c r="AP2078" s="8"/>
      <c r="AQ2078" s="6">
        <f t="shared" ref="AQ2078:AQ2109" si="1113">RANK(AI2078,AI$2046:AI$2124)</f>
        <v>17</v>
      </c>
      <c r="AR2078" s="94">
        <f t="shared" ref="AR2078:AR2109" si="1114">RANK(AO2078,AO$2046:AO$2124)</f>
        <v>6</v>
      </c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</row>
    <row r="2079" spans="1:58" s="5" customFormat="1">
      <c r="A2079" s="6">
        <v>2034</v>
      </c>
      <c r="B2079" s="44" t="s">
        <v>53</v>
      </c>
      <c r="C2079" s="45">
        <v>797.24422454833984</v>
      </c>
      <c r="D2079" s="45">
        <v>1080.0402664184571</v>
      </c>
      <c r="E2079" s="45">
        <v>1234.5609100341796</v>
      </c>
      <c r="F2079" s="45">
        <v>1050.1195068359375</v>
      </c>
      <c r="G2079" s="45">
        <v>585.09985198974607</v>
      </c>
      <c r="H2079" s="45">
        <v>644.88481445312505</v>
      </c>
      <c r="I2079" s="45">
        <v>823.74472045898438</v>
      </c>
      <c r="J2079" s="45">
        <v>1086.7949142456055</v>
      </c>
      <c r="K2079" s="45">
        <v>1244.9275894165039</v>
      </c>
      <c r="L2079" s="45">
        <v>1226.4840515136718</v>
      </c>
      <c r="M2079" s="45">
        <v>1168.667791748047</v>
      </c>
      <c r="N2079" s="45">
        <v>1044.896810913086</v>
      </c>
      <c r="O2079" s="45">
        <v>803.50920257568362</v>
      </c>
      <c r="P2079" s="45">
        <v>652.85410461425784</v>
      </c>
      <c r="Q2079" s="45">
        <v>566.41676635742192</v>
      </c>
      <c r="R2079" s="45">
        <v>458.41883621215823</v>
      </c>
      <c r="S2079" s="45">
        <v>309.81337890625002</v>
      </c>
      <c r="T2079" s="45">
        <v>303.1646789550781</v>
      </c>
      <c r="U2079" s="45">
        <v>15081.642420196533</v>
      </c>
      <c r="V2079" s="8"/>
      <c r="W2079" s="44" t="s">
        <v>53</v>
      </c>
      <c r="X2079" s="75">
        <v>4</v>
      </c>
      <c r="Y2079" s="75">
        <v>14</v>
      </c>
      <c r="Z2079" s="75">
        <v>44</v>
      </c>
      <c r="AA2079" s="75">
        <v>69</v>
      </c>
      <c r="AB2079" s="75">
        <v>22</v>
      </c>
      <c r="AC2079" s="75">
        <v>5</v>
      </c>
      <c r="AD2079" s="75">
        <v>0</v>
      </c>
      <c r="AE2079" s="69">
        <f t="shared" si="1104"/>
        <v>158</v>
      </c>
      <c r="AF2079" s="8"/>
      <c r="AG2079" s="44" t="s">
        <v>53</v>
      </c>
      <c r="AH2079" s="68">
        <f t="shared" ref="AH2079:AH2110" si="1115">X2079/(F2079/2)*1000</f>
        <v>7.6181805479496321</v>
      </c>
      <c r="AI2079" s="68">
        <f t="shared" ref="AI2079:AI2110" si="1116">Y2079/(G2079/2)*1000</f>
        <v>47.855079615522961</v>
      </c>
      <c r="AJ2079" s="68">
        <f t="shared" ref="AJ2079:AJ2110" si="1117">Z2079/(H2079/2)*1000</f>
        <v>136.45847758816547</v>
      </c>
      <c r="AK2079" s="68">
        <f t="shared" ref="AK2079:AK2110" si="1118">AA2079/(I2079/2)*1000</f>
        <v>167.52762909740707</v>
      </c>
      <c r="AL2079" s="68">
        <f t="shared" si="1109"/>
        <v>40.486019416591056</v>
      </c>
      <c r="AM2079" s="68">
        <f t="shared" si="1110"/>
        <v>8.0325956987482208</v>
      </c>
      <c r="AN2079" s="68">
        <f t="shared" si="1111"/>
        <v>0</v>
      </c>
      <c r="AO2079" s="68">
        <f t="shared" si="1112"/>
        <v>47.432808451261415</v>
      </c>
      <c r="AP2079" s="8"/>
      <c r="AQ2079" s="6">
        <f t="shared" si="1113"/>
        <v>51</v>
      </c>
      <c r="AR2079" s="94">
        <f t="shared" si="1114"/>
        <v>55</v>
      </c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</row>
    <row r="2080" spans="1:58" s="5" customFormat="1">
      <c r="A2080" s="6">
        <v>2035</v>
      </c>
      <c r="B2080" s="44" t="s">
        <v>54</v>
      </c>
      <c r="C2080" s="45">
        <v>7862.0979736328127</v>
      </c>
      <c r="D2080" s="45">
        <v>8048.2079101562504</v>
      </c>
      <c r="E2080" s="45">
        <v>8171.6476562500002</v>
      </c>
      <c r="F2080" s="45">
        <v>8235.2571044921879</v>
      </c>
      <c r="G2080" s="45">
        <v>8471.4295410156246</v>
      </c>
      <c r="H2080" s="45">
        <v>9151.7079101562504</v>
      </c>
      <c r="I2080" s="45">
        <v>10648.296313476563</v>
      </c>
      <c r="J2080" s="45">
        <v>10789.714819335937</v>
      </c>
      <c r="K2080" s="45">
        <v>10350.887231445313</v>
      </c>
      <c r="L2080" s="45">
        <v>9715.3933349609379</v>
      </c>
      <c r="M2080" s="45">
        <v>9080.0647216796879</v>
      </c>
      <c r="N2080" s="45">
        <v>8228.3105224609371</v>
      </c>
      <c r="O2080" s="45">
        <v>6649.5676513671879</v>
      </c>
      <c r="P2080" s="45">
        <v>5607.8239257812502</v>
      </c>
      <c r="Q2080" s="45">
        <v>5078.2423706054688</v>
      </c>
      <c r="R2080" s="45">
        <v>4719.9400146484377</v>
      </c>
      <c r="S2080" s="45">
        <v>3467.9396240234373</v>
      </c>
      <c r="T2080" s="45">
        <v>2928.9230773925783</v>
      </c>
      <c r="U2080" s="45">
        <v>137205.45170288085</v>
      </c>
      <c r="V2080" s="8"/>
      <c r="W2080" s="44" t="s">
        <v>54</v>
      </c>
      <c r="X2080" s="75">
        <v>28</v>
      </c>
      <c r="Y2080" s="75">
        <v>122</v>
      </c>
      <c r="Z2080" s="75">
        <v>391</v>
      </c>
      <c r="AA2080" s="75">
        <v>769</v>
      </c>
      <c r="AB2080" s="75">
        <v>366</v>
      </c>
      <c r="AC2080" s="75">
        <v>58</v>
      </c>
      <c r="AD2080" s="75">
        <v>5</v>
      </c>
      <c r="AE2080" s="69">
        <f t="shared" si="1104"/>
        <v>1739</v>
      </c>
      <c r="AF2080" s="8"/>
      <c r="AG2080" s="44" t="s">
        <v>54</v>
      </c>
      <c r="AH2080" s="68">
        <f t="shared" si="1115"/>
        <v>6.8000305624280974</v>
      </c>
      <c r="AI2080" s="68">
        <f t="shared" si="1116"/>
        <v>28.802694848447889</v>
      </c>
      <c r="AJ2080" s="68">
        <f t="shared" si="1117"/>
        <v>85.4485313208219</v>
      </c>
      <c r="AK2080" s="68">
        <f t="shared" si="1118"/>
        <v>144.43625108868315</v>
      </c>
      <c r="AL2080" s="68">
        <f t="shared" si="1109"/>
        <v>67.842386222127374</v>
      </c>
      <c r="AM2080" s="68">
        <f t="shared" si="1110"/>
        <v>11.206768792495357</v>
      </c>
      <c r="AN2080" s="68">
        <f t="shared" si="1111"/>
        <v>1.0292944047890373</v>
      </c>
      <c r="AO2080" s="68">
        <f t="shared" si="1112"/>
        <v>51.630957631947098</v>
      </c>
      <c r="AP2080" s="8"/>
      <c r="AQ2080" s="6">
        <f t="shared" si="1113"/>
        <v>61</v>
      </c>
      <c r="AR2080" s="94">
        <f t="shared" si="1114"/>
        <v>28</v>
      </c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</row>
    <row r="2081" spans="1:58" s="5" customFormat="1">
      <c r="A2081" s="6">
        <v>2036</v>
      </c>
      <c r="B2081" s="44" t="s">
        <v>55</v>
      </c>
      <c r="C2081" s="45">
        <v>9563.0109130859382</v>
      </c>
      <c r="D2081" s="45">
        <v>10578.180468750001</v>
      </c>
      <c r="E2081" s="45">
        <v>11254.217065429688</v>
      </c>
      <c r="F2081" s="45">
        <v>11270.749462890624</v>
      </c>
      <c r="G2081" s="45">
        <v>10427.985644531251</v>
      </c>
      <c r="H2081" s="45">
        <v>10143.961108398438</v>
      </c>
      <c r="I2081" s="45">
        <v>11095.844775390626</v>
      </c>
      <c r="J2081" s="45">
        <v>11804.661547851563</v>
      </c>
      <c r="K2081" s="45">
        <v>11900.1021484375</v>
      </c>
      <c r="L2081" s="45">
        <v>11619.170678710938</v>
      </c>
      <c r="M2081" s="45">
        <v>10866.237231445313</v>
      </c>
      <c r="N2081" s="45">
        <v>9154.3361572265621</v>
      </c>
      <c r="O2081" s="45">
        <v>6250.6469116210938</v>
      </c>
      <c r="P2081" s="45">
        <v>4511.5829345703123</v>
      </c>
      <c r="Q2081" s="45">
        <v>3412.3462768554687</v>
      </c>
      <c r="R2081" s="45">
        <v>2846.883233642578</v>
      </c>
      <c r="S2081" s="45">
        <v>2027.9180694580077</v>
      </c>
      <c r="T2081" s="45">
        <v>1750.421792602539</v>
      </c>
      <c r="U2081" s="45">
        <v>150478.25642089843</v>
      </c>
      <c r="V2081" s="8"/>
      <c r="W2081" s="44" t="s">
        <v>55</v>
      </c>
      <c r="X2081" s="75">
        <v>34</v>
      </c>
      <c r="Y2081" s="75">
        <v>140</v>
      </c>
      <c r="Z2081" s="75">
        <v>561</v>
      </c>
      <c r="AA2081" s="75">
        <v>725</v>
      </c>
      <c r="AB2081" s="75">
        <v>318</v>
      </c>
      <c r="AC2081" s="75">
        <v>45</v>
      </c>
      <c r="AD2081" s="75">
        <v>3</v>
      </c>
      <c r="AE2081" s="69">
        <f t="shared" si="1104"/>
        <v>1826</v>
      </c>
      <c r="AF2081" s="8"/>
      <c r="AG2081" s="44" t="s">
        <v>55</v>
      </c>
      <c r="AH2081" s="68">
        <f t="shared" si="1115"/>
        <v>6.0333166151809703</v>
      </c>
      <c r="AI2081" s="68">
        <f t="shared" si="1116"/>
        <v>26.850823308031732</v>
      </c>
      <c r="AJ2081" s="68">
        <f t="shared" si="1117"/>
        <v>110.60767958495703</v>
      </c>
      <c r="AK2081" s="68">
        <f t="shared" si="1118"/>
        <v>130.67954980912691</v>
      </c>
      <c r="AL2081" s="68">
        <f t="shared" si="1109"/>
        <v>53.877021159979925</v>
      </c>
      <c r="AM2081" s="68">
        <f t="shared" si="1110"/>
        <v>7.5629602903717199</v>
      </c>
      <c r="AN2081" s="68">
        <f t="shared" si="1111"/>
        <v>0.51638797345437193</v>
      </c>
      <c r="AO2081" s="68">
        <f t="shared" si="1112"/>
        <v>46.663486976502092</v>
      </c>
      <c r="AP2081" s="8"/>
      <c r="AQ2081" s="6">
        <f t="shared" si="1113"/>
        <v>63</v>
      </c>
      <c r="AR2081" s="94">
        <f t="shared" si="1114"/>
        <v>61</v>
      </c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</row>
    <row r="2082" spans="1:58" s="5" customFormat="1">
      <c r="A2082" s="6">
        <v>2037</v>
      </c>
      <c r="B2082" s="44" t="s">
        <v>56</v>
      </c>
      <c r="C2082" s="45">
        <v>4434.5355331420897</v>
      </c>
      <c r="D2082" s="45">
        <v>5092.2676986694332</v>
      </c>
      <c r="E2082" s="45">
        <v>5500.4867095947266</v>
      </c>
      <c r="F2082" s="45">
        <v>5323.121357727051</v>
      </c>
      <c r="G2082" s="45">
        <v>4336.189884185791</v>
      </c>
      <c r="H2082" s="45">
        <v>3972.901683807373</v>
      </c>
      <c r="I2082" s="45">
        <v>4506.537201690674</v>
      </c>
      <c r="J2082" s="45">
        <v>4927.1620040893558</v>
      </c>
      <c r="K2082" s="45">
        <v>5155.9057373046871</v>
      </c>
      <c r="L2082" s="45">
        <v>5208.5799774169918</v>
      </c>
      <c r="M2082" s="45">
        <v>4903.1964660644535</v>
      </c>
      <c r="N2082" s="45">
        <v>4183.2909194946287</v>
      </c>
      <c r="O2082" s="45">
        <v>3256.3285591125486</v>
      </c>
      <c r="P2082" s="45">
        <v>2683.6181793212891</v>
      </c>
      <c r="Q2082" s="45">
        <v>2386.6085327148439</v>
      </c>
      <c r="R2082" s="45">
        <v>2146.7084871292113</v>
      </c>
      <c r="S2082" s="45">
        <v>1469.0697519302369</v>
      </c>
      <c r="T2082" s="45">
        <v>1043.1610305786132</v>
      </c>
      <c r="U2082" s="45">
        <v>70529.669713973999</v>
      </c>
      <c r="V2082" s="8"/>
      <c r="W2082" s="44" t="s">
        <v>56</v>
      </c>
      <c r="X2082" s="75">
        <v>59</v>
      </c>
      <c r="Y2082" s="75">
        <v>186</v>
      </c>
      <c r="Z2082" s="75">
        <v>245</v>
      </c>
      <c r="AA2082" s="75">
        <v>266</v>
      </c>
      <c r="AB2082" s="75">
        <v>95</v>
      </c>
      <c r="AC2082" s="75">
        <v>24</v>
      </c>
      <c r="AD2082" s="75">
        <v>3</v>
      </c>
      <c r="AE2082" s="69">
        <f t="shared" si="1104"/>
        <v>878</v>
      </c>
      <c r="AF2082" s="8"/>
      <c r="AG2082" s="44" t="s">
        <v>56</v>
      </c>
      <c r="AH2082" s="68">
        <f t="shared" si="1115"/>
        <v>22.167445013950513</v>
      </c>
      <c r="AI2082" s="68">
        <f t="shared" si="1116"/>
        <v>85.789600994341754</v>
      </c>
      <c r="AJ2082" s="68">
        <f t="shared" si="1117"/>
        <v>123.33554640859261</v>
      </c>
      <c r="AK2082" s="68">
        <f t="shared" si="1118"/>
        <v>118.05072857279747</v>
      </c>
      <c r="AL2082" s="68">
        <f t="shared" si="1109"/>
        <v>38.561752149068219</v>
      </c>
      <c r="AM2082" s="68">
        <f t="shared" si="1110"/>
        <v>9.3097124822713671</v>
      </c>
      <c r="AN2082" s="68">
        <f t="shared" si="1111"/>
        <v>1.1519454488583056</v>
      </c>
      <c r="AO2082" s="68">
        <f t="shared" si="1112"/>
        <v>52.527044639956358</v>
      </c>
      <c r="AP2082" s="8"/>
      <c r="AQ2082" s="6">
        <f t="shared" si="1113"/>
        <v>11</v>
      </c>
      <c r="AR2082" s="94">
        <f t="shared" si="1114"/>
        <v>23</v>
      </c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</row>
    <row r="2083" spans="1:58" s="5" customFormat="1">
      <c r="A2083" s="6">
        <v>2038</v>
      </c>
      <c r="B2083" s="44" t="s">
        <v>57</v>
      </c>
      <c r="C2083" s="45">
        <v>475.11661376953123</v>
      </c>
      <c r="D2083" s="45">
        <v>532.44112396240234</v>
      </c>
      <c r="E2083" s="45">
        <v>606.7223022460937</v>
      </c>
      <c r="F2083" s="45">
        <v>543.67032165527348</v>
      </c>
      <c r="G2083" s="45">
        <v>319.07406616210938</v>
      </c>
      <c r="H2083" s="45">
        <v>322.16572570800781</v>
      </c>
      <c r="I2083" s="45">
        <v>387.90477447509767</v>
      </c>
      <c r="J2083" s="45">
        <v>508.80046234130862</v>
      </c>
      <c r="K2083" s="45">
        <v>577.25148620605466</v>
      </c>
      <c r="L2083" s="45">
        <v>646.07712097167973</v>
      </c>
      <c r="M2083" s="45">
        <v>667.81102447509761</v>
      </c>
      <c r="N2083" s="45">
        <v>628.09064178466792</v>
      </c>
      <c r="O2083" s="45">
        <v>543.78038482666011</v>
      </c>
      <c r="P2083" s="45">
        <v>506.00571594238284</v>
      </c>
      <c r="Q2083" s="45">
        <v>431.19004058837891</v>
      </c>
      <c r="R2083" s="45">
        <v>344.53871765136716</v>
      </c>
      <c r="S2083" s="45">
        <v>240.64754104614258</v>
      </c>
      <c r="T2083" s="45">
        <v>226.43921661376953</v>
      </c>
      <c r="U2083" s="45">
        <v>8507.7272804260247</v>
      </c>
      <c r="V2083" s="8"/>
      <c r="W2083" s="44" t="s">
        <v>57</v>
      </c>
      <c r="X2083" s="75">
        <v>6</v>
      </c>
      <c r="Y2083" s="75">
        <v>14</v>
      </c>
      <c r="Z2083" s="75">
        <v>28</v>
      </c>
      <c r="AA2083" s="75">
        <v>34</v>
      </c>
      <c r="AB2083" s="75">
        <v>18</v>
      </c>
      <c r="AC2083" s="75">
        <v>3</v>
      </c>
      <c r="AD2083" s="75">
        <v>0</v>
      </c>
      <c r="AE2083" s="69">
        <f t="shared" si="1104"/>
        <v>103</v>
      </c>
      <c r="AF2083" s="8"/>
      <c r="AG2083" s="44" t="s">
        <v>57</v>
      </c>
      <c r="AH2083" s="68">
        <f t="shared" si="1115"/>
        <v>22.072199864551138</v>
      </c>
      <c r="AI2083" s="68">
        <f t="shared" si="1116"/>
        <v>87.753919761608785</v>
      </c>
      <c r="AJ2083" s="68">
        <f t="shared" si="1117"/>
        <v>173.82358063363677</v>
      </c>
      <c r="AK2083" s="68">
        <f t="shared" si="1118"/>
        <v>175.30075542899874</v>
      </c>
      <c r="AL2083" s="68">
        <f t="shared" si="1109"/>
        <v>70.754652687109441</v>
      </c>
      <c r="AM2083" s="68">
        <f t="shared" si="1110"/>
        <v>10.394083243396365</v>
      </c>
      <c r="AN2083" s="68">
        <f t="shared" si="1111"/>
        <v>0</v>
      </c>
      <c r="AO2083" s="68">
        <f t="shared" si="1112"/>
        <v>62.330860265058703</v>
      </c>
      <c r="AP2083" s="8"/>
      <c r="AQ2083" s="6">
        <f t="shared" si="1113"/>
        <v>9</v>
      </c>
      <c r="AR2083" s="94">
        <f t="shared" si="1114"/>
        <v>2</v>
      </c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</row>
    <row r="2084" spans="1:58" s="5" customFormat="1">
      <c r="A2084" s="6">
        <v>2039</v>
      </c>
      <c r="B2084" s="44" t="s">
        <v>58</v>
      </c>
      <c r="C2084" s="45">
        <v>2492.5639984130858</v>
      </c>
      <c r="D2084" s="45">
        <v>3177.925604248047</v>
      </c>
      <c r="E2084" s="45">
        <v>3349.0043029785156</v>
      </c>
      <c r="F2084" s="45">
        <v>2902.2962463378908</v>
      </c>
      <c r="G2084" s="45">
        <v>1861.1563964843749</v>
      </c>
      <c r="H2084" s="45">
        <v>1875.6272155761719</v>
      </c>
      <c r="I2084" s="45">
        <v>2493.1597656250001</v>
      </c>
      <c r="J2084" s="45">
        <v>3155.6270019531248</v>
      </c>
      <c r="K2084" s="45">
        <v>3399.1522644042971</v>
      </c>
      <c r="L2084" s="45">
        <v>3240.8533020019531</v>
      </c>
      <c r="M2084" s="45">
        <v>3048.5498352050781</v>
      </c>
      <c r="N2084" s="45">
        <v>2670.8238769531249</v>
      </c>
      <c r="O2084" s="45">
        <v>1897.943325805664</v>
      </c>
      <c r="P2084" s="45">
        <v>1314.2171508789063</v>
      </c>
      <c r="Q2084" s="45">
        <v>1021.6906921386719</v>
      </c>
      <c r="R2084" s="45">
        <v>810.2978866577148</v>
      </c>
      <c r="S2084" s="45">
        <v>524.32244567871089</v>
      </c>
      <c r="T2084" s="45">
        <v>446.76789360046388</v>
      </c>
      <c r="U2084" s="45">
        <v>39681.979204940799</v>
      </c>
      <c r="V2084" s="8"/>
      <c r="W2084" s="44" t="s">
        <v>58</v>
      </c>
      <c r="X2084" s="75">
        <v>7</v>
      </c>
      <c r="Y2084" s="75">
        <v>46</v>
      </c>
      <c r="Z2084" s="75">
        <v>93</v>
      </c>
      <c r="AA2084" s="75">
        <v>218</v>
      </c>
      <c r="AB2084" s="75">
        <v>122</v>
      </c>
      <c r="AC2084" s="75">
        <v>23</v>
      </c>
      <c r="AD2084" s="75">
        <v>0</v>
      </c>
      <c r="AE2084" s="69">
        <f t="shared" si="1104"/>
        <v>509</v>
      </c>
      <c r="AF2084" s="8"/>
      <c r="AG2084" s="44" t="s">
        <v>58</v>
      </c>
      <c r="AH2084" s="68">
        <f t="shared" si="1115"/>
        <v>4.8237667046102413</v>
      </c>
      <c r="AI2084" s="68">
        <f t="shared" si="1116"/>
        <v>49.431633028682107</v>
      </c>
      <c r="AJ2084" s="68">
        <f t="shared" si="1117"/>
        <v>99.166827211377864</v>
      </c>
      <c r="AK2084" s="68">
        <f t="shared" si="1118"/>
        <v>174.87848392688181</v>
      </c>
      <c r="AL2084" s="68">
        <f t="shared" si="1109"/>
        <v>77.32219297432178</v>
      </c>
      <c r="AM2084" s="68">
        <f t="shared" si="1110"/>
        <v>13.532785948340422</v>
      </c>
      <c r="AN2084" s="68">
        <f t="shared" si="1111"/>
        <v>0</v>
      </c>
      <c r="AO2084" s="68">
        <f t="shared" si="1112"/>
        <v>53.783118865821386</v>
      </c>
      <c r="AP2084" s="8"/>
      <c r="AQ2084" s="6">
        <f t="shared" si="1113"/>
        <v>50</v>
      </c>
      <c r="AR2084" s="94">
        <f t="shared" si="1114"/>
        <v>14</v>
      </c>
      <c r="AS2084" s="8"/>
      <c r="AT2084" s="8"/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</row>
    <row r="2085" spans="1:58" s="5" customFormat="1">
      <c r="A2085" s="6">
        <v>2040</v>
      </c>
      <c r="B2085" s="44" t="s">
        <v>59</v>
      </c>
      <c r="C2085" s="45">
        <v>5751.1514526367191</v>
      </c>
      <c r="D2085" s="45">
        <v>6602.4109741210941</v>
      </c>
      <c r="E2085" s="45">
        <v>7257.7056518554691</v>
      </c>
      <c r="F2085" s="45">
        <v>8020.5542114257814</v>
      </c>
      <c r="G2085" s="45">
        <v>7763.8778808593752</v>
      </c>
      <c r="H2085" s="45">
        <v>6788.6275512695311</v>
      </c>
      <c r="I2085" s="45">
        <v>7483.7249023437498</v>
      </c>
      <c r="J2085" s="45">
        <v>8544.8210571289055</v>
      </c>
      <c r="K2085" s="45">
        <v>8544.6613525390621</v>
      </c>
      <c r="L2085" s="45">
        <v>8403.8326171874996</v>
      </c>
      <c r="M2085" s="45">
        <v>8081.9228149414066</v>
      </c>
      <c r="N2085" s="45">
        <v>7911.9950988769533</v>
      </c>
      <c r="O2085" s="45">
        <v>7082.9415222167972</v>
      </c>
      <c r="P2085" s="45">
        <v>5717.3611358642574</v>
      </c>
      <c r="Q2085" s="45">
        <v>4219.8738952636722</v>
      </c>
      <c r="R2085" s="45">
        <v>3126.3552947998046</v>
      </c>
      <c r="S2085" s="45">
        <v>1974.8460594177245</v>
      </c>
      <c r="T2085" s="45">
        <v>1734.2212707519532</v>
      </c>
      <c r="U2085" s="45">
        <v>115010.88474349976</v>
      </c>
      <c r="V2085" s="8"/>
      <c r="W2085" s="44" t="s">
        <v>59</v>
      </c>
      <c r="X2085" s="75">
        <v>4</v>
      </c>
      <c r="Y2085" s="75">
        <v>47</v>
      </c>
      <c r="Z2085" s="75">
        <v>229</v>
      </c>
      <c r="AA2085" s="75">
        <v>528</v>
      </c>
      <c r="AB2085" s="75">
        <v>300</v>
      </c>
      <c r="AC2085" s="75">
        <v>53</v>
      </c>
      <c r="AD2085" s="75">
        <v>3</v>
      </c>
      <c r="AE2085" s="69">
        <f t="shared" si="1104"/>
        <v>1164</v>
      </c>
      <c r="AF2085" s="8"/>
      <c r="AG2085" s="44" t="s">
        <v>59</v>
      </c>
      <c r="AH2085" s="68">
        <f t="shared" si="1115"/>
        <v>0.9974373078363461</v>
      </c>
      <c r="AI2085" s="68">
        <f t="shared" si="1116"/>
        <v>12.107351692347232</v>
      </c>
      <c r="AJ2085" s="68">
        <f t="shared" si="1117"/>
        <v>67.465772211107691</v>
      </c>
      <c r="AK2085" s="68">
        <f t="shared" si="1118"/>
        <v>141.10620229630334</v>
      </c>
      <c r="AL2085" s="68">
        <f t="shared" si="1109"/>
        <v>70.217971328893157</v>
      </c>
      <c r="AM2085" s="68">
        <f t="shared" si="1110"/>
        <v>12.405406794559728</v>
      </c>
      <c r="AN2085" s="68">
        <f t="shared" si="1111"/>
        <v>0.71395996009354279</v>
      </c>
      <c r="AO2085" s="68">
        <f t="shared" si="1112"/>
        <v>41.908115699253081</v>
      </c>
      <c r="AP2085" s="8"/>
      <c r="AQ2085" s="6">
        <f t="shared" si="1113"/>
        <v>72</v>
      </c>
      <c r="AR2085" s="94">
        <f t="shared" si="1114"/>
        <v>72</v>
      </c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</row>
    <row r="2086" spans="1:58" s="5" customFormat="1">
      <c r="A2086" s="6">
        <v>2041</v>
      </c>
      <c r="B2086" s="44" t="s">
        <v>60</v>
      </c>
      <c r="C2086" s="45">
        <v>341.27695922851564</v>
      </c>
      <c r="D2086" s="45">
        <v>415.24258422851563</v>
      </c>
      <c r="E2086" s="45">
        <v>606.70546264648442</v>
      </c>
      <c r="F2086" s="45">
        <v>519.00713500976565</v>
      </c>
      <c r="G2086" s="45">
        <v>340.38404846191406</v>
      </c>
      <c r="H2086" s="45">
        <v>345.91053161621096</v>
      </c>
      <c r="I2086" s="45">
        <v>387.34665832519534</v>
      </c>
      <c r="J2086" s="45">
        <v>451.88688049316409</v>
      </c>
      <c r="K2086" s="45">
        <v>528.43851928710933</v>
      </c>
      <c r="L2086" s="45">
        <v>557.00456542968755</v>
      </c>
      <c r="M2086" s="45">
        <v>543.8069946289063</v>
      </c>
      <c r="N2086" s="45">
        <v>528.79289550781255</v>
      </c>
      <c r="O2086" s="45">
        <v>428.50716552734377</v>
      </c>
      <c r="P2086" s="45">
        <v>330.87458496093751</v>
      </c>
      <c r="Q2086" s="45">
        <v>288.49544677734377</v>
      </c>
      <c r="R2086" s="45">
        <v>243.53008728027345</v>
      </c>
      <c r="S2086" s="45">
        <v>159.76631774902344</v>
      </c>
      <c r="T2086" s="45">
        <v>132.12318801879883</v>
      </c>
      <c r="U2086" s="45">
        <v>7149.100025177002</v>
      </c>
      <c r="V2086" s="8"/>
      <c r="W2086" s="44" t="s">
        <v>60</v>
      </c>
      <c r="X2086" s="75">
        <v>0</v>
      </c>
      <c r="Y2086" s="75">
        <v>6</v>
      </c>
      <c r="Z2086" s="75">
        <v>17</v>
      </c>
      <c r="AA2086" s="75">
        <v>29</v>
      </c>
      <c r="AB2086" s="75">
        <v>17</v>
      </c>
      <c r="AC2086" s="75">
        <v>3</v>
      </c>
      <c r="AD2086" s="75">
        <v>0</v>
      </c>
      <c r="AE2086" s="69">
        <f t="shared" si="1104"/>
        <v>72</v>
      </c>
      <c r="AF2086" s="8"/>
      <c r="AG2086" s="44" t="s">
        <v>60</v>
      </c>
      <c r="AH2086" s="68">
        <f t="shared" si="1115"/>
        <v>0</v>
      </c>
      <c r="AI2086" s="68">
        <f t="shared" si="1116"/>
        <v>35.254296005421331</v>
      </c>
      <c r="AJ2086" s="68">
        <f t="shared" si="1117"/>
        <v>98.291312037076466</v>
      </c>
      <c r="AK2086" s="68">
        <f t="shared" si="1118"/>
        <v>149.73667321871235</v>
      </c>
      <c r="AL2086" s="68">
        <f t="shared" si="1109"/>
        <v>75.240068848412463</v>
      </c>
      <c r="AM2086" s="68">
        <f t="shared" si="1110"/>
        <v>11.354206366512244</v>
      </c>
      <c r="AN2086" s="68">
        <f t="shared" si="1111"/>
        <v>0</v>
      </c>
      <c r="AO2086" s="68">
        <f t="shared" si="1112"/>
        <v>46.006708168897134</v>
      </c>
      <c r="AP2086" s="8"/>
      <c r="AQ2086" s="6">
        <f t="shared" si="1113"/>
        <v>56</v>
      </c>
      <c r="AR2086" s="94">
        <f t="shared" si="1114"/>
        <v>63</v>
      </c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</row>
    <row r="2087" spans="1:58" s="5" customFormat="1">
      <c r="A2087" s="6">
        <v>2042</v>
      </c>
      <c r="B2087" s="44" t="s">
        <v>61</v>
      </c>
      <c r="C2087" s="45">
        <v>4159.3165039062496</v>
      </c>
      <c r="D2087" s="45">
        <v>3404.5177978515626</v>
      </c>
      <c r="E2087" s="45">
        <v>2881.4648193359376</v>
      </c>
      <c r="F2087" s="45">
        <v>3278.3053955078126</v>
      </c>
      <c r="G2087" s="45">
        <v>4839.6535156250002</v>
      </c>
      <c r="H2087" s="45">
        <v>5899.9641601562498</v>
      </c>
      <c r="I2087" s="45">
        <v>6417.4237304687504</v>
      </c>
      <c r="J2087" s="45">
        <v>5760.1151855468752</v>
      </c>
      <c r="K2087" s="45">
        <v>4776.5478515625</v>
      </c>
      <c r="L2087" s="45">
        <v>4265.2969238281248</v>
      </c>
      <c r="M2087" s="45">
        <v>3425.8537109375002</v>
      </c>
      <c r="N2087" s="45">
        <v>2722.2973876953124</v>
      </c>
      <c r="O2087" s="45">
        <v>2291.1477539062498</v>
      </c>
      <c r="P2087" s="45">
        <v>2201.8984130859376</v>
      </c>
      <c r="Q2087" s="45">
        <v>2083.2641845703124</v>
      </c>
      <c r="R2087" s="45">
        <v>1869.4085083007813</v>
      </c>
      <c r="S2087" s="45">
        <v>1337.3012939453124</v>
      </c>
      <c r="T2087" s="45">
        <v>1033.6122070312499</v>
      </c>
      <c r="U2087" s="45">
        <v>62647.389343261719</v>
      </c>
      <c r="V2087" s="8"/>
      <c r="W2087" s="44" t="s">
        <v>61</v>
      </c>
      <c r="X2087" s="75">
        <v>16</v>
      </c>
      <c r="Y2087" s="75">
        <v>84</v>
      </c>
      <c r="Z2087" s="75">
        <v>233</v>
      </c>
      <c r="AA2087" s="75">
        <v>373</v>
      </c>
      <c r="AB2087" s="75">
        <v>208</v>
      </c>
      <c r="AC2087" s="75">
        <v>51</v>
      </c>
      <c r="AD2087" s="75">
        <v>4</v>
      </c>
      <c r="AE2087" s="69">
        <f t="shared" si="1104"/>
        <v>969</v>
      </c>
      <c r="AF2087" s="8"/>
      <c r="AG2087" s="44" t="s">
        <v>61</v>
      </c>
      <c r="AH2087" s="68">
        <f t="shared" si="1115"/>
        <v>9.7611406319401706</v>
      </c>
      <c r="AI2087" s="68">
        <f t="shared" si="1116"/>
        <v>34.713228841198195</v>
      </c>
      <c r="AJ2087" s="68">
        <f t="shared" si="1117"/>
        <v>78.983530636846936</v>
      </c>
      <c r="AK2087" s="68">
        <f t="shared" si="1118"/>
        <v>116.24602509230127</v>
      </c>
      <c r="AL2087" s="68">
        <f t="shared" si="1109"/>
        <v>72.220777987880496</v>
      </c>
      <c r="AM2087" s="68">
        <f t="shared" si="1110"/>
        <v>21.354334379092183</v>
      </c>
      <c r="AN2087" s="68">
        <f t="shared" si="1111"/>
        <v>1.8756021310750766</v>
      </c>
      <c r="AO2087" s="68">
        <f t="shared" si="1112"/>
        <v>54.998527925286929</v>
      </c>
      <c r="AP2087" s="8"/>
      <c r="AQ2087" s="6">
        <f t="shared" si="1113"/>
        <v>57</v>
      </c>
      <c r="AR2087" s="94">
        <f t="shared" si="1114"/>
        <v>12</v>
      </c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</row>
    <row r="2088" spans="1:58" s="5" customFormat="1">
      <c r="A2088" s="6">
        <v>2043</v>
      </c>
      <c r="B2088" s="44" t="s">
        <v>62</v>
      </c>
      <c r="C2088" s="45">
        <v>6414.7073730468746</v>
      </c>
      <c r="D2088" s="45">
        <v>6694.0470458984373</v>
      </c>
      <c r="E2088" s="45">
        <v>6854.8735839843748</v>
      </c>
      <c r="F2088" s="45">
        <v>6951.803466796875</v>
      </c>
      <c r="G2088" s="45">
        <v>6833.7068115234379</v>
      </c>
      <c r="H2088" s="45">
        <v>6958.0798583984379</v>
      </c>
      <c r="I2088" s="45">
        <v>7782.00341796875</v>
      </c>
      <c r="J2088" s="45">
        <v>8011.3043701171873</v>
      </c>
      <c r="K2088" s="45">
        <v>7659.1906494140621</v>
      </c>
      <c r="L2088" s="45">
        <v>7230.0473876953129</v>
      </c>
      <c r="M2088" s="45">
        <v>6764.5616699218754</v>
      </c>
      <c r="N2088" s="45">
        <v>6032.8138427734375</v>
      </c>
      <c r="O2088" s="45">
        <v>4606.093994140625</v>
      </c>
      <c r="P2088" s="45">
        <v>3599.4384643554686</v>
      </c>
      <c r="Q2088" s="45">
        <v>3102.7901611328125</v>
      </c>
      <c r="R2088" s="45">
        <v>2742.4092285156248</v>
      </c>
      <c r="S2088" s="45">
        <v>2004.6163635253906</v>
      </c>
      <c r="T2088" s="45">
        <v>1768.2930725097656</v>
      </c>
      <c r="U2088" s="45">
        <v>102010.78076171875</v>
      </c>
      <c r="V2088" s="8"/>
      <c r="W2088" s="44" t="s">
        <v>62</v>
      </c>
      <c r="X2088" s="75">
        <v>23</v>
      </c>
      <c r="Y2088" s="75">
        <v>95</v>
      </c>
      <c r="Z2088" s="75">
        <v>318</v>
      </c>
      <c r="AA2088" s="75">
        <v>559</v>
      </c>
      <c r="AB2088" s="75">
        <v>230</v>
      </c>
      <c r="AC2088" s="75">
        <v>43</v>
      </c>
      <c r="AD2088" s="75">
        <v>0</v>
      </c>
      <c r="AE2088" s="69">
        <f t="shared" si="1104"/>
        <v>1268</v>
      </c>
      <c r="AF2088" s="8"/>
      <c r="AG2088" s="44" t="s">
        <v>62</v>
      </c>
      <c r="AH2088" s="68">
        <f t="shared" si="1115"/>
        <v>6.6169879830039333</v>
      </c>
      <c r="AI2088" s="68">
        <f t="shared" si="1116"/>
        <v>27.803358446635393</v>
      </c>
      <c r="AJ2088" s="68">
        <f t="shared" si="1117"/>
        <v>91.404527246456468</v>
      </c>
      <c r="AK2088" s="68">
        <f t="shared" si="1118"/>
        <v>143.66480454358617</v>
      </c>
      <c r="AL2088" s="68">
        <f t="shared" si="1109"/>
        <v>57.418864488014854</v>
      </c>
      <c r="AM2088" s="68">
        <f t="shared" si="1110"/>
        <v>11.228340426096995</v>
      </c>
      <c r="AN2088" s="68">
        <f t="shared" si="1111"/>
        <v>0</v>
      </c>
      <c r="AO2088" s="68">
        <f t="shared" si="1112"/>
        <v>49.31344641328193</v>
      </c>
      <c r="AP2088" s="8"/>
      <c r="AQ2088" s="6">
        <f t="shared" si="1113"/>
        <v>62</v>
      </c>
      <c r="AR2088" s="94">
        <f t="shared" si="1114"/>
        <v>44</v>
      </c>
      <c r="AS2088" s="8"/>
      <c r="AT2088" s="8"/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</row>
    <row r="2089" spans="1:58" s="5" customFormat="1">
      <c r="A2089" s="6">
        <v>2044</v>
      </c>
      <c r="B2089" s="44" t="s">
        <v>63</v>
      </c>
      <c r="C2089" s="45">
        <v>2131.6779357910154</v>
      </c>
      <c r="D2089" s="45">
        <v>1298.1818496704102</v>
      </c>
      <c r="E2089" s="45">
        <v>1438.3093093872071</v>
      </c>
      <c r="F2089" s="45">
        <v>5363.9022705078123</v>
      </c>
      <c r="G2089" s="45">
        <v>12799.60390625</v>
      </c>
      <c r="H2089" s="45">
        <v>9314.9077636718757</v>
      </c>
      <c r="I2089" s="45">
        <v>6500.2225524902342</v>
      </c>
      <c r="J2089" s="45">
        <v>4368.2885925292967</v>
      </c>
      <c r="K2089" s="45">
        <v>2971.4359436035156</v>
      </c>
      <c r="L2089" s="45">
        <v>2747.5101104736327</v>
      </c>
      <c r="M2089" s="45">
        <v>2889.7768280029295</v>
      </c>
      <c r="N2089" s="45">
        <v>2476.3409637451173</v>
      </c>
      <c r="O2089" s="45">
        <v>1802.6304367065429</v>
      </c>
      <c r="P2089" s="45">
        <v>1353.523681640625</v>
      </c>
      <c r="Q2089" s="45">
        <v>1114.8398483276367</v>
      </c>
      <c r="R2089" s="45">
        <v>881.36603088378911</v>
      </c>
      <c r="S2089" s="45">
        <v>617.32773399353027</v>
      </c>
      <c r="T2089" s="45">
        <v>435.84578952789309</v>
      </c>
      <c r="U2089" s="45">
        <v>60505.691547203067</v>
      </c>
      <c r="V2089" s="8"/>
      <c r="W2089" s="44" t="s">
        <v>63</v>
      </c>
      <c r="X2089" s="75">
        <v>5</v>
      </c>
      <c r="Y2089" s="75">
        <v>30</v>
      </c>
      <c r="Z2089" s="75">
        <v>113</v>
      </c>
      <c r="AA2089" s="75">
        <v>223</v>
      </c>
      <c r="AB2089" s="75">
        <v>101</v>
      </c>
      <c r="AC2089" s="75">
        <v>25</v>
      </c>
      <c r="AD2089" s="75">
        <v>3</v>
      </c>
      <c r="AE2089" s="69">
        <f t="shared" si="1104"/>
        <v>500</v>
      </c>
      <c r="AF2089" s="8"/>
      <c r="AG2089" s="44" t="s">
        <v>63</v>
      </c>
      <c r="AH2089" s="68">
        <f t="shared" si="1115"/>
        <v>1.8643143546784418</v>
      </c>
      <c r="AI2089" s="68">
        <f t="shared" si="1116"/>
        <v>4.6876450583523308</v>
      </c>
      <c r="AJ2089" s="68">
        <f t="shared" si="1117"/>
        <v>24.262183344573696</v>
      </c>
      <c r="AK2089" s="68">
        <f t="shared" si="1118"/>
        <v>68.61303538432503</v>
      </c>
      <c r="AL2089" s="68">
        <f t="shared" si="1109"/>
        <v>46.242366025326945</v>
      </c>
      <c r="AM2089" s="68">
        <f t="shared" si="1110"/>
        <v>16.826881329086994</v>
      </c>
      <c r="AN2089" s="68">
        <f t="shared" si="1111"/>
        <v>2.1837954215810633</v>
      </c>
      <c r="AO2089" s="68">
        <f t="shared" si="1112"/>
        <v>22.693299239079753</v>
      </c>
      <c r="AP2089" s="8"/>
      <c r="AQ2089" s="6">
        <f t="shared" si="1113"/>
        <v>78</v>
      </c>
      <c r="AR2089" s="94">
        <f t="shared" si="1114"/>
        <v>79</v>
      </c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</row>
    <row r="2090" spans="1:58" s="5" customFormat="1">
      <c r="A2090" s="6">
        <v>2045</v>
      </c>
      <c r="B2090" s="44" t="s">
        <v>64</v>
      </c>
      <c r="C2090" s="45">
        <v>5441.5844238281252</v>
      </c>
      <c r="D2090" s="45">
        <v>5135.9923828125002</v>
      </c>
      <c r="E2090" s="45">
        <v>5153.1934326171877</v>
      </c>
      <c r="F2090" s="45">
        <v>5002.93798828125</v>
      </c>
      <c r="G2090" s="45">
        <v>5630.493896484375</v>
      </c>
      <c r="H2090" s="45">
        <v>6874.2284667968743</v>
      </c>
      <c r="I2090" s="45">
        <v>6081.7878173828121</v>
      </c>
      <c r="J2090" s="45">
        <v>5340.4492431640629</v>
      </c>
      <c r="K2090" s="45">
        <v>4972.1768798828125</v>
      </c>
      <c r="L2090" s="45">
        <v>4699.4950927734371</v>
      </c>
      <c r="M2090" s="45">
        <v>4396.6488037109375</v>
      </c>
      <c r="N2090" s="45">
        <v>3318.6826538085934</v>
      </c>
      <c r="O2090" s="45">
        <v>1891.5868041992187</v>
      </c>
      <c r="P2090" s="45">
        <v>1260.267401123047</v>
      </c>
      <c r="Q2090" s="45">
        <v>880.49165954589841</v>
      </c>
      <c r="R2090" s="45">
        <v>724.0620582580566</v>
      </c>
      <c r="S2090" s="45">
        <v>441.82049484252929</v>
      </c>
      <c r="T2090" s="45">
        <v>374.94506416320803</v>
      </c>
      <c r="U2090" s="45">
        <v>67620.844563674924</v>
      </c>
      <c r="V2090" s="8"/>
      <c r="W2090" s="44" t="s">
        <v>64</v>
      </c>
      <c r="X2090" s="75">
        <v>29</v>
      </c>
      <c r="Y2090" s="75">
        <v>185</v>
      </c>
      <c r="Z2090" s="75">
        <v>465</v>
      </c>
      <c r="AA2090" s="75">
        <v>420</v>
      </c>
      <c r="AB2090" s="75">
        <v>143</v>
      </c>
      <c r="AC2090" s="75">
        <v>28</v>
      </c>
      <c r="AD2090" s="75">
        <v>0</v>
      </c>
      <c r="AE2090" s="69">
        <f t="shared" si="1104"/>
        <v>1270</v>
      </c>
      <c r="AF2090" s="8"/>
      <c r="AG2090" s="44" t="s">
        <v>64</v>
      </c>
      <c r="AH2090" s="68">
        <f t="shared" si="1115"/>
        <v>11.593187869979134</v>
      </c>
      <c r="AI2090" s="68">
        <f t="shared" si="1116"/>
        <v>65.713595787933343</v>
      </c>
      <c r="AJ2090" s="68">
        <f t="shared" si="1117"/>
        <v>135.28790968935371</v>
      </c>
      <c r="AK2090" s="68">
        <f t="shared" si="1118"/>
        <v>138.11728150053725</v>
      </c>
      <c r="AL2090" s="68">
        <f t="shared" si="1109"/>
        <v>53.553547085217346</v>
      </c>
      <c r="AM2090" s="68">
        <f t="shared" si="1110"/>
        <v>11.262672538174034</v>
      </c>
      <c r="AN2090" s="68">
        <f t="shared" si="1111"/>
        <v>0</v>
      </c>
      <c r="AO2090" s="68">
        <f t="shared" si="1112"/>
        <v>65.800433518188214</v>
      </c>
      <c r="AP2090" s="8"/>
      <c r="AQ2090" s="6">
        <f t="shared" si="1113"/>
        <v>30</v>
      </c>
      <c r="AR2090" s="94">
        <f t="shared" si="1114"/>
        <v>1</v>
      </c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</row>
    <row r="2091" spans="1:58" s="5" customFormat="1">
      <c r="A2091" s="6">
        <v>2046</v>
      </c>
      <c r="B2091" s="44" t="s">
        <v>65</v>
      </c>
      <c r="C2091" s="45">
        <v>3524.4443511962891</v>
      </c>
      <c r="D2091" s="45">
        <v>4046.0995910644533</v>
      </c>
      <c r="E2091" s="45">
        <v>4103.9875732421879</v>
      </c>
      <c r="F2091" s="45">
        <v>3565.4237670898438</v>
      </c>
      <c r="G2091" s="45">
        <v>2843.8511505126953</v>
      </c>
      <c r="H2091" s="45">
        <v>3109.4672546386719</v>
      </c>
      <c r="I2091" s="45">
        <v>3474.3926269531248</v>
      </c>
      <c r="J2091" s="45">
        <v>3773.0231689453126</v>
      </c>
      <c r="K2091" s="45">
        <v>3860.7667999267578</v>
      </c>
      <c r="L2091" s="45">
        <v>3593.1859283447266</v>
      </c>
      <c r="M2091" s="45">
        <v>3211.399264526367</v>
      </c>
      <c r="N2091" s="45">
        <v>2786.0931228637696</v>
      </c>
      <c r="O2091" s="45">
        <v>2283.058200073242</v>
      </c>
      <c r="P2091" s="45">
        <v>2018.2970535278321</v>
      </c>
      <c r="Q2091" s="45">
        <v>1808.0163803100586</v>
      </c>
      <c r="R2091" s="45">
        <v>1519.7195709228515</v>
      </c>
      <c r="S2091" s="45">
        <v>997.76989440917964</v>
      </c>
      <c r="T2091" s="45">
        <v>831.56008720397949</v>
      </c>
      <c r="U2091" s="45">
        <v>51350.555785751341</v>
      </c>
      <c r="V2091" s="8"/>
      <c r="W2091" s="44" t="s">
        <v>65</v>
      </c>
      <c r="X2091" s="75">
        <v>46</v>
      </c>
      <c r="Y2091" s="75">
        <v>108</v>
      </c>
      <c r="Z2091" s="75">
        <v>201</v>
      </c>
      <c r="AA2091" s="75">
        <v>195</v>
      </c>
      <c r="AB2091" s="75">
        <v>73</v>
      </c>
      <c r="AC2091" s="75">
        <v>14</v>
      </c>
      <c r="AD2091" s="75">
        <v>3</v>
      </c>
      <c r="AE2091" s="69">
        <f t="shared" si="1104"/>
        <v>640</v>
      </c>
      <c r="AF2091" s="8"/>
      <c r="AG2091" s="44" t="s">
        <v>65</v>
      </c>
      <c r="AH2091" s="68">
        <f t="shared" si="1115"/>
        <v>25.803384396882475</v>
      </c>
      <c r="AI2091" s="68">
        <f t="shared" si="1116"/>
        <v>75.953342340389042</v>
      </c>
      <c r="AJ2091" s="68">
        <f t="shared" si="1117"/>
        <v>129.28259636768982</v>
      </c>
      <c r="AK2091" s="68">
        <f t="shared" si="1118"/>
        <v>112.24983525883522</v>
      </c>
      <c r="AL2091" s="68">
        <f t="shared" si="1109"/>
        <v>38.695760259752639</v>
      </c>
      <c r="AM2091" s="68">
        <f t="shared" si="1110"/>
        <v>7.2524452915755457</v>
      </c>
      <c r="AN2091" s="68">
        <f t="shared" si="1111"/>
        <v>1.6698273119320659</v>
      </c>
      <c r="AO2091" s="68">
        <f t="shared" si="1112"/>
        <v>52.848643676499243</v>
      </c>
      <c r="AP2091" s="8"/>
      <c r="AQ2091" s="6">
        <f t="shared" si="1113"/>
        <v>18</v>
      </c>
      <c r="AR2091" s="94">
        <f t="shared" si="1114"/>
        <v>21</v>
      </c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</row>
    <row r="2092" spans="1:58" s="5" customFormat="1">
      <c r="A2092" s="6">
        <v>2047</v>
      </c>
      <c r="B2092" s="44" t="s">
        <v>66</v>
      </c>
      <c r="C2092" s="45">
        <v>2196.3542907714846</v>
      </c>
      <c r="D2092" s="45">
        <v>2544.0458740234376</v>
      </c>
      <c r="E2092" s="45">
        <v>2615.7645568847656</v>
      </c>
      <c r="F2092" s="45">
        <v>2473.8785217285158</v>
      </c>
      <c r="G2092" s="45">
        <v>1804.2936950683593</v>
      </c>
      <c r="H2092" s="45">
        <v>1802.6717590332032</v>
      </c>
      <c r="I2092" s="45">
        <v>2162.0033081054689</v>
      </c>
      <c r="J2092" s="45">
        <v>2472.5957519531248</v>
      </c>
      <c r="K2092" s="45">
        <v>2443.0958068847658</v>
      </c>
      <c r="L2092" s="45">
        <v>2199.2195434570313</v>
      </c>
      <c r="M2092" s="45">
        <v>2035.5400512695312</v>
      </c>
      <c r="N2092" s="45">
        <v>1751.6036987304688</v>
      </c>
      <c r="O2092" s="45">
        <v>1305.6501586914062</v>
      </c>
      <c r="P2092" s="45">
        <v>982.73638610839839</v>
      </c>
      <c r="Q2092" s="45">
        <v>775.76054992675779</v>
      </c>
      <c r="R2092" s="45">
        <v>627.36174316406255</v>
      </c>
      <c r="S2092" s="45">
        <v>360.47032318115237</v>
      </c>
      <c r="T2092" s="45">
        <v>293.02567672729492</v>
      </c>
      <c r="U2092" s="45">
        <v>30846.07169570923</v>
      </c>
      <c r="V2092" s="8"/>
      <c r="W2092" s="44" t="s">
        <v>66</v>
      </c>
      <c r="X2092" s="75">
        <v>11</v>
      </c>
      <c r="Y2092" s="75">
        <v>64</v>
      </c>
      <c r="Z2092" s="75">
        <v>121</v>
      </c>
      <c r="AA2092" s="75">
        <v>148</v>
      </c>
      <c r="AB2092" s="75">
        <v>51</v>
      </c>
      <c r="AC2092" s="75">
        <v>14</v>
      </c>
      <c r="AD2092" s="75">
        <v>3</v>
      </c>
      <c r="AE2092" s="69">
        <f t="shared" si="1104"/>
        <v>412</v>
      </c>
      <c r="AF2092" s="8"/>
      <c r="AG2092" s="44" t="s">
        <v>66</v>
      </c>
      <c r="AH2092" s="68">
        <f t="shared" si="1115"/>
        <v>8.8929184706403657</v>
      </c>
      <c r="AI2092" s="68">
        <f t="shared" si="1116"/>
        <v>70.941887315718006</v>
      </c>
      <c r="AJ2092" s="68">
        <f t="shared" si="1117"/>
        <v>134.24518289995723</v>
      </c>
      <c r="AK2092" s="68">
        <f t="shared" si="1118"/>
        <v>136.91005878218584</v>
      </c>
      <c r="AL2092" s="68">
        <f t="shared" si="1109"/>
        <v>41.25219414432356</v>
      </c>
      <c r="AM2092" s="68">
        <f t="shared" si="1110"/>
        <v>11.460868591847525</v>
      </c>
      <c r="AN2092" s="68">
        <f t="shared" si="1111"/>
        <v>2.728240578732029</v>
      </c>
      <c r="AO2092" s="68">
        <f t="shared" si="1112"/>
        <v>53.653663462942994</v>
      </c>
      <c r="AP2092" s="8"/>
      <c r="AQ2092" s="6">
        <f t="shared" si="1113"/>
        <v>21</v>
      </c>
      <c r="AR2092" s="94">
        <f t="shared" si="1114"/>
        <v>15</v>
      </c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</row>
    <row r="2093" spans="1:58" s="5" customFormat="1">
      <c r="A2093" s="6">
        <v>2048</v>
      </c>
      <c r="B2093" s="44" t="s">
        <v>67</v>
      </c>
      <c r="C2093" s="45">
        <v>1745.9313262939454</v>
      </c>
      <c r="D2093" s="45">
        <v>1964.698779296875</v>
      </c>
      <c r="E2093" s="45">
        <v>2068.9140197753904</v>
      </c>
      <c r="F2093" s="45">
        <v>1744.1894958496093</v>
      </c>
      <c r="G2093" s="45">
        <v>1136.0034973144532</v>
      </c>
      <c r="H2093" s="45">
        <v>1340.9351562500001</v>
      </c>
      <c r="I2093" s="45">
        <v>1577.3713836669922</v>
      </c>
      <c r="J2093" s="45">
        <v>1770.4913635253906</v>
      </c>
      <c r="K2093" s="45">
        <v>1900.3715759277343</v>
      </c>
      <c r="L2093" s="45">
        <v>1884.7916259765625</v>
      </c>
      <c r="M2093" s="45">
        <v>1846.5385314941407</v>
      </c>
      <c r="N2093" s="45">
        <v>1721.7722351074219</v>
      </c>
      <c r="O2093" s="45">
        <v>1594.5112487792969</v>
      </c>
      <c r="P2093" s="45">
        <v>1470.6385620117187</v>
      </c>
      <c r="Q2093" s="45">
        <v>1283.2065155029297</v>
      </c>
      <c r="R2093" s="45">
        <v>1069.5517181396485</v>
      </c>
      <c r="S2093" s="45">
        <v>723.89579162597659</v>
      </c>
      <c r="T2093" s="45">
        <v>608.03185653686523</v>
      </c>
      <c r="U2093" s="45">
        <v>27451.844683074953</v>
      </c>
      <c r="V2093" s="8"/>
      <c r="W2093" s="44" t="s">
        <v>67</v>
      </c>
      <c r="X2093" s="75">
        <v>8</v>
      </c>
      <c r="Y2093" s="75">
        <v>64</v>
      </c>
      <c r="Z2093" s="75">
        <v>115</v>
      </c>
      <c r="AA2093" s="75">
        <v>106</v>
      </c>
      <c r="AB2093" s="75">
        <v>49</v>
      </c>
      <c r="AC2093" s="75">
        <v>7</v>
      </c>
      <c r="AD2093" s="75">
        <v>0</v>
      </c>
      <c r="AE2093" s="69">
        <f t="shared" si="1104"/>
        <v>349</v>
      </c>
      <c r="AF2093" s="8"/>
      <c r="AG2093" s="44" t="s">
        <v>67</v>
      </c>
      <c r="AH2093" s="68">
        <f t="shared" si="1115"/>
        <v>9.1733151919976823</v>
      </c>
      <c r="AI2093" s="68">
        <f t="shared" si="1116"/>
        <v>112.67570945212395</v>
      </c>
      <c r="AJ2093" s="68">
        <f t="shared" si="1117"/>
        <v>171.5220895865001</v>
      </c>
      <c r="AK2093" s="68">
        <f t="shared" si="1118"/>
        <v>134.40081530270524</v>
      </c>
      <c r="AL2093" s="68">
        <f t="shared" si="1109"/>
        <v>55.351865600102705</v>
      </c>
      <c r="AM2093" s="68">
        <f t="shared" si="1110"/>
        <v>7.3669803197121588</v>
      </c>
      <c r="AN2093" s="68">
        <f t="shared" si="1111"/>
        <v>0</v>
      </c>
      <c r="AO2093" s="68">
        <f t="shared" si="1112"/>
        <v>61.475297406043886</v>
      </c>
      <c r="AP2093" s="8"/>
      <c r="AQ2093" s="6">
        <f t="shared" si="1113"/>
        <v>4</v>
      </c>
      <c r="AR2093" s="94">
        <f t="shared" si="1114"/>
        <v>3</v>
      </c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</row>
    <row r="2094" spans="1:58" s="5" customFormat="1">
      <c r="A2094" s="6">
        <v>2049</v>
      </c>
      <c r="B2094" s="44" t="s">
        <v>68</v>
      </c>
      <c r="C2094" s="45">
        <v>7688.9714233398436</v>
      </c>
      <c r="D2094" s="45">
        <v>8408.1917968750004</v>
      </c>
      <c r="E2094" s="45">
        <v>9085.3590576171882</v>
      </c>
      <c r="F2094" s="45">
        <v>10790.082983398437</v>
      </c>
      <c r="G2094" s="45">
        <v>13493.386010742188</v>
      </c>
      <c r="H2094" s="45">
        <v>11791.048535156249</v>
      </c>
      <c r="I2094" s="45">
        <v>11586.874145507813</v>
      </c>
      <c r="J2094" s="45">
        <v>11986.705029296874</v>
      </c>
      <c r="K2094" s="45">
        <v>11459.407373046875</v>
      </c>
      <c r="L2094" s="45">
        <v>11134.637084960938</v>
      </c>
      <c r="M2094" s="45">
        <v>10843.286010742188</v>
      </c>
      <c r="N2094" s="45">
        <v>10288.992797851563</v>
      </c>
      <c r="O2094" s="45">
        <v>8954.0825805664063</v>
      </c>
      <c r="P2094" s="45">
        <v>7917.9831787109379</v>
      </c>
      <c r="Q2094" s="45">
        <v>6558.5435302734377</v>
      </c>
      <c r="R2094" s="45">
        <v>5390.6650512695314</v>
      </c>
      <c r="S2094" s="45">
        <v>3536.1832641601563</v>
      </c>
      <c r="T2094" s="45">
        <v>2773.0998321533202</v>
      </c>
      <c r="U2094" s="45">
        <v>163687.49968566894</v>
      </c>
      <c r="V2094" s="8"/>
      <c r="W2094" s="44" t="s">
        <v>68</v>
      </c>
      <c r="X2094" s="75">
        <v>16</v>
      </c>
      <c r="Y2094" s="75">
        <v>81</v>
      </c>
      <c r="Z2094" s="75">
        <v>348</v>
      </c>
      <c r="AA2094" s="75">
        <v>719</v>
      </c>
      <c r="AB2094" s="75">
        <v>420</v>
      </c>
      <c r="AC2094" s="75">
        <v>60</v>
      </c>
      <c r="AD2094" s="75">
        <v>3</v>
      </c>
      <c r="AE2094" s="69">
        <f t="shared" si="1104"/>
        <v>1647</v>
      </c>
      <c r="AF2094" s="8"/>
      <c r="AG2094" s="44" t="s">
        <v>68</v>
      </c>
      <c r="AH2094" s="68">
        <f t="shared" si="1115"/>
        <v>2.9656861813977731</v>
      </c>
      <c r="AI2094" s="68">
        <f t="shared" si="1116"/>
        <v>12.00588198329393</v>
      </c>
      <c r="AJ2094" s="68">
        <f t="shared" si="1117"/>
        <v>59.027829282934675</v>
      </c>
      <c r="AK2094" s="68">
        <f t="shared" si="1118"/>
        <v>124.10594798403909</v>
      </c>
      <c r="AL2094" s="68">
        <f t="shared" si="1109"/>
        <v>70.077640014244466</v>
      </c>
      <c r="AM2094" s="68">
        <f t="shared" si="1110"/>
        <v>10.471745710187969</v>
      </c>
      <c r="AN2094" s="68">
        <f t="shared" si="1111"/>
        <v>0.53885905344000262</v>
      </c>
      <c r="AO2094" s="68">
        <f t="shared" si="1112"/>
        <v>40.05245915846379</v>
      </c>
      <c r="AP2094" s="8"/>
      <c r="AQ2094" s="6">
        <f t="shared" si="1113"/>
        <v>73</v>
      </c>
      <c r="AR2094" s="94">
        <f t="shared" si="1114"/>
        <v>76</v>
      </c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</row>
    <row r="2095" spans="1:58" s="5" customFormat="1">
      <c r="A2095" s="6">
        <v>2050</v>
      </c>
      <c r="B2095" s="44" t="s">
        <v>69</v>
      </c>
      <c r="C2095" s="45">
        <v>6004.0690185546873</v>
      </c>
      <c r="D2095" s="45">
        <v>6033.6246337890625</v>
      </c>
      <c r="E2095" s="45">
        <v>6178.6344482421873</v>
      </c>
      <c r="F2095" s="45">
        <v>6518.0220214843748</v>
      </c>
      <c r="G2095" s="45">
        <v>8239.7431396484371</v>
      </c>
      <c r="H2095" s="45">
        <v>8562.3203369140629</v>
      </c>
      <c r="I2095" s="45">
        <v>9125.0705322265621</v>
      </c>
      <c r="J2095" s="45">
        <v>8927.1845703125</v>
      </c>
      <c r="K2095" s="45">
        <v>8273.6451660156254</v>
      </c>
      <c r="L2095" s="45">
        <v>7706.1540771484379</v>
      </c>
      <c r="M2095" s="45">
        <v>7078.9633544921871</v>
      </c>
      <c r="N2095" s="45">
        <v>6204.3919189453127</v>
      </c>
      <c r="O2095" s="45">
        <v>5148.9560302734371</v>
      </c>
      <c r="P2095" s="45">
        <v>4419.3887084960934</v>
      </c>
      <c r="Q2095" s="45">
        <v>3938.4788940429689</v>
      </c>
      <c r="R2095" s="45">
        <v>3540.3579711914063</v>
      </c>
      <c r="S2095" s="45">
        <v>2485.665283203125</v>
      </c>
      <c r="T2095" s="45">
        <v>1920.3380645751954</v>
      </c>
      <c r="U2095" s="45">
        <v>110305.00816955566</v>
      </c>
      <c r="V2095" s="8"/>
      <c r="W2095" s="44" t="s">
        <v>69</v>
      </c>
      <c r="X2095" s="75">
        <v>11</v>
      </c>
      <c r="Y2095" s="75">
        <v>66</v>
      </c>
      <c r="Z2095" s="75">
        <v>291</v>
      </c>
      <c r="AA2095" s="75">
        <v>552</v>
      </c>
      <c r="AB2095" s="75">
        <v>328</v>
      </c>
      <c r="AC2095" s="75">
        <v>66</v>
      </c>
      <c r="AD2095" s="75">
        <v>0</v>
      </c>
      <c r="AE2095" s="69">
        <f t="shared" si="1104"/>
        <v>1314</v>
      </c>
      <c r="AF2095" s="8"/>
      <c r="AG2095" s="44" t="s">
        <v>69</v>
      </c>
      <c r="AH2095" s="68">
        <f t="shared" si="1115"/>
        <v>3.3752570837417717</v>
      </c>
      <c r="AI2095" s="68">
        <f t="shared" si="1116"/>
        <v>16.019916854547969</v>
      </c>
      <c r="AJ2095" s="68">
        <f t="shared" si="1117"/>
        <v>67.972229150417192</v>
      </c>
      <c r="AK2095" s="68">
        <f t="shared" si="1118"/>
        <v>120.98536620632767</v>
      </c>
      <c r="AL2095" s="68">
        <f t="shared" si="1109"/>
        <v>73.483414040921573</v>
      </c>
      <c r="AM2095" s="68">
        <f t="shared" si="1110"/>
        <v>15.954273763418815</v>
      </c>
      <c r="AN2095" s="68">
        <f t="shared" si="1111"/>
        <v>0</v>
      </c>
      <c r="AO2095" s="68">
        <f t="shared" si="1112"/>
        <v>45.822178686962957</v>
      </c>
      <c r="AP2095" s="8"/>
      <c r="AQ2095" s="6">
        <f t="shared" si="1113"/>
        <v>67</v>
      </c>
      <c r="AR2095" s="94">
        <f t="shared" si="1114"/>
        <v>65</v>
      </c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</row>
    <row r="2096" spans="1:58" s="5" customFormat="1">
      <c r="A2096" s="6">
        <v>2051</v>
      </c>
      <c r="B2096" s="44" t="s">
        <v>70</v>
      </c>
      <c r="C2096" s="45">
        <v>1789.2485977172851</v>
      </c>
      <c r="D2096" s="45">
        <v>2138.9093109130858</v>
      </c>
      <c r="E2096" s="45">
        <v>2226.0843688964842</v>
      </c>
      <c r="F2096" s="45">
        <v>1927.4244949340821</v>
      </c>
      <c r="G2096" s="45">
        <v>1362.7285675048829</v>
      </c>
      <c r="H2096" s="45">
        <v>1420.9724639892579</v>
      </c>
      <c r="I2096" s="45">
        <v>1774.7087966918946</v>
      </c>
      <c r="J2096" s="45">
        <v>2057.5353515625002</v>
      </c>
      <c r="K2096" s="45">
        <v>2128.6499328613281</v>
      </c>
      <c r="L2096" s="45">
        <v>2037.1360839843751</v>
      </c>
      <c r="M2096" s="45">
        <v>1891.9858367919921</v>
      </c>
      <c r="N2096" s="45">
        <v>1627.4509338378907</v>
      </c>
      <c r="O2096" s="45">
        <v>1175.2367095947266</v>
      </c>
      <c r="P2096" s="45">
        <v>841.71229705810549</v>
      </c>
      <c r="Q2096" s="45">
        <v>700.7798896789551</v>
      </c>
      <c r="R2096" s="45">
        <v>549.36382598876958</v>
      </c>
      <c r="S2096" s="45">
        <v>376.20428466796875</v>
      </c>
      <c r="T2096" s="45">
        <v>252.77794504165649</v>
      </c>
      <c r="U2096" s="45">
        <v>26278.909691715242</v>
      </c>
      <c r="V2096" s="8"/>
      <c r="W2096" s="44" t="s">
        <v>70</v>
      </c>
      <c r="X2096" s="75">
        <v>9</v>
      </c>
      <c r="Y2096" s="75">
        <v>34</v>
      </c>
      <c r="Z2096" s="75">
        <v>88</v>
      </c>
      <c r="AA2096" s="75">
        <v>99</v>
      </c>
      <c r="AB2096" s="75">
        <v>54</v>
      </c>
      <c r="AC2096" s="75">
        <v>10</v>
      </c>
      <c r="AD2096" s="75">
        <v>0</v>
      </c>
      <c r="AE2096" s="69">
        <f t="shared" si="1104"/>
        <v>294</v>
      </c>
      <c r="AF2096" s="8"/>
      <c r="AG2096" s="44" t="s">
        <v>70</v>
      </c>
      <c r="AH2096" s="68">
        <f t="shared" si="1115"/>
        <v>9.3388872286878346</v>
      </c>
      <c r="AI2096" s="68">
        <f t="shared" si="1116"/>
        <v>49.899885877131105</v>
      </c>
      <c r="AJ2096" s="68">
        <f t="shared" si="1117"/>
        <v>123.85883925286993</v>
      </c>
      <c r="AK2096" s="68">
        <f t="shared" si="1118"/>
        <v>111.56759935437148</v>
      </c>
      <c r="AL2096" s="68">
        <f t="shared" si="1109"/>
        <v>52.489985126128886</v>
      </c>
      <c r="AM2096" s="68">
        <f t="shared" si="1110"/>
        <v>9.3956266322833226</v>
      </c>
      <c r="AN2096" s="68">
        <f t="shared" si="1111"/>
        <v>0</v>
      </c>
      <c r="AO2096" s="68">
        <f t="shared" si="1112"/>
        <v>46.265858588226244</v>
      </c>
      <c r="AP2096" s="8"/>
      <c r="AQ2096" s="6">
        <f t="shared" si="1113"/>
        <v>49</v>
      </c>
      <c r="AR2096" s="94">
        <f t="shared" si="1114"/>
        <v>62</v>
      </c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</row>
    <row r="2097" spans="1:58" s="5" customFormat="1">
      <c r="A2097" s="6">
        <v>2052</v>
      </c>
      <c r="B2097" s="44" t="s">
        <v>71</v>
      </c>
      <c r="C2097" s="45">
        <v>7671.4240112304688</v>
      </c>
      <c r="D2097" s="45">
        <v>6939.9700134277346</v>
      </c>
      <c r="E2097" s="45">
        <v>6789.2886840820311</v>
      </c>
      <c r="F2097" s="45">
        <v>7386.26416015625</v>
      </c>
      <c r="G2097" s="45">
        <v>12016.88818359375</v>
      </c>
      <c r="H2097" s="45">
        <v>12569.670922851563</v>
      </c>
      <c r="I2097" s="45">
        <v>12466.782055664062</v>
      </c>
      <c r="J2097" s="45">
        <v>11301.606689453125</v>
      </c>
      <c r="K2097" s="45">
        <v>9815.9244140624996</v>
      </c>
      <c r="L2097" s="45">
        <v>8445.7110595703125</v>
      </c>
      <c r="M2097" s="45">
        <v>7208.7309082031252</v>
      </c>
      <c r="N2097" s="45">
        <v>6235.0179443359375</v>
      </c>
      <c r="O2097" s="45">
        <v>5514.782958984375</v>
      </c>
      <c r="P2097" s="45">
        <v>6050.6987670898434</v>
      </c>
      <c r="Q2097" s="45">
        <v>5814.7659667968746</v>
      </c>
      <c r="R2097" s="45">
        <v>5184.7868041992188</v>
      </c>
      <c r="S2097" s="45">
        <v>3545.8598571777343</v>
      </c>
      <c r="T2097" s="45">
        <v>2502.1398803710936</v>
      </c>
      <c r="U2097" s="45">
        <v>137460.31328125001</v>
      </c>
      <c r="V2097" s="8"/>
      <c r="W2097" s="44" t="s">
        <v>71</v>
      </c>
      <c r="X2097" s="75">
        <v>52</v>
      </c>
      <c r="Y2097" s="75">
        <v>196</v>
      </c>
      <c r="Z2097" s="75">
        <v>408</v>
      </c>
      <c r="AA2097" s="75">
        <v>768</v>
      </c>
      <c r="AB2097" s="75">
        <v>410</v>
      </c>
      <c r="AC2097" s="75">
        <v>74</v>
      </c>
      <c r="AD2097" s="75">
        <v>4</v>
      </c>
      <c r="AE2097" s="69">
        <f t="shared" si="1104"/>
        <v>1912</v>
      </c>
      <c r="AF2097" s="8"/>
      <c r="AG2097" s="44" t="s">
        <v>71</v>
      </c>
      <c r="AH2097" s="68">
        <f t="shared" si="1115"/>
        <v>14.080189625630716</v>
      </c>
      <c r="AI2097" s="68">
        <f t="shared" si="1116"/>
        <v>32.620757887652175</v>
      </c>
      <c r="AJ2097" s="68">
        <f t="shared" si="1117"/>
        <v>64.918167309894997</v>
      </c>
      <c r="AK2097" s="68">
        <f t="shared" si="1118"/>
        <v>123.20741576629597</v>
      </c>
      <c r="AL2097" s="68">
        <f t="shared" si="1109"/>
        <v>72.556055305414205</v>
      </c>
      <c r="AM2097" s="68">
        <f t="shared" si="1110"/>
        <v>15.077540714145281</v>
      </c>
      <c r="AN2097" s="68">
        <f t="shared" si="1111"/>
        <v>0.94722634288260998</v>
      </c>
      <c r="AO2097" s="68">
        <f t="shared" si="1112"/>
        <v>51.673687296383285</v>
      </c>
      <c r="AP2097" s="8"/>
      <c r="AQ2097" s="6">
        <f t="shared" si="1113"/>
        <v>58</v>
      </c>
      <c r="AR2097" s="94">
        <f t="shared" si="1114"/>
        <v>27</v>
      </c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</row>
    <row r="2098" spans="1:58" s="5" customFormat="1">
      <c r="A2098" s="6">
        <v>2053</v>
      </c>
      <c r="B2098" s="44" t="s">
        <v>72</v>
      </c>
      <c r="C2098" s="45">
        <v>8009.7632812499996</v>
      </c>
      <c r="D2098" s="45">
        <v>8845.2846435546871</v>
      </c>
      <c r="E2098" s="45">
        <v>9315.9208007812504</v>
      </c>
      <c r="F2098" s="45">
        <v>9143.8553955078132</v>
      </c>
      <c r="G2098" s="45">
        <v>7351.7945312499996</v>
      </c>
      <c r="H2098" s="45">
        <v>7096.3702148437496</v>
      </c>
      <c r="I2098" s="45">
        <v>8352.9062255859371</v>
      </c>
      <c r="J2098" s="45">
        <v>9297.8187011718746</v>
      </c>
      <c r="K2098" s="45">
        <v>9800.3052978515625</v>
      </c>
      <c r="L2098" s="45">
        <v>9534.4715820312504</v>
      </c>
      <c r="M2098" s="45">
        <v>9180.0315673828118</v>
      </c>
      <c r="N2098" s="45">
        <v>8896.509521484375</v>
      </c>
      <c r="O2098" s="45">
        <v>7774.9469848632816</v>
      </c>
      <c r="P2098" s="45">
        <v>6995.5593139648436</v>
      </c>
      <c r="Q2098" s="45">
        <v>6429.4116149902347</v>
      </c>
      <c r="R2098" s="45">
        <v>5664.0887817382809</v>
      </c>
      <c r="S2098" s="45">
        <v>3786.1645019531252</v>
      </c>
      <c r="T2098" s="45">
        <v>2933.9417694091799</v>
      </c>
      <c r="U2098" s="45">
        <v>138409.14472961426</v>
      </c>
      <c r="V2098" s="8"/>
      <c r="W2098" s="44" t="s">
        <v>72</v>
      </c>
      <c r="X2098" s="75">
        <v>51</v>
      </c>
      <c r="Y2098" s="75">
        <v>184</v>
      </c>
      <c r="Z2098" s="75">
        <v>411</v>
      </c>
      <c r="AA2098" s="75">
        <v>572</v>
      </c>
      <c r="AB2098" s="75">
        <v>292</v>
      </c>
      <c r="AC2098" s="75">
        <v>46</v>
      </c>
      <c r="AD2098" s="75">
        <v>3</v>
      </c>
      <c r="AE2098" s="69">
        <f t="shared" si="1104"/>
        <v>1559</v>
      </c>
      <c r="AF2098" s="8"/>
      <c r="AG2098" s="44" t="s">
        <v>72</v>
      </c>
      <c r="AH2098" s="68">
        <f t="shared" si="1115"/>
        <v>11.15503205027832</v>
      </c>
      <c r="AI2098" s="68">
        <f t="shared" si="1116"/>
        <v>50.055805890079775</v>
      </c>
      <c r="AJ2098" s="68">
        <f t="shared" si="1117"/>
        <v>115.83386648579736</v>
      </c>
      <c r="AK2098" s="68">
        <f t="shared" si="1118"/>
        <v>136.95831954820622</v>
      </c>
      <c r="AL2098" s="68">
        <f t="shared" si="1109"/>
        <v>62.810431002100955</v>
      </c>
      <c r="AM2098" s="68">
        <f t="shared" si="1110"/>
        <v>9.3874626558999523</v>
      </c>
      <c r="AN2098" s="68">
        <f t="shared" si="1111"/>
        <v>0.62929549355494996</v>
      </c>
      <c r="AO2098" s="68">
        <f t="shared" si="1112"/>
        <v>51.471237180418818</v>
      </c>
      <c r="AP2098" s="8"/>
      <c r="AQ2098" s="6">
        <f t="shared" si="1113"/>
        <v>48</v>
      </c>
      <c r="AR2098" s="94">
        <f t="shared" si="1114"/>
        <v>30</v>
      </c>
      <c r="AS2098" s="8"/>
      <c r="AT2098" s="8"/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</row>
    <row r="2099" spans="1:58" s="5" customFormat="1">
      <c r="A2099" s="6">
        <v>2054</v>
      </c>
      <c r="B2099" s="44" t="s">
        <v>73</v>
      </c>
      <c r="C2099" s="45">
        <v>891.05947570800777</v>
      </c>
      <c r="D2099" s="45">
        <v>1129.9634765625001</v>
      </c>
      <c r="E2099" s="45">
        <v>1262.2960845947266</v>
      </c>
      <c r="F2099" s="45">
        <v>1098.4457946777343</v>
      </c>
      <c r="G2099" s="45">
        <v>711.77487792968748</v>
      </c>
      <c r="H2099" s="45">
        <v>696.61383056640625</v>
      </c>
      <c r="I2099" s="45">
        <v>893.91152038574216</v>
      </c>
      <c r="J2099" s="45">
        <v>1132.1334442138673</v>
      </c>
      <c r="K2099" s="45">
        <v>1281.7850097656251</v>
      </c>
      <c r="L2099" s="45">
        <v>1399.4616180419921</v>
      </c>
      <c r="M2099" s="45">
        <v>1371.1104064941405</v>
      </c>
      <c r="N2099" s="45">
        <v>1274.5422180175781</v>
      </c>
      <c r="O2099" s="45">
        <v>1064.3179626464844</v>
      </c>
      <c r="P2099" s="45">
        <v>884.85025329589848</v>
      </c>
      <c r="Q2099" s="45">
        <v>753.95392761230471</v>
      </c>
      <c r="R2099" s="45">
        <v>641.68539733886723</v>
      </c>
      <c r="S2099" s="45">
        <v>488.41420593261716</v>
      </c>
      <c r="T2099" s="45">
        <v>425.93493194580077</v>
      </c>
      <c r="U2099" s="45">
        <v>17402.254435729981</v>
      </c>
      <c r="V2099" s="8"/>
      <c r="W2099" s="44" t="s">
        <v>73</v>
      </c>
      <c r="X2099" s="75">
        <v>9</v>
      </c>
      <c r="Y2099" s="75">
        <v>22</v>
      </c>
      <c r="Z2099" s="75">
        <v>50</v>
      </c>
      <c r="AA2099" s="75">
        <v>53</v>
      </c>
      <c r="AB2099" s="75">
        <v>30</v>
      </c>
      <c r="AC2099" s="75">
        <v>10</v>
      </c>
      <c r="AD2099" s="75">
        <v>0</v>
      </c>
      <c r="AE2099" s="69">
        <f t="shared" si="1104"/>
        <v>174</v>
      </c>
      <c r="AF2099" s="8"/>
      <c r="AG2099" s="44" t="s">
        <v>73</v>
      </c>
      <c r="AH2099" s="68">
        <f t="shared" si="1115"/>
        <v>16.386789486759245</v>
      </c>
      <c r="AI2099" s="68">
        <f t="shared" si="1116"/>
        <v>61.817298368244082</v>
      </c>
      <c r="AJ2099" s="68">
        <f t="shared" si="1117"/>
        <v>143.55155699204462</v>
      </c>
      <c r="AK2099" s="68">
        <f t="shared" si="1118"/>
        <v>118.57996857928255</v>
      </c>
      <c r="AL2099" s="68">
        <f t="shared" si="1109"/>
        <v>52.997286059032461</v>
      </c>
      <c r="AM2099" s="68">
        <f t="shared" si="1110"/>
        <v>15.603240674235227</v>
      </c>
      <c r="AN2099" s="68">
        <f t="shared" si="1111"/>
        <v>0</v>
      </c>
      <c r="AO2099" s="68">
        <f t="shared" si="1112"/>
        <v>48.238691061023189</v>
      </c>
      <c r="AP2099" s="8"/>
      <c r="AQ2099" s="6">
        <f t="shared" si="1113"/>
        <v>35</v>
      </c>
      <c r="AR2099" s="94">
        <f t="shared" si="1114"/>
        <v>50</v>
      </c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</row>
    <row r="2100" spans="1:58" s="5" customFormat="1">
      <c r="A2100" s="6">
        <v>2055</v>
      </c>
      <c r="B2100" s="44" t="s">
        <v>74</v>
      </c>
      <c r="C2100" s="45">
        <v>1008.7466766357422</v>
      </c>
      <c r="D2100" s="45">
        <v>1168.7029922485351</v>
      </c>
      <c r="E2100" s="45">
        <v>1267.7904586791992</v>
      </c>
      <c r="F2100" s="45">
        <v>1120.1722167968751</v>
      </c>
      <c r="G2100" s="45">
        <v>757.57330398559566</v>
      </c>
      <c r="H2100" s="45">
        <v>816.16552352905273</v>
      </c>
      <c r="I2100" s="45">
        <v>946.75115051269529</v>
      </c>
      <c r="J2100" s="45">
        <v>1058.886866760254</v>
      </c>
      <c r="K2100" s="45">
        <v>1146.930616760254</v>
      </c>
      <c r="L2100" s="45">
        <v>1185.7220001220703</v>
      </c>
      <c r="M2100" s="45">
        <v>1146.2257858276366</v>
      </c>
      <c r="N2100" s="45">
        <v>1023.88544921875</v>
      </c>
      <c r="O2100" s="45">
        <v>806.5942848205566</v>
      </c>
      <c r="P2100" s="45">
        <v>651.7383911132813</v>
      </c>
      <c r="Q2100" s="45">
        <v>547.12957916259768</v>
      </c>
      <c r="R2100" s="45">
        <v>484.39224624633789</v>
      </c>
      <c r="S2100" s="45">
        <v>351.75199394226075</v>
      </c>
      <c r="T2100" s="45">
        <v>256.69483661651611</v>
      </c>
      <c r="U2100" s="45">
        <v>15745.85437297821</v>
      </c>
      <c r="V2100" s="8"/>
      <c r="W2100" s="44" t="s">
        <v>74</v>
      </c>
      <c r="X2100" s="75">
        <v>4</v>
      </c>
      <c r="Y2100" s="75">
        <v>16</v>
      </c>
      <c r="Z2100" s="75">
        <v>55</v>
      </c>
      <c r="AA2100" s="75">
        <v>58</v>
      </c>
      <c r="AB2100" s="75">
        <v>36</v>
      </c>
      <c r="AC2100" s="75">
        <v>5</v>
      </c>
      <c r="AD2100" s="75">
        <v>0</v>
      </c>
      <c r="AE2100" s="69">
        <f t="shared" si="1104"/>
        <v>174</v>
      </c>
      <c r="AF2100" s="8"/>
      <c r="AG2100" s="44" t="s">
        <v>74</v>
      </c>
      <c r="AH2100" s="68">
        <f t="shared" si="1115"/>
        <v>7.1417589903059246</v>
      </c>
      <c r="AI2100" s="68">
        <f t="shared" si="1116"/>
        <v>42.240136804779013</v>
      </c>
      <c r="AJ2100" s="68">
        <f t="shared" si="1117"/>
        <v>134.77658248092413</v>
      </c>
      <c r="AK2100" s="68">
        <f t="shared" si="1118"/>
        <v>122.52427677239407</v>
      </c>
      <c r="AL2100" s="68">
        <f t="shared" si="1109"/>
        <v>67.99593257803788</v>
      </c>
      <c r="AM2100" s="68">
        <f t="shared" si="1110"/>
        <v>8.7189232320321999</v>
      </c>
      <c r="AN2100" s="68">
        <f t="shared" si="1111"/>
        <v>0</v>
      </c>
      <c r="AO2100" s="68">
        <f t="shared" si="1112"/>
        <v>49.486635325833404</v>
      </c>
      <c r="AP2100" s="8"/>
      <c r="AQ2100" s="6">
        <f t="shared" si="1113"/>
        <v>53</v>
      </c>
      <c r="AR2100" s="94">
        <f t="shared" si="1114"/>
        <v>42</v>
      </c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</row>
    <row r="2101" spans="1:58" s="5" customFormat="1">
      <c r="A2101" s="6">
        <v>2056</v>
      </c>
      <c r="B2101" s="44" t="s">
        <v>75</v>
      </c>
      <c r="C2101" s="45">
        <v>805.79928894042973</v>
      </c>
      <c r="D2101" s="45">
        <v>897.58986206054692</v>
      </c>
      <c r="E2101" s="45">
        <v>986.91482849121098</v>
      </c>
      <c r="F2101" s="45">
        <v>872.63336181640625</v>
      </c>
      <c r="G2101" s="45">
        <v>555.31538543701174</v>
      </c>
      <c r="H2101" s="45">
        <v>735.20750122070308</v>
      </c>
      <c r="I2101" s="45">
        <v>934.33919982910152</v>
      </c>
      <c r="J2101" s="45">
        <v>992.41079406738277</v>
      </c>
      <c r="K2101" s="45">
        <v>1063.6287261962891</v>
      </c>
      <c r="L2101" s="45">
        <v>1110.5384643554687</v>
      </c>
      <c r="M2101" s="45">
        <v>1072.8822235107423</v>
      </c>
      <c r="N2101" s="45">
        <v>1049.1315734863281</v>
      </c>
      <c r="O2101" s="45">
        <v>841.58842163085933</v>
      </c>
      <c r="P2101" s="45">
        <v>657.78618164062505</v>
      </c>
      <c r="Q2101" s="45">
        <v>504.33616333007814</v>
      </c>
      <c r="R2101" s="45">
        <v>397.99947814941407</v>
      </c>
      <c r="S2101" s="45">
        <v>292.94044647216799</v>
      </c>
      <c r="T2101" s="45">
        <v>190.14115676879882</v>
      </c>
      <c r="U2101" s="45">
        <v>13961.183057403565</v>
      </c>
      <c r="V2101" s="8"/>
      <c r="W2101" s="44" t="s">
        <v>75</v>
      </c>
      <c r="X2101" s="75">
        <v>5</v>
      </c>
      <c r="Y2101" s="75">
        <v>10</v>
      </c>
      <c r="Z2101" s="75">
        <v>40</v>
      </c>
      <c r="AA2101" s="75">
        <v>65</v>
      </c>
      <c r="AB2101" s="75">
        <v>39</v>
      </c>
      <c r="AC2101" s="75">
        <v>3</v>
      </c>
      <c r="AD2101" s="75">
        <v>0</v>
      </c>
      <c r="AE2101" s="69">
        <f t="shared" si="1104"/>
        <v>162</v>
      </c>
      <c r="AF2101" s="8"/>
      <c r="AG2101" s="44" t="s">
        <v>75</v>
      </c>
      <c r="AH2101" s="68">
        <f t="shared" si="1115"/>
        <v>11.459566454329424</v>
      </c>
      <c r="AI2101" s="68">
        <f t="shared" si="1116"/>
        <v>36.015569754583289</v>
      </c>
      <c r="AJ2101" s="68">
        <f t="shared" si="1117"/>
        <v>108.81281796931052</v>
      </c>
      <c r="AK2101" s="68">
        <f t="shared" si="1118"/>
        <v>139.13576570883259</v>
      </c>
      <c r="AL2101" s="68">
        <f t="shared" si="1109"/>
        <v>78.596484909558484</v>
      </c>
      <c r="AM2101" s="68">
        <f t="shared" si="1110"/>
        <v>5.6410661466966809</v>
      </c>
      <c r="AN2101" s="68">
        <f t="shared" si="1111"/>
        <v>0</v>
      </c>
      <c r="AO2101" s="68">
        <f t="shared" si="1112"/>
        <v>51.723531575657958</v>
      </c>
      <c r="AP2101" s="8"/>
      <c r="AQ2101" s="6">
        <f t="shared" si="1113"/>
        <v>55</v>
      </c>
      <c r="AR2101" s="94">
        <f t="shared" si="1114"/>
        <v>26</v>
      </c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</row>
    <row r="2102" spans="1:58" s="5" customFormat="1">
      <c r="A2102" s="6">
        <v>2057</v>
      </c>
      <c r="B2102" s="44" t="s">
        <v>76</v>
      </c>
      <c r="C2102" s="45">
        <v>4001.159912109375</v>
      </c>
      <c r="D2102" s="45">
        <v>4705.7476318359377</v>
      </c>
      <c r="E2102" s="45">
        <v>5246.2272094726559</v>
      </c>
      <c r="F2102" s="45">
        <v>5227.3421813964842</v>
      </c>
      <c r="G2102" s="45">
        <v>4185.6604492187498</v>
      </c>
      <c r="H2102" s="45">
        <v>3395.3516510009767</v>
      </c>
      <c r="I2102" s="45">
        <v>3927.196112060547</v>
      </c>
      <c r="J2102" s="45">
        <v>4701.9143371582031</v>
      </c>
      <c r="K2102" s="45">
        <v>5389.8553833007809</v>
      </c>
      <c r="L2102" s="45">
        <v>5463.0992309570311</v>
      </c>
      <c r="M2102" s="45">
        <v>4778.9783386230465</v>
      </c>
      <c r="N2102" s="45">
        <v>3662.0596130371096</v>
      </c>
      <c r="O2102" s="45">
        <v>2242.0599304199218</v>
      </c>
      <c r="P2102" s="45">
        <v>1396.5761917114257</v>
      </c>
      <c r="Q2102" s="45">
        <v>928.51798248291016</v>
      </c>
      <c r="R2102" s="45">
        <v>716.96992034912114</v>
      </c>
      <c r="S2102" s="45">
        <v>494.73408966064454</v>
      </c>
      <c r="T2102" s="45">
        <v>428.22600898742678</v>
      </c>
      <c r="U2102" s="45">
        <v>60891.676173782347</v>
      </c>
      <c r="V2102" s="8"/>
      <c r="W2102" s="44" t="s">
        <v>76</v>
      </c>
      <c r="X2102" s="75">
        <v>3</v>
      </c>
      <c r="Y2102" s="75">
        <v>30</v>
      </c>
      <c r="Z2102" s="75">
        <v>139</v>
      </c>
      <c r="AA2102" s="75">
        <v>329</v>
      </c>
      <c r="AB2102" s="75">
        <v>171</v>
      </c>
      <c r="AC2102" s="75">
        <v>19</v>
      </c>
      <c r="AD2102" s="75">
        <v>0</v>
      </c>
      <c r="AE2102" s="69">
        <f t="shared" si="1104"/>
        <v>691</v>
      </c>
      <c r="AF2102" s="8"/>
      <c r="AG2102" s="44" t="s">
        <v>76</v>
      </c>
      <c r="AH2102" s="68">
        <f t="shared" si="1115"/>
        <v>1.1478108361364436</v>
      </c>
      <c r="AI2102" s="68">
        <f t="shared" si="1116"/>
        <v>14.334655361544904</v>
      </c>
      <c r="AJ2102" s="68">
        <f t="shared" si="1117"/>
        <v>81.876644475998063</v>
      </c>
      <c r="AK2102" s="68">
        <f t="shared" si="1118"/>
        <v>167.54956493750353</v>
      </c>
      <c r="AL2102" s="68">
        <f t="shared" si="1109"/>
        <v>72.736331518685617</v>
      </c>
      <c r="AM2102" s="68">
        <f t="shared" si="1110"/>
        <v>7.0502819273656581</v>
      </c>
      <c r="AN2102" s="68">
        <f t="shared" si="1111"/>
        <v>0</v>
      </c>
      <c r="AO2102" s="68">
        <f t="shared" si="1112"/>
        <v>42.799072543169828</v>
      </c>
      <c r="AP2102" s="8"/>
      <c r="AQ2102" s="6">
        <f t="shared" si="1113"/>
        <v>69</v>
      </c>
      <c r="AR2102" s="94">
        <f t="shared" si="1114"/>
        <v>71</v>
      </c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/>
      <c r="BF2102" s="8"/>
    </row>
    <row r="2103" spans="1:58" s="5" customFormat="1">
      <c r="A2103" s="6">
        <v>2058</v>
      </c>
      <c r="B2103" s="44" t="s">
        <v>77</v>
      </c>
      <c r="C2103" s="45">
        <v>828.90485076904292</v>
      </c>
      <c r="D2103" s="45">
        <v>906.70618133544917</v>
      </c>
      <c r="E2103" s="45">
        <v>958.89400634765627</v>
      </c>
      <c r="F2103" s="45">
        <v>819.60676574707031</v>
      </c>
      <c r="G2103" s="45">
        <v>540.97192077636714</v>
      </c>
      <c r="H2103" s="45">
        <v>630.04400024414065</v>
      </c>
      <c r="I2103" s="45">
        <v>750.95868682861328</v>
      </c>
      <c r="J2103" s="45">
        <v>907.52864379882817</v>
      </c>
      <c r="K2103" s="45">
        <v>921.18558349609373</v>
      </c>
      <c r="L2103" s="45">
        <v>909.17571868896482</v>
      </c>
      <c r="M2103" s="45">
        <v>894.2144714355469</v>
      </c>
      <c r="N2103" s="45">
        <v>864.20354309082029</v>
      </c>
      <c r="O2103" s="45">
        <v>756.22671051025395</v>
      </c>
      <c r="P2103" s="45">
        <v>613.1304000854492</v>
      </c>
      <c r="Q2103" s="45">
        <v>508.69776763916013</v>
      </c>
      <c r="R2103" s="45">
        <v>496.55985870361326</v>
      </c>
      <c r="S2103" s="45">
        <v>353.11725082397459</v>
      </c>
      <c r="T2103" s="45">
        <v>316.98851776123047</v>
      </c>
      <c r="U2103" s="45">
        <v>12977.114878082275</v>
      </c>
      <c r="V2103" s="8"/>
      <c r="W2103" s="44" t="s">
        <v>77</v>
      </c>
      <c r="X2103" s="75">
        <v>9</v>
      </c>
      <c r="Y2103" s="75">
        <v>18</v>
      </c>
      <c r="Z2103" s="75">
        <v>40</v>
      </c>
      <c r="AA2103" s="75">
        <v>43</v>
      </c>
      <c r="AB2103" s="75">
        <v>19</v>
      </c>
      <c r="AC2103" s="75">
        <v>8</v>
      </c>
      <c r="AD2103" s="75">
        <v>0</v>
      </c>
      <c r="AE2103" s="69">
        <f t="shared" si="1104"/>
        <v>137</v>
      </c>
      <c r="AF2103" s="8"/>
      <c r="AG2103" s="44" t="s">
        <v>77</v>
      </c>
      <c r="AH2103" s="68">
        <f t="shared" si="1115"/>
        <v>21.96175135718045</v>
      </c>
      <c r="AI2103" s="68">
        <f t="shared" si="1116"/>
        <v>66.54689202414643</v>
      </c>
      <c r="AJ2103" s="68">
        <f t="shared" si="1117"/>
        <v>126.9752588216064</v>
      </c>
      <c r="AK2103" s="68">
        <f t="shared" si="1118"/>
        <v>114.52028121971409</v>
      </c>
      <c r="AL2103" s="68">
        <f t="shared" si="1109"/>
        <v>41.871956614984221</v>
      </c>
      <c r="AM2103" s="68">
        <f t="shared" si="1110"/>
        <v>17.368921405908921</v>
      </c>
      <c r="AN2103" s="68">
        <f t="shared" si="1111"/>
        <v>0</v>
      </c>
      <c r="AO2103" s="68">
        <f t="shared" si="1112"/>
        <v>50.004824191870789</v>
      </c>
      <c r="AP2103" s="8"/>
      <c r="AQ2103" s="6">
        <f t="shared" si="1113"/>
        <v>29</v>
      </c>
      <c r="AR2103" s="94">
        <f t="shared" si="1114"/>
        <v>40</v>
      </c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</row>
    <row r="2104" spans="1:58" s="5" customFormat="1">
      <c r="A2104" s="6">
        <v>2059</v>
      </c>
      <c r="B2104" s="44" t="s">
        <v>78</v>
      </c>
      <c r="C2104" s="45">
        <v>3695.8628784179687</v>
      </c>
      <c r="D2104" s="45">
        <v>2558.1864501953123</v>
      </c>
      <c r="E2104" s="45">
        <v>2318.4881835937499</v>
      </c>
      <c r="F2104" s="45">
        <v>2852.2571411132813</v>
      </c>
      <c r="G2104" s="45">
        <v>7038.0656982421879</v>
      </c>
      <c r="H2104" s="45">
        <v>12068.007177734375</v>
      </c>
      <c r="I2104" s="45">
        <v>11489.315844726563</v>
      </c>
      <c r="J2104" s="45">
        <v>8548.1505615234382</v>
      </c>
      <c r="K2104" s="45">
        <v>6399.4310058593746</v>
      </c>
      <c r="L2104" s="45">
        <v>5267.7526367187502</v>
      </c>
      <c r="M2104" s="45">
        <v>4847.9763671874998</v>
      </c>
      <c r="N2104" s="45">
        <v>3965.7998901367187</v>
      </c>
      <c r="O2104" s="45">
        <v>3219.6334960937502</v>
      </c>
      <c r="P2104" s="45">
        <v>2532.6021484375001</v>
      </c>
      <c r="Q2104" s="45">
        <v>2279.4716735839843</v>
      </c>
      <c r="R2104" s="45">
        <v>1918.3976928710938</v>
      </c>
      <c r="S2104" s="45">
        <v>1296.3903778076171</v>
      </c>
      <c r="T2104" s="45">
        <v>1329.589193725586</v>
      </c>
      <c r="U2104" s="45">
        <v>83625.37841796875</v>
      </c>
      <c r="V2104" s="8"/>
      <c r="W2104" s="44" t="s">
        <v>78</v>
      </c>
      <c r="X2104" s="75">
        <v>8</v>
      </c>
      <c r="Y2104" s="75">
        <v>47</v>
      </c>
      <c r="Z2104" s="75">
        <v>140</v>
      </c>
      <c r="AA2104" s="75">
        <v>474</v>
      </c>
      <c r="AB2104" s="75">
        <v>341</v>
      </c>
      <c r="AC2104" s="75">
        <v>65</v>
      </c>
      <c r="AD2104" s="75">
        <v>0</v>
      </c>
      <c r="AE2104" s="69">
        <f t="shared" si="1104"/>
        <v>1075</v>
      </c>
      <c r="AF2104" s="8"/>
      <c r="AG2104" s="44" t="s">
        <v>78</v>
      </c>
      <c r="AH2104" s="68">
        <f t="shared" si="1115"/>
        <v>5.6095924064388338</v>
      </c>
      <c r="AI2104" s="68">
        <f t="shared" si="1116"/>
        <v>13.355942389608161</v>
      </c>
      <c r="AJ2104" s="68">
        <f t="shared" si="1117"/>
        <v>23.201842348635946</v>
      </c>
      <c r="AK2104" s="68">
        <f t="shared" si="1118"/>
        <v>82.511440438389457</v>
      </c>
      <c r="AL2104" s="68">
        <f t="shared" si="1109"/>
        <v>79.783339693358769</v>
      </c>
      <c r="AM2104" s="68">
        <f t="shared" si="1110"/>
        <v>20.314306050173972</v>
      </c>
      <c r="AN2104" s="68">
        <f t="shared" si="1111"/>
        <v>0</v>
      </c>
      <c r="AO2104" s="68">
        <f t="shared" si="1112"/>
        <v>40.064864033995235</v>
      </c>
      <c r="AP2104" s="8"/>
      <c r="AQ2104" s="6">
        <f t="shared" si="1113"/>
        <v>70</v>
      </c>
      <c r="AR2104" s="94">
        <f t="shared" si="1114"/>
        <v>75</v>
      </c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</row>
    <row r="2105" spans="1:58" s="5" customFormat="1">
      <c r="A2105" s="6">
        <v>2060</v>
      </c>
      <c r="B2105" s="44" t="s">
        <v>79</v>
      </c>
      <c r="C2105" s="45">
        <v>342.39313812255858</v>
      </c>
      <c r="D2105" s="45">
        <v>384.94039459228514</v>
      </c>
      <c r="E2105" s="45">
        <v>479.28139953613282</v>
      </c>
      <c r="F2105" s="45">
        <v>409.3866027832031</v>
      </c>
      <c r="G2105" s="45">
        <v>252.95922241210937</v>
      </c>
      <c r="H2105" s="45">
        <v>292.01110992431643</v>
      </c>
      <c r="I2105" s="45">
        <v>355.23135375976563</v>
      </c>
      <c r="J2105" s="45">
        <v>381.38113861083986</v>
      </c>
      <c r="K2105" s="45">
        <v>426.05022583007815</v>
      </c>
      <c r="L2105" s="45">
        <v>497.49379119873049</v>
      </c>
      <c r="M2105" s="45">
        <v>529.75394287109373</v>
      </c>
      <c r="N2105" s="45">
        <v>531.7901489257813</v>
      </c>
      <c r="O2105" s="45">
        <v>467.8450927734375</v>
      </c>
      <c r="P2105" s="45">
        <v>379.82428436279298</v>
      </c>
      <c r="Q2105" s="45">
        <v>293.7812644958496</v>
      </c>
      <c r="R2105" s="45">
        <v>235.02291488647461</v>
      </c>
      <c r="S2105" s="45">
        <v>165.22262191772461</v>
      </c>
      <c r="T2105" s="45">
        <v>96.967884826660153</v>
      </c>
      <c r="U2105" s="45">
        <v>6521.3365318298338</v>
      </c>
      <c r="V2105" s="8"/>
      <c r="W2105" s="44" t="s">
        <v>79</v>
      </c>
      <c r="X2105" s="75">
        <v>0</v>
      </c>
      <c r="Y2105" s="75">
        <v>16</v>
      </c>
      <c r="Z2105" s="75">
        <v>15</v>
      </c>
      <c r="AA2105" s="75">
        <v>21</v>
      </c>
      <c r="AB2105" s="75">
        <v>8</v>
      </c>
      <c r="AC2105" s="75">
        <v>3</v>
      </c>
      <c r="AD2105" s="75">
        <v>0</v>
      </c>
      <c r="AE2105" s="69">
        <f t="shared" si="1104"/>
        <v>63</v>
      </c>
      <c r="AF2105" s="8"/>
      <c r="AG2105" s="44" t="s">
        <v>79</v>
      </c>
      <c r="AH2105" s="68">
        <f t="shared" si="1115"/>
        <v>0</v>
      </c>
      <c r="AI2105" s="68">
        <f t="shared" si="1116"/>
        <v>126.50260265216617</v>
      </c>
      <c r="AJ2105" s="68">
        <f t="shared" si="1117"/>
        <v>102.73581716728317</v>
      </c>
      <c r="AK2105" s="68">
        <f t="shared" si="1118"/>
        <v>118.23280674825676</v>
      </c>
      <c r="AL2105" s="68">
        <f t="shared" si="1109"/>
        <v>41.952782610800142</v>
      </c>
      <c r="AM2105" s="68">
        <f t="shared" si="1110"/>
        <v>14.082846660414594</v>
      </c>
      <c r="AN2105" s="68">
        <f t="shared" si="1111"/>
        <v>0</v>
      </c>
      <c r="AO2105" s="68">
        <f t="shared" si="1112"/>
        <v>48.192523264373015</v>
      </c>
      <c r="AP2105" s="8"/>
      <c r="AQ2105" s="6">
        <f t="shared" si="1113"/>
        <v>2</v>
      </c>
      <c r="AR2105" s="94">
        <f t="shared" si="1114"/>
        <v>51</v>
      </c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</row>
    <row r="2106" spans="1:58" s="5" customFormat="1">
      <c r="A2106" s="6">
        <v>2061</v>
      </c>
      <c r="B2106" s="44" t="s">
        <v>80</v>
      </c>
      <c r="C2106" s="45">
        <v>91.106682968139651</v>
      </c>
      <c r="D2106" s="45">
        <v>156.81267700195312</v>
      </c>
      <c r="E2106" s="45">
        <v>185.72658081054686</v>
      </c>
      <c r="F2106" s="45">
        <v>174.05077362060547</v>
      </c>
      <c r="G2106" s="45">
        <v>107.5406364440918</v>
      </c>
      <c r="H2106" s="45">
        <v>106.16423645019532</v>
      </c>
      <c r="I2106" s="45">
        <v>133.60660934448242</v>
      </c>
      <c r="J2106" s="45">
        <v>141.84015350341798</v>
      </c>
      <c r="K2106" s="45">
        <v>190.20804901123046</v>
      </c>
      <c r="L2106" s="45">
        <v>219.19732513427735</v>
      </c>
      <c r="M2106" s="45">
        <v>238.76962280273438</v>
      </c>
      <c r="N2106" s="45">
        <v>229.91664886474609</v>
      </c>
      <c r="O2106" s="45">
        <v>235.69195556640625</v>
      </c>
      <c r="P2106" s="45">
        <v>221.44034576416016</v>
      </c>
      <c r="Q2106" s="45">
        <v>232.32936553955079</v>
      </c>
      <c r="R2106" s="45">
        <v>222.17661590576171</v>
      </c>
      <c r="S2106" s="45">
        <v>182.02073211669921</v>
      </c>
      <c r="T2106" s="45">
        <v>198.11021423339844</v>
      </c>
      <c r="U2106" s="45">
        <v>3266.7092250823976</v>
      </c>
      <c r="V2106" s="8"/>
      <c r="W2106" s="44" t="s">
        <v>80</v>
      </c>
      <c r="X2106" s="75">
        <v>0</v>
      </c>
      <c r="Y2106" s="75">
        <v>0</v>
      </c>
      <c r="Z2106" s="75">
        <v>7</v>
      </c>
      <c r="AA2106" s="75">
        <v>16</v>
      </c>
      <c r="AB2106" s="75">
        <v>5</v>
      </c>
      <c r="AC2106" s="75">
        <v>0</v>
      </c>
      <c r="AD2106" s="75">
        <v>0</v>
      </c>
      <c r="AE2106" s="69">
        <f t="shared" si="1104"/>
        <v>28</v>
      </c>
      <c r="AF2106" s="8"/>
      <c r="AG2106" s="44" t="s">
        <v>80</v>
      </c>
      <c r="AH2106" s="68">
        <f t="shared" si="1115"/>
        <v>0</v>
      </c>
      <c r="AI2106" s="68">
        <f t="shared" si="1116"/>
        <v>0</v>
      </c>
      <c r="AJ2106" s="68">
        <f t="shared" si="1117"/>
        <v>131.87115047512069</v>
      </c>
      <c r="AK2106" s="68">
        <f t="shared" si="1118"/>
        <v>239.50910929483527</v>
      </c>
      <c r="AL2106" s="68">
        <f t="shared" si="1109"/>
        <v>70.5018977560471</v>
      </c>
      <c r="AM2106" s="68">
        <f t="shared" si="1110"/>
        <v>0</v>
      </c>
      <c r="AN2106" s="68">
        <f t="shared" si="1111"/>
        <v>0</v>
      </c>
      <c r="AO2106" s="68">
        <f t="shared" si="1112"/>
        <v>52.20920532278295</v>
      </c>
      <c r="AP2106" s="8"/>
      <c r="AQ2106" s="6">
        <f t="shared" si="1113"/>
        <v>79</v>
      </c>
      <c r="AR2106" s="94">
        <f t="shared" si="1114"/>
        <v>24</v>
      </c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</row>
    <row r="2107" spans="1:58" s="5" customFormat="1">
      <c r="A2107" s="6">
        <v>2062</v>
      </c>
      <c r="B2107" s="44" t="s">
        <v>81</v>
      </c>
      <c r="C2107" s="45">
        <v>1512.5110382080079</v>
      </c>
      <c r="D2107" s="45">
        <v>1767.0811737060546</v>
      </c>
      <c r="E2107" s="45">
        <v>2048.15673828125</v>
      </c>
      <c r="F2107" s="45">
        <v>1879.6397125244141</v>
      </c>
      <c r="G2107" s="45">
        <v>1207.0833465576172</v>
      </c>
      <c r="H2107" s="45">
        <v>1215.6282363891601</v>
      </c>
      <c r="I2107" s="45">
        <v>1473.0526153564454</v>
      </c>
      <c r="J2107" s="45">
        <v>1738.1381713867188</v>
      </c>
      <c r="K2107" s="45">
        <v>1909.1522155761718</v>
      </c>
      <c r="L2107" s="45">
        <v>2039.7538909912109</v>
      </c>
      <c r="M2107" s="45">
        <v>1988.760824584961</v>
      </c>
      <c r="N2107" s="45">
        <v>1868.6164428710938</v>
      </c>
      <c r="O2107" s="45">
        <v>1642.2573547363281</v>
      </c>
      <c r="P2107" s="45">
        <v>1302.8350585937501</v>
      </c>
      <c r="Q2107" s="45">
        <v>1098.1759414672852</v>
      </c>
      <c r="R2107" s="45">
        <v>914.02156372070317</v>
      </c>
      <c r="S2107" s="45">
        <v>646.51012725830083</v>
      </c>
      <c r="T2107" s="45">
        <v>558.16907043457036</v>
      </c>
      <c r="U2107" s="45">
        <v>26809.543522644042</v>
      </c>
      <c r="V2107" s="8"/>
      <c r="W2107" s="44" t="s">
        <v>81</v>
      </c>
      <c r="X2107" s="75">
        <v>16</v>
      </c>
      <c r="Y2107" s="75">
        <v>41</v>
      </c>
      <c r="Z2107" s="75">
        <v>82</v>
      </c>
      <c r="AA2107" s="75">
        <v>98</v>
      </c>
      <c r="AB2107" s="75">
        <v>50</v>
      </c>
      <c r="AC2107" s="75">
        <v>7</v>
      </c>
      <c r="AD2107" s="75">
        <v>0</v>
      </c>
      <c r="AE2107" s="69">
        <f t="shared" si="1104"/>
        <v>294</v>
      </c>
      <c r="AF2107" s="8"/>
      <c r="AG2107" s="44" t="s">
        <v>81</v>
      </c>
      <c r="AH2107" s="68">
        <f t="shared" si="1115"/>
        <v>17.024539217158278</v>
      </c>
      <c r="AI2107" s="68">
        <f t="shared" si="1116"/>
        <v>67.932343059697686</v>
      </c>
      <c r="AJ2107" s="68">
        <f t="shared" si="1117"/>
        <v>134.90966653352606</v>
      </c>
      <c r="AK2107" s="68">
        <f t="shared" si="1118"/>
        <v>133.05702590438187</v>
      </c>
      <c r="AL2107" s="68">
        <f t="shared" si="1109"/>
        <v>57.53282543712745</v>
      </c>
      <c r="AM2107" s="68">
        <f t="shared" si="1110"/>
        <v>7.3330978461426009</v>
      </c>
      <c r="AN2107" s="68">
        <f t="shared" si="1111"/>
        <v>0</v>
      </c>
      <c r="AO2107" s="68">
        <f t="shared" si="1112"/>
        <v>51.297941793575454</v>
      </c>
      <c r="AP2107" s="8"/>
      <c r="AQ2107" s="6">
        <f t="shared" si="1113"/>
        <v>26</v>
      </c>
      <c r="AR2107" s="94">
        <f t="shared" si="1114"/>
        <v>34</v>
      </c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</row>
    <row r="2108" spans="1:58" s="5" customFormat="1">
      <c r="A2108" s="6">
        <v>2063</v>
      </c>
      <c r="B2108" s="44" t="s">
        <v>82</v>
      </c>
      <c r="C2108" s="45">
        <v>946.42409362792966</v>
      </c>
      <c r="D2108" s="45">
        <v>1125.2577499389649</v>
      </c>
      <c r="E2108" s="45">
        <v>1255.5170974731445</v>
      </c>
      <c r="F2108" s="45">
        <v>1232.5525032043456</v>
      </c>
      <c r="G2108" s="45">
        <v>717.90520172119136</v>
      </c>
      <c r="H2108" s="45">
        <v>757.76563911437984</v>
      </c>
      <c r="I2108" s="45">
        <v>917.1791870117188</v>
      </c>
      <c r="J2108" s="45">
        <v>1049.2853851318359</v>
      </c>
      <c r="K2108" s="45">
        <v>1174.26630859375</v>
      </c>
      <c r="L2108" s="45">
        <v>1227.4525970458985</v>
      </c>
      <c r="M2108" s="45">
        <v>1203.6840881347657</v>
      </c>
      <c r="N2108" s="45">
        <v>1135.2599395751954</v>
      </c>
      <c r="O2108" s="45">
        <v>911.22089538574221</v>
      </c>
      <c r="P2108" s="45">
        <v>781.8941360473633</v>
      </c>
      <c r="Q2108" s="45">
        <v>776.71170883178706</v>
      </c>
      <c r="R2108" s="45">
        <v>699.61284561157231</v>
      </c>
      <c r="S2108" s="45">
        <v>510.44459915161133</v>
      </c>
      <c r="T2108" s="45">
        <v>436.50118675231931</v>
      </c>
      <c r="U2108" s="45">
        <v>16858.935162353515</v>
      </c>
      <c r="V2108" s="8"/>
      <c r="W2108" s="44" t="s">
        <v>82</v>
      </c>
      <c r="X2108" s="75">
        <v>7</v>
      </c>
      <c r="Y2108" s="75">
        <v>32</v>
      </c>
      <c r="Z2108" s="75">
        <v>49</v>
      </c>
      <c r="AA2108" s="75">
        <v>74</v>
      </c>
      <c r="AB2108" s="75">
        <v>23</v>
      </c>
      <c r="AC2108" s="75">
        <v>3</v>
      </c>
      <c r="AD2108" s="75">
        <v>0</v>
      </c>
      <c r="AE2108" s="69">
        <f t="shared" si="1104"/>
        <v>188</v>
      </c>
      <c r="AF2108" s="8"/>
      <c r="AG2108" s="44" t="s">
        <v>82</v>
      </c>
      <c r="AH2108" s="68">
        <f t="shared" si="1115"/>
        <v>11.358542507198115</v>
      </c>
      <c r="AI2108" s="68">
        <f t="shared" si="1116"/>
        <v>89.148260587273612</v>
      </c>
      <c r="AJ2108" s="68">
        <f t="shared" si="1117"/>
        <v>129.3275848645435</v>
      </c>
      <c r="AK2108" s="68">
        <f t="shared" si="1118"/>
        <v>161.36432454622303</v>
      </c>
      <c r="AL2108" s="68">
        <f t="shared" si="1109"/>
        <v>43.8393602463265</v>
      </c>
      <c r="AM2108" s="68">
        <f t="shared" si="1110"/>
        <v>5.1095734894968912</v>
      </c>
      <c r="AN2108" s="68">
        <f t="shared" si="1111"/>
        <v>0</v>
      </c>
      <c r="AO2108" s="68">
        <f t="shared" si="1112"/>
        <v>53.13431088224656</v>
      </c>
      <c r="AP2108" s="8"/>
      <c r="AQ2108" s="6">
        <f t="shared" si="1113"/>
        <v>8</v>
      </c>
      <c r="AR2108" s="94">
        <f t="shared" si="1114"/>
        <v>20</v>
      </c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</row>
    <row r="2109" spans="1:58" s="5" customFormat="1">
      <c r="A2109" s="6">
        <v>2064</v>
      </c>
      <c r="B2109" s="44" t="s">
        <v>83</v>
      </c>
      <c r="C2109" s="45">
        <v>4249.5032470703127</v>
      </c>
      <c r="D2109" s="45">
        <v>4005.5565063476561</v>
      </c>
      <c r="E2109" s="45">
        <v>4010.5616455078125</v>
      </c>
      <c r="F2109" s="45">
        <v>4795.8497802734373</v>
      </c>
      <c r="G2109" s="45">
        <v>8996.784423828125</v>
      </c>
      <c r="H2109" s="45">
        <v>9548.5910156249993</v>
      </c>
      <c r="I2109" s="45">
        <v>8497.8070800781243</v>
      </c>
      <c r="J2109" s="45">
        <v>7398.5979248046879</v>
      </c>
      <c r="K2109" s="45">
        <v>6345.8815185546873</v>
      </c>
      <c r="L2109" s="45">
        <v>5940.4081787109371</v>
      </c>
      <c r="M2109" s="45">
        <v>5653.6772216796871</v>
      </c>
      <c r="N2109" s="45">
        <v>5260.0851074218754</v>
      </c>
      <c r="O2109" s="45">
        <v>4235.8961914062502</v>
      </c>
      <c r="P2109" s="45">
        <v>3323.7554077148438</v>
      </c>
      <c r="Q2109" s="45">
        <v>2846.9258789062501</v>
      </c>
      <c r="R2109" s="45">
        <v>2633.602294921875</v>
      </c>
      <c r="S2109" s="45">
        <v>1928.8322692871093</v>
      </c>
      <c r="T2109" s="45">
        <v>1774.3644744873047</v>
      </c>
      <c r="U2109" s="45">
        <v>91446.680166625971</v>
      </c>
      <c r="V2109" s="8"/>
      <c r="W2109" s="44" t="s">
        <v>83</v>
      </c>
      <c r="X2109" s="75">
        <v>5</v>
      </c>
      <c r="Y2109" s="75">
        <v>24</v>
      </c>
      <c r="Z2109" s="75">
        <v>163</v>
      </c>
      <c r="AA2109" s="75">
        <v>449</v>
      </c>
      <c r="AB2109" s="75">
        <v>276</v>
      </c>
      <c r="AC2109" s="75">
        <v>75</v>
      </c>
      <c r="AD2109" s="75">
        <v>3</v>
      </c>
      <c r="AE2109" s="69">
        <f t="shared" si="1104"/>
        <v>995</v>
      </c>
      <c r="AF2109" s="8"/>
      <c r="AG2109" s="44" t="s">
        <v>83</v>
      </c>
      <c r="AH2109" s="68">
        <f t="shared" si="1115"/>
        <v>2.0851362027919578</v>
      </c>
      <c r="AI2109" s="68">
        <f t="shared" si="1116"/>
        <v>5.3352395410154818</v>
      </c>
      <c r="AJ2109" s="68">
        <f t="shared" si="1117"/>
        <v>34.141162760719808</v>
      </c>
      <c r="AK2109" s="68">
        <f t="shared" si="1118"/>
        <v>105.67432180300148</v>
      </c>
      <c r="AL2109" s="68">
        <f t="shared" si="1109"/>
        <v>74.608730682519408</v>
      </c>
      <c r="AM2109" s="68">
        <f t="shared" si="1110"/>
        <v>23.637377968910364</v>
      </c>
      <c r="AN2109" s="68">
        <f t="shared" si="1111"/>
        <v>1.0100316038050425</v>
      </c>
      <c r="AO2109" s="68">
        <f t="shared" si="1112"/>
        <v>38.622837761905721</v>
      </c>
      <c r="AP2109" s="8"/>
      <c r="AQ2109" s="6">
        <f t="shared" si="1113"/>
        <v>77</v>
      </c>
      <c r="AR2109" s="94">
        <f t="shared" si="1114"/>
        <v>77</v>
      </c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</row>
    <row r="2110" spans="1:58" s="5" customFormat="1">
      <c r="A2110" s="6">
        <v>2065</v>
      </c>
      <c r="B2110" s="44" t="s">
        <v>84</v>
      </c>
      <c r="C2110" s="45">
        <v>476.07588500976561</v>
      </c>
      <c r="D2110" s="45">
        <v>575.91270141601558</v>
      </c>
      <c r="E2110" s="45">
        <v>655.93999023437505</v>
      </c>
      <c r="F2110" s="45">
        <v>550.15474548339841</v>
      </c>
      <c r="G2110" s="45">
        <v>329.35127868652341</v>
      </c>
      <c r="H2110" s="45">
        <v>365.25291748046874</v>
      </c>
      <c r="I2110" s="45">
        <v>475.50619812011718</v>
      </c>
      <c r="J2110" s="45">
        <v>569.02268676757808</v>
      </c>
      <c r="K2110" s="45">
        <v>666.3358215332031</v>
      </c>
      <c r="L2110" s="45">
        <v>771.27460327148435</v>
      </c>
      <c r="M2110" s="45">
        <v>785.48162841796875</v>
      </c>
      <c r="N2110" s="45">
        <v>785.42913818359375</v>
      </c>
      <c r="O2110" s="45">
        <v>681.18680419921873</v>
      </c>
      <c r="P2110" s="45">
        <v>550.16300048828123</v>
      </c>
      <c r="Q2110" s="45">
        <v>496.9229736328125</v>
      </c>
      <c r="R2110" s="45">
        <v>442.1732208251953</v>
      </c>
      <c r="S2110" s="45">
        <v>297.61769866943359</v>
      </c>
      <c r="T2110" s="45">
        <v>264.04041290283203</v>
      </c>
      <c r="U2110" s="45">
        <v>9737.8417053222656</v>
      </c>
      <c r="V2110" s="8"/>
      <c r="W2110" s="44" t="s">
        <v>84</v>
      </c>
      <c r="X2110" s="75">
        <v>4</v>
      </c>
      <c r="Y2110" s="75">
        <v>14</v>
      </c>
      <c r="Z2110" s="75">
        <v>25</v>
      </c>
      <c r="AA2110" s="75">
        <v>30</v>
      </c>
      <c r="AB2110" s="75">
        <v>11</v>
      </c>
      <c r="AC2110" s="75">
        <v>4</v>
      </c>
      <c r="AD2110" s="75">
        <v>0</v>
      </c>
      <c r="AE2110" s="69">
        <f t="shared" si="1104"/>
        <v>88</v>
      </c>
      <c r="AF2110" s="8"/>
      <c r="AG2110" s="44" t="s">
        <v>84</v>
      </c>
      <c r="AH2110" s="68">
        <f t="shared" si="1115"/>
        <v>14.541363254025425</v>
      </c>
      <c r="AI2110" s="68">
        <f t="shared" si="1116"/>
        <v>85.015610419567878</v>
      </c>
      <c r="AJ2110" s="68">
        <f t="shared" si="1117"/>
        <v>136.89144591890539</v>
      </c>
      <c r="AK2110" s="68">
        <f t="shared" si="1118"/>
        <v>126.18132053211103</v>
      </c>
      <c r="AL2110" s="68">
        <f t="shared" si="1109"/>
        <v>38.662781839111588</v>
      </c>
      <c r="AM2110" s="68">
        <f t="shared" si="1110"/>
        <v>12.005958169249295</v>
      </c>
      <c r="AN2110" s="68">
        <f t="shared" si="1111"/>
        <v>0</v>
      </c>
      <c r="AO2110" s="68">
        <f t="shared" si="1112"/>
        <v>47.224256776151194</v>
      </c>
      <c r="AP2110" s="8"/>
      <c r="AQ2110" s="6">
        <f t="shared" ref="AQ2110:AQ2124" si="1119">RANK(AI2110,AI$2046:AI$2124)</f>
        <v>12</v>
      </c>
      <c r="AR2110" s="94">
        <f t="shared" ref="AR2110:AR2124" si="1120">RANK(AO2110,AO$2046:AO$2124)</f>
        <v>57</v>
      </c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</row>
    <row r="2111" spans="1:58" s="5" customFormat="1">
      <c r="A2111" s="6">
        <v>2066</v>
      </c>
      <c r="B2111" s="44" t="s">
        <v>85</v>
      </c>
      <c r="C2111" s="45">
        <v>1363.5902191162108</v>
      </c>
      <c r="D2111" s="45">
        <v>1580.6385131835937</v>
      </c>
      <c r="E2111" s="45">
        <v>1677.5280578613281</v>
      </c>
      <c r="F2111" s="45">
        <v>1472.1211120605469</v>
      </c>
      <c r="G2111" s="45">
        <v>1094.5030578613282</v>
      </c>
      <c r="H2111" s="45">
        <v>1282.6880615234375</v>
      </c>
      <c r="I2111" s="45">
        <v>1538.9886413574218</v>
      </c>
      <c r="J2111" s="45">
        <v>1755.5463562011719</v>
      </c>
      <c r="K2111" s="45">
        <v>1876.7788818359375</v>
      </c>
      <c r="L2111" s="45">
        <v>1859.3027282714843</v>
      </c>
      <c r="M2111" s="45">
        <v>1602.6049377441407</v>
      </c>
      <c r="N2111" s="45">
        <v>1390.5325866699218</v>
      </c>
      <c r="O2111" s="45">
        <v>1046.4551330566405</v>
      </c>
      <c r="P2111" s="45">
        <v>871.61823120117185</v>
      </c>
      <c r="Q2111" s="45">
        <v>715.4059936523438</v>
      </c>
      <c r="R2111" s="45">
        <v>595.3812194824219</v>
      </c>
      <c r="S2111" s="45">
        <v>432.78230438232424</v>
      </c>
      <c r="T2111" s="45">
        <v>305.45909042358397</v>
      </c>
      <c r="U2111" s="45">
        <v>22461.925125885009</v>
      </c>
      <c r="V2111" s="8"/>
      <c r="W2111" s="44" t="s">
        <v>85</v>
      </c>
      <c r="X2111" s="75">
        <v>4</v>
      </c>
      <c r="Y2111" s="75">
        <v>12</v>
      </c>
      <c r="Z2111" s="75">
        <v>62</v>
      </c>
      <c r="AA2111" s="75">
        <v>129</v>
      </c>
      <c r="AB2111" s="75">
        <v>60</v>
      </c>
      <c r="AC2111" s="75">
        <v>10</v>
      </c>
      <c r="AD2111" s="75">
        <v>3</v>
      </c>
      <c r="AE2111" s="69">
        <f t="shared" ref="AE2111:AE2125" si="1121">SUM(X2111:AD2111)</f>
        <v>280</v>
      </c>
      <c r="AF2111" s="8"/>
      <c r="AG2111" s="44" t="s">
        <v>85</v>
      </c>
      <c r="AH2111" s="68">
        <f t="shared" ref="AH2111:AH2130" si="1122">X2111/(F2111/2)*1000</f>
        <v>5.4343354867061837</v>
      </c>
      <c r="AI2111" s="68">
        <f t="shared" ref="AI2111:AI2130" si="1123">Y2111/(G2111/2)*1000</f>
        <v>21.927759660074667</v>
      </c>
      <c r="AJ2111" s="68">
        <f t="shared" ref="AJ2111:AJ2130" si="1124">Z2111/(H2111/2)*1000</f>
        <v>96.671984186651187</v>
      </c>
      <c r="AK2111" s="68">
        <f t="shared" ref="AK2111:AK2130" si="1125">AA2111/(I2111/2)*1000</f>
        <v>167.64256282777913</v>
      </c>
      <c r="AL2111" s="68">
        <f t="shared" ref="AL2111:AL2130" si="1126">AB2111/(J2111/2)*1000</f>
        <v>68.354788568311065</v>
      </c>
      <c r="AM2111" s="68">
        <f t="shared" ref="AM2111:AM2130" si="1127">AC2111/(K2111/2)*1000</f>
        <v>10.656556397541744</v>
      </c>
      <c r="AN2111" s="68">
        <f t="shared" ref="AN2111:AN2130" si="1128">AD2111/(L2111/2)*1000</f>
        <v>3.2270161866421549</v>
      </c>
      <c r="AO2111" s="68">
        <f t="shared" ref="AO2111:AO2130" si="1129">AE2111/(SUM(F2111:L2111)/2)*1000</f>
        <v>51.470924882054724</v>
      </c>
      <c r="AP2111" s="8"/>
      <c r="AQ2111" s="6">
        <f t="shared" si="1119"/>
        <v>65</v>
      </c>
      <c r="AR2111" s="94">
        <f t="shared" si="1120"/>
        <v>31</v>
      </c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</row>
    <row r="2112" spans="1:58" s="5" customFormat="1">
      <c r="A2112" s="6">
        <v>2067</v>
      </c>
      <c r="B2112" s="44" t="s">
        <v>86</v>
      </c>
      <c r="C2112" s="45">
        <v>1542.0811340332032</v>
      </c>
      <c r="D2112" s="45">
        <v>1662.2006378173828</v>
      </c>
      <c r="E2112" s="45">
        <v>1638.3273040771485</v>
      </c>
      <c r="F2112" s="45">
        <v>1478.1118896484375</v>
      </c>
      <c r="G2112" s="45">
        <v>1238.3477127075196</v>
      </c>
      <c r="H2112" s="45">
        <v>1308.6147064208985</v>
      </c>
      <c r="I2112" s="45">
        <v>1308.6766723632813</v>
      </c>
      <c r="J2112" s="45">
        <v>1460.2287292480469</v>
      </c>
      <c r="K2112" s="45">
        <v>1529.3014251708985</v>
      </c>
      <c r="L2112" s="45">
        <v>1508.4028930664063</v>
      </c>
      <c r="M2112" s="45">
        <v>1417.3520446777343</v>
      </c>
      <c r="N2112" s="45">
        <v>1197.2882415771485</v>
      </c>
      <c r="O2112" s="45">
        <v>999.45218811035159</v>
      </c>
      <c r="P2112" s="45">
        <v>872.28340835571294</v>
      </c>
      <c r="Q2112" s="45">
        <v>750.07517852783201</v>
      </c>
      <c r="R2112" s="45">
        <v>651.98222045898433</v>
      </c>
      <c r="S2112" s="45">
        <v>480.12679939270021</v>
      </c>
      <c r="T2112" s="45">
        <v>410.33192291259763</v>
      </c>
      <c r="U2112" s="45">
        <v>21453.185108566286</v>
      </c>
      <c r="V2112" s="8"/>
      <c r="W2112" s="44" t="s">
        <v>86</v>
      </c>
      <c r="X2112" s="75">
        <v>15</v>
      </c>
      <c r="Y2112" s="75">
        <v>52</v>
      </c>
      <c r="Z2112" s="75">
        <v>82</v>
      </c>
      <c r="AA2112" s="75">
        <v>65</v>
      </c>
      <c r="AB2112" s="75">
        <v>24</v>
      </c>
      <c r="AC2112" s="75">
        <v>0</v>
      </c>
      <c r="AD2112" s="75">
        <v>0</v>
      </c>
      <c r="AE2112" s="69">
        <f t="shared" si="1121"/>
        <v>238</v>
      </c>
      <c r="AF2112" s="8"/>
      <c r="AG2112" s="44" t="s">
        <v>86</v>
      </c>
      <c r="AH2112" s="68">
        <f t="shared" si="1122"/>
        <v>20.296163105172891</v>
      </c>
      <c r="AI2112" s="68">
        <f t="shared" si="1123"/>
        <v>83.982874060965258</v>
      </c>
      <c r="AJ2112" s="68">
        <f t="shared" si="1124"/>
        <v>125.32336614842504</v>
      </c>
      <c r="AK2112" s="68">
        <f t="shared" si="1125"/>
        <v>99.33698884174251</v>
      </c>
      <c r="AL2112" s="68">
        <f t="shared" si="1126"/>
        <v>32.871562542614726</v>
      </c>
      <c r="AM2112" s="68">
        <f t="shared" si="1127"/>
        <v>0</v>
      </c>
      <c r="AN2112" s="68">
        <f t="shared" si="1128"/>
        <v>0</v>
      </c>
      <c r="AO2112" s="68">
        <f t="shared" si="1129"/>
        <v>48.414900093829282</v>
      </c>
      <c r="AP2112" s="8"/>
      <c r="AQ2112" s="6">
        <f t="shared" si="1119"/>
        <v>14</v>
      </c>
      <c r="AR2112" s="94">
        <f t="shared" si="1120"/>
        <v>49</v>
      </c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</row>
    <row r="2113" spans="1:58" s="5" customFormat="1">
      <c r="A2113" s="6">
        <v>2068</v>
      </c>
      <c r="B2113" s="44" t="s">
        <v>87</v>
      </c>
      <c r="C2113" s="45">
        <v>324.25444717407225</v>
      </c>
      <c r="D2113" s="45">
        <v>424.51203308105471</v>
      </c>
      <c r="E2113" s="45">
        <v>469.08626251220704</v>
      </c>
      <c r="F2113" s="45">
        <v>377.84439697265623</v>
      </c>
      <c r="G2113" s="45">
        <v>171.64690170288085</v>
      </c>
      <c r="H2113" s="45">
        <v>200.40898895263672</v>
      </c>
      <c r="I2113" s="45">
        <v>321.18914871215821</v>
      </c>
      <c r="J2113" s="45">
        <v>400.96214752197267</v>
      </c>
      <c r="K2113" s="45">
        <v>474.50552978515623</v>
      </c>
      <c r="L2113" s="45">
        <v>512.5099975585938</v>
      </c>
      <c r="M2113" s="45">
        <v>512.45583038330074</v>
      </c>
      <c r="N2113" s="45">
        <v>466.33723144531251</v>
      </c>
      <c r="O2113" s="45">
        <v>407.8660888671875</v>
      </c>
      <c r="P2113" s="45">
        <v>330.90121383666991</v>
      </c>
      <c r="Q2113" s="45">
        <v>275.42437515258791</v>
      </c>
      <c r="R2113" s="45">
        <v>240.68734741210938</v>
      </c>
      <c r="S2113" s="45">
        <v>169.79010467529298</v>
      </c>
      <c r="T2113" s="45">
        <v>165.07923927307129</v>
      </c>
      <c r="U2113" s="45">
        <v>6245.4612850189205</v>
      </c>
      <c r="V2113" s="8"/>
      <c r="W2113" s="44" t="s">
        <v>87</v>
      </c>
      <c r="X2113" s="75">
        <v>0</v>
      </c>
      <c r="Y2113" s="75">
        <v>12</v>
      </c>
      <c r="Z2113" s="75">
        <v>15</v>
      </c>
      <c r="AA2113" s="75">
        <v>17</v>
      </c>
      <c r="AB2113" s="75">
        <v>11</v>
      </c>
      <c r="AC2113" s="75">
        <v>0</v>
      </c>
      <c r="AD2113" s="75">
        <v>0</v>
      </c>
      <c r="AE2113" s="69">
        <f t="shared" si="1121"/>
        <v>55</v>
      </c>
      <c r="AF2113" s="8"/>
      <c r="AG2113" s="44" t="s">
        <v>87</v>
      </c>
      <c r="AH2113" s="68">
        <f t="shared" si="1122"/>
        <v>0</v>
      </c>
      <c r="AI2113" s="68">
        <f t="shared" si="1123"/>
        <v>139.82192373937383</v>
      </c>
      <c r="AJ2113" s="68">
        <f t="shared" si="1124"/>
        <v>149.69388427527068</v>
      </c>
      <c r="AK2113" s="68">
        <f t="shared" si="1125"/>
        <v>105.85662727500784</v>
      </c>
      <c r="AL2113" s="68">
        <f t="shared" si="1126"/>
        <v>54.868022171081378</v>
      </c>
      <c r="AM2113" s="68">
        <f t="shared" si="1127"/>
        <v>0</v>
      </c>
      <c r="AN2113" s="68">
        <f t="shared" si="1128"/>
        <v>0</v>
      </c>
      <c r="AO2113" s="68">
        <f t="shared" si="1129"/>
        <v>44.732410717351371</v>
      </c>
      <c r="AP2113" s="8"/>
      <c r="AQ2113" s="6">
        <f t="shared" si="1119"/>
        <v>1</v>
      </c>
      <c r="AR2113" s="94">
        <f t="shared" si="1120"/>
        <v>68</v>
      </c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</row>
    <row r="2114" spans="1:58" s="5" customFormat="1">
      <c r="A2114" s="6">
        <v>2069</v>
      </c>
      <c r="B2114" s="44" t="s">
        <v>88</v>
      </c>
      <c r="C2114" s="45">
        <v>1542.7517623901367</v>
      </c>
      <c r="D2114" s="45">
        <v>1819.3757019042969</v>
      </c>
      <c r="E2114" s="45">
        <v>2040.5548034667968</v>
      </c>
      <c r="F2114" s="45">
        <v>1890.4267303466797</v>
      </c>
      <c r="G2114" s="45">
        <v>1269.0435928344727</v>
      </c>
      <c r="H2114" s="45">
        <v>1402.7114204406739</v>
      </c>
      <c r="I2114" s="45">
        <v>1599.7702056884766</v>
      </c>
      <c r="J2114" s="45">
        <v>1810.4086761474609</v>
      </c>
      <c r="K2114" s="45">
        <v>1950.9529266357422</v>
      </c>
      <c r="L2114" s="45">
        <v>1989.2723815917968</v>
      </c>
      <c r="M2114" s="45">
        <v>1848.4294250488281</v>
      </c>
      <c r="N2114" s="45">
        <v>1716.43896484375</v>
      </c>
      <c r="O2114" s="45">
        <v>1446.2586425781251</v>
      </c>
      <c r="P2114" s="45">
        <v>1217.3026336669923</v>
      </c>
      <c r="Q2114" s="45">
        <v>1057.8465103149415</v>
      </c>
      <c r="R2114" s="45">
        <v>952.68769226074221</v>
      </c>
      <c r="S2114" s="45">
        <v>693.11213684082031</v>
      </c>
      <c r="T2114" s="45">
        <v>623.21610870361326</v>
      </c>
      <c r="U2114" s="45">
        <v>26870.560315704344</v>
      </c>
      <c r="V2114" s="8"/>
      <c r="W2114" s="44" t="s">
        <v>88</v>
      </c>
      <c r="X2114" s="75">
        <v>6</v>
      </c>
      <c r="Y2114" s="75">
        <v>38</v>
      </c>
      <c r="Z2114" s="75">
        <v>77</v>
      </c>
      <c r="AA2114" s="75">
        <v>88</v>
      </c>
      <c r="AB2114" s="75">
        <v>46</v>
      </c>
      <c r="AC2114" s="75">
        <v>12</v>
      </c>
      <c r="AD2114" s="75">
        <v>0</v>
      </c>
      <c r="AE2114" s="69">
        <f t="shared" si="1121"/>
        <v>267</v>
      </c>
      <c r="AF2114" s="8"/>
      <c r="AG2114" s="44" t="s">
        <v>88</v>
      </c>
      <c r="AH2114" s="68">
        <f t="shared" si="1122"/>
        <v>6.3477731283451311</v>
      </c>
      <c r="AI2114" s="68">
        <f t="shared" si="1123"/>
        <v>59.887619644531021</v>
      </c>
      <c r="AJ2114" s="68">
        <f t="shared" si="1124"/>
        <v>109.78737162603235</v>
      </c>
      <c r="AK2114" s="68">
        <f t="shared" si="1125"/>
        <v>110.01580062822629</v>
      </c>
      <c r="AL2114" s="68">
        <f t="shared" si="1126"/>
        <v>50.817255359036089</v>
      </c>
      <c r="AM2114" s="68">
        <f t="shared" si="1127"/>
        <v>12.301680718348251</v>
      </c>
      <c r="AN2114" s="68">
        <f t="shared" si="1128"/>
        <v>0</v>
      </c>
      <c r="AO2114" s="68">
        <f t="shared" si="1129"/>
        <v>44.826539172322313</v>
      </c>
      <c r="AP2114" s="8"/>
      <c r="AQ2114" s="6">
        <f t="shared" si="1119"/>
        <v>37</v>
      </c>
      <c r="AR2114" s="94">
        <f t="shared" si="1120"/>
        <v>67</v>
      </c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</row>
    <row r="2115" spans="1:58" s="5" customFormat="1">
      <c r="A2115" s="6">
        <v>2070</v>
      </c>
      <c r="B2115" s="44" t="s">
        <v>89</v>
      </c>
      <c r="C2115" s="45">
        <v>1978.1713134765625</v>
      </c>
      <c r="D2115" s="45">
        <v>2346.4392822265627</v>
      </c>
      <c r="E2115" s="45">
        <v>2379.0720947265627</v>
      </c>
      <c r="F2115" s="45">
        <v>2338.7121337890626</v>
      </c>
      <c r="G2115" s="45">
        <v>1900.1699829101563</v>
      </c>
      <c r="H2115" s="45">
        <v>1778.5427490234374</v>
      </c>
      <c r="I2115" s="45">
        <v>1991.9980712890624</v>
      </c>
      <c r="J2115" s="45">
        <v>2149.1052490234374</v>
      </c>
      <c r="K2115" s="45">
        <v>2244.2616699218752</v>
      </c>
      <c r="L2115" s="45">
        <v>2165.68896484375</v>
      </c>
      <c r="M2115" s="45">
        <v>1923.5119506835938</v>
      </c>
      <c r="N2115" s="45">
        <v>1670.1170654296875</v>
      </c>
      <c r="O2115" s="45">
        <v>1362.4426635742188</v>
      </c>
      <c r="P2115" s="45">
        <v>1209.5789794921875</v>
      </c>
      <c r="Q2115" s="45">
        <v>1062.0460571289063</v>
      </c>
      <c r="R2115" s="45">
        <v>951.21347656249998</v>
      </c>
      <c r="S2115" s="45">
        <v>746.36990966796873</v>
      </c>
      <c r="T2115" s="45">
        <v>609.8128540039063</v>
      </c>
      <c r="U2115" s="45">
        <v>30807.254467773437</v>
      </c>
      <c r="V2115" s="8"/>
      <c r="W2115" s="44" t="s">
        <v>89</v>
      </c>
      <c r="X2115" s="75">
        <v>12</v>
      </c>
      <c r="Y2115" s="75">
        <v>50</v>
      </c>
      <c r="Z2115" s="75">
        <v>102</v>
      </c>
      <c r="AA2115" s="75">
        <v>127</v>
      </c>
      <c r="AB2115" s="75">
        <v>51</v>
      </c>
      <c r="AC2115" s="75">
        <v>11</v>
      </c>
      <c r="AD2115" s="75">
        <v>3</v>
      </c>
      <c r="AE2115" s="69">
        <f t="shared" si="1121"/>
        <v>356</v>
      </c>
      <c r="AF2115" s="8"/>
      <c r="AG2115" s="44" t="s">
        <v>89</v>
      </c>
      <c r="AH2115" s="68">
        <f t="shared" si="1122"/>
        <v>10.262058187176896</v>
      </c>
      <c r="AI2115" s="68">
        <f t="shared" si="1123"/>
        <v>52.626870700718882</v>
      </c>
      <c r="AJ2115" s="68">
        <f t="shared" si="1124"/>
        <v>114.70064473401742</v>
      </c>
      <c r="AK2115" s="68">
        <f t="shared" si="1125"/>
        <v>127.51016361960203</v>
      </c>
      <c r="AL2115" s="68">
        <f t="shared" si="1126"/>
        <v>47.461612243676399</v>
      </c>
      <c r="AM2115" s="68">
        <f t="shared" si="1127"/>
        <v>9.8027784793766237</v>
      </c>
      <c r="AN2115" s="68">
        <f t="shared" si="1128"/>
        <v>2.7704809404303758</v>
      </c>
      <c r="AO2115" s="68">
        <f t="shared" si="1129"/>
        <v>48.87263857523758</v>
      </c>
      <c r="AP2115" s="8"/>
      <c r="AQ2115" s="6">
        <f t="shared" si="1119"/>
        <v>45</v>
      </c>
      <c r="AR2115" s="94">
        <f t="shared" si="1120"/>
        <v>46</v>
      </c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</row>
    <row r="2116" spans="1:58" s="5" customFormat="1">
      <c r="A2116" s="6">
        <v>2071</v>
      </c>
      <c r="B2116" s="44" t="s">
        <v>90</v>
      </c>
      <c r="C2116" s="45">
        <v>2500.417791748047</v>
      </c>
      <c r="D2116" s="45">
        <v>2906.3970245361329</v>
      </c>
      <c r="E2116" s="45">
        <v>3182.9846069335936</v>
      </c>
      <c r="F2116" s="45">
        <v>2994.1961486816408</v>
      </c>
      <c r="G2116" s="45">
        <v>2300.7595657348634</v>
      </c>
      <c r="H2116" s="45">
        <v>2191.5823959350587</v>
      </c>
      <c r="I2116" s="45">
        <v>2411.9780044555664</v>
      </c>
      <c r="J2116" s="45">
        <v>2757.4724731445313</v>
      </c>
      <c r="K2116" s="45">
        <v>3072.7684753417971</v>
      </c>
      <c r="L2116" s="45">
        <v>3149.6142517089843</v>
      </c>
      <c r="M2116" s="45">
        <v>2999.3220458984374</v>
      </c>
      <c r="N2116" s="45">
        <v>2611.983981323242</v>
      </c>
      <c r="O2116" s="45">
        <v>2100.2612411499022</v>
      </c>
      <c r="P2116" s="45">
        <v>1742.2066421508789</v>
      </c>
      <c r="Q2116" s="45">
        <v>1571.3825981140137</v>
      </c>
      <c r="R2116" s="45">
        <v>1321.0042823791505</v>
      </c>
      <c r="S2116" s="45">
        <v>926.25928993225102</v>
      </c>
      <c r="T2116" s="45">
        <v>660.61122722625737</v>
      </c>
      <c r="U2116" s="45">
        <v>41401.202046394348</v>
      </c>
      <c r="V2116" s="8"/>
      <c r="W2116" s="44" t="s">
        <v>90</v>
      </c>
      <c r="X2116" s="75">
        <v>23</v>
      </c>
      <c r="Y2116" s="75">
        <v>81</v>
      </c>
      <c r="Z2116" s="75">
        <v>127</v>
      </c>
      <c r="AA2116" s="75">
        <v>132</v>
      </c>
      <c r="AB2116" s="75">
        <v>60</v>
      </c>
      <c r="AC2116" s="75">
        <v>16</v>
      </c>
      <c r="AD2116" s="75">
        <v>3</v>
      </c>
      <c r="AE2116" s="69">
        <f t="shared" si="1121"/>
        <v>442</v>
      </c>
      <c r="AF2116" s="8"/>
      <c r="AG2116" s="44" t="s">
        <v>90</v>
      </c>
      <c r="AH2116" s="68">
        <f t="shared" si="1122"/>
        <v>15.36305496226559</v>
      </c>
      <c r="AI2116" s="68">
        <f t="shared" si="1123"/>
        <v>70.411529484723516</v>
      </c>
      <c r="AJ2116" s="68">
        <f t="shared" si="1124"/>
        <v>115.89799246020526</v>
      </c>
      <c r="AK2116" s="68">
        <f t="shared" si="1125"/>
        <v>109.45373445044757</v>
      </c>
      <c r="AL2116" s="68">
        <f t="shared" si="1126"/>
        <v>43.518113478447866</v>
      </c>
      <c r="AM2116" s="68">
        <f t="shared" si="1127"/>
        <v>10.414061539875862</v>
      </c>
      <c r="AN2116" s="68">
        <f t="shared" si="1128"/>
        <v>1.904995190044112</v>
      </c>
      <c r="AO2116" s="68">
        <f t="shared" si="1129"/>
        <v>46.826073353981265</v>
      </c>
      <c r="AP2116" s="8"/>
      <c r="AQ2116" s="6">
        <f t="shared" si="1119"/>
        <v>23</v>
      </c>
      <c r="AR2116" s="94">
        <f t="shared" si="1120"/>
        <v>59</v>
      </c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</row>
    <row r="2117" spans="1:58" s="5" customFormat="1">
      <c r="A2117" s="6">
        <v>2072</v>
      </c>
      <c r="B2117" s="44" t="s">
        <v>91</v>
      </c>
      <c r="C2117" s="45">
        <v>273.56731567382815</v>
      </c>
      <c r="D2117" s="45">
        <v>361.36838378906248</v>
      </c>
      <c r="E2117" s="45">
        <v>359.80635986328127</v>
      </c>
      <c r="F2117" s="45">
        <v>252.01181793212891</v>
      </c>
      <c r="G2117" s="45">
        <v>157.23626251220702</v>
      </c>
      <c r="H2117" s="45">
        <v>184.86837921142578</v>
      </c>
      <c r="I2117" s="45">
        <v>262.66503448486327</v>
      </c>
      <c r="J2117" s="45">
        <v>349.10988769531252</v>
      </c>
      <c r="K2117" s="45">
        <v>356.5628631591797</v>
      </c>
      <c r="L2117" s="45">
        <v>317.4771728515625</v>
      </c>
      <c r="M2117" s="45">
        <v>342.65273437500002</v>
      </c>
      <c r="N2117" s="45">
        <v>262.871826171875</v>
      </c>
      <c r="O2117" s="45">
        <v>285.58938903808593</v>
      </c>
      <c r="P2117" s="45">
        <v>277.78310546875002</v>
      </c>
      <c r="Q2117" s="45">
        <v>239.92884521484376</v>
      </c>
      <c r="R2117" s="45">
        <v>203.50754394531251</v>
      </c>
      <c r="S2117" s="45">
        <v>131.53947372436522</v>
      </c>
      <c r="T2117" s="45">
        <v>112.66055679321289</v>
      </c>
      <c r="U2117" s="45">
        <v>4731.2069519042971</v>
      </c>
      <c r="V2117" s="8"/>
      <c r="W2117" s="44" t="s">
        <v>91</v>
      </c>
      <c r="X2117" s="75">
        <v>3</v>
      </c>
      <c r="Y2117" s="75">
        <v>9</v>
      </c>
      <c r="Z2117" s="75">
        <v>5</v>
      </c>
      <c r="AA2117" s="75">
        <v>16</v>
      </c>
      <c r="AB2117" s="75">
        <v>8</v>
      </c>
      <c r="AC2117" s="75">
        <v>3</v>
      </c>
      <c r="AD2117" s="75">
        <v>0</v>
      </c>
      <c r="AE2117" s="69">
        <f t="shared" si="1121"/>
        <v>44</v>
      </c>
      <c r="AF2117" s="8"/>
      <c r="AG2117" s="44" t="s">
        <v>91</v>
      </c>
      <c r="AH2117" s="68">
        <f t="shared" si="1122"/>
        <v>23.808407277217064</v>
      </c>
      <c r="AI2117" s="68">
        <f t="shared" si="1123"/>
        <v>114.47740942457578</v>
      </c>
      <c r="AJ2117" s="68">
        <f t="shared" si="1124"/>
        <v>54.092538933137092</v>
      </c>
      <c r="AK2117" s="68">
        <f t="shared" si="1125"/>
        <v>121.82816819436269</v>
      </c>
      <c r="AL2117" s="68">
        <f t="shared" si="1126"/>
        <v>45.830841703240679</v>
      </c>
      <c r="AM2117" s="68">
        <f t="shared" si="1127"/>
        <v>16.827327296060641</v>
      </c>
      <c r="AN2117" s="68">
        <f t="shared" si="1128"/>
        <v>0</v>
      </c>
      <c r="AO2117" s="68">
        <f t="shared" si="1129"/>
        <v>46.810218268918234</v>
      </c>
      <c r="AP2117" s="8"/>
      <c r="AQ2117" s="6">
        <f t="shared" si="1119"/>
        <v>3</v>
      </c>
      <c r="AR2117" s="94">
        <f t="shared" si="1120"/>
        <v>60</v>
      </c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</row>
    <row r="2118" spans="1:58" s="5" customFormat="1">
      <c r="A2118" s="6">
        <v>2073</v>
      </c>
      <c r="B2118" s="44" t="s">
        <v>92</v>
      </c>
      <c r="C2118" s="45">
        <v>8605.9501220703132</v>
      </c>
      <c r="D2118" s="45">
        <v>8381.5706054687507</v>
      </c>
      <c r="E2118" s="45">
        <v>8004.42431640625</v>
      </c>
      <c r="F2118" s="45">
        <v>8837.0041259765621</v>
      </c>
      <c r="G2118" s="45">
        <v>9987.7956787109379</v>
      </c>
      <c r="H2118" s="45">
        <v>10436.431469726562</v>
      </c>
      <c r="I2118" s="45">
        <v>11546.824487304688</v>
      </c>
      <c r="J2118" s="45">
        <v>11572.626513671876</v>
      </c>
      <c r="K2118" s="45">
        <v>10677.185107421876</v>
      </c>
      <c r="L2118" s="45">
        <v>9949.3313476562507</v>
      </c>
      <c r="M2118" s="45">
        <v>9309.9328369140621</v>
      </c>
      <c r="N2118" s="45">
        <v>8454.0153076171882</v>
      </c>
      <c r="O2118" s="45">
        <v>7213.6276000976559</v>
      </c>
      <c r="P2118" s="45">
        <v>6268.5321533203123</v>
      </c>
      <c r="Q2118" s="45">
        <v>5874.2542480468746</v>
      </c>
      <c r="R2118" s="45">
        <v>5327.1847656250002</v>
      </c>
      <c r="S2118" s="45">
        <v>3899.8518249511717</v>
      </c>
      <c r="T2118" s="45">
        <v>3068.8814331054687</v>
      </c>
      <c r="U2118" s="45">
        <v>147415.4239440918</v>
      </c>
      <c r="V2118" s="8"/>
      <c r="W2118" s="44" t="s">
        <v>92</v>
      </c>
      <c r="X2118" s="75">
        <v>14</v>
      </c>
      <c r="Y2118" s="75">
        <v>78</v>
      </c>
      <c r="Z2118" s="75">
        <v>351</v>
      </c>
      <c r="AA2118" s="75">
        <v>866</v>
      </c>
      <c r="AB2118" s="75">
        <v>441</v>
      </c>
      <c r="AC2118" s="75">
        <v>73</v>
      </c>
      <c r="AD2118" s="75">
        <v>3</v>
      </c>
      <c r="AE2118" s="69">
        <f t="shared" si="1121"/>
        <v>1826</v>
      </c>
      <c r="AF2118" s="8"/>
      <c r="AG2118" s="44" t="s">
        <v>92</v>
      </c>
      <c r="AH2118" s="68">
        <f t="shared" si="1122"/>
        <v>3.1684946165967491</v>
      </c>
      <c r="AI2118" s="68">
        <f t="shared" si="1123"/>
        <v>15.619062005094396</v>
      </c>
      <c r="AJ2118" s="68">
        <f t="shared" si="1124"/>
        <v>67.264371163296929</v>
      </c>
      <c r="AK2118" s="68">
        <f t="shared" si="1125"/>
        <v>149.99794981765513</v>
      </c>
      <c r="AL2118" s="68">
        <f t="shared" si="1126"/>
        <v>76.214332066969163</v>
      </c>
      <c r="AM2118" s="68">
        <f t="shared" si="1127"/>
        <v>13.67401600057614</v>
      </c>
      <c r="AN2118" s="68">
        <f t="shared" si="1128"/>
        <v>0.60305560146143999</v>
      </c>
      <c r="AO2118" s="68">
        <f t="shared" si="1129"/>
        <v>50.022464407689675</v>
      </c>
      <c r="AP2118" s="8"/>
      <c r="AQ2118" s="6">
        <f t="shared" si="1119"/>
        <v>68</v>
      </c>
      <c r="AR2118" s="94">
        <f t="shared" si="1120"/>
        <v>39</v>
      </c>
      <c r="AS2118" s="8"/>
      <c r="AT2118" s="8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</row>
    <row r="2119" spans="1:58" s="5" customFormat="1">
      <c r="A2119" s="6">
        <v>2074</v>
      </c>
      <c r="B2119" s="44" t="s">
        <v>93</v>
      </c>
      <c r="C2119" s="45">
        <v>8858.0155517578132</v>
      </c>
      <c r="D2119" s="45">
        <v>9381.5133544921882</v>
      </c>
      <c r="E2119" s="45">
        <v>9312.1879028320309</v>
      </c>
      <c r="F2119" s="45">
        <v>8514.9153442382813</v>
      </c>
      <c r="G2119" s="45">
        <v>8356.4263305664063</v>
      </c>
      <c r="H2119" s="45">
        <v>10454.564379882813</v>
      </c>
      <c r="I2119" s="45">
        <v>10585.952099609374</v>
      </c>
      <c r="J2119" s="45">
        <v>10441.953125</v>
      </c>
      <c r="K2119" s="45">
        <v>9831.9067871093757</v>
      </c>
      <c r="L2119" s="45">
        <v>8804.5809082031246</v>
      </c>
      <c r="M2119" s="45">
        <v>8005.9606689453121</v>
      </c>
      <c r="N2119" s="45">
        <v>6715.6239501953123</v>
      </c>
      <c r="O2119" s="45">
        <v>5038.22705078125</v>
      </c>
      <c r="P2119" s="45">
        <v>4131.075982666016</v>
      </c>
      <c r="Q2119" s="45">
        <v>3055.0210083007814</v>
      </c>
      <c r="R2119" s="45">
        <v>1872.9698455810546</v>
      </c>
      <c r="S2119" s="45">
        <v>1162.4768188476562</v>
      </c>
      <c r="T2119" s="45">
        <v>876.47945251464841</v>
      </c>
      <c r="U2119" s="45">
        <v>125399.85056152343</v>
      </c>
      <c r="V2119" s="8"/>
      <c r="W2119" s="44" t="s">
        <v>93</v>
      </c>
      <c r="X2119" s="75">
        <v>56</v>
      </c>
      <c r="Y2119" s="75">
        <v>236</v>
      </c>
      <c r="Z2119" s="75">
        <v>542</v>
      </c>
      <c r="AA2119" s="75">
        <v>642</v>
      </c>
      <c r="AB2119" s="75">
        <v>255</v>
      </c>
      <c r="AC2119" s="75">
        <v>49</v>
      </c>
      <c r="AD2119" s="75">
        <v>4</v>
      </c>
      <c r="AE2119" s="69">
        <f t="shared" si="1121"/>
        <v>1784</v>
      </c>
      <c r="AF2119" s="8"/>
      <c r="AG2119" s="44" t="s">
        <v>93</v>
      </c>
      <c r="AH2119" s="68">
        <f t="shared" si="1122"/>
        <v>13.153389725217425</v>
      </c>
      <c r="AI2119" s="68">
        <f t="shared" si="1123"/>
        <v>56.483475271421128</v>
      </c>
      <c r="AJ2119" s="68">
        <f t="shared" si="1124"/>
        <v>103.68676882280107</v>
      </c>
      <c r="AK2119" s="68">
        <f t="shared" si="1125"/>
        <v>121.29282164873769</v>
      </c>
      <c r="AL2119" s="68">
        <f t="shared" si="1126"/>
        <v>48.841437410685565</v>
      </c>
      <c r="AM2119" s="68">
        <f t="shared" si="1127"/>
        <v>9.9675477119542997</v>
      </c>
      <c r="AN2119" s="68">
        <f t="shared" si="1128"/>
        <v>0.90861792099002625</v>
      </c>
      <c r="AO2119" s="68">
        <f t="shared" si="1129"/>
        <v>53.261443143466813</v>
      </c>
      <c r="AP2119" s="8"/>
      <c r="AQ2119" s="6">
        <f t="shared" si="1119"/>
        <v>41</v>
      </c>
      <c r="AR2119" s="94">
        <f t="shared" si="1120"/>
        <v>18</v>
      </c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</row>
    <row r="2120" spans="1:58" s="5" customFormat="1">
      <c r="A2120" s="6">
        <v>2075</v>
      </c>
      <c r="B2120" s="44" t="s">
        <v>94</v>
      </c>
      <c r="C2120" s="45">
        <v>2501.6661376953125</v>
      </c>
      <c r="D2120" s="45">
        <v>2698.852783203125</v>
      </c>
      <c r="E2120" s="45">
        <v>2641.3568115234375</v>
      </c>
      <c r="F2120" s="45">
        <v>2817.5115478515627</v>
      </c>
      <c r="G2120" s="45">
        <v>2413.3323974609375</v>
      </c>
      <c r="H2120" s="45">
        <v>2385.203857421875</v>
      </c>
      <c r="I2120" s="45">
        <v>2516.9671630859375</v>
      </c>
      <c r="J2120" s="45">
        <v>2528.2142333984375</v>
      </c>
      <c r="K2120" s="45">
        <v>2499.1668701171875</v>
      </c>
      <c r="L2120" s="45">
        <v>2379.7502929687498</v>
      </c>
      <c r="M2120" s="45">
        <v>2193.6936767578127</v>
      </c>
      <c r="N2120" s="45">
        <v>1874.4831787109374</v>
      </c>
      <c r="O2120" s="45">
        <v>1401.0651977539062</v>
      </c>
      <c r="P2120" s="45">
        <v>1100.6491821289062</v>
      </c>
      <c r="Q2120" s="45">
        <v>907.11652221679685</v>
      </c>
      <c r="R2120" s="45">
        <v>774.34664306640627</v>
      </c>
      <c r="S2120" s="45">
        <v>502.47652893066407</v>
      </c>
      <c r="T2120" s="45">
        <v>385.18610839843751</v>
      </c>
      <c r="U2120" s="45">
        <v>34521.039132690428</v>
      </c>
      <c r="V2120" s="8"/>
      <c r="W2120" s="44" t="s">
        <v>94</v>
      </c>
      <c r="X2120" s="75">
        <v>23</v>
      </c>
      <c r="Y2120" s="75">
        <v>105</v>
      </c>
      <c r="Z2120" s="75">
        <v>161</v>
      </c>
      <c r="AA2120" s="75">
        <v>151</v>
      </c>
      <c r="AB2120" s="75">
        <v>52</v>
      </c>
      <c r="AC2120" s="75">
        <v>10</v>
      </c>
      <c r="AD2120" s="75">
        <v>0</v>
      </c>
      <c r="AE2120" s="69">
        <f t="shared" si="1121"/>
        <v>502</v>
      </c>
      <c r="AF2120" s="8"/>
      <c r="AG2120" s="44" t="s">
        <v>94</v>
      </c>
      <c r="AH2120" s="68">
        <f t="shared" si="1122"/>
        <v>16.326463696333875</v>
      </c>
      <c r="AI2120" s="68">
        <f t="shared" si="1123"/>
        <v>87.016608330017291</v>
      </c>
      <c r="AJ2120" s="68">
        <f t="shared" si="1124"/>
        <v>134.99894317127431</v>
      </c>
      <c r="AK2120" s="68">
        <f t="shared" si="1125"/>
        <v>119.98567340454761</v>
      </c>
      <c r="AL2120" s="68">
        <f t="shared" si="1126"/>
        <v>41.135754488733618</v>
      </c>
      <c r="AM2120" s="68">
        <f t="shared" si="1127"/>
        <v>8.0026669043760918</v>
      </c>
      <c r="AN2120" s="68">
        <f t="shared" si="1128"/>
        <v>0</v>
      </c>
      <c r="AO2120" s="68">
        <f t="shared" si="1129"/>
        <v>57.240115291037938</v>
      </c>
      <c r="AP2120" s="8"/>
      <c r="AQ2120" s="6">
        <f t="shared" si="1119"/>
        <v>10</v>
      </c>
      <c r="AR2120" s="94">
        <f t="shared" si="1120"/>
        <v>8</v>
      </c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</row>
    <row r="2121" spans="1:58" s="5" customFormat="1">
      <c r="A2121" s="6">
        <v>2076</v>
      </c>
      <c r="B2121" s="44" t="s">
        <v>95</v>
      </c>
      <c r="C2121" s="45">
        <v>8345.1262695312507</v>
      </c>
      <c r="D2121" s="45">
        <v>8065.9645385742188</v>
      </c>
      <c r="E2121" s="45">
        <v>8298.0834289550785</v>
      </c>
      <c r="F2121" s="45">
        <v>7631.53173828125</v>
      </c>
      <c r="G2121" s="45">
        <v>7921.2005981445309</v>
      </c>
      <c r="H2121" s="45">
        <v>8229.5669921874996</v>
      </c>
      <c r="I2121" s="45">
        <v>9101.2680541992195</v>
      </c>
      <c r="J2121" s="45">
        <v>8898.820666503907</v>
      </c>
      <c r="K2121" s="45">
        <v>8654.3485961914066</v>
      </c>
      <c r="L2121" s="45">
        <v>7645.8203002929686</v>
      </c>
      <c r="M2121" s="45">
        <v>6576.7500976562496</v>
      </c>
      <c r="N2121" s="45">
        <v>5124.0667785644528</v>
      </c>
      <c r="O2121" s="45">
        <v>3427.4528045654297</v>
      </c>
      <c r="P2121" s="45">
        <v>2552.8662429809569</v>
      </c>
      <c r="Q2121" s="45">
        <v>1862.5741767883301</v>
      </c>
      <c r="R2121" s="45">
        <v>1531.4705368041991</v>
      </c>
      <c r="S2121" s="45">
        <v>1034.9854766845704</v>
      </c>
      <c r="T2121" s="45">
        <v>892.3169116973877</v>
      </c>
      <c r="U2121" s="45">
        <v>105794.21420860291</v>
      </c>
      <c r="V2121" s="8"/>
      <c r="W2121" s="44" t="s">
        <v>95</v>
      </c>
      <c r="X2121" s="75">
        <v>54</v>
      </c>
      <c r="Y2121" s="75">
        <v>226</v>
      </c>
      <c r="Z2121" s="75">
        <v>536</v>
      </c>
      <c r="AA2121" s="75">
        <v>601</v>
      </c>
      <c r="AB2121" s="75">
        <v>226</v>
      </c>
      <c r="AC2121" s="75">
        <v>36</v>
      </c>
      <c r="AD2121" s="75">
        <v>3</v>
      </c>
      <c r="AE2121" s="69">
        <f t="shared" si="1121"/>
        <v>1682</v>
      </c>
      <c r="AF2121" s="8"/>
      <c r="AG2121" s="44" t="s">
        <v>95</v>
      </c>
      <c r="AH2121" s="68">
        <f t="shared" si="1122"/>
        <v>14.151811681297342</v>
      </c>
      <c r="AI2121" s="68">
        <f t="shared" si="1123"/>
        <v>57.0620569949809</v>
      </c>
      <c r="AJ2121" s="68">
        <f t="shared" si="1124"/>
        <v>130.26201755422514</v>
      </c>
      <c r="AK2121" s="68">
        <f t="shared" si="1125"/>
        <v>132.06950864889768</v>
      </c>
      <c r="AL2121" s="68">
        <f t="shared" si="1126"/>
        <v>50.793247435738913</v>
      </c>
      <c r="AM2121" s="68">
        <f t="shared" si="1127"/>
        <v>8.3195169688086814</v>
      </c>
      <c r="AN2121" s="68">
        <f t="shared" si="1128"/>
        <v>0.7847424820813661</v>
      </c>
      <c r="AO2121" s="68">
        <f t="shared" si="1129"/>
        <v>57.917560398366881</v>
      </c>
      <c r="AP2121" s="8"/>
      <c r="AQ2121" s="6">
        <f t="shared" si="1119"/>
        <v>40</v>
      </c>
      <c r="AR2121" s="94">
        <f t="shared" si="1120"/>
        <v>7</v>
      </c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</row>
    <row r="2122" spans="1:58" s="5" customFormat="1">
      <c r="A2122" s="6">
        <v>2077</v>
      </c>
      <c r="B2122" s="44" t="s">
        <v>96</v>
      </c>
      <c r="C2122" s="45">
        <v>3316.3090209960938</v>
      </c>
      <c r="D2122" s="45">
        <v>2159.9017272949218</v>
      </c>
      <c r="E2122" s="45">
        <v>2090.5506896972656</v>
      </c>
      <c r="F2122" s="45">
        <v>2789.2791931152342</v>
      </c>
      <c r="G2122" s="45">
        <v>7979.1052734374998</v>
      </c>
      <c r="H2122" s="45">
        <v>10653.80078125</v>
      </c>
      <c r="I2122" s="45">
        <v>9338.7256347656257</v>
      </c>
      <c r="J2122" s="45">
        <v>6346.7455688476566</v>
      </c>
      <c r="K2122" s="45">
        <v>4924.6734741210939</v>
      </c>
      <c r="L2122" s="45">
        <v>4186.0780029296875</v>
      </c>
      <c r="M2122" s="45">
        <v>3961.6149536132812</v>
      </c>
      <c r="N2122" s="45">
        <v>3174.9391540527345</v>
      </c>
      <c r="O2122" s="45">
        <v>2518.3658264160158</v>
      </c>
      <c r="P2122" s="45">
        <v>1942.7230468749999</v>
      </c>
      <c r="Q2122" s="45">
        <v>1756.418994140625</v>
      </c>
      <c r="R2122" s="45">
        <v>1396.2404205322266</v>
      </c>
      <c r="S2122" s="45">
        <v>914.45792388916016</v>
      </c>
      <c r="T2122" s="45">
        <v>901.10178070068355</v>
      </c>
      <c r="U2122" s="45">
        <v>70351.031466674802</v>
      </c>
      <c r="V2122" s="8"/>
      <c r="W2122" s="44" t="s">
        <v>96</v>
      </c>
      <c r="X2122" s="75">
        <v>10</v>
      </c>
      <c r="Y2122" s="75">
        <v>47</v>
      </c>
      <c r="Z2122" s="75">
        <v>145</v>
      </c>
      <c r="AA2122" s="75">
        <v>425</v>
      </c>
      <c r="AB2122" s="75">
        <v>267</v>
      </c>
      <c r="AC2122" s="75">
        <v>57</v>
      </c>
      <c r="AD2122" s="75">
        <v>0</v>
      </c>
      <c r="AE2122" s="69">
        <f t="shared" si="1121"/>
        <v>951</v>
      </c>
      <c r="AF2122" s="8"/>
      <c r="AG2122" s="44" t="s">
        <v>96</v>
      </c>
      <c r="AH2122" s="68">
        <f t="shared" si="1122"/>
        <v>7.1703112579643928</v>
      </c>
      <c r="AI2122" s="68">
        <f t="shared" si="1123"/>
        <v>11.780769494660847</v>
      </c>
      <c r="AJ2122" s="68">
        <f t="shared" si="1124"/>
        <v>27.220332532440558</v>
      </c>
      <c r="AK2122" s="68">
        <f t="shared" si="1125"/>
        <v>91.018842746131554</v>
      </c>
      <c r="AL2122" s="68">
        <f t="shared" si="1126"/>
        <v>84.137609457843041</v>
      </c>
      <c r="AM2122" s="68">
        <f t="shared" si="1127"/>
        <v>23.148742875860531</v>
      </c>
      <c r="AN2122" s="68">
        <f t="shared" si="1128"/>
        <v>0</v>
      </c>
      <c r="AO2122" s="68">
        <f t="shared" si="1129"/>
        <v>41.152434392456037</v>
      </c>
      <c r="AP2122" s="8"/>
      <c r="AQ2122" s="6">
        <f t="shared" si="1119"/>
        <v>74</v>
      </c>
      <c r="AR2122" s="94">
        <f t="shared" si="1120"/>
        <v>73</v>
      </c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</row>
    <row r="2123" spans="1:58" s="5" customFormat="1">
      <c r="A2123" s="6">
        <v>2078</v>
      </c>
      <c r="B2123" s="44" t="s">
        <v>97</v>
      </c>
      <c r="C2123" s="45">
        <v>9534.2153141021736</v>
      </c>
      <c r="D2123" s="45">
        <v>10455.438145828248</v>
      </c>
      <c r="E2123" s="45">
        <v>11214.998651885986</v>
      </c>
      <c r="F2123" s="45">
        <v>10967.888901138305</v>
      </c>
      <c r="G2123" s="45">
        <v>9355.308566570282</v>
      </c>
      <c r="H2123" s="45">
        <v>8958.8379640579224</v>
      </c>
      <c r="I2123" s="45">
        <v>9998.8952674865723</v>
      </c>
      <c r="J2123" s="45">
        <v>10920.295886993408</v>
      </c>
      <c r="K2123" s="45">
        <v>11448.382751846313</v>
      </c>
      <c r="L2123" s="45">
        <v>10857.184968948364</v>
      </c>
      <c r="M2123" s="45">
        <v>10242.511451911927</v>
      </c>
      <c r="N2123" s="45">
        <v>9060.2664417266842</v>
      </c>
      <c r="O2123" s="45">
        <v>6374.2687740325928</v>
      </c>
      <c r="P2123" s="45">
        <v>4362.5508493423458</v>
      </c>
      <c r="Q2123" s="45">
        <v>3510.0823238372805</v>
      </c>
      <c r="R2123" s="45">
        <v>2789.443829536438</v>
      </c>
      <c r="S2123" s="45">
        <v>1852.2442075014114</v>
      </c>
      <c r="T2123" s="45">
        <v>1487.6880837067961</v>
      </c>
      <c r="U2123" s="45">
        <v>143390.50238045305</v>
      </c>
      <c r="V2123" s="8"/>
      <c r="W2123" s="44" t="s">
        <v>97</v>
      </c>
      <c r="X2123" s="75">
        <v>45</v>
      </c>
      <c r="Y2123" s="75">
        <v>185</v>
      </c>
      <c r="Z2123" s="75">
        <v>514</v>
      </c>
      <c r="AA2123" s="75">
        <v>720</v>
      </c>
      <c r="AB2123" s="75">
        <v>323</v>
      </c>
      <c r="AC2123" s="75">
        <v>67</v>
      </c>
      <c r="AD2123" s="75">
        <v>3</v>
      </c>
      <c r="AE2123" s="69">
        <f t="shared" si="1121"/>
        <v>1857</v>
      </c>
      <c r="AF2123" s="8"/>
      <c r="AG2123" s="44" t="s">
        <v>97</v>
      </c>
      <c r="AH2123" s="68">
        <f t="shared" si="1122"/>
        <v>8.2057723971528684</v>
      </c>
      <c r="AI2123" s="68">
        <f t="shared" si="1123"/>
        <v>39.549737709575567</v>
      </c>
      <c r="AJ2123" s="68">
        <f t="shared" si="1124"/>
        <v>114.74702457218743</v>
      </c>
      <c r="AK2123" s="68">
        <f t="shared" si="1125"/>
        <v>144.01590990581241</v>
      </c>
      <c r="AL2123" s="68">
        <f t="shared" si="1126"/>
        <v>59.155906276259124</v>
      </c>
      <c r="AM2123" s="68">
        <f t="shared" si="1127"/>
        <v>11.704709993067748</v>
      </c>
      <c r="AN2123" s="68">
        <f t="shared" si="1128"/>
        <v>0.55262943545311682</v>
      </c>
      <c r="AO2123" s="68">
        <f t="shared" si="1129"/>
        <v>51.22278588503714</v>
      </c>
      <c r="AP2123" s="8"/>
      <c r="AQ2123" s="6">
        <f t="shared" si="1119"/>
        <v>54</v>
      </c>
      <c r="AR2123" s="94">
        <f t="shared" si="1120"/>
        <v>35</v>
      </c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</row>
    <row r="2124" spans="1:58" s="5" customFormat="1">
      <c r="A2124" s="6">
        <v>2079</v>
      </c>
      <c r="B2124" s="44" t="s">
        <v>98</v>
      </c>
      <c r="C2124" s="45">
        <v>445.13002700805663</v>
      </c>
      <c r="D2124" s="45">
        <v>590.82267761230469</v>
      </c>
      <c r="E2124" s="45">
        <v>651.56716918945313</v>
      </c>
      <c r="F2124" s="45">
        <v>475.33357086181638</v>
      </c>
      <c r="G2124" s="45">
        <v>229.83330535888672</v>
      </c>
      <c r="H2124" s="45">
        <v>317.94859237670897</v>
      </c>
      <c r="I2124" s="45">
        <v>410.15462493896484</v>
      </c>
      <c r="J2124" s="45">
        <v>508.22892761230469</v>
      </c>
      <c r="K2124" s="45">
        <v>618.01424865722652</v>
      </c>
      <c r="L2124" s="45">
        <v>562.60558166503904</v>
      </c>
      <c r="M2124" s="45">
        <v>486.71266784667966</v>
      </c>
      <c r="N2124" s="45">
        <v>473.74473571777344</v>
      </c>
      <c r="O2124" s="45">
        <v>444.6970039367676</v>
      </c>
      <c r="P2124" s="45">
        <v>450.21006011962891</v>
      </c>
      <c r="Q2124" s="45">
        <v>453.28767242431638</v>
      </c>
      <c r="R2124" s="45">
        <v>410.35750961303711</v>
      </c>
      <c r="S2124" s="45">
        <v>268.63215446472168</v>
      </c>
      <c r="T2124" s="45">
        <v>226.59586143493652</v>
      </c>
      <c r="U2124" s="45">
        <v>8023.8763908386227</v>
      </c>
      <c r="V2124" s="8"/>
      <c r="W2124" s="44" t="s">
        <v>98</v>
      </c>
      <c r="X2124" s="75">
        <v>4</v>
      </c>
      <c r="Y2124" s="75">
        <v>12</v>
      </c>
      <c r="Z2124" s="75">
        <v>35</v>
      </c>
      <c r="AA2124" s="75">
        <v>24</v>
      </c>
      <c r="AB2124" s="75">
        <v>8</v>
      </c>
      <c r="AC2124" s="75">
        <v>0</v>
      </c>
      <c r="AD2124" s="75">
        <v>0</v>
      </c>
      <c r="AE2124" s="69">
        <f t="shared" si="1121"/>
        <v>83</v>
      </c>
      <c r="AF2124" s="8"/>
      <c r="AG2124" s="44" t="s">
        <v>98</v>
      </c>
      <c r="AH2124" s="68">
        <f t="shared" si="1122"/>
        <v>16.830286119903931</v>
      </c>
      <c r="AI2124" s="68">
        <f t="shared" si="1123"/>
        <v>104.42350799647505</v>
      </c>
      <c r="AJ2124" s="68">
        <f t="shared" si="1124"/>
        <v>220.16137727404444</v>
      </c>
      <c r="AK2124" s="68">
        <f t="shared" si="1125"/>
        <v>117.02903510387793</v>
      </c>
      <c r="AL2124" s="68">
        <f t="shared" si="1126"/>
        <v>31.481875845141534</v>
      </c>
      <c r="AM2124" s="68">
        <f t="shared" si="1127"/>
        <v>0</v>
      </c>
      <c r="AN2124" s="68">
        <f t="shared" si="1128"/>
        <v>0</v>
      </c>
      <c r="AO2124" s="68">
        <f t="shared" si="1129"/>
        <v>53.169020110106054</v>
      </c>
      <c r="AP2124" s="8"/>
      <c r="AQ2124" s="6">
        <f t="shared" si="1119"/>
        <v>5</v>
      </c>
      <c r="AR2124" s="94">
        <f t="shared" si="1120"/>
        <v>19</v>
      </c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</row>
    <row r="2125" spans="1:58" s="5" customFormat="1">
      <c r="A2125" s="6">
        <v>2080</v>
      </c>
      <c r="B2125" s="45" t="s">
        <v>99</v>
      </c>
      <c r="C2125" s="45">
        <v>3.0509145498275756</v>
      </c>
      <c r="D2125" s="45">
        <v>4.3057500600814818</v>
      </c>
      <c r="E2125" s="45">
        <v>6.0639147520065304</v>
      </c>
      <c r="F2125" s="45">
        <v>5.3203778266906738</v>
      </c>
      <c r="G2125" s="45">
        <v>2.7860939770936968</v>
      </c>
      <c r="H2125" s="45">
        <v>2.7105909347534181</v>
      </c>
      <c r="I2125" s="45">
        <v>4.8190182626247413</v>
      </c>
      <c r="J2125" s="45">
        <v>7.6813351154327396</v>
      </c>
      <c r="K2125" s="45">
        <v>5.1387284040451053</v>
      </c>
      <c r="L2125" s="45">
        <v>9.1887267589569106</v>
      </c>
      <c r="M2125" s="45">
        <v>13.28660774230957</v>
      </c>
      <c r="N2125" s="45">
        <v>8.2086308479309089</v>
      </c>
      <c r="O2125" s="45">
        <v>6.6803034782409672</v>
      </c>
      <c r="P2125" s="45">
        <v>5.4230102539062504</v>
      </c>
      <c r="Q2125" s="45">
        <v>2.8746335387229918</v>
      </c>
      <c r="R2125" s="45">
        <v>1.1084713786840439</v>
      </c>
      <c r="S2125" s="45">
        <v>0</v>
      </c>
      <c r="T2125" s="45">
        <v>0.67581223249435429</v>
      </c>
      <c r="U2125" s="45">
        <v>89.322920113801956</v>
      </c>
      <c r="V2125" s="8"/>
      <c r="W2125" s="45" t="s">
        <v>99</v>
      </c>
      <c r="X2125" s="75">
        <v>0</v>
      </c>
      <c r="Y2125" s="75">
        <v>0</v>
      </c>
      <c r="Z2125" s="75">
        <v>0</v>
      </c>
      <c r="AA2125" s="75">
        <v>0</v>
      </c>
      <c r="AB2125" s="75">
        <v>0</v>
      </c>
      <c r="AC2125" s="75">
        <v>0</v>
      </c>
      <c r="AD2125" s="75">
        <v>0</v>
      </c>
      <c r="AE2125" s="69">
        <f t="shared" si="1121"/>
        <v>0</v>
      </c>
      <c r="AF2125" s="8"/>
      <c r="AG2125" s="45" t="s">
        <v>99</v>
      </c>
      <c r="AH2125" s="68">
        <f t="shared" si="1122"/>
        <v>0</v>
      </c>
      <c r="AI2125" s="68">
        <f t="shared" si="1123"/>
        <v>0</v>
      </c>
      <c r="AJ2125" s="68">
        <f t="shared" si="1124"/>
        <v>0</v>
      </c>
      <c r="AK2125" s="68">
        <f t="shared" si="1125"/>
        <v>0</v>
      </c>
      <c r="AL2125" s="68">
        <f t="shared" si="1126"/>
        <v>0</v>
      </c>
      <c r="AM2125" s="68">
        <f t="shared" si="1127"/>
        <v>0</v>
      </c>
      <c r="AN2125" s="68">
        <f t="shared" si="1128"/>
        <v>0</v>
      </c>
      <c r="AO2125" s="68">
        <f t="shared" si="1129"/>
        <v>0</v>
      </c>
      <c r="AP2125" s="8"/>
      <c r="AQ2125" s="6" t="s">
        <v>138</v>
      </c>
      <c r="AR2125" s="6" t="s">
        <v>138</v>
      </c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</row>
    <row r="2126" spans="1:58" s="5" customFormat="1">
      <c r="A2126" s="6">
        <v>2081</v>
      </c>
      <c r="B2126" s="45" t="s">
        <v>100</v>
      </c>
      <c r="C2126" s="45">
        <v>210934.90372269388</v>
      </c>
      <c r="D2126" s="45">
        <v>215641.40675647793</v>
      </c>
      <c r="E2126" s="45">
        <v>219601.81128690497</v>
      </c>
      <c r="F2126" s="45">
        <v>228181.35047017445</v>
      </c>
      <c r="G2126" s="45">
        <v>262439.16059798701</v>
      </c>
      <c r="H2126" s="45">
        <v>271465.02157837444</v>
      </c>
      <c r="I2126" s="45">
        <v>280771.54724274209</v>
      </c>
      <c r="J2126" s="45">
        <v>276733.90989953361</v>
      </c>
      <c r="K2126" s="45">
        <v>261926.60922697143</v>
      </c>
      <c r="L2126" s="45">
        <v>243832.85143770857</v>
      </c>
      <c r="M2126" s="45">
        <v>222961.4384709537</v>
      </c>
      <c r="N2126" s="45">
        <v>192377.34603298706</v>
      </c>
      <c r="O2126" s="45">
        <v>148615.99460357247</v>
      </c>
      <c r="P2126" s="45">
        <v>121447.40421807992</v>
      </c>
      <c r="Q2126" s="45">
        <v>104025.52676849929</v>
      </c>
      <c r="R2126" s="45">
        <v>88986.476821302538</v>
      </c>
      <c r="S2126" s="45">
        <v>62608.775190425506</v>
      </c>
      <c r="T2126" s="45">
        <v>52516.851025228214</v>
      </c>
      <c r="U2126" s="45">
        <v>3465068.3853506171</v>
      </c>
      <c r="V2126" s="8"/>
      <c r="W2126" s="45" t="s">
        <v>100</v>
      </c>
      <c r="X2126" s="13">
        <f>SUM(X2049,X2052,X2054:X2055,X2058:X2059,X2063,X2065,X2067,X2071,X2076,X2078,X2080:X2081,X2085,X2087:X2090,X2094:X2095,X2097:X2098,X2102,X2104,X2109,X2118:X2119,X2121:X2123)</f>
        <v>977</v>
      </c>
      <c r="Y2126" s="13">
        <f t="shared" ref="Y2126:AD2126" si="1130">SUM(Y2049,Y2052,Y2054:Y2055,Y2058:Y2059,Y2063,Y2065,Y2067,Y2071,Y2076,Y2078,Y2080:Y2081,Y2085,Y2087:Y2090,Y2094:Y2095,Y2097:Y2098,Y2102,Y2104,Y2109,Y2118:Y2119,Y2121:Y2123)</f>
        <v>4499</v>
      </c>
      <c r="Z2126" s="13">
        <f t="shared" si="1130"/>
        <v>11526</v>
      </c>
      <c r="AA2126" s="13">
        <f t="shared" si="1130"/>
        <v>18343</v>
      </c>
      <c r="AB2126" s="13">
        <f t="shared" si="1130"/>
        <v>9438</v>
      </c>
      <c r="AC2126" s="13">
        <f t="shared" si="1130"/>
        <v>1730</v>
      </c>
      <c r="AD2126" s="13">
        <f t="shared" si="1130"/>
        <v>76</v>
      </c>
      <c r="AE2126" s="45">
        <f>SUM(X2126:AD2126)</f>
        <v>46589</v>
      </c>
      <c r="AF2126" s="8"/>
      <c r="AG2126" s="45" t="s">
        <v>100</v>
      </c>
      <c r="AH2126" s="68">
        <f t="shared" si="1122"/>
        <v>8.563364166149972</v>
      </c>
      <c r="AI2126" s="68">
        <f t="shared" si="1123"/>
        <v>34.286041684851419</v>
      </c>
      <c r="AJ2126" s="68">
        <f t="shared" si="1124"/>
        <v>84.917017544172538</v>
      </c>
      <c r="AK2126" s="68">
        <f t="shared" si="1125"/>
        <v>130.66138773770754</v>
      </c>
      <c r="AL2126" s="68">
        <f t="shared" si="1126"/>
        <v>68.209927749197064</v>
      </c>
      <c r="AM2126" s="68">
        <f t="shared" si="1127"/>
        <v>13.209807167784742</v>
      </c>
      <c r="AN2126" s="68">
        <f t="shared" si="1128"/>
        <v>0.62337785537824097</v>
      </c>
      <c r="AO2126" s="68">
        <f t="shared" si="1129"/>
        <v>51.046635990831668</v>
      </c>
      <c r="AP2126" s="8"/>
      <c r="AQ2126" s="6" t="s">
        <v>138</v>
      </c>
      <c r="AR2126" s="6" t="s">
        <v>138</v>
      </c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</row>
    <row r="2127" spans="1:58" s="5" customFormat="1">
      <c r="A2127" s="6">
        <v>2082</v>
      </c>
      <c r="B2127" s="45" t="s">
        <v>101</v>
      </c>
      <c r="C2127" s="45">
        <v>91412.520725798604</v>
      </c>
      <c r="D2127" s="45">
        <v>105661.82533318999</v>
      </c>
      <c r="E2127" s="45">
        <v>112319.35072391032</v>
      </c>
      <c r="F2127" s="45">
        <v>106061.03661623001</v>
      </c>
      <c r="G2127" s="45">
        <v>81390.456460645801</v>
      </c>
      <c r="H2127" s="45">
        <v>81707.033653450009</v>
      </c>
      <c r="I2127" s="45">
        <v>93611.655751508471</v>
      </c>
      <c r="J2127" s="45">
        <v>104309.83796277046</v>
      </c>
      <c r="K2127" s="45">
        <v>110465.41238486767</v>
      </c>
      <c r="L2127" s="45">
        <v>109327.29523539542</v>
      </c>
      <c r="M2127" s="45">
        <v>103160.91473274231</v>
      </c>
      <c r="N2127" s="45">
        <v>93684.170094013214</v>
      </c>
      <c r="O2127" s="45">
        <v>77545.604382610327</v>
      </c>
      <c r="P2127" s="45">
        <v>66116.774775695798</v>
      </c>
      <c r="Q2127" s="45">
        <v>58236.099349343778</v>
      </c>
      <c r="R2127" s="45">
        <v>50483.735170826316</v>
      </c>
      <c r="S2127" s="45">
        <v>34843.242945766448</v>
      </c>
      <c r="T2127" s="45">
        <v>28308.009889094541</v>
      </c>
      <c r="U2127" s="45">
        <v>1508644.9761878594</v>
      </c>
      <c r="V2127" s="8"/>
      <c r="W2127" s="45" t="s">
        <v>101</v>
      </c>
      <c r="X2127" s="13">
        <f>X2128-X2126</f>
        <v>721</v>
      </c>
      <c r="Y2127" s="13">
        <f t="shared" ref="Y2127:AD2127" si="1131">Y2128-Y2126</f>
        <v>2374</v>
      </c>
      <c r="Z2127" s="13">
        <f t="shared" si="1131"/>
        <v>4541</v>
      </c>
      <c r="AA2127" s="13">
        <f t="shared" si="1131"/>
        <v>5405</v>
      </c>
      <c r="AB2127" s="13">
        <f t="shared" si="1131"/>
        <v>2293</v>
      </c>
      <c r="AC2127" s="13">
        <f t="shared" si="1131"/>
        <v>430</v>
      </c>
      <c r="AD2127" s="13">
        <f t="shared" si="1131"/>
        <v>33</v>
      </c>
      <c r="AE2127" s="45">
        <f>SUM(X2127:AD2127)</f>
        <v>15797</v>
      </c>
      <c r="AF2127" s="8"/>
      <c r="AG2127" s="45" t="s">
        <v>101</v>
      </c>
      <c r="AH2127" s="68">
        <f t="shared" si="1122"/>
        <v>13.595944806929575</v>
      </c>
      <c r="AI2127" s="68">
        <f t="shared" si="1123"/>
        <v>58.336077796734919</v>
      </c>
      <c r="AJ2127" s="68">
        <f t="shared" si="1124"/>
        <v>111.1532213801831</v>
      </c>
      <c r="AK2127" s="68">
        <f t="shared" si="1125"/>
        <v>115.47707294799991</v>
      </c>
      <c r="AL2127" s="68">
        <f t="shared" si="1126"/>
        <v>43.965172313246264</v>
      </c>
      <c r="AM2127" s="68">
        <f t="shared" si="1127"/>
        <v>7.7852422892670869</v>
      </c>
      <c r="AN2127" s="68">
        <f t="shared" si="1128"/>
        <v>0.60369187637811483</v>
      </c>
      <c r="AO2127" s="68">
        <f t="shared" si="1129"/>
        <v>45.996876435915624</v>
      </c>
      <c r="AP2127" s="8"/>
      <c r="AQ2127" s="6" t="s">
        <v>138</v>
      </c>
      <c r="AR2127" s="6" t="s">
        <v>138</v>
      </c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</row>
    <row r="2128" spans="1:58" s="5" customFormat="1">
      <c r="A2128" s="6">
        <v>2083</v>
      </c>
      <c r="B2128" s="45" t="s">
        <v>102</v>
      </c>
      <c r="C2128" s="45">
        <v>302347.42444849247</v>
      </c>
      <c r="D2128" s="45">
        <v>321303.23208966793</v>
      </c>
      <c r="E2128" s="45">
        <v>331921.16201081529</v>
      </c>
      <c r="F2128" s="45">
        <v>334242.38708640443</v>
      </c>
      <c r="G2128" s="45">
        <v>343829.61705863278</v>
      </c>
      <c r="H2128" s="45">
        <v>353172.05523182446</v>
      </c>
      <c r="I2128" s="45">
        <v>374383.20299425058</v>
      </c>
      <c r="J2128" s="45">
        <v>381043.7478623041</v>
      </c>
      <c r="K2128" s="45">
        <v>372392.02161183907</v>
      </c>
      <c r="L2128" s="45">
        <v>353160.14667310397</v>
      </c>
      <c r="M2128" s="45">
        <v>326122.35320369602</v>
      </c>
      <c r="N2128" s="45">
        <v>286061.51612700027</v>
      </c>
      <c r="O2128" s="45">
        <v>226161.5989861828</v>
      </c>
      <c r="P2128" s="45">
        <v>187564.17899377571</v>
      </c>
      <c r="Q2128" s="45">
        <v>162261.62611784306</v>
      </c>
      <c r="R2128" s="45">
        <v>139470.21199212887</v>
      </c>
      <c r="S2128" s="45">
        <v>97452.018136191953</v>
      </c>
      <c r="T2128" s="45">
        <v>80824.860914322751</v>
      </c>
      <c r="U2128" s="45">
        <v>4973713.3615384763</v>
      </c>
      <c r="V2128" s="8"/>
      <c r="W2128" s="45" t="s">
        <v>102</v>
      </c>
      <c r="X2128" s="75">
        <v>1698</v>
      </c>
      <c r="Y2128" s="75">
        <v>6873</v>
      </c>
      <c r="Z2128" s="75">
        <v>16067</v>
      </c>
      <c r="AA2128" s="75">
        <v>23748</v>
      </c>
      <c r="AB2128" s="75">
        <v>11731</v>
      </c>
      <c r="AC2128" s="75">
        <v>2160</v>
      </c>
      <c r="AD2128" s="75">
        <v>109</v>
      </c>
      <c r="AE2128" s="69">
        <f>SUM(X2128:AD2128)</f>
        <v>62386</v>
      </c>
      <c r="AF2128" s="8"/>
      <c r="AG2128" s="45" t="s">
        <v>102</v>
      </c>
      <c r="AH2128" s="68">
        <f t="shared" si="1122"/>
        <v>10.160291247327963</v>
      </c>
      <c r="AI2128" s="68">
        <f t="shared" si="1123"/>
        <v>39.979103945707834</v>
      </c>
      <c r="AJ2128" s="68">
        <f t="shared" si="1124"/>
        <v>90.986813718619473</v>
      </c>
      <c r="AK2128" s="68">
        <f t="shared" si="1125"/>
        <v>126.86466598964752</v>
      </c>
      <c r="AL2128" s="68">
        <f t="shared" si="1126"/>
        <v>61.572982450504206</v>
      </c>
      <c r="AM2128" s="68">
        <f t="shared" si="1127"/>
        <v>11.600678181292858</v>
      </c>
      <c r="AN2128" s="68">
        <f t="shared" si="1128"/>
        <v>0.61728369424930485</v>
      </c>
      <c r="AO2128" s="68">
        <f t="shared" si="1129"/>
        <v>49.665969594941451</v>
      </c>
      <c r="AP2128" s="8"/>
      <c r="AQ2128" s="6" t="s">
        <v>138</v>
      </c>
      <c r="AR2128" s="6" t="s">
        <v>138</v>
      </c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</row>
    <row r="2129" spans="1:58" s="5" customFormat="1">
      <c r="A2129" s="6">
        <v>2084</v>
      </c>
      <c r="B2129" s="8" t="s">
        <v>139</v>
      </c>
      <c r="C2129" s="13">
        <f>SUM(C2054,C2052,C2085,C2102,C2109)</f>
        <v>27046.910510253907</v>
      </c>
      <c r="D2129" s="13">
        <f t="shared" ref="D2129:U2129" si="1132">SUM(D2054,D2052,D2085,D2102,D2109)</f>
        <v>30266.160205078122</v>
      </c>
      <c r="E2129" s="13">
        <f t="shared" si="1132"/>
        <v>32491.840039062503</v>
      </c>
      <c r="F2129" s="13">
        <f t="shared" si="1132"/>
        <v>34980.509429931641</v>
      </c>
      <c r="G2129" s="13">
        <f t="shared" si="1132"/>
        <v>38895.589685058592</v>
      </c>
      <c r="H2129" s="13">
        <f t="shared" si="1132"/>
        <v>35138.710427856444</v>
      </c>
      <c r="I2129" s="13">
        <f t="shared" si="1132"/>
        <v>35781.852325439453</v>
      </c>
      <c r="J2129" s="13">
        <f t="shared" si="1132"/>
        <v>38999.922503662114</v>
      </c>
      <c r="K2129" s="13">
        <f t="shared" si="1132"/>
        <v>39412.921789550783</v>
      </c>
      <c r="L2129" s="13">
        <f t="shared" si="1132"/>
        <v>38880.40108642578</v>
      </c>
      <c r="M2129" s="13">
        <f t="shared" si="1132"/>
        <v>36272.347723388673</v>
      </c>
      <c r="N2129" s="13">
        <f t="shared" si="1132"/>
        <v>32074.016052246094</v>
      </c>
      <c r="O2129" s="13">
        <f t="shared" si="1132"/>
        <v>24650.656726074219</v>
      </c>
      <c r="P2129" s="13">
        <f t="shared" si="1132"/>
        <v>19009.844700622558</v>
      </c>
      <c r="Q2129" s="13">
        <f t="shared" si="1132"/>
        <v>15805.656196594238</v>
      </c>
      <c r="R2129" s="13">
        <f t="shared" si="1132"/>
        <v>14358.673768615723</v>
      </c>
      <c r="S2129" s="13">
        <f t="shared" si="1132"/>
        <v>10905.253086090088</v>
      </c>
      <c r="T2129" s="13">
        <f t="shared" si="1132"/>
        <v>10844.282771682741</v>
      </c>
      <c r="U2129" s="13">
        <f t="shared" si="1132"/>
        <v>515815.54902763362</v>
      </c>
      <c r="V2129" s="8"/>
      <c r="W2129" s="8" t="s">
        <v>136</v>
      </c>
      <c r="X2129" s="13">
        <f t="shared" ref="X2129:AE2129" si="1133">SUM(X2054,X2052,X2085,X2102,X2109)</f>
        <v>22</v>
      </c>
      <c r="Y2129" s="13">
        <f t="shared" si="1133"/>
        <v>155</v>
      </c>
      <c r="Z2129" s="13">
        <f t="shared" si="1133"/>
        <v>821</v>
      </c>
      <c r="AA2129" s="13">
        <f t="shared" si="1133"/>
        <v>2581</v>
      </c>
      <c r="AB2129" s="13">
        <f t="shared" si="1133"/>
        <v>1622</v>
      </c>
      <c r="AC2129" s="13">
        <f t="shared" si="1133"/>
        <v>333</v>
      </c>
      <c r="AD2129" s="13">
        <f t="shared" si="1133"/>
        <v>18</v>
      </c>
      <c r="AE2129" s="13">
        <f t="shared" si="1133"/>
        <v>5552</v>
      </c>
      <c r="AF2129" s="8"/>
      <c r="AG2129" s="8" t="s">
        <v>136</v>
      </c>
      <c r="AH2129" s="68">
        <f t="shared" si="1122"/>
        <v>1.2578433166656711</v>
      </c>
      <c r="AI2129" s="68">
        <f t="shared" si="1123"/>
        <v>7.9700552815910601</v>
      </c>
      <c r="AJ2129" s="68">
        <f t="shared" si="1124"/>
        <v>46.729091079514788</v>
      </c>
      <c r="AK2129" s="68">
        <f t="shared" si="1125"/>
        <v>144.26307372382806</v>
      </c>
      <c r="AL2129" s="68">
        <f t="shared" si="1126"/>
        <v>83.17965246457571</v>
      </c>
      <c r="AM2129" s="68">
        <f t="shared" si="1127"/>
        <v>16.898011356685842</v>
      </c>
      <c r="AN2129" s="68">
        <f t="shared" si="1128"/>
        <v>0.92591637416437544</v>
      </c>
      <c r="AO2129" s="68">
        <f t="shared" si="1129"/>
        <v>42.367140789958512</v>
      </c>
      <c r="AP2129" s="8"/>
      <c r="AQ2129" s="6" t="s">
        <v>138</v>
      </c>
      <c r="AR2129" s="6" t="s">
        <v>138</v>
      </c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</row>
    <row r="2130" spans="1:58" s="5" customFormat="1">
      <c r="A2130" s="6">
        <v>2085</v>
      </c>
      <c r="B2130" s="8" t="s">
        <v>140</v>
      </c>
      <c r="C2130" s="13">
        <f>SUM(C2055,C2071,C2078,C2060,C2087)</f>
        <v>35277.698543479426</v>
      </c>
      <c r="D2130" s="13">
        <f t="shared" ref="D2130:U2130" si="1134">SUM(D2055,D2071,D2078,D2060,D2087)</f>
        <v>36500.114193230256</v>
      </c>
      <c r="E2130" s="13">
        <f t="shared" si="1134"/>
        <v>36779.627040841726</v>
      </c>
      <c r="F2130" s="13">
        <f t="shared" si="1134"/>
        <v>37092.894769109385</v>
      </c>
      <c r="G2130" s="13">
        <f t="shared" si="1134"/>
        <v>37483.94851426583</v>
      </c>
      <c r="H2130" s="13">
        <f t="shared" si="1134"/>
        <v>39519.986095395587</v>
      </c>
      <c r="I2130" s="13">
        <f t="shared" si="1134"/>
        <v>41453.24669113689</v>
      </c>
      <c r="J2130" s="13">
        <f t="shared" si="1134"/>
        <v>41441.085145963087</v>
      </c>
      <c r="K2130" s="13">
        <f t="shared" si="1134"/>
        <v>39595.132703762807</v>
      </c>
      <c r="L2130" s="13">
        <f t="shared" si="1134"/>
        <v>37168.213343760202</v>
      </c>
      <c r="M2130" s="13">
        <f t="shared" si="1134"/>
        <v>33633.332481688245</v>
      </c>
      <c r="N2130" s="13">
        <f t="shared" si="1134"/>
        <v>28515.097663770131</v>
      </c>
      <c r="O2130" s="13">
        <f t="shared" si="1134"/>
        <v>22033.660383067705</v>
      </c>
      <c r="P2130" s="13">
        <f t="shared" si="1134"/>
        <v>18027.80860707986</v>
      </c>
      <c r="Q2130" s="13">
        <f t="shared" si="1134"/>
        <v>15079.082758718418</v>
      </c>
      <c r="R2130" s="13">
        <f t="shared" si="1134"/>
        <v>11643.728219579822</v>
      </c>
      <c r="S2130" s="13">
        <f t="shared" si="1134"/>
        <v>7659.4911616808131</v>
      </c>
      <c r="T2130" s="13">
        <f t="shared" si="1134"/>
        <v>5925.547855347404</v>
      </c>
      <c r="U2130" s="13">
        <f t="shared" si="1134"/>
        <v>524829.69617187767</v>
      </c>
      <c r="V2130" s="8"/>
      <c r="W2130" s="8" t="s">
        <v>137</v>
      </c>
      <c r="X2130" s="13">
        <f t="shared" ref="X2130:AE2130" si="1135">SUM(X2055,X2071,X2078,X2060,X2087)</f>
        <v>253</v>
      </c>
      <c r="Y2130" s="13">
        <f t="shared" si="1135"/>
        <v>1147</v>
      </c>
      <c r="Z2130" s="13">
        <f t="shared" si="1135"/>
        <v>2179</v>
      </c>
      <c r="AA2130" s="13">
        <f t="shared" si="1135"/>
        <v>2422</v>
      </c>
      <c r="AB2130" s="13">
        <f t="shared" si="1135"/>
        <v>1163</v>
      </c>
      <c r="AC2130" s="13">
        <f t="shared" si="1135"/>
        <v>240</v>
      </c>
      <c r="AD2130" s="13">
        <f t="shared" si="1135"/>
        <v>10</v>
      </c>
      <c r="AE2130" s="13">
        <f t="shared" si="1135"/>
        <v>7414</v>
      </c>
      <c r="AF2130" s="8"/>
      <c r="AG2130" s="8" t="s">
        <v>137</v>
      </c>
      <c r="AH2130" s="68">
        <f t="shared" si="1122"/>
        <v>13.641426562948979</v>
      </c>
      <c r="AI2130" s="68">
        <f t="shared" si="1123"/>
        <v>61.199529156511836</v>
      </c>
      <c r="AJ2130" s="68">
        <f t="shared" si="1124"/>
        <v>110.27331815047739</v>
      </c>
      <c r="AK2130" s="68">
        <f t="shared" si="1125"/>
        <v>116.8545382245221</v>
      </c>
      <c r="AL2130" s="68">
        <f t="shared" si="1126"/>
        <v>56.1278738673807</v>
      </c>
      <c r="AM2130" s="68">
        <f t="shared" si="1127"/>
        <v>12.12270214097261</v>
      </c>
      <c r="AN2130" s="68">
        <f t="shared" si="1128"/>
        <v>0.5380941993370687</v>
      </c>
      <c r="AO2130" s="68">
        <f t="shared" si="1129"/>
        <v>54.165318219704012</v>
      </c>
      <c r="AP2130" s="8"/>
      <c r="AQ2130" s="6" t="s">
        <v>138</v>
      </c>
      <c r="AR2130" s="6" t="s">
        <v>138</v>
      </c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</row>
    <row r="2131" spans="1:58" s="5" customFormat="1">
      <c r="A2131" s="6">
        <v>2086</v>
      </c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13"/>
      <c r="AF2131" s="8"/>
      <c r="AG2131" s="8"/>
      <c r="AH2131" s="68"/>
      <c r="AI2131" s="68"/>
      <c r="AJ2131" s="68"/>
      <c r="AK2131" s="68"/>
      <c r="AL2131" s="68"/>
      <c r="AM2131" s="68"/>
      <c r="AN2131" s="68"/>
      <c r="AO2131" s="68"/>
      <c r="AP2131" s="8"/>
      <c r="AQ2131" s="6"/>
      <c r="AR2131" s="94"/>
      <c r="AS2131" s="8"/>
      <c r="AT2131" s="8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</row>
    <row r="2132" spans="1:58" s="5" customFormat="1">
      <c r="A2132" s="6">
        <v>2087</v>
      </c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13"/>
      <c r="AF2132" s="8"/>
      <c r="AG2132" s="8"/>
      <c r="AH2132" s="68"/>
      <c r="AI2132" s="68"/>
      <c r="AJ2132" s="68"/>
      <c r="AK2132" s="68"/>
      <c r="AL2132" s="68"/>
      <c r="AM2132" s="68"/>
      <c r="AN2132" s="68"/>
      <c r="AO2132" s="68"/>
      <c r="AP2132" s="8"/>
      <c r="AQ2132" s="6"/>
      <c r="AR2132" s="94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</row>
    <row r="2133" spans="1:58" s="5" customFormat="1">
      <c r="A2133" s="6">
        <v>2088</v>
      </c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13"/>
      <c r="AF2133" s="8"/>
      <c r="AG2133" s="8"/>
      <c r="AH2133" s="68"/>
      <c r="AI2133" s="68"/>
      <c r="AJ2133" s="68"/>
      <c r="AK2133" s="68"/>
      <c r="AL2133" s="68"/>
      <c r="AM2133" s="68"/>
      <c r="AN2133" s="68"/>
      <c r="AO2133" s="68"/>
      <c r="AP2133" s="8"/>
      <c r="AQ2133" s="6"/>
      <c r="AR2133" s="94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</row>
    <row r="2134" spans="1:58" s="5" customFormat="1">
      <c r="A2134" s="6">
        <v>2089</v>
      </c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13"/>
      <c r="AF2134" s="8"/>
      <c r="AG2134" s="8"/>
      <c r="AH2134" s="68"/>
      <c r="AI2134" s="68"/>
      <c r="AJ2134" s="68"/>
      <c r="AK2134" s="68"/>
      <c r="AL2134" s="68"/>
      <c r="AM2134" s="68"/>
      <c r="AN2134" s="68"/>
      <c r="AO2134" s="68"/>
      <c r="AP2134" s="8"/>
      <c r="AQ2134" s="6"/>
      <c r="AR2134" s="94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</row>
    <row r="2135" spans="1:58" s="5" customFormat="1">
      <c r="A2135" s="6">
        <v>2090</v>
      </c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13"/>
      <c r="AF2135" s="8"/>
      <c r="AG2135" s="8"/>
      <c r="AH2135" s="68"/>
      <c r="AI2135" s="68"/>
      <c r="AJ2135" s="68"/>
      <c r="AK2135" s="68"/>
      <c r="AL2135" s="68"/>
      <c r="AM2135" s="68"/>
      <c r="AN2135" s="68"/>
      <c r="AO2135" s="68"/>
      <c r="AP2135" s="8"/>
      <c r="AQ2135" s="6"/>
      <c r="AR2135" s="94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</row>
    <row r="2136" spans="1:58" s="5" customFormat="1">
      <c r="A2136" s="6">
        <v>2091</v>
      </c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13"/>
      <c r="AF2136" s="8"/>
      <c r="AG2136" s="8"/>
      <c r="AH2136" s="68"/>
      <c r="AI2136" s="68"/>
      <c r="AJ2136" s="68"/>
      <c r="AK2136" s="68"/>
      <c r="AL2136" s="68"/>
      <c r="AM2136" s="68"/>
      <c r="AN2136" s="68"/>
      <c r="AO2136" s="68"/>
      <c r="AP2136" s="8"/>
      <c r="AQ2136" s="6"/>
      <c r="AR2136" s="94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</row>
    <row r="2137" spans="1:58" s="5" customFormat="1">
      <c r="A2137" s="6">
        <v>2092</v>
      </c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13"/>
      <c r="AF2137" s="8"/>
      <c r="AG2137" s="8"/>
      <c r="AH2137" s="68"/>
      <c r="AI2137" s="68"/>
      <c r="AJ2137" s="68"/>
      <c r="AK2137" s="68"/>
      <c r="AL2137" s="68"/>
      <c r="AM2137" s="68"/>
      <c r="AN2137" s="68"/>
      <c r="AO2137" s="68"/>
      <c r="AP2137" s="8"/>
      <c r="AQ2137" s="6"/>
      <c r="AR2137" s="94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</row>
    <row r="2138" spans="1:58" s="5" customFormat="1">
      <c r="A2138" s="6">
        <v>2093</v>
      </c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13"/>
      <c r="AF2138" s="8"/>
      <c r="AG2138" s="8"/>
      <c r="AH2138" s="68"/>
      <c r="AI2138" s="68"/>
      <c r="AJ2138" s="68"/>
      <c r="AK2138" s="68"/>
      <c r="AL2138" s="68"/>
      <c r="AM2138" s="68"/>
      <c r="AN2138" s="68"/>
      <c r="AO2138" s="68"/>
      <c r="AP2138" s="8"/>
      <c r="AQ2138" s="6"/>
      <c r="AR2138" s="94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</row>
    <row r="2139" spans="1:58" s="5" customFormat="1">
      <c r="A2139" s="6">
        <v>2094</v>
      </c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13"/>
      <c r="AF2139" s="8"/>
      <c r="AG2139" s="8"/>
      <c r="AH2139" s="68"/>
      <c r="AI2139" s="68"/>
      <c r="AJ2139" s="68"/>
      <c r="AK2139" s="68"/>
      <c r="AL2139" s="68"/>
      <c r="AM2139" s="68"/>
      <c r="AN2139" s="68"/>
      <c r="AO2139" s="68"/>
      <c r="AP2139" s="8"/>
      <c r="AQ2139" s="6"/>
      <c r="AR2139" s="94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</row>
    <row r="2140" spans="1:58" s="5" customFormat="1">
      <c r="A2140" s="6">
        <v>2095</v>
      </c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13"/>
      <c r="AF2140" s="8"/>
      <c r="AG2140" s="8"/>
      <c r="AH2140" s="68"/>
      <c r="AI2140" s="68"/>
      <c r="AJ2140" s="68"/>
      <c r="AK2140" s="68"/>
      <c r="AL2140" s="68"/>
      <c r="AM2140" s="68"/>
      <c r="AN2140" s="68"/>
      <c r="AO2140" s="68"/>
      <c r="AP2140" s="8"/>
      <c r="AQ2140" s="6"/>
      <c r="AR2140" s="94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</row>
    <row r="2141" spans="1:58" s="5" customFormat="1">
      <c r="A2141" s="6">
        <v>2096</v>
      </c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13"/>
      <c r="AF2141" s="8"/>
      <c r="AG2141" s="8"/>
      <c r="AH2141" s="68"/>
      <c r="AI2141" s="68"/>
      <c r="AJ2141" s="68"/>
      <c r="AK2141" s="68"/>
      <c r="AL2141" s="68"/>
      <c r="AM2141" s="68"/>
      <c r="AN2141" s="68"/>
      <c r="AO2141" s="68"/>
      <c r="AP2141" s="8"/>
      <c r="AQ2141" s="6"/>
      <c r="AR2141" s="94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</row>
    <row r="2142" spans="1:58" s="5" customFormat="1">
      <c r="A2142" s="6">
        <v>2097</v>
      </c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13"/>
      <c r="AF2142" s="8"/>
      <c r="AG2142" s="8"/>
      <c r="AH2142" s="68"/>
      <c r="AI2142" s="68"/>
      <c r="AJ2142" s="68"/>
      <c r="AK2142" s="68"/>
      <c r="AL2142" s="68"/>
      <c r="AM2142" s="68"/>
      <c r="AN2142" s="68"/>
      <c r="AO2142" s="68"/>
      <c r="AP2142" s="8"/>
      <c r="AQ2142" s="6"/>
      <c r="AR2142" s="94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</row>
    <row r="2143" spans="1:58" s="5" customFormat="1">
      <c r="A2143" s="6">
        <v>2098</v>
      </c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13"/>
      <c r="AF2143" s="8"/>
      <c r="AG2143" s="8"/>
      <c r="AH2143" s="68"/>
      <c r="AI2143" s="68"/>
      <c r="AJ2143" s="68"/>
      <c r="AK2143" s="68"/>
      <c r="AL2143" s="68"/>
      <c r="AM2143" s="68"/>
      <c r="AN2143" s="68"/>
      <c r="AO2143" s="68"/>
      <c r="AP2143" s="8"/>
      <c r="AQ2143" s="6"/>
      <c r="AR2143" s="94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</row>
    <row r="2144" spans="1:58" s="5" customFormat="1" ht="17.5">
      <c r="A2144" s="6">
        <v>2099</v>
      </c>
      <c r="B2144" s="42" t="s">
        <v>106</v>
      </c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42" t="s">
        <v>112</v>
      </c>
      <c r="X2144" s="8"/>
      <c r="Y2144" s="8"/>
      <c r="Z2144" s="8"/>
      <c r="AA2144" s="8"/>
      <c r="AB2144" s="8"/>
      <c r="AC2144" s="8"/>
      <c r="AD2144" s="8"/>
      <c r="AE2144" s="13"/>
      <c r="AF2144" s="8"/>
      <c r="AG2144" s="42" t="s">
        <v>113</v>
      </c>
      <c r="AH2144" s="8"/>
      <c r="AI2144" s="8"/>
      <c r="AJ2144" s="8"/>
      <c r="AK2144" s="8"/>
      <c r="AL2144" s="8"/>
      <c r="AM2144" s="8"/>
      <c r="AN2144" s="8"/>
      <c r="AO2144" s="8"/>
      <c r="AP2144" s="8"/>
      <c r="AQ2144" s="63" t="s">
        <v>133</v>
      </c>
      <c r="AR2144" s="93" t="s">
        <v>133</v>
      </c>
      <c r="AS2144" s="9"/>
      <c r="AT2144" s="9"/>
      <c r="AU2144" s="9"/>
      <c r="AV2144" s="9"/>
      <c r="AW2144" s="9"/>
      <c r="AX2144" s="9"/>
      <c r="AY2144" s="9"/>
      <c r="AZ2144" s="9"/>
      <c r="BA2144" s="8"/>
      <c r="BB2144" s="8"/>
      <c r="BC2144" s="8"/>
      <c r="BD2144" s="8"/>
      <c r="BE2144" s="8"/>
      <c r="BF2144" s="8"/>
    </row>
    <row r="2145" spans="1:58" s="5" customFormat="1" ht="21">
      <c r="A2145" s="6">
        <v>2100</v>
      </c>
      <c r="B2145" s="43" t="s">
        <v>0</v>
      </c>
      <c r="C2145" s="41" t="s">
        <v>1</v>
      </c>
      <c r="D2145" s="41" t="s">
        <v>2</v>
      </c>
      <c r="E2145" s="41" t="s">
        <v>3</v>
      </c>
      <c r="F2145" s="41" t="s">
        <v>4</v>
      </c>
      <c r="G2145" s="41" t="s">
        <v>5</v>
      </c>
      <c r="H2145" s="41" t="s">
        <v>6</v>
      </c>
      <c r="I2145" s="41" t="s">
        <v>7</v>
      </c>
      <c r="J2145" s="41" t="s">
        <v>8</v>
      </c>
      <c r="K2145" s="41" t="s">
        <v>9</v>
      </c>
      <c r="L2145" s="41" t="s">
        <v>10</v>
      </c>
      <c r="M2145" s="41" t="s">
        <v>11</v>
      </c>
      <c r="N2145" s="41" t="s">
        <v>12</v>
      </c>
      <c r="O2145" s="41" t="s">
        <v>13</v>
      </c>
      <c r="P2145" s="41" t="s">
        <v>14</v>
      </c>
      <c r="Q2145" s="41" t="s">
        <v>15</v>
      </c>
      <c r="R2145" s="41" t="s">
        <v>16</v>
      </c>
      <c r="S2145" s="41" t="s">
        <v>17</v>
      </c>
      <c r="T2145" s="41" t="s">
        <v>18</v>
      </c>
      <c r="U2145" s="41" t="s">
        <v>19</v>
      </c>
      <c r="V2145" s="49"/>
      <c r="W2145" s="43" t="s">
        <v>0</v>
      </c>
      <c r="X2145" s="41" t="s">
        <v>4</v>
      </c>
      <c r="Y2145" s="41" t="s">
        <v>5</v>
      </c>
      <c r="Z2145" s="41" t="s">
        <v>6</v>
      </c>
      <c r="AA2145" s="41" t="s">
        <v>7</v>
      </c>
      <c r="AB2145" s="41" t="s">
        <v>8</v>
      </c>
      <c r="AC2145" s="41" t="s">
        <v>9</v>
      </c>
      <c r="AD2145" s="41" t="s">
        <v>10</v>
      </c>
      <c r="AE2145" s="67" t="s">
        <v>19</v>
      </c>
      <c r="AF2145" s="49"/>
      <c r="AG2145" s="43" t="s">
        <v>0</v>
      </c>
      <c r="AH2145" s="41" t="s">
        <v>4</v>
      </c>
      <c r="AI2145" s="41" t="s">
        <v>5</v>
      </c>
      <c r="AJ2145" s="41" t="s">
        <v>6</v>
      </c>
      <c r="AK2145" s="41" t="s">
        <v>7</v>
      </c>
      <c r="AL2145" s="41" t="s">
        <v>8</v>
      </c>
      <c r="AM2145" s="41" t="s">
        <v>9</v>
      </c>
      <c r="AN2145" s="41" t="s">
        <v>10</v>
      </c>
      <c r="AO2145" s="41" t="s">
        <v>19</v>
      </c>
      <c r="AP2145" s="49"/>
      <c r="AQ2145" s="94" t="s">
        <v>135</v>
      </c>
      <c r="AR2145" s="6" t="s">
        <v>134</v>
      </c>
      <c r="AS2145" s="9"/>
      <c r="AT2145" s="9"/>
      <c r="AU2145" s="9"/>
      <c r="AV2145" s="9"/>
      <c r="AW2145" s="9"/>
      <c r="AX2145" s="9"/>
      <c r="AY2145" s="9"/>
      <c r="AZ2145" s="9"/>
      <c r="BA2145" s="49"/>
      <c r="BB2145" s="8"/>
      <c r="BC2145" s="8"/>
      <c r="BD2145" s="8"/>
      <c r="BE2145" s="8"/>
      <c r="BF2145" s="8"/>
    </row>
    <row r="2146" spans="1:58" s="5" customFormat="1">
      <c r="A2146" s="6">
        <v>2101</v>
      </c>
      <c r="B2146" s="44" t="s">
        <v>20</v>
      </c>
      <c r="C2146" s="13">
        <v>676.3443542480469</v>
      </c>
      <c r="D2146" s="13">
        <v>871.64776611328125</v>
      </c>
      <c r="E2146" s="13">
        <v>996.36623535156252</v>
      </c>
      <c r="F2146" s="13">
        <v>855.57034912109373</v>
      </c>
      <c r="G2146" s="13">
        <v>548.77461547851567</v>
      </c>
      <c r="H2146" s="13">
        <v>621.9814514160156</v>
      </c>
      <c r="I2146" s="13">
        <v>764.31922302246096</v>
      </c>
      <c r="J2146" s="13">
        <v>904.22988281250002</v>
      </c>
      <c r="K2146" s="13">
        <v>1067.2625976562499</v>
      </c>
      <c r="L2146" s="13">
        <v>1055.5356201171876</v>
      </c>
      <c r="M2146" s="13">
        <v>966.95204467773442</v>
      </c>
      <c r="N2146" s="13">
        <v>897.58095703125002</v>
      </c>
      <c r="O2146" s="13">
        <v>762.05861816406252</v>
      </c>
      <c r="P2146" s="13">
        <v>645.77157897949223</v>
      </c>
      <c r="Q2146" s="13">
        <v>571.67158508300781</v>
      </c>
      <c r="R2146" s="13">
        <v>475.79631652832029</v>
      </c>
      <c r="S2146" s="13">
        <v>325.30253295898439</v>
      </c>
      <c r="T2146" s="13">
        <v>240.42585296630858</v>
      </c>
      <c r="U2146" s="13">
        <v>13247.591581726074</v>
      </c>
      <c r="V2146" s="8"/>
      <c r="W2146" s="44" t="s">
        <v>20</v>
      </c>
      <c r="X2146" s="76">
        <v>6</v>
      </c>
      <c r="Y2146" s="76">
        <v>10</v>
      </c>
      <c r="Z2146" s="76">
        <v>38</v>
      </c>
      <c r="AA2146" s="76">
        <v>43</v>
      </c>
      <c r="AB2146" s="76">
        <v>25</v>
      </c>
      <c r="AC2146" s="76">
        <v>6</v>
      </c>
      <c r="AD2146" s="76">
        <v>0</v>
      </c>
      <c r="AE2146" s="45">
        <f>SUM(X2146:AD2146)</f>
        <v>128</v>
      </c>
      <c r="AF2146" s="8"/>
      <c r="AG2146" s="44" t="s">
        <v>20</v>
      </c>
      <c r="AH2146" s="68">
        <f t="shared" ref="AH2146:AH2177" si="1136">X2146/(F2146/2)*1000</f>
        <v>14.02573150451895</v>
      </c>
      <c r="AI2146" s="68">
        <f t="shared" ref="AI2146:AI2177" si="1137">Y2146/(G2146/2)*1000</f>
        <v>36.444834429086299</v>
      </c>
      <c r="AJ2146" s="68">
        <f t="shared" ref="AJ2146:AJ2177" si="1138">Z2146/(H2146/2)*1000</f>
        <v>122.19013899365785</v>
      </c>
      <c r="AK2146" s="68">
        <f t="shared" ref="AK2146:AK2177" si="1139">AA2146/(I2146/2)*1000</f>
        <v>112.51843131711045</v>
      </c>
      <c r="AL2146" s="68">
        <f t="shared" ref="AL2146:AL2209" si="1140">AB2146/(J2146/2)*1000</f>
        <v>55.295673091980674</v>
      </c>
      <c r="AM2146" s="68">
        <f t="shared" ref="AM2146:AM2209" si="1141">AC2146/(K2146/2)*1000</f>
        <v>11.243718299837797</v>
      </c>
      <c r="AN2146" s="68">
        <f t="shared" ref="AN2146:AN2209" si="1142">AD2146/(L2146/2)*1000</f>
        <v>0</v>
      </c>
      <c r="AO2146" s="68">
        <f>AE2146/(SUM(F2146:L2146)/2)*1000</f>
        <v>44.003842679659186</v>
      </c>
      <c r="AP2146" s="8"/>
      <c r="AQ2146" s="6">
        <f t="shared" ref="AQ2146:AQ2177" si="1143">RANK(AI2146,AI$2146:AI$2224)</f>
        <v>60</v>
      </c>
      <c r="AR2146" s="94">
        <f t="shared" ref="AR2146:AR2177" si="1144">RANK(AO2146,AO$2146:AO$2224)</f>
        <v>66</v>
      </c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</row>
    <row r="2147" spans="1:58" s="5" customFormat="1">
      <c r="A2147" s="6">
        <v>2102</v>
      </c>
      <c r="B2147" s="44" t="s">
        <v>21</v>
      </c>
      <c r="C2147" s="13">
        <v>631.63632812499998</v>
      </c>
      <c r="D2147" s="13">
        <v>751.58099365234375</v>
      </c>
      <c r="E2147" s="13">
        <v>839.83740234375</v>
      </c>
      <c r="F2147" s="13">
        <v>696.27089843750002</v>
      </c>
      <c r="G2147" s="13">
        <v>494.01699218750002</v>
      </c>
      <c r="H2147" s="13">
        <v>548.32260742187498</v>
      </c>
      <c r="I2147" s="13">
        <v>675.9267578125</v>
      </c>
      <c r="J2147" s="13">
        <v>776.43741455078123</v>
      </c>
      <c r="K2147" s="13">
        <v>856.33831787109375</v>
      </c>
      <c r="L2147" s="13">
        <v>868.3570556640625</v>
      </c>
      <c r="M2147" s="13">
        <v>887.61945800781245</v>
      </c>
      <c r="N2147" s="13">
        <v>816.5088012695312</v>
      </c>
      <c r="O2147" s="13">
        <v>716.2765991210938</v>
      </c>
      <c r="P2147" s="13">
        <v>591.44354248046875</v>
      </c>
      <c r="Q2147" s="13">
        <v>546.10566406249995</v>
      </c>
      <c r="R2147" s="13">
        <v>467.98480834960935</v>
      </c>
      <c r="S2147" s="13">
        <v>285.5790954589844</v>
      </c>
      <c r="T2147" s="13">
        <v>235.82973327636719</v>
      </c>
      <c r="U2147" s="13">
        <v>11686.072470092773</v>
      </c>
      <c r="V2147" s="8"/>
      <c r="W2147" s="44" t="s">
        <v>21</v>
      </c>
      <c r="X2147" s="76">
        <v>7</v>
      </c>
      <c r="Y2147" s="76">
        <v>22</v>
      </c>
      <c r="Z2147" s="76">
        <v>33</v>
      </c>
      <c r="AA2147" s="76">
        <v>40</v>
      </c>
      <c r="AB2147" s="76">
        <v>20</v>
      </c>
      <c r="AC2147" s="76">
        <v>0</v>
      </c>
      <c r="AD2147" s="76">
        <v>0</v>
      </c>
      <c r="AE2147" s="45">
        <f t="shared" ref="AE2147:AE2210" si="1145">SUM(X2147:AD2147)</f>
        <v>122</v>
      </c>
      <c r="AF2147" s="8"/>
      <c r="AG2147" s="44" t="s">
        <v>21</v>
      </c>
      <c r="AH2147" s="68">
        <f t="shared" si="1136"/>
        <v>20.107116398828914</v>
      </c>
      <c r="AI2147" s="68">
        <f t="shared" si="1137"/>
        <v>89.065762303374711</v>
      </c>
      <c r="AJ2147" s="68">
        <f t="shared" si="1138"/>
        <v>120.36709613401027</v>
      </c>
      <c r="AK2147" s="68">
        <f t="shared" si="1139"/>
        <v>118.35601871851293</v>
      </c>
      <c r="AL2147" s="68">
        <f t="shared" si="1140"/>
        <v>51.517352526272269</v>
      </c>
      <c r="AM2147" s="68">
        <f t="shared" si="1141"/>
        <v>0</v>
      </c>
      <c r="AN2147" s="68">
        <f t="shared" si="1142"/>
        <v>0</v>
      </c>
      <c r="AO2147" s="68">
        <f t="shared" ref="AO2147:AO2210" si="1146">AE2147/(SUM(F2147:L2147)/2)*1000</f>
        <v>49.637180245760717</v>
      </c>
      <c r="AP2147" s="8"/>
      <c r="AQ2147" s="6">
        <f t="shared" si="1143"/>
        <v>13</v>
      </c>
      <c r="AR2147" s="94">
        <f t="shared" si="1144"/>
        <v>43</v>
      </c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</row>
    <row r="2148" spans="1:58" s="5" customFormat="1">
      <c r="A2148" s="6">
        <v>2103</v>
      </c>
      <c r="B2148" s="44" t="s">
        <v>22</v>
      </c>
      <c r="C2148" s="13">
        <v>5396.4681404113771</v>
      </c>
      <c r="D2148" s="13">
        <v>6002.8245910644528</v>
      </c>
      <c r="E2148" s="13">
        <v>6338.6670890808109</v>
      </c>
      <c r="F2148" s="13">
        <v>7034.2399429321285</v>
      </c>
      <c r="G2148" s="13">
        <v>6295.3226806640623</v>
      </c>
      <c r="H2148" s="13">
        <v>5566.4188613891602</v>
      </c>
      <c r="I2148" s="13">
        <v>5665.4189605712891</v>
      </c>
      <c r="J2148" s="13">
        <v>5967.575175476074</v>
      </c>
      <c r="K2148" s="13">
        <v>6123.5458297729492</v>
      </c>
      <c r="L2148" s="13">
        <v>5757.7523056030277</v>
      </c>
      <c r="M2148" s="13">
        <v>5294.0958801269535</v>
      </c>
      <c r="N2148" s="13">
        <v>4366.8471267700197</v>
      </c>
      <c r="O2148" s="13">
        <v>3543.2077423095702</v>
      </c>
      <c r="P2148" s="13">
        <v>3197.2483016967772</v>
      </c>
      <c r="Q2148" s="13">
        <v>3064.7579467773439</v>
      </c>
      <c r="R2148" s="13">
        <v>2662.8473159790037</v>
      </c>
      <c r="S2148" s="13">
        <v>1840.1330156326294</v>
      </c>
      <c r="T2148" s="13">
        <v>1629.3297108888626</v>
      </c>
      <c r="U2148" s="13">
        <v>85746.700617146489</v>
      </c>
      <c r="V2148" s="8"/>
      <c r="W2148" s="44" t="s">
        <v>22</v>
      </c>
      <c r="X2148" s="76">
        <v>54</v>
      </c>
      <c r="Y2148" s="76">
        <v>151</v>
      </c>
      <c r="Z2148" s="76">
        <v>302</v>
      </c>
      <c r="AA2148" s="76">
        <v>326</v>
      </c>
      <c r="AB2148" s="76">
        <v>132</v>
      </c>
      <c r="AC2148" s="76">
        <v>32</v>
      </c>
      <c r="AD2148" s="76">
        <v>0</v>
      </c>
      <c r="AE2148" s="45">
        <f t="shared" si="1145"/>
        <v>997</v>
      </c>
      <c r="AF2148" s="8"/>
      <c r="AG2148" s="44" t="s">
        <v>22</v>
      </c>
      <c r="AH2148" s="68">
        <f t="shared" si="1136"/>
        <v>15.353471146305772</v>
      </c>
      <c r="AI2148" s="68">
        <f t="shared" si="1137"/>
        <v>47.972123959203238</v>
      </c>
      <c r="AJ2148" s="68">
        <f t="shared" si="1138"/>
        <v>108.50782433739909</v>
      </c>
      <c r="AK2148" s="68">
        <f t="shared" si="1139"/>
        <v>115.08416315503236</v>
      </c>
      <c r="AL2148" s="68">
        <f t="shared" si="1140"/>
        <v>44.239074035450066</v>
      </c>
      <c r="AM2148" s="68">
        <f t="shared" si="1141"/>
        <v>10.451460931153512</v>
      </c>
      <c r="AN2148" s="68">
        <f t="shared" si="1142"/>
        <v>0</v>
      </c>
      <c r="AO2148" s="68">
        <f t="shared" si="1146"/>
        <v>47.016909427487086</v>
      </c>
      <c r="AP2148" s="8"/>
      <c r="AQ2148" s="6">
        <f t="shared" si="1143"/>
        <v>51</v>
      </c>
      <c r="AR2148" s="94">
        <f t="shared" si="1144"/>
        <v>56</v>
      </c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</row>
    <row r="2149" spans="1:58" s="5" customFormat="1">
      <c r="A2149" s="6">
        <v>2104</v>
      </c>
      <c r="B2149" s="44" t="s">
        <v>23</v>
      </c>
      <c r="C2149" s="13">
        <v>6827.6924316406248</v>
      </c>
      <c r="D2149" s="13">
        <v>7089.9231445312498</v>
      </c>
      <c r="E2149" s="13">
        <v>7444.6232421875002</v>
      </c>
      <c r="F2149" s="13">
        <v>8046.2834960937498</v>
      </c>
      <c r="G2149" s="13">
        <v>8411.3235351562507</v>
      </c>
      <c r="H2149" s="13">
        <v>8221.07861328125</v>
      </c>
      <c r="I2149" s="13">
        <v>8668.2843749999993</v>
      </c>
      <c r="J2149" s="13">
        <v>8702.9600097656257</v>
      </c>
      <c r="K2149" s="13">
        <v>8696.6486328124993</v>
      </c>
      <c r="L2149" s="13">
        <v>8515.208984375</v>
      </c>
      <c r="M2149" s="13">
        <v>8234.7422363281257</v>
      </c>
      <c r="N2149" s="13">
        <v>7079.139404296875</v>
      </c>
      <c r="O2149" s="13">
        <v>5486.1366699218752</v>
      </c>
      <c r="P2149" s="13">
        <v>4491.8838867187496</v>
      </c>
      <c r="Q2149" s="13">
        <v>4182.7710449218748</v>
      </c>
      <c r="R2149" s="13">
        <v>3817.7756591796874</v>
      </c>
      <c r="S2149" s="13">
        <v>2658.6184326171874</v>
      </c>
      <c r="T2149" s="13">
        <v>2134.1764892578126</v>
      </c>
      <c r="U2149" s="13">
        <v>118709.27028808594</v>
      </c>
      <c r="V2149" s="8"/>
      <c r="W2149" s="44" t="s">
        <v>23</v>
      </c>
      <c r="X2149" s="76">
        <v>25</v>
      </c>
      <c r="Y2149" s="76">
        <v>90</v>
      </c>
      <c r="Z2149" s="76">
        <v>340</v>
      </c>
      <c r="AA2149" s="76">
        <v>594</v>
      </c>
      <c r="AB2149" s="76">
        <v>265</v>
      </c>
      <c r="AC2149" s="76">
        <v>47</v>
      </c>
      <c r="AD2149" s="76">
        <v>3</v>
      </c>
      <c r="AE2149" s="45">
        <f t="shared" si="1145"/>
        <v>1364</v>
      </c>
      <c r="AF2149" s="8"/>
      <c r="AG2149" s="44" t="s">
        <v>23</v>
      </c>
      <c r="AH2149" s="68">
        <f t="shared" si="1136"/>
        <v>6.2140490108599362</v>
      </c>
      <c r="AI2149" s="68">
        <f t="shared" si="1137"/>
        <v>21.399723747120884</v>
      </c>
      <c r="AJ2149" s="68">
        <f t="shared" si="1138"/>
        <v>82.714207221112318</v>
      </c>
      <c r="AK2149" s="68">
        <f t="shared" si="1139"/>
        <v>137.05134125805606</v>
      </c>
      <c r="AL2149" s="68">
        <f t="shared" si="1140"/>
        <v>60.898820562806783</v>
      </c>
      <c r="AM2149" s="68">
        <f t="shared" si="1141"/>
        <v>10.808761394054432</v>
      </c>
      <c r="AN2149" s="68">
        <f t="shared" si="1142"/>
        <v>0.70462157898998279</v>
      </c>
      <c r="AO2149" s="68">
        <f t="shared" si="1146"/>
        <v>46.033035929887866</v>
      </c>
      <c r="AP2149" s="8"/>
      <c r="AQ2149" s="6">
        <f t="shared" si="1143"/>
        <v>68</v>
      </c>
      <c r="AR2149" s="94">
        <f t="shared" si="1144"/>
        <v>61</v>
      </c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</row>
    <row r="2150" spans="1:58" s="5" customFormat="1">
      <c r="A2150" s="6">
        <v>2105</v>
      </c>
      <c r="B2150" s="44" t="s">
        <v>24</v>
      </c>
      <c r="C2150" s="13">
        <v>1438.7206787109376</v>
      </c>
      <c r="D2150" s="13">
        <v>1652.6612548828125</v>
      </c>
      <c r="E2150" s="13">
        <v>1723.2105957031249</v>
      </c>
      <c r="F2150" s="13">
        <v>1510.9558349609374</v>
      </c>
      <c r="G2150" s="13">
        <v>1115.4442810058595</v>
      </c>
      <c r="H2150" s="13">
        <v>1235.5826232910156</v>
      </c>
      <c r="I2150" s="13">
        <v>1473.804998779297</v>
      </c>
      <c r="J2150" s="13">
        <v>1703.4905517578125</v>
      </c>
      <c r="K2150" s="13">
        <v>1789.5782348632813</v>
      </c>
      <c r="L2150" s="13">
        <v>1856.3774780273438</v>
      </c>
      <c r="M2150" s="13">
        <v>1813.6075439453125</v>
      </c>
      <c r="N2150" s="13">
        <v>1913.9079345703126</v>
      </c>
      <c r="O2150" s="13">
        <v>1824.7012695312501</v>
      </c>
      <c r="P2150" s="13">
        <v>1737.160107421875</v>
      </c>
      <c r="Q2150" s="13">
        <v>1659.2343872070312</v>
      </c>
      <c r="R2150" s="13">
        <v>1293.5486145019531</v>
      </c>
      <c r="S2150" s="13">
        <v>820.19784545898438</v>
      </c>
      <c r="T2150" s="13">
        <v>579.72453613281255</v>
      </c>
      <c r="U2150" s="13">
        <v>27141.908770751954</v>
      </c>
      <c r="V2150" s="8"/>
      <c r="W2150" s="44" t="s">
        <v>24</v>
      </c>
      <c r="X2150" s="76">
        <v>10</v>
      </c>
      <c r="Y2150" s="76">
        <v>36</v>
      </c>
      <c r="Z2150" s="76">
        <v>88</v>
      </c>
      <c r="AA2150" s="76">
        <v>85</v>
      </c>
      <c r="AB2150" s="76">
        <v>30</v>
      </c>
      <c r="AC2150" s="76">
        <v>7</v>
      </c>
      <c r="AD2150" s="76">
        <v>0</v>
      </c>
      <c r="AE2150" s="45">
        <f t="shared" si="1145"/>
        <v>256</v>
      </c>
      <c r="AF2150" s="8"/>
      <c r="AG2150" s="44" t="s">
        <v>24</v>
      </c>
      <c r="AH2150" s="68">
        <f t="shared" si="1136"/>
        <v>13.236654266944246</v>
      </c>
      <c r="AI2150" s="68">
        <f t="shared" si="1137"/>
        <v>64.54827123688645</v>
      </c>
      <c r="AJ2150" s="68">
        <f t="shared" si="1138"/>
        <v>142.44292261995244</v>
      </c>
      <c r="AK2150" s="68">
        <f t="shared" si="1139"/>
        <v>115.34768856178754</v>
      </c>
      <c r="AL2150" s="68">
        <f t="shared" si="1140"/>
        <v>35.221797936059396</v>
      </c>
      <c r="AM2150" s="68">
        <f t="shared" si="1141"/>
        <v>7.8230723459092353</v>
      </c>
      <c r="AN2150" s="68">
        <f t="shared" si="1142"/>
        <v>0</v>
      </c>
      <c r="AO2150" s="68">
        <f t="shared" si="1146"/>
        <v>47.916592174894596</v>
      </c>
      <c r="AP2150" s="8"/>
      <c r="AQ2150" s="6">
        <f t="shared" si="1143"/>
        <v>36</v>
      </c>
      <c r="AR2150" s="94">
        <f t="shared" si="1144"/>
        <v>49</v>
      </c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</row>
    <row r="2151" spans="1:58" s="5" customFormat="1">
      <c r="A2151" s="6">
        <v>2106</v>
      </c>
      <c r="B2151" s="44" t="s">
        <v>25</v>
      </c>
      <c r="C2151" s="13">
        <v>2285.1997253417967</v>
      </c>
      <c r="D2151" s="13">
        <v>2784.3233825683592</v>
      </c>
      <c r="E2151" s="13">
        <v>3154.1665466308596</v>
      </c>
      <c r="F2151" s="13">
        <v>2831.8795654296873</v>
      </c>
      <c r="G2151" s="13">
        <v>1888.1365264892579</v>
      </c>
      <c r="H2151" s="13">
        <v>1867.0071350097655</v>
      </c>
      <c r="I2151" s="13">
        <v>2200.7685272216795</v>
      </c>
      <c r="J2151" s="13">
        <v>2562.0005889892577</v>
      </c>
      <c r="K2151" s="13">
        <v>2884.479898071289</v>
      </c>
      <c r="L2151" s="13">
        <v>2813.3330200195314</v>
      </c>
      <c r="M2151" s="13">
        <v>2605.1001708984377</v>
      </c>
      <c r="N2151" s="13">
        <v>2213.104180908203</v>
      </c>
      <c r="O2151" s="13">
        <v>1848.559732055664</v>
      </c>
      <c r="P2151" s="13">
        <v>1504.2922332763671</v>
      </c>
      <c r="Q2151" s="13">
        <v>1322.4007690429687</v>
      </c>
      <c r="R2151" s="13">
        <v>1079.2641479492188</v>
      </c>
      <c r="S2151" s="13">
        <v>736.01497726440425</v>
      </c>
      <c r="T2151" s="13">
        <v>628.88481750488279</v>
      </c>
      <c r="U2151" s="13">
        <v>37208.915944671629</v>
      </c>
      <c r="V2151" s="8"/>
      <c r="W2151" s="44" t="s">
        <v>25</v>
      </c>
      <c r="X2151" s="76">
        <v>14</v>
      </c>
      <c r="Y2151" s="76">
        <v>72</v>
      </c>
      <c r="Z2151" s="76">
        <v>129</v>
      </c>
      <c r="AA2151" s="76">
        <v>142</v>
      </c>
      <c r="AB2151" s="76">
        <v>68</v>
      </c>
      <c r="AC2151" s="76">
        <v>13</v>
      </c>
      <c r="AD2151" s="76">
        <v>0</v>
      </c>
      <c r="AE2151" s="45">
        <f t="shared" si="1145"/>
        <v>438</v>
      </c>
      <c r="AF2151" s="8"/>
      <c r="AG2151" s="44" t="s">
        <v>25</v>
      </c>
      <c r="AH2151" s="68">
        <f t="shared" si="1136"/>
        <v>9.8874261256768872</v>
      </c>
      <c r="AI2151" s="68">
        <f t="shared" si="1137"/>
        <v>76.265671459546994</v>
      </c>
      <c r="AJ2151" s="68">
        <f t="shared" si="1138"/>
        <v>138.1890808888904</v>
      </c>
      <c r="AK2151" s="68">
        <f t="shared" si="1139"/>
        <v>129.04582943965065</v>
      </c>
      <c r="AL2151" s="68">
        <f t="shared" si="1140"/>
        <v>53.08351628976547</v>
      </c>
      <c r="AM2151" s="68">
        <f t="shared" si="1141"/>
        <v>9.013756697484677</v>
      </c>
      <c r="AN2151" s="68">
        <f t="shared" si="1142"/>
        <v>0</v>
      </c>
      <c r="AO2151" s="68">
        <f t="shared" si="1146"/>
        <v>51.385516415739183</v>
      </c>
      <c r="AP2151" s="8"/>
      <c r="AQ2151" s="6">
        <f t="shared" si="1143"/>
        <v>22</v>
      </c>
      <c r="AR2151" s="94">
        <f t="shared" si="1144"/>
        <v>28</v>
      </c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</row>
    <row r="2152" spans="1:58" s="5" customFormat="1">
      <c r="A2152" s="6">
        <v>2107</v>
      </c>
      <c r="B2152" s="44" t="s">
        <v>26</v>
      </c>
      <c r="C2152" s="13">
        <v>5099.9959228515627</v>
      </c>
      <c r="D2152" s="13">
        <v>5738.7489746093752</v>
      </c>
      <c r="E2152" s="13">
        <v>5862.5269042968748</v>
      </c>
      <c r="F2152" s="13">
        <v>5587.5337402343748</v>
      </c>
      <c r="G2152" s="13">
        <v>4673.2197509765629</v>
      </c>
      <c r="H2152" s="13">
        <v>4296.2686523437496</v>
      </c>
      <c r="I2152" s="13">
        <v>5612.3489257812498</v>
      </c>
      <c r="J2152" s="13">
        <v>6851.6924804687496</v>
      </c>
      <c r="K2152" s="13">
        <v>7314.6817382812496</v>
      </c>
      <c r="L2152" s="13">
        <v>7042.6519531249996</v>
      </c>
      <c r="M2152" s="13">
        <v>6626.268798828125</v>
      </c>
      <c r="N2152" s="13">
        <v>5642.5465820312502</v>
      </c>
      <c r="O2152" s="13">
        <v>4120.4535888671871</v>
      </c>
      <c r="P2152" s="13">
        <v>3268.8688232421873</v>
      </c>
      <c r="Q2152" s="13">
        <v>3217.0338378906249</v>
      </c>
      <c r="R2152" s="13">
        <v>3324.2615844726561</v>
      </c>
      <c r="S2152" s="13">
        <v>2699.2671386718748</v>
      </c>
      <c r="T2152" s="13">
        <v>2556.6434204101561</v>
      </c>
      <c r="U2152" s="13">
        <v>89535.012817382813</v>
      </c>
      <c r="V2152" s="8"/>
      <c r="W2152" s="44" t="s">
        <v>26</v>
      </c>
      <c r="X2152" s="76">
        <v>3</v>
      </c>
      <c r="Y2152" s="76">
        <v>29</v>
      </c>
      <c r="Z2152" s="76">
        <v>135</v>
      </c>
      <c r="AA2152" s="76">
        <v>479</v>
      </c>
      <c r="AB2152" s="76">
        <v>351</v>
      </c>
      <c r="AC2152" s="76">
        <v>56</v>
      </c>
      <c r="AD2152" s="76">
        <v>5</v>
      </c>
      <c r="AE2152" s="45">
        <f t="shared" si="1145"/>
        <v>1058</v>
      </c>
      <c r="AF2152" s="8"/>
      <c r="AG2152" s="44" t="s">
        <v>26</v>
      </c>
      <c r="AH2152" s="68">
        <f t="shared" si="1136"/>
        <v>1.0738190190773369</v>
      </c>
      <c r="AI2152" s="68">
        <f t="shared" si="1137"/>
        <v>12.411143299623292</v>
      </c>
      <c r="AJ2152" s="68">
        <f t="shared" si="1138"/>
        <v>62.845231955573013</v>
      </c>
      <c r="AK2152" s="68">
        <f t="shared" si="1139"/>
        <v>170.69501783812285</v>
      </c>
      <c r="AL2152" s="68">
        <f t="shared" si="1140"/>
        <v>102.45643715054379</v>
      </c>
      <c r="AM2152" s="68">
        <f t="shared" si="1141"/>
        <v>15.311670966332013</v>
      </c>
      <c r="AN2152" s="68">
        <f t="shared" si="1142"/>
        <v>1.419919664717032</v>
      </c>
      <c r="AO2152" s="68">
        <f t="shared" si="1146"/>
        <v>51.137795107553451</v>
      </c>
      <c r="AP2152" s="8"/>
      <c r="AQ2152" s="6">
        <f t="shared" si="1143"/>
        <v>74</v>
      </c>
      <c r="AR2152" s="94">
        <f t="shared" si="1144"/>
        <v>30</v>
      </c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</row>
    <row r="2153" spans="1:58" s="5" customFormat="1">
      <c r="A2153" s="6">
        <v>2108</v>
      </c>
      <c r="B2153" s="44" t="s">
        <v>27</v>
      </c>
      <c r="C2153" s="13">
        <v>817.09108581542966</v>
      </c>
      <c r="D2153" s="13">
        <v>1038.1567504882812</v>
      </c>
      <c r="E2153" s="13">
        <v>1131.1678466796875</v>
      </c>
      <c r="F2153" s="13">
        <v>1010.2783569335937</v>
      </c>
      <c r="G2153" s="13">
        <v>640.12287597656245</v>
      </c>
      <c r="H2153" s="13">
        <v>590.61371002197268</v>
      </c>
      <c r="I2153" s="13">
        <v>690.85179138183594</v>
      </c>
      <c r="J2153" s="13">
        <v>896.78293457031248</v>
      </c>
      <c r="K2153" s="13">
        <v>1063.9418640136719</v>
      </c>
      <c r="L2153" s="13">
        <v>1078.5513732910156</v>
      </c>
      <c r="M2153" s="13">
        <v>1020.1458618164063</v>
      </c>
      <c r="N2153" s="13">
        <v>891.47227172851558</v>
      </c>
      <c r="O2153" s="13">
        <v>742.79074096679688</v>
      </c>
      <c r="P2153" s="13">
        <v>635.97492065429685</v>
      </c>
      <c r="Q2153" s="13">
        <v>611.86507568359377</v>
      </c>
      <c r="R2153" s="13">
        <v>574.42295379638676</v>
      </c>
      <c r="S2153" s="13">
        <v>375.73783416748046</v>
      </c>
      <c r="T2153" s="13">
        <v>310.44981384277344</v>
      </c>
      <c r="U2153" s="13">
        <v>14120.418061828614</v>
      </c>
      <c r="V2153" s="8"/>
      <c r="W2153" s="44" t="s">
        <v>27</v>
      </c>
      <c r="X2153" s="68">
        <v>5.2107200000000002</v>
      </c>
      <c r="Y2153" s="68">
        <v>21.494220000000002</v>
      </c>
      <c r="Z2153" s="68">
        <v>32.567</v>
      </c>
      <c r="AA2153" s="68">
        <v>39.731740000000002</v>
      </c>
      <c r="AB2153" s="68">
        <v>13.678140000000001</v>
      </c>
      <c r="AC2153" s="68">
        <v>5.8620600000000005</v>
      </c>
      <c r="AD2153" s="68">
        <v>0</v>
      </c>
      <c r="AE2153" s="45">
        <f t="shared" si="1145"/>
        <v>118.54388</v>
      </c>
      <c r="AF2153" s="8"/>
      <c r="AG2153" s="44" t="s">
        <v>27</v>
      </c>
      <c r="AH2153" s="68">
        <f t="shared" si="1136"/>
        <v>10.315414487974634</v>
      </c>
      <c r="AI2153" s="68">
        <f t="shared" si="1137"/>
        <v>67.156543865765528</v>
      </c>
      <c r="AJ2153" s="68">
        <f t="shared" si="1138"/>
        <v>110.28189643206355</v>
      </c>
      <c r="AK2153" s="68">
        <f t="shared" si="1139"/>
        <v>115.02247079805325</v>
      </c>
      <c r="AL2153" s="68">
        <f t="shared" si="1140"/>
        <v>30.504906979644499</v>
      </c>
      <c r="AM2153" s="68">
        <f t="shared" si="1141"/>
        <v>11.019511870480681</v>
      </c>
      <c r="AN2153" s="68">
        <f t="shared" si="1142"/>
        <v>0</v>
      </c>
      <c r="AO2153" s="68">
        <f t="shared" si="1146"/>
        <v>39.705591328967103</v>
      </c>
      <c r="AP2153" s="8"/>
      <c r="AQ2153" s="6">
        <f t="shared" si="1143"/>
        <v>32</v>
      </c>
      <c r="AR2153" s="94">
        <f t="shared" si="1144"/>
        <v>72</v>
      </c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</row>
    <row r="2154" spans="1:58" s="5" customFormat="1">
      <c r="A2154" s="6">
        <v>2109</v>
      </c>
      <c r="B2154" s="44" t="s">
        <v>28</v>
      </c>
      <c r="C2154" s="13">
        <v>8101.4013427734371</v>
      </c>
      <c r="D2154" s="13">
        <v>9248.5477539062504</v>
      </c>
      <c r="E2154" s="13">
        <v>10040.3701171875</v>
      </c>
      <c r="F2154" s="13">
        <v>11222.97509765625</v>
      </c>
      <c r="G2154" s="13">
        <v>12947.958203124999</v>
      </c>
      <c r="H2154" s="13">
        <v>11106.158154296874</v>
      </c>
      <c r="I2154" s="13">
        <v>10475.400561523438</v>
      </c>
      <c r="J2154" s="13">
        <v>11484.033642578124</v>
      </c>
      <c r="K2154" s="13">
        <v>11873.667285156251</v>
      </c>
      <c r="L2154" s="13">
        <v>11856.055419921875</v>
      </c>
      <c r="M2154" s="13">
        <v>11197.910766601563</v>
      </c>
      <c r="N2154" s="13">
        <v>8975.0375732421871</v>
      </c>
      <c r="O2154" s="13">
        <v>6529.0524658203121</v>
      </c>
      <c r="P2154" s="13">
        <v>5220.5658203125004</v>
      </c>
      <c r="Q2154" s="13">
        <v>4963.5251220703121</v>
      </c>
      <c r="R2154" s="13">
        <v>4842.902587890625</v>
      </c>
      <c r="S2154" s="13">
        <v>3828.9599731445314</v>
      </c>
      <c r="T2154" s="13">
        <v>4202.0039245605467</v>
      </c>
      <c r="U2154" s="13">
        <v>158116.52581176758</v>
      </c>
      <c r="V2154" s="8"/>
      <c r="W2154" s="44" t="s">
        <v>28</v>
      </c>
      <c r="X2154" s="76">
        <v>8</v>
      </c>
      <c r="Y2154" s="76">
        <v>34</v>
      </c>
      <c r="Z2154" s="76">
        <v>211</v>
      </c>
      <c r="AA2154" s="76">
        <v>742</v>
      </c>
      <c r="AB2154" s="76">
        <v>474</v>
      </c>
      <c r="AC2154" s="76">
        <v>113</v>
      </c>
      <c r="AD2154" s="76">
        <v>3</v>
      </c>
      <c r="AE2154" s="45">
        <f t="shared" si="1145"/>
        <v>1585</v>
      </c>
      <c r="AF2154" s="8"/>
      <c r="AG2154" s="44" t="s">
        <v>28</v>
      </c>
      <c r="AH2154" s="68">
        <f t="shared" si="1136"/>
        <v>1.4256469305845079</v>
      </c>
      <c r="AI2154" s="68">
        <f t="shared" si="1137"/>
        <v>5.2517932891989219</v>
      </c>
      <c r="AJ2154" s="68">
        <f t="shared" si="1138"/>
        <v>37.99693774725619</v>
      </c>
      <c r="AK2154" s="68">
        <f t="shared" si="1139"/>
        <v>141.66522714661536</v>
      </c>
      <c r="AL2154" s="68">
        <f t="shared" si="1140"/>
        <v>82.549392443888507</v>
      </c>
      <c r="AM2154" s="68">
        <f t="shared" si="1141"/>
        <v>19.033715074914699</v>
      </c>
      <c r="AN2154" s="68">
        <f t="shared" si="1142"/>
        <v>0.50607050890788907</v>
      </c>
      <c r="AO2154" s="68">
        <f t="shared" si="1146"/>
        <v>39.152116641721321</v>
      </c>
      <c r="AP2154" s="8"/>
      <c r="AQ2154" s="6">
        <f t="shared" si="1143"/>
        <v>79</v>
      </c>
      <c r="AR2154" s="94">
        <f t="shared" si="1144"/>
        <v>74</v>
      </c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</row>
    <row r="2155" spans="1:58" s="5" customFormat="1">
      <c r="A2155" s="6">
        <v>2110</v>
      </c>
      <c r="B2155" s="44" t="s">
        <v>29</v>
      </c>
      <c r="C2155" s="13">
        <v>11458.9615234375</v>
      </c>
      <c r="D2155" s="13">
        <v>12174.807421875001</v>
      </c>
      <c r="E2155" s="13">
        <v>12210.957226562499</v>
      </c>
      <c r="F2155" s="13">
        <v>12579.342968749999</v>
      </c>
      <c r="G2155" s="13">
        <v>12771.950976562501</v>
      </c>
      <c r="H2155" s="13">
        <v>12923.186718749999</v>
      </c>
      <c r="I2155" s="13">
        <v>13429.155566406251</v>
      </c>
      <c r="J2155" s="13">
        <v>13174.36318359375</v>
      </c>
      <c r="K2155" s="13">
        <v>12763.495703125</v>
      </c>
      <c r="L2155" s="13">
        <v>12279.226269531249</v>
      </c>
      <c r="M2155" s="13">
        <v>11558.20595703125</v>
      </c>
      <c r="N2155" s="13">
        <v>9236.7512695312507</v>
      </c>
      <c r="O2155" s="13">
        <v>6915.4785644531248</v>
      </c>
      <c r="P2155" s="13">
        <v>5492.5478515625</v>
      </c>
      <c r="Q2155" s="13">
        <v>4552.131591796875</v>
      </c>
      <c r="R2155" s="13">
        <v>3522.5407958984374</v>
      </c>
      <c r="S2155" s="13">
        <v>2106.4894897460936</v>
      </c>
      <c r="T2155" s="13">
        <v>1468.2715698242187</v>
      </c>
      <c r="U2155" s="13">
        <v>170617.86464843751</v>
      </c>
      <c r="V2155" s="8"/>
      <c r="W2155" s="44" t="s">
        <v>29</v>
      </c>
      <c r="X2155" s="76">
        <v>67</v>
      </c>
      <c r="Y2155" s="76">
        <v>336</v>
      </c>
      <c r="Z2155" s="76">
        <v>761</v>
      </c>
      <c r="AA2155" s="76">
        <v>764</v>
      </c>
      <c r="AB2155" s="76">
        <v>320</v>
      </c>
      <c r="AC2155" s="76">
        <v>75</v>
      </c>
      <c r="AD2155" s="76">
        <v>6</v>
      </c>
      <c r="AE2155" s="45">
        <f t="shared" si="1145"/>
        <v>2329</v>
      </c>
      <c r="AF2155" s="8"/>
      <c r="AG2155" s="44" t="s">
        <v>29</v>
      </c>
      <c r="AH2155" s="68">
        <f t="shared" si="1136"/>
        <v>10.652384654181622</v>
      </c>
      <c r="AI2155" s="68">
        <f t="shared" si="1137"/>
        <v>52.615297477509188</v>
      </c>
      <c r="AJ2155" s="68">
        <f t="shared" si="1138"/>
        <v>117.77280891498378</v>
      </c>
      <c r="AK2155" s="68">
        <f t="shared" si="1139"/>
        <v>113.78228455572989</v>
      </c>
      <c r="AL2155" s="68">
        <f t="shared" si="1140"/>
        <v>48.579198180675817</v>
      </c>
      <c r="AM2155" s="68">
        <f t="shared" si="1141"/>
        <v>11.75226626693455</v>
      </c>
      <c r="AN2155" s="68">
        <f t="shared" si="1142"/>
        <v>0.97726027166515372</v>
      </c>
      <c r="AO2155" s="68">
        <f t="shared" si="1146"/>
        <v>51.801185846447005</v>
      </c>
      <c r="AP2155" s="8"/>
      <c r="AQ2155" s="6">
        <f t="shared" si="1143"/>
        <v>46</v>
      </c>
      <c r="AR2155" s="94">
        <f t="shared" si="1144"/>
        <v>25</v>
      </c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/>
    </row>
    <row r="2156" spans="1:58" s="5" customFormat="1">
      <c r="A2156" s="6">
        <v>2111</v>
      </c>
      <c r="B2156" s="44" t="s">
        <v>30</v>
      </c>
      <c r="C2156" s="13">
        <v>396.42208557128907</v>
      </c>
      <c r="D2156" s="13">
        <v>471.73434143066407</v>
      </c>
      <c r="E2156" s="13">
        <v>502.95970458984374</v>
      </c>
      <c r="F2156" s="13">
        <v>447.82956542968748</v>
      </c>
      <c r="G2156" s="13">
        <v>242.58719940185546</v>
      </c>
      <c r="H2156" s="13">
        <v>275.73784942626952</v>
      </c>
      <c r="I2156" s="13">
        <v>365.33603210449218</v>
      </c>
      <c r="J2156" s="13">
        <v>436.1381805419922</v>
      </c>
      <c r="K2156" s="13">
        <v>493.1196350097656</v>
      </c>
      <c r="L2156" s="13">
        <v>523.54399414062505</v>
      </c>
      <c r="M2156" s="13">
        <v>526.62771606445313</v>
      </c>
      <c r="N2156" s="13">
        <v>491.78553466796876</v>
      </c>
      <c r="O2156" s="13">
        <v>449.02244873046874</v>
      </c>
      <c r="P2156" s="13">
        <v>380.93368835449218</v>
      </c>
      <c r="Q2156" s="13">
        <v>375.44643707275389</v>
      </c>
      <c r="R2156" s="13">
        <v>337.93685302734377</v>
      </c>
      <c r="S2156" s="13">
        <v>231.07407989501954</v>
      </c>
      <c r="T2156" s="13">
        <v>215.43815917968749</v>
      </c>
      <c r="U2156" s="13">
        <v>7163.6735046386721</v>
      </c>
      <c r="V2156" s="8"/>
      <c r="W2156" s="44" t="s">
        <v>30</v>
      </c>
      <c r="X2156" s="76">
        <v>0</v>
      </c>
      <c r="Y2156" s="76">
        <v>11</v>
      </c>
      <c r="Z2156" s="76">
        <v>22</v>
      </c>
      <c r="AA2156" s="76">
        <v>27</v>
      </c>
      <c r="AB2156" s="76">
        <v>5</v>
      </c>
      <c r="AC2156" s="76">
        <v>3</v>
      </c>
      <c r="AD2156" s="76">
        <v>0</v>
      </c>
      <c r="AE2156" s="45">
        <f t="shared" si="1145"/>
        <v>68</v>
      </c>
      <c r="AF2156" s="8"/>
      <c r="AG2156" s="44" t="s">
        <v>30</v>
      </c>
      <c r="AH2156" s="68">
        <f t="shared" si="1136"/>
        <v>0</v>
      </c>
      <c r="AI2156" s="68">
        <f t="shared" si="1137"/>
        <v>90.689039051710708</v>
      </c>
      <c r="AJ2156" s="68">
        <f t="shared" si="1138"/>
        <v>159.57185454064879</v>
      </c>
      <c r="AK2156" s="68">
        <f t="shared" si="1139"/>
        <v>147.80912709030326</v>
      </c>
      <c r="AL2156" s="68">
        <f t="shared" si="1140"/>
        <v>22.928513132175045</v>
      </c>
      <c r="AM2156" s="68">
        <f t="shared" si="1141"/>
        <v>12.167432756720746</v>
      </c>
      <c r="AN2156" s="68">
        <f t="shared" si="1142"/>
        <v>0</v>
      </c>
      <c r="AO2156" s="68">
        <f t="shared" si="1146"/>
        <v>48.845443553983031</v>
      </c>
      <c r="AP2156" s="8"/>
      <c r="AQ2156" s="6">
        <f t="shared" si="1143"/>
        <v>10</v>
      </c>
      <c r="AR2156" s="94">
        <f t="shared" si="1144"/>
        <v>47</v>
      </c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/>
      <c r="BF2156" s="8"/>
    </row>
    <row r="2157" spans="1:58" s="5" customFormat="1">
      <c r="A2157" s="6">
        <v>2112</v>
      </c>
      <c r="B2157" s="44" t="s">
        <v>31</v>
      </c>
      <c r="C2157" s="13">
        <v>2497.0915008544921</v>
      </c>
      <c r="D2157" s="13">
        <v>2797.5188049316407</v>
      </c>
      <c r="E2157" s="13">
        <v>2791.3976928710936</v>
      </c>
      <c r="F2157" s="13">
        <v>2457.5600769042967</v>
      </c>
      <c r="G2157" s="13">
        <v>1664.1269775390624</v>
      </c>
      <c r="H2157" s="13">
        <v>1968.5346054077149</v>
      </c>
      <c r="I2157" s="13">
        <v>2356.7846099853514</v>
      </c>
      <c r="J2157" s="13">
        <v>2605.6914611816405</v>
      </c>
      <c r="K2157" s="13">
        <v>2663.8165252685549</v>
      </c>
      <c r="L2157" s="13">
        <v>2543.8287048339844</v>
      </c>
      <c r="M2157" s="13">
        <v>2472.4619506835938</v>
      </c>
      <c r="N2157" s="13">
        <v>2261.2035827636719</v>
      </c>
      <c r="O2157" s="13">
        <v>1952.7655395507813</v>
      </c>
      <c r="P2157" s="13">
        <v>1639.9891265869142</v>
      </c>
      <c r="Q2157" s="13">
        <v>1475.2358032226562</v>
      </c>
      <c r="R2157" s="13">
        <v>1227.363348388672</v>
      </c>
      <c r="S2157" s="13">
        <v>867.9380813598633</v>
      </c>
      <c r="T2157" s="13">
        <v>726.40336151123051</v>
      </c>
      <c r="U2157" s="13">
        <v>36969.711753845215</v>
      </c>
      <c r="V2157" s="8"/>
      <c r="W2157" s="44" t="s">
        <v>31</v>
      </c>
      <c r="X2157" s="76">
        <v>25</v>
      </c>
      <c r="Y2157" s="76">
        <v>70</v>
      </c>
      <c r="Z2157" s="76">
        <v>146</v>
      </c>
      <c r="AA2157" s="76">
        <v>161</v>
      </c>
      <c r="AB2157" s="76">
        <v>60</v>
      </c>
      <c r="AC2157" s="76">
        <v>15</v>
      </c>
      <c r="AD2157" s="76">
        <v>0</v>
      </c>
      <c r="AE2157" s="45">
        <f t="shared" si="1145"/>
        <v>477</v>
      </c>
      <c r="AF2157" s="8"/>
      <c r="AG2157" s="44" t="s">
        <v>31</v>
      </c>
      <c r="AH2157" s="68">
        <f t="shared" si="1136"/>
        <v>20.345382588971443</v>
      </c>
      <c r="AI2157" s="68">
        <f t="shared" si="1137"/>
        <v>84.128195678333526</v>
      </c>
      <c r="AJ2157" s="68">
        <f t="shared" si="1138"/>
        <v>148.33368902830244</v>
      </c>
      <c r="AK2157" s="68">
        <f t="shared" si="1139"/>
        <v>136.62682564869661</v>
      </c>
      <c r="AL2157" s="68">
        <f t="shared" si="1140"/>
        <v>46.053034976590006</v>
      </c>
      <c r="AM2157" s="68">
        <f t="shared" si="1141"/>
        <v>11.262036899097442</v>
      </c>
      <c r="AN2157" s="68">
        <f t="shared" si="1142"/>
        <v>0</v>
      </c>
      <c r="AO2157" s="68">
        <f t="shared" si="1146"/>
        <v>58.67034922209622</v>
      </c>
      <c r="AP2157" s="8"/>
      <c r="AQ2157" s="6">
        <f t="shared" si="1143"/>
        <v>16</v>
      </c>
      <c r="AR2157" s="94">
        <f t="shared" si="1144"/>
        <v>4</v>
      </c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</row>
    <row r="2158" spans="1:58" s="5" customFormat="1">
      <c r="A2158" s="6">
        <v>2113</v>
      </c>
      <c r="B2158" s="44" t="s">
        <v>32</v>
      </c>
      <c r="C2158" s="13">
        <v>3872.4628417968752</v>
      </c>
      <c r="D2158" s="13">
        <v>4384.9933837890621</v>
      </c>
      <c r="E2158" s="13">
        <v>4429.4335998535153</v>
      </c>
      <c r="F2158" s="13">
        <v>3784.5767700195311</v>
      </c>
      <c r="G2158" s="13">
        <v>3193.5617340087892</v>
      </c>
      <c r="H2158" s="13">
        <v>3722.7546813964846</v>
      </c>
      <c r="I2158" s="13">
        <v>3929.2449462890627</v>
      </c>
      <c r="J2158" s="13">
        <v>4146.5848388671875</v>
      </c>
      <c r="K2158" s="13">
        <v>4142.677923583984</v>
      </c>
      <c r="L2158" s="13">
        <v>3695.9148742675779</v>
      </c>
      <c r="M2158" s="13">
        <v>3313.6583007812501</v>
      </c>
      <c r="N2158" s="13">
        <v>2949.1937255859375</v>
      </c>
      <c r="O2158" s="13">
        <v>2157.1814025878907</v>
      </c>
      <c r="P2158" s="13">
        <v>1574.4404571533203</v>
      </c>
      <c r="Q2158" s="13">
        <v>1336.5720611572265</v>
      </c>
      <c r="R2158" s="13">
        <v>1067.3406646728515</v>
      </c>
      <c r="S2158" s="13">
        <v>722.33183898925779</v>
      </c>
      <c r="T2158" s="13">
        <v>511.16715698242189</v>
      </c>
      <c r="U2158" s="13">
        <v>52934.091201782227</v>
      </c>
      <c r="V2158" s="8"/>
      <c r="W2158" s="44" t="s">
        <v>32</v>
      </c>
      <c r="X2158" s="76">
        <v>17</v>
      </c>
      <c r="Y2158" s="76">
        <v>73</v>
      </c>
      <c r="Z2158" s="76">
        <v>201</v>
      </c>
      <c r="AA2158" s="76">
        <v>244</v>
      </c>
      <c r="AB2158" s="76">
        <v>118</v>
      </c>
      <c r="AC2158" s="76">
        <v>22</v>
      </c>
      <c r="AD2158" s="76">
        <v>0</v>
      </c>
      <c r="AE2158" s="45">
        <f t="shared" si="1145"/>
        <v>675</v>
      </c>
      <c r="AF2158" s="8"/>
      <c r="AG2158" s="44" t="s">
        <v>32</v>
      </c>
      <c r="AH2158" s="68">
        <f t="shared" si="1136"/>
        <v>8.9838314998230402</v>
      </c>
      <c r="AI2158" s="68">
        <f t="shared" si="1137"/>
        <v>45.716980650544762</v>
      </c>
      <c r="AJ2158" s="68">
        <f t="shared" si="1138"/>
        <v>107.98455294647597</v>
      </c>
      <c r="AK2158" s="68">
        <f t="shared" si="1139"/>
        <v>124.19688939496808</v>
      </c>
      <c r="AL2158" s="68">
        <f t="shared" si="1140"/>
        <v>56.914306392070166</v>
      </c>
      <c r="AM2158" s="68">
        <f t="shared" si="1141"/>
        <v>10.621149124220107</v>
      </c>
      <c r="AN2158" s="68">
        <f t="shared" si="1142"/>
        <v>0</v>
      </c>
      <c r="AO2158" s="68">
        <f t="shared" si="1146"/>
        <v>50.7226745587284</v>
      </c>
      <c r="AP2158" s="8"/>
      <c r="AQ2158" s="6">
        <f t="shared" si="1143"/>
        <v>52</v>
      </c>
      <c r="AR2158" s="94">
        <f t="shared" si="1144"/>
        <v>34</v>
      </c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</row>
    <row r="2159" spans="1:58" s="5" customFormat="1">
      <c r="A2159" s="6">
        <v>2114</v>
      </c>
      <c r="B2159" s="44" t="s">
        <v>33</v>
      </c>
      <c r="C2159" s="13">
        <v>15959.5267578125</v>
      </c>
      <c r="D2159" s="13">
        <v>16791.780126953126</v>
      </c>
      <c r="E2159" s="13">
        <v>15940.449951171875</v>
      </c>
      <c r="F2159" s="13">
        <v>14140.069152832031</v>
      </c>
      <c r="G2159" s="13">
        <v>13340.995031738281</v>
      </c>
      <c r="H2159" s="13">
        <v>14604.005822753907</v>
      </c>
      <c r="I2159" s="13">
        <v>16055.022729492188</v>
      </c>
      <c r="J2159" s="13">
        <v>16914.354907226563</v>
      </c>
      <c r="K2159" s="13">
        <v>16070.819750976563</v>
      </c>
      <c r="L2159" s="13">
        <v>13971.332348632812</v>
      </c>
      <c r="M2159" s="13">
        <v>11733.832592773437</v>
      </c>
      <c r="N2159" s="13">
        <v>8865.8391967773441</v>
      </c>
      <c r="O2159" s="13">
        <v>6301.1271606445316</v>
      </c>
      <c r="P2159" s="13">
        <v>4883.0345275878908</v>
      </c>
      <c r="Q2159" s="13">
        <v>3819.3654418945312</v>
      </c>
      <c r="R2159" s="13">
        <v>2867.3500427246095</v>
      </c>
      <c r="S2159" s="13">
        <v>1795.4724975585937</v>
      </c>
      <c r="T2159" s="13">
        <v>1449.8718627929688</v>
      </c>
      <c r="U2159" s="13">
        <v>195504.24990234376</v>
      </c>
      <c r="V2159" s="8"/>
      <c r="W2159" s="44" t="s">
        <v>33</v>
      </c>
      <c r="X2159" s="76">
        <v>80</v>
      </c>
      <c r="Y2159" s="76">
        <v>457</v>
      </c>
      <c r="Z2159" s="76">
        <v>982</v>
      </c>
      <c r="AA2159" s="76">
        <v>1037</v>
      </c>
      <c r="AB2159" s="76">
        <v>405</v>
      </c>
      <c r="AC2159" s="76">
        <v>66</v>
      </c>
      <c r="AD2159" s="76">
        <v>0</v>
      </c>
      <c r="AE2159" s="45">
        <f t="shared" si="1145"/>
        <v>3027</v>
      </c>
      <c r="AF2159" s="8"/>
      <c r="AG2159" s="44" t="s">
        <v>33</v>
      </c>
      <c r="AH2159" s="68">
        <f t="shared" si="1136"/>
        <v>11.315361917303958</v>
      </c>
      <c r="AI2159" s="68">
        <f t="shared" si="1137"/>
        <v>68.510631915055086</v>
      </c>
      <c r="AJ2159" s="68">
        <f t="shared" si="1138"/>
        <v>134.48364947513042</v>
      </c>
      <c r="AK2159" s="68">
        <f t="shared" si="1139"/>
        <v>129.18075763232503</v>
      </c>
      <c r="AL2159" s="68">
        <f t="shared" si="1140"/>
        <v>47.888317612038044</v>
      </c>
      <c r="AM2159" s="68">
        <f t="shared" si="1141"/>
        <v>8.2136444839398344</v>
      </c>
      <c r="AN2159" s="68">
        <f t="shared" si="1142"/>
        <v>0</v>
      </c>
      <c r="AO2159" s="68">
        <f t="shared" si="1146"/>
        <v>57.604147182370198</v>
      </c>
      <c r="AP2159" s="8"/>
      <c r="AQ2159" s="6">
        <f t="shared" si="1143"/>
        <v>29</v>
      </c>
      <c r="AR2159" s="94">
        <f t="shared" si="1144"/>
        <v>8</v>
      </c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</row>
    <row r="2160" spans="1:58" s="5" customFormat="1">
      <c r="A2160" s="6">
        <v>2115</v>
      </c>
      <c r="B2160" s="44" t="s">
        <v>34</v>
      </c>
      <c r="C2160" s="13">
        <v>714.60759887695315</v>
      </c>
      <c r="D2160" s="13">
        <v>827.44291381835933</v>
      </c>
      <c r="E2160" s="13">
        <v>905.7446411132812</v>
      </c>
      <c r="F2160" s="13">
        <v>803.77554321289063</v>
      </c>
      <c r="G2160" s="13">
        <v>540.0721374511719</v>
      </c>
      <c r="H2160" s="13">
        <v>596.45846557617188</v>
      </c>
      <c r="I2160" s="13">
        <v>699.96648864746089</v>
      </c>
      <c r="J2160" s="13">
        <v>807.8455749511719</v>
      </c>
      <c r="K2160" s="13">
        <v>874.75942382812502</v>
      </c>
      <c r="L2160" s="13">
        <v>921.8731689453125</v>
      </c>
      <c r="M2160" s="13">
        <v>944.09480590820317</v>
      </c>
      <c r="N2160" s="13">
        <v>911.19856567382817</v>
      </c>
      <c r="O2160" s="13">
        <v>882.5832397460938</v>
      </c>
      <c r="P2160" s="13">
        <v>725.78220825195308</v>
      </c>
      <c r="Q2160" s="13">
        <v>677.98326721191404</v>
      </c>
      <c r="R2160" s="13">
        <v>607.28179321289065</v>
      </c>
      <c r="S2160" s="13">
        <v>373.4166549682617</v>
      </c>
      <c r="T2160" s="13">
        <v>298.51725311279296</v>
      </c>
      <c r="U2160" s="13">
        <v>13113.403744506835</v>
      </c>
      <c r="V2160" s="8"/>
      <c r="W2160" s="44" t="s">
        <v>34</v>
      </c>
      <c r="X2160" s="76">
        <v>9</v>
      </c>
      <c r="Y2160" s="76">
        <v>18</v>
      </c>
      <c r="Z2160" s="76">
        <v>29</v>
      </c>
      <c r="AA2160" s="76">
        <v>29</v>
      </c>
      <c r="AB2160" s="76">
        <v>21</v>
      </c>
      <c r="AC2160" s="76">
        <v>3</v>
      </c>
      <c r="AD2160" s="76">
        <v>0</v>
      </c>
      <c r="AE2160" s="45">
        <f t="shared" si="1145"/>
        <v>109</v>
      </c>
      <c r="AF2160" s="8"/>
      <c r="AG2160" s="44" t="s">
        <v>34</v>
      </c>
      <c r="AH2160" s="68">
        <f t="shared" si="1136"/>
        <v>22.394311635869794</v>
      </c>
      <c r="AI2160" s="68">
        <f t="shared" si="1137"/>
        <v>66.657761998053033</v>
      </c>
      <c r="AJ2160" s="68">
        <f t="shared" si="1138"/>
        <v>97.240635094302306</v>
      </c>
      <c r="AK2160" s="68">
        <f t="shared" si="1139"/>
        <v>82.861109696941185</v>
      </c>
      <c r="AL2160" s="68">
        <f t="shared" si="1140"/>
        <v>51.990134380000264</v>
      </c>
      <c r="AM2160" s="68">
        <f t="shared" si="1141"/>
        <v>6.8590287072790606</v>
      </c>
      <c r="AN2160" s="68">
        <f t="shared" si="1142"/>
        <v>0</v>
      </c>
      <c r="AO2160" s="68">
        <f t="shared" si="1146"/>
        <v>41.565368537894805</v>
      </c>
      <c r="AP2160" s="8"/>
      <c r="AQ2160" s="6">
        <f t="shared" si="1143"/>
        <v>33</v>
      </c>
      <c r="AR2160" s="94">
        <f t="shared" si="1144"/>
        <v>69</v>
      </c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</row>
    <row r="2161" spans="1:58" s="5" customFormat="1">
      <c r="A2161" s="6">
        <v>2116</v>
      </c>
      <c r="B2161" s="44" t="s">
        <v>35</v>
      </c>
      <c r="C2161" s="13">
        <v>1298.4577819824219</v>
      </c>
      <c r="D2161" s="13">
        <v>1519.7334014892579</v>
      </c>
      <c r="E2161" s="13">
        <v>1617.3823455810548</v>
      </c>
      <c r="F2161" s="13">
        <v>1460.7654937744142</v>
      </c>
      <c r="G2161" s="13">
        <v>1047.7340240478516</v>
      </c>
      <c r="H2161" s="13">
        <v>1143.9986206054687</v>
      </c>
      <c r="I2161" s="13">
        <v>1269.6046844482421</v>
      </c>
      <c r="J2161" s="13">
        <v>1400.2411712646485</v>
      </c>
      <c r="K2161" s="13">
        <v>1528.1359680175781</v>
      </c>
      <c r="L2161" s="13">
        <v>1515.1749877929688</v>
      </c>
      <c r="M2161" s="13">
        <v>1476.7112792968751</v>
      </c>
      <c r="N2161" s="13">
        <v>1340.3446350097656</v>
      </c>
      <c r="O2161" s="13">
        <v>1077.7903717041015</v>
      </c>
      <c r="P2161" s="13">
        <v>921.83310852050784</v>
      </c>
      <c r="Q2161" s="13">
        <v>851.59072265625002</v>
      </c>
      <c r="R2161" s="13">
        <v>766.68997497558598</v>
      </c>
      <c r="S2161" s="13">
        <v>549.19232482910161</v>
      </c>
      <c r="T2161" s="13">
        <v>421.82668876647949</v>
      </c>
      <c r="U2161" s="13">
        <v>21207.207584762575</v>
      </c>
      <c r="V2161" s="8"/>
      <c r="W2161" s="44" t="s">
        <v>35</v>
      </c>
      <c r="X2161" s="76">
        <v>10</v>
      </c>
      <c r="Y2161" s="76">
        <v>32</v>
      </c>
      <c r="Z2161" s="76">
        <v>83</v>
      </c>
      <c r="AA2161" s="76">
        <v>71</v>
      </c>
      <c r="AB2161" s="76">
        <v>30</v>
      </c>
      <c r="AC2161" s="76">
        <v>7</v>
      </c>
      <c r="AD2161" s="76">
        <v>0</v>
      </c>
      <c r="AE2161" s="45">
        <f t="shared" si="1145"/>
        <v>233</v>
      </c>
      <c r="AF2161" s="8"/>
      <c r="AG2161" s="44" t="s">
        <v>35</v>
      </c>
      <c r="AH2161" s="68">
        <f t="shared" si="1136"/>
        <v>13.69145156100504</v>
      </c>
      <c r="AI2161" s="68">
        <f t="shared" si="1137"/>
        <v>61.084205085504628</v>
      </c>
      <c r="AJ2161" s="68">
        <f t="shared" si="1138"/>
        <v>145.10507006743018</v>
      </c>
      <c r="AK2161" s="68">
        <f t="shared" si="1139"/>
        <v>111.84583810960955</v>
      </c>
      <c r="AL2161" s="68">
        <f t="shared" si="1140"/>
        <v>42.849761334906411</v>
      </c>
      <c r="AM2161" s="68">
        <f t="shared" si="1141"/>
        <v>9.1614884362429709</v>
      </c>
      <c r="AN2161" s="68">
        <f t="shared" si="1142"/>
        <v>0</v>
      </c>
      <c r="AO2161" s="68">
        <f t="shared" si="1146"/>
        <v>49.756263976224062</v>
      </c>
      <c r="AP2161" s="8"/>
      <c r="AQ2161" s="6">
        <f t="shared" si="1143"/>
        <v>38</v>
      </c>
      <c r="AR2161" s="94">
        <f t="shared" si="1144"/>
        <v>42</v>
      </c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</row>
    <row r="2162" spans="1:58" s="5" customFormat="1">
      <c r="A2162" s="6">
        <v>2117</v>
      </c>
      <c r="B2162" s="44" t="s">
        <v>36</v>
      </c>
      <c r="C2162" s="13">
        <v>1147.3436035156251</v>
      </c>
      <c r="D2162" s="13">
        <v>1349.3137329101562</v>
      </c>
      <c r="E2162" s="13">
        <v>1385.7557250976563</v>
      </c>
      <c r="F2162" s="13">
        <v>1110.8033325195313</v>
      </c>
      <c r="G2162" s="13">
        <v>684.33705444335942</v>
      </c>
      <c r="H2162" s="13">
        <v>843.10946044921877</v>
      </c>
      <c r="I2162" s="13">
        <v>1043.0685119628906</v>
      </c>
      <c r="J2162" s="13">
        <v>1223.23974609375</v>
      </c>
      <c r="K2162" s="13">
        <v>1291.7766235351562</v>
      </c>
      <c r="L2162" s="13">
        <v>1195.4986938476563</v>
      </c>
      <c r="M2162" s="13">
        <v>1128.5027038574219</v>
      </c>
      <c r="N2162" s="13">
        <v>1078.4532165527344</v>
      </c>
      <c r="O2162" s="13">
        <v>988.0362609863281</v>
      </c>
      <c r="P2162" s="13">
        <v>836.92340087890625</v>
      </c>
      <c r="Q2162" s="13">
        <v>751.1695556640625</v>
      </c>
      <c r="R2162" s="13">
        <v>612.60868835449219</v>
      </c>
      <c r="S2162" s="13">
        <v>376.96730651855466</v>
      </c>
      <c r="T2162" s="13">
        <v>343.36782989501955</v>
      </c>
      <c r="U2162" s="13">
        <v>17390.27544708252</v>
      </c>
      <c r="V2162" s="8"/>
      <c r="W2162" s="44" t="s">
        <v>36</v>
      </c>
      <c r="X2162" s="76">
        <v>7</v>
      </c>
      <c r="Y2162" s="76">
        <v>31</v>
      </c>
      <c r="Z2162" s="76">
        <v>59</v>
      </c>
      <c r="AA2162" s="76">
        <v>56</v>
      </c>
      <c r="AB2162" s="76">
        <v>18</v>
      </c>
      <c r="AC2162" s="76">
        <v>6</v>
      </c>
      <c r="AD2162" s="76">
        <v>0</v>
      </c>
      <c r="AE2162" s="45">
        <f t="shared" si="1145"/>
        <v>177</v>
      </c>
      <c r="AF2162" s="8"/>
      <c r="AG2162" s="44" t="s">
        <v>36</v>
      </c>
      <c r="AH2162" s="68">
        <f t="shared" si="1136"/>
        <v>12.603491176286903</v>
      </c>
      <c r="AI2162" s="68">
        <f t="shared" si="1137"/>
        <v>90.598630597945444</v>
      </c>
      <c r="AJ2162" s="68">
        <f t="shared" si="1138"/>
        <v>139.95810216282973</v>
      </c>
      <c r="AK2162" s="68">
        <f t="shared" si="1139"/>
        <v>107.3754971178582</v>
      </c>
      <c r="AL2162" s="68">
        <f t="shared" si="1140"/>
        <v>29.430044367803703</v>
      </c>
      <c r="AM2162" s="68">
        <f t="shared" si="1141"/>
        <v>9.289531782329405</v>
      </c>
      <c r="AN2162" s="68">
        <f t="shared" si="1142"/>
        <v>0</v>
      </c>
      <c r="AO2162" s="68">
        <f t="shared" si="1146"/>
        <v>47.890689596118726</v>
      </c>
      <c r="AP2162" s="8"/>
      <c r="AQ2162" s="6">
        <f t="shared" si="1143"/>
        <v>11</v>
      </c>
      <c r="AR2162" s="94">
        <f t="shared" si="1144"/>
        <v>51</v>
      </c>
      <c r="AS2162" s="8"/>
      <c r="AT2162" s="8"/>
      <c r="AU2162" s="8"/>
      <c r="AV2162" s="8"/>
      <c r="AW2162" s="8"/>
      <c r="AX2162" s="8"/>
      <c r="AY2162" s="8"/>
      <c r="AZ2162" s="8"/>
      <c r="BA2162" s="8"/>
      <c r="BB2162" s="8"/>
      <c r="BC2162" s="8"/>
      <c r="BD2162" s="8"/>
      <c r="BE2162" s="8"/>
      <c r="BF2162" s="8"/>
    </row>
    <row r="2163" spans="1:58" s="5" customFormat="1">
      <c r="A2163" s="6">
        <v>2118</v>
      </c>
      <c r="B2163" s="44" t="s">
        <v>37</v>
      </c>
      <c r="C2163" s="13">
        <v>7367.7475097656252</v>
      </c>
      <c r="D2163" s="13">
        <v>6722.5776611328129</v>
      </c>
      <c r="E2163" s="13">
        <v>6067.6719482421877</v>
      </c>
      <c r="F2163" s="13">
        <v>7020.3770263671877</v>
      </c>
      <c r="G2163" s="13">
        <v>10220.991992187501</v>
      </c>
      <c r="H2163" s="13">
        <v>11310.840039062499</v>
      </c>
      <c r="I2163" s="13">
        <v>12207.8365234375</v>
      </c>
      <c r="J2163" s="13">
        <v>11031.56015625</v>
      </c>
      <c r="K2163" s="13">
        <v>9544.6561523437504</v>
      </c>
      <c r="L2163" s="13">
        <v>8052.2958984375</v>
      </c>
      <c r="M2163" s="13">
        <v>6966.884521484375</v>
      </c>
      <c r="N2163" s="13">
        <v>5985.5562255859377</v>
      </c>
      <c r="O2163" s="13">
        <v>5558.0595214843752</v>
      </c>
      <c r="P2163" s="13">
        <v>5367.842041015625</v>
      </c>
      <c r="Q2163" s="13">
        <v>5245.4428466796871</v>
      </c>
      <c r="R2163" s="13">
        <v>4539.3631347656246</v>
      </c>
      <c r="S2163" s="13">
        <v>3013.3323852539061</v>
      </c>
      <c r="T2163" s="13">
        <v>2341.8294799804689</v>
      </c>
      <c r="U2163" s="13">
        <v>128564.86506347657</v>
      </c>
      <c r="V2163" s="8"/>
      <c r="W2163" s="44" t="s">
        <v>37</v>
      </c>
      <c r="X2163" s="76">
        <v>39</v>
      </c>
      <c r="Y2163" s="76">
        <v>175</v>
      </c>
      <c r="Z2163" s="76">
        <v>387</v>
      </c>
      <c r="AA2163" s="76">
        <v>691</v>
      </c>
      <c r="AB2163" s="76">
        <v>395</v>
      </c>
      <c r="AC2163" s="76">
        <v>84</v>
      </c>
      <c r="AD2163" s="76">
        <v>3</v>
      </c>
      <c r="AE2163" s="45">
        <f t="shared" si="1145"/>
        <v>1774</v>
      </c>
      <c r="AF2163" s="8"/>
      <c r="AG2163" s="44" t="s">
        <v>37</v>
      </c>
      <c r="AH2163" s="68">
        <f t="shared" si="1136"/>
        <v>11.110514393606922</v>
      </c>
      <c r="AI2163" s="68">
        <f t="shared" si="1137"/>
        <v>34.243251561837184</v>
      </c>
      <c r="AJ2163" s="68">
        <f t="shared" si="1138"/>
        <v>68.429930697185696</v>
      </c>
      <c r="AK2163" s="68">
        <f t="shared" si="1139"/>
        <v>113.20597202843723</v>
      </c>
      <c r="AL2163" s="68">
        <f t="shared" si="1140"/>
        <v>71.612717404475248</v>
      </c>
      <c r="AM2163" s="68">
        <f t="shared" si="1141"/>
        <v>17.601472207958643</v>
      </c>
      <c r="AN2163" s="68">
        <f t="shared" si="1142"/>
        <v>0.74512910052948556</v>
      </c>
      <c r="AO2163" s="68">
        <f t="shared" si="1146"/>
        <v>51.132349671190227</v>
      </c>
      <c r="AP2163" s="8"/>
      <c r="AQ2163" s="6">
        <f t="shared" si="1143"/>
        <v>62</v>
      </c>
      <c r="AR2163" s="94">
        <f t="shared" si="1144"/>
        <v>31</v>
      </c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</row>
    <row r="2164" spans="1:58" s="5" customFormat="1">
      <c r="A2164" s="6">
        <v>2119</v>
      </c>
      <c r="B2164" s="44" t="s">
        <v>38</v>
      </c>
      <c r="C2164" s="13">
        <v>2139.0107086181642</v>
      </c>
      <c r="D2164" s="13">
        <v>2558.9523437500002</v>
      </c>
      <c r="E2164" s="13">
        <v>2851.5653076171875</v>
      </c>
      <c r="F2164" s="13">
        <v>2562.1491851806641</v>
      </c>
      <c r="G2164" s="13">
        <v>1630.269580078125</v>
      </c>
      <c r="H2164" s="13">
        <v>1622.3174194335938</v>
      </c>
      <c r="I2164" s="13">
        <v>2072.4102081298829</v>
      </c>
      <c r="J2164" s="13">
        <v>2469.4978057861326</v>
      </c>
      <c r="K2164" s="13">
        <v>2794.2863555908202</v>
      </c>
      <c r="L2164" s="13">
        <v>2839.7863464355469</v>
      </c>
      <c r="M2164" s="13">
        <v>2930.4920288085937</v>
      </c>
      <c r="N2164" s="13">
        <v>2926.2774627685549</v>
      </c>
      <c r="O2164" s="13">
        <v>2663.8216491699218</v>
      </c>
      <c r="P2164" s="13">
        <v>2351.3499191284182</v>
      </c>
      <c r="Q2164" s="13">
        <v>2069.232551574707</v>
      </c>
      <c r="R2164" s="13">
        <v>1680.946361541748</v>
      </c>
      <c r="S2164" s="13">
        <v>1087.4972793579102</v>
      </c>
      <c r="T2164" s="13">
        <v>831.96060600280759</v>
      </c>
      <c r="U2164" s="13">
        <v>40081.823118972781</v>
      </c>
      <c r="V2164" s="8"/>
      <c r="W2164" s="44" t="s">
        <v>38</v>
      </c>
      <c r="X2164" s="76">
        <v>25</v>
      </c>
      <c r="Y2164" s="76">
        <v>73</v>
      </c>
      <c r="Z2164" s="76">
        <v>94</v>
      </c>
      <c r="AA2164" s="76">
        <v>120</v>
      </c>
      <c r="AB2164" s="76">
        <v>51</v>
      </c>
      <c r="AC2164" s="76">
        <v>7</v>
      </c>
      <c r="AD2164" s="76">
        <v>0</v>
      </c>
      <c r="AE2164" s="45">
        <f t="shared" si="1145"/>
        <v>370</v>
      </c>
      <c r="AF2164" s="8"/>
      <c r="AG2164" s="44" t="s">
        <v>38</v>
      </c>
      <c r="AH2164" s="68">
        <f t="shared" si="1136"/>
        <v>19.514866772472644</v>
      </c>
      <c r="AI2164" s="68">
        <f t="shared" si="1137"/>
        <v>89.555740832141055</v>
      </c>
      <c r="AJ2164" s="68">
        <f t="shared" si="1138"/>
        <v>115.88361053636297</v>
      </c>
      <c r="AK2164" s="68">
        <f t="shared" si="1139"/>
        <v>115.80718868228939</v>
      </c>
      <c r="AL2164" s="68">
        <f t="shared" si="1140"/>
        <v>41.303944373228397</v>
      </c>
      <c r="AM2164" s="68">
        <f t="shared" si="1141"/>
        <v>5.0102237989992471</v>
      </c>
      <c r="AN2164" s="68">
        <f t="shared" si="1142"/>
        <v>0</v>
      </c>
      <c r="AO2164" s="68">
        <f t="shared" si="1146"/>
        <v>46.27684953703514</v>
      </c>
      <c r="AP2164" s="8"/>
      <c r="AQ2164" s="6">
        <f t="shared" si="1143"/>
        <v>12</v>
      </c>
      <c r="AR2164" s="94">
        <f t="shared" si="1144"/>
        <v>60</v>
      </c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</row>
    <row r="2165" spans="1:58" s="5" customFormat="1">
      <c r="A2165" s="6">
        <v>2120</v>
      </c>
      <c r="B2165" s="44" t="s">
        <v>39</v>
      </c>
      <c r="C2165" s="13">
        <v>7561.8052734374996</v>
      </c>
      <c r="D2165" s="13">
        <v>8122.8047363281248</v>
      </c>
      <c r="E2165" s="13">
        <v>8341.2119140625</v>
      </c>
      <c r="F2165" s="13">
        <v>7973.3513671874998</v>
      </c>
      <c r="G2165" s="13">
        <v>7664.8875488281246</v>
      </c>
      <c r="H2165" s="13">
        <v>7970.4729492187498</v>
      </c>
      <c r="I2165" s="13">
        <v>8651.052978515625</v>
      </c>
      <c r="J2165" s="13">
        <v>8903.8423828124996</v>
      </c>
      <c r="K2165" s="13">
        <v>8710.0016113281254</v>
      </c>
      <c r="L2165" s="13">
        <v>8055.5908203125</v>
      </c>
      <c r="M2165" s="13">
        <v>7503.991943359375</v>
      </c>
      <c r="N2165" s="13">
        <v>6461.7567382812504</v>
      </c>
      <c r="O2165" s="13">
        <v>5198.7403076171877</v>
      </c>
      <c r="P2165" s="13">
        <v>4120.7833007812496</v>
      </c>
      <c r="Q2165" s="13">
        <v>3682.2145751953126</v>
      </c>
      <c r="R2165" s="13">
        <v>3117.4519897460937</v>
      </c>
      <c r="S2165" s="13">
        <v>2177.8118591308594</v>
      </c>
      <c r="T2165" s="13">
        <v>1846.4586059570313</v>
      </c>
      <c r="U2165" s="13">
        <v>116064.2309020996</v>
      </c>
      <c r="V2165" s="8"/>
      <c r="W2165" s="44" t="s">
        <v>39</v>
      </c>
      <c r="X2165" s="76">
        <v>57</v>
      </c>
      <c r="Y2165" s="76">
        <v>252</v>
      </c>
      <c r="Z2165" s="76">
        <v>413</v>
      </c>
      <c r="AA2165" s="76">
        <v>529</v>
      </c>
      <c r="AB2165" s="76">
        <v>205</v>
      </c>
      <c r="AC2165" s="76">
        <v>30</v>
      </c>
      <c r="AD2165" s="76">
        <v>0</v>
      </c>
      <c r="AE2165" s="45">
        <f t="shared" si="1145"/>
        <v>1486</v>
      </c>
      <c r="AF2165" s="8"/>
      <c r="AG2165" s="44" t="s">
        <v>39</v>
      </c>
      <c r="AH2165" s="68">
        <f t="shared" si="1136"/>
        <v>14.297626524919103</v>
      </c>
      <c r="AI2165" s="68">
        <f t="shared" si="1137"/>
        <v>65.754389322652997</v>
      </c>
      <c r="AJ2165" s="68">
        <f t="shared" si="1138"/>
        <v>103.63249524370607</v>
      </c>
      <c r="AK2165" s="68">
        <f t="shared" si="1139"/>
        <v>122.29725128576602</v>
      </c>
      <c r="AL2165" s="68">
        <f t="shared" si="1140"/>
        <v>46.047535701153244</v>
      </c>
      <c r="AM2165" s="68">
        <f t="shared" si="1141"/>
        <v>6.8886324799256871</v>
      </c>
      <c r="AN2165" s="68">
        <f t="shared" si="1142"/>
        <v>0</v>
      </c>
      <c r="AO2165" s="68">
        <f t="shared" si="1146"/>
        <v>51.304005881930863</v>
      </c>
      <c r="AP2165" s="8"/>
      <c r="AQ2165" s="6">
        <f t="shared" si="1143"/>
        <v>35</v>
      </c>
      <c r="AR2165" s="94">
        <f t="shared" si="1144"/>
        <v>29</v>
      </c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</row>
    <row r="2166" spans="1:58" s="5" customFormat="1">
      <c r="A2166" s="6">
        <v>2121</v>
      </c>
      <c r="B2166" s="44" t="s">
        <v>40</v>
      </c>
      <c r="C2166" s="13">
        <v>789.84873046874998</v>
      </c>
      <c r="D2166" s="13">
        <v>873.81378173828125</v>
      </c>
      <c r="E2166" s="13">
        <v>839.61928710937502</v>
      </c>
      <c r="F2166" s="13">
        <v>754.49167480468748</v>
      </c>
      <c r="G2166" s="13">
        <v>518.36456909179685</v>
      </c>
      <c r="H2166" s="13">
        <v>558.24594726562498</v>
      </c>
      <c r="I2166" s="13">
        <v>700.23336181640627</v>
      </c>
      <c r="J2166" s="13">
        <v>758.91867675781248</v>
      </c>
      <c r="K2166" s="13">
        <v>794.34505615234377</v>
      </c>
      <c r="L2166" s="13">
        <v>829.42111816406248</v>
      </c>
      <c r="M2166" s="13">
        <v>835.50374755859377</v>
      </c>
      <c r="N2166" s="13">
        <v>732.2018920898438</v>
      </c>
      <c r="O2166" s="13">
        <v>694.68027343749998</v>
      </c>
      <c r="P2166" s="13">
        <v>592.44973144531252</v>
      </c>
      <c r="Q2166" s="13">
        <v>573.41500244140627</v>
      </c>
      <c r="R2166" s="13">
        <v>454.28839111328125</v>
      </c>
      <c r="S2166" s="13">
        <v>295.43560791015625</v>
      </c>
      <c r="T2166" s="13">
        <v>281.86143798828124</v>
      </c>
      <c r="U2166" s="13">
        <v>11877.138287353515</v>
      </c>
      <c r="V2166" s="8"/>
      <c r="W2166" s="44" t="s">
        <v>40</v>
      </c>
      <c r="X2166" s="76">
        <v>8</v>
      </c>
      <c r="Y2166" s="76">
        <v>20</v>
      </c>
      <c r="Z2166" s="76">
        <v>39</v>
      </c>
      <c r="AA2166" s="76">
        <v>32</v>
      </c>
      <c r="AB2166" s="76">
        <v>12</v>
      </c>
      <c r="AC2166" s="76">
        <v>4</v>
      </c>
      <c r="AD2166" s="76">
        <v>0</v>
      </c>
      <c r="AE2166" s="45">
        <f t="shared" si="1145"/>
        <v>115</v>
      </c>
      <c r="AF2166" s="8"/>
      <c r="AG2166" s="44" t="s">
        <v>40</v>
      </c>
      <c r="AH2166" s="68">
        <f t="shared" si="1136"/>
        <v>21.206330744659127</v>
      </c>
      <c r="AI2166" s="68">
        <f t="shared" si="1137"/>
        <v>77.165767849608613</v>
      </c>
      <c r="AJ2166" s="68">
        <f t="shared" si="1138"/>
        <v>139.72336097029645</v>
      </c>
      <c r="AK2166" s="68">
        <f t="shared" si="1139"/>
        <v>91.398101675681261</v>
      </c>
      <c r="AL2166" s="68">
        <f t="shared" si="1140"/>
        <v>31.623941714718036</v>
      </c>
      <c r="AM2166" s="68">
        <f t="shared" si="1141"/>
        <v>10.071190017535297</v>
      </c>
      <c r="AN2166" s="68">
        <f t="shared" si="1142"/>
        <v>0</v>
      </c>
      <c r="AO2166" s="68">
        <f t="shared" si="1146"/>
        <v>46.804852460586524</v>
      </c>
      <c r="AP2166" s="8"/>
      <c r="AQ2166" s="6">
        <f t="shared" si="1143"/>
        <v>21</v>
      </c>
      <c r="AR2166" s="94">
        <f t="shared" si="1144"/>
        <v>58</v>
      </c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</row>
    <row r="2167" spans="1:58" s="5" customFormat="1">
      <c r="A2167" s="6">
        <v>2122</v>
      </c>
      <c r="B2167" s="44" t="s">
        <v>41</v>
      </c>
      <c r="C2167" s="13">
        <v>7138.6515136718754</v>
      </c>
      <c r="D2167" s="13">
        <v>6940.2568847656248</v>
      </c>
      <c r="E2167" s="13">
        <v>6864.5957519531248</v>
      </c>
      <c r="F2167" s="13">
        <v>7070.1251464843754</v>
      </c>
      <c r="G2167" s="13">
        <v>8676.9636718750007</v>
      </c>
      <c r="H2167" s="13">
        <v>9376.0365234375004</v>
      </c>
      <c r="I2167" s="13">
        <v>10533.238232421874</v>
      </c>
      <c r="J2167" s="13">
        <v>10165.43203125</v>
      </c>
      <c r="K2167" s="13">
        <v>9478.8455078125007</v>
      </c>
      <c r="L2167" s="13">
        <v>8924.7822753906257</v>
      </c>
      <c r="M2167" s="13">
        <v>8143.2528808593752</v>
      </c>
      <c r="N2167" s="13">
        <v>6386.9265624999998</v>
      </c>
      <c r="O2167" s="13">
        <v>4876.6135986328127</v>
      </c>
      <c r="P2167" s="13">
        <v>4374.3293945312498</v>
      </c>
      <c r="Q2167" s="13">
        <v>4479.64111328125</v>
      </c>
      <c r="R2167" s="13">
        <v>4558.3718749999998</v>
      </c>
      <c r="S2167" s="13">
        <v>3422.7248291015626</v>
      </c>
      <c r="T2167" s="13">
        <v>2888.9914062500002</v>
      </c>
      <c r="U2167" s="13">
        <v>124299.77919921876</v>
      </c>
      <c r="V2167" s="8"/>
      <c r="W2167" s="44" t="s">
        <v>41</v>
      </c>
      <c r="X2167" s="76">
        <v>8</v>
      </c>
      <c r="Y2167" s="76">
        <v>85</v>
      </c>
      <c r="Z2167" s="76">
        <v>292</v>
      </c>
      <c r="AA2167" s="76">
        <v>708</v>
      </c>
      <c r="AB2167" s="76">
        <v>398</v>
      </c>
      <c r="AC2167" s="76">
        <v>72</v>
      </c>
      <c r="AD2167" s="76">
        <v>4</v>
      </c>
      <c r="AE2167" s="45">
        <f t="shared" si="1145"/>
        <v>1567</v>
      </c>
      <c r="AF2167" s="8"/>
      <c r="AG2167" s="44" t="s">
        <v>41</v>
      </c>
      <c r="AH2167" s="68">
        <f t="shared" si="1136"/>
        <v>2.2630433929385267</v>
      </c>
      <c r="AI2167" s="68">
        <f t="shared" si="1137"/>
        <v>19.592106919961875</v>
      </c>
      <c r="AJ2167" s="68">
        <f t="shared" si="1138"/>
        <v>62.286446788060324</v>
      </c>
      <c r="AK2167" s="68">
        <f t="shared" si="1139"/>
        <v>134.43159347155708</v>
      </c>
      <c r="AL2167" s="68">
        <f t="shared" si="1140"/>
        <v>78.304591241472224</v>
      </c>
      <c r="AM2167" s="68">
        <f t="shared" si="1141"/>
        <v>15.191723494313168</v>
      </c>
      <c r="AN2167" s="68">
        <f t="shared" si="1142"/>
        <v>0.8963804105405867</v>
      </c>
      <c r="AO2167" s="68">
        <f t="shared" si="1146"/>
        <v>48.796875670776458</v>
      </c>
      <c r="AP2167" s="8"/>
      <c r="AQ2167" s="6">
        <f t="shared" si="1143"/>
        <v>69</v>
      </c>
      <c r="AR2167" s="94">
        <f t="shared" si="1144"/>
        <v>48</v>
      </c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</row>
    <row r="2168" spans="1:58" s="5" customFormat="1">
      <c r="A2168" s="6">
        <v>2123</v>
      </c>
      <c r="B2168" s="44" t="s">
        <v>42</v>
      </c>
      <c r="C2168" s="13">
        <v>1286.0139617919922</v>
      </c>
      <c r="D2168" s="13">
        <v>1536.4489959716798</v>
      </c>
      <c r="E2168" s="13">
        <v>1571.7216552734376</v>
      </c>
      <c r="F2168" s="13">
        <v>1316.3028076171875</v>
      </c>
      <c r="G2168" s="13">
        <v>907.86256408691406</v>
      </c>
      <c r="H2168" s="13">
        <v>1016.8894836425782</v>
      </c>
      <c r="I2168" s="13">
        <v>1277.5193420410155</v>
      </c>
      <c r="J2168" s="13">
        <v>1509.267645263672</v>
      </c>
      <c r="K2168" s="13">
        <v>1566.8403930664063</v>
      </c>
      <c r="L2168" s="13">
        <v>1512.8385040283204</v>
      </c>
      <c r="M2168" s="13">
        <v>1450.2938323974608</v>
      </c>
      <c r="N2168" s="13">
        <v>1184.3335876464844</v>
      </c>
      <c r="O2168" s="13">
        <v>1009.9705688476563</v>
      </c>
      <c r="P2168" s="13">
        <v>862.6155883789063</v>
      </c>
      <c r="Q2168" s="13">
        <v>792.44476318359375</v>
      </c>
      <c r="R2168" s="13">
        <v>677.3636352539063</v>
      </c>
      <c r="S2168" s="13">
        <v>432.8809814453125</v>
      </c>
      <c r="T2168" s="13">
        <v>378.5390800476074</v>
      </c>
      <c r="U2168" s="13">
        <v>20290.147389984129</v>
      </c>
      <c r="V2168" s="8"/>
      <c r="W2168" s="44" t="s">
        <v>42</v>
      </c>
      <c r="X2168" s="76">
        <v>10</v>
      </c>
      <c r="Y2168" s="76">
        <v>47</v>
      </c>
      <c r="Z2168" s="76">
        <v>86</v>
      </c>
      <c r="AA2168" s="76">
        <v>80</v>
      </c>
      <c r="AB2168" s="76">
        <v>32</v>
      </c>
      <c r="AC2168" s="76">
        <v>4</v>
      </c>
      <c r="AD2168" s="76">
        <v>0</v>
      </c>
      <c r="AE2168" s="45">
        <f t="shared" si="1145"/>
        <v>259</v>
      </c>
      <c r="AF2168" s="8"/>
      <c r="AG2168" s="44" t="s">
        <v>42</v>
      </c>
      <c r="AH2168" s="68">
        <f t="shared" si="1136"/>
        <v>15.1940722790105</v>
      </c>
      <c r="AI2168" s="68">
        <f t="shared" si="1137"/>
        <v>103.53990099210758</v>
      </c>
      <c r="AJ2168" s="68">
        <f t="shared" si="1138"/>
        <v>169.14325771556065</v>
      </c>
      <c r="AK2168" s="68">
        <f t="shared" si="1139"/>
        <v>125.24272215274459</v>
      </c>
      <c r="AL2168" s="68">
        <f t="shared" si="1140"/>
        <v>42.404672359367432</v>
      </c>
      <c r="AM2168" s="68">
        <f t="shared" si="1141"/>
        <v>5.1058167988275382</v>
      </c>
      <c r="AN2168" s="68">
        <f t="shared" si="1142"/>
        <v>0</v>
      </c>
      <c r="AO2168" s="68">
        <f t="shared" si="1146"/>
        <v>56.87607141418831</v>
      </c>
      <c r="AP2168" s="8"/>
      <c r="AQ2168" s="6">
        <f t="shared" si="1143"/>
        <v>4</v>
      </c>
      <c r="AR2168" s="94">
        <f t="shared" si="1144"/>
        <v>9</v>
      </c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</row>
    <row r="2169" spans="1:58" s="5" customFormat="1">
      <c r="A2169" s="6">
        <v>2124</v>
      </c>
      <c r="B2169" s="44" t="s">
        <v>43</v>
      </c>
      <c r="C2169" s="13">
        <v>1060.4979064941406</v>
      </c>
      <c r="D2169" s="13">
        <v>1254.8649658203126</v>
      </c>
      <c r="E2169" s="13">
        <v>1314.4390747070313</v>
      </c>
      <c r="F2169" s="13">
        <v>1138.8555419921875</v>
      </c>
      <c r="G2169" s="13">
        <v>669.31271362304688</v>
      </c>
      <c r="H2169" s="13">
        <v>706.64992065429692</v>
      </c>
      <c r="I2169" s="13">
        <v>1097.655712890625</v>
      </c>
      <c r="J2169" s="13">
        <v>1294.7599731445312</v>
      </c>
      <c r="K2169" s="13">
        <v>1350.52412109375</v>
      </c>
      <c r="L2169" s="13">
        <v>1321.7625488281251</v>
      </c>
      <c r="M2169" s="13">
        <v>1266.6358520507813</v>
      </c>
      <c r="N2169" s="13">
        <v>1069.4685913085937</v>
      </c>
      <c r="O2169" s="13">
        <v>780.52565917968752</v>
      </c>
      <c r="P2169" s="13">
        <v>537.53742675781245</v>
      </c>
      <c r="Q2169" s="13">
        <v>337.72846679687501</v>
      </c>
      <c r="R2169" s="13">
        <v>232.38748168945313</v>
      </c>
      <c r="S2169" s="13">
        <v>127.19807968139648</v>
      </c>
      <c r="T2169" s="13">
        <v>80.84720153808594</v>
      </c>
      <c r="U2169" s="13">
        <v>15641.651238250732</v>
      </c>
      <c r="V2169" s="8"/>
      <c r="W2169" s="44" t="s">
        <v>43</v>
      </c>
      <c r="X2169" s="76">
        <v>9</v>
      </c>
      <c r="Y2169" s="76">
        <v>20</v>
      </c>
      <c r="Z2169" s="76">
        <v>56</v>
      </c>
      <c r="AA2169" s="76">
        <v>81</v>
      </c>
      <c r="AB2169" s="76">
        <v>45</v>
      </c>
      <c r="AC2169" s="76">
        <v>9</v>
      </c>
      <c r="AD2169" s="76">
        <v>0</v>
      </c>
      <c r="AE2169" s="45">
        <f t="shared" si="1145"/>
        <v>220</v>
      </c>
      <c r="AF2169" s="8"/>
      <c r="AG2169" s="44" t="s">
        <v>43</v>
      </c>
      <c r="AH2169" s="68">
        <f t="shared" si="1136"/>
        <v>15.805340832352448</v>
      </c>
      <c r="AI2169" s="68">
        <f t="shared" si="1137"/>
        <v>59.762797248354339</v>
      </c>
      <c r="AJ2169" s="68">
        <f t="shared" si="1138"/>
        <v>158.49432190737056</v>
      </c>
      <c r="AK2169" s="68">
        <f t="shared" si="1139"/>
        <v>147.58726083006536</v>
      </c>
      <c r="AL2169" s="68">
        <f t="shared" si="1140"/>
        <v>69.51095327840622</v>
      </c>
      <c r="AM2169" s="68">
        <f t="shared" si="1141"/>
        <v>13.328158837638773</v>
      </c>
      <c r="AN2169" s="68">
        <f t="shared" si="1142"/>
        <v>0</v>
      </c>
      <c r="AO2169" s="68">
        <f t="shared" si="1146"/>
        <v>58.051165390899129</v>
      </c>
      <c r="AP2169" s="8"/>
      <c r="AQ2169" s="6">
        <f t="shared" si="1143"/>
        <v>39</v>
      </c>
      <c r="AR2169" s="94">
        <f t="shared" si="1144"/>
        <v>7</v>
      </c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</row>
    <row r="2170" spans="1:58" s="5" customFormat="1">
      <c r="A2170" s="6">
        <v>2125</v>
      </c>
      <c r="B2170" s="44" t="s">
        <v>44</v>
      </c>
      <c r="C2170" s="13">
        <v>5727.8299926757809</v>
      </c>
      <c r="D2170" s="13">
        <v>6636.2982788085938</v>
      </c>
      <c r="E2170" s="13">
        <v>6903.5139770507813</v>
      </c>
      <c r="F2170" s="13">
        <v>7206.3605224609373</v>
      </c>
      <c r="G2170" s="13">
        <v>6267.949896240234</v>
      </c>
      <c r="H2170" s="13">
        <v>5587.5307495117186</v>
      </c>
      <c r="I2170" s="13">
        <v>5879.5232788085941</v>
      </c>
      <c r="J2170" s="13">
        <v>6425.5359008789064</v>
      </c>
      <c r="K2170" s="13">
        <v>6816.3831787109375</v>
      </c>
      <c r="L2170" s="13">
        <v>6630.2047241210939</v>
      </c>
      <c r="M2170" s="13">
        <v>6162.1802368164063</v>
      </c>
      <c r="N2170" s="13">
        <v>5113.6182678222658</v>
      </c>
      <c r="O2170" s="13">
        <v>4199.4959320068356</v>
      </c>
      <c r="P2170" s="13">
        <v>3678.4477752685548</v>
      </c>
      <c r="Q2170" s="13">
        <v>3357.1185440063477</v>
      </c>
      <c r="R2170" s="13">
        <v>2812.2142242431642</v>
      </c>
      <c r="S2170" s="13">
        <v>1909.4902221679688</v>
      </c>
      <c r="T2170" s="13">
        <v>1754.3195968627929</v>
      </c>
      <c r="U2170" s="13">
        <v>93068.01529846192</v>
      </c>
      <c r="V2170" s="8"/>
      <c r="W2170" s="44" t="s">
        <v>44</v>
      </c>
      <c r="X2170" s="76">
        <v>61</v>
      </c>
      <c r="Y2170" s="76">
        <v>201</v>
      </c>
      <c r="Z2170" s="76">
        <v>339</v>
      </c>
      <c r="AA2170" s="76">
        <v>324</v>
      </c>
      <c r="AB2170" s="76">
        <v>156</v>
      </c>
      <c r="AC2170" s="76">
        <v>17</v>
      </c>
      <c r="AD2170" s="76">
        <v>0</v>
      </c>
      <c r="AE2170" s="45">
        <f t="shared" si="1145"/>
        <v>1098</v>
      </c>
      <c r="AF2170" s="8"/>
      <c r="AG2170" s="44" t="s">
        <v>44</v>
      </c>
      <c r="AH2170" s="68">
        <f t="shared" si="1136"/>
        <v>16.929488834169177</v>
      </c>
      <c r="AI2170" s="68">
        <f t="shared" si="1137"/>
        <v>64.135803038428179</v>
      </c>
      <c r="AJ2170" s="68">
        <f t="shared" si="1138"/>
        <v>121.34161410373426</v>
      </c>
      <c r="AK2170" s="68">
        <f t="shared" si="1139"/>
        <v>110.2130171566067</v>
      </c>
      <c r="AL2170" s="68">
        <f t="shared" si="1140"/>
        <v>48.556261269557858</v>
      </c>
      <c r="AM2170" s="68">
        <f t="shared" si="1141"/>
        <v>4.9879824987229986</v>
      </c>
      <c r="AN2170" s="68">
        <f t="shared" si="1142"/>
        <v>0</v>
      </c>
      <c r="AO2170" s="68">
        <f t="shared" si="1146"/>
        <v>49.003103434245809</v>
      </c>
      <c r="AP2170" s="8"/>
      <c r="AQ2170" s="6">
        <f t="shared" si="1143"/>
        <v>37</v>
      </c>
      <c r="AR2170" s="94">
        <f t="shared" si="1144"/>
        <v>46</v>
      </c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</row>
    <row r="2171" spans="1:58" s="5" customFormat="1">
      <c r="A2171" s="6">
        <v>2126</v>
      </c>
      <c r="B2171" s="44" t="s">
        <v>45</v>
      </c>
      <c r="C2171" s="13">
        <v>8023.9628179778583</v>
      </c>
      <c r="D2171" s="13">
        <v>8275.8723663437559</v>
      </c>
      <c r="E2171" s="13">
        <v>8501.8784430745181</v>
      </c>
      <c r="F2171" s="13">
        <v>9745.2450483269349</v>
      </c>
      <c r="G2171" s="13">
        <v>9996.9336917808687</v>
      </c>
      <c r="H2171" s="13">
        <v>9506.6036150147738</v>
      </c>
      <c r="I2171" s="13">
        <v>9453.0381640183768</v>
      </c>
      <c r="J2171" s="13">
        <v>9382.1953553778185</v>
      </c>
      <c r="K2171" s="13">
        <v>9520.9873357552642</v>
      </c>
      <c r="L2171" s="13">
        <v>9388.5289467337589</v>
      </c>
      <c r="M2171" s="13">
        <v>8872.0065552189117</v>
      </c>
      <c r="N2171" s="13">
        <v>7606.9001137668392</v>
      </c>
      <c r="O2171" s="13">
        <v>6086.8660717258908</v>
      </c>
      <c r="P2171" s="13">
        <v>5161.7981387614827</v>
      </c>
      <c r="Q2171" s="13">
        <v>4522.3885043828013</v>
      </c>
      <c r="R2171" s="13">
        <v>3484.7837236506994</v>
      </c>
      <c r="S2171" s="13">
        <v>2296.0015145636798</v>
      </c>
      <c r="T2171" s="13">
        <v>2015.1667265510673</v>
      </c>
      <c r="U2171" s="13">
        <v>131841.15713302532</v>
      </c>
      <c r="V2171" s="8"/>
      <c r="W2171" s="44" t="s">
        <v>45</v>
      </c>
      <c r="X2171" s="76">
        <v>71</v>
      </c>
      <c r="Y2171" s="76">
        <v>352</v>
      </c>
      <c r="Z2171" s="76">
        <v>523</v>
      </c>
      <c r="AA2171" s="76">
        <v>473</v>
      </c>
      <c r="AB2171" s="76">
        <v>210</v>
      </c>
      <c r="AC2171" s="76">
        <v>61</v>
      </c>
      <c r="AD2171" s="76">
        <v>0</v>
      </c>
      <c r="AE2171" s="45">
        <f t="shared" si="1145"/>
        <v>1690</v>
      </c>
      <c r="AF2171" s="8"/>
      <c r="AG2171" s="44" t="s">
        <v>45</v>
      </c>
      <c r="AH2171" s="68">
        <f t="shared" si="1136"/>
        <v>14.571208758303987</v>
      </c>
      <c r="AI2171" s="68">
        <f t="shared" si="1137"/>
        <v>70.421593431074214</v>
      </c>
      <c r="AJ2171" s="68">
        <f t="shared" si="1138"/>
        <v>110.02878024155153</v>
      </c>
      <c r="AK2171" s="68">
        <f t="shared" si="1139"/>
        <v>100.07364654474921</v>
      </c>
      <c r="AL2171" s="68">
        <f t="shared" si="1140"/>
        <v>44.765642164896775</v>
      </c>
      <c r="AM2171" s="68">
        <f t="shared" si="1141"/>
        <v>12.813797109238797</v>
      </c>
      <c r="AN2171" s="68">
        <f t="shared" si="1142"/>
        <v>0</v>
      </c>
      <c r="AO2171" s="68">
        <f t="shared" si="1146"/>
        <v>50.45263163731304</v>
      </c>
      <c r="AP2171" s="8"/>
      <c r="AQ2171" s="6">
        <f t="shared" si="1143"/>
        <v>25</v>
      </c>
      <c r="AR2171" s="94">
        <f t="shared" si="1144"/>
        <v>38</v>
      </c>
      <c r="AS2171" s="8"/>
      <c r="AT2171" s="8"/>
      <c r="AU2171" s="8"/>
      <c r="AV2171" s="8"/>
      <c r="AW2171" s="8"/>
      <c r="AX2171" s="8"/>
      <c r="AY2171" s="8"/>
      <c r="AZ2171" s="8"/>
      <c r="BA2171" s="8"/>
      <c r="BB2171" s="8"/>
      <c r="BC2171" s="8"/>
      <c r="BD2171" s="8"/>
      <c r="BE2171" s="8"/>
      <c r="BF2171" s="8"/>
    </row>
    <row r="2172" spans="1:58" s="5" customFormat="1">
      <c r="A2172" s="6">
        <v>2127</v>
      </c>
      <c r="B2172" s="44" t="s">
        <v>46</v>
      </c>
      <c r="C2172" s="13">
        <v>12105.601083374024</v>
      </c>
      <c r="D2172" s="13">
        <v>13296.785949707031</v>
      </c>
      <c r="E2172" s="13">
        <v>13755.105224609375</v>
      </c>
      <c r="F2172" s="13">
        <v>14051.438919067383</v>
      </c>
      <c r="G2172" s="13">
        <v>12475.613250732422</v>
      </c>
      <c r="H2172" s="13">
        <v>12864.763143920898</v>
      </c>
      <c r="I2172" s="13">
        <v>13665.138159179687</v>
      </c>
      <c r="J2172" s="13">
        <v>14113.195715332031</v>
      </c>
      <c r="K2172" s="13">
        <v>14509.250991821289</v>
      </c>
      <c r="L2172" s="13">
        <v>13995.629232788086</v>
      </c>
      <c r="M2172" s="13">
        <v>13125.749810791016</v>
      </c>
      <c r="N2172" s="13">
        <v>11256.732427978515</v>
      </c>
      <c r="O2172" s="13">
        <v>9419.7107879638679</v>
      </c>
      <c r="P2172" s="13">
        <v>8362.6157760620117</v>
      </c>
      <c r="Q2172" s="13">
        <v>7795.7445945739746</v>
      </c>
      <c r="R2172" s="13">
        <v>6918.3663867950436</v>
      </c>
      <c r="S2172" s="13">
        <v>4614.6248592376705</v>
      </c>
      <c r="T2172" s="13">
        <v>3565.6296061784028</v>
      </c>
      <c r="U2172" s="13">
        <v>199891.69592011272</v>
      </c>
      <c r="V2172" s="8"/>
      <c r="W2172" s="44" t="s">
        <v>46</v>
      </c>
      <c r="X2172" s="76">
        <v>107</v>
      </c>
      <c r="Y2172" s="76">
        <v>335</v>
      </c>
      <c r="Z2172" s="76">
        <v>669</v>
      </c>
      <c r="AA2172" s="76">
        <v>792</v>
      </c>
      <c r="AB2172" s="76">
        <v>329</v>
      </c>
      <c r="AC2172" s="76">
        <v>60</v>
      </c>
      <c r="AD2172" s="76">
        <v>0</v>
      </c>
      <c r="AE2172" s="45">
        <f t="shared" si="1145"/>
        <v>2292</v>
      </c>
      <c r="AF2172" s="8"/>
      <c r="AG2172" s="44" t="s">
        <v>46</v>
      </c>
      <c r="AH2172" s="68">
        <f t="shared" si="1136"/>
        <v>15.229756983080813</v>
      </c>
      <c r="AI2172" s="68">
        <f t="shared" si="1137"/>
        <v>53.704774790182398</v>
      </c>
      <c r="AJ2172" s="68">
        <f t="shared" si="1138"/>
        <v>104.00502403592694</v>
      </c>
      <c r="AK2172" s="68">
        <f t="shared" si="1139"/>
        <v>115.91540323622215</v>
      </c>
      <c r="AL2172" s="68">
        <f t="shared" si="1140"/>
        <v>46.62303373892663</v>
      </c>
      <c r="AM2172" s="68">
        <f t="shared" si="1141"/>
        <v>8.2705854401197367</v>
      </c>
      <c r="AN2172" s="68">
        <f t="shared" si="1142"/>
        <v>0</v>
      </c>
      <c r="AO2172" s="68">
        <f t="shared" si="1146"/>
        <v>47.912188040411742</v>
      </c>
      <c r="AP2172" s="8"/>
      <c r="AQ2172" s="6">
        <f t="shared" si="1143"/>
        <v>44</v>
      </c>
      <c r="AR2172" s="94">
        <f t="shared" si="1144"/>
        <v>50</v>
      </c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</row>
    <row r="2173" spans="1:58" s="5" customFormat="1">
      <c r="A2173" s="6">
        <v>2128</v>
      </c>
      <c r="B2173" s="44" t="s">
        <v>47</v>
      </c>
      <c r="C2173" s="13">
        <v>4274.8981140136721</v>
      </c>
      <c r="D2173" s="13">
        <v>4606.1540893554684</v>
      </c>
      <c r="E2173" s="13">
        <v>4608.7738403320309</v>
      </c>
      <c r="F2173" s="13">
        <v>4299.4197021484379</v>
      </c>
      <c r="G2173" s="13">
        <v>3576.6359161376954</v>
      </c>
      <c r="H2173" s="13">
        <v>3911.2340545654297</v>
      </c>
      <c r="I2173" s="13">
        <v>4287.8165466308592</v>
      </c>
      <c r="J2173" s="13">
        <v>4420.2676452636715</v>
      </c>
      <c r="K2173" s="13">
        <v>4366.701171875</v>
      </c>
      <c r="L2173" s="13">
        <v>4181.6033691406246</v>
      </c>
      <c r="M2173" s="13">
        <v>3826.5584350585937</v>
      </c>
      <c r="N2173" s="13">
        <v>3122.653143310547</v>
      </c>
      <c r="O2173" s="13">
        <v>2576.9093933105469</v>
      </c>
      <c r="P2173" s="13">
        <v>2175.8729415893554</v>
      </c>
      <c r="Q2173" s="13">
        <v>1869.6637344360352</v>
      </c>
      <c r="R2173" s="13">
        <v>1601.0901428222655</v>
      </c>
      <c r="S2173" s="13">
        <v>1085.9921981811524</v>
      </c>
      <c r="T2173" s="13">
        <v>908.29423675537112</v>
      </c>
      <c r="U2173" s="13">
        <v>59700.538674926756</v>
      </c>
      <c r="V2173" s="8"/>
      <c r="W2173" s="44" t="s">
        <v>47</v>
      </c>
      <c r="X2173" s="76">
        <v>34</v>
      </c>
      <c r="Y2173" s="76">
        <v>124</v>
      </c>
      <c r="Z2173" s="76">
        <v>243</v>
      </c>
      <c r="AA2173" s="76">
        <v>278</v>
      </c>
      <c r="AB2173" s="76">
        <v>96</v>
      </c>
      <c r="AC2173" s="76">
        <v>15</v>
      </c>
      <c r="AD2173" s="76">
        <v>0</v>
      </c>
      <c r="AE2173" s="45">
        <f t="shared" si="1145"/>
        <v>790</v>
      </c>
      <c r="AF2173" s="8"/>
      <c r="AG2173" s="44" t="s">
        <v>47</v>
      </c>
      <c r="AH2173" s="68">
        <f t="shared" si="1136"/>
        <v>15.816087916706554</v>
      </c>
      <c r="AI2173" s="68">
        <f t="shared" si="1137"/>
        <v>69.338899964916735</v>
      </c>
      <c r="AJ2173" s="68">
        <f t="shared" si="1138"/>
        <v>124.25745767699873</v>
      </c>
      <c r="AK2173" s="68">
        <f t="shared" si="1139"/>
        <v>129.66972676031943</v>
      </c>
      <c r="AL2173" s="68">
        <f t="shared" si="1140"/>
        <v>43.436283819991871</v>
      </c>
      <c r="AM2173" s="68">
        <f t="shared" si="1141"/>
        <v>6.8701747198145053</v>
      </c>
      <c r="AN2173" s="68">
        <f t="shared" si="1142"/>
        <v>0</v>
      </c>
      <c r="AO2173" s="68">
        <f t="shared" si="1146"/>
        <v>54.400822716951645</v>
      </c>
      <c r="AP2173" s="8"/>
      <c r="AQ2173" s="6">
        <f t="shared" si="1143"/>
        <v>27</v>
      </c>
      <c r="AR2173" s="94">
        <f t="shared" si="1144"/>
        <v>16</v>
      </c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</row>
    <row r="2174" spans="1:58" s="5" customFormat="1">
      <c r="A2174" s="6">
        <v>2129</v>
      </c>
      <c r="B2174" s="44" t="s">
        <v>48</v>
      </c>
      <c r="C2174" s="13">
        <v>788.36174926757815</v>
      </c>
      <c r="D2174" s="13">
        <v>973.58016967773438</v>
      </c>
      <c r="E2174" s="13">
        <v>1049.1818969726562</v>
      </c>
      <c r="F2174" s="13">
        <v>922.76792602539058</v>
      </c>
      <c r="G2174" s="13">
        <v>600.18914794921875</v>
      </c>
      <c r="H2174" s="13">
        <v>641.06413574218755</v>
      </c>
      <c r="I2174" s="13">
        <v>844.40056762695315</v>
      </c>
      <c r="J2174" s="13">
        <v>1046.2730041503905</v>
      </c>
      <c r="K2174" s="13">
        <v>1169.5302307128907</v>
      </c>
      <c r="L2174" s="13">
        <v>1175.6052490234374</v>
      </c>
      <c r="M2174" s="13">
        <v>1141.6162109375</v>
      </c>
      <c r="N2174" s="13">
        <v>1028.0192260742188</v>
      </c>
      <c r="O2174" s="13">
        <v>867.72482299804688</v>
      </c>
      <c r="P2174" s="13">
        <v>708.90109863281248</v>
      </c>
      <c r="Q2174" s="13">
        <v>598.94365234375005</v>
      </c>
      <c r="R2174" s="13">
        <v>482.51742248535157</v>
      </c>
      <c r="S2174" s="13">
        <v>324.93205261230469</v>
      </c>
      <c r="T2174" s="13">
        <v>285.89723510742186</v>
      </c>
      <c r="U2174" s="13">
        <v>14649.505798339844</v>
      </c>
      <c r="V2174" s="8"/>
      <c r="W2174" s="44" t="s">
        <v>48</v>
      </c>
      <c r="X2174" s="76">
        <v>4</v>
      </c>
      <c r="Y2174" s="76">
        <v>11</v>
      </c>
      <c r="Z2174" s="76">
        <v>46</v>
      </c>
      <c r="AA2174" s="76">
        <v>48</v>
      </c>
      <c r="AB2174" s="76">
        <v>26</v>
      </c>
      <c r="AC2174" s="76">
        <v>7</v>
      </c>
      <c r="AD2174" s="76">
        <v>0</v>
      </c>
      <c r="AE2174" s="45">
        <f t="shared" si="1145"/>
        <v>142</v>
      </c>
      <c r="AF2174" s="8"/>
      <c r="AG2174" s="44" t="s">
        <v>48</v>
      </c>
      <c r="AH2174" s="68">
        <f t="shared" si="1136"/>
        <v>8.6695687771227057</v>
      </c>
      <c r="AI2174" s="68">
        <f t="shared" si="1137"/>
        <v>36.655111268125417</v>
      </c>
      <c r="AJ2174" s="68">
        <f t="shared" si="1138"/>
        <v>143.51138188925145</v>
      </c>
      <c r="AK2174" s="68">
        <f t="shared" si="1139"/>
        <v>113.69011779538705</v>
      </c>
      <c r="AL2174" s="68">
        <f t="shared" si="1140"/>
        <v>49.700221446720576</v>
      </c>
      <c r="AM2174" s="68">
        <f t="shared" si="1141"/>
        <v>11.970618315241204</v>
      </c>
      <c r="AN2174" s="68">
        <f t="shared" si="1142"/>
        <v>0</v>
      </c>
      <c r="AO2174" s="68">
        <f t="shared" si="1146"/>
        <v>44.376176930885741</v>
      </c>
      <c r="AP2174" s="8"/>
      <c r="AQ2174" s="6">
        <f t="shared" si="1143"/>
        <v>59</v>
      </c>
      <c r="AR2174" s="94">
        <f t="shared" si="1144"/>
        <v>65</v>
      </c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</row>
    <row r="2175" spans="1:58" s="5" customFormat="1">
      <c r="A2175" s="6">
        <v>2130</v>
      </c>
      <c r="B2175" s="44" t="s">
        <v>49</v>
      </c>
      <c r="C2175" s="13">
        <v>356.13947753906251</v>
      </c>
      <c r="D2175" s="13">
        <v>435.14290771484377</v>
      </c>
      <c r="E2175" s="13">
        <v>474.85122070312502</v>
      </c>
      <c r="F2175" s="13">
        <v>381.49594726562498</v>
      </c>
      <c r="G2175" s="13">
        <v>262.62196655273436</v>
      </c>
      <c r="H2175" s="13">
        <v>287.09273681640627</v>
      </c>
      <c r="I2175" s="13">
        <v>328.91389160156251</v>
      </c>
      <c r="J2175" s="13">
        <v>397.1759033203125</v>
      </c>
      <c r="K2175" s="13">
        <v>459.87612915039063</v>
      </c>
      <c r="L2175" s="13">
        <v>447.47833862304685</v>
      </c>
      <c r="M2175" s="13">
        <v>429.82384033203124</v>
      </c>
      <c r="N2175" s="13">
        <v>404.24655151367188</v>
      </c>
      <c r="O2175" s="13">
        <v>371.65785522460936</v>
      </c>
      <c r="P2175" s="13">
        <v>344.80615234375</v>
      </c>
      <c r="Q2175" s="13">
        <v>337.24627075195315</v>
      </c>
      <c r="R2175" s="13">
        <v>298.10652465820311</v>
      </c>
      <c r="S2175" s="13">
        <v>224.37415466308593</v>
      </c>
      <c r="T2175" s="13">
        <v>244.15220031738281</v>
      </c>
      <c r="U2175" s="13">
        <v>6485.2020690917971</v>
      </c>
      <c r="V2175" s="8"/>
      <c r="W2175" s="44" t="s">
        <v>49</v>
      </c>
      <c r="X2175" s="76">
        <v>3</v>
      </c>
      <c r="Y2175" s="76">
        <v>13</v>
      </c>
      <c r="Z2175" s="76">
        <v>21</v>
      </c>
      <c r="AA2175" s="76">
        <v>19</v>
      </c>
      <c r="AB2175" s="76">
        <v>6</v>
      </c>
      <c r="AC2175" s="76">
        <v>3</v>
      </c>
      <c r="AD2175" s="76">
        <v>0</v>
      </c>
      <c r="AE2175" s="45">
        <f t="shared" si="1145"/>
        <v>65</v>
      </c>
      <c r="AF2175" s="8"/>
      <c r="AG2175" s="44" t="s">
        <v>49</v>
      </c>
      <c r="AH2175" s="68">
        <f t="shared" si="1136"/>
        <v>15.72755895050798</v>
      </c>
      <c r="AI2175" s="68">
        <f t="shared" si="1137"/>
        <v>99.001619480978235</v>
      </c>
      <c r="AJ2175" s="68">
        <f t="shared" si="1138"/>
        <v>146.29419213366828</v>
      </c>
      <c r="AK2175" s="68">
        <f t="shared" si="1139"/>
        <v>115.53175761281675</v>
      </c>
      <c r="AL2175" s="68">
        <f t="shared" si="1140"/>
        <v>30.213313294392631</v>
      </c>
      <c r="AM2175" s="68">
        <f t="shared" si="1141"/>
        <v>13.046991612904211</v>
      </c>
      <c r="AN2175" s="68">
        <f t="shared" si="1142"/>
        <v>0</v>
      </c>
      <c r="AO2175" s="68">
        <f t="shared" si="1146"/>
        <v>50.689080750907493</v>
      </c>
      <c r="AP2175" s="8"/>
      <c r="AQ2175" s="6">
        <f t="shared" si="1143"/>
        <v>6</v>
      </c>
      <c r="AR2175" s="94">
        <f t="shared" si="1144"/>
        <v>35</v>
      </c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</row>
    <row r="2176" spans="1:58" s="5" customFormat="1">
      <c r="A2176" s="6">
        <v>2131</v>
      </c>
      <c r="B2176" s="44" t="s">
        <v>50</v>
      </c>
      <c r="C2176" s="13">
        <v>5717.2362304687504</v>
      </c>
      <c r="D2176" s="13">
        <v>5616.214599609375</v>
      </c>
      <c r="E2176" s="13">
        <v>5228.1500976562502</v>
      </c>
      <c r="F2176" s="13">
        <v>4982.3594970703125</v>
      </c>
      <c r="G2176" s="13">
        <v>4908.6707031249998</v>
      </c>
      <c r="H2176" s="13">
        <v>5832.7307617187498</v>
      </c>
      <c r="I2176" s="13">
        <v>7148.6768554687496</v>
      </c>
      <c r="J2176" s="13">
        <v>7294.7079589843752</v>
      </c>
      <c r="K2176" s="13">
        <v>6914.0146484375</v>
      </c>
      <c r="L2176" s="13">
        <v>5909.3279785156246</v>
      </c>
      <c r="M2176" s="13">
        <v>5170.5605712890629</v>
      </c>
      <c r="N2176" s="13">
        <v>4202.2093750000004</v>
      </c>
      <c r="O2176" s="13">
        <v>3545.5609619140623</v>
      </c>
      <c r="P2176" s="13">
        <v>3206.9308837890626</v>
      </c>
      <c r="Q2176" s="13">
        <v>2986.2873046875002</v>
      </c>
      <c r="R2176" s="13">
        <v>2498.2266601562501</v>
      </c>
      <c r="S2176" s="13">
        <v>1600.6538940429687</v>
      </c>
      <c r="T2176" s="13">
        <v>1228.3268981933593</v>
      </c>
      <c r="U2176" s="13">
        <v>83990.845880126959</v>
      </c>
      <c r="V2176" s="8"/>
      <c r="W2176" s="44" t="s">
        <v>50</v>
      </c>
      <c r="X2176" s="76">
        <v>40</v>
      </c>
      <c r="Y2176" s="76">
        <v>124</v>
      </c>
      <c r="Z2176" s="76">
        <v>297</v>
      </c>
      <c r="AA2176" s="76">
        <v>439</v>
      </c>
      <c r="AB2176" s="76">
        <v>230</v>
      </c>
      <c r="AC2176" s="76">
        <v>49</v>
      </c>
      <c r="AD2176" s="76">
        <v>3</v>
      </c>
      <c r="AE2176" s="45">
        <f t="shared" si="1145"/>
        <v>1182</v>
      </c>
      <c r="AF2176" s="8"/>
      <c r="AG2176" s="44" t="s">
        <v>50</v>
      </c>
      <c r="AH2176" s="68">
        <f t="shared" si="1136"/>
        <v>16.05664947441889</v>
      </c>
      <c r="AI2176" s="68">
        <f t="shared" si="1137"/>
        <v>50.522843148169649</v>
      </c>
      <c r="AJ2176" s="68">
        <f t="shared" si="1138"/>
        <v>101.83909120210514</v>
      </c>
      <c r="AK2176" s="68">
        <f t="shared" si="1139"/>
        <v>122.81993126159122</v>
      </c>
      <c r="AL2176" s="68">
        <f t="shared" si="1140"/>
        <v>63.05941273953956</v>
      </c>
      <c r="AM2176" s="68">
        <f t="shared" si="1141"/>
        <v>14.174109397084811</v>
      </c>
      <c r="AN2176" s="68">
        <f t="shared" si="1142"/>
        <v>1.0153438803556054</v>
      </c>
      <c r="AO2176" s="68">
        <f t="shared" si="1146"/>
        <v>54.988907728189922</v>
      </c>
      <c r="AP2176" s="8"/>
      <c r="AQ2176" s="6">
        <f t="shared" si="1143"/>
        <v>48</v>
      </c>
      <c r="AR2176" s="94">
        <f t="shared" si="1144"/>
        <v>14</v>
      </c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/>
      <c r="BF2176" s="8"/>
    </row>
    <row r="2177" spans="1:58" s="5" customFormat="1">
      <c r="A2177" s="6">
        <v>2132</v>
      </c>
      <c r="B2177" s="44" t="s">
        <v>51</v>
      </c>
      <c r="C2177" s="13">
        <v>1202.9749633789063</v>
      </c>
      <c r="D2177" s="13">
        <v>1374.0138244628906</v>
      </c>
      <c r="E2177" s="13">
        <v>1350.1294555664063</v>
      </c>
      <c r="F2177" s="13">
        <v>1257.000927734375</v>
      </c>
      <c r="G2177" s="13">
        <v>985.00284729003909</v>
      </c>
      <c r="H2177" s="13">
        <v>1084.776416015625</v>
      </c>
      <c r="I2177" s="13">
        <v>1192.763134765625</v>
      </c>
      <c r="J2177" s="13">
        <v>1321.4464233398437</v>
      </c>
      <c r="K2177" s="13">
        <v>1409.542919921875</v>
      </c>
      <c r="L2177" s="13">
        <v>1356.5831359863282</v>
      </c>
      <c r="M2177" s="13">
        <v>1210.214892578125</v>
      </c>
      <c r="N2177" s="13">
        <v>1034.0846374511718</v>
      </c>
      <c r="O2177" s="13">
        <v>911.00056762695317</v>
      </c>
      <c r="P2177" s="13">
        <v>838.14664611816409</v>
      </c>
      <c r="Q2177" s="13">
        <v>777.39843444824214</v>
      </c>
      <c r="R2177" s="13">
        <v>674.79792633056638</v>
      </c>
      <c r="S2177" s="13">
        <v>441.01437377929688</v>
      </c>
      <c r="T2177" s="13">
        <v>380.1940773010254</v>
      </c>
      <c r="U2177" s="13">
        <v>18801.08560409546</v>
      </c>
      <c r="V2177" s="8"/>
      <c r="W2177" s="44" t="s">
        <v>51</v>
      </c>
      <c r="X2177" s="76">
        <v>8</v>
      </c>
      <c r="Y2177" s="76">
        <v>41</v>
      </c>
      <c r="Z2177" s="76">
        <v>73</v>
      </c>
      <c r="AA2177" s="76">
        <v>69</v>
      </c>
      <c r="AB2177" s="76">
        <v>29</v>
      </c>
      <c r="AC2177" s="76">
        <v>3</v>
      </c>
      <c r="AD2177" s="76">
        <v>0</v>
      </c>
      <c r="AE2177" s="45">
        <f t="shared" si="1145"/>
        <v>223</v>
      </c>
      <c r="AF2177" s="8"/>
      <c r="AG2177" s="44" t="s">
        <v>51</v>
      </c>
      <c r="AH2177" s="68">
        <f t="shared" si="1136"/>
        <v>12.728709778153055</v>
      </c>
      <c r="AI2177" s="68">
        <f t="shared" si="1137"/>
        <v>83.248490322236293</v>
      </c>
      <c r="AJ2177" s="68">
        <f t="shared" si="1138"/>
        <v>134.58994668805283</v>
      </c>
      <c r="AK2177" s="68">
        <f t="shared" si="1139"/>
        <v>115.69774079839974</v>
      </c>
      <c r="AL2177" s="68">
        <f t="shared" si="1140"/>
        <v>43.891298939997824</v>
      </c>
      <c r="AM2177" s="68">
        <f t="shared" si="1141"/>
        <v>4.256699044206866</v>
      </c>
      <c r="AN2177" s="68">
        <f t="shared" si="1142"/>
        <v>0</v>
      </c>
      <c r="AO2177" s="68">
        <f t="shared" si="1146"/>
        <v>51.817590247609864</v>
      </c>
      <c r="AP2177" s="8"/>
      <c r="AQ2177" s="6">
        <f t="shared" si="1143"/>
        <v>17</v>
      </c>
      <c r="AR2177" s="94">
        <f t="shared" si="1144"/>
        <v>24</v>
      </c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</row>
    <row r="2178" spans="1:58" s="5" customFormat="1">
      <c r="A2178" s="6">
        <v>2133</v>
      </c>
      <c r="B2178" s="44" t="s">
        <v>52</v>
      </c>
      <c r="C2178" s="13">
        <v>11133.23447265625</v>
      </c>
      <c r="D2178" s="13">
        <v>12061.918505859376</v>
      </c>
      <c r="E2178" s="13">
        <v>12068.821044921875</v>
      </c>
      <c r="F2178" s="13">
        <v>10598.57958984375</v>
      </c>
      <c r="G2178" s="13">
        <v>9511.3880371093746</v>
      </c>
      <c r="H2178" s="13">
        <v>10624.586889648437</v>
      </c>
      <c r="I2178" s="13">
        <v>11532.72119140625</v>
      </c>
      <c r="J2178" s="13">
        <v>12026.72705078125</v>
      </c>
      <c r="K2178" s="13">
        <v>11329.85263671875</v>
      </c>
      <c r="L2178" s="13">
        <v>9798.2645507812504</v>
      </c>
      <c r="M2178" s="13">
        <v>8571.0970703125004</v>
      </c>
      <c r="N2178" s="13">
        <v>6917.3459960937498</v>
      </c>
      <c r="O2178" s="13">
        <v>5094.1649169921875</v>
      </c>
      <c r="P2178" s="13">
        <v>3937.1633789062498</v>
      </c>
      <c r="Q2178" s="13">
        <v>2929.3540893554687</v>
      </c>
      <c r="R2178" s="13">
        <v>1899.5554565429688</v>
      </c>
      <c r="S2178" s="13">
        <v>1095.2852111816405</v>
      </c>
      <c r="T2178" s="13">
        <v>711.26137237548824</v>
      </c>
      <c r="U2178" s="13">
        <v>141841.3214614868</v>
      </c>
      <c r="V2178" s="8"/>
      <c r="W2178" s="44" t="s">
        <v>52</v>
      </c>
      <c r="X2178" s="76">
        <v>87</v>
      </c>
      <c r="Y2178" s="76">
        <v>374</v>
      </c>
      <c r="Z2178" s="76">
        <v>681</v>
      </c>
      <c r="AA2178" s="76">
        <v>703</v>
      </c>
      <c r="AB2178" s="76">
        <v>295</v>
      </c>
      <c r="AC2178" s="76">
        <v>54</v>
      </c>
      <c r="AD2178" s="76">
        <v>0</v>
      </c>
      <c r="AE2178" s="45">
        <f t="shared" si="1145"/>
        <v>2194</v>
      </c>
      <c r="AF2178" s="8"/>
      <c r="AG2178" s="44" t="s">
        <v>52</v>
      </c>
      <c r="AH2178" s="68">
        <f t="shared" ref="AH2178:AH2209" si="1147">X2178/(F2178/2)*1000</f>
        <v>16.41729427278521</v>
      </c>
      <c r="AI2178" s="68">
        <f t="shared" ref="AI2178:AI2209" si="1148">Y2178/(G2178/2)*1000</f>
        <v>78.642570051986468</v>
      </c>
      <c r="AJ2178" s="68">
        <f t="shared" ref="AJ2178:AJ2209" si="1149">Z2178/(H2178/2)*1000</f>
        <v>128.19321957138871</v>
      </c>
      <c r="AK2178" s="68">
        <f t="shared" ref="AK2178:AK2209" si="1150">AA2178/(I2178/2)*1000</f>
        <v>121.91398514408709</v>
      </c>
      <c r="AL2178" s="68">
        <f t="shared" si="1140"/>
        <v>49.057403357439121</v>
      </c>
      <c r="AM2178" s="68">
        <f t="shared" si="1141"/>
        <v>9.5323393395236593</v>
      </c>
      <c r="AN2178" s="68">
        <f t="shared" si="1142"/>
        <v>0</v>
      </c>
      <c r="AO2178" s="68">
        <f t="shared" si="1146"/>
        <v>58.1792185518633</v>
      </c>
      <c r="AP2178" s="8"/>
      <c r="AQ2178" s="6">
        <f t="shared" ref="AQ2178:AQ2209" si="1151">RANK(AI2178,AI$2146:AI$2224)</f>
        <v>18</v>
      </c>
      <c r="AR2178" s="94">
        <f t="shared" ref="AR2178:AR2209" si="1152">RANK(AO2178,AO$2146:AO$2224)</f>
        <v>6</v>
      </c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/>
      <c r="BE2178" s="8"/>
      <c r="BF2178" s="8"/>
    </row>
    <row r="2179" spans="1:58" s="5" customFormat="1">
      <c r="A2179" s="6">
        <v>2134</v>
      </c>
      <c r="B2179" s="44" t="s">
        <v>53</v>
      </c>
      <c r="C2179" s="13">
        <v>828.82948303222656</v>
      </c>
      <c r="D2179" s="13">
        <v>1105.3601776123046</v>
      </c>
      <c r="E2179" s="13">
        <v>1238.0406066894532</v>
      </c>
      <c r="F2179" s="13">
        <v>1043.746337890625</v>
      </c>
      <c r="G2179" s="13">
        <v>563.06656799316409</v>
      </c>
      <c r="H2179" s="13">
        <v>646.25654296874995</v>
      </c>
      <c r="I2179" s="13">
        <v>839.16314697265625</v>
      </c>
      <c r="J2179" s="13">
        <v>1098.1966094970703</v>
      </c>
      <c r="K2179" s="13">
        <v>1258.6183929443359</v>
      </c>
      <c r="L2179" s="13">
        <v>1214.9893676757813</v>
      </c>
      <c r="M2179" s="13">
        <v>1155.7785278320312</v>
      </c>
      <c r="N2179" s="13">
        <v>986.93120727539065</v>
      </c>
      <c r="O2179" s="13">
        <v>766.33946838378904</v>
      </c>
      <c r="P2179" s="13">
        <v>632.56940307617185</v>
      </c>
      <c r="Q2179" s="13">
        <v>564.2778442382812</v>
      </c>
      <c r="R2179" s="13">
        <v>445.94589080810545</v>
      </c>
      <c r="S2179" s="13">
        <v>280.87558593749998</v>
      </c>
      <c r="T2179" s="13">
        <v>290.77645263671877</v>
      </c>
      <c r="U2179" s="13">
        <v>14959.761613464356</v>
      </c>
      <c r="V2179" s="8"/>
      <c r="W2179" s="44" t="s">
        <v>53</v>
      </c>
      <c r="X2179" s="76">
        <v>0</v>
      </c>
      <c r="Y2179" s="76">
        <v>19</v>
      </c>
      <c r="Z2179" s="76">
        <v>46</v>
      </c>
      <c r="AA2179" s="76">
        <v>53</v>
      </c>
      <c r="AB2179" s="76">
        <v>32</v>
      </c>
      <c r="AC2179" s="76">
        <v>6</v>
      </c>
      <c r="AD2179" s="76">
        <v>0</v>
      </c>
      <c r="AE2179" s="45">
        <f t="shared" si="1145"/>
        <v>156</v>
      </c>
      <c r="AF2179" s="8"/>
      <c r="AG2179" s="44" t="s">
        <v>53</v>
      </c>
      <c r="AH2179" s="68">
        <f t="shared" si="1147"/>
        <v>0</v>
      </c>
      <c r="AI2179" s="68">
        <f t="shared" si="1148"/>
        <v>67.487579906291529</v>
      </c>
      <c r="AJ2179" s="68">
        <f t="shared" si="1149"/>
        <v>142.3583265824648</v>
      </c>
      <c r="AK2179" s="68">
        <f t="shared" si="1150"/>
        <v>126.31631927879927</v>
      </c>
      <c r="AL2179" s="68">
        <f t="shared" si="1140"/>
        <v>58.277360762668366</v>
      </c>
      <c r="AM2179" s="68">
        <f t="shared" si="1141"/>
        <v>9.5342639733143599</v>
      </c>
      <c r="AN2179" s="68">
        <f t="shared" si="1142"/>
        <v>0</v>
      </c>
      <c r="AO2179" s="68">
        <f t="shared" si="1146"/>
        <v>46.818467783796144</v>
      </c>
      <c r="AP2179" s="8"/>
      <c r="AQ2179" s="6">
        <f t="shared" si="1151"/>
        <v>30</v>
      </c>
      <c r="AR2179" s="94">
        <f t="shared" si="1152"/>
        <v>57</v>
      </c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</row>
    <row r="2180" spans="1:58" s="5" customFormat="1">
      <c r="A2180" s="6">
        <v>2135</v>
      </c>
      <c r="B2180" s="44" t="s">
        <v>54</v>
      </c>
      <c r="C2180" s="13">
        <v>7884.7319824218748</v>
      </c>
      <c r="D2180" s="13">
        <v>8072.8052734374996</v>
      </c>
      <c r="E2180" s="13">
        <v>8115.0984374999998</v>
      </c>
      <c r="F2180" s="13">
        <v>8178.5047363281246</v>
      </c>
      <c r="G2180" s="13">
        <v>8466.9530273437504</v>
      </c>
      <c r="H2180" s="13">
        <v>9434.8052734374996</v>
      </c>
      <c r="I2180" s="13">
        <v>10709.864208984374</v>
      </c>
      <c r="J2180" s="13">
        <v>10657.143212890625</v>
      </c>
      <c r="K2180" s="13">
        <v>10276.258154296875</v>
      </c>
      <c r="L2180" s="13">
        <v>9523.5955566406246</v>
      </c>
      <c r="M2180" s="13">
        <v>9068.7098144531246</v>
      </c>
      <c r="N2180" s="13">
        <v>7887.8736816406254</v>
      </c>
      <c r="O2180" s="13">
        <v>6488.7117675781246</v>
      </c>
      <c r="P2180" s="13">
        <v>5494.8826171874998</v>
      </c>
      <c r="Q2180" s="13">
        <v>5146.8282470703125</v>
      </c>
      <c r="R2180" s="13">
        <v>4663.9600097656248</v>
      </c>
      <c r="S2180" s="13">
        <v>3309.6264160156252</v>
      </c>
      <c r="T2180" s="13">
        <v>2718.9487182617186</v>
      </c>
      <c r="U2180" s="13">
        <v>136099.30113525392</v>
      </c>
      <c r="V2180" s="8"/>
      <c r="W2180" s="44" t="s">
        <v>54</v>
      </c>
      <c r="X2180" s="76">
        <v>29</v>
      </c>
      <c r="Y2180" s="76">
        <v>137</v>
      </c>
      <c r="Z2180" s="76">
        <v>425</v>
      </c>
      <c r="AA2180" s="76">
        <v>710</v>
      </c>
      <c r="AB2180" s="76">
        <v>323</v>
      </c>
      <c r="AC2180" s="76">
        <v>65</v>
      </c>
      <c r="AD2180" s="76">
        <v>6</v>
      </c>
      <c r="AE2180" s="45">
        <f t="shared" si="1145"/>
        <v>1695</v>
      </c>
      <c r="AF2180" s="8"/>
      <c r="AG2180" s="44" t="s">
        <v>54</v>
      </c>
      <c r="AH2180" s="68">
        <f t="shared" si="1147"/>
        <v>7.091760886604324</v>
      </c>
      <c r="AI2180" s="68">
        <f t="shared" si="1148"/>
        <v>32.361110202823362</v>
      </c>
      <c r="AJ2180" s="68">
        <f t="shared" si="1149"/>
        <v>90.091949474894562</v>
      </c>
      <c r="AK2180" s="68">
        <f t="shared" si="1150"/>
        <v>132.5880489510576</v>
      </c>
      <c r="AL2180" s="68">
        <f t="shared" si="1140"/>
        <v>60.61661996046125</v>
      </c>
      <c r="AM2180" s="68">
        <f t="shared" si="1141"/>
        <v>12.650519094408143</v>
      </c>
      <c r="AN2180" s="68">
        <f t="shared" si="1142"/>
        <v>1.2600283084924395</v>
      </c>
      <c r="AO2180" s="68">
        <f t="shared" si="1146"/>
        <v>50.411077675739044</v>
      </c>
      <c r="AP2180" s="8"/>
      <c r="AQ2180" s="6">
        <f t="shared" si="1151"/>
        <v>65</v>
      </c>
      <c r="AR2180" s="94">
        <f t="shared" si="1152"/>
        <v>39</v>
      </c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</row>
    <row r="2181" spans="1:58" s="5" customFormat="1">
      <c r="A2181" s="6">
        <v>2136</v>
      </c>
      <c r="B2181" s="44" t="s">
        <v>55</v>
      </c>
      <c r="C2181" s="13">
        <v>9753.0072753906243</v>
      </c>
      <c r="D2181" s="13">
        <v>10787.120312499999</v>
      </c>
      <c r="E2181" s="13">
        <v>11292.811376953125</v>
      </c>
      <c r="F2181" s="13">
        <v>11246.166308593751</v>
      </c>
      <c r="G2181" s="13">
        <v>10310.990429687499</v>
      </c>
      <c r="H2181" s="13">
        <v>10165.974072265624</v>
      </c>
      <c r="I2181" s="13">
        <v>11241.563183593749</v>
      </c>
      <c r="J2181" s="13">
        <v>11839.774365234374</v>
      </c>
      <c r="K2181" s="13">
        <v>11929.734765625</v>
      </c>
      <c r="L2181" s="13">
        <v>11533.447119140625</v>
      </c>
      <c r="M2181" s="13">
        <v>10749.158154296874</v>
      </c>
      <c r="N2181" s="13">
        <v>8556.8907714843754</v>
      </c>
      <c r="O2181" s="13">
        <v>5930.4312744140625</v>
      </c>
      <c r="P2181" s="13">
        <v>4258.3886230468752</v>
      </c>
      <c r="Q2181" s="13">
        <v>3377.5641845703126</v>
      </c>
      <c r="R2181" s="13">
        <v>2816.9221557617188</v>
      </c>
      <c r="S2181" s="13">
        <v>1956.945379638672</v>
      </c>
      <c r="T2181" s="13">
        <v>1716.2811950683595</v>
      </c>
      <c r="U2181" s="13">
        <v>149463.17094726564</v>
      </c>
      <c r="V2181" s="8"/>
      <c r="W2181" s="44" t="s">
        <v>55</v>
      </c>
      <c r="X2181" s="76">
        <v>27</v>
      </c>
      <c r="Y2181" s="76">
        <v>172</v>
      </c>
      <c r="Z2181" s="76">
        <v>547</v>
      </c>
      <c r="AA2181" s="76">
        <v>809</v>
      </c>
      <c r="AB2181" s="76">
        <v>321</v>
      </c>
      <c r="AC2181" s="76">
        <v>61</v>
      </c>
      <c r="AD2181" s="76">
        <v>3</v>
      </c>
      <c r="AE2181" s="45">
        <f t="shared" si="1145"/>
        <v>1940</v>
      </c>
      <c r="AF2181" s="8"/>
      <c r="AG2181" s="44" t="s">
        <v>55</v>
      </c>
      <c r="AH2181" s="68">
        <f t="shared" si="1147"/>
        <v>4.8016362659278773</v>
      </c>
      <c r="AI2181" s="68">
        <f t="shared" si="1148"/>
        <v>33.36245944032224</v>
      </c>
      <c r="AJ2181" s="68">
        <f t="shared" si="1149"/>
        <v>107.61388846983232</v>
      </c>
      <c r="AK2181" s="68">
        <f t="shared" si="1150"/>
        <v>143.93016109728887</v>
      </c>
      <c r="AL2181" s="68">
        <f t="shared" si="1140"/>
        <v>54.224006319337597</v>
      </c>
      <c r="AM2181" s="68">
        <f t="shared" si="1141"/>
        <v>10.226547563449405</v>
      </c>
      <c r="AN2181" s="68">
        <f t="shared" si="1142"/>
        <v>0.52022608141520399</v>
      </c>
      <c r="AO2181" s="68">
        <f t="shared" si="1146"/>
        <v>49.573482631676043</v>
      </c>
      <c r="AP2181" s="8"/>
      <c r="AQ2181" s="6">
        <f t="shared" si="1151"/>
        <v>63</v>
      </c>
      <c r="AR2181" s="94">
        <f t="shared" si="1152"/>
        <v>45</v>
      </c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</row>
    <row r="2182" spans="1:58" s="5" customFormat="1">
      <c r="A2182" s="6">
        <v>2137</v>
      </c>
      <c r="B2182" s="44" t="s">
        <v>56</v>
      </c>
      <c r="C2182" s="13">
        <v>4559.3570220947267</v>
      </c>
      <c r="D2182" s="13">
        <v>5255.8451324462894</v>
      </c>
      <c r="E2182" s="13">
        <v>5535.6578063964844</v>
      </c>
      <c r="F2182" s="13">
        <v>5348.080905151367</v>
      </c>
      <c r="G2182" s="13">
        <v>4309.4599227905273</v>
      </c>
      <c r="H2182" s="13">
        <v>4082.934455871582</v>
      </c>
      <c r="I2182" s="13">
        <v>4618.358134460449</v>
      </c>
      <c r="J2182" s="13">
        <v>5015.4413360595699</v>
      </c>
      <c r="K2182" s="13">
        <v>5251.9371582031254</v>
      </c>
      <c r="L2182" s="13">
        <v>5179.3866516113285</v>
      </c>
      <c r="M2182" s="13">
        <v>4836.7976440429684</v>
      </c>
      <c r="N2182" s="13">
        <v>3967.5272796630861</v>
      </c>
      <c r="O2182" s="13">
        <v>3151.5523727416994</v>
      </c>
      <c r="P2182" s="13">
        <v>2614.7454528808594</v>
      </c>
      <c r="Q2182" s="13">
        <v>2402.4056884765623</v>
      </c>
      <c r="R2182" s="13">
        <v>2099.4723247528077</v>
      </c>
      <c r="S2182" s="13">
        <v>1370.7131679534912</v>
      </c>
      <c r="T2182" s="13">
        <v>967.77402038574223</v>
      </c>
      <c r="U2182" s="13">
        <v>70567.446475982666</v>
      </c>
      <c r="V2182" s="8"/>
      <c r="W2182" s="44" t="s">
        <v>56</v>
      </c>
      <c r="X2182" s="76">
        <v>47</v>
      </c>
      <c r="Y2182" s="76">
        <v>197</v>
      </c>
      <c r="Z2182" s="76">
        <v>287</v>
      </c>
      <c r="AA2182" s="76">
        <v>232</v>
      </c>
      <c r="AB2182" s="76">
        <v>97</v>
      </c>
      <c r="AC2182" s="76">
        <v>14</v>
      </c>
      <c r="AD2182" s="76">
        <v>0</v>
      </c>
      <c r="AE2182" s="45">
        <f t="shared" si="1145"/>
        <v>874</v>
      </c>
      <c r="AF2182" s="8"/>
      <c r="AG2182" s="44" t="s">
        <v>56</v>
      </c>
      <c r="AH2182" s="68">
        <f t="shared" si="1147"/>
        <v>17.576398275773563</v>
      </c>
      <c r="AI2182" s="68">
        <f t="shared" si="1148"/>
        <v>91.426769724980076</v>
      </c>
      <c r="AJ2182" s="68">
        <f t="shared" si="1149"/>
        <v>140.58516153119791</v>
      </c>
      <c r="AK2182" s="68">
        <f t="shared" si="1150"/>
        <v>100.46860518195996</v>
      </c>
      <c r="AL2182" s="68">
        <f t="shared" si="1140"/>
        <v>38.680544143781766</v>
      </c>
      <c r="AM2182" s="68">
        <f t="shared" si="1141"/>
        <v>5.3313661524426541</v>
      </c>
      <c r="AN2182" s="68">
        <f t="shared" si="1142"/>
        <v>0</v>
      </c>
      <c r="AO2182" s="68">
        <f t="shared" si="1146"/>
        <v>51.707411619500704</v>
      </c>
      <c r="AP2182" s="8"/>
      <c r="AQ2182" s="6">
        <f t="shared" si="1151"/>
        <v>8</v>
      </c>
      <c r="AR2182" s="94">
        <f t="shared" si="1152"/>
        <v>26</v>
      </c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</row>
    <row r="2183" spans="1:58" s="5" customFormat="1">
      <c r="A2183" s="6">
        <v>2138</v>
      </c>
      <c r="B2183" s="44" t="s">
        <v>57</v>
      </c>
      <c r="C2183" s="13">
        <v>482.74440917968752</v>
      </c>
      <c r="D2183" s="13">
        <v>550.29408264160156</v>
      </c>
      <c r="E2183" s="13">
        <v>622.81486816406255</v>
      </c>
      <c r="F2183" s="13">
        <v>533.44688110351558</v>
      </c>
      <c r="G2183" s="13">
        <v>313.04937744140625</v>
      </c>
      <c r="H2183" s="13">
        <v>324.44381713867188</v>
      </c>
      <c r="I2183" s="13">
        <v>413.60318298339843</v>
      </c>
      <c r="J2183" s="13">
        <v>516.20030822753904</v>
      </c>
      <c r="K2183" s="13">
        <v>604.16765747070315</v>
      </c>
      <c r="L2183" s="13">
        <v>643.38474731445308</v>
      </c>
      <c r="M2183" s="13">
        <v>673.54068298339848</v>
      </c>
      <c r="N2183" s="13">
        <v>596.06042785644536</v>
      </c>
      <c r="O2183" s="13">
        <v>546.18692321777348</v>
      </c>
      <c r="P2183" s="13">
        <v>499.67047729492185</v>
      </c>
      <c r="Q2183" s="13">
        <v>433.12669372558594</v>
      </c>
      <c r="R2183" s="13">
        <v>340.02581176757815</v>
      </c>
      <c r="S2183" s="13">
        <v>236.43169403076172</v>
      </c>
      <c r="T2183" s="13">
        <v>210.62614440917969</v>
      </c>
      <c r="U2183" s="13">
        <v>8539.8181869506843</v>
      </c>
      <c r="V2183" s="8"/>
      <c r="W2183" s="44" t="s">
        <v>57</v>
      </c>
      <c r="X2183" s="76">
        <v>6</v>
      </c>
      <c r="Y2183" s="76">
        <v>19</v>
      </c>
      <c r="Z2183" s="76">
        <v>28</v>
      </c>
      <c r="AA2183" s="76">
        <v>25</v>
      </c>
      <c r="AB2183" s="76">
        <v>18</v>
      </c>
      <c r="AC2183" s="76">
        <v>3</v>
      </c>
      <c r="AD2183" s="76">
        <v>0</v>
      </c>
      <c r="AE2183" s="45">
        <f t="shared" si="1145"/>
        <v>99</v>
      </c>
      <c r="AF2183" s="8"/>
      <c r="AG2183" s="44" t="s">
        <v>57</v>
      </c>
      <c r="AH2183" s="68">
        <f t="shared" si="1147"/>
        <v>22.495210723092399</v>
      </c>
      <c r="AI2183" s="68">
        <f t="shared" si="1148"/>
        <v>121.38660140639473</v>
      </c>
      <c r="AJ2183" s="68">
        <f t="shared" si="1149"/>
        <v>172.60307345004762</v>
      </c>
      <c r="AK2183" s="68">
        <f t="shared" si="1150"/>
        <v>120.88881821300428</v>
      </c>
      <c r="AL2183" s="68">
        <f t="shared" si="1140"/>
        <v>69.74036905094475</v>
      </c>
      <c r="AM2183" s="68">
        <f t="shared" si="1141"/>
        <v>9.9310181963703474</v>
      </c>
      <c r="AN2183" s="68">
        <f t="shared" si="1142"/>
        <v>0</v>
      </c>
      <c r="AO2183" s="68">
        <f t="shared" si="1146"/>
        <v>59.134557301597326</v>
      </c>
      <c r="AP2183" s="8"/>
      <c r="AQ2183" s="6">
        <f t="shared" si="1151"/>
        <v>2</v>
      </c>
      <c r="AR2183" s="94">
        <f t="shared" si="1152"/>
        <v>3</v>
      </c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</row>
    <row r="2184" spans="1:58" s="5" customFormat="1">
      <c r="A2184" s="6">
        <v>2139</v>
      </c>
      <c r="B2184" s="44" t="s">
        <v>58</v>
      </c>
      <c r="C2184" s="13">
        <v>2545.7093322753908</v>
      </c>
      <c r="D2184" s="13">
        <v>3217.9504028320312</v>
      </c>
      <c r="E2184" s="13">
        <v>3273.0028686523438</v>
      </c>
      <c r="F2184" s="13">
        <v>2883.1974975585936</v>
      </c>
      <c r="G2184" s="13">
        <v>1811.4375976562501</v>
      </c>
      <c r="H2184" s="13">
        <v>1856.7514770507812</v>
      </c>
      <c r="I2184" s="13">
        <v>2497.4398437499999</v>
      </c>
      <c r="J2184" s="13">
        <v>3143.0846679687502</v>
      </c>
      <c r="K2184" s="13">
        <v>3378.7681762695311</v>
      </c>
      <c r="L2184" s="13">
        <v>3181.2355346679688</v>
      </c>
      <c r="M2184" s="13">
        <v>3025.6998901367188</v>
      </c>
      <c r="N2184" s="13">
        <v>2504.2159179687501</v>
      </c>
      <c r="O2184" s="13">
        <v>1754.2955505371094</v>
      </c>
      <c r="P2184" s="13">
        <v>1244.4781005859375</v>
      </c>
      <c r="Q2184" s="13">
        <v>989.4604614257812</v>
      </c>
      <c r="R2184" s="13">
        <v>772.53192443847661</v>
      </c>
      <c r="S2184" s="13">
        <v>508.54829711914061</v>
      </c>
      <c r="T2184" s="13">
        <v>424.17859573364257</v>
      </c>
      <c r="U2184" s="13">
        <v>39011.986136627194</v>
      </c>
      <c r="V2184" s="8"/>
      <c r="W2184" s="44" t="s">
        <v>58</v>
      </c>
      <c r="X2184" s="76">
        <v>7</v>
      </c>
      <c r="Y2184" s="76">
        <v>29</v>
      </c>
      <c r="Z2184" s="76">
        <v>108</v>
      </c>
      <c r="AA2184" s="76">
        <v>192</v>
      </c>
      <c r="AB2184" s="76">
        <v>85</v>
      </c>
      <c r="AC2184" s="76">
        <v>9</v>
      </c>
      <c r="AD2184" s="76">
        <v>0</v>
      </c>
      <c r="AE2184" s="45">
        <f t="shared" si="1145"/>
        <v>430</v>
      </c>
      <c r="AF2184" s="8"/>
      <c r="AG2184" s="44" t="s">
        <v>58</v>
      </c>
      <c r="AH2184" s="68">
        <f t="shared" si="1147"/>
        <v>4.8557200857224609</v>
      </c>
      <c r="AI2184" s="68">
        <f t="shared" si="1148"/>
        <v>32.018767897411422</v>
      </c>
      <c r="AJ2184" s="68">
        <f t="shared" si="1149"/>
        <v>116.33220852102896</v>
      </c>
      <c r="AK2184" s="68">
        <f t="shared" si="1150"/>
        <v>153.75745724606105</v>
      </c>
      <c r="AL2184" s="68">
        <f t="shared" si="1140"/>
        <v>54.086993497971598</v>
      </c>
      <c r="AM2184" s="68">
        <f t="shared" si="1141"/>
        <v>5.3273853253447072</v>
      </c>
      <c r="AN2184" s="68">
        <f t="shared" si="1142"/>
        <v>0</v>
      </c>
      <c r="AO2184" s="68">
        <f t="shared" si="1146"/>
        <v>45.861983131071653</v>
      </c>
      <c r="AP2184" s="8"/>
      <c r="AQ2184" s="6">
        <f t="shared" si="1151"/>
        <v>66</v>
      </c>
      <c r="AR2184" s="94">
        <f t="shared" si="1152"/>
        <v>62</v>
      </c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</row>
    <row r="2185" spans="1:58" s="5" customFormat="1">
      <c r="A2185" s="6">
        <v>2140</v>
      </c>
      <c r="B2185" s="44" t="s">
        <v>59</v>
      </c>
      <c r="C2185" s="13">
        <v>5792.4343017578121</v>
      </c>
      <c r="D2185" s="13">
        <v>6597.9406494140621</v>
      </c>
      <c r="E2185" s="13">
        <v>7325.4704345703121</v>
      </c>
      <c r="F2185" s="13">
        <v>8023.7028076171873</v>
      </c>
      <c r="G2185" s="13">
        <v>7821.5852539062498</v>
      </c>
      <c r="H2185" s="13">
        <v>6982.0850341796877</v>
      </c>
      <c r="I2185" s="13">
        <v>7585.8166015625002</v>
      </c>
      <c r="J2185" s="13">
        <v>8336.2140380859382</v>
      </c>
      <c r="K2185" s="13">
        <v>8474.1075683593754</v>
      </c>
      <c r="L2185" s="13">
        <v>8299.5550781250004</v>
      </c>
      <c r="M2185" s="13">
        <v>8296.6152099609371</v>
      </c>
      <c r="N2185" s="13">
        <v>7983.3300659179686</v>
      </c>
      <c r="O2185" s="13">
        <v>7031.2943481445309</v>
      </c>
      <c r="P2185" s="13">
        <v>5487.5740905761722</v>
      </c>
      <c r="Q2185" s="13">
        <v>4102.9159301757809</v>
      </c>
      <c r="R2185" s="13">
        <v>2983.5701965332032</v>
      </c>
      <c r="S2185" s="13">
        <v>1866.5640396118165</v>
      </c>
      <c r="T2185" s="13">
        <v>1647.4808471679687</v>
      </c>
      <c r="U2185" s="13">
        <v>114638.2564956665</v>
      </c>
      <c r="V2185" s="8"/>
      <c r="W2185" s="44" t="s">
        <v>59</v>
      </c>
      <c r="X2185" s="76">
        <v>3</v>
      </c>
      <c r="Y2185" s="76">
        <v>41</v>
      </c>
      <c r="Z2185" s="76">
        <v>189</v>
      </c>
      <c r="AA2185" s="76">
        <v>554</v>
      </c>
      <c r="AB2185" s="76">
        <v>255</v>
      </c>
      <c r="AC2185" s="76">
        <v>47</v>
      </c>
      <c r="AD2185" s="76">
        <v>0</v>
      </c>
      <c r="AE2185" s="45">
        <f t="shared" si="1145"/>
        <v>1089</v>
      </c>
      <c r="AF2185" s="8"/>
      <c r="AG2185" s="44" t="s">
        <v>59</v>
      </c>
      <c r="AH2185" s="68">
        <f t="shared" si="1147"/>
        <v>0.74778442620082908</v>
      </c>
      <c r="AI2185" s="68">
        <f t="shared" si="1148"/>
        <v>10.483808248340402</v>
      </c>
      <c r="AJ2185" s="68">
        <f t="shared" si="1149"/>
        <v>54.138555768020737</v>
      </c>
      <c r="AK2185" s="68">
        <f t="shared" si="1150"/>
        <v>146.06206005188395</v>
      </c>
      <c r="AL2185" s="68">
        <f t="shared" si="1140"/>
        <v>61.17885141503637</v>
      </c>
      <c r="AM2185" s="68">
        <f t="shared" si="1141"/>
        <v>11.092613498438139</v>
      </c>
      <c r="AN2185" s="68">
        <f t="shared" si="1142"/>
        <v>0</v>
      </c>
      <c r="AO2185" s="68">
        <f t="shared" si="1146"/>
        <v>39.226940115694347</v>
      </c>
      <c r="AP2185" s="8"/>
      <c r="AQ2185" s="6">
        <f t="shared" si="1151"/>
        <v>75</v>
      </c>
      <c r="AR2185" s="94">
        <f t="shared" si="1152"/>
        <v>73</v>
      </c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</row>
    <row r="2186" spans="1:58" s="5" customFormat="1">
      <c r="A2186" s="6">
        <v>2141</v>
      </c>
      <c r="B2186" s="44" t="s">
        <v>60</v>
      </c>
      <c r="C2186" s="13">
        <v>344.85130615234374</v>
      </c>
      <c r="D2186" s="13">
        <v>425.49505615234375</v>
      </c>
      <c r="E2186" s="13">
        <v>615.1369750976562</v>
      </c>
      <c r="F2186" s="13">
        <v>517.67142333984373</v>
      </c>
      <c r="G2186" s="13">
        <v>331.92269897460938</v>
      </c>
      <c r="H2186" s="13">
        <v>345.2736877441406</v>
      </c>
      <c r="I2186" s="13">
        <v>390.89777221679685</v>
      </c>
      <c r="J2186" s="13">
        <v>459.59125366210935</v>
      </c>
      <c r="K2186" s="13">
        <v>541.2923461914063</v>
      </c>
      <c r="L2186" s="13">
        <v>545.33637695312495</v>
      </c>
      <c r="M2186" s="13">
        <v>545.20466308593745</v>
      </c>
      <c r="N2186" s="13">
        <v>495.19526367187501</v>
      </c>
      <c r="O2186" s="13">
        <v>409.33811035156248</v>
      </c>
      <c r="P2186" s="13">
        <v>324.58305664062499</v>
      </c>
      <c r="Q2186" s="13">
        <v>293.33029785156248</v>
      </c>
      <c r="R2186" s="13">
        <v>232.68672485351561</v>
      </c>
      <c r="S2186" s="13">
        <v>150.17754516601562</v>
      </c>
      <c r="T2186" s="13">
        <v>124.41545867919922</v>
      </c>
      <c r="U2186" s="13">
        <v>7092.400016784668</v>
      </c>
      <c r="V2186" s="8"/>
      <c r="W2186" s="44" t="s">
        <v>60</v>
      </c>
      <c r="X2186" s="68">
        <v>2.7892799999999998</v>
      </c>
      <c r="Y2186" s="68">
        <v>11.505779999999998</v>
      </c>
      <c r="Z2186" s="68">
        <v>17.433</v>
      </c>
      <c r="AA2186" s="68">
        <v>21.268259999999998</v>
      </c>
      <c r="AB2186" s="68">
        <v>7.3218599999999991</v>
      </c>
      <c r="AC2186" s="68">
        <v>3.1379399999999995</v>
      </c>
      <c r="AD2186" s="68">
        <v>0</v>
      </c>
      <c r="AE2186" s="45">
        <f t="shared" si="1145"/>
        <v>63.456119999999999</v>
      </c>
      <c r="AF2186" s="8"/>
      <c r="AG2186" s="44" t="s">
        <v>60</v>
      </c>
      <c r="AH2186" s="68">
        <f t="shared" si="1147"/>
        <v>10.776256421513452</v>
      </c>
      <c r="AI2186" s="68">
        <f t="shared" si="1148"/>
        <v>69.328069671307048</v>
      </c>
      <c r="AJ2186" s="68">
        <f t="shared" si="1149"/>
        <v>100.980761748161</v>
      </c>
      <c r="AK2186" s="68">
        <f t="shared" si="1150"/>
        <v>108.81750427681818</v>
      </c>
      <c r="AL2186" s="68">
        <f t="shared" si="1140"/>
        <v>31.862486249066077</v>
      </c>
      <c r="AM2186" s="68">
        <f t="shared" si="1141"/>
        <v>11.594252244942673</v>
      </c>
      <c r="AN2186" s="68">
        <f t="shared" si="1142"/>
        <v>0</v>
      </c>
      <c r="AO2186" s="68">
        <f t="shared" si="1146"/>
        <v>40.521336259672061</v>
      </c>
      <c r="AP2186" s="8"/>
      <c r="AQ2186" s="6">
        <f t="shared" si="1151"/>
        <v>28</v>
      </c>
      <c r="AR2186" s="94">
        <f t="shared" si="1152"/>
        <v>71</v>
      </c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</row>
    <row r="2187" spans="1:58" s="5" customFormat="1">
      <c r="A2187" s="6">
        <v>2142</v>
      </c>
      <c r="B2187" s="44" t="s">
        <v>61</v>
      </c>
      <c r="C2187" s="13">
        <v>4087.5443359374999</v>
      </c>
      <c r="D2187" s="13">
        <v>3388.0118652343749</v>
      </c>
      <c r="E2187" s="13">
        <v>2887.6432128906249</v>
      </c>
      <c r="F2187" s="13">
        <v>3325.8702636718749</v>
      </c>
      <c r="G2187" s="13">
        <v>4773.1023437499998</v>
      </c>
      <c r="H2187" s="13">
        <v>5903.6427734375002</v>
      </c>
      <c r="I2187" s="13">
        <v>6365.6158203124996</v>
      </c>
      <c r="J2187" s="13">
        <v>5660.7434570312498</v>
      </c>
      <c r="K2187" s="13">
        <v>4778.365234375</v>
      </c>
      <c r="L2187" s="13">
        <v>4135.1979492187502</v>
      </c>
      <c r="M2187" s="13">
        <v>3317.5691406249998</v>
      </c>
      <c r="N2187" s="13">
        <v>2635.5315917968751</v>
      </c>
      <c r="O2187" s="13">
        <v>2304.4318359375002</v>
      </c>
      <c r="P2187" s="13">
        <v>2218.9322753906249</v>
      </c>
      <c r="Q2187" s="13">
        <v>2173.1761230468751</v>
      </c>
      <c r="R2187" s="13">
        <v>1891.2723388671875</v>
      </c>
      <c r="S2187" s="13">
        <v>1299.8675292968751</v>
      </c>
      <c r="T2187" s="13">
        <v>1027.0748046875001</v>
      </c>
      <c r="U2187" s="13">
        <v>62173.592895507813</v>
      </c>
      <c r="V2187" s="8"/>
      <c r="W2187" s="44" t="s">
        <v>61</v>
      </c>
      <c r="X2187" s="76">
        <v>16</v>
      </c>
      <c r="Y2187" s="76">
        <v>94</v>
      </c>
      <c r="Z2187" s="76">
        <v>230</v>
      </c>
      <c r="AA2187" s="76">
        <v>386</v>
      </c>
      <c r="AB2187" s="76">
        <v>219</v>
      </c>
      <c r="AC2187" s="76">
        <v>33</v>
      </c>
      <c r="AD2187" s="76">
        <v>3</v>
      </c>
      <c r="AE2187" s="45">
        <f t="shared" si="1145"/>
        <v>981</v>
      </c>
      <c r="AF2187" s="8"/>
      <c r="AG2187" s="44" t="s">
        <v>61</v>
      </c>
      <c r="AH2187" s="68">
        <f t="shared" si="1147"/>
        <v>9.6215418711705549</v>
      </c>
      <c r="AI2187" s="68">
        <f t="shared" si="1148"/>
        <v>39.387380881570898</v>
      </c>
      <c r="AJ2187" s="68">
        <f t="shared" si="1149"/>
        <v>77.917993627544121</v>
      </c>
      <c r="AK2187" s="68">
        <f t="shared" si="1150"/>
        <v>121.27656173289155</v>
      </c>
      <c r="AL2187" s="68">
        <f t="shared" si="1140"/>
        <v>77.374995585775423</v>
      </c>
      <c r="AM2187" s="68">
        <f t="shared" si="1141"/>
        <v>13.812255188281492</v>
      </c>
      <c r="AN2187" s="68">
        <f t="shared" si="1142"/>
        <v>1.4509583516149598</v>
      </c>
      <c r="AO2187" s="68">
        <f t="shared" si="1146"/>
        <v>56.149327472520717</v>
      </c>
      <c r="AP2187" s="8"/>
      <c r="AQ2187" s="6">
        <f t="shared" si="1151"/>
        <v>56</v>
      </c>
      <c r="AR2187" s="94">
        <f t="shared" si="1152"/>
        <v>11</v>
      </c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</row>
    <row r="2188" spans="1:58" s="5" customFormat="1">
      <c r="A2188" s="6">
        <v>2143</v>
      </c>
      <c r="B2188" s="44" t="s">
        <v>62</v>
      </c>
      <c r="C2188" s="13">
        <v>6529.4715820312504</v>
      </c>
      <c r="D2188" s="13">
        <v>6772.3646972656252</v>
      </c>
      <c r="E2188" s="13">
        <v>6853.9157226562502</v>
      </c>
      <c r="F2188" s="13">
        <v>6930.53564453125</v>
      </c>
      <c r="G2188" s="13">
        <v>6790.8045410156246</v>
      </c>
      <c r="H2188" s="13">
        <v>7115.3865722656246</v>
      </c>
      <c r="I2188" s="13">
        <v>7870.6689453125</v>
      </c>
      <c r="J2188" s="13">
        <v>7962.8695800781252</v>
      </c>
      <c r="K2188" s="13">
        <v>7596.1270996093754</v>
      </c>
      <c r="L2188" s="13">
        <v>7108.0315917968746</v>
      </c>
      <c r="M2188" s="13">
        <v>6789.0411132812496</v>
      </c>
      <c r="N2188" s="13">
        <v>5786.209228515625</v>
      </c>
      <c r="O2188" s="13">
        <v>4390.39599609375</v>
      </c>
      <c r="P2188" s="13">
        <v>3513.2923095703127</v>
      </c>
      <c r="Q2188" s="13">
        <v>3124.860107421875</v>
      </c>
      <c r="R2188" s="13">
        <v>2712.6061523437502</v>
      </c>
      <c r="S2188" s="13">
        <v>1908.0775756835938</v>
      </c>
      <c r="T2188" s="13">
        <v>1678.8620483398438</v>
      </c>
      <c r="U2188" s="13">
        <v>101433.5205078125</v>
      </c>
      <c r="V2188" s="8"/>
      <c r="W2188" s="44" t="s">
        <v>62</v>
      </c>
      <c r="X2188" s="76">
        <v>26</v>
      </c>
      <c r="Y2188" s="76">
        <v>129</v>
      </c>
      <c r="Z2188" s="76">
        <v>342</v>
      </c>
      <c r="AA2188" s="76">
        <v>577</v>
      </c>
      <c r="AB2188" s="76">
        <v>204</v>
      </c>
      <c r="AC2188" s="76">
        <v>27</v>
      </c>
      <c r="AD2188" s="76">
        <v>0</v>
      </c>
      <c r="AE2188" s="45">
        <f t="shared" si="1145"/>
        <v>1305</v>
      </c>
      <c r="AF2188" s="8"/>
      <c r="AG2188" s="44" t="s">
        <v>62</v>
      </c>
      <c r="AH2188" s="68">
        <f t="shared" si="1147"/>
        <v>7.5030275677222988</v>
      </c>
      <c r="AI2188" s="68">
        <f t="shared" si="1148"/>
        <v>37.992552788364286</v>
      </c>
      <c r="AJ2188" s="68">
        <f t="shared" si="1149"/>
        <v>96.129703292031564</v>
      </c>
      <c r="AK2188" s="68">
        <f t="shared" si="1150"/>
        <v>146.62032007930949</v>
      </c>
      <c r="AL2188" s="68">
        <f t="shared" si="1140"/>
        <v>51.237810175963858</v>
      </c>
      <c r="AM2188" s="68">
        <f t="shared" si="1141"/>
        <v>7.1088857903360925</v>
      </c>
      <c r="AN2188" s="68">
        <f t="shared" si="1142"/>
        <v>0</v>
      </c>
      <c r="AO2188" s="68">
        <f t="shared" si="1146"/>
        <v>50.803489325543239</v>
      </c>
      <c r="AP2188" s="8"/>
      <c r="AQ2188" s="6">
        <f t="shared" si="1151"/>
        <v>57</v>
      </c>
      <c r="AR2188" s="94">
        <f t="shared" si="1152"/>
        <v>33</v>
      </c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</row>
    <row r="2189" spans="1:58" s="5" customFormat="1">
      <c r="A2189" s="6">
        <v>2144</v>
      </c>
      <c r="B2189" s="44" t="s">
        <v>63</v>
      </c>
      <c r="C2189" s="13">
        <v>1978.7852905273437</v>
      </c>
      <c r="D2189" s="13">
        <v>1257.7878997802734</v>
      </c>
      <c r="E2189" s="13">
        <v>1394.8728729248046</v>
      </c>
      <c r="F2189" s="13">
        <v>5298.6015136718752</v>
      </c>
      <c r="G2189" s="13">
        <v>11922.7359375</v>
      </c>
      <c r="H2189" s="13">
        <v>8682.6051757812493</v>
      </c>
      <c r="I2189" s="13">
        <v>6097.4817016601564</v>
      </c>
      <c r="J2189" s="13">
        <v>4035.1923950195314</v>
      </c>
      <c r="K2189" s="13">
        <v>2831.6239624023438</v>
      </c>
      <c r="L2189" s="13">
        <v>2639.673406982422</v>
      </c>
      <c r="M2189" s="13">
        <v>2772.1845520019533</v>
      </c>
      <c r="N2189" s="13">
        <v>2316.893975830078</v>
      </c>
      <c r="O2189" s="13">
        <v>1704.4202911376954</v>
      </c>
      <c r="P2189" s="13">
        <v>1284.34912109375</v>
      </c>
      <c r="Q2189" s="13">
        <v>1093.2265655517579</v>
      </c>
      <c r="R2189" s="13">
        <v>852.91068725585933</v>
      </c>
      <c r="S2189" s="13">
        <v>601.55182266235352</v>
      </c>
      <c r="T2189" s="13">
        <v>463.23052635192869</v>
      </c>
      <c r="U2189" s="13">
        <v>57228.127698135373</v>
      </c>
      <c r="V2189" s="8"/>
      <c r="W2189" s="44" t="s">
        <v>63</v>
      </c>
      <c r="X2189" s="76">
        <v>8</v>
      </c>
      <c r="Y2189" s="76">
        <v>37</v>
      </c>
      <c r="Z2189" s="76">
        <v>110</v>
      </c>
      <c r="AA2189" s="76">
        <v>191</v>
      </c>
      <c r="AB2189" s="76">
        <v>102</v>
      </c>
      <c r="AC2189" s="76">
        <v>14</v>
      </c>
      <c r="AD2189" s="76">
        <v>0</v>
      </c>
      <c r="AE2189" s="45">
        <f t="shared" si="1145"/>
        <v>462</v>
      </c>
      <c r="AF2189" s="8"/>
      <c r="AG2189" s="44" t="s">
        <v>63</v>
      </c>
      <c r="AH2189" s="68">
        <f t="shared" si="1147"/>
        <v>3.0196647093984179</v>
      </c>
      <c r="AI2189" s="68">
        <f t="shared" si="1148"/>
        <v>6.206629114987896</v>
      </c>
      <c r="AJ2189" s="68">
        <f t="shared" si="1149"/>
        <v>25.338017282376853</v>
      </c>
      <c r="AK2189" s="68">
        <f t="shared" si="1150"/>
        <v>62.648814492709853</v>
      </c>
      <c r="AL2189" s="68">
        <f t="shared" si="1140"/>
        <v>50.555210267492733</v>
      </c>
      <c r="AM2189" s="68">
        <f t="shared" si="1141"/>
        <v>9.8883186368591325</v>
      </c>
      <c r="AN2189" s="68">
        <f t="shared" si="1142"/>
        <v>0</v>
      </c>
      <c r="AO2189" s="68">
        <f t="shared" si="1146"/>
        <v>22.26081508045316</v>
      </c>
      <c r="AP2189" s="8"/>
      <c r="AQ2189" s="6">
        <f t="shared" si="1151"/>
        <v>77</v>
      </c>
      <c r="AR2189" s="94">
        <f t="shared" si="1152"/>
        <v>79</v>
      </c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</row>
    <row r="2190" spans="1:58" s="5" customFormat="1">
      <c r="A2190" s="6">
        <v>2145</v>
      </c>
      <c r="B2190" s="44" t="s">
        <v>64</v>
      </c>
      <c r="C2190" s="13">
        <v>5058.7229492187498</v>
      </c>
      <c r="D2190" s="13">
        <v>4929.9949218749998</v>
      </c>
      <c r="E2190" s="13">
        <v>4940.1289550781248</v>
      </c>
      <c r="F2190" s="13">
        <v>4791.2919921875</v>
      </c>
      <c r="G2190" s="13">
        <v>5097.66259765625</v>
      </c>
      <c r="H2190" s="13">
        <v>6112.4856445312498</v>
      </c>
      <c r="I2190" s="13">
        <v>5537.8585449218754</v>
      </c>
      <c r="J2190" s="13">
        <v>4965.9661621093746</v>
      </c>
      <c r="K2190" s="13">
        <v>4703.117919921875</v>
      </c>
      <c r="L2190" s="13">
        <v>4506.9967285156254</v>
      </c>
      <c r="M2190" s="13">
        <v>4132.765869140625</v>
      </c>
      <c r="N2190" s="13">
        <v>2905.4551025390624</v>
      </c>
      <c r="O2190" s="13">
        <v>1680.7245361328125</v>
      </c>
      <c r="P2190" s="13">
        <v>1123.8449340820312</v>
      </c>
      <c r="Q2190" s="13">
        <v>830.99443969726565</v>
      </c>
      <c r="R2190" s="13">
        <v>663.37470550537114</v>
      </c>
      <c r="S2190" s="13">
        <v>392.88032989501954</v>
      </c>
      <c r="T2190" s="13">
        <v>316.29670944213865</v>
      </c>
      <c r="U2190" s="13">
        <v>62690.563042449954</v>
      </c>
      <c r="V2190" s="8"/>
      <c r="W2190" s="44" t="s">
        <v>64</v>
      </c>
      <c r="X2190" s="76">
        <v>25</v>
      </c>
      <c r="Y2190" s="76">
        <v>168</v>
      </c>
      <c r="Z2190" s="76">
        <v>388</v>
      </c>
      <c r="AA2190" s="76">
        <v>370</v>
      </c>
      <c r="AB2190" s="76">
        <v>125</v>
      </c>
      <c r="AC2190" s="76">
        <v>20</v>
      </c>
      <c r="AD2190" s="76">
        <v>0</v>
      </c>
      <c r="AE2190" s="45">
        <f t="shared" si="1145"/>
        <v>1096</v>
      </c>
      <c r="AF2190" s="8"/>
      <c r="AG2190" s="44" t="s">
        <v>64</v>
      </c>
      <c r="AH2190" s="68">
        <f t="shared" si="1147"/>
        <v>10.435598598776304</v>
      </c>
      <c r="AI2190" s="68">
        <f t="shared" si="1148"/>
        <v>65.912561603132104</v>
      </c>
      <c r="AJ2190" s="68">
        <f t="shared" si="1149"/>
        <v>126.9532633903649</v>
      </c>
      <c r="AK2190" s="68">
        <f t="shared" si="1150"/>
        <v>133.625659448916</v>
      </c>
      <c r="AL2190" s="68">
        <f t="shared" si="1140"/>
        <v>50.342670859804741</v>
      </c>
      <c r="AM2190" s="68">
        <f t="shared" si="1141"/>
        <v>8.5049961921142838</v>
      </c>
      <c r="AN2190" s="68">
        <f t="shared" si="1142"/>
        <v>0</v>
      </c>
      <c r="AO2190" s="68">
        <f t="shared" si="1146"/>
        <v>61.374120201800423</v>
      </c>
      <c r="AP2190" s="8"/>
      <c r="AQ2190" s="6">
        <f t="shared" si="1151"/>
        <v>34</v>
      </c>
      <c r="AR2190" s="94">
        <f t="shared" si="1152"/>
        <v>1</v>
      </c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</row>
    <row r="2191" spans="1:58" s="5" customFormat="1">
      <c r="A2191" s="6">
        <v>2146</v>
      </c>
      <c r="B2191" s="44" t="s">
        <v>65</v>
      </c>
      <c r="C2191" s="13">
        <v>3615.2962341308594</v>
      </c>
      <c r="D2191" s="13">
        <v>4035.0663940429686</v>
      </c>
      <c r="E2191" s="13">
        <v>4036.3250488281251</v>
      </c>
      <c r="F2191" s="13">
        <v>3482.6158447265625</v>
      </c>
      <c r="G2191" s="13">
        <v>2792.2341003417969</v>
      </c>
      <c r="H2191" s="13">
        <v>3126.6448364257813</v>
      </c>
      <c r="I2191" s="13">
        <v>3494.9284179687502</v>
      </c>
      <c r="J2191" s="13">
        <v>3750.3487792968749</v>
      </c>
      <c r="K2191" s="13">
        <v>3836.5111999511719</v>
      </c>
      <c r="L2191" s="13">
        <v>3486.7906188964844</v>
      </c>
      <c r="M2191" s="13">
        <v>3188.9328430175783</v>
      </c>
      <c r="N2191" s="13">
        <v>2661.0620819091796</v>
      </c>
      <c r="O2191" s="13">
        <v>2255.0388000488283</v>
      </c>
      <c r="P2191" s="13">
        <v>1977.5313690185546</v>
      </c>
      <c r="Q2191" s="13">
        <v>1816.3442535400391</v>
      </c>
      <c r="R2191" s="13">
        <v>1483.1463806152344</v>
      </c>
      <c r="S2191" s="13">
        <v>950.51326293945317</v>
      </c>
      <c r="T2191" s="13">
        <v>783.04005813598633</v>
      </c>
      <c r="U2191" s="13">
        <v>50772.37052383423</v>
      </c>
      <c r="V2191" s="8"/>
      <c r="W2191" s="44" t="s">
        <v>65</v>
      </c>
      <c r="X2191" s="76">
        <v>36</v>
      </c>
      <c r="Y2191" s="76">
        <v>109</v>
      </c>
      <c r="Z2191" s="76">
        <v>188</v>
      </c>
      <c r="AA2191" s="76">
        <v>180</v>
      </c>
      <c r="AB2191" s="76">
        <v>69</v>
      </c>
      <c r="AC2191" s="76">
        <v>17</v>
      </c>
      <c r="AD2191" s="76">
        <v>0</v>
      </c>
      <c r="AE2191" s="45">
        <f t="shared" si="1145"/>
        <v>599</v>
      </c>
      <c r="AF2191" s="8"/>
      <c r="AG2191" s="44" t="s">
        <v>65</v>
      </c>
      <c r="AH2191" s="68">
        <f t="shared" si="1147"/>
        <v>20.674114863694673</v>
      </c>
      <c r="AI2191" s="68">
        <f t="shared" si="1148"/>
        <v>78.073682995746907</v>
      </c>
      <c r="AJ2191" s="68">
        <f t="shared" si="1149"/>
        <v>120.25670316614016</v>
      </c>
      <c r="AK2191" s="68">
        <f t="shared" si="1150"/>
        <v>103.00640154719727</v>
      </c>
      <c r="AL2191" s="68">
        <f t="shared" si="1140"/>
        <v>36.796577630807072</v>
      </c>
      <c r="AM2191" s="68">
        <f t="shared" si="1141"/>
        <v>8.8622183614198029</v>
      </c>
      <c r="AN2191" s="68">
        <f t="shared" si="1142"/>
        <v>0</v>
      </c>
      <c r="AO2191" s="68">
        <f t="shared" si="1146"/>
        <v>49.978986719664533</v>
      </c>
      <c r="AP2191" s="8"/>
      <c r="AQ2191" s="6">
        <f t="shared" si="1151"/>
        <v>19</v>
      </c>
      <c r="AR2191" s="94">
        <f t="shared" si="1152"/>
        <v>41</v>
      </c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</row>
    <row r="2192" spans="1:58" s="5" customFormat="1">
      <c r="A2192" s="6">
        <v>2147</v>
      </c>
      <c r="B2192" s="44" t="s">
        <v>66</v>
      </c>
      <c r="C2192" s="13">
        <v>2196.2361938476561</v>
      </c>
      <c r="D2192" s="13">
        <v>2535.3639160156249</v>
      </c>
      <c r="E2192" s="13">
        <v>2566.5097045898438</v>
      </c>
      <c r="F2192" s="13">
        <v>2393.5856811523436</v>
      </c>
      <c r="G2192" s="13">
        <v>1701.8624633789063</v>
      </c>
      <c r="H2192" s="13">
        <v>1773.4478393554687</v>
      </c>
      <c r="I2192" s="13">
        <v>2146.6688720703123</v>
      </c>
      <c r="J2192" s="13">
        <v>2444.3971679687502</v>
      </c>
      <c r="K2192" s="13">
        <v>2389.3972045898436</v>
      </c>
      <c r="L2192" s="13">
        <v>2149.1463623046875</v>
      </c>
      <c r="M2192" s="13">
        <v>1980.3600341796875</v>
      </c>
      <c r="N2192" s="13">
        <v>1630.4024658203125</v>
      </c>
      <c r="O2192" s="13">
        <v>1218.7667724609375</v>
      </c>
      <c r="P2192" s="13">
        <v>927.49092407226567</v>
      </c>
      <c r="Q2192" s="13">
        <v>766.1736999511719</v>
      </c>
      <c r="R2192" s="13">
        <v>595.24116210937495</v>
      </c>
      <c r="S2192" s="13">
        <v>336.98021545410154</v>
      </c>
      <c r="T2192" s="13">
        <v>280.68378448486328</v>
      </c>
      <c r="U2192" s="13">
        <v>30032.714463806151</v>
      </c>
      <c r="V2192" s="8"/>
      <c r="W2192" s="44" t="s">
        <v>66</v>
      </c>
      <c r="X2192" s="76">
        <v>14</v>
      </c>
      <c r="Y2192" s="76">
        <v>73</v>
      </c>
      <c r="Z2192" s="76">
        <v>110</v>
      </c>
      <c r="AA2192" s="76">
        <v>148</v>
      </c>
      <c r="AB2192" s="76">
        <v>60</v>
      </c>
      <c r="AC2192" s="76">
        <v>10</v>
      </c>
      <c r="AD2192" s="76">
        <v>0</v>
      </c>
      <c r="AE2192" s="45">
        <f t="shared" si="1145"/>
        <v>415</v>
      </c>
      <c r="AF2192" s="8"/>
      <c r="AG2192" s="44" t="s">
        <v>66</v>
      </c>
      <c r="AH2192" s="68">
        <f t="shared" si="1147"/>
        <v>11.697930941214507</v>
      </c>
      <c r="AI2192" s="68">
        <f t="shared" si="1148"/>
        <v>85.788366064628491</v>
      </c>
      <c r="AJ2192" s="68">
        <f t="shared" si="1149"/>
        <v>124.05214019711767</v>
      </c>
      <c r="AK2192" s="68">
        <f t="shared" si="1150"/>
        <v>137.8880570968212</v>
      </c>
      <c r="AL2192" s="68">
        <f t="shared" si="1140"/>
        <v>49.091858545932546</v>
      </c>
      <c r="AM2192" s="68">
        <f t="shared" si="1141"/>
        <v>8.3703119605152203</v>
      </c>
      <c r="AN2192" s="68">
        <f t="shared" si="1142"/>
        <v>0</v>
      </c>
      <c r="AO2192" s="68">
        <f t="shared" si="1146"/>
        <v>55.338846592022691</v>
      </c>
      <c r="AP2192" s="8"/>
      <c r="AQ2192" s="6">
        <f t="shared" si="1151"/>
        <v>15</v>
      </c>
      <c r="AR2192" s="94">
        <f t="shared" si="1152"/>
        <v>12</v>
      </c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</row>
    <row r="2193" spans="1:58" s="5" customFormat="1">
      <c r="A2193" s="6">
        <v>2148</v>
      </c>
      <c r="B2193" s="44" t="s">
        <v>67</v>
      </c>
      <c r="C2193" s="13">
        <v>1764.9542175292968</v>
      </c>
      <c r="D2193" s="13">
        <v>1965.13251953125</v>
      </c>
      <c r="E2193" s="13">
        <v>2075.2760131835939</v>
      </c>
      <c r="F2193" s="13">
        <v>1721.1263305664063</v>
      </c>
      <c r="G2193" s="13">
        <v>1157.0023315429687</v>
      </c>
      <c r="H2193" s="13">
        <v>1365.6234374999999</v>
      </c>
      <c r="I2193" s="13">
        <v>1587.2475891113281</v>
      </c>
      <c r="J2193" s="13">
        <v>1779.3275756835938</v>
      </c>
      <c r="K2193" s="13">
        <v>1895.2477172851563</v>
      </c>
      <c r="L2193" s="13">
        <v>1863.861083984375</v>
      </c>
      <c r="M2193" s="13">
        <v>1833.3590209960937</v>
      </c>
      <c r="N2193" s="13">
        <v>1639.8481567382812</v>
      </c>
      <c r="O2193" s="13">
        <v>1567.3408325195312</v>
      </c>
      <c r="P2193" s="13">
        <v>1435.4257080078125</v>
      </c>
      <c r="Q2193" s="13">
        <v>1281.1376770019531</v>
      </c>
      <c r="R2193" s="13">
        <v>1038.0344787597655</v>
      </c>
      <c r="S2193" s="13">
        <v>695.26386108398435</v>
      </c>
      <c r="T2193" s="13">
        <v>572.68790435791016</v>
      </c>
      <c r="U2193" s="13">
        <v>27237.896455383299</v>
      </c>
      <c r="V2193" s="8"/>
      <c r="W2193" s="44" t="s">
        <v>67</v>
      </c>
      <c r="X2193" s="76">
        <v>20</v>
      </c>
      <c r="Y2193" s="76">
        <v>51</v>
      </c>
      <c r="Z2193" s="76">
        <v>96</v>
      </c>
      <c r="AA2193" s="76">
        <v>93</v>
      </c>
      <c r="AB2193" s="76">
        <v>36</v>
      </c>
      <c r="AC2193" s="76">
        <v>9</v>
      </c>
      <c r="AD2193" s="76">
        <v>0</v>
      </c>
      <c r="AE2193" s="45">
        <f t="shared" si="1145"/>
        <v>305</v>
      </c>
      <c r="AF2193" s="8"/>
      <c r="AG2193" s="44" t="s">
        <v>67</v>
      </c>
      <c r="AH2193" s="68">
        <f t="shared" si="1147"/>
        <v>23.240595004340197</v>
      </c>
      <c r="AI2193" s="68">
        <f t="shared" si="1148"/>
        <v>88.158854324842764</v>
      </c>
      <c r="AJ2193" s="68">
        <f t="shared" si="1149"/>
        <v>140.59512653904642</v>
      </c>
      <c r="AK2193" s="68">
        <f t="shared" si="1150"/>
        <v>117.18398646561378</v>
      </c>
      <c r="AL2193" s="68">
        <f t="shared" si="1140"/>
        <v>40.464724418345831</v>
      </c>
      <c r="AM2193" s="68">
        <f t="shared" si="1141"/>
        <v>9.4974392190716159</v>
      </c>
      <c r="AN2193" s="68">
        <f t="shared" si="1142"/>
        <v>0</v>
      </c>
      <c r="AO2193" s="68">
        <f t="shared" si="1146"/>
        <v>53.652617111035873</v>
      </c>
      <c r="AP2193" s="8"/>
      <c r="AQ2193" s="6">
        <f t="shared" si="1151"/>
        <v>14</v>
      </c>
      <c r="AR2193" s="94">
        <f t="shared" si="1152"/>
        <v>19</v>
      </c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</row>
    <row r="2194" spans="1:58" s="5" customFormat="1">
      <c r="A2194" s="6">
        <v>2149</v>
      </c>
      <c r="B2194" s="44" t="s">
        <v>68</v>
      </c>
      <c r="C2194" s="13">
        <v>7808.3142822265627</v>
      </c>
      <c r="D2194" s="13">
        <v>8429.7945312499996</v>
      </c>
      <c r="E2194" s="13">
        <v>9119.5727050781243</v>
      </c>
      <c r="F2194" s="13">
        <v>10894.055322265625</v>
      </c>
      <c r="G2194" s="13">
        <v>13515.590673828125</v>
      </c>
      <c r="H2194" s="13">
        <v>11915.699023437501</v>
      </c>
      <c r="I2194" s="13">
        <v>11688.582763671875</v>
      </c>
      <c r="J2194" s="13">
        <v>11776.470019531251</v>
      </c>
      <c r="K2194" s="13">
        <v>11370.27158203125</v>
      </c>
      <c r="L2194" s="13">
        <v>11023.758056640625</v>
      </c>
      <c r="M2194" s="13">
        <v>11047.190673828125</v>
      </c>
      <c r="N2194" s="13">
        <v>10249.661865234375</v>
      </c>
      <c r="O2194" s="13">
        <v>8969.0550537109375</v>
      </c>
      <c r="P2194" s="13">
        <v>7841.3221191406246</v>
      </c>
      <c r="Q2194" s="13">
        <v>6599.3623535156248</v>
      </c>
      <c r="R2194" s="13">
        <v>5276.1100341796873</v>
      </c>
      <c r="S2194" s="13">
        <v>3320.7888427734374</v>
      </c>
      <c r="T2194" s="13">
        <v>2659.733221435547</v>
      </c>
      <c r="U2194" s="13">
        <v>163505.3331237793</v>
      </c>
      <c r="V2194" s="8"/>
      <c r="W2194" s="44" t="s">
        <v>68</v>
      </c>
      <c r="X2194" s="76">
        <v>22</v>
      </c>
      <c r="Y2194" s="76">
        <v>100</v>
      </c>
      <c r="Z2194" s="76">
        <v>349</v>
      </c>
      <c r="AA2194" s="76">
        <v>708</v>
      </c>
      <c r="AB2194" s="76">
        <v>344</v>
      </c>
      <c r="AC2194" s="76">
        <v>65</v>
      </c>
      <c r="AD2194" s="76">
        <v>6</v>
      </c>
      <c r="AE2194" s="45">
        <f t="shared" si="1145"/>
        <v>1594</v>
      </c>
      <c r="AF2194" s="8"/>
      <c r="AG2194" s="44" t="s">
        <v>68</v>
      </c>
      <c r="AH2194" s="68">
        <f t="shared" si="1147"/>
        <v>4.0388999962274257</v>
      </c>
      <c r="AI2194" s="68">
        <f t="shared" si="1148"/>
        <v>14.797725443645184</v>
      </c>
      <c r="AJ2194" s="68">
        <f t="shared" si="1149"/>
        <v>58.578183170544484</v>
      </c>
      <c r="AK2194" s="68">
        <f t="shared" si="1150"/>
        <v>121.1438570979648</v>
      </c>
      <c r="AL2194" s="68">
        <f t="shared" si="1140"/>
        <v>58.421581242847253</v>
      </c>
      <c r="AM2194" s="68">
        <f t="shared" si="1141"/>
        <v>11.433324090995553</v>
      </c>
      <c r="AN2194" s="68">
        <f t="shared" si="1142"/>
        <v>1.0885579979480133</v>
      </c>
      <c r="AO2194" s="68">
        <f t="shared" si="1146"/>
        <v>38.790803796411424</v>
      </c>
      <c r="AP2194" s="8"/>
      <c r="AQ2194" s="6">
        <f t="shared" si="1151"/>
        <v>72</v>
      </c>
      <c r="AR2194" s="94">
        <f t="shared" si="1152"/>
        <v>75</v>
      </c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</row>
    <row r="2195" spans="1:58" s="5" customFormat="1">
      <c r="A2195" s="6">
        <v>2150</v>
      </c>
      <c r="B2195" s="44" t="s">
        <v>69</v>
      </c>
      <c r="C2195" s="13">
        <v>6158.3793457031252</v>
      </c>
      <c r="D2195" s="13">
        <v>6134.749755859375</v>
      </c>
      <c r="E2195" s="13">
        <v>6205.7562988281252</v>
      </c>
      <c r="F2195" s="13">
        <v>6463.6813476562502</v>
      </c>
      <c r="G2195" s="13">
        <v>8171.8287597656254</v>
      </c>
      <c r="H2195" s="13">
        <v>8840.8802246093746</v>
      </c>
      <c r="I2195" s="13">
        <v>9251.0470214843754</v>
      </c>
      <c r="J2195" s="13">
        <v>8894.123046875</v>
      </c>
      <c r="K2195" s="13">
        <v>8248.0967773437496</v>
      </c>
      <c r="L2195" s="13">
        <v>7622.7693847656246</v>
      </c>
      <c r="M2195" s="13">
        <v>7039.6422363281254</v>
      </c>
      <c r="N2195" s="13">
        <v>6013.2612792968748</v>
      </c>
      <c r="O2195" s="13">
        <v>5123.6373535156254</v>
      </c>
      <c r="P2195" s="13">
        <v>4419.9258056640629</v>
      </c>
      <c r="Q2195" s="13">
        <v>4041.3192626953123</v>
      </c>
      <c r="R2195" s="13">
        <v>3555.2386474609375</v>
      </c>
      <c r="S2195" s="13">
        <v>2346.77685546875</v>
      </c>
      <c r="T2195" s="13">
        <v>1842.5587097167968</v>
      </c>
      <c r="U2195" s="13">
        <v>110373.67211303712</v>
      </c>
      <c r="V2195" s="8"/>
      <c r="W2195" s="44" t="s">
        <v>69</v>
      </c>
      <c r="X2195" s="76">
        <v>17</v>
      </c>
      <c r="Y2195" s="76">
        <v>102</v>
      </c>
      <c r="Z2195" s="76">
        <v>243</v>
      </c>
      <c r="AA2195" s="76">
        <v>565</v>
      </c>
      <c r="AB2195" s="76">
        <v>315</v>
      </c>
      <c r="AC2195" s="76">
        <v>53</v>
      </c>
      <c r="AD2195" s="76">
        <v>0</v>
      </c>
      <c r="AE2195" s="45">
        <f t="shared" si="1145"/>
        <v>1295</v>
      </c>
      <c r="AF2195" s="8"/>
      <c r="AG2195" s="44" t="s">
        <v>69</v>
      </c>
      <c r="AH2195" s="68">
        <f t="shared" si="1147"/>
        <v>5.2601602974021144</v>
      </c>
      <c r="AI2195" s="68">
        <f t="shared" si="1148"/>
        <v>24.963812384860947</v>
      </c>
      <c r="AJ2195" s="68">
        <f t="shared" si="1149"/>
        <v>54.97190185284672</v>
      </c>
      <c r="AK2195" s="68">
        <f t="shared" si="1150"/>
        <v>122.14833600734266</v>
      </c>
      <c r="AL2195" s="68">
        <f t="shared" si="1140"/>
        <v>70.833290328871044</v>
      </c>
      <c r="AM2195" s="68">
        <f t="shared" si="1141"/>
        <v>12.851449596368179</v>
      </c>
      <c r="AN2195" s="68">
        <f t="shared" si="1142"/>
        <v>0</v>
      </c>
      <c r="AO2195" s="68">
        <f t="shared" si="1146"/>
        <v>45.049411807038823</v>
      </c>
      <c r="AP2195" s="8"/>
      <c r="AQ2195" s="6">
        <f t="shared" si="1151"/>
        <v>67</v>
      </c>
      <c r="AR2195" s="94">
        <f t="shared" si="1152"/>
        <v>64</v>
      </c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</row>
    <row r="2196" spans="1:58" s="5" customFormat="1">
      <c r="A2196" s="6">
        <v>2151</v>
      </c>
      <c r="B2196" s="44" t="s">
        <v>70</v>
      </c>
      <c r="C2196" s="13">
        <v>1823.1657318115235</v>
      </c>
      <c r="D2196" s="13">
        <v>2156.6062072753907</v>
      </c>
      <c r="E2196" s="13">
        <v>2197.7229125976564</v>
      </c>
      <c r="F2196" s="13">
        <v>1910.6163299560546</v>
      </c>
      <c r="G2196" s="13">
        <v>1330.4857116699218</v>
      </c>
      <c r="H2196" s="13">
        <v>1391.6483093261718</v>
      </c>
      <c r="I2196" s="13">
        <v>1783.4725311279296</v>
      </c>
      <c r="J2196" s="13">
        <v>2086.6902343749998</v>
      </c>
      <c r="K2196" s="13">
        <v>2100.4332885742188</v>
      </c>
      <c r="L2196" s="13">
        <v>2002.0907226562499</v>
      </c>
      <c r="M2196" s="13">
        <v>1855.9905578613282</v>
      </c>
      <c r="N2196" s="13">
        <v>1529.3006225585937</v>
      </c>
      <c r="O2196" s="13">
        <v>1083.1578063964844</v>
      </c>
      <c r="P2196" s="13">
        <v>817.14153137207029</v>
      </c>
      <c r="Q2196" s="13">
        <v>684.5199264526367</v>
      </c>
      <c r="R2196" s="13">
        <v>539.24255065917964</v>
      </c>
      <c r="S2196" s="13">
        <v>344.8028564453125</v>
      </c>
      <c r="T2196" s="13">
        <v>244.518630027771</v>
      </c>
      <c r="U2196" s="13">
        <v>25881.606461143492</v>
      </c>
      <c r="V2196" s="8"/>
      <c r="W2196" s="44" t="s">
        <v>70</v>
      </c>
      <c r="X2196" s="76">
        <v>12</v>
      </c>
      <c r="Y2196" s="76">
        <v>30</v>
      </c>
      <c r="Z2196" s="76">
        <v>84</v>
      </c>
      <c r="AA2196" s="76">
        <v>106</v>
      </c>
      <c r="AB2196" s="76">
        <v>51</v>
      </c>
      <c r="AC2196" s="76">
        <v>16</v>
      </c>
      <c r="AD2196" s="76">
        <v>0</v>
      </c>
      <c r="AE2196" s="45">
        <f t="shared" si="1145"/>
        <v>299</v>
      </c>
      <c r="AF2196" s="8"/>
      <c r="AG2196" s="44" t="s">
        <v>70</v>
      </c>
      <c r="AH2196" s="68">
        <f t="shared" si="1147"/>
        <v>12.561391642953254</v>
      </c>
      <c r="AI2196" s="68">
        <f t="shared" si="1148"/>
        <v>45.0963129282258</v>
      </c>
      <c r="AJ2196" s="68">
        <f t="shared" si="1149"/>
        <v>120.72015528215218</v>
      </c>
      <c r="AK2196" s="68">
        <f t="shared" si="1150"/>
        <v>118.86922635468002</v>
      </c>
      <c r="AL2196" s="68">
        <f t="shared" si="1140"/>
        <v>48.881237051723097</v>
      </c>
      <c r="AM2196" s="68">
        <f t="shared" si="1141"/>
        <v>15.234951842589444</v>
      </c>
      <c r="AN2196" s="68">
        <f t="shared" si="1142"/>
        <v>0</v>
      </c>
      <c r="AO2196" s="68">
        <f t="shared" si="1146"/>
        <v>47.439846309383583</v>
      </c>
      <c r="AP2196" s="8"/>
      <c r="AQ2196" s="6">
        <f t="shared" si="1151"/>
        <v>53</v>
      </c>
      <c r="AR2196" s="94">
        <f t="shared" si="1152"/>
        <v>55</v>
      </c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</row>
    <row r="2197" spans="1:58" s="5" customFormat="1">
      <c r="A2197" s="6">
        <v>2152</v>
      </c>
      <c r="B2197" s="44" t="s">
        <v>71</v>
      </c>
      <c r="C2197" s="13">
        <v>7837.9493408203125</v>
      </c>
      <c r="D2197" s="13">
        <v>7139.3133422851561</v>
      </c>
      <c r="E2197" s="13">
        <v>6795.1924560546877</v>
      </c>
      <c r="F2197" s="13">
        <v>7336.8427734375</v>
      </c>
      <c r="G2197" s="13">
        <v>11706.2587890625</v>
      </c>
      <c r="H2197" s="13">
        <v>12667.780615234375</v>
      </c>
      <c r="I2197" s="13">
        <v>12601.188037109376</v>
      </c>
      <c r="J2197" s="13">
        <v>11271.73779296875</v>
      </c>
      <c r="K2197" s="13">
        <v>9741.9496093750004</v>
      </c>
      <c r="L2197" s="13">
        <v>8173.807373046875</v>
      </c>
      <c r="M2197" s="13">
        <v>7093.8206054687498</v>
      </c>
      <c r="N2197" s="13">
        <v>6047.011962890625</v>
      </c>
      <c r="O2197" s="13">
        <v>5740.52197265625</v>
      </c>
      <c r="P2197" s="13">
        <v>6163.4658447265629</v>
      </c>
      <c r="Q2197" s="13">
        <v>5953.5106445312504</v>
      </c>
      <c r="R2197" s="13">
        <v>5138.5245361328125</v>
      </c>
      <c r="S2197" s="13">
        <v>3309.2399047851563</v>
      </c>
      <c r="T2197" s="13">
        <v>2382.4265869140627</v>
      </c>
      <c r="U2197" s="13">
        <v>137100.54218749999</v>
      </c>
      <c r="V2197" s="8"/>
      <c r="W2197" s="44" t="s">
        <v>71</v>
      </c>
      <c r="X2197" s="76">
        <v>48</v>
      </c>
      <c r="Y2197" s="76">
        <v>215</v>
      </c>
      <c r="Z2197" s="76">
        <v>456</v>
      </c>
      <c r="AA2197" s="76">
        <v>734</v>
      </c>
      <c r="AB2197" s="76">
        <v>383</v>
      </c>
      <c r="AC2197" s="76">
        <v>83</v>
      </c>
      <c r="AD2197" s="76">
        <v>6</v>
      </c>
      <c r="AE2197" s="45">
        <f t="shared" si="1145"/>
        <v>1925</v>
      </c>
      <c r="AF2197" s="8"/>
      <c r="AG2197" s="44" t="s">
        <v>71</v>
      </c>
      <c r="AH2197" s="68">
        <f t="shared" si="1147"/>
        <v>13.084647301910428</v>
      </c>
      <c r="AI2197" s="68">
        <f t="shared" si="1148"/>
        <v>36.732487103545118</v>
      </c>
      <c r="AJ2197" s="68">
        <f t="shared" si="1149"/>
        <v>71.993668638626517</v>
      </c>
      <c r="AK2197" s="68">
        <f t="shared" si="1150"/>
        <v>116.49695216648389</v>
      </c>
      <c r="AL2197" s="68">
        <f t="shared" si="1140"/>
        <v>67.957577976825064</v>
      </c>
      <c r="AM2197" s="68">
        <f t="shared" si="1141"/>
        <v>17.039710392286644</v>
      </c>
      <c r="AN2197" s="68">
        <f t="shared" si="1142"/>
        <v>1.4681040856883896</v>
      </c>
      <c r="AO2197" s="68">
        <f t="shared" si="1146"/>
        <v>52.381262399465022</v>
      </c>
      <c r="AP2197" s="8"/>
      <c r="AQ2197" s="6">
        <f t="shared" si="1151"/>
        <v>58</v>
      </c>
      <c r="AR2197" s="94">
        <f t="shared" si="1152"/>
        <v>21</v>
      </c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</row>
    <row r="2198" spans="1:58" s="5" customFormat="1">
      <c r="A2198" s="6">
        <v>2153</v>
      </c>
      <c r="B2198" s="44" t="s">
        <v>72</v>
      </c>
      <c r="C2198" s="13">
        <v>7988.8421875000004</v>
      </c>
      <c r="D2198" s="13">
        <v>8925.5230957031254</v>
      </c>
      <c r="E2198" s="13">
        <v>9366.6138671874996</v>
      </c>
      <c r="F2198" s="13">
        <v>8939.5702636718743</v>
      </c>
      <c r="G2198" s="13">
        <v>7095.5296875000004</v>
      </c>
      <c r="H2198" s="13">
        <v>7071.9134765625004</v>
      </c>
      <c r="I2198" s="13">
        <v>8303.6041503906254</v>
      </c>
      <c r="J2198" s="13">
        <v>9247.5458007812504</v>
      </c>
      <c r="K2198" s="13">
        <v>9764.536865234375</v>
      </c>
      <c r="L2198" s="13">
        <v>9266.9810546874996</v>
      </c>
      <c r="M2198" s="13">
        <v>9049.0210449218757</v>
      </c>
      <c r="N2198" s="13">
        <v>8523.00634765625</v>
      </c>
      <c r="O2198" s="13">
        <v>7513.6313232421871</v>
      </c>
      <c r="P2198" s="13">
        <v>6846.3728759765627</v>
      </c>
      <c r="Q2198" s="13">
        <v>6494.9410766601559</v>
      </c>
      <c r="R2198" s="13">
        <v>5581.7258544921879</v>
      </c>
      <c r="S2198" s="13">
        <v>3660.1096679687498</v>
      </c>
      <c r="T2198" s="13">
        <v>2762.2945129394529</v>
      </c>
      <c r="U2198" s="13">
        <v>136401.76315307617</v>
      </c>
      <c r="V2198" s="8"/>
      <c r="W2198" s="44" t="s">
        <v>72</v>
      </c>
      <c r="X2198" s="76">
        <v>43</v>
      </c>
      <c r="Y2198" s="76">
        <v>185</v>
      </c>
      <c r="Z2198" s="76">
        <v>369</v>
      </c>
      <c r="AA2198" s="76">
        <v>528</v>
      </c>
      <c r="AB2198" s="76">
        <v>239</v>
      </c>
      <c r="AC2198" s="76">
        <v>52</v>
      </c>
      <c r="AD2198" s="76">
        <v>0</v>
      </c>
      <c r="AE2198" s="45">
        <f t="shared" si="1145"/>
        <v>1416</v>
      </c>
      <c r="AF2198" s="8"/>
      <c r="AG2198" s="44" t="s">
        <v>72</v>
      </c>
      <c r="AH2198" s="68">
        <f t="shared" si="1147"/>
        <v>9.6201492312759136</v>
      </c>
      <c r="AI2198" s="68">
        <f t="shared" si="1148"/>
        <v>52.145507988194147</v>
      </c>
      <c r="AJ2198" s="68">
        <f t="shared" si="1149"/>
        <v>104.35648038481452</v>
      </c>
      <c r="AK2198" s="68">
        <f t="shared" si="1150"/>
        <v>127.17369239600887</v>
      </c>
      <c r="AL2198" s="68">
        <f t="shared" si="1140"/>
        <v>51.689389844343097</v>
      </c>
      <c r="AM2198" s="68">
        <f t="shared" si="1141"/>
        <v>10.650786763915169</v>
      </c>
      <c r="AN2198" s="68">
        <f t="shared" si="1142"/>
        <v>0</v>
      </c>
      <c r="AO2198" s="68">
        <f t="shared" si="1146"/>
        <v>47.445386511983273</v>
      </c>
      <c r="AP2198" s="8"/>
      <c r="AQ2198" s="6">
        <f t="shared" si="1151"/>
        <v>47</v>
      </c>
      <c r="AR2198" s="94">
        <f t="shared" si="1152"/>
        <v>54</v>
      </c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</row>
    <row r="2199" spans="1:58" s="5" customFormat="1">
      <c r="A2199" s="6">
        <v>2154</v>
      </c>
      <c r="B2199" s="44" t="s">
        <v>73</v>
      </c>
      <c r="C2199" s="13">
        <v>901.70631713867192</v>
      </c>
      <c r="D2199" s="13">
        <v>1167.3089843749999</v>
      </c>
      <c r="E2199" s="13">
        <v>1269.8640563964843</v>
      </c>
      <c r="F2199" s="13">
        <v>1082.6305297851563</v>
      </c>
      <c r="G2199" s="13">
        <v>699.18325195312502</v>
      </c>
      <c r="H2199" s="13">
        <v>711.7425537109375</v>
      </c>
      <c r="I2199" s="13">
        <v>921.27434692382815</v>
      </c>
      <c r="J2199" s="13">
        <v>1134.422296142578</v>
      </c>
      <c r="K2199" s="13">
        <v>1310.5233398437499</v>
      </c>
      <c r="L2199" s="13">
        <v>1395.3077453613282</v>
      </c>
      <c r="M2199" s="13">
        <v>1353.7402709960938</v>
      </c>
      <c r="N2199" s="13">
        <v>1197.6948120117188</v>
      </c>
      <c r="O2199" s="13">
        <v>1025.2119750976563</v>
      </c>
      <c r="P2199" s="13">
        <v>853.23350219726558</v>
      </c>
      <c r="Q2199" s="13">
        <v>762.3026184082031</v>
      </c>
      <c r="R2199" s="13">
        <v>636.79026489257808</v>
      </c>
      <c r="S2199" s="13">
        <v>481.94280395507815</v>
      </c>
      <c r="T2199" s="13">
        <v>410.6232879638672</v>
      </c>
      <c r="U2199" s="13">
        <v>17315.50295715332</v>
      </c>
      <c r="V2199" s="8"/>
      <c r="W2199" s="44" t="s">
        <v>73</v>
      </c>
      <c r="X2199" s="76">
        <v>3</v>
      </c>
      <c r="Y2199" s="76">
        <v>27</v>
      </c>
      <c r="Z2199" s="76">
        <v>49</v>
      </c>
      <c r="AA2199" s="76">
        <v>52</v>
      </c>
      <c r="AB2199" s="76">
        <v>52</v>
      </c>
      <c r="AC2199" s="76">
        <v>6</v>
      </c>
      <c r="AD2199" s="76">
        <v>0</v>
      </c>
      <c r="AE2199" s="45">
        <f t="shared" si="1145"/>
        <v>189</v>
      </c>
      <c r="AF2199" s="8"/>
      <c r="AG2199" s="44" t="s">
        <v>73</v>
      </c>
      <c r="AH2199" s="68">
        <f t="shared" si="1147"/>
        <v>5.5420569020815211</v>
      </c>
      <c r="AI2199" s="68">
        <f t="shared" si="1148"/>
        <v>77.232971254895403</v>
      </c>
      <c r="AJ2199" s="68">
        <f t="shared" si="1149"/>
        <v>137.69023573065869</v>
      </c>
      <c r="AK2199" s="68">
        <f t="shared" si="1150"/>
        <v>112.88711158327609</v>
      </c>
      <c r="AL2199" s="68">
        <f t="shared" si="1140"/>
        <v>91.676618445913306</v>
      </c>
      <c r="AM2199" s="68">
        <f t="shared" si="1141"/>
        <v>9.1566472989567096</v>
      </c>
      <c r="AN2199" s="68">
        <f t="shared" si="1142"/>
        <v>0</v>
      </c>
      <c r="AO2199" s="68">
        <f t="shared" si="1146"/>
        <v>52.101394922520889</v>
      </c>
      <c r="AP2199" s="8"/>
      <c r="AQ2199" s="6">
        <f t="shared" si="1151"/>
        <v>20</v>
      </c>
      <c r="AR2199" s="94">
        <f t="shared" si="1152"/>
        <v>22</v>
      </c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</row>
    <row r="2200" spans="1:58" s="5" customFormat="1">
      <c r="A2200" s="6">
        <v>2155</v>
      </c>
      <c r="B2200" s="44" t="s">
        <v>74</v>
      </c>
      <c r="C2200" s="13">
        <v>1023.4977844238281</v>
      </c>
      <c r="D2200" s="13">
        <v>1194.4686614990235</v>
      </c>
      <c r="E2200" s="13">
        <v>1294.8603057861328</v>
      </c>
      <c r="F2200" s="13">
        <v>1088.4481445312499</v>
      </c>
      <c r="G2200" s="13">
        <v>729.04886932373051</v>
      </c>
      <c r="H2200" s="13">
        <v>816.77701568603516</v>
      </c>
      <c r="I2200" s="13">
        <v>956.8341003417969</v>
      </c>
      <c r="J2200" s="13">
        <v>1087.5912445068359</v>
      </c>
      <c r="K2200" s="13">
        <v>1166.9537445068358</v>
      </c>
      <c r="L2200" s="13">
        <v>1184.8146667480469</v>
      </c>
      <c r="M2200" s="13">
        <v>1149.8171905517579</v>
      </c>
      <c r="N2200" s="13">
        <v>985.92363281250005</v>
      </c>
      <c r="O2200" s="13">
        <v>787.39618988037114</v>
      </c>
      <c r="P2200" s="13">
        <v>642.49226074218745</v>
      </c>
      <c r="Q2200" s="13">
        <v>553.08638610839841</v>
      </c>
      <c r="R2200" s="13">
        <v>490.26149749755859</v>
      </c>
      <c r="S2200" s="13">
        <v>339.83466262817382</v>
      </c>
      <c r="T2200" s="13">
        <v>259.46322441101074</v>
      </c>
      <c r="U2200" s="13">
        <v>15751.569581985474</v>
      </c>
      <c r="V2200" s="8"/>
      <c r="W2200" s="44" t="s">
        <v>74</v>
      </c>
      <c r="X2200" s="76">
        <v>10</v>
      </c>
      <c r="Y2200" s="76">
        <v>18</v>
      </c>
      <c r="Z2200" s="76">
        <v>40</v>
      </c>
      <c r="AA2200" s="76">
        <v>64</v>
      </c>
      <c r="AB2200" s="76">
        <v>37</v>
      </c>
      <c r="AC2200" s="76">
        <v>4</v>
      </c>
      <c r="AD2200" s="76">
        <v>3</v>
      </c>
      <c r="AE2200" s="45">
        <f t="shared" si="1145"/>
        <v>176</v>
      </c>
      <c r="AF2200" s="8"/>
      <c r="AG2200" s="44" t="s">
        <v>74</v>
      </c>
      <c r="AH2200" s="68">
        <f t="shared" si="1147"/>
        <v>18.374784412548365</v>
      </c>
      <c r="AI2200" s="68">
        <f t="shared" si="1148"/>
        <v>49.379405846131803</v>
      </c>
      <c r="AJ2200" s="68">
        <f t="shared" si="1149"/>
        <v>97.945949094570977</v>
      </c>
      <c r="AK2200" s="68">
        <f t="shared" si="1150"/>
        <v>133.77449649241836</v>
      </c>
      <c r="AL2200" s="68">
        <f t="shared" si="1140"/>
        <v>68.040268229223386</v>
      </c>
      <c r="AM2200" s="68">
        <f t="shared" si="1141"/>
        <v>6.8554559575802774</v>
      </c>
      <c r="AN2200" s="68">
        <f t="shared" si="1142"/>
        <v>5.0640831586497503</v>
      </c>
      <c r="AO2200" s="68">
        <f t="shared" si="1146"/>
        <v>50.067792177178688</v>
      </c>
      <c r="AP2200" s="8"/>
      <c r="AQ2200" s="6">
        <f t="shared" si="1151"/>
        <v>50</v>
      </c>
      <c r="AR2200" s="94">
        <f t="shared" si="1152"/>
        <v>40</v>
      </c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</row>
    <row r="2201" spans="1:58" s="5" customFormat="1">
      <c r="A2201" s="6">
        <v>2156</v>
      </c>
      <c r="B2201" s="44" t="s">
        <v>75</v>
      </c>
      <c r="C2201" s="13">
        <v>815.86619262695308</v>
      </c>
      <c r="D2201" s="13">
        <v>919.7265747070312</v>
      </c>
      <c r="E2201" s="13">
        <v>1012.9432189941406</v>
      </c>
      <c r="F2201" s="13">
        <v>852.4222412109375</v>
      </c>
      <c r="G2201" s="13">
        <v>540.21025695800779</v>
      </c>
      <c r="H2201" s="13">
        <v>730.4716674804688</v>
      </c>
      <c r="I2201" s="13">
        <v>936.55946655273442</v>
      </c>
      <c r="J2201" s="13">
        <v>998.60719604492192</v>
      </c>
      <c r="K2201" s="13">
        <v>1088.7524841308593</v>
      </c>
      <c r="L2201" s="13">
        <v>1089.6923095703125</v>
      </c>
      <c r="M2201" s="13">
        <v>1061.254815673828</v>
      </c>
      <c r="N2201" s="13">
        <v>995.7543823242188</v>
      </c>
      <c r="O2201" s="13">
        <v>801.0589477539063</v>
      </c>
      <c r="P2201" s="13">
        <v>630.52412109374995</v>
      </c>
      <c r="Q2201" s="13">
        <v>518.2241088867188</v>
      </c>
      <c r="R2201" s="13">
        <v>399.99965209960936</v>
      </c>
      <c r="S2201" s="13">
        <v>276.29363098144529</v>
      </c>
      <c r="T2201" s="13">
        <v>185.76077117919922</v>
      </c>
      <c r="U2201" s="13">
        <v>13854.122038269043</v>
      </c>
      <c r="V2201" s="8"/>
      <c r="W2201" s="44" t="s">
        <v>75</v>
      </c>
      <c r="X2201" s="76">
        <v>8</v>
      </c>
      <c r="Y2201" s="76">
        <v>16</v>
      </c>
      <c r="Z2201" s="76">
        <v>37</v>
      </c>
      <c r="AA2201" s="76">
        <v>61</v>
      </c>
      <c r="AB2201" s="76">
        <v>32</v>
      </c>
      <c r="AC2201" s="76">
        <v>4</v>
      </c>
      <c r="AD2201" s="76">
        <v>0</v>
      </c>
      <c r="AE2201" s="45">
        <f t="shared" si="1145"/>
        <v>158</v>
      </c>
      <c r="AF2201" s="8"/>
      <c r="AG2201" s="44" t="s">
        <v>75</v>
      </c>
      <c r="AH2201" s="68">
        <f t="shared" si="1147"/>
        <v>18.770040510992128</v>
      </c>
      <c r="AI2201" s="68">
        <f t="shared" si="1148"/>
        <v>59.236194773857207</v>
      </c>
      <c r="AJ2201" s="68">
        <f t="shared" si="1149"/>
        <v>101.30440822604334</v>
      </c>
      <c r="AK2201" s="68">
        <f t="shared" si="1150"/>
        <v>130.26401884447836</v>
      </c>
      <c r="AL2201" s="68">
        <f t="shared" si="1140"/>
        <v>64.089263780070937</v>
      </c>
      <c r="AM2201" s="68">
        <f t="shared" si="1141"/>
        <v>7.3478592394545235</v>
      </c>
      <c r="AN2201" s="68">
        <f t="shared" si="1142"/>
        <v>0</v>
      </c>
      <c r="AO2201" s="68">
        <f t="shared" si="1146"/>
        <v>50.667694208780844</v>
      </c>
      <c r="AP2201" s="8"/>
      <c r="AQ2201" s="6">
        <f t="shared" si="1151"/>
        <v>40</v>
      </c>
      <c r="AR2201" s="94">
        <f t="shared" si="1152"/>
        <v>36</v>
      </c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</row>
    <row r="2202" spans="1:58" s="5" customFormat="1">
      <c r="A2202" s="6">
        <v>2157</v>
      </c>
      <c r="B2202" s="44" t="s">
        <v>76</v>
      </c>
      <c r="C2202" s="13">
        <v>4116.43994140625</v>
      </c>
      <c r="D2202" s="13">
        <v>4797.1650878906248</v>
      </c>
      <c r="E2202" s="13">
        <v>5336.8181396484379</v>
      </c>
      <c r="F2202" s="13">
        <v>5221.8947875976564</v>
      </c>
      <c r="G2202" s="13">
        <v>4069.7736328125002</v>
      </c>
      <c r="H2202" s="13">
        <v>3381.5677673339842</v>
      </c>
      <c r="I2202" s="13">
        <v>4019.4640747070312</v>
      </c>
      <c r="J2202" s="13">
        <v>4823.6095581054688</v>
      </c>
      <c r="K2202" s="13">
        <v>5512.9035888671879</v>
      </c>
      <c r="L2202" s="13">
        <v>5423.3994873046877</v>
      </c>
      <c r="M2202" s="13">
        <v>4775.9855590820316</v>
      </c>
      <c r="N2202" s="13">
        <v>3449.7064086914061</v>
      </c>
      <c r="O2202" s="13">
        <v>2116.0399536132813</v>
      </c>
      <c r="P2202" s="13">
        <v>1301.3841278076172</v>
      </c>
      <c r="Q2202" s="13">
        <v>921.34532165527344</v>
      </c>
      <c r="R2202" s="13">
        <v>694.97994689941402</v>
      </c>
      <c r="S2202" s="13">
        <v>479.82272644042968</v>
      </c>
      <c r="T2202" s="13">
        <v>424.81733932495115</v>
      </c>
      <c r="U2202" s="13">
        <v>60867.117449188234</v>
      </c>
      <c r="V2202" s="8"/>
      <c r="W2202" s="44" t="s">
        <v>76</v>
      </c>
      <c r="X2202" s="76">
        <v>6</v>
      </c>
      <c r="Y2202" s="76">
        <v>33</v>
      </c>
      <c r="Z2202" s="76">
        <v>163</v>
      </c>
      <c r="AA2202" s="76">
        <v>381</v>
      </c>
      <c r="AB2202" s="76">
        <v>162</v>
      </c>
      <c r="AC2202" s="76">
        <v>26</v>
      </c>
      <c r="AD2202" s="76">
        <v>0</v>
      </c>
      <c r="AE2202" s="45">
        <f t="shared" si="1145"/>
        <v>771</v>
      </c>
      <c r="AF2202" s="8"/>
      <c r="AG2202" s="44" t="s">
        <v>76</v>
      </c>
      <c r="AH2202" s="68">
        <f t="shared" si="1147"/>
        <v>2.2980164266236827</v>
      </c>
      <c r="AI2202" s="68">
        <f t="shared" si="1148"/>
        <v>16.217118187575792</v>
      </c>
      <c r="AJ2202" s="68">
        <f t="shared" si="1149"/>
        <v>96.404987990826882</v>
      </c>
      <c r="AK2202" s="68">
        <f t="shared" si="1150"/>
        <v>189.5775122845302</v>
      </c>
      <c r="AL2202" s="68">
        <f t="shared" si="1140"/>
        <v>67.169615636812651</v>
      </c>
      <c r="AM2202" s="68">
        <f t="shared" si="1141"/>
        <v>9.4324159967189196</v>
      </c>
      <c r="AN2202" s="68">
        <f t="shared" si="1142"/>
        <v>0</v>
      </c>
      <c r="AO2202" s="68">
        <f t="shared" si="1146"/>
        <v>47.51543442455587</v>
      </c>
      <c r="AP2202" s="8"/>
      <c r="AQ2202" s="6">
        <f t="shared" si="1151"/>
        <v>71</v>
      </c>
      <c r="AR2202" s="94">
        <f t="shared" si="1152"/>
        <v>53</v>
      </c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</row>
    <row r="2203" spans="1:58" s="5" customFormat="1">
      <c r="A2203" s="6">
        <v>2158</v>
      </c>
      <c r="B2203" s="44" t="s">
        <v>77</v>
      </c>
      <c r="C2203" s="13">
        <v>842.26990051269536</v>
      </c>
      <c r="D2203" s="13">
        <v>915.13745422363286</v>
      </c>
      <c r="E2203" s="13">
        <v>971.26267089843748</v>
      </c>
      <c r="F2203" s="13">
        <v>808.40451049804688</v>
      </c>
      <c r="G2203" s="13">
        <v>547.98128051757817</v>
      </c>
      <c r="H2203" s="13">
        <v>644.02933349609373</v>
      </c>
      <c r="I2203" s="13">
        <v>790.97245788574219</v>
      </c>
      <c r="J2203" s="13">
        <v>919.3524291992187</v>
      </c>
      <c r="K2203" s="13">
        <v>917.45705566406252</v>
      </c>
      <c r="L2203" s="13">
        <v>917.45047912597659</v>
      </c>
      <c r="M2203" s="13">
        <v>899.14298095703123</v>
      </c>
      <c r="N2203" s="13">
        <v>837.8023620605469</v>
      </c>
      <c r="O2203" s="13">
        <v>732.81780700683589</v>
      </c>
      <c r="P2203" s="13">
        <v>591.42026672363284</v>
      </c>
      <c r="Q2203" s="13">
        <v>530.13184509277346</v>
      </c>
      <c r="R2203" s="13">
        <v>491.37323913574221</v>
      </c>
      <c r="S2203" s="13">
        <v>335.41150054931643</v>
      </c>
      <c r="T2203" s="13">
        <v>310.65901184082031</v>
      </c>
      <c r="U2203" s="13">
        <v>13003.076585388184</v>
      </c>
      <c r="V2203" s="8"/>
      <c r="W2203" s="44" t="s">
        <v>77</v>
      </c>
      <c r="X2203" s="76">
        <v>6</v>
      </c>
      <c r="Y2203" s="76">
        <v>30</v>
      </c>
      <c r="Z2203" s="76">
        <v>36</v>
      </c>
      <c r="AA2203" s="76">
        <v>40</v>
      </c>
      <c r="AB2203" s="76">
        <v>14</v>
      </c>
      <c r="AC2203" s="76">
        <v>6</v>
      </c>
      <c r="AD2203" s="76">
        <v>0</v>
      </c>
      <c r="AE2203" s="45">
        <f t="shared" si="1145"/>
        <v>132</v>
      </c>
      <c r="AF2203" s="8"/>
      <c r="AG2203" s="44" t="s">
        <v>77</v>
      </c>
      <c r="AH2203" s="68">
        <f t="shared" si="1147"/>
        <v>14.844053743103146</v>
      </c>
      <c r="AI2203" s="68">
        <f t="shared" si="1148"/>
        <v>109.49279132916534</v>
      </c>
      <c r="AJ2203" s="68">
        <f t="shared" si="1149"/>
        <v>111.79615004358604</v>
      </c>
      <c r="AK2203" s="68">
        <f t="shared" si="1150"/>
        <v>101.14132192900728</v>
      </c>
      <c r="AL2203" s="68">
        <f t="shared" si="1140"/>
        <v>30.456220172702182</v>
      </c>
      <c r="AM2203" s="68">
        <f t="shared" si="1141"/>
        <v>13.079631276380896</v>
      </c>
      <c r="AN2203" s="68">
        <f t="shared" si="1142"/>
        <v>0</v>
      </c>
      <c r="AO2203" s="68">
        <f t="shared" si="1146"/>
        <v>47.604900562425726</v>
      </c>
      <c r="AP2203" s="8"/>
      <c r="AQ2203" s="6">
        <f t="shared" si="1151"/>
        <v>3</v>
      </c>
      <c r="AR2203" s="94">
        <f t="shared" si="1152"/>
        <v>52</v>
      </c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</row>
    <row r="2204" spans="1:58" s="5" customFormat="1">
      <c r="A2204" s="6">
        <v>2159</v>
      </c>
      <c r="B2204" s="44" t="s">
        <v>78</v>
      </c>
      <c r="C2204" s="13">
        <v>3613.2419189453126</v>
      </c>
      <c r="D2204" s="13">
        <v>2558.7909667968752</v>
      </c>
      <c r="E2204" s="13">
        <v>2292.6587890625001</v>
      </c>
      <c r="F2204" s="13">
        <v>2888.5047607421875</v>
      </c>
      <c r="G2204" s="13">
        <v>6930.0437988281246</v>
      </c>
      <c r="H2204" s="13">
        <v>11945.00478515625</v>
      </c>
      <c r="I2204" s="13">
        <v>11452.543896484374</v>
      </c>
      <c r="J2204" s="13">
        <v>8319.7670410156243</v>
      </c>
      <c r="K2204" s="13">
        <v>6282.9540039062504</v>
      </c>
      <c r="L2204" s="13">
        <v>5177.5017578124998</v>
      </c>
      <c r="M2204" s="13">
        <v>4836.3175781250002</v>
      </c>
      <c r="N2204" s="13">
        <v>3876.1999267578126</v>
      </c>
      <c r="O2204" s="13">
        <v>3143.7556640624998</v>
      </c>
      <c r="P2204" s="13">
        <v>2477.7347656249999</v>
      </c>
      <c r="Q2204" s="13">
        <v>2277.9811157226563</v>
      </c>
      <c r="R2204" s="13">
        <v>1923.5984619140625</v>
      </c>
      <c r="S2204" s="13">
        <v>1295.5935852050782</v>
      </c>
      <c r="T2204" s="13">
        <v>1308.7261291503905</v>
      </c>
      <c r="U2204" s="13">
        <v>82600.9189453125</v>
      </c>
      <c r="V2204" s="8"/>
      <c r="W2204" s="44" t="s">
        <v>78</v>
      </c>
      <c r="X2204" s="76">
        <v>3</v>
      </c>
      <c r="Y2204" s="76">
        <v>51</v>
      </c>
      <c r="Z2204" s="76">
        <v>142</v>
      </c>
      <c r="AA2204" s="76">
        <v>431</v>
      </c>
      <c r="AB2204" s="76">
        <v>302</v>
      </c>
      <c r="AC2204" s="76">
        <v>54</v>
      </c>
      <c r="AD2204" s="76">
        <v>0</v>
      </c>
      <c r="AE2204" s="45">
        <f t="shared" si="1145"/>
        <v>983</v>
      </c>
      <c r="AF2204" s="8"/>
      <c r="AG2204" s="44" t="s">
        <v>78</v>
      </c>
      <c r="AH2204" s="68">
        <f t="shared" si="1147"/>
        <v>2.0771992767837184</v>
      </c>
      <c r="AI2204" s="68">
        <f t="shared" si="1148"/>
        <v>14.718521694949212</v>
      </c>
      <c r="AJ2204" s="68">
        <f t="shared" si="1149"/>
        <v>23.775628817907169</v>
      </c>
      <c r="AK2204" s="68">
        <f t="shared" si="1150"/>
        <v>75.267120370052552</v>
      </c>
      <c r="AL2204" s="68">
        <f t="shared" si="1140"/>
        <v>72.598186586516192</v>
      </c>
      <c r="AM2204" s="68">
        <f t="shared" si="1141"/>
        <v>17.189366647098488</v>
      </c>
      <c r="AN2204" s="68">
        <f t="shared" si="1142"/>
        <v>0</v>
      </c>
      <c r="AO2204" s="68">
        <f t="shared" si="1146"/>
        <v>37.096915377704796</v>
      </c>
      <c r="AP2204" s="8"/>
      <c r="AQ2204" s="6">
        <f t="shared" si="1151"/>
        <v>73</v>
      </c>
      <c r="AR2204" s="94">
        <f t="shared" si="1152"/>
        <v>77</v>
      </c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</row>
    <row r="2205" spans="1:58" s="5" customFormat="1">
      <c r="A2205" s="6">
        <v>2160</v>
      </c>
      <c r="B2205" s="44" t="s">
        <v>79</v>
      </c>
      <c r="C2205" s="13">
        <v>348.59542541503907</v>
      </c>
      <c r="D2205" s="13">
        <v>405.96026306152345</v>
      </c>
      <c r="E2205" s="13">
        <v>482.85426635742186</v>
      </c>
      <c r="F2205" s="13">
        <v>416.92440185546877</v>
      </c>
      <c r="G2205" s="13">
        <v>251.97281494140626</v>
      </c>
      <c r="H2205" s="13">
        <v>298.00740661621091</v>
      </c>
      <c r="I2205" s="13">
        <v>360.15423583984375</v>
      </c>
      <c r="J2205" s="13">
        <v>393.25409240722655</v>
      </c>
      <c r="K2205" s="13">
        <v>443.03348388671873</v>
      </c>
      <c r="L2205" s="13">
        <v>506.66252746582029</v>
      </c>
      <c r="M2205" s="13">
        <v>535.83596191406252</v>
      </c>
      <c r="N2205" s="13">
        <v>516.19343261718745</v>
      </c>
      <c r="O2205" s="13">
        <v>451.896728515625</v>
      </c>
      <c r="P2205" s="13">
        <v>372.2161895751953</v>
      </c>
      <c r="Q2205" s="13">
        <v>295.85417633056642</v>
      </c>
      <c r="R2205" s="13">
        <v>234.34860992431641</v>
      </c>
      <c r="S2205" s="13">
        <v>151.14841461181641</v>
      </c>
      <c r="T2205" s="13">
        <v>96.31192321777344</v>
      </c>
      <c r="U2205" s="13">
        <v>6561.2243545532228</v>
      </c>
      <c r="V2205" s="8"/>
      <c r="W2205" s="44" t="s">
        <v>79</v>
      </c>
      <c r="X2205" s="76">
        <v>3</v>
      </c>
      <c r="Y2205" s="76">
        <v>9</v>
      </c>
      <c r="Z2205" s="76">
        <v>17</v>
      </c>
      <c r="AA2205" s="76">
        <v>19</v>
      </c>
      <c r="AB2205" s="76">
        <v>10</v>
      </c>
      <c r="AC2205" s="76">
        <v>0</v>
      </c>
      <c r="AD2205" s="76">
        <v>0</v>
      </c>
      <c r="AE2205" s="45">
        <f t="shared" si="1145"/>
        <v>58</v>
      </c>
      <c r="AF2205" s="8"/>
      <c r="AG2205" s="44" t="s">
        <v>79</v>
      </c>
      <c r="AH2205" s="68">
        <f t="shared" si="1147"/>
        <v>14.391098178225517</v>
      </c>
      <c r="AI2205" s="68">
        <f t="shared" si="1148"/>
        <v>71.436277775385093</v>
      </c>
      <c r="AJ2205" s="68">
        <f t="shared" si="1149"/>
        <v>114.09112406319124</v>
      </c>
      <c r="AK2205" s="68">
        <f t="shared" si="1150"/>
        <v>105.51035145092155</v>
      </c>
      <c r="AL2205" s="68">
        <f t="shared" si="1140"/>
        <v>50.857703419115076</v>
      </c>
      <c r="AM2205" s="68">
        <f t="shared" si="1141"/>
        <v>0</v>
      </c>
      <c r="AN2205" s="68">
        <f t="shared" si="1142"/>
        <v>0</v>
      </c>
      <c r="AO2205" s="68">
        <f t="shared" si="1146"/>
        <v>43.445547040078772</v>
      </c>
      <c r="AP2205" s="8"/>
      <c r="AQ2205" s="6">
        <f t="shared" si="1151"/>
        <v>24</v>
      </c>
      <c r="AR2205" s="94">
        <f t="shared" si="1152"/>
        <v>68</v>
      </c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</row>
    <row r="2206" spans="1:58" s="5" customFormat="1">
      <c r="A2206" s="6">
        <v>2161</v>
      </c>
      <c r="B2206" s="44" t="s">
        <v>80</v>
      </c>
      <c r="C2206" s="13">
        <v>105.07112197875976</v>
      </c>
      <c r="D2206" s="13">
        <v>166.54178466796876</v>
      </c>
      <c r="E2206" s="13">
        <v>192.48438720703126</v>
      </c>
      <c r="F2206" s="13">
        <v>166.70051574707031</v>
      </c>
      <c r="G2206" s="13">
        <v>104.69375762939453</v>
      </c>
      <c r="H2206" s="13">
        <v>110.10949096679687</v>
      </c>
      <c r="I2206" s="13">
        <v>138.73773956298828</v>
      </c>
      <c r="J2206" s="13">
        <v>155.8934356689453</v>
      </c>
      <c r="K2206" s="13">
        <v>198.13869934082032</v>
      </c>
      <c r="L2206" s="13">
        <v>228.46488342285156</v>
      </c>
      <c r="M2206" s="13">
        <v>226.17974853515625</v>
      </c>
      <c r="N2206" s="13">
        <v>217.61109924316406</v>
      </c>
      <c r="O2206" s="13">
        <v>222.4613037109375</v>
      </c>
      <c r="P2206" s="13">
        <v>218.29356384277344</v>
      </c>
      <c r="Q2206" s="13">
        <v>237.21957702636718</v>
      </c>
      <c r="R2206" s="13">
        <v>213.45107727050782</v>
      </c>
      <c r="S2206" s="13">
        <v>178.01382141113282</v>
      </c>
      <c r="T2206" s="13">
        <v>189.74014282226563</v>
      </c>
      <c r="U2206" s="13">
        <v>3269.8061500549315</v>
      </c>
      <c r="V2206" s="8"/>
      <c r="W2206" s="44" t="s">
        <v>80</v>
      </c>
      <c r="X2206" s="76">
        <v>0</v>
      </c>
      <c r="Y2206" s="76">
        <v>3</v>
      </c>
      <c r="Z2206" s="76">
        <v>7</v>
      </c>
      <c r="AA2206" s="76">
        <v>6</v>
      </c>
      <c r="AB2206" s="76">
        <v>3</v>
      </c>
      <c r="AC2206" s="76">
        <v>0</v>
      </c>
      <c r="AD2206" s="76">
        <v>0</v>
      </c>
      <c r="AE2206" s="45">
        <f t="shared" si="1145"/>
        <v>19</v>
      </c>
      <c r="AF2206" s="8"/>
      <c r="AG2206" s="44" t="s">
        <v>80</v>
      </c>
      <c r="AH2206" s="68">
        <f t="shared" si="1147"/>
        <v>0</v>
      </c>
      <c r="AI2206" s="68">
        <f t="shared" si="1148"/>
        <v>57.310007166228594</v>
      </c>
      <c r="AJ2206" s="68">
        <f t="shared" si="1149"/>
        <v>127.14616948162671</v>
      </c>
      <c r="AK2206" s="68">
        <f t="shared" si="1150"/>
        <v>86.494129411355175</v>
      </c>
      <c r="AL2206" s="68">
        <f t="shared" si="1140"/>
        <v>38.487829678355261</v>
      </c>
      <c r="AM2206" s="68">
        <f t="shared" si="1141"/>
        <v>0</v>
      </c>
      <c r="AN2206" s="68">
        <f t="shared" si="1142"/>
        <v>0</v>
      </c>
      <c r="AO2206" s="68">
        <f t="shared" si="1146"/>
        <v>34.459664943420513</v>
      </c>
      <c r="AP2206" s="8"/>
      <c r="AQ2206" s="6">
        <f t="shared" si="1151"/>
        <v>42</v>
      </c>
      <c r="AR2206" s="94">
        <f t="shared" si="1152"/>
        <v>78</v>
      </c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</row>
    <row r="2207" spans="1:58" s="5" customFormat="1">
      <c r="A2207" s="6">
        <v>2162</v>
      </c>
      <c r="B2207" s="44" t="s">
        <v>81</v>
      </c>
      <c r="C2207" s="13">
        <v>1531.3406921386718</v>
      </c>
      <c r="D2207" s="13">
        <v>1808.7207824707032</v>
      </c>
      <c r="E2207" s="13">
        <v>2081.1044921875</v>
      </c>
      <c r="F2207" s="13">
        <v>1861.7598083496093</v>
      </c>
      <c r="G2207" s="13">
        <v>1157.3888977050781</v>
      </c>
      <c r="H2207" s="13">
        <v>1243.7521575927735</v>
      </c>
      <c r="I2207" s="13">
        <v>1483.0350769042968</v>
      </c>
      <c r="J2207" s="13">
        <v>1759.0921142578125</v>
      </c>
      <c r="K2207" s="13">
        <v>1936.1014770507813</v>
      </c>
      <c r="L2207" s="13">
        <v>2026.5025939941406</v>
      </c>
      <c r="M2207" s="13">
        <v>1975.1738830566405</v>
      </c>
      <c r="N2207" s="13">
        <v>1779.4109619140625</v>
      </c>
      <c r="O2207" s="13">
        <v>1562.1715698242188</v>
      </c>
      <c r="P2207" s="13">
        <v>1256.8900390624999</v>
      </c>
      <c r="Q2207" s="13">
        <v>1099.1172943115234</v>
      </c>
      <c r="R2207" s="13">
        <v>887.6810424804687</v>
      </c>
      <c r="S2207" s="13">
        <v>622.34008483886714</v>
      </c>
      <c r="T2207" s="13">
        <v>521.11271362304683</v>
      </c>
      <c r="U2207" s="13">
        <v>26592.695681762696</v>
      </c>
      <c r="V2207" s="8"/>
      <c r="W2207" s="44" t="s">
        <v>81</v>
      </c>
      <c r="X2207" s="76">
        <v>8</v>
      </c>
      <c r="Y2207" s="76">
        <v>44</v>
      </c>
      <c r="Z2207" s="76">
        <v>104</v>
      </c>
      <c r="AA2207" s="76">
        <v>104</v>
      </c>
      <c r="AB2207" s="76">
        <v>43</v>
      </c>
      <c r="AC2207" s="76">
        <v>6</v>
      </c>
      <c r="AD2207" s="76">
        <v>0</v>
      </c>
      <c r="AE2207" s="45">
        <f t="shared" si="1145"/>
        <v>309</v>
      </c>
      <c r="AF2207" s="8"/>
      <c r="AG2207" s="44" t="s">
        <v>81</v>
      </c>
      <c r="AH2207" s="68">
        <f t="shared" si="1147"/>
        <v>8.5940194477522258</v>
      </c>
      <c r="AI2207" s="68">
        <f t="shared" si="1148"/>
        <v>76.033215952295976</v>
      </c>
      <c r="AJ2207" s="68">
        <f t="shared" si="1149"/>
        <v>167.23589079240244</v>
      </c>
      <c r="AK2207" s="68">
        <f t="shared" si="1150"/>
        <v>140.25292000117852</v>
      </c>
      <c r="AL2207" s="68">
        <f t="shared" si="1140"/>
        <v>48.888855394752703</v>
      </c>
      <c r="AM2207" s="68">
        <f t="shared" si="1141"/>
        <v>6.1980222329458288</v>
      </c>
      <c r="AN2207" s="68">
        <f t="shared" si="1142"/>
        <v>0</v>
      </c>
      <c r="AO2207" s="68">
        <f t="shared" si="1146"/>
        <v>53.890811391366526</v>
      </c>
      <c r="AP2207" s="8"/>
      <c r="AQ2207" s="6">
        <f t="shared" si="1151"/>
        <v>23</v>
      </c>
      <c r="AR2207" s="94">
        <f t="shared" si="1152"/>
        <v>18</v>
      </c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</row>
    <row r="2208" spans="1:58" s="5" customFormat="1">
      <c r="A2208" s="6">
        <v>2163</v>
      </c>
      <c r="B2208" s="44" t="s">
        <v>82</v>
      </c>
      <c r="C2208" s="13">
        <v>976.94939575195315</v>
      </c>
      <c r="D2208" s="13">
        <v>1150.5051666259765</v>
      </c>
      <c r="E2208" s="13">
        <v>1274.0113983154297</v>
      </c>
      <c r="F2208" s="13">
        <v>1237.0350021362306</v>
      </c>
      <c r="G2208" s="13">
        <v>727.93680114746098</v>
      </c>
      <c r="H2208" s="13">
        <v>778.17709274291997</v>
      </c>
      <c r="I2208" s="13">
        <v>939.11945800781245</v>
      </c>
      <c r="J2208" s="13">
        <v>1075.5235900878906</v>
      </c>
      <c r="K2208" s="13">
        <v>1191.1775390625</v>
      </c>
      <c r="L2208" s="13">
        <v>1229.6350646972655</v>
      </c>
      <c r="M2208" s="13">
        <v>1211.7893920898437</v>
      </c>
      <c r="N2208" s="13">
        <v>1087.8399597167968</v>
      </c>
      <c r="O2208" s="13">
        <v>892.4805969238281</v>
      </c>
      <c r="P2208" s="13">
        <v>776.59609069824216</v>
      </c>
      <c r="Q2208" s="13">
        <v>791.14113922119145</v>
      </c>
      <c r="R2208" s="13">
        <v>694.0752304077148</v>
      </c>
      <c r="S2208" s="13">
        <v>492.96306610107422</v>
      </c>
      <c r="T2208" s="13">
        <v>423.00079116821291</v>
      </c>
      <c r="U2208" s="13">
        <v>16949.956774902344</v>
      </c>
      <c r="V2208" s="8"/>
      <c r="W2208" s="44" t="s">
        <v>82</v>
      </c>
      <c r="X2208" s="76">
        <v>8</v>
      </c>
      <c r="Y2208" s="76">
        <v>36</v>
      </c>
      <c r="Z2208" s="76">
        <v>55</v>
      </c>
      <c r="AA2208" s="76">
        <v>79</v>
      </c>
      <c r="AB2208" s="76">
        <v>32</v>
      </c>
      <c r="AC2208" s="76">
        <v>9</v>
      </c>
      <c r="AD2208" s="76">
        <v>0</v>
      </c>
      <c r="AE2208" s="45">
        <f t="shared" si="1145"/>
        <v>219</v>
      </c>
      <c r="AF2208" s="8"/>
      <c r="AG2208" s="44" t="s">
        <v>82</v>
      </c>
      <c r="AH2208" s="68">
        <f t="shared" si="1147"/>
        <v>12.934153012946009</v>
      </c>
      <c r="AI2208" s="68">
        <f t="shared" si="1148"/>
        <v>98.909685410196317</v>
      </c>
      <c r="AJ2208" s="68">
        <f t="shared" si="1149"/>
        <v>141.35599855846669</v>
      </c>
      <c r="AK2208" s="68">
        <f t="shared" si="1150"/>
        <v>168.24270720060579</v>
      </c>
      <c r="AL2208" s="68">
        <f t="shared" si="1140"/>
        <v>59.505900744371388</v>
      </c>
      <c r="AM2208" s="68">
        <f t="shared" si="1141"/>
        <v>15.111097556596519</v>
      </c>
      <c r="AN2208" s="68">
        <f t="shared" si="1142"/>
        <v>0</v>
      </c>
      <c r="AO2208" s="68">
        <f t="shared" si="1146"/>
        <v>61.014643873818642</v>
      </c>
      <c r="AP2208" s="8"/>
      <c r="AQ2208" s="6">
        <f t="shared" si="1151"/>
        <v>7</v>
      </c>
      <c r="AR2208" s="94">
        <f t="shared" si="1152"/>
        <v>2</v>
      </c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</row>
    <row r="2209" spans="1:58" s="5" customFormat="1">
      <c r="A2209" s="6">
        <v>2164</v>
      </c>
      <c r="B2209" s="44" t="s">
        <v>83</v>
      </c>
      <c r="C2209" s="13">
        <v>4233.3354980468748</v>
      </c>
      <c r="D2209" s="13">
        <v>3966.0376708984377</v>
      </c>
      <c r="E2209" s="13">
        <v>3989.707763671875</v>
      </c>
      <c r="F2209" s="13">
        <v>4790.8998535156252</v>
      </c>
      <c r="G2209" s="13">
        <v>8788.52294921875</v>
      </c>
      <c r="H2209" s="13">
        <v>9718.7273437500007</v>
      </c>
      <c r="I2209" s="13">
        <v>8619.8713867187507</v>
      </c>
      <c r="J2209" s="13">
        <v>7253.0652832031246</v>
      </c>
      <c r="K2209" s="13">
        <v>6302.2543457031252</v>
      </c>
      <c r="L2209" s="13">
        <v>5885.2721191406254</v>
      </c>
      <c r="M2209" s="13">
        <v>5721.7848144531254</v>
      </c>
      <c r="N2209" s="13">
        <v>5079.0567382812496</v>
      </c>
      <c r="O2209" s="13">
        <v>4114.5974609374998</v>
      </c>
      <c r="P2209" s="13">
        <v>3228.8369384765624</v>
      </c>
      <c r="Q2209" s="13">
        <v>2901.9505859374999</v>
      </c>
      <c r="R2209" s="13">
        <v>2647.73486328125</v>
      </c>
      <c r="S2209" s="13">
        <v>1905.5548461914063</v>
      </c>
      <c r="T2209" s="13">
        <v>1809.9096496582031</v>
      </c>
      <c r="U2209" s="13">
        <v>90957.12011108399</v>
      </c>
      <c r="V2209" s="8"/>
      <c r="W2209" s="44" t="s">
        <v>83</v>
      </c>
      <c r="X2209" s="76">
        <v>0</v>
      </c>
      <c r="Y2209" s="76">
        <v>25</v>
      </c>
      <c r="Z2209" s="76">
        <v>135</v>
      </c>
      <c r="AA2209" s="76">
        <v>464</v>
      </c>
      <c r="AB2209" s="76">
        <v>299</v>
      </c>
      <c r="AC2209" s="76">
        <v>58</v>
      </c>
      <c r="AD2209" s="76">
        <v>0</v>
      </c>
      <c r="AE2209" s="45">
        <f t="shared" si="1145"/>
        <v>981</v>
      </c>
      <c r="AF2209" s="8"/>
      <c r="AG2209" s="44" t="s">
        <v>83</v>
      </c>
      <c r="AH2209" s="68">
        <f t="shared" si="1147"/>
        <v>0</v>
      </c>
      <c r="AI2209" s="68">
        <f t="shared" si="1148"/>
        <v>5.689238144897228</v>
      </c>
      <c r="AJ2209" s="68">
        <f t="shared" si="1149"/>
        <v>27.781415246064476</v>
      </c>
      <c r="AK2209" s="68">
        <f t="shared" si="1150"/>
        <v>107.65821882561214</v>
      </c>
      <c r="AL2209" s="68">
        <f t="shared" si="1140"/>
        <v>82.447899839653601</v>
      </c>
      <c r="AM2209" s="68">
        <f t="shared" si="1141"/>
        <v>18.406112104804016</v>
      </c>
      <c r="AN2209" s="68">
        <f t="shared" si="1142"/>
        <v>0</v>
      </c>
      <c r="AO2209" s="68">
        <f t="shared" si="1146"/>
        <v>38.201966031592342</v>
      </c>
      <c r="AP2209" s="8"/>
      <c r="AQ2209" s="6">
        <f t="shared" si="1151"/>
        <v>78</v>
      </c>
      <c r="AR2209" s="94">
        <f t="shared" si="1152"/>
        <v>76</v>
      </c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</row>
    <row r="2210" spans="1:58" s="5" customFormat="1">
      <c r="A2210" s="6">
        <v>2165</v>
      </c>
      <c r="B2210" s="44" t="s">
        <v>84</v>
      </c>
      <c r="C2210" s="13">
        <v>480.38392333984376</v>
      </c>
      <c r="D2210" s="13">
        <v>594.2751342773438</v>
      </c>
      <c r="E2210" s="13">
        <v>662.62666015624995</v>
      </c>
      <c r="F2210" s="13">
        <v>549.76983032226565</v>
      </c>
      <c r="G2210" s="13">
        <v>333.23418579101565</v>
      </c>
      <c r="H2210" s="13">
        <v>369.83527832031251</v>
      </c>
      <c r="I2210" s="13">
        <v>490.00413208007814</v>
      </c>
      <c r="J2210" s="13">
        <v>573.0151245117188</v>
      </c>
      <c r="K2210" s="13">
        <v>681.55721435546877</v>
      </c>
      <c r="L2210" s="13">
        <v>772.18306884765627</v>
      </c>
      <c r="M2210" s="13">
        <v>779.6544189453125</v>
      </c>
      <c r="N2210" s="13">
        <v>749.9527587890625</v>
      </c>
      <c r="O2210" s="13">
        <v>654.12453613281252</v>
      </c>
      <c r="P2210" s="13">
        <v>538.10866699218752</v>
      </c>
      <c r="Q2210" s="13">
        <v>504.281982421875</v>
      </c>
      <c r="R2210" s="13">
        <v>429.78214721679689</v>
      </c>
      <c r="S2210" s="13">
        <v>291.74513244628906</v>
      </c>
      <c r="T2210" s="13">
        <v>253.36027526855469</v>
      </c>
      <c r="U2210" s="13">
        <v>9707.8944702148438</v>
      </c>
      <c r="V2210" s="8"/>
      <c r="W2210" s="44" t="s">
        <v>84</v>
      </c>
      <c r="X2210" s="76">
        <v>3</v>
      </c>
      <c r="Y2210" s="76">
        <v>7</v>
      </c>
      <c r="Z2210" s="76">
        <v>26</v>
      </c>
      <c r="AA2210" s="76">
        <v>27</v>
      </c>
      <c r="AB2210" s="76">
        <v>17</v>
      </c>
      <c r="AC2210" s="76">
        <v>5</v>
      </c>
      <c r="AD2210" s="76">
        <v>0</v>
      </c>
      <c r="AE2210" s="45">
        <f t="shared" si="1145"/>
        <v>85</v>
      </c>
      <c r="AF2210" s="8"/>
      <c r="AG2210" s="44" t="s">
        <v>84</v>
      </c>
      <c r="AH2210" s="68">
        <f t="shared" ref="AH2210:AH2230" si="1153">X2210/(F2210/2)*1000</f>
        <v>10.913658169425018</v>
      </c>
      <c r="AI2210" s="68">
        <f t="shared" ref="AI2210:AI2230" si="1154">Y2210/(G2210/2)*1000</f>
        <v>42.012496307266488</v>
      </c>
      <c r="AJ2210" s="68">
        <f t="shared" ref="AJ2210:AJ2230" si="1155">Z2210/(H2210/2)*1000</f>
        <v>140.60313617502723</v>
      </c>
      <c r="AK2210" s="68">
        <f t="shared" ref="AK2210:AK2230" si="1156">AA2210/(I2210/2)*1000</f>
        <v>110.20315230969345</v>
      </c>
      <c r="AL2210" s="68">
        <f t="shared" ref="AL2210:AL2230" si="1157">AB2210/(J2210/2)*1000</f>
        <v>59.335257562306566</v>
      </c>
      <c r="AM2210" s="68">
        <f t="shared" ref="AM2210:AM2230" si="1158">AC2210/(K2210/2)*1000</f>
        <v>14.67228251623269</v>
      </c>
      <c r="AN2210" s="68">
        <f t="shared" ref="AN2210:AN2230" si="1159">AD2210/(L2210/2)*1000</f>
        <v>0</v>
      </c>
      <c r="AO2210" s="68">
        <f t="shared" si="1146"/>
        <v>45.097637036698664</v>
      </c>
      <c r="AP2210" s="8"/>
      <c r="AQ2210" s="6">
        <f t="shared" ref="AQ2210:AQ2224" si="1160">RANK(AI2210,AI$2146:AI$2224)</f>
        <v>55</v>
      </c>
      <c r="AR2210" s="94">
        <f t="shared" ref="AR2210:AR2224" si="1161">RANK(AO2210,AO$2146:AO$2224)</f>
        <v>63</v>
      </c>
      <c r="AS2210" s="8"/>
      <c r="AT2210" s="8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</row>
    <row r="2211" spans="1:58" s="5" customFormat="1">
      <c r="A2211" s="6">
        <v>2166</v>
      </c>
      <c r="B2211" s="44" t="s">
        <v>85</v>
      </c>
      <c r="C2211" s="13">
        <v>1383.7268127441407</v>
      </c>
      <c r="D2211" s="13">
        <v>1568.7590087890626</v>
      </c>
      <c r="E2211" s="13">
        <v>1668.3520385742188</v>
      </c>
      <c r="F2211" s="13">
        <v>1399.4140747070312</v>
      </c>
      <c r="G2211" s="13">
        <v>1086.0020385742187</v>
      </c>
      <c r="H2211" s="13">
        <v>1270.792041015625</v>
      </c>
      <c r="I2211" s="13">
        <v>1514.6590942382813</v>
      </c>
      <c r="J2211" s="13">
        <v>1724.6975708007813</v>
      </c>
      <c r="K2211" s="13">
        <v>1857.852587890625</v>
      </c>
      <c r="L2211" s="13">
        <v>1776.2018188476563</v>
      </c>
      <c r="M2211" s="13">
        <v>1552.0699584960937</v>
      </c>
      <c r="N2211" s="13">
        <v>1272.6883911132813</v>
      </c>
      <c r="O2211" s="13">
        <v>1000.6367553710937</v>
      </c>
      <c r="P2211" s="13">
        <v>841.07882080078127</v>
      </c>
      <c r="Q2211" s="13">
        <v>714.93732910156245</v>
      </c>
      <c r="R2211" s="13">
        <v>596.92081298828123</v>
      </c>
      <c r="S2211" s="13">
        <v>408.52153625488279</v>
      </c>
      <c r="T2211" s="13">
        <v>294.63939361572267</v>
      </c>
      <c r="U2211" s="13">
        <v>21931.950083923341</v>
      </c>
      <c r="V2211" s="8"/>
      <c r="W2211" s="44" t="s">
        <v>85</v>
      </c>
      <c r="X2211" s="76">
        <v>3</v>
      </c>
      <c r="Y2211" s="76">
        <v>18</v>
      </c>
      <c r="Z2211" s="76">
        <v>69</v>
      </c>
      <c r="AA2211" s="76">
        <v>138</v>
      </c>
      <c r="AB2211" s="76">
        <v>63</v>
      </c>
      <c r="AC2211" s="76">
        <v>10</v>
      </c>
      <c r="AD2211" s="76">
        <v>0</v>
      </c>
      <c r="AE2211" s="45">
        <f t="shared" ref="AE2211:AE2228" si="1162">SUM(X2211:AD2211)</f>
        <v>301</v>
      </c>
      <c r="AF2211" s="8"/>
      <c r="AG2211" s="44" t="s">
        <v>85</v>
      </c>
      <c r="AH2211" s="68">
        <f t="shared" si="1153"/>
        <v>4.2875086855590663</v>
      </c>
      <c r="AI2211" s="68">
        <f t="shared" si="1154"/>
        <v>33.14910904519423</v>
      </c>
      <c r="AJ2211" s="68">
        <f t="shared" si="1155"/>
        <v>108.59369239494885</v>
      </c>
      <c r="AK2211" s="68">
        <f t="shared" si="1156"/>
        <v>182.21922084639104</v>
      </c>
      <c r="AL2211" s="68">
        <f t="shared" si="1157"/>
        <v>73.0562865821733</v>
      </c>
      <c r="AM2211" s="68">
        <f t="shared" si="1158"/>
        <v>10.76511674303916</v>
      </c>
      <c r="AN2211" s="68">
        <f t="shared" si="1159"/>
        <v>0</v>
      </c>
      <c r="AO2211" s="68">
        <f t="shared" ref="AO2211:AO2230" si="1163">AE2211/(SUM(F2211:L2211)/2)*1000</f>
        <v>56.634201771151631</v>
      </c>
      <c r="AP2211" s="8"/>
      <c r="AQ2211" s="6">
        <f t="shared" si="1160"/>
        <v>64</v>
      </c>
      <c r="AR2211" s="94">
        <f t="shared" si="1161"/>
        <v>10</v>
      </c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</row>
    <row r="2212" spans="1:58" s="5" customFormat="1">
      <c r="A2212" s="6">
        <v>2167</v>
      </c>
      <c r="B2212" s="44" t="s">
        <v>86</v>
      </c>
      <c r="C2212" s="13">
        <v>1568.0540893554687</v>
      </c>
      <c r="D2212" s="13">
        <v>1659.1337585449219</v>
      </c>
      <c r="E2212" s="13">
        <v>1661.8848693847656</v>
      </c>
      <c r="F2212" s="13">
        <v>1494.741259765625</v>
      </c>
      <c r="G2212" s="13">
        <v>1232.2318084716796</v>
      </c>
      <c r="H2212" s="13">
        <v>1295.0764709472655</v>
      </c>
      <c r="I2212" s="13">
        <v>1329.7844482421874</v>
      </c>
      <c r="J2212" s="13">
        <v>1478.8191528320313</v>
      </c>
      <c r="K2212" s="13">
        <v>1533.5342834472656</v>
      </c>
      <c r="L2212" s="13">
        <v>1489.6019287109375</v>
      </c>
      <c r="M2212" s="13">
        <v>1394.5680297851563</v>
      </c>
      <c r="N2212" s="13">
        <v>1157.5254943847656</v>
      </c>
      <c r="O2212" s="13">
        <v>986.30145874023435</v>
      </c>
      <c r="P2212" s="13">
        <v>863.18893890380855</v>
      </c>
      <c r="Q2212" s="13">
        <v>762.05011901855471</v>
      </c>
      <c r="R2212" s="13">
        <v>668.9881469726563</v>
      </c>
      <c r="S2212" s="13">
        <v>450.08453292846679</v>
      </c>
      <c r="T2212" s="13">
        <v>392.88794860839846</v>
      </c>
      <c r="U2212" s="13">
        <v>21418.456739044188</v>
      </c>
      <c r="V2212" s="8"/>
      <c r="W2212" s="44" t="s">
        <v>86</v>
      </c>
      <c r="X2212" s="76">
        <v>17</v>
      </c>
      <c r="Y2212" s="76">
        <v>62</v>
      </c>
      <c r="Z2212" s="76">
        <v>98</v>
      </c>
      <c r="AA2212" s="76">
        <v>81</v>
      </c>
      <c r="AB2212" s="76">
        <v>25</v>
      </c>
      <c r="AC2212" s="76">
        <v>6</v>
      </c>
      <c r="AD2212" s="76">
        <v>0</v>
      </c>
      <c r="AE2212" s="45">
        <f t="shared" si="1162"/>
        <v>289</v>
      </c>
      <c r="AF2212" s="8"/>
      <c r="AG2212" s="44" t="s">
        <v>86</v>
      </c>
      <c r="AH2212" s="68">
        <f t="shared" si="1153"/>
        <v>22.746411646742921</v>
      </c>
      <c r="AI2212" s="68">
        <f t="shared" si="1154"/>
        <v>100.63041640987625</v>
      </c>
      <c r="AJ2212" s="68">
        <f t="shared" si="1155"/>
        <v>151.34241444185807</v>
      </c>
      <c r="AK2212" s="68">
        <f t="shared" si="1156"/>
        <v>121.82425521229716</v>
      </c>
      <c r="AL2212" s="68">
        <f t="shared" si="1157"/>
        <v>33.810760365286633</v>
      </c>
      <c r="AM2212" s="68">
        <f t="shared" si="1158"/>
        <v>7.8250614476155915</v>
      </c>
      <c r="AN2212" s="68">
        <f t="shared" si="1159"/>
        <v>0</v>
      </c>
      <c r="AO2212" s="68">
        <f t="shared" si="1163"/>
        <v>58.657637110765407</v>
      </c>
      <c r="AP2212" s="8"/>
      <c r="AQ2212" s="6">
        <f t="shared" si="1160"/>
        <v>5</v>
      </c>
      <c r="AR2212" s="94">
        <f t="shared" si="1161"/>
        <v>5</v>
      </c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</row>
    <row r="2213" spans="1:58" s="5" customFormat="1">
      <c r="A2213" s="6">
        <v>2168</v>
      </c>
      <c r="B2213" s="44" t="s">
        <v>87</v>
      </c>
      <c r="C2213" s="13">
        <v>337.50296478271486</v>
      </c>
      <c r="D2213" s="13">
        <v>434.6746887207031</v>
      </c>
      <c r="E2213" s="13">
        <v>474.39084167480468</v>
      </c>
      <c r="F2213" s="13">
        <v>375.89626464843752</v>
      </c>
      <c r="G2213" s="13">
        <v>171.76460113525391</v>
      </c>
      <c r="H2213" s="13">
        <v>211.27265930175781</v>
      </c>
      <c r="I2213" s="13">
        <v>331.79276580810546</v>
      </c>
      <c r="J2213" s="13">
        <v>414.97476501464843</v>
      </c>
      <c r="K2213" s="13">
        <v>485.00368652343752</v>
      </c>
      <c r="L2213" s="13">
        <v>509.00666503906251</v>
      </c>
      <c r="M2213" s="13">
        <v>513.97055358886723</v>
      </c>
      <c r="N2213" s="13">
        <v>449.55815429687499</v>
      </c>
      <c r="O2213" s="13">
        <v>399.577392578125</v>
      </c>
      <c r="P2213" s="13">
        <v>316.26747589111329</v>
      </c>
      <c r="Q2213" s="13">
        <v>279.94958343505857</v>
      </c>
      <c r="R2213" s="13">
        <v>238.79156494140625</v>
      </c>
      <c r="S2213" s="13">
        <v>164.5267364501953</v>
      </c>
      <c r="T2213" s="13">
        <v>158.38615951538085</v>
      </c>
      <c r="U2213" s="13">
        <v>6267.3075233459476</v>
      </c>
      <c r="V2213" s="8"/>
      <c r="W2213" s="44" t="s">
        <v>87</v>
      </c>
      <c r="X2213" s="76">
        <v>3</v>
      </c>
      <c r="Y2213" s="76">
        <v>3</v>
      </c>
      <c r="Z2213" s="76">
        <v>24</v>
      </c>
      <c r="AA2213" s="76">
        <v>20</v>
      </c>
      <c r="AB2213" s="76">
        <v>9</v>
      </c>
      <c r="AC2213" s="76">
        <v>3</v>
      </c>
      <c r="AD2213" s="76">
        <v>0</v>
      </c>
      <c r="AE2213" s="45">
        <f t="shared" si="1162"/>
        <v>62</v>
      </c>
      <c r="AF2213" s="8"/>
      <c r="AG2213" s="44" t="s">
        <v>87</v>
      </c>
      <c r="AH2213" s="68">
        <f t="shared" si="1153"/>
        <v>15.961850553666949</v>
      </c>
      <c r="AI2213" s="68">
        <f t="shared" si="1154"/>
        <v>34.931528151573993</v>
      </c>
      <c r="AJ2213" s="68">
        <f t="shared" si="1155"/>
        <v>227.19456534809962</v>
      </c>
      <c r="AK2213" s="68">
        <f t="shared" si="1156"/>
        <v>120.5571794266734</v>
      </c>
      <c r="AL2213" s="68">
        <f t="shared" si="1157"/>
        <v>43.376131556733597</v>
      </c>
      <c r="AM2213" s="68">
        <f t="shared" si="1158"/>
        <v>12.371039987363176</v>
      </c>
      <c r="AN2213" s="68">
        <f t="shared" si="1159"/>
        <v>0</v>
      </c>
      <c r="AO2213" s="68">
        <f t="shared" si="1163"/>
        <v>49.605726336812452</v>
      </c>
      <c r="AP2213" s="8"/>
      <c r="AQ2213" s="6">
        <f t="shared" si="1160"/>
        <v>61</v>
      </c>
      <c r="AR2213" s="94">
        <f t="shared" si="1161"/>
        <v>44</v>
      </c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</row>
    <row r="2214" spans="1:58" s="5" customFormat="1">
      <c r="A2214" s="6">
        <v>2169</v>
      </c>
      <c r="B2214" s="44" t="s">
        <v>88</v>
      </c>
      <c r="C2214" s="13">
        <v>1575.5011749267578</v>
      </c>
      <c r="D2214" s="13">
        <v>1863.5838012695313</v>
      </c>
      <c r="E2214" s="13">
        <v>2039.0365356445313</v>
      </c>
      <c r="F2214" s="13">
        <v>1888.9511535644531</v>
      </c>
      <c r="G2214" s="13">
        <v>1272.0290618896483</v>
      </c>
      <c r="H2214" s="13">
        <v>1441.1409469604491</v>
      </c>
      <c r="I2214" s="13">
        <v>1621.5134704589843</v>
      </c>
      <c r="J2214" s="13">
        <v>1818.9391174316406</v>
      </c>
      <c r="K2214" s="13">
        <v>1982.6352844238281</v>
      </c>
      <c r="L2214" s="13">
        <v>1960.8482543945313</v>
      </c>
      <c r="M2214" s="13">
        <v>1839.6196166992188</v>
      </c>
      <c r="N2214" s="13">
        <v>1652.6259765625</v>
      </c>
      <c r="O2214" s="13">
        <v>1399.5057617187499</v>
      </c>
      <c r="P2214" s="13">
        <v>1176.535089111328</v>
      </c>
      <c r="Q2214" s="13">
        <v>1066.5643402099608</v>
      </c>
      <c r="R2214" s="13">
        <v>943.1251281738281</v>
      </c>
      <c r="S2214" s="13">
        <v>664.74142456054688</v>
      </c>
      <c r="T2214" s="13">
        <v>594.81073913574221</v>
      </c>
      <c r="U2214" s="13">
        <v>26801.706877136232</v>
      </c>
      <c r="V2214" s="8"/>
      <c r="W2214" s="44" t="s">
        <v>88</v>
      </c>
      <c r="X2214" s="76">
        <v>11</v>
      </c>
      <c r="Y2214" s="76">
        <v>35</v>
      </c>
      <c r="Z2214" s="76">
        <v>96</v>
      </c>
      <c r="AA2214" s="76">
        <v>105</v>
      </c>
      <c r="AB2214" s="76">
        <v>55</v>
      </c>
      <c r="AC2214" s="76">
        <v>6</v>
      </c>
      <c r="AD2214" s="76">
        <v>0</v>
      </c>
      <c r="AE2214" s="45">
        <f t="shared" si="1162"/>
        <v>308</v>
      </c>
      <c r="AF2214" s="8"/>
      <c r="AG2214" s="44" t="s">
        <v>88</v>
      </c>
      <c r="AH2214" s="68">
        <f t="shared" si="1153"/>
        <v>11.646674906593521</v>
      </c>
      <c r="AI2214" s="68">
        <f t="shared" si="1154"/>
        <v>55.030189244271114</v>
      </c>
      <c r="AJ2214" s="68">
        <f t="shared" si="1155"/>
        <v>133.22777373368831</v>
      </c>
      <c r="AK2214" s="68">
        <f t="shared" si="1156"/>
        <v>129.50863734764877</v>
      </c>
      <c r="AL2214" s="68">
        <f t="shared" si="1157"/>
        <v>60.474811358898613</v>
      </c>
      <c r="AM2214" s="68">
        <f t="shared" si="1158"/>
        <v>6.0525504081741932</v>
      </c>
      <c r="AN2214" s="68">
        <f t="shared" si="1159"/>
        <v>0</v>
      </c>
      <c r="AO2214" s="68">
        <f t="shared" si="1163"/>
        <v>51.393046532405165</v>
      </c>
      <c r="AP2214" s="8"/>
      <c r="AQ2214" s="6">
        <f t="shared" si="1160"/>
        <v>43</v>
      </c>
      <c r="AR2214" s="94">
        <f t="shared" si="1161"/>
        <v>27</v>
      </c>
      <c r="AS2214" s="8"/>
      <c r="AT2214" s="8"/>
      <c r="AU2214" s="8"/>
      <c r="AV2214" s="8"/>
      <c r="AW2214" s="8"/>
      <c r="AX2214" s="8"/>
      <c r="AY2214" s="8"/>
      <c r="AZ2214" s="8"/>
      <c r="BA2214" s="8"/>
      <c r="BB2214" s="8"/>
      <c r="BC2214" s="8"/>
      <c r="BD2214" s="8"/>
      <c r="BE2214" s="8"/>
      <c r="BF2214" s="8"/>
    </row>
    <row r="2215" spans="1:58" s="5" customFormat="1">
      <c r="A2215" s="6">
        <v>2170</v>
      </c>
      <c r="B2215" s="44" t="s">
        <v>89</v>
      </c>
      <c r="C2215" s="13">
        <v>2031.114208984375</v>
      </c>
      <c r="D2215" s="13">
        <v>2329.9595214843748</v>
      </c>
      <c r="E2215" s="13">
        <v>2328.3813964843748</v>
      </c>
      <c r="F2215" s="13">
        <v>2272.4747558593749</v>
      </c>
      <c r="G2215" s="13">
        <v>1932.4466552734375</v>
      </c>
      <c r="H2215" s="13">
        <v>1812.6951660156251</v>
      </c>
      <c r="I2215" s="13">
        <v>1997.6653808593751</v>
      </c>
      <c r="J2215" s="13">
        <v>2146.0701660156251</v>
      </c>
      <c r="K2215" s="13">
        <v>2214.8411132812498</v>
      </c>
      <c r="L2215" s="13">
        <v>2110.1259765625</v>
      </c>
      <c r="M2215" s="13">
        <v>1885.6746337890625</v>
      </c>
      <c r="N2215" s="13">
        <v>1567.411376953125</v>
      </c>
      <c r="O2215" s="13">
        <v>1315.6284423828124</v>
      </c>
      <c r="P2215" s="13">
        <v>1182.385986328125</v>
      </c>
      <c r="Q2215" s="13">
        <v>1052.3640380859374</v>
      </c>
      <c r="R2215" s="13">
        <v>946.80898437500002</v>
      </c>
      <c r="S2215" s="13">
        <v>716.24660644531252</v>
      </c>
      <c r="T2215" s="13">
        <v>572.20856933593745</v>
      </c>
      <c r="U2215" s="13">
        <v>30414.502978515626</v>
      </c>
      <c r="V2215" s="8"/>
      <c r="W2215" s="44" t="s">
        <v>89</v>
      </c>
      <c r="X2215" s="76">
        <v>12</v>
      </c>
      <c r="Y2215" s="76">
        <v>68</v>
      </c>
      <c r="Z2215" s="76">
        <v>127</v>
      </c>
      <c r="AA2215" s="76">
        <v>135</v>
      </c>
      <c r="AB2215" s="76">
        <v>52</v>
      </c>
      <c r="AC2215" s="76">
        <v>6</v>
      </c>
      <c r="AD2215" s="76">
        <v>0</v>
      </c>
      <c r="AE2215" s="45">
        <f t="shared" si="1162"/>
        <v>400</v>
      </c>
      <c r="AF2215" s="8"/>
      <c r="AG2215" s="44" t="s">
        <v>89</v>
      </c>
      <c r="AH2215" s="68">
        <f t="shared" si="1153"/>
        <v>10.5611734247512</v>
      </c>
      <c r="AI2215" s="68">
        <f t="shared" si="1154"/>
        <v>70.377104397097199</v>
      </c>
      <c r="AJ2215" s="68">
        <f t="shared" si="1155"/>
        <v>140.12284291478636</v>
      </c>
      <c r="AK2215" s="68">
        <f t="shared" si="1156"/>
        <v>135.15777095954317</v>
      </c>
      <c r="AL2215" s="68">
        <f t="shared" si="1157"/>
        <v>48.460670879687726</v>
      </c>
      <c r="AM2215" s="68">
        <f t="shared" si="1158"/>
        <v>5.4179958679844997</v>
      </c>
      <c r="AN2215" s="68">
        <f t="shared" si="1159"/>
        <v>0</v>
      </c>
      <c r="AO2215" s="68">
        <f t="shared" si="1163"/>
        <v>55.224518263700226</v>
      </c>
      <c r="AP2215" s="8"/>
      <c r="AQ2215" s="6">
        <f t="shared" si="1160"/>
        <v>26</v>
      </c>
      <c r="AR2215" s="94">
        <f t="shared" si="1161"/>
        <v>13</v>
      </c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/>
      <c r="BF2215" s="8"/>
    </row>
    <row r="2216" spans="1:58" s="5" customFormat="1">
      <c r="A2216" s="6">
        <v>2171</v>
      </c>
      <c r="B2216" s="44" t="s">
        <v>90</v>
      </c>
      <c r="C2216" s="13">
        <v>2551.2785278320312</v>
      </c>
      <c r="D2216" s="13">
        <v>2979.5980163574218</v>
      </c>
      <c r="E2216" s="13">
        <v>3228.3230712890627</v>
      </c>
      <c r="F2216" s="13">
        <v>3013.4640991210936</v>
      </c>
      <c r="G2216" s="13">
        <v>2253.1730438232421</v>
      </c>
      <c r="H2216" s="13">
        <v>2226.721597290039</v>
      </c>
      <c r="I2216" s="13">
        <v>2479.9853363037109</v>
      </c>
      <c r="J2216" s="13">
        <v>2813.6483154296875</v>
      </c>
      <c r="K2216" s="13">
        <v>3154.5123168945311</v>
      </c>
      <c r="L2216" s="13">
        <v>3142.7428344726563</v>
      </c>
      <c r="M2216" s="13">
        <v>2988.2146972656251</v>
      </c>
      <c r="N2216" s="13">
        <v>2481.6559875488283</v>
      </c>
      <c r="O2216" s="13">
        <v>2041.1741607666015</v>
      </c>
      <c r="P2216" s="13">
        <v>1688.8044281005859</v>
      </c>
      <c r="Q2216" s="13">
        <v>1585.5883987426757</v>
      </c>
      <c r="R2216" s="13">
        <v>1300.0028549194335</v>
      </c>
      <c r="S2216" s="13">
        <v>871.17285995483394</v>
      </c>
      <c r="T2216" s="13">
        <v>621.40748481750484</v>
      </c>
      <c r="U2216" s="13">
        <v>41421.468030929565</v>
      </c>
      <c r="V2216" s="8"/>
      <c r="W2216" s="44" t="s">
        <v>90</v>
      </c>
      <c r="X2216" s="76">
        <v>35</v>
      </c>
      <c r="Y2216" s="76">
        <v>76</v>
      </c>
      <c r="Z2216" s="76">
        <v>139</v>
      </c>
      <c r="AA2216" s="76">
        <v>137</v>
      </c>
      <c r="AB2216" s="76">
        <v>47</v>
      </c>
      <c r="AC2216" s="76">
        <v>9</v>
      </c>
      <c r="AD2216" s="76">
        <v>0</v>
      </c>
      <c r="AE2216" s="45">
        <f t="shared" si="1162"/>
        <v>443</v>
      </c>
      <c r="AF2216" s="8"/>
      <c r="AG2216" s="44" t="s">
        <v>90</v>
      </c>
      <c r="AH2216" s="68">
        <f t="shared" si="1153"/>
        <v>23.229080452764045</v>
      </c>
      <c r="AI2216" s="68">
        <f t="shared" si="1154"/>
        <v>67.460420058142745</v>
      </c>
      <c r="AJ2216" s="68">
        <f t="shared" si="1155"/>
        <v>124.8472194900032</v>
      </c>
      <c r="AK2216" s="68">
        <f t="shared" si="1156"/>
        <v>110.48452423851133</v>
      </c>
      <c r="AL2216" s="68">
        <f t="shared" si="1157"/>
        <v>33.408581834664993</v>
      </c>
      <c r="AM2216" s="68">
        <f t="shared" si="1158"/>
        <v>5.7061118143676017</v>
      </c>
      <c r="AN2216" s="68">
        <f t="shared" si="1159"/>
        <v>0</v>
      </c>
      <c r="AO2216" s="68">
        <f t="shared" si="1163"/>
        <v>46.425723518212763</v>
      </c>
      <c r="AP2216" s="8"/>
      <c r="AQ2216" s="6">
        <f t="shared" si="1160"/>
        <v>31</v>
      </c>
      <c r="AR2216" s="94">
        <f t="shared" si="1161"/>
        <v>59</v>
      </c>
      <c r="AS2216" s="8"/>
      <c r="AT2216" s="8"/>
      <c r="AU2216" s="8"/>
      <c r="AV2216" s="8"/>
      <c r="AW2216" s="8"/>
      <c r="AX2216" s="8"/>
      <c r="AY2216" s="8"/>
      <c r="AZ2216" s="8"/>
      <c r="BA2216" s="8"/>
      <c r="BB2216" s="8"/>
      <c r="BC2216" s="8"/>
      <c r="BD2216" s="8"/>
      <c r="BE2216" s="8"/>
      <c r="BF2216" s="8"/>
    </row>
    <row r="2217" spans="1:58" s="5" customFormat="1">
      <c r="A2217" s="6">
        <v>2172</v>
      </c>
      <c r="B2217" s="44" t="s">
        <v>91</v>
      </c>
      <c r="C2217" s="13">
        <v>280.37821044921873</v>
      </c>
      <c r="D2217" s="13">
        <v>367.91225585937502</v>
      </c>
      <c r="E2217" s="13">
        <v>366.53757324218748</v>
      </c>
      <c r="F2217" s="13">
        <v>253.67454528808594</v>
      </c>
      <c r="G2217" s="13">
        <v>159.4908416748047</v>
      </c>
      <c r="H2217" s="13">
        <v>190.91225280761719</v>
      </c>
      <c r="I2217" s="13">
        <v>268.4433563232422</v>
      </c>
      <c r="J2217" s="13">
        <v>355.40659179687498</v>
      </c>
      <c r="K2217" s="13">
        <v>363.70857543945311</v>
      </c>
      <c r="L2217" s="13">
        <v>322.318115234375</v>
      </c>
      <c r="M2217" s="13">
        <v>350.43515624999998</v>
      </c>
      <c r="N2217" s="13">
        <v>265.91455078125</v>
      </c>
      <c r="O2217" s="13">
        <v>292.39292602539064</v>
      </c>
      <c r="P2217" s="13">
        <v>270.52207031249998</v>
      </c>
      <c r="Q2217" s="13">
        <v>241.95256347656249</v>
      </c>
      <c r="R2217" s="13">
        <v>198.00502929687499</v>
      </c>
      <c r="S2217" s="13">
        <v>122.69298248291015</v>
      </c>
      <c r="T2217" s="13">
        <v>110.77370452880859</v>
      </c>
      <c r="U2217" s="13">
        <v>4781.4713012695311</v>
      </c>
      <c r="V2217" s="8"/>
      <c r="W2217" s="44" t="s">
        <v>91</v>
      </c>
      <c r="X2217" s="76">
        <v>0</v>
      </c>
      <c r="Y2217" s="76">
        <v>4</v>
      </c>
      <c r="Z2217" s="76">
        <v>13</v>
      </c>
      <c r="AA2217" s="76">
        <v>20</v>
      </c>
      <c r="AB2217" s="76">
        <v>5</v>
      </c>
      <c r="AC2217" s="76">
        <v>0</v>
      </c>
      <c r="AD2217" s="76">
        <v>0</v>
      </c>
      <c r="AE2217" s="45">
        <f t="shared" si="1162"/>
        <v>42</v>
      </c>
      <c r="AF2217" s="8"/>
      <c r="AG2217" s="44" t="s">
        <v>91</v>
      </c>
      <c r="AH2217" s="68">
        <f t="shared" si="1153"/>
        <v>0</v>
      </c>
      <c r="AI2217" s="68">
        <f t="shared" si="1154"/>
        <v>50.159619925460504</v>
      </c>
      <c r="AJ2217" s="68">
        <f t="shared" si="1155"/>
        <v>136.18822059682191</v>
      </c>
      <c r="AK2217" s="68">
        <f t="shared" si="1156"/>
        <v>149.00722650716145</v>
      </c>
      <c r="AL2217" s="68">
        <f t="shared" si="1157"/>
        <v>28.136788204860547</v>
      </c>
      <c r="AM2217" s="68">
        <f t="shared" si="1158"/>
        <v>0</v>
      </c>
      <c r="AN2217" s="68">
        <f t="shared" si="1159"/>
        <v>0</v>
      </c>
      <c r="AO2217" s="68">
        <f t="shared" si="1163"/>
        <v>43.888195732138151</v>
      </c>
      <c r="AP2217" s="8"/>
      <c r="AQ2217" s="6">
        <f t="shared" si="1160"/>
        <v>49</v>
      </c>
      <c r="AR2217" s="94">
        <f t="shared" si="1161"/>
        <v>67</v>
      </c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</row>
    <row r="2218" spans="1:58" s="5" customFormat="1">
      <c r="A2218" s="6">
        <v>2173</v>
      </c>
      <c r="B2218" s="44" t="s">
        <v>92</v>
      </c>
      <c r="C2218" s="13">
        <v>8702.9667480468743</v>
      </c>
      <c r="D2218" s="13">
        <v>8302.0470703124993</v>
      </c>
      <c r="E2218" s="13">
        <v>7980.6162109375</v>
      </c>
      <c r="F2218" s="13">
        <v>8948.3360839843754</v>
      </c>
      <c r="G2218" s="13">
        <v>9955.1971191406246</v>
      </c>
      <c r="H2218" s="13">
        <v>10585.287646484376</v>
      </c>
      <c r="I2218" s="13">
        <v>11673.549658203125</v>
      </c>
      <c r="J2218" s="13">
        <v>11382.417675781249</v>
      </c>
      <c r="K2218" s="13">
        <v>10642.456738281249</v>
      </c>
      <c r="L2218" s="13">
        <v>9824.2208984374993</v>
      </c>
      <c r="M2218" s="13">
        <v>9378.9552246093754</v>
      </c>
      <c r="N2218" s="13">
        <v>8323.0102050781243</v>
      </c>
      <c r="O2218" s="13">
        <v>7180.7517333984379</v>
      </c>
      <c r="P2218" s="13">
        <v>6307.0214355468752</v>
      </c>
      <c r="Q2218" s="13">
        <v>6001.5028320312504</v>
      </c>
      <c r="R2218" s="13">
        <v>5339.7898437499998</v>
      </c>
      <c r="S2218" s="13">
        <v>3766.5678833007814</v>
      </c>
      <c r="T2218" s="13">
        <v>3010.5876220703126</v>
      </c>
      <c r="U2218" s="13">
        <v>147305.28262939453</v>
      </c>
      <c r="V2218" s="8"/>
      <c r="W2218" s="44" t="s">
        <v>92</v>
      </c>
      <c r="X2218" s="76">
        <v>14</v>
      </c>
      <c r="Y2218" s="76">
        <v>82</v>
      </c>
      <c r="Z2218" s="76">
        <v>367</v>
      </c>
      <c r="AA2218" s="76">
        <v>877</v>
      </c>
      <c r="AB2218" s="76">
        <v>427</v>
      </c>
      <c r="AC2218" s="76">
        <v>95</v>
      </c>
      <c r="AD2218" s="76">
        <v>3</v>
      </c>
      <c r="AE2218" s="45">
        <f t="shared" si="1162"/>
        <v>1865</v>
      </c>
      <c r="AF2218" s="8"/>
      <c r="AG2218" s="44" t="s">
        <v>92</v>
      </c>
      <c r="AH2218" s="68">
        <f t="shared" si="1153"/>
        <v>3.1290733536611421</v>
      </c>
      <c r="AI2218" s="68">
        <f t="shared" si="1154"/>
        <v>16.47380740303786</v>
      </c>
      <c r="AJ2218" s="68">
        <f t="shared" si="1155"/>
        <v>69.34152613639921</v>
      </c>
      <c r="AK2218" s="68">
        <f t="shared" si="1156"/>
        <v>150.25421156001559</v>
      </c>
      <c r="AL2218" s="68">
        <f t="shared" si="1157"/>
        <v>75.027997067537285</v>
      </c>
      <c r="AM2218" s="68">
        <f t="shared" si="1158"/>
        <v>17.85302065796181</v>
      </c>
      <c r="AN2218" s="68">
        <f t="shared" si="1159"/>
        <v>0.61073545292067644</v>
      </c>
      <c r="AO2218" s="68">
        <f t="shared" si="1163"/>
        <v>51.087866242541288</v>
      </c>
      <c r="AP2218" s="8"/>
      <c r="AQ2218" s="6">
        <f t="shared" si="1160"/>
        <v>70</v>
      </c>
      <c r="AR2218" s="94">
        <f t="shared" si="1161"/>
        <v>32</v>
      </c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</row>
    <row r="2219" spans="1:58" s="5" customFormat="1">
      <c r="A2219" s="6">
        <v>2174</v>
      </c>
      <c r="B2219" s="44" t="s">
        <v>93</v>
      </c>
      <c r="C2219" s="13">
        <v>8813.3437011718743</v>
      </c>
      <c r="D2219" s="13">
        <v>9297.3422363281243</v>
      </c>
      <c r="E2219" s="13">
        <v>9138.1252685546879</v>
      </c>
      <c r="F2219" s="13">
        <v>8656.6102294921875</v>
      </c>
      <c r="G2219" s="13">
        <v>8552.6175537109375</v>
      </c>
      <c r="H2219" s="13">
        <v>10222.042919921874</v>
      </c>
      <c r="I2219" s="13">
        <v>10388.968066406251</v>
      </c>
      <c r="J2219" s="13">
        <v>10182.96875</v>
      </c>
      <c r="K2219" s="13">
        <v>9561.2711914062493</v>
      </c>
      <c r="L2219" s="13">
        <v>8567.7206054687504</v>
      </c>
      <c r="M2219" s="13">
        <v>7856.9737792968754</v>
      </c>
      <c r="N2219" s="13">
        <v>6310.4159667968752</v>
      </c>
      <c r="O2219" s="13">
        <v>4870.1513671875</v>
      </c>
      <c r="P2219" s="13">
        <v>3963.7173217773438</v>
      </c>
      <c r="Q2219" s="13">
        <v>2910.3473388671873</v>
      </c>
      <c r="R2219" s="13">
        <v>1807.6465637207032</v>
      </c>
      <c r="S2219" s="13">
        <v>1054.9845458984375</v>
      </c>
      <c r="T2219" s="13">
        <v>817.31963500976565</v>
      </c>
      <c r="U2219" s="13">
        <v>122972.56704101563</v>
      </c>
      <c r="V2219" s="8"/>
      <c r="W2219" s="44" t="s">
        <v>93</v>
      </c>
      <c r="X2219" s="76">
        <v>40</v>
      </c>
      <c r="Y2219" s="76">
        <v>228</v>
      </c>
      <c r="Z2219" s="76">
        <v>554</v>
      </c>
      <c r="AA2219" s="76">
        <v>595</v>
      </c>
      <c r="AB2219" s="76">
        <v>210</v>
      </c>
      <c r="AC2219" s="76">
        <v>45</v>
      </c>
      <c r="AD2219" s="76">
        <v>0</v>
      </c>
      <c r="AE2219" s="45">
        <f t="shared" si="1162"/>
        <v>1672</v>
      </c>
      <c r="AF2219" s="8"/>
      <c r="AG2219" s="44" t="s">
        <v>93</v>
      </c>
      <c r="AH2219" s="68">
        <f t="shared" si="1153"/>
        <v>9.2414926719754771</v>
      </c>
      <c r="AI2219" s="68">
        <f t="shared" si="1154"/>
        <v>53.317010510091606</v>
      </c>
      <c r="AJ2219" s="68">
        <f t="shared" si="1155"/>
        <v>108.39320561260843</v>
      </c>
      <c r="AK2219" s="68">
        <f t="shared" si="1156"/>
        <v>114.54458155935448</v>
      </c>
      <c r="AL2219" s="68">
        <f t="shared" si="1157"/>
        <v>41.245339184606649</v>
      </c>
      <c r="AM2219" s="68">
        <f t="shared" si="1158"/>
        <v>9.4129742999960886</v>
      </c>
      <c r="AN2219" s="68">
        <f t="shared" si="1159"/>
        <v>0</v>
      </c>
      <c r="AO2219" s="68">
        <f t="shared" si="1163"/>
        <v>50.565383195571592</v>
      </c>
      <c r="AP2219" s="8"/>
      <c r="AQ2219" s="6">
        <f t="shared" si="1160"/>
        <v>45</v>
      </c>
      <c r="AR2219" s="94">
        <f t="shared" si="1161"/>
        <v>37</v>
      </c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</row>
    <row r="2220" spans="1:58" s="5" customFormat="1">
      <c r="A2220" s="6">
        <v>2175</v>
      </c>
      <c r="B2220" s="44" t="s">
        <v>94</v>
      </c>
      <c r="C2220" s="13">
        <v>2511.444091796875</v>
      </c>
      <c r="D2220" s="13">
        <v>2674.90185546875</v>
      </c>
      <c r="E2220" s="13">
        <v>2618.904541015625</v>
      </c>
      <c r="F2220" s="13">
        <v>2775.6743652343748</v>
      </c>
      <c r="G2220" s="13">
        <v>2403.554931640625</v>
      </c>
      <c r="H2220" s="13">
        <v>2364.46923828125</v>
      </c>
      <c r="I2220" s="13">
        <v>2498.644775390625</v>
      </c>
      <c r="J2220" s="13">
        <v>2514.142822265625</v>
      </c>
      <c r="K2220" s="13">
        <v>2478.444580078125</v>
      </c>
      <c r="L2220" s="13">
        <v>2334.5001953125002</v>
      </c>
      <c r="M2220" s="13">
        <v>2139.4624511718748</v>
      </c>
      <c r="N2220" s="13">
        <v>1739.3221191406251</v>
      </c>
      <c r="O2220" s="13">
        <v>1311.7101318359375</v>
      </c>
      <c r="P2220" s="13">
        <v>1039.4327880859375</v>
      </c>
      <c r="Q2220" s="13">
        <v>878.74434814453127</v>
      </c>
      <c r="R2220" s="13">
        <v>741.56442871093748</v>
      </c>
      <c r="S2220" s="13">
        <v>462.65101928710936</v>
      </c>
      <c r="T2220" s="13">
        <v>345.12407226562499</v>
      </c>
      <c r="U2220" s="13">
        <v>33832.692755126955</v>
      </c>
      <c r="V2220" s="8"/>
      <c r="W2220" s="44" t="s">
        <v>94</v>
      </c>
      <c r="X2220" s="76">
        <v>29</v>
      </c>
      <c r="Y2220" s="76">
        <v>109</v>
      </c>
      <c r="Z2220" s="76">
        <v>154</v>
      </c>
      <c r="AA2220" s="76">
        <v>130</v>
      </c>
      <c r="AB2220" s="76">
        <v>38</v>
      </c>
      <c r="AC2220" s="76">
        <v>9</v>
      </c>
      <c r="AD2220" s="76">
        <v>0</v>
      </c>
      <c r="AE2220" s="45">
        <f t="shared" si="1162"/>
        <v>469</v>
      </c>
      <c r="AF2220" s="8"/>
      <c r="AG2220" s="44" t="s">
        <v>94</v>
      </c>
      <c r="AH2220" s="68">
        <f t="shared" si="1153"/>
        <v>20.895822912967152</v>
      </c>
      <c r="AI2220" s="68">
        <f t="shared" si="1154"/>
        <v>90.698988040683957</v>
      </c>
      <c r="AJ2220" s="68">
        <f t="shared" si="1155"/>
        <v>130.26179195458153</v>
      </c>
      <c r="AK2220" s="68">
        <f t="shared" si="1156"/>
        <v>104.05640792191159</v>
      </c>
      <c r="AL2220" s="68">
        <f t="shared" si="1157"/>
        <v>30.228990702887931</v>
      </c>
      <c r="AM2220" s="68">
        <f t="shared" si="1158"/>
        <v>7.2626195254414796</v>
      </c>
      <c r="AN2220" s="68">
        <f t="shared" si="1159"/>
        <v>0</v>
      </c>
      <c r="AO2220" s="68">
        <f t="shared" si="1163"/>
        <v>54.002920703464575</v>
      </c>
      <c r="AP2220" s="8"/>
      <c r="AQ2220" s="6">
        <f t="shared" si="1160"/>
        <v>9</v>
      </c>
      <c r="AR2220" s="94">
        <f t="shared" si="1161"/>
        <v>17</v>
      </c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</row>
    <row r="2221" spans="1:58" s="5" customFormat="1">
      <c r="A2221" s="6">
        <v>2176</v>
      </c>
      <c r="B2221" s="44" t="s">
        <v>95</v>
      </c>
      <c r="C2221" s="13">
        <v>7871.0841796875002</v>
      </c>
      <c r="D2221" s="13">
        <v>7984.3096923828125</v>
      </c>
      <c r="E2221" s="13">
        <v>7955.3889526367184</v>
      </c>
      <c r="F2221" s="13">
        <v>7251.3544921875</v>
      </c>
      <c r="G2221" s="13">
        <v>7277.4670654296879</v>
      </c>
      <c r="H2221" s="13">
        <v>7724.7113281250004</v>
      </c>
      <c r="I2221" s="13">
        <v>8578.5120361328118</v>
      </c>
      <c r="J2221" s="13">
        <v>8591.8804443359368</v>
      </c>
      <c r="K2221" s="13">
        <v>8197.2323974609371</v>
      </c>
      <c r="L2221" s="13">
        <v>7137.8802001953127</v>
      </c>
      <c r="M2221" s="13">
        <v>6192.8333984375004</v>
      </c>
      <c r="N2221" s="13">
        <v>4593.0445190429691</v>
      </c>
      <c r="O2221" s="13">
        <v>3103.9685363769531</v>
      </c>
      <c r="P2221" s="13">
        <v>2302.2441619873048</v>
      </c>
      <c r="Q2221" s="13">
        <v>1735.7161178588867</v>
      </c>
      <c r="R2221" s="13">
        <v>1414.6470245361329</v>
      </c>
      <c r="S2221" s="13">
        <v>912.32365112304683</v>
      </c>
      <c r="T2221" s="13">
        <v>751.8779411315918</v>
      </c>
      <c r="U2221" s="13">
        <v>99576.476139068604</v>
      </c>
      <c r="V2221" s="8"/>
      <c r="W2221" s="44" t="s">
        <v>95</v>
      </c>
      <c r="X2221" s="76">
        <v>46</v>
      </c>
      <c r="Y2221" s="76">
        <v>209</v>
      </c>
      <c r="Z2221" s="76">
        <v>484</v>
      </c>
      <c r="AA2221" s="76">
        <v>482</v>
      </c>
      <c r="AB2221" s="76">
        <v>203</v>
      </c>
      <c r="AC2221" s="76">
        <v>31</v>
      </c>
      <c r="AD2221" s="76">
        <v>0</v>
      </c>
      <c r="AE2221" s="45">
        <f t="shared" si="1162"/>
        <v>1455</v>
      </c>
      <c r="AF2221" s="8"/>
      <c r="AG2221" s="44" t="s">
        <v>95</v>
      </c>
      <c r="AH2221" s="68">
        <f t="shared" si="1153"/>
        <v>12.687284851281152</v>
      </c>
      <c r="AI2221" s="68">
        <f t="shared" si="1154"/>
        <v>57.437566703068242</v>
      </c>
      <c r="AJ2221" s="68">
        <f t="shared" si="1155"/>
        <v>125.31212609532687</v>
      </c>
      <c r="AK2221" s="68">
        <f t="shared" si="1156"/>
        <v>112.37380048423533</v>
      </c>
      <c r="AL2221" s="68">
        <f t="shared" si="1157"/>
        <v>47.253916372596777</v>
      </c>
      <c r="AM2221" s="68">
        <f t="shared" si="1158"/>
        <v>7.5635283951696026</v>
      </c>
      <c r="AN2221" s="68">
        <f t="shared" si="1159"/>
        <v>0</v>
      </c>
      <c r="AO2221" s="68">
        <f t="shared" si="1163"/>
        <v>53.14191242585683</v>
      </c>
      <c r="AP2221" s="8"/>
      <c r="AQ2221" s="6">
        <f t="shared" si="1160"/>
        <v>41</v>
      </c>
      <c r="AR2221" s="94">
        <f t="shared" si="1161"/>
        <v>20</v>
      </c>
      <c r="AS2221" s="8"/>
      <c r="AT2221" s="8"/>
      <c r="AU2221" s="8"/>
      <c r="AV2221" s="8"/>
      <c r="AW2221" s="8"/>
      <c r="AX2221" s="8"/>
      <c r="AY2221" s="8"/>
      <c r="AZ2221" s="8"/>
      <c r="BA2221" s="8"/>
      <c r="BB2221" s="8"/>
      <c r="BC2221" s="8"/>
      <c r="BD2221" s="8"/>
      <c r="BE2221" s="8"/>
      <c r="BF2221" s="8"/>
    </row>
    <row r="2222" spans="1:58" s="5" customFormat="1">
      <c r="A2222" s="6">
        <v>2177</v>
      </c>
      <c r="B2222" s="44" t="s">
        <v>96</v>
      </c>
      <c r="C2222" s="13">
        <v>3290.8726806640625</v>
      </c>
      <c r="D2222" s="13">
        <v>2276.9344848632813</v>
      </c>
      <c r="E2222" s="13">
        <v>2141.3671264648438</v>
      </c>
      <c r="F2222" s="13">
        <v>2804.8527954101564</v>
      </c>
      <c r="G2222" s="13">
        <v>7757.4035156250002</v>
      </c>
      <c r="H2222" s="13">
        <v>10705.8671875</v>
      </c>
      <c r="I2222" s="13">
        <v>9256.8170898437493</v>
      </c>
      <c r="J2222" s="13">
        <v>6306.4970458984371</v>
      </c>
      <c r="K2222" s="13">
        <v>4891.1156494140623</v>
      </c>
      <c r="L2222" s="13">
        <v>4144.052001953125</v>
      </c>
      <c r="M2222" s="13">
        <v>3938.0766357421876</v>
      </c>
      <c r="N2222" s="13">
        <v>3070.9594360351562</v>
      </c>
      <c r="O2222" s="13">
        <v>2432.2438842773436</v>
      </c>
      <c r="P2222" s="13">
        <v>1949.4820312500001</v>
      </c>
      <c r="Q2222" s="13">
        <v>1762.94599609375</v>
      </c>
      <c r="R2222" s="13">
        <v>1382.8269470214843</v>
      </c>
      <c r="S2222" s="13">
        <v>900.30528259277344</v>
      </c>
      <c r="T2222" s="13">
        <v>870.40118713378911</v>
      </c>
      <c r="U2222" s="13">
        <v>69883.020977783206</v>
      </c>
      <c r="V2222" s="8"/>
      <c r="W2222" s="44" t="s">
        <v>96</v>
      </c>
      <c r="X2222" s="76">
        <v>16</v>
      </c>
      <c r="Y2222" s="76">
        <v>38</v>
      </c>
      <c r="Z2222" s="76">
        <v>179</v>
      </c>
      <c r="AA2222" s="76">
        <v>435</v>
      </c>
      <c r="AB2222" s="76">
        <v>244</v>
      </c>
      <c r="AC2222" s="76">
        <v>34</v>
      </c>
      <c r="AD2222" s="76">
        <v>0</v>
      </c>
      <c r="AE2222" s="45">
        <f t="shared" si="1162"/>
        <v>946</v>
      </c>
      <c r="AF2222" s="8"/>
      <c r="AG2222" s="44" t="s">
        <v>96</v>
      </c>
      <c r="AH2222" s="68">
        <f t="shared" si="1153"/>
        <v>11.408798369869748</v>
      </c>
      <c r="AI2222" s="68">
        <f t="shared" si="1154"/>
        <v>9.7970925254720118</v>
      </c>
      <c r="AJ2222" s="68">
        <f t="shared" si="1155"/>
        <v>33.439607808510374</v>
      </c>
      <c r="AK2222" s="68">
        <f t="shared" si="1156"/>
        <v>93.984788891911137</v>
      </c>
      <c r="AL2222" s="68">
        <f t="shared" si="1157"/>
        <v>77.380516703386235</v>
      </c>
      <c r="AM2222" s="68">
        <f t="shared" si="1158"/>
        <v>13.90275856759718</v>
      </c>
      <c r="AN2222" s="68">
        <f t="shared" si="1159"/>
        <v>0</v>
      </c>
      <c r="AO2222" s="68">
        <f t="shared" si="1163"/>
        <v>41.250055202846333</v>
      </c>
      <c r="AP2222" s="8"/>
      <c r="AQ2222" s="6">
        <f t="shared" si="1160"/>
        <v>76</v>
      </c>
      <c r="AR2222" s="94">
        <f t="shared" si="1161"/>
        <v>70</v>
      </c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</row>
    <row r="2223" spans="1:58" s="5" customFormat="1">
      <c r="A2223" s="6">
        <v>2178</v>
      </c>
      <c r="B2223" s="44" t="s">
        <v>97</v>
      </c>
      <c r="C2223" s="13">
        <v>9678.4768760681145</v>
      </c>
      <c r="D2223" s="13">
        <v>10630.958763885497</v>
      </c>
      <c r="E2223" s="13">
        <v>11358.999101257325</v>
      </c>
      <c r="F2223" s="13">
        <v>11041.259267425537</v>
      </c>
      <c r="G2223" s="13">
        <v>9175.539044380188</v>
      </c>
      <c r="H2223" s="13">
        <v>9025.2253093719482</v>
      </c>
      <c r="I2223" s="13">
        <v>10112.263511657715</v>
      </c>
      <c r="J2223" s="13">
        <v>11061.197257995605</v>
      </c>
      <c r="K2223" s="13">
        <v>11508.921834564209</v>
      </c>
      <c r="L2223" s="13">
        <v>10899.456645965576</v>
      </c>
      <c r="M2223" s="13">
        <v>10336.340967941283</v>
      </c>
      <c r="N2223" s="13">
        <v>8588.5109611511234</v>
      </c>
      <c r="O2223" s="13">
        <v>5991.5125160217285</v>
      </c>
      <c r="P2223" s="13">
        <v>4202.3672328948978</v>
      </c>
      <c r="Q2223" s="13">
        <v>3510.7215492248533</v>
      </c>
      <c r="R2223" s="13">
        <v>2714.962553024292</v>
      </c>
      <c r="S2223" s="13">
        <v>1789.4961383342743</v>
      </c>
      <c r="T2223" s="13">
        <v>1485.1253891378642</v>
      </c>
      <c r="U2223" s="13">
        <v>143111.33492030203</v>
      </c>
      <c r="V2223" s="8"/>
      <c r="W2223" s="44" t="s">
        <v>97</v>
      </c>
      <c r="X2223" s="76">
        <v>47</v>
      </c>
      <c r="Y2223" s="76">
        <v>201</v>
      </c>
      <c r="Z2223" s="76">
        <v>557</v>
      </c>
      <c r="AA2223" s="76">
        <v>729</v>
      </c>
      <c r="AB2223" s="76">
        <v>293</v>
      </c>
      <c r="AC2223" s="76">
        <v>57</v>
      </c>
      <c r="AD2223" s="76">
        <v>3</v>
      </c>
      <c r="AE2223" s="45">
        <f t="shared" si="1162"/>
        <v>1887</v>
      </c>
      <c r="AF2223" s="8"/>
      <c r="AG2223" s="44" t="s">
        <v>97</v>
      </c>
      <c r="AH2223" s="68">
        <f t="shared" si="1153"/>
        <v>8.5135216666203455</v>
      </c>
      <c r="AI2223" s="68">
        <f t="shared" si="1154"/>
        <v>43.812139870541557</v>
      </c>
      <c r="AJ2223" s="68">
        <f t="shared" si="1155"/>
        <v>123.43182156828854</v>
      </c>
      <c r="AK2223" s="68">
        <f t="shared" si="1156"/>
        <v>144.18136931649127</v>
      </c>
      <c r="AL2223" s="68">
        <f t="shared" si="1157"/>
        <v>52.977990205934432</v>
      </c>
      <c r="AM2223" s="68">
        <f t="shared" si="1158"/>
        <v>9.905358785010522</v>
      </c>
      <c r="AN2223" s="68">
        <f t="shared" si="1159"/>
        <v>0.55048615677744772</v>
      </c>
      <c r="AO2223" s="68">
        <f t="shared" si="1163"/>
        <v>51.82367223044124</v>
      </c>
      <c r="AP2223" s="8"/>
      <c r="AQ2223" s="6">
        <f t="shared" si="1160"/>
        <v>54</v>
      </c>
      <c r="AR2223" s="94">
        <f t="shared" si="1161"/>
        <v>23</v>
      </c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</row>
    <row r="2224" spans="1:58" s="5" customFormat="1">
      <c r="A2224" s="6">
        <v>2179</v>
      </c>
      <c r="B2224" s="44" t="s">
        <v>98</v>
      </c>
      <c r="C2224" s="13">
        <v>466.42001800537111</v>
      </c>
      <c r="D2224" s="13">
        <v>599.21511840820313</v>
      </c>
      <c r="E2224" s="13">
        <v>652.37811279296875</v>
      </c>
      <c r="F2224" s="13">
        <v>470.88904724121096</v>
      </c>
      <c r="G2224" s="13">
        <v>241.88887023925781</v>
      </c>
      <c r="H2224" s="13">
        <v>330.29906158447267</v>
      </c>
      <c r="I2224" s="13">
        <v>421.43641662597656</v>
      </c>
      <c r="J2224" s="13">
        <v>530.15261840820313</v>
      </c>
      <c r="K2224" s="13">
        <v>631.67616577148442</v>
      </c>
      <c r="L2224" s="13">
        <v>549.7370544433594</v>
      </c>
      <c r="M2224" s="13">
        <v>495.14177856445315</v>
      </c>
      <c r="N2224" s="13">
        <v>466.49649047851563</v>
      </c>
      <c r="O2224" s="13">
        <v>452.7980026245117</v>
      </c>
      <c r="P2224" s="13">
        <v>460.47337341308594</v>
      </c>
      <c r="Q2224" s="13">
        <v>467.19178161621096</v>
      </c>
      <c r="R2224" s="13">
        <v>407.90500640869141</v>
      </c>
      <c r="S2224" s="13">
        <v>251.42143630981445</v>
      </c>
      <c r="T2224" s="13">
        <v>224.06390762329102</v>
      </c>
      <c r="U2224" s="13">
        <v>8119.5842605590824</v>
      </c>
      <c r="V2224" s="8"/>
      <c r="W2224" s="44" t="s">
        <v>98</v>
      </c>
      <c r="X2224" s="76">
        <v>5</v>
      </c>
      <c r="Y2224" s="76">
        <v>21</v>
      </c>
      <c r="Z2224" s="76">
        <v>22</v>
      </c>
      <c r="AA2224" s="76">
        <v>26</v>
      </c>
      <c r="AB2224" s="76">
        <v>10</v>
      </c>
      <c r="AC2224" s="76">
        <v>3</v>
      </c>
      <c r="AD2224" s="76">
        <v>0</v>
      </c>
      <c r="AE2224" s="45">
        <f t="shared" si="1162"/>
        <v>87</v>
      </c>
      <c r="AF2224" s="8"/>
      <c r="AG2224" s="44" t="s">
        <v>98</v>
      </c>
      <c r="AH2224" s="68">
        <f t="shared" si="1153"/>
        <v>21.236425137910548</v>
      </c>
      <c r="AI2224" s="68">
        <f t="shared" si="1154"/>
        <v>173.63345390160711</v>
      </c>
      <c r="AJ2224" s="68">
        <f t="shared" si="1155"/>
        <v>133.2126097752996</v>
      </c>
      <c r="AK2224" s="68">
        <f t="shared" si="1156"/>
        <v>123.38753356037057</v>
      </c>
      <c r="AL2224" s="68">
        <f t="shared" si="1157"/>
        <v>37.724985797581297</v>
      </c>
      <c r="AM2224" s="68">
        <f t="shared" si="1158"/>
        <v>9.498537898247319</v>
      </c>
      <c r="AN2224" s="68">
        <f t="shared" si="1159"/>
        <v>0</v>
      </c>
      <c r="AO2224" s="68">
        <f t="shared" si="1163"/>
        <v>54.784527451370117</v>
      </c>
      <c r="AP2224" s="8"/>
      <c r="AQ2224" s="6">
        <f t="shared" si="1160"/>
        <v>1</v>
      </c>
      <c r="AR2224" s="94">
        <f t="shared" si="1161"/>
        <v>15</v>
      </c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/>
    </row>
    <row r="2225" spans="1:58" s="5" customFormat="1">
      <c r="A2225" s="6">
        <v>2180</v>
      </c>
      <c r="B2225" s="45" t="s">
        <v>99</v>
      </c>
      <c r="C2225" s="13">
        <v>3.0339430332183839</v>
      </c>
      <c r="D2225" s="13">
        <v>4.8705000400543215</v>
      </c>
      <c r="E2225" s="13">
        <v>6.0426098346710209</v>
      </c>
      <c r="F2225" s="13">
        <v>4.8802518844604492</v>
      </c>
      <c r="G2225" s="13">
        <v>2.5240626513957976</v>
      </c>
      <c r="H2225" s="13">
        <v>2.8070606231689452</v>
      </c>
      <c r="I2225" s="13">
        <v>5.5460121750831606</v>
      </c>
      <c r="J2225" s="13">
        <v>7.7875567436218258</v>
      </c>
      <c r="K2225" s="13">
        <v>4.759152269363403</v>
      </c>
      <c r="L2225" s="13">
        <v>11.459151172637938</v>
      </c>
      <c r="M2225" s="13">
        <v>11.857738494873047</v>
      </c>
      <c r="N2225" s="13">
        <v>7.8057538986206056</v>
      </c>
      <c r="O2225" s="13">
        <v>6.4535356521606442</v>
      </c>
      <c r="P2225" s="13">
        <v>5.2820068359374996</v>
      </c>
      <c r="Q2225" s="13">
        <v>3.2497556924819948</v>
      </c>
      <c r="R2225" s="13">
        <v>0.73898091912269592</v>
      </c>
      <c r="S2225" s="13">
        <v>0</v>
      </c>
      <c r="T2225" s="13">
        <v>0.78387482166290279</v>
      </c>
      <c r="U2225" s="13">
        <v>89.881946742534637</v>
      </c>
      <c r="V2225" s="8"/>
      <c r="W2225" s="45" t="s">
        <v>99</v>
      </c>
      <c r="X2225" s="76">
        <v>0</v>
      </c>
      <c r="Y2225" s="76">
        <v>6</v>
      </c>
      <c r="Z2225" s="76">
        <v>11</v>
      </c>
      <c r="AA2225" s="76">
        <v>13</v>
      </c>
      <c r="AB2225" s="76">
        <v>12</v>
      </c>
      <c r="AC2225" s="76">
        <v>0</v>
      </c>
      <c r="AD2225" s="76">
        <v>0</v>
      </c>
      <c r="AE2225" s="45">
        <f t="shared" si="1162"/>
        <v>42</v>
      </c>
      <c r="AF2225" s="8"/>
      <c r="AG2225" s="45" t="s">
        <v>99</v>
      </c>
      <c r="AH2225" s="68">
        <f t="shared" si="1153"/>
        <v>0</v>
      </c>
      <c r="AI2225" s="68">
        <f t="shared" si="1154"/>
        <v>4754.2401506412853</v>
      </c>
      <c r="AJ2225" s="68">
        <f t="shared" si="1155"/>
        <v>7837.3797197025879</v>
      </c>
      <c r="AK2225" s="68">
        <f t="shared" si="1156"/>
        <v>4688.0531775266327</v>
      </c>
      <c r="AL2225" s="68">
        <f t="shared" si="1157"/>
        <v>3081.8395024417005</v>
      </c>
      <c r="AM2225" s="68">
        <f t="shared" si="1158"/>
        <v>0</v>
      </c>
      <c r="AN2225" s="68">
        <f t="shared" si="1159"/>
        <v>0</v>
      </c>
      <c r="AO2225" s="68">
        <f t="shared" si="1163"/>
        <v>2112.503511145992</v>
      </c>
      <c r="AP2225" s="8"/>
      <c r="AQ2225" s="6" t="s">
        <v>138</v>
      </c>
      <c r="AR2225" s="6" t="s">
        <v>138</v>
      </c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</row>
    <row r="2226" spans="1:58" s="5" customFormat="1">
      <c r="A2226" s="6">
        <v>2181</v>
      </c>
      <c r="B2226" s="45" t="s">
        <v>100</v>
      </c>
      <c r="C2226" s="13">
        <v>211471.78086836237</v>
      </c>
      <c r="D2226" s="13">
        <v>216491.91478196267</v>
      </c>
      <c r="E2226" s="13">
        <v>218124.83406593828</v>
      </c>
      <c r="F2226" s="13">
        <v>226843.78388118214</v>
      </c>
      <c r="G2226" s="13">
        <v>257402.92190913469</v>
      </c>
      <c r="H2226" s="13">
        <v>270624.5021177461</v>
      </c>
      <c r="I2226" s="13">
        <v>280747.69759852765</v>
      </c>
      <c r="J2226" s="13">
        <v>273400.09112411563</v>
      </c>
      <c r="K2226" s="13">
        <v>259209.11134927455</v>
      </c>
      <c r="L2226" s="13">
        <v>239115.51628117589</v>
      </c>
      <c r="M2226" s="13">
        <v>221236.37752193949</v>
      </c>
      <c r="N2226" s="13">
        <v>183982.22644967382</v>
      </c>
      <c r="O2226" s="13">
        <v>144186.08077585799</v>
      </c>
      <c r="P2226" s="13">
        <v>118638.95426020618</v>
      </c>
      <c r="Q2226" s="13">
        <v>104382.99624898119</v>
      </c>
      <c r="R2226" s="13">
        <v>88020.599842654003</v>
      </c>
      <c r="S2226" s="13">
        <v>59833.916418919682</v>
      </c>
      <c r="T2226" s="13">
        <v>50285.82717313827</v>
      </c>
      <c r="U2226" s="13">
        <v>3423999.1326687909</v>
      </c>
      <c r="V2226" s="8"/>
      <c r="W2226" s="45" t="s">
        <v>100</v>
      </c>
      <c r="X2226" s="13">
        <f>SUM(X2149,X2152,X2154:X2155,X2158:X2159,X2163,X2165,X2167,X2171,X2176,X2178,X2180:X2181,X2185,X2187:X2190,X2194:X2195,X2197:X2198,X2202,X2204,X2209,X2218:X2219,X2221:X2223)</f>
        <v>938</v>
      </c>
      <c r="Y2226" s="13">
        <f t="shared" ref="Y2226:AD2226" si="1164">SUM(Y2149,Y2152,Y2154:Y2155,Y2158:Y2159,Y2163,Y2165,Y2167,Y2171,Y2176,Y2178,Y2180:Y2181,Y2185,Y2187:Y2190,Y2194:Y2195,Y2197:Y2198,Y2202,Y2204,Y2209,Y2218:Y2219,Y2221:Y2223)</f>
        <v>4628</v>
      </c>
      <c r="Z2226" s="13">
        <f t="shared" si="1164"/>
        <v>11452</v>
      </c>
      <c r="AA2226" s="13">
        <f t="shared" si="1164"/>
        <v>17929</v>
      </c>
      <c r="AB2226" s="13">
        <f t="shared" si="1164"/>
        <v>8636</v>
      </c>
      <c r="AC2226" s="13">
        <f t="shared" si="1164"/>
        <v>1649</v>
      </c>
      <c r="AD2226" s="13">
        <f t="shared" si="1164"/>
        <v>57</v>
      </c>
      <c r="AE2226" s="45">
        <f t="shared" si="1162"/>
        <v>45289</v>
      </c>
      <c r="AF2226" s="8"/>
      <c r="AG2226" s="45" t="s">
        <v>100</v>
      </c>
      <c r="AH2226" s="68">
        <f t="shared" si="1153"/>
        <v>8.2700084080003915</v>
      </c>
      <c r="AI2226" s="68">
        <f t="shared" si="1154"/>
        <v>35.959187764261053</v>
      </c>
      <c r="AJ2226" s="68">
        <f t="shared" si="1155"/>
        <v>84.633873949945183</v>
      </c>
      <c r="AK2226" s="68">
        <f t="shared" si="1156"/>
        <v>127.72322019636769</v>
      </c>
      <c r="AL2226" s="68">
        <f t="shared" si="1157"/>
        <v>63.17481434985703</v>
      </c>
      <c r="AM2226" s="68">
        <f t="shared" si="1158"/>
        <v>12.723318184429361</v>
      </c>
      <c r="AN2226" s="68">
        <f t="shared" si="1159"/>
        <v>0.47675701591003161</v>
      </c>
      <c r="AO2226" s="68">
        <f t="shared" si="1163"/>
        <v>50.116645658364128</v>
      </c>
      <c r="AP2226" s="8"/>
      <c r="AQ2226" s="6" t="s">
        <v>138</v>
      </c>
      <c r="AR2226" s="6" t="s">
        <v>138</v>
      </c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</row>
    <row r="2227" spans="1:58" s="5" customFormat="1">
      <c r="A2227" s="6">
        <v>2182</v>
      </c>
      <c r="B2227" s="45" t="s">
        <v>101</v>
      </c>
      <c r="C2227" s="13">
        <v>92914.680483865741</v>
      </c>
      <c r="D2227" s="13">
        <v>106590.88355546001</v>
      </c>
      <c r="E2227" s="13">
        <v>111918.90048260687</v>
      </c>
      <c r="F2227" s="13">
        <v>104898.02441082001</v>
      </c>
      <c r="G2227" s="13">
        <v>80307.304307097191</v>
      </c>
      <c r="H2227" s="13">
        <v>82372.355768966678</v>
      </c>
      <c r="I2227" s="13">
        <v>94113.770501005652</v>
      </c>
      <c r="J2227" s="13">
        <v>104482.22530851365</v>
      </c>
      <c r="K2227" s="13">
        <v>110535.60825657845</v>
      </c>
      <c r="L2227" s="13">
        <v>107511.19682359694</v>
      </c>
      <c r="M2227" s="13">
        <v>102023.27648849487</v>
      </c>
      <c r="N2227" s="13">
        <v>89016.780062675476</v>
      </c>
      <c r="O2227" s="13">
        <v>74884.736255073542</v>
      </c>
      <c r="P2227" s="13">
        <v>64313.84985046387</v>
      </c>
      <c r="Q2227" s="13">
        <v>58486.06623289585</v>
      </c>
      <c r="R2227" s="13">
        <v>49586.490113884211</v>
      </c>
      <c r="S2227" s="13">
        <v>33141.161963844301</v>
      </c>
      <c r="T2227" s="13">
        <v>26968.006592729693</v>
      </c>
      <c r="U2227" s="13">
        <v>1494065.317458573</v>
      </c>
      <c r="V2227" s="8"/>
      <c r="W2227" s="45" t="s">
        <v>101</v>
      </c>
      <c r="X2227" s="13">
        <f>X2228-X2226</f>
        <v>725</v>
      </c>
      <c r="Y2227" s="13">
        <f t="shared" ref="Y2227:AD2227" si="1165">Y2228-Y2226</f>
        <v>2490</v>
      </c>
      <c r="Z2227" s="13">
        <f t="shared" si="1165"/>
        <v>4716</v>
      </c>
      <c r="AA2227" s="13">
        <f t="shared" si="1165"/>
        <v>5170</v>
      </c>
      <c r="AB2227" s="13">
        <f t="shared" si="1165"/>
        <v>2216</v>
      </c>
      <c r="AC2227" s="13">
        <f t="shared" si="1165"/>
        <v>406</v>
      </c>
      <c r="AD2227" s="13">
        <f t="shared" si="1165"/>
        <v>3</v>
      </c>
      <c r="AE2227" s="45">
        <f t="shared" si="1162"/>
        <v>15726</v>
      </c>
      <c r="AF2227" s="8"/>
      <c r="AG2227" s="45" t="s">
        <v>101</v>
      </c>
      <c r="AH2227" s="68">
        <f t="shared" si="1153"/>
        <v>13.822948603123887</v>
      </c>
      <c r="AI2227" s="68">
        <f t="shared" si="1154"/>
        <v>62.011793858206879</v>
      </c>
      <c r="AJ2227" s="68">
        <f t="shared" si="1155"/>
        <v>114.5044343086938</v>
      </c>
      <c r="AK2227" s="68">
        <f t="shared" si="1156"/>
        <v>109.86702524992887</v>
      </c>
      <c r="AL2227" s="68">
        <f t="shared" si="1157"/>
        <v>42.418698366284339</v>
      </c>
      <c r="AM2227" s="68">
        <f t="shared" si="1158"/>
        <v>7.3460490497791637</v>
      </c>
      <c r="AN2227" s="68">
        <f t="shared" si="1159"/>
        <v>5.5808140707843915E-2</v>
      </c>
      <c r="AO2227" s="68">
        <f t="shared" si="1163"/>
        <v>45.967638608027897</v>
      </c>
      <c r="AP2227" s="8"/>
      <c r="AQ2227" s="6" t="s">
        <v>138</v>
      </c>
      <c r="AR2227" s="6" t="s">
        <v>138</v>
      </c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</row>
    <row r="2228" spans="1:58" s="5" customFormat="1">
      <c r="A2228" s="6">
        <v>2183</v>
      </c>
      <c r="B2228" s="45" t="s">
        <v>102</v>
      </c>
      <c r="C2228" s="13">
        <v>304386.46135222813</v>
      </c>
      <c r="D2228" s="13">
        <v>323082.79833742266</v>
      </c>
      <c r="E2228" s="13">
        <v>330043.73454854515</v>
      </c>
      <c r="F2228" s="13">
        <v>331741.80829200218</v>
      </c>
      <c r="G2228" s="13">
        <v>337710.22621623188</v>
      </c>
      <c r="H2228" s="13">
        <v>352996.85788671277</v>
      </c>
      <c r="I2228" s="13">
        <v>374861.46809953329</v>
      </c>
      <c r="J2228" s="13">
        <v>377882.31643262925</v>
      </c>
      <c r="K2228" s="13">
        <v>369744.71960585302</v>
      </c>
      <c r="L2228" s="13">
        <v>346626.71310477285</v>
      </c>
      <c r="M2228" s="13">
        <v>323259.65401043434</v>
      </c>
      <c r="N2228" s="13">
        <v>272999.0065123493</v>
      </c>
      <c r="O2228" s="13">
        <v>219070.81703093153</v>
      </c>
      <c r="P2228" s="13">
        <v>182952.80411067005</v>
      </c>
      <c r="Q2228" s="13">
        <v>162869.06248187704</v>
      </c>
      <c r="R2228" s="13">
        <v>137607.0899565382</v>
      </c>
      <c r="S2228" s="13">
        <v>92975.078382763983</v>
      </c>
      <c r="T2228" s="13">
        <v>77253.833765867967</v>
      </c>
      <c r="U2228" s="13">
        <v>4918064.4501273641</v>
      </c>
      <c r="V2228" s="8"/>
      <c r="W2228" s="45" t="s">
        <v>102</v>
      </c>
      <c r="X2228" s="77">
        <v>1663</v>
      </c>
      <c r="Y2228" s="77">
        <v>7118</v>
      </c>
      <c r="Z2228" s="77">
        <v>16168</v>
      </c>
      <c r="AA2228" s="77">
        <v>23099</v>
      </c>
      <c r="AB2228" s="77">
        <v>10852</v>
      </c>
      <c r="AC2228" s="77">
        <v>2055</v>
      </c>
      <c r="AD2228" s="77">
        <v>60</v>
      </c>
      <c r="AE2228" s="13">
        <f t="shared" si="1162"/>
        <v>61015</v>
      </c>
      <c r="AF2228" s="8"/>
      <c r="AG2228" s="45" t="s">
        <v>102</v>
      </c>
      <c r="AH2228" s="68">
        <f t="shared" si="1153"/>
        <v>10.025869265993824</v>
      </c>
      <c r="AI2228" s="68">
        <f t="shared" si="1154"/>
        <v>42.154483029734656</v>
      </c>
      <c r="AJ2228" s="68">
        <f t="shared" si="1155"/>
        <v>91.604214818188524</v>
      </c>
      <c r="AK2228" s="68">
        <f t="shared" si="1156"/>
        <v>123.24019386205227</v>
      </c>
      <c r="AL2228" s="68">
        <f t="shared" si="1157"/>
        <v>57.435871053440778</v>
      </c>
      <c r="AM2228" s="68">
        <f t="shared" si="1158"/>
        <v>11.115777405506289</v>
      </c>
      <c r="AN2228" s="68">
        <f t="shared" si="1159"/>
        <v>0.34619374521123042</v>
      </c>
      <c r="AO2228" s="68">
        <f t="shared" si="1163"/>
        <v>48.977266740988142</v>
      </c>
      <c r="AP2228" s="8"/>
      <c r="AQ2228" s="6" t="s">
        <v>138</v>
      </c>
      <c r="AR2228" s="6" t="s">
        <v>138</v>
      </c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/>
      <c r="BF2228" s="8"/>
    </row>
    <row r="2229" spans="1:58" s="5" customFormat="1">
      <c r="A2229" s="6">
        <v>2184</v>
      </c>
      <c r="B2229" s="8" t="s">
        <v>136</v>
      </c>
      <c r="C2229" s="13">
        <f>SUM(C2154,C2152,C2185,C2202,C2209)</f>
        <v>27343.607006835937</v>
      </c>
      <c r="D2229" s="13">
        <f t="shared" ref="D2229:U2229" si="1166">SUM(D2154,D2152,D2185,D2202,D2209)</f>
        <v>30348.440136718753</v>
      </c>
      <c r="E2229" s="13">
        <f t="shared" si="1166"/>
        <v>32554.893359374997</v>
      </c>
      <c r="F2229" s="13">
        <f t="shared" si="1166"/>
        <v>34847.006286621094</v>
      </c>
      <c r="G2229" s="13">
        <f t="shared" si="1166"/>
        <v>38301.059790039064</v>
      </c>
      <c r="H2229" s="13">
        <f t="shared" si="1166"/>
        <v>35484.806951904298</v>
      </c>
      <c r="I2229" s="13">
        <f t="shared" si="1166"/>
        <v>36312.901550292969</v>
      </c>
      <c r="J2229" s="13">
        <f t="shared" si="1166"/>
        <v>38748.615002441402</v>
      </c>
      <c r="K2229" s="13">
        <f t="shared" si="1166"/>
        <v>39477.614526367186</v>
      </c>
      <c r="L2229" s="13">
        <f t="shared" si="1166"/>
        <v>38506.934057617189</v>
      </c>
      <c r="M2229" s="13">
        <f t="shared" si="1166"/>
        <v>36618.56514892578</v>
      </c>
      <c r="N2229" s="13">
        <f t="shared" si="1166"/>
        <v>31129.677368164063</v>
      </c>
      <c r="O2229" s="13">
        <f t="shared" si="1166"/>
        <v>23911.437817382812</v>
      </c>
      <c r="P2229" s="13">
        <f t="shared" si="1166"/>
        <v>18507.22980041504</v>
      </c>
      <c r="Q2229" s="13">
        <f t="shared" si="1166"/>
        <v>16106.770797729492</v>
      </c>
      <c r="R2229" s="13">
        <f t="shared" si="1166"/>
        <v>14493.449179077148</v>
      </c>
      <c r="S2229" s="13">
        <f t="shared" si="1166"/>
        <v>10780.168724060059</v>
      </c>
      <c r="T2229" s="13">
        <f t="shared" si="1166"/>
        <v>10640.855181121824</v>
      </c>
      <c r="U2229" s="13">
        <f t="shared" si="1166"/>
        <v>514114.03268508916</v>
      </c>
      <c r="V2229" s="8"/>
      <c r="W2229" s="8" t="s">
        <v>136</v>
      </c>
      <c r="X2229" s="13">
        <f>SUM(X2154,X2152,X2185,X2202,X2209)</f>
        <v>20</v>
      </c>
      <c r="Y2229" s="13">
        <f t="shared" ref="Y2229:AD2229" si="1167">SUM(Y2154,Y2152,Y2185,Y2202,Y2209)</f>
        <v>162</v>
      </c>
      <c r="Z2229" s="13">
        <f t="shared" si="1167"/>
        <v>833</v>
      </c>
      <c r="AA2229" s="13">
        <f t="shared" si="1167"/>
        <v>2620</v>
      </c>
      <c r="AB2229" s="13">
        <f t="shared" si="1167"/>
        <v>1541</v>
      </c>
      <c r="AC2229" s="13">
        <f t="shared" si="1167"/>
        <v>300</v>
      </c>
      <c r="AD2229" s="13">
        <f t="shared" si="1167"/>
        <v>8</v>
      </c>
      <c r="AE2229" s="13">
        <f>SUM(AE2154,AE2152,AE2185,AE2202,AE2209)</f>
        <v>5484</v>
      </c>
      <c r="AF2229" s="8"/>
      <c r="AG2229" s="8" t="s">
        <v>136</v>
      </c>
      <c r="AH2229" s="68">
        <f t="shared" si="1153"/>
        <v>1.1478747893289563</v>
      </c>
      <c r="AI2229" s="68">
        <f t="shared" si="1154"/>
        <v>8.459295950976859</v>
      </c>
      <c r="AJ2229" s="68">
        <f t="shared" si="1155"/>
        <v>46.949670664915189</v>
      </c>
      <c r="AK2229" s="68">
        <f t="shared" si="1156"/>
        <v>144.30133027906507</v>
      </c>
      <c r="AL2229" s="68">
        <f t="shared" si="1157"/>
        <v>79.538326719698631</v>
      </c>
      <c r="AM2229" s="68">
        <f t="shared" si="1158"/>
        <v>15.198486717054767</v>
      </c>
      <c r="AN2229" s="68">
        <f t="shared" si="1159"/>
        <v>0.41550958006834576</v>
      </c>
      <c r="AO2229" s="68">
        <f t="shared" si="1163"/>
        <v>41.913957909261796</v>
      </c>
      <c r="AP2229" s="8"/>
      <c r="AQ2229" s="6" t="s">
        <v>138</v>
      </c>
      <c r="AR2229" s="6" t="s">
        <v>138</v>
      </c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</row>
    <row r="2230" spans="1:58" s="5" customFormat="1">
      <c r="A2230" s="6">
        <v>2185</v>
      </c>
      <c r="B2230" s="8" t="s">
        <v>137</v>
      </c>
      <c r="C2230" s="13">
        <f>SUM(C2155,C2171,C2178,C2160,C2187)</f>
        <v>35418.310748886055</v>
      </c>
      <c r="D2230" s="13">
        <f t="shared" ref="D2230:U2230" si="1168">SUM(D2155,D2171,D2178,D2160,D2187)</f>
        <v>36728.053073130868</v>
      </c>
      <c r="E2230" s="13">
        <f t="shared" si="1168"/>
        <v>36575.0445685628</v>
      </c>
      <c r="F2230" s="13">
        <f t="shared" si="1168"/>
        <v>37052.813413805452</v>
      </c>
      <c r="G2230" s="13">
        <f t="shared" si="1168"/>
        <v>37593.44718665391</v>
      </c>
      <c r="H2230" s="13">
        <f t="shared" si="1168"/>
        <v>39554.478462426887</v>
      </c>
      <c r="I2230" s="13">
        <f t="shared" si="1168"/>
        <v>41480.497230790839</v>
      </c>
      <c r="J2230" s="13">
        <f t="shared" si="1168"/>
        <v>41051.874621735238</v>
      </c>
      <c r="K2230" s="13">
        <f t="shared" si="1168"/>
        <v>39267.460333802141</v>
      </c>
      <c r="L2230" s="13">
        <f t="shared" si="1168"/>
        <v>36523.090885210324</v>
      </c>
      <c r="M2230" s="13">
        <f t="shared" si="1168"/>
        <v>33262.973529095863</v>
      </c>
      <c r="N2230" s="13">
        <f t="shared" si="1168"/>
        <v>27307.727536862545</v>
      </c>
      <c r="O2230" s="13">
        <f t="shared" si="1168"/>
        <v>21283.524628854797</v>
      </c>
      <c r="P2230" s="13">
        <f t="shared" si="1168"/>
        <v>17536.223852872808</v>
      </c>
      <c r="Q2230" s="13">
        <f t="shared" si="1168"/>
        <v>14855.033575793934</v>
      </c>
      <c r="R2230" s="13">
        <f t="shared" si="1168"/>
        <v>11405.434108172183</v>
      </c>
      <c r="S2230" s="13">
        <f t="shared" si="1168"/>
        <v>7171.0603997565504</v>
      </c>
      <c r="T2230" s="13">
        <f t="shared" si="1168"/>
        <v>5520.2917265510678</v>
      </c>
      <c r="U2230" s="13">
        <f t="shared" si="1168"/>
        <v>519587.33988296427</v>
      </c>
      <c r="V2230" s="8"/>
      <c r="W2230" s="8" t="s">
        <v>137</v>
      </c>
      <c r="X2230" s="13">
        <f t="shared" ref="X2230:AD2230" si="1169">SUM(X2155,X2171,X2178,X2160,X2187)</f>
        <v>250</v>
      </c>
      <c r="Y2230" s="13">
        <f t="shared" si="1169"/>
        <v>1174</v>
      </c>
      <c r="Z2230" s="13">
        <f t="shared" si="1169"/>
        <v>2224</v>
      </c>
      <c r="AA2230" s="13">
        <f t="shared" si="1169"/>
        <v>2355</v>
      </c>
      <c r="AB2230" s="13">
        <f t="shared" si="1169"/>
        <v>1065</v>
      </c>
      <c r="AC2230" s="13">
        <f t="shared" si="1169"/>
        <v>226</v>
      </c>
      <c r="AD2230" s="13">
        <f t="shared" si="1169"/>
        <v>9</v>
      </c>
      <c r="AE2230" s="13">
        <f>SUM(AE2155,AE2171,AE2178,AE2160,AE2187)</f>
        <v>7303</v>
      </c>
      <c r="AF2230" s="8"/>
      <c r="AG2230" s="8" t="s">
        <v>137</v>
      </c>
      <c r="AH2230" s="68">
        <f t="shared" si="1153"/>
        <v>13.494251959115896</v>
      </c>
      <c r="AI2230" s="68">
        <f t="shared" si="1154"/>
        <v>62.457693446999613</v>
      </c>
      <c r="AJ2230" s="68">
        <f t="shared" si="1155"/>
        <v>112.45250027061262</v>
      </c>
      <c r="AK2230" s="68">
        <f t="shared" si="1156"/>
        <v>113.5473370484041</v>
      </c>
      <c r="AL2230" s="68">
        <f t="shared" si="1157"/>
        <v>51.885572087181977</v>
      </c>
      <c r="AM2230" s="68">
        <f t="shared" si="1158"/>
        <v>11.510802994583029</v>
      </c>
      <c r="AN2230" s="68">
        <f t="shared" si="1159"/>
        <v>0.49283890173952744</v>
      </c>
      <c r="AO2230" s="68">
        <f t="shared" si="1163"/>
        <v>53.595346127395928</v>
      </c>
      <c r="AP2230" s="8"/>
      <c r="AQ2230" s="6" t="s">
        <v>138</v>
      </c>
      <c r="AR2230" s="6" t="s">
        <v>138</v>
      </c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</row>
    <row r="2231" spans="1:58" s="5" customFormat="1">
      <c r="A2231" s="6">
        <v>2186</v>
      </c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13"/>
      <c r="AF2231" s="8"/>
      <c r="AG2231" s="8"/>
      <c r="AH2231" s="68"/>
      <c r="AI2231" s="68"/>
      <c r="AJ2231" s="68"/>
      <c r="AK2231" s="68"/>
      <c r="AL2231" s="68"/>
      <c r="AM2231" s="68"/>
      <c r="AN2231" s="68"/>
      <c r="AO2231" s="68"/>
      <c r="AP2231" s="8"/>
      <c r="AQ2231" s="6"/>
      <c r="AR2231" s="94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</row>
    <row r="2232" spans="1:58" s="5" customFormat="1">
      <c r="A2232" s="6">
        <v>2187</v>
      </c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13"/>
      <c r="AF2232" s="8"/>
      <c r="AG2232" s="8"/>
      <c r="AH2232" s="68"/>
      <c r="AI2232" s="68"/>
      <c r="AJ2232" s="68"/>
      <c r="AK2232" s="68"/>
      <c r="AL2232" s="68"/>
      <c r="AM2232" s="68"/>
      <c r="AN2232" s="68"/>
      <c r="AO2232" s="68"/>
      <c r="AP2232" s="8"/>
      <c r="AQ2232" s="6"/>
      <c r="AR2232" s="94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</row>
    <row r="2233" spans="1:58" s="5" customFormat="1">
      <c r="A2233" s="6">
        <v>2188</v>
      </c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13"/>
      <c r="AF2233" s="8"/>
      <c r="AG2233" s="8"/>
      <c r="AH2233" s="68"/>
      <c r="AI2233" s="68"/>
      <c r="AJ2233" s="68"/>
      <c r="AK2233" s="68"/>
      <c r="AL2233" s="68"/>
      <c r="AM2233" s="68"/>
      <c r="AN2233" s="68"/>
      <c r="AO2233" s="68"/>
      <c r="AP2233" s="8"/>
      <c r="AQ2233" s="6"/>
      <c r="AR2233" s="94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</row>
    <row r="2234" spans="1:58" s="5" customFormat="1">
      <c r="A2234" s="6">
        <v>2189</v>
      </c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13"/>
      <c r="AF2234" s="8"/>
      <c r="AG2234" s="8"/>
      <c r="AH2234" s="68"/>
      <c r="AI2234" s="68"/>
      <c r="AJ2234" s="68"/>
      <c r="AK2234" s="68"/>
      <c r="AL2234" s="68"/>
      <c r="AM2234" s="68"/>
      <c r="AN2234" s="68"/>
      <c r="AO2234" s="68"/>
      <c r="AP2234" s="8"/>
      <c r="AQ2234" s="6"/>
      <c r="AR2234" s="94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</row>
    <row r="2235" spans="1:58" s="5" customFormat="1">
      <c r="A2235" s="6">
        <v>2190</v>
      </c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13"/>
      <c r="AF2235" s="8"/>
      <c r="AG2235" s="8"/>
      <c r="AH2235" s="68"/>
      <c r="AI2235" s="68"/>
      <c r="AJ2235" s="68"/>
      <c r="AK2235" s="68"/>
      <c r="AL2235" s="68"/>
      <c r="AM2235" s="68"/>
      <c r="AN2235" s="68"/>
      <c r="AO2235" s="68"/>
      <c r="AP2235" s="8"/>
      <c r="AQ2235" s="6"/>
      <c r="AR2235" s="94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</row>
    <row r="2236" spans="1:58" s="5" customFormat="1">
      <c r="A2236" s="6">
        <v>2191</v>
      </c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13"/>
      <c r="AF2236" s="8"/>
      <c r="AG2236" s="8"/>
      <c r="AH2236" s="68"/>
      <c r="AI2236" s="68"/>
      <c r="AJ2236" s="68"/>
      <c r="AK2236" s="68"/>
      <c r="AL2236" s="68"/>
      <c r="AM2236" s="68"/>
      <c r="AN2236" s="68"/>
      <c r="AO2236" s="68"/>
      <c r="AP2236" s="8"/>
      <c r="AQ2236" s="6"/>
      <c r="AR2236" s="94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</row>
    <row r="2237" spans="1:58" s="5" customFormat="1">
      <c r="A2237" s="6">
        <v>2192</v>
      </c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13"/>
      <c r="AF2237" s="8"/>
      <c r="AG2237" s="8"/>
      <c r="AH2237" s="68"/>
      <c r="AI2237" s="68"/>
      <c r="AJ2237" s="68"/>
      <c r="AK2237" s="68"/>
      <c r="AL2237" s="68"/>
      <c r="AM2237" s="68"/>
      <c r="AN2237" s="68"/>
      <c r="AO2237" s="68"/>
      <c r="AP2237" s="8"/>
      <c r="AQ2237" s="6"/>
      <c r="AR2237" s="94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</row>
    <row r="2238" spans="1:58" s="5" customFormat="1">
      <c r="A2238" s="6">
        <v>2193</v>
      </c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13"/>
      <c r="AF2238" s="8"/>
      <c r="AG2238" s="8"/>
      <c r="AH2238" s="68"/>
      <c r="AI2238" s="68"/>
      <c r="AJ2238" s="68"/>
      <c r="AK2238" s="68"/>
      <c r="AL2238" s="68"/>
      <c r="AM2238" s="68"/>
      <c r="AN2238" s="68"/>
      <c r="AO2238" s="68"/>
      <c r="AP2238" s="8"/>
      <c r="AQ2238" s="6"/>
      <c r="AR2238" s="94"/>
      <c r="AS2238" s="8"/>
      <c r="AT2238" s="8"/>
      <c r="AU2238" s="8"/>
      <c r="AV2238" s="8"/>
      <c r="AW2238" s="8"/>
      <c r="AX2238" s="8"/>
      <c r="AY2238" s="8"/>
      <c r="AZ2238" s="8"/>
      <c r="BA2238" s="8"/>
      <c r="BB2238" s="8"/>
      <c r="BC2238" s="8"/>
      <c r="BD2238" s="8"/>
      <c r="BE2238" s="8"/>
      <c r="BF2238" s="8"/>
    </row>
    <row r="2239" spans="1:58" s="5" customFormat="1">
      <c r="A2239" s="6">
        <v>2194</v>
      </c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13"/>
      <c r="AF2239" s="8"/>
      <c r="AG2239" s="8"/>
      <c r="AH2239" s="68"/>
      <c r="AI2239" s="68"/>
      <c r="AJ2239" s="68"/>
      <c r="AK2239" s="68"/>
      <c r="AL2239" s="68"/>
      <c r="AM2239" s="68"/>
      <c r="AN2239" s="68"/>
      <c r="AO2239" s="68"/>
      <c r="AP2239" s="8"/>
      <c r="AQ2239" s="6"/>
      <c r="AR2239" s="94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</row>
    <row r="2240" spans="1:58" s="5" customFormat="1">
      <c r="A2240" s="6">
        <v>2195</v>
      </c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13"/>
      <c r="AF2240" s="8"/>
      <c r="AG2240" s="8"/>
      <c r="AH2240" s="68"/>
      <c r="AI2240" s="68"/>
      <c r="AJ2240" s="68"/>
      <c r="AK2240" s="68"/>
      <c r="AL2240" s="68"/>
      <c r="AM2240" s="68"/>
      <c r="AN2240" s="68"/>
      <c r="AO2240" s="68"/>
      <c r="AP2240" s="8"/>
      <c r="AQ2240" s="6"/>
      <c r="AR2240" s="94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</row>
    <row r="2241" spans="1:58" s="5" customFormat="1">
      <c r="A2241" s="6">
        <v>2196</v>
      </c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13"/>
      <c r="AF2241" s="8"/>
      <c r="AG2241" s="8"/>
      <c r="AH2241" s="68"/>
      <c r="AI2241" s="68"/>
      <c r="AJ2241" s="68"/>
      <c r="AK2241" s="68"/>
      <c r="AL2241" s="68"/>
      <c r="AM2241" s="68"/>
      <c r="AN2241" s="68"/>
      <c r="AO2241" s="68"/>
      <c r="AP2241" s="8"/>
      <c r="AQ2241" s="6"/>
      <c r="AR2241" s="94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</row>
    <row r="2242" spans="1:58" s="5" customFormat="1">
      <c r="A2242" s="6">
        <v>2197</v>
      </c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13"/>
      <c r="AF2242" s="8"/>
      <c r="AG2242" s="8"/>
      <c r="AH2242" s="68"/>
      <c r="AI2242" s="68"/>
      <c r="AJ2242" s="68"/>
      <c r="AK2242" s="68"/>
      <c r="AL2242" s="68"/>
      <c r="AM2242" s="68"/>
      <c r="AN2242" s="68"/>
      <c r="AO2242" s="68"/>
      <c r="AP2242" s="8"/>
      <c r="AQ2242" s="6"/>
      <c r="AR2242" s="94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</row>
    <row r="2243" spans="1:58" s="5" customFormat="1">
      <c r="A2243" s="6">
        <v>2198</v>
      </c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13"/>
      <c r="AF2243" s="8"/>
      <c r="AG2243" s="8"/>
      <c r="AH2243" s="68"/>
      <c r="AI2243" s="68"/>
      <c r="AJ2243" s="68"/>
      <c r="AK2243" s="68"/>
      <c r="AL2243" s="68"/>
      <c r="AM2243" s="68"/>
      <c r="AN2243" s="68"/>
      <c r="AO2243" s="68"/>
      <c r="AP2243" s="8"/>
      <c r="AQ2243" s="6"/>
      <c r="AR2243" s="94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</row>
    <row r="2244" spans="1:58" s="5" customFormat="1" ht="17.5">
      <c r="A2244" s="6">
        <v>2199</v>
      </c>
      <c r="B2244" s="42" t="s">
        <v>107</v>
      </c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42" t="s">
        <v>114</v>
      </c>
      <c r="X2244" s="8"/>
      <c r="Y2244" s="8"/>
      <c r="Z2244" s="8"/>
      <c r="AA2244" s="8"/>
      <c r="AB2244" s="8"/>
      <c r="AC2244" s="8"/>
      <c r="AD2244" s="8"/>
      <c r="AE2244" s="13"/>
      <c r="AF2244" s="8"/>
      <c r="AG2244" s="42" t="s">
        <v>115</v>
      </c>
      <c r="AH2244" s="8"/>
      <c r="AI2244" s="8"/>
      <c r="AJ2244" s="8"/>
      <c r="AK2244" s="8"/>
      <c r="AL2244" s="8"/>
      <c r="AM2244" s="8"/>
      <c r="AN2244" s="8"/>
      <c r="AO2244" s="8"/>
      <c r="AP2244" s="8"/>
      <c r="AQ2244" s="6"/>
      <c r="AR2244" s="94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</row>
    <row r="2245" spans="1:58" s="5" customFormat="1" ht="21">
      <c r="A2245" s="6">
        <v>2200</v>
      </c>
      <c r="B2245" s="43" t="s">
        <v>0</v>
      </c>
      <c r="C2245" s="41" t="s">
        <v>1</v>
      </c>
      <c r="D2245" s="41" t="s">
        <v>2</v>
      </c>
      <c r="E2245" s="41" t="s">
        <v>3</v>
      </c>
      <c r="F2245" s="41" t="s">
        <v>4</v>
      </c>
      <c r="G2245" s="41" t="s">
        <v>5</v>
      </c>
      <c r="H2245" s="41" t="s">
        <v>6</v>
      </c>
      <c r="I2245" s="41" t="s">
        <v>7</v>
      </c>
      <c r="J2245" s="41" t="s">
        <v>8</v>
      </c>
      <c r="K2245" s="41" t="s">
        <v>9</v>
      </c>
      <c r="L2245" s="41" t="s">
        <v>10</v>
      </c>
      <c r="M2245" s="41" t="s">
        <v>11</v>
      </c>
      <c r="N2245" s="41" t="s">
        <v>12</v>
      </c>
      <c r="O2245" s="41" t="s">
        <v>13</v>
      </c>
      <c r="P2245" s="41" t="s">
        <v>14</v>
      </c>
      <c r="Q2245" s="41" t="s">
        <v>15</v>
      </c>
      <c r="R2245" s="41" t="s">
        <v>16</v>
      </c>
      <c r="S2245" s="41" t="s">
        <v>17</v>
      </c>
      <c r="T2245" s="41" t="s">
        <v>18</v>
      </c>
      <c r="U2245" s="41" t="s">
        <v>19</v>
      </c>
      <c r="V2245" s="49"/>
      <c r="W2245" s="43" t="s">
        <v>0</v>
      </c>
      <c r="X2245" s="41" t="s">
        <v>4</v>
      </c>
      <c r="Y2245" s="41" t="s">
        <v>5</v>
      </c>
      <c r="Z2245" s="41" t="s">
        <v>6</v>
      </c>
      <c r="AA2245" s="41" t="s">
        <v>7</v>
      </c>
      <c r="AB2245" s="41" t="s">
        <v>8</v>
      </c>
      <c r="AC2245" s="41" t="s">
        <v>9</v>
      </c>
      <c r="AD2245" s="41" t="s">
        <v>10</v>
      </c>
      <c r="AE2245" s="67" t="s">
        <v>19</v>
      </c>
      <c r="AF2245" s="49"/>
      <c r="AG2245" s="43" t="s">
        <v>0</v>
      </c>
      <c r="AH2245" s="41" t="s">
        <v>4</v>
      </c>
      <c r="AI2245" s="41" t="s">
        <v>5</v>
      </c>
      <c r="AJ2245" s="41" t="s">
        <v>6</v>
      </c>
      <c r="AK2245" s="41" t="s">
        <v>7</v>
      </c>
      <c r="AL2245" s="41" t="s">
        <v>8</v>
      </c>
      <c r="AM2245" s="41" t="s">
        <v>9</v>
      </c>
      <c r="AN2245" s="41" t="s">
        <v>10</v>
      </c>
      <c r="AO2245" s="41" t="s">
        <v>19</v>
      </c>
      <c r="AP2245" s="49"/>
      <c r="AQ2245" s="63"/>
      <c r="AR2245" s="94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</row>
    <row r="2246" spans="1:58" s="5" customFormat="1">
      <c r="A2246" s="6">
        <v>2201</v>
      </c>
      <c r="B2246" s="44" t="s">
        <v>20</v>
      </c>
      <c r="C2246" s="13">
        <v>717.17217712402339</v>
      </c>
      <c r="D2246" s="13">
        <v>891.32388305664063</v>
      </c>
      <c r="E2246" s="13">
        <v>998.1831176757812</v>
      </c>
      <c r="F2246" s="13">
        <v>828.28517456054692</v>
      </c>
      <c r="G2246" s="13">
        <v>530.38730773925784</v>
      </c>
      <c r="H2246" s="13">
        <v>642.49072570800786</v>
      </c>
      <c r="I2246" s="13">
        <v>775.15961151123042</v>
      </c>
      <c r="J2246" s="13">
        <v>923.11494140624995</v>
      </c>
      <c r="K2246" s="13">
        <v>1080.631298828125</v>
      </c>
      <c r="L2246" s="13">
        <v>1030.2678100585938</v>
      </c>
      <c r="M2246" s="13">
        <v>951.47602233886721</v>
      </c>
      <c r="N2246" s="13">
        <v>866.79047851562495</v>
      </c>
      <c r="O2246" s="13">
        <v>730.5293090820312</v>
      </c>
      <c r="P2246" s="13">
        <v>631.38578948974612</v>
      </c>
      <c r="Q2246" s="13">
        <v>568.83579254150391</v>
      </c>
      <c r="R2246" s="13">
        <v>464.89815826416014</v>
      </c>
      <c r="S2246" s="13">
        <v>298.65126647949216</v>
      </c>
      <c r="T2246" s="13">
        <v>227.71292648315429</v>
      </c>
      <c r="U2246" s="13">
        <v>13157.295790863038</v>
      </c>
      <c r="V2246" s="8"/>
      <c r="W2246" s="44" t="s">
        <v>20</v>
      </c>
      <c r="X2246" s="78">
        <v>3</v>
      </c>
      <c r="Y2246" s="78">
        <v>13</v>
      </c>
      <c r="Z2246" s="78">
        <v>31</v>
      </c>
      <c r="AA2246" s="78">
        <v>35</v>
      </c>
      <c r="AB2246" s="78">
        <v>22</v>
      </c>
      <c r="AC2246" s="78">
        <v>6</v>
      </c>
      <c r="AD2246" s="78">
        <v>0</v>
      </c>
      <c r="AE2246" s="45">
        <f>SUM(X2246:AD2246)</f>
        <v>110</v>
      </c>
      <c r="AF2246" s="8"/>
      <c r="AG2246" s="44" t="s">
        <v>20</v>
      </c>
      <c r="AH2246" s="68">
        <f t="shared" ref="AH2246:AH2277" si="1170">X2246/(F2246/2)*1000</f>
        <v>7.2438819192717609</v>
      </c>
      <c r="AI2246" s="68">
        <f t="shared" ref="AI2246:AI2277" si="1171">Y2246/(G2246/2)*1000</f>
        <v>49.02078089089904</v>
      </c>
      <c r="AJ2246" s="68">
        <f t="shared" ref="AJ2246:AJ2277" si="1172">Z2246/(H2246/2)*1000</f>
        <v>96.499447414867561</v>
      </c>
      <c r="AK2246" s="68">
        <f t="shared" ref="AK2246:AK2277" si="1173">AA2246/(I2246/2)*1000</f>
        <v>90.303982509524559</v>
      </c>
      <c r="AL2246" s="68">
        <f t="shared" ref="AL2246:AL2309" si="1174">AB2246/(J2246/2)*1000</f>
        <v>47.664703523237868</v>
      </c>
      <c r="AM2246" s="68">
        <f t="shared" ref="AM2246:AM2309" si="1175">AC2246/(K2246/2)*1000</f>
        <v>11.104620061452252</v>
      </c>
      <c r="AN2246" s="68">
        <f t="shared" ref="AN2246:AN2309" si="1176">AD2246/(L2246/2)*1000</f>
        <v>0</v>
      </c>
      <c r="AO2246" s="68">
        <f>AE2246/(SUM(F2246:L2246)/2)*1000</f>
        <v>37.863553341119427</v>
      </c>
      <c r="AP2246" s="8"/>
      <c r="AQ2246" s="6"/>
      <c r="AR2246" s="94"/>
      <c r="AS2246" s="8"/>
      <c r="AT2246" s="8"/>
      <c r="AU2246" s="8"/>
      <c r="AV2246" s="8"/>
      <c r="AW2246" s="8"/>
      <c r="AX2246" s="8"/>
      <c r="AY2246" s="8"/>
      <c r="AZ2246" s="8"/>
      <c r="BA2246" s="8"/>
      <c r="BB2246" s="8"/>
      <c r="BC2246" s="8"/>
      <c r="BD2246" s="8"/>
      <c r="BE2246" s="8"/>
      <c r="BF2246" s="8"/>
    </row>
    <row r="2247" spans="1:58" s="5" customFormat="1">
      <c r="A2247" s="6">
        <v>2202</v>
      </c>
      <c r="B2247" s="44" t="s">
        <v>21</v>
      </c>
      <c r="C2247" s="13">
        <v>655.31816406250005</v>
      </c>
      <c r="D2247" s="13">
        <v>780.29049682617188</v>
      </c>
      <c r="E2247" s="13">
        <v>848.418701171875</v>
      </c>
      <c r="F2247" s="13">
        <v>682.63544921874995</v>
      </c>
      <c r="G2247" s="13">
        <v>496.50849609375001</v>
      </c>
      <c r="H2247" s="13">
        <v>567.16130371093755</v>
      </c>
      <c r="I2247" s="13">
        <v>689.46337890625</v>
      </c>
      <c r="J2247" s="13">
        <v>792.71870727539067</v>
      </c>
      <c r="K2247" s="13">
        <v>865.16915893554688</v>
      </c>
      <c r="L2247" s="13">
        <v>876.17852783203125</v>
      </c>
      <c r="M2247" s="13">
        <v>888.80972900390623</v>
      </c>
      <c r="N2247" s="13">
        <v>789.2544006347656</v>
      </c>
      <c r="O2247" s="13">
        <v>691.6382995605469</v>
      </c>
      <c r="P2247" s="13">
        <v>583.22177124023438</v>
      </c>
      <c r="Q2247" s="13">
        <v>553.05283203124998</v>
      </c>
      <c r="R2247" s="13">
        <v>454.49240417480468</v>
      </c>
      <c r="S2247" s="13">
        <v>263.7895477294922</v>
      </c>
      <c r="T2247" s="13">
        <v>225.41486663818358</v>
      </c>
      <c r="U2247" s="13">
        <v>11703.536235046387</v>
      </c>
      <c r="V2247" s="8"/>
      <c r="W2247" s="44" t="s">
        <v>21</v>
      </c>
      <c r="X2247" s="78">
        <v>10</v>
      </c>
      <c r="Y2247" s="78">
        <v>22</v>
      </c>
      <c r="Z2247" s="78">
        <v>34</v>
      </c>
      <c r="AA2247" s="78">
        <v>34</v>
      </c>
      <c r="AB2247" s="78">
        <v>12</v>
      </c>
      <c r="AC2247" s="78">
        <v>0</v>
      </c>
      <c r="AD2247" s="78">
        <v>0</v>
      </c>
      <c r="AE2247" s="45">
        <f t="shared" ref="AE2247:AE2310" si="1177">SUM(X2247:AD2247)</f>
        <v>112</v>
      </c>
      <c r="AF2247" s="8"/>
      <c r="AG2247" s="44" t="s">
        <v>21</v>
      </c>
      <c r="AH2247" s="68">
        <f t="shared" si="1170"/>
        <v>29.29821476878945</v>
      </c>
      <c r="AI2247" s="68">
        <f t="shared" si="1171"/>
        <v>88.618825953971154</v>
      </c>
      <c r="AJ2247" s="68">
        <f t="shared" si="1172"/>
        <v>119.89534468426507</v>
      </c>
      <c r="AK2247" s="68">
        <f t="shared" si="1173"/>
        <v>98.627428345612415</v>
      </c>
      <c r="AL2247" s="68">
        <f t="shared" si="1174"/>
        <v>30.275556486473068</v>
      </c>
      <c r="AM2247" s="68">
        <f t="shared" si="1175"/>
        <v>0</v>
      </c>
      <c r="AN2247" s="68">
        <f t="shared" si="1176"/>
        <v>0</v>
      </c>
      <c r="AO2247" s="68">
        <f t="shared" ref="AO2247:AO2310" si="1178">AE2247/(SUM(F2247:L2247)/2)*1000</f>
        <v>45.071918687370953</v>
      </c>
      <c r="AP2247" s="8"/>
      <c r="AQ2247" s="6"/>
      <c r="AR2247" s="94"/>
      <c r="AS2247" s="8"/>
      <c r="AT2247" s="8"/>
      <c r="AU2247" s="8"/>
      <c r="AV2247" s="8"/>
      <c r="AW2247" s="8"/>
      <c r="AX2247" s="8"/>
      <c r="AY2247" s="8"/>
      <c r="AZ2247" s="8"/>
      <c r="BA2247" s="8"/>
      <c r="BB2247" s="8"/>
      <c r="BC2247" s="8"/>
      <c r="BD2247" s="8"/>
      <c r="BE2247" s="8"/>
      <c r="BF2247" s="8"/>
    </row>
    <row r="2248" spans="1:58" s="5" customFormat="1">
      <c r="A2248" s="6">
        <v>2203</v>
      </c>
      <c r="B2248" s="44" t="s">
        <v>22</v>
      </c>
      <c r="C2248" s="13">
        <v>5516.7340702056881</v>
      </c>
      <c r="D2248" s="13">
        <v>5990.9122955322264</v>
      </c>
      <c r="E2248" s="13">
        <v>6252.8335445404055</v>
      </c>
      <c r="F2248" s="13">
        <v>6929.6199714660643</v>
      </c>
      <c r="G2248" s="13">
        <v>6257.1613403320316</v>
      </c>
      <c r="H2248" s="13">
        <v>5614.7094306945801</v>
      </c>
      <c r="I2248" s="13">
        <v>5662.7094802856445</v>
      </c>
      <c r="J2248" s="13">
        <v>5914.7875877380375</v>
      </c>
      <c r="K2248" s="13">
        <v>6058.2729148864746</v>
      </c>
      <c r="L2248" s="13">
        <v>5623.8761528015139</v>
      </c>
      <c r="M2248" s="13">
        <v>5228.0479400634767</v>
      </c>
      <c r="N2248" s="13">
        <v>4116.9235633850094</v>
      </c>
      <c r="O2248" s="13">
        <v>3441.6038711547853</v>
      </c>
      <c r="P2248" s="13">
        <v>3115.1241508483886</v>
      </c>
      <c r="Q2248" s="13">
        <v>3059.378973388672</v>
      </c>
      <c r="R2248" s="13">
        <v>2601.4236579895019</v>
      </c>
      <c r="S2248" s="13">
        <v>1747.5665078163147</v>
      </c>
      <c r="T2248" s="13">
        <v>1541.1648554444314</v>
      </c>
      <c r="U2248" s="13">
        <v>84672.850308573252</v>
      </c>
      <c r="V2248" s="8"/>
      <c r="W2248" s="44" t="s">
        <v>22</v>
      </c>
      <c r="X2248" s="78">
        <v>61</v>
      </c>
      <c r="Y2248" s="78">
        <v>173</v>
      </c>
      <c r="Z2248" s="78">
        <v>335</v>
      </c>
      <c r="AA2248" s="78">
        <v>324</v>
      </c>
      <c r="AB2248" s="78">
        <v>134</v>
      </c>
      <c r="AC2248" s="78">
        <v>18</v>
      </c>
      <c r="AD2248" s="78">
        <v>0</v>
      </c>
      <c r="AE2248" s="45">
        <f t="shared" si="1177"/>
        <v>1045</v>
      </c>
      <c r="AF2248" s="8"/>
      <c r="AG2248" s="44" t="s">
        <v>22</v>
      </c>
      <c r="AH2248" s="68">
        <f t="shared" si="1170"/>
        <v>17.605583062614773</v>
      </c>
      <c r="AI2248" s="68">
        <f t="shared" si="1171"/>
        <v>55.29664031032317</v>
      </c>
      <c r="AJ2248" s="68">
        <f t="shared" si="1172"/>
        <v>119.32941646761516</v>
      </c>
      <c r="AK2248" s="68">
        <f t="shared" si="1173"/>
        <v>114.43285272818072</v>
      </c>
      <c r="AL2248" s="68">
        <f t="shared" si="1174"/>
        <v>45.31016473957434</v>
      </c>
      <c r="AM2248" s="68">
        <f t="shared" si="1175"/>
        <v>5.942287596773709</v>
      </c>
      <c r="AN2248" s="68">
        <f t="shared" si="1176"/>
        <v>0</v>
      </c>
      <c r="AO2248" s="68">
        <f t="shared" si="1178"/>
        <v>49.689574631612409</v>
      </c>
      <c r="AP2248" s="8"/>
      <c r="AQ2248" s="6"/>
      <c r="AR2248" s="94"/>
      <c r="AS2248" s="8"/>
      <c r="AT2248" s="8"/>
      <c r="AU2248" s="8"/>
      <c r="AV2248" s="8"/>
      <c r="AW2248" s="8"/>
      <c r="AX2248" s="8"/>
      <c r="AY2248" s="8"/>
      <c r="AZ2248" s="8"/>
      <c r="BA2248" s="8"/>
      <c r="BB2248" s="8"/>
      <c r="BC2248" s="8"/>
      <c r="BD2248" s="8"/>
      <c r="BE2248" s="8"/>
      <c r="BF2248" s="8"/>
    </row>
    <row r="2249" spans="1:58" s="5" customFormat="1">
      <c r="A2249" s="6">
        <v>2204</v>
      </c>
      <c r="B2249" s="44" t="s">
        <v>23</v>
      </c>
      <c r="C2249" s="13">
        <v>6923.8462158203129</v>
      </c>
      <c r="D2249" s="13">
        <v>7150.9615722656254</v>
      </c>
      <c r="E2249" s="13">
        <v>7565.8116210937496</v>
      </c>
      <c r="F2249" s="13">
        <v>8090.1417480468754</v>
      </c>
      <c r="G2249" s="13">
        <v>8370.6617675781254</v>
      </c>
      <c r="H2249" s="13">
        <v>8399.039306640625</v>
      </c>
      <c r="I2249" s="13">
        <v>8672.1421874999996</v>
      </c>
      <c r="J2249" s="13">
        <v>8660.9800048828129</v>
      </c>
      <c r="K2249" s="13">
        <v>8735.3243164062496</v>
      </c>
      <c r="L2249" s="13">
        <v>8504.1044921875</v>
      </c>
      <c r="M2249" s="13">
        <v>8341.3711181640629</v>
      </c>
      <c r="N2249" s="13">
        <v>6867.0697021484375</v>
      </c>
      <c r="O2249" s="13">
        <v>5302.0683349609371</v>
      </c>
      <c r="P2249" s="13">
        <v>4469.9419433593748</v>
      </c>
      <c r="Q2249" s="13">
        <v>4263.3855224609379</v>
      </c>
      <c r="R2249" s="13">
        <v>3828.3878295898439</v>
      </c>
      <c r="S2249" s="13">
        <v>2518.8092163085939</v>
      </c>
      <c r="T2249" s="13">
        <v>2021.5882446289063</v>
      </c>
      <c r="U2249" s="13">
        <v>118685.63514404297</v>
      </c>
      <c r="V2249" s="8"/>
      <c r="W2249" s="44" t="s">
        <v>23</v>
      </c>
      <c r="X2249" s="78">
        <v>25</v>
      </c>
      <c r="Y2249" s="78">
        <v>101</v>
      </c>
      <c r="Z2249" s="78">
        <v>350</v>
      </c>
      <c r="AA2249" s="78">
        <v>571</v>
      </c>
      <c r="AB2249" s="78">
        <v>258</v>
      </c>
      <c r="AC2249" s="78">
        <v>49</v>
      </c>
      <c r="AD2249" s="78">
        <v>3</v>
      </c>
      <c r="AE2249" s="45">
        <f t="shared" si="1177"/>
        <v>1357</v>
      </c>
      <c r="AF2249" s="8"/>
      <c r="AG2249" s="44" t="s">
        <v>23</v>
      </c>
      <c r="AH2249" s="68">
        <f t="shared" si="1170"/>
        <v>6.1803614271741303</v>
      </c>
      <c r="AI2249" s="68">
        <f t="shared" si="1171"/>
        <v>24.131903260313486</v>
      </c>
      <c r="AJ2249" s="68">
        <f t="shared" si="1172"/>
        <v>83.342865111555241</v>
      </c>
      <c r="AK2249" s="68">
        <f t="shared" si="1173"/>
        <v>131.68603273664903</v>
      </c>
      <c r="AL2249" s="68">
        <f t="shared" si="1174"/>
        <v>59.577553545798963</v>
      </c>
      <c r="AM2249" s="68">
        <f t="shared" si="1175"/>
        <v>11.218816434318448</v>
      </c>
      <c r="AN2249" s="68">
        <f t="shared" si="1176"/>
        <v>0.70554165997278651</v>
      </c>
      <c r="AO2249" s="68">
        <f t="shared" si="1178"/>
        <v>45.665332075832325</v>
      </c>
      <c r="AP2249" s="8"/>
      <c r="AQ2249" s="6"/>
      <c r="AR2249" s="94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</row>
    <row r="2250" spans="1:58" s="5" customFormat="1">
      <c r="A2250" s="6">
        <v>2205</v>
      </c>
      <c r="B2250" s="44" t="s">
        <v>24</v>
      </c>
      <c r="C2250" s="13">
        <v>1438.8603393554688</v>
      </c>
      <c r="D2250" s="13">
        <v>1632.3306274414063</v>
      </c>
      <c r="E2250" s="13">
        <v>1689.6052978515625</v>
      </c>
      <c r="F2250" s="13">
        <v>1469.9779174804687</v>
      </c>
      <c r="G2250" s="13">
        <v>1047.2221405029297</v>
      </c>
      <c r="H2250" s="13">
        <v>1219.2913116455079</v>
      </c>
      <c r="I2250" s="13">
        <v>1463.9024993896485</v>
      </c>
      <c r="J2250" s="13">
        <v>1660.2452758789063</v>
      </c>
      <c r="K2250" s="13">
        <v>1763.7891174316405</v>
      </c>
      <c r="L2250" s="13">
        <v>1776.1887390136719</v>
      </c>
      <c r="M2250" s="13">
        <v>1784.8037719726563</v>
      </c>
      <c r="N2250" s="13">
        <v>1816.9539672851563</v>
      </c>
      <c r="O2250" s="13">
        <v>1728.350634765625</v>
      </c>
      <c r="P2250" s="13">
        <v>1688.5800537109376</v>
      </c>
      <c r="Q2250" s="13">
        <v>1669.1171936035157</v>
      </c>
      <c r="R2250" s="13">
        <v>1246.2743072509766</v>
      </c>
      <c r="S2250" s="13">
        <v>762.59892272949219</v>
      </c>
      <c r="T2250" s="13">
        <v>528.36226806640627</v>
      </c>
      <c r="U2250" s="13">
        <v>26386.454385375975</v>
      </c>
      <c r="V2250" s="8"/>
      <c r="W2250" s="44" t="s">
        <v>24</v>
      </c>
      <c r="X2250" s="78">
        <v>11</v>
      </c>
      <c r="Y2250" s="78">
        <v>44</v>
      </c>
      <c r="Z2250" s="78">
        <v>71</v>
      </c>
      <c r="AA2250" s="78">
        <v>80</v>
      </c>
      <c r="AB2250" s="78">
        <v>49</v>
      </c>
      <c r="AC2250" s="78">
        <v>3</v>
      </c>
      <c r="AD2250" s="78">
        <v>0</v>
      </c>
      <c r="AE2250" s="45">
        <f t="shared" si="1177"/>
        <v>258</v>
      </c>
      <c r="AF2250" s="8"/>
      <c r="AG2250" s="44" t="s">
        <v>24</v>
      </c>
      <c r="AH2250" s="68">
        <f t="shared" si="1170"/>
        <v>14.966211218810578</v>
      </c>
      <c r="AI2250" s="68">
        <f t="shared" si="1171"/>
        <v>84.031836796095519</v>
      </c>
      <c r="AJ2250" s="68">
        <f t="shared" si="1172"/>
        <v>116.46109395166799</v>
      </c>
      <c r="AK2250" s="68">
        <f t="shared" si="1173"/>
        <v>109.29689652603881</v>
      </c>
      <c r="AL2250" s="68">
        <f t="shared" si="1174"/>
        <v>59.027422889741651</v>
      </c>
      <c r="AM2250" s="68">
        <f t="shared" si="1175"/>
        <v>3.4017672184852579</v>
      </c>
      <c r="AN2250" s="68">
        <f t="shared" si="1176"/>
        <v>0</v>
      </c>
      <c r="AO2250" s="68">
        <f t="shared" si="1178"/>
        <v>49.612441255492982</v>
      </c>
      <c r="AP2250" s="8"/>
      <c r="AQ2250" s="6"/>
      <c r="AR2250" s="94"/>
      <c r="AS2250" s="8"/>
      <c r="AT2250" s="8"/>
      <c r="AU2250" s="8"/>
      <c r="AV2250" s="8"/>
      <c r="AW2250" s="8"/>
      <c r="AX2250" s="8"/>
      <c r="AY2250" s="8"/>
      <c r="AZ2250" s="8"/>
      <c r="BA2250" s="8"/>
      <c r="BB2250" s="8"/>
      <c r="BC2250" s="8"/>
      <c r="BD2250" s="8"/>
      <c r="BE2250" s="8"/>
      <c r="BF2250" s="8"/>
    </row>
    <row r="2251" spans="1:58" s="5" customFormat="1">
      <c r="A2251" s="6">
        <v>2206</v>
      </c>
      <c r="B2251" s="44" t="s">
        <v>25</v>
      </c>
      <c r="C2251" s="13">
        <v>2338.0998626708983</v>
      </c>
      <c r="D2251" s="13">
        <v>2837.6616912841796</v>
      </c>
      <c r="E2251" s="13">
        <v>3143.5832733154298</v>
      </c>
      <c r="F2251" s="13">
        <v>2781.4397827148437</v>
      </c>
      <c r="G2251" s="13">
        <v>1838.068263244629</v>
      </c>
      <c r="H2251" s="13">
        <v>1882.5035675048828</v>
      </c>
      <c r="I2251" s="13">
        <v>2253.8842636108398</v>
      </c>
      <c r="J2251" s="13">
        <v>2581.5002944946291</v>
      </c>
      <c r="K2251" s="13">
        <v>2908.7399490356447</v>
      </c>
      <c r="L2251" s="13">
        <v>2737.6665100097657</v>
      </c>
      <c r="M2251" s="13">
        <v>2570.0500854492188</v>
      </c>
      <c r="N2251" s="13">
        <v>2076.5520904541017</v>
      </c>
      <c r="O2251" s="13">
        <v>1774.279866027832</v>
      </c>
      <c r="P2251" s="13">
        <v>1434.1461166381837</v>
      </c>
      <c r="Q2251" s="13">
        <v>1307.2003845214845</v>
      </c>
      <c r="R2251" s="13">
        <v>1047.6320739746093</v>
      </c>
      <c r="S2251" s="13">
        <v>703.00748863220213</v>
      </c>
      <c r="T2251" s="13">
        <v>590.44240875244145</v>
      </c>
      <c r="U2251" s="13">
        <v>36806.457972335818</v>
      </c>
      <c r="V2251" s="8"/>
      <c r="W2251" s="44" t="s">
        <v>25</v>
      </c>
      <c r="X2251" s="78">
        <v>20</v>
      </c>
      <c r="Y2251" s="78">
        <v>63</v>
      </c>
      <c r="Z2251" s="78">
        <v>140</v>
      </c>
      <c r="AA2251" s="78">
        <v>129</v>
      </c>
      <c r="AB2251" s="78">
        <v>41</v>
      </c>
      <c r="AC2251" s="78">
        <v>12</v>
      </c>
      <c r="AD2251" s="78">
        <v>3</v>
      </c>
      <c r="AE2251" s="45">
        <f t="shared" si="1177"/>
        <v>408</v>
      </c>
      <c r="AF2251" s="8"/>
      <c r="AG2251" s="44" t="s">
        <v>25</v>
      </c>
      <c r="AH2251" s="68">
        <f t="shared" si="1170"/>
        <v>14.381041160257556</v>
      </c>
      <c r="AI2251" s="68">
        <f t="shared" si="1171"/>
        <v>68.550228802481982</v>
      </c>
      <c r="AJ2251" s="68">
        <f t="shared" si="1172"/>
        <v>148.73809794215637</v>
      </c>
      <c r="AK2251" s="68">
        <f t="shared" si="1173"/>
        <v>114.46905423026053</v>
      </c>
      <c r="AL2251" s="68">
        <f t="shared" si="1174"/>
        <v>31.764474393001311</v>
      </c>
      <c r="AM2251" s="68">
        <f t="shared" si="1175"/>
        <v>8.2509954208718082</v>
      </c>
      <c r="AN2251" s="68">
        <f t="shared" si="1176"/>
        <v>2.1916475136990288</v>
      </c>
      <c r="AO2251" s="68">
        <f t="shared" si="1178"/>
        <v>48.04577736490338</v>
      </c>
      <c r="AP2251" s="8"/>
      <c r="AQ2251" s="6"/>
      <c r="AR2251" s="94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</row>
    <row r="2252" spans="1:58" s="5" customFormat="1">
      <c r="A2252" s="6">
        <v>2207</v>
      </c>
      <c r="B2252" s="44" t="s">
        <v>26</v>
      </c>
      <c r="C2252" s="13">
        <v>5161.9979614257809</v>
      </c>
      <c r="D2252" s="13">
        <v>5724.8744873046871</v>
      </c>
      <c r="E2252" s="13">
        <v>5826.2634521484379</v>
      </c>
      <c r="F2252" s="13">
        <v>5496.2668701171879</v>
      </c>
      <c r="G2252" s="13">
        <v>4552.1098754882814</v>
      </c>
      <c r="H2252" s="13">
        <v>4362.6343261718748</v>
      </c>
      <c r="I2252" s="13">
        <v>5690.1744628906254</v>
      </c>
      <c r="J2252" s="13">
        <v>6852.3462402343748</v>
      </c>
      <c r="K2252" s="13">
        <v>7322.8408691406248</v>
      </c>
      <c r="L2252" s="13">
        <v>6931.3259765624998</v>
      </c>
      <c r="M2252" s="13">
        <v>6645.1343994140625</v>
      </c>
      <c r="N2252" s="13">
        <v>5412.7732910156246</v>
      </c>
      <c r="O2252" s="13">
        <v>3917.2267944335936</v>
      </c>
      <c r="P2252" s="13">
        <v>3221.9344116210937</v>
      </c>
      <c r="Q2252" s="13">
        <v>3372.5169189453127</v>
      </c>
      <c r="R2252" s="13">
        <v>3500.130792236328</v>
      </c>
      <c r="S2252" s="13">
        <v>2692.1335693359374</v>
      </c>
      <c r="T2252" s="13">
        <v>2488.821710205078</v>
      </c>
      <c r="U2252" s="13">
        <v>89171.506408691406</v>
      </c>
      <c r="V2252" s="8"/>
      <c r="W2252" s="44" t="s">
        <v>26</v>
      </c>
      <c r="X2252" s="78">
        <v>3</v>
      </c>
      <c r="Y2252" s="78">
        <v>25</v>
      </c>
      <c r="Z2252" s="78">
        <v>141</v>
      </c>
      <c r="AA2252" s="78">
        <v>489</v>
      </c>
      <c r="AB2252" s="78">
        <v>305</v>
      </c>
      <c r="AC2252" s="78">
        <v>58</v>
      </c>
      <c r="AD2252" s="78">
        <v>0</v>
      </c>
      <c r="AE2252" s="45">
        <f t="shared" si="1177"/>
        <v>1021</v>
      </c>
      <c r="AF2252" s="8"/>
      <c r="AG2252" s="44" t="s">
        <v>26</v>
      </c>
      <c r="AH2252" s="68">
        <f t="shared" si="1170"/>
        <v>1.0916500493492363</v>
      </c>
      <c r="AI2252" s="68">
        <f t="shared" si="1171"/>
        <v>10.983917648656659</v>
      </c>
      <c r="AJ2252" s="68">
        <f t="shared" si="1172"/>
        <v>64.639843479031484</v>
      </c>
      <c r="AK2252" s="68">
        <f t="shared" si="1173"/>
        <v>171.87522217081076</v>
      </c>
      <c r="AL2252" s="68">
        <f t="shared" si="1174"/>
        <v>89.020603836144716</v>
      </c>
      <c r="AM2252" s="68">
        <f t="shared" si="1175"/>
        <v>15.840846752363369</v>
      </c>
      <c r="AN2252" s="68">
        <f t="shared" si="1176"/>
        <v>0</v>
      </c>
      <c r="AO2252" s="68">
        <f t="shared" si="1178"/>
        <v>49.553847177937755</v>
      </c>
      <c r="AP2252" s="8"/>
      <c r="AQ2252" s="6"/>
      <c r="AR2252" s="94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</row>
    <row r="2253" spans="1:58" s="5" customFormat="1">
      <c r="A2253" s="6">
        <v>2208</v>
      </c>
      <c r="B2253" s="44" t="s">
        <v>27</v>
      </c>
      <c r="C2253" s="13">
        <v>834.04554290771489</v>
      </c>
      <c r="D2253" s="13">
        <v>1067.0783752441407</v>
      </c>
      <c r="E2253" s="13">
        <v>1122.5839233398438</v>
      </c>
      <c r="F2253" s="13">
        <v>1006.6391784667969</v>
      </c>
      <c r="G2253" s="13">
        <v>605.56143798828123</v>
      </c>
      <c r="H2253" s="13">
        <v>595.30685501098628</v>
      </c>
      <c r="I2253" s="13">
        <v>712.92589569091797</v>
      </c>
      <c r="J2253" s="13">
        <v>927.8914672851563</v>
      </c>
      <c r="K2253" s="13">
        <v>1085.4709320068359</v>
      </c>
      <c r="L2253" s="13">
        <v>1061.2756866455079</v>
      </c>
      <c r="M2253" s="13">
        <v>1012.0729309082031</v>
      </c>
      <c r="N2253" s="13">
        <v>846.23613586425779</v>
      </c>
      <c r="O2253" s="13">
        <v>730.39537048339844</v>
      </c>
      <c r="P2253" s="13">
        <v>616.98746032714848</v>
      </c>
      <c r="Q2253" s="13">
        <v>630.43253784179683</v>
      </c>
      <c r="R2253" s="13">
        <v>561.21147689819338</v>
      </c>
      <c r="S2253" s="13">
        <v>353.36891708374026</v>
      </c>
      <c r="T2253" s="13">
        <v>299.22490692138672</v>
      </c>
      <c r="U2253" s="13">
        <v>14068.709030914306</v>
      </c>
      <c r="V2253" s="8"/>
      <c r="W2253" s="44" t="s">
        <v>27</v>
      </c>
      <c r="X2253" s="78">
        <v>4</v>
      </c>
      <c r="Y2253" s="78">
        <v>18.5</v>
      </c>
      <c r="Z2253" s="78">
        <v>30</v>
      </c>
      <c r="AA2253" s="78">
        <v>31</v>
      </c>
      <c r="AB2253" s="78">
        <v>16</v>
      </c>
      <c r="AC2253" s="78">
        <v>3.5</v>
      </c>
      <c r="AD2253" s="78">
        <v>0</v>
      </c>
      <c r="AE2253" s="45">
        <f t="shared" si="1177"/>
        <v>103</v>
      </c>
      <c r="AF2253" s="8"/>
      <c r="AG2253" s="44" t="s">
        <v>27</v>
      </c>
      <c r="AH2253" s="68">
        <f t="shared" si="1170"/>
        <v>7.9472368760619156</v>
      </c>
      <c r="AI2253" s="68">
        <f t="shared" si="1171"/>
        <v>61.100323895981006</v>
      </c>
      <c r="AJ2253" s="68">
        <f t="shared" si="1172"/>
        <v>100.7883572899437</v>
      </c>
      <c r="AK2253" s="68">
        <f t="shared" si="1173"/>
        <v>86.965560340481019</v>
      </c>
      <c r="AL2253" s="68">
        <f t="shared" si="1174"/>
        <v>34.486791966765516</v>
      </c>
      <c r="AM2253" s="68">
        <f t="shared" si="1175"/>
        <v>6.4488138683348142</v>
      </c>
      <c r="AN2253" s="68">
        <f t="shared" si="1176"/>
        <v>0</v>
      </c>
      <c r="AO2253" s="68">
        <f t="shared" si="1178"/>
        <v>34.361558759015089</v>
      </c>
      <c r="AP2253" s="8"/>
      <c r="AQ2253" s="6"/>
      <c r="AR2253" s="94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</row>
    <row r="2254" spans="1:58" s="5" customFormat="1">
      <c r="A2254" s="6">
        <v>2209</v>
      </c>
      <c r="B2254" s="44" t="s">
        <v>28</v>
      </c>
      <c r="C2254" s="13">
        <v>8195.7006713867195</v>
      </c>
      <c r="D2254" s="13">
        <v>9297.2738769531243</v>
      </c>
      <c r="E2254" s="13">
        <v>10002.18505859375</v>
      </c>
      <c r="F2254" s="13">
        <v>11187.987548828125</v>
      </c>
      <c r="G2254" s="13">
        <v>12740.9791015625</v>
      </c>
      <c r="H2254" s="13">
        <v>11036.079077148437</v>
      </c>
      <c r="I2254" s="13">
        <v>10612.200280761719</v>
      </c>
      <c r="J2254" s="13">
        <v>11464.516821289062</v>
      </c>
      <c r="K2254" s="13">
        <v>11921.333642578125</v>
      </c>
      <c r="L2254" s="13">
        <v>11793.027709960938</v>
      </c>
      <c r="M2254" s="13">
        <v>11245.455383300781</v>
      </c>
      <c r="N2254" s="13">
        <v>8582.5187866210945</v>
      </c>
      <c r="O2254" s="13">
        <v>6292.0262329101561</v>
      </c>
      <c r="P2254" s="13">
        <v>5184.7829101562502</v>
      </c>
      <c r="Q2254" s="13">
        <v>5178.2625610351561</v>
      </c>
      <c r="R2254" s="13">
        <v>4952.4512939453125</v>
      </c>
      <c r="S2254" s="13">
        <v>3857.4799865722657</v>
      </c>
      <c r="T2254" s="13">
        <v>4121.0019622802738</v>
      </c>
      <c r="U2254" s="13">
        <v>157665.26290588378</v>
      </c>
      <c r="V2254" s="8"/>
      <c r="W2254" s="44" t="s">
        <v>28</v>
      </c>
      <c r="X2254" s="78">
        <v>8</v>
      </c>
      <c r="Y2254" s="78">
        <v>33</v>
      </c>
      <c r="Z2254" s="78">
        <v>210</v>
      </c>
      <c r="AA2254" s="78">
        <v>731</v>
      </c>
      <c r="AB2254" s="78">
        <v>548</v>
      </c>
      <c r="AC2254" s="78">
        <v>92</v>
      </c>
      <c r="AD2254" s="78">
        <v>3</v>
      </c>
      <c r="AE2254" s="45">
        <f t="shared" si="1177"/>
        <v>1625</v>
      </c>
      <c r="AF2254" s="8"/>
      <c r="AG2254" s="44" t="s">
        <v>28</v>
      </c>
      <c r="AH2254" s="68">
        <f t="shared" si="1170"/>
        <v>1.4301052740871081</v>
      </c>
      <c r="AI2254" s="68">
        <f t="shared" si="1171"/>
        <v>5.1801356452979377</v>
      </c>
      <c r="AJ2254" s="68">
        <f t="shared" si="1172"/>
        <v>38.056994432892544</v>
      </c>
      <c r="AK2254" s="68">
        <f t="shared" si="1173"/>
        <v>137.76596382659497</v>
      </c>
      <c r="AL2254" s="68">
        <f t="shared" si="1174"/>
        <v>95.599318932026875</v>
      </c>
      <c r="AM2254" s="68">
        <f t="shared" si="1175"/>
        <v>15.434514754526061</v>
      </c>
      <c r="AN2254" s="68">
        <f t="shared" si="1176"/>
        <v>0.5087751973085014</v>
      </c>
      <c r="AO2254" s="68">
        <f t="shared" si="1178"/>
        <v>40.244625815254452</v>
      </c>
      <c r="AP2254" s="8"/>
      <c r="AQ2254" s="6"/>
      <c r="AR2254" s="94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</row>
    <row r="2255" spans="1:58" s="5" customFormat="1">
      <c r="A2255" s="6">
        <v>2210</v>
      </c>
      <c r="B2255" s="44" t="s">
        <v>29</v>
      </c>
      <c r="C2255" s="13">
        <v>11545.980761718751</v>
      </c>
      <c r="D2255" s="13">
        <v>12327.4037109375</v>
      </c>
      <c r="E2255" s="13">
        <v>12196.97861328125</v>
      </c>
      <c r="F2255" s="13">
        <v>12672.171484375</v>
      </c>
      <c r="G2255" s="13">
        <v>12971.47548828125</v>
      </c>
      <c r="H2255" s="13">
        <v>13168.593359375</v>
      </c>
      <c r="I2255" s="13">
        <v>13424.077783203125</v>
      </c>
      <c r="J2255" s="13">
        <v>13060.181591796874</v>
      </c>
      <c r="K2255" s="13">
        <v>12761.247851562501</v>
      </c>
      <c r="L2255" s="13">
        <v>12239.113134765625</v>
      </c>
      <c r="M2255" s="13">
        <v>11535.102978515624</v>
      </c>
      <c r="N2255" s="13">
        <v>8707.8756347656254</v>
      </c>
      <c r="O2255" s="13">
        <v>6615.2392822265629</v>
      </c>
      <c r="P2255" s="13">
        <v>5313.77392578125</v>
      </c>
      <c r="Q2255" s="13">
        <v>4372.0657958984375</v>
      </c>
      <c r="R2255" s="13">
        <v>3366.2703979492189</v>
      </c>
      <c r="S2255" s="13">
        <v>1867.7447448730468</v>
      </c>
      <c r="T2255" s="13">
        <v>1287.1357849121093</v>
      </c>
      <c r="U2255" s="13">
        <v>169432.43232421874</v>
      </c>
      <c r="V2255" s="8"/>
      <c r="W2255" s="44" t="s">
        <v>29</v>
      </c>
      <c r="X2255" s="78">
        <v>66</v>
      </c>
      <c r="Y2255" s="78">
        <v>342</v>
      </c>
      <c r="Z2255" s="78">
        <v>771</v>
      </c>
      <c r="AA2255" s="78">
        <v>797</v>
      </c>
      <c r="AB2255" s="78">
        <v>358</v>
      </c>
      <c r="AC2255" s="78">
        <v>62</v>
      </c>
      <c r="AD2255" s="78">
        <v>3</v>
      </c>
      <c r="AE2255" s="45">
        <f t="shared" si="1177"/>
        <v>2399</v>
      </c>
      <c r="AF2255" s="8"/>
      <c r="AG2255" s="44" t="s">
        <v>29</v>
      </c>
      <c r="AH2255" s="68">
        <f t="shared" si="1170"/>
        <v>10.416525704592793</v>
      </c>
      <c r="AI2255" s="68">
        <f t="shared" si="1171"/>
        <v>52.731086807968943</v>
      </c>
      <c r="AJ2255" s="68">
        <f t="shared" si="1172"/>
        <v>117.09678914963364</v>
      </c>
      <c r="AK2255" s="68">
        <f t="shared" si="1173"/>
        <v>118.7418626249687</v>
      </c>
      <c r="AL2255" s="68">
        <f t="shared" si="1174"/>
        <v>54.823127455572362</v>
      </c>
      <c r="AM2255" s="68">
        <f t="shared" si="1175"/>
        <v>9.7169180821777807</v>
      </c>
      <c r="AN2255" s="68">
        <f t="shared" si="1176"/>
        <v>0.49023159880406625</v>
      </c>
      <c r="AO2255" s="68">
        <f t="shared" si="1178"/>
        <v>53.135845068784938</v>
      </c>
      <c r="AP2255" s="8"/>
      <c r="AQ2255" s="6"/>
      <c r="AR2255" s="94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</row>
    <row r="2256" spans="1:58" s="5" customFormat="1">
      <c r="A2256" s="6">
        <v>2211</v>
      </c>
      <c r="B2256" s="44" t="s">
        <v>30</v>
      </c>
      <c r="C2256" s="13">
        <v>407.21104278564451</v>
      </c>
      <c r="D2256" s="13">
        <v>488.86717071533201</v>
      </c>
      <c r="E2256" s="13">
        <v>509.9798522949219</v>
      </c>
      <c r="F2256" s="13">
        <v>459.41478271484374</v>
      </c>
      <c r="G2256" s="13">
        <v>238.29359970092773</v>
      </c>
      <c r="H2256" s="13">
        <v>289.86892471313479</v>
      </c>
      <c r="I2256" s="13">
        <v>379.16801605224612</v>
      </c>
      <c r="J2256" s="13">
        <v>454.06909027099607</v>
      </c>
      <c r="K2256" s="13">
        <v>513.55981750488286</v>
      </c>
      <c r="L2256" s="13">
        <v>521.77199707031252</v>
      </c>
      <c r="M2256" s="13">
        <v>540.31385803222656</v>
      </c>
      <c r="N2256" s="13">
        <v>470.89276733398435</v>
      </c>
      <c r="O2256" s="13">
        <v>452.0112243652344</v>
      </c>
      <c r="P2256" s="13">
        <v>372.96684417724612</v>
      </c>
      <c r="Q2256" s="13">
        <v>392.22321853637698</v>
      </c>
      <c r="R2256" s="13">
        <v>335.96842651367189</v>
      </c>
      <c r="S2256" s="13">
        <v>217.03703994750975</v>
      </c>
      <c r="T2256" s="13">
        <v>203.71907958984374</v>
      </c>
      <c r="U2256" s="13">
        <v>7247.3367523193356</v>
      </c>
      <c r="V2256" s="8"/>
      <c r="W2256" s="44" t="s">
        <v>30</v>
      </c>
      <c r="X2256" s="78">
        <v>3</v>
      </c>
      <c r="Y2256" s="78">
        <v>9</v>
      </c>
      <c r="Z2256" s="78">
        <v>19</v>
      </c>
      <c r="AA2256" s="78">
        <v>24</v>
      </c>
      <c r="AB2256" s="78">
        <v>7</v>
      </c>
      <c r="AC2256" s="78">
        <v>3</v>
      </c>
      <c r="AD2256" s="78">
        <v>0</v>
      </c>
      <c r="AE2256" s="45">
        <f t="shared" si="1177"/>
        <v>65</v>
      </c>
      <c r="AF2256" s="8"/>
      <c r="AG2256" s="44" t="s">
        <v>30</v>
      </c>
      <c r="AH2256" s="68">
        <f t="shared" si="1170"/>
        <v>13.060093461825254</v>
      </c>
      <c r="AI2256" s="68">
        <f t="shared" si="1171"/>
        <v>75.53706865224683</v>
      </c>
      <c r="AJ2256" s="68">
        <f t="shared" si="1172"/>
        <v>131.09373499627884</v>
      </c>
      <c r="AK2256" s="68">
        <f t="shared" si="1173"/>
        <v>126.59295607197527</v>
      </c>
      <c r="AL2256" s="68">
        <f t="shared" si="1174"/>
        <v>30.832312306579965</v>
      </c>
      <c r="AM2256" s="68">
        <f t="shared" si="1175"/>
        <v>11.683157045173132</v>
      </c>
      <c r="AN2256" s="68">
        <f t="shared" si="1176"/>
        <v>0</v>
      </c>
      <c r="AO2256" s="68">
        <f t="shared" si="1178"/>
        <v>45.515876856832769</v>
      </c>
      <c r="AP2256" s="8"/>
      <c r="AQ2256" s="6"/>
      <c r="AR2256" s="94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</row>
    <row r="2257" spans="1:58" s="5" customFormat="1">
      <c r="A2257" s="6">
        <v>2212</v>
      </c>
      <c r="B2257" s="44" t="s">
        <v>31</v>
      </c>
      <c r="C2257" s="13">
        <v>2547.0457504272463</v>
      </c>
      <c r="D2257" s="13">
        <v>2791.7594024658201</v>
      </c>
      <c r="E2257" s="13">
        <v>2755.1988464355468</v>
      </c>
      <c r="F2257" s="13">
        <v>2464.7800384521483</v>
      </c>
      <c r="G2257" s="13">
        <v>1652.0634887695312</v>
      </c>
      <c r="H2257" s="13">
        <v>1983.7673027038575</v>
      </c>
      <c r="I2257" s="13">
        <v>2385.8923049926757</v>
      </c>
      <c r="J2257" s="13">
        <v>2600.3457305908205</v>
      </c>
      <c r="K2257" s="13">
        <v>2638.9082626342774</v>
      </c>
      <c r="L2257" s="13">
        <v>2512.9143524169922</v>
      </c>
      <c r="M2257" s="13">
        <v>2449.2309753417967</v>
      </c>
      <c r="N2257" s="13">
        <v>2188.1017913818359</v>
      </c>
      <c r="O2257" s="13">
        <v>1885.3827697753907</v>
      </c>
      <c r="P2257" s="13">
        <v>1600.4945632934571</v>
      </c>
      <c r="Q2257" s="13">
        <v>1468.1179016113281</v>
      </c>
      <c r="R2257" s="13">
        <v>1214.681674194336</v>
      </c>
      <c r="S2257" s="13">
        <v>828.4690406799316</v>
      </c>
      <c r="T2257" s="13">
        <v>692.20168075561526</v>
      </c>
      <c r="U2257" s="13">
        <v>36659.355876922607</v>
      </c>
      <c r="V2257" s="8"/>
      <c r="W2257" s="44" t="s">
        <v>31</v>
      </c>
      <c r="X2257" s="78">
        <v>29</v>
      </c>
      <c r="Y2257" s="78">
        <v>69</v>
      </c>
      <c r="Z2257" s="78">
        <v>141</v>
      </c>
      <c r="AA2257" s="78">
        <v>140</v>
      </c>
      <c r="AB2257" s="78">
        <v>56</v>
      </c>
      <c r="AC2257" s="78">
        <v>9</v>
      </c>
      <c r="AD2257" s="78">
        <v>0</v>
      </c>
      <c r="AE2257" s="45">
        <f t="shared" si="1177"/>
        <v>444</v>
      </c>
      <c r="AF2257" s="8"/>
      <c r="AG2257" s="44" t="s">
        <v>31</v>
      </c>
      <c r="AH2257" s="68">
        <f t="shared" si="1170"/>
        <v>23.531511573107064</v>
      </c>
      <c r="AI2257" s="68">
        <f t="shared" si="1171"/>
        <v>83.531898706134712</v>
      </c>
      <c r="AJ2257" s="68">
        <f t="shared" si="1172"/>
        <v>142.15376955534879</v>
      </c>
      <c r="AK2257" s="68">
        <f t="shared" si="1173"/>
        <v>117.35651245199836</v>
      </c>
      <c r="AL2257" s="68">
        <f t="shared" si="1174"/>
        <v>43.071195757708978</v>
      </c>
      <c r="AM2257" s="68">
        <f t="shared" si="1175"/>
        <v>6.8210025543031145</v>
      </c>
      <c r="AN2257" s="68">
        <f t="shared" si="1176"/>
        <v>0</v>
      </c>
      <c r="AO2257" s="68">
        <f t="shared" si="1178"/>
        <v>54.684276423908557</v>
      </c>
      <c r="AP2257" s="8"/>
      <c r="AQ2257" s="6"/>
      <c r="AR2257" s="94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</row>
    <row r="2258" spans="1:58" s="5" customFormat="1">
      <c r="A2258" s="6">
        <v>2213</v>
      </c>
      <c r="B2258" s="44" t="s">
        <v>32</v>
      </c>
      <c r="C2258" s="13">
        <v>3739.7314208984376</v>
      </c>
      <c r="D2258" s="13">
        <v>4293.9966918945311</v>
      </c>
      <c r="E2258" s="13">
        <v>4249.2167999267576</v>
      </c>
      <c r="F2258" s="13">
        <v>3621.7883850097655</v>
      </c>
      <c r="G2258" s="13">
        <v>2853.2808670043946</v>
      </c>
      <c r="H2258" s="13">
        <v>3283.8773406982423</v>
      </c>
      <c r="I2258" s="13">
        <v>3796.1224731445313</v>
      </c>
      <c r="J2258" s="13">
        <v>4024.7924194335938</v>
      </c>
      <c r="K2258" s="13">
        <v>3983.338961791992</v>
      </c>
      <c r="L2258" s="13">
        <v>3537.457437133789</v>
      </c>
      <c r="M2258" s="13">
        <v>3182.8291503906248</v>
      </c>
      <c r="N2258" s="13">
        <v>2649.0968627929688</v>
      </c>
      <c r="O2258" s="13">
        <v>1942.5907012939454</v>
      </c>
      <c r="P2258" s="13">
        <v>1427.2202285766602</v>
      </c>
      <c r="Q2258" s="13">
        <v>1263.7860305786132</v>
      </c>
      <c r="R2258" s="13">
        <v>986.17033233642576</v>
      </c>
      <c r="S2258" s="13">
        <v>656.16591949462895</v>
      </c>
      <c r="T2258" s="13">
        <v>480.58357849121091</v>
      </c>
      <c r="U2258" s="13">
        <v>49972.045600891113</v>
      </c>
      <c r="V2258" s="8"/>
      <c r="W2258" s="44" t="s">
        <v>32</v>
      </c>
      <c r="X2258" s="78">
        <v>19</v>
      </c>
      <c r="Y2258" s="78">
        <v>85</v>
      </c>
      <c r="Z2258" s="78">
        <v>217</v>
      </c>
      <c r="AA2258" s="78">
        <v>249</v>
      </c>
      <c r="AB2258" s="78">
        <v>96</v>
      </c>
      <c r="AC2258" s="78">
        <v>18</v>
      </c>
      <c r="AD2258" s="78">
        <v>3</v>
      </c>
      <c r="AE2258" s="45">
        <f t="shared" si="1177"/>
        <v>687</v>
      </c>
      <c r="AF2258" s="8"/>
      <c r="AG2258" s="44" t="s">
        <v>32</v>
      </c>
      <c r="AH2258" s="68">
        <f t="shared" si="1170"/>
        <v>10.492054189935104</v>
      </c>
      <c r="AI2258" s="68">
        <f t="shared" si="1171"/>
        <v>59.580534803249058</v>
      </c>
      <c r="AJ2258" s="68">
        <f t="shared" si="1172"/>
        <v>132.16084371401024</v>
      </c>
      <c r="AK2258" s="68">
        <f t="shared" si="1173"/>
        <v>131.1864945146198</v>
      </c>
      <c r="AL2258" s="68">
        <f t="shared" si="1174"/>
        <v>47.704323600127438</v>
      </c>
      <c r="AM2258" s="68">
        <f t="shared" si="1175"/>
        <v>9.0376441335548847</v>
      </c>
      <c r="AN2258" s="68">
        <f t="shared" si="1176"/>
        <v>1.6961334819229588</v>
      </c>
      <c r="AO2258" s="68">
        <f t="shared" si="1178"/>
        <v>54.739601102805871</v>
      </c>
      <c r="AP2258" s="8"/>
      <c r="AQ2258" s="6"/>
      <c r="AR2258" s="94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</row>
    <row r="2259" spans="1:58" s="5" customFormat="1">
      <c r="A2259" s="6">
        <v>2214</v>
      </c>
      <c r="B2259" s="44" t="s">
        <v>33</v>
      </c>
      <c r="C2259" s="13">
        <v>15853.263378906249</v>
      </c>
      <c r="D2259" s="13">
        <v>16725.890063476563</v>
      </c>
      <c r="E2259" s="13">
        <v>15386.724975585938</v>
      </c>
      <c r="F2259" s="13">
        <v>13732.534576416016</v>
      </c>
      <c r="G2259" s="13">
        <v>12490.997515869141</v>
      </c>
      <c r="H2259" s="13">
        <v>14050.002911376952</v>
      </c>
      <c r="I2259" s="13">
        <v>16172.511364746093</v>
      </c>
      <c r="J2259" s="13">
        <v>16662.17745361328</v>
      </c>
      <c r="K2259" s="13">
        <v>15551.409875488282</v>
      </c>
      <c r="L2259" s="13">
        <v>13235.166174316406</v>
      </c>
      <c r="M2259" s="13">
        <v>11085.416296386718</v>
      </c>
      <c r="N2259" s="13">
        <v>8047.4195983886721</v>
      </c>
      <c r="O2259" s="13">
        <v>5821.5635803222658</v>
      </c>
      <c r="P2259" s="13">
        <v>4515.0172637939449</v>
      </c>
      <c r="Q2259" s="13">
        <v>3654.1827209472658</v>
      </c>
      <c r="R2259" s="13">
        <v>2685.1750213623045</v>
      </c>
      <c r="S2259" s="13">
        <v>1614.2362487792968</v>
      </c>
      <c r="T2259" s="13">
        <v>1249.4359313964844</v>
      </c>
      <c r="U2259" s="13">
        <v>188533.12495117186</v>
      </c>
      <c r="V2259" s="8"/>
      <c r="W2259" s="44" t="s">
        <v>33</v>
      </c>
      <c r="X2259" s="78">
        <v>93</v>
      </c>
      <c r="Y2259" s="78">
        <v>389</v>
      </c>
      <c r="Z2259" s="78">
        <v>991</v>
      </c>
      <c r="AA2259" s="78">
        <v>1059</v>
      </c>
      <c r="AB2259" s="78">
        <v>385</v>
      </c>
      <c r="AC2259" s="78">
        <v>65</v>
      </c>
      <c r="AD2259" s="78">
        <v>0</v>
      </c>
      <c r="AE2259" s="45">
        <f t="shared" si="1177"/>
        <v>2982</v>
      </c>
      <c r="AF2259" s="8"/>
      <c r="AG2259" s="44" t="s">
        <v>33</v>
      </c>
      <c r="AH2259" s="68">
        <f t="shared" si="1170"/>
        <v>13.544477093065744</v>
      </c>
      <c r="AI2259" s="68">
        <f t="shared" si="1171"/>
        <v>62.284857475281122</v>
      </c>
      <c r="AJ2259" s="68">
        <f t="shared" si="1172"/>
        <v>141.0675864269808</v>
      </c>
      <c r="AK2259" s="68">
        <f t="shared" si="1173"/>
        <v>130.96296253759056</v>
      </c>
      <c r="AL2259" s="68">
        <f t="shared" si="1174"/>
        <v>46.212447451339649</v>
      </c>
      <c r="AM2259" s="68">
        <f t="shared" si="1175"/>
        <v>8.359370696344552</v>
      </c>
      <c r="AN2259" s="68">
        <f t="shared" si="1176"/>
        <v>0</v>
      </c>
      <c r="AO2259" s="68">
        <f t="shared" si="1178"/>
        <v>58.530955529645645</v>
      </c>
      <c r="AP2259" s="8"/>
      <c r="AQ2259" s="6"/>
      <c r="AR2259" s="94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</row>
    <row r="2260" spans="1:58" s="5" customFormat="1">
      <c r="A2260" s="6">
        <v>2215</v>
      </c>
      <c r="B2260" s="44" t="s">
        <v>34</v>
      </c>
      <c r="C2260" s="13">
        <v>727.30379943847652</v>
      </c>
      <c r="D2260" s="13">
        <v>846.72145690917966</v>
      </c>
      <c r="E2260" s="13">
        <v>922.8723205566406</v>
      </c>
      <c r="F2260" s="13">
        <v>798.38777160644531</v>
      </c>
      <c r="G2260" s="13">
        <v>548.03606872558589</v>
      </c>
      <c r="H2260" s="13">
        <v>610.72923278808594</v>
      </c>
      <c r="I2260" s="13">
        <v>713.98324432373045</v>
      </c>
      <c r="J2260" s="13">
        <v>816.92278747558589</v>
      </c>
      <c r="K2260" s="13">
        <v>879.87971191406245</v>
      </c>
      <c r="L2260" s="13">
        <v>914.93658447265625</v>
      </c>
      <c r="M2260" s="13">
        <v>946.04740295410159</v>
      </c>
      <c r="N2260" s="13">
        <v>874.59928283691409</v>
      </c>
      <c r="O2260" s="13">
        <v>863.7916198730469</v>
      </c>
      <c r="P2260" s="13">
        <v>700.89110412597654</v>
      </c>
      <c r="Q2260" s="13">
        <v>700.49163360595708</v>
      </c>
      <c r="R2260" s="13">
        <v>594.64089660644527</v>
      </c>
      <c r="S2260" s="13">
        <v>354.70832748413085</v>
      </c>
      <c r="T2260" s="13">
        <v>285.25862655639651</v>
      </c>
      <c r="U2260" s="13">
        <v>13100.201872253418</v>
      </c>
      <c r="V2260" s="8"/>
      <c r="W2260" s="44" t="s">
        <v>34</v>
      </c>
      <c r="X2260" s="78">
        <v>12</v>
      </c>
      <c r="Y2260" s="78">
        <v>26</v>
      </c>
      <c r="Z2260" s="78">
        <v>43</v>
      </c>
      <c r="AA2260" s="78">
        <v>40</v>
      </c>
      <c r="AB2260" s="78">
        <v>13</v>
      </c>
      <c r="AC2260" s="78">
        <v>3</v>
      </c>
      <c r="AD2260" s="78">
        <v>0</v>
      </c>
      <c r="AE2260" s="45">
        <f t="shared" si="1177"/>
        <v>137</v>
      </c>
      <c r="AF2260" s="8"/>
      <c r="AG2260" s="44" t="s">
        <v>34</v>
      </c>
      <c r="AH2260" s="68">
        <f t="shared" si="1170"/>
        <v>30.060580652067504</v>
      </c>
      <c r="AI2260" s="68">
        <f t="shared" si="1171"/>
        <v>94.884265776378271</v>
      </c>
      <c r="AJ2260" s="68">
        <f t="shared" si="1172"/>
        <v>140.81526703314157</v>
      </c>
      <c r="AK2260" s="68">
        <f t="shared" si="1173"/>
        <v>112.04744738201003</v>
      </c>
      <c r="AL2260" s="68">
        <f t="shared" si="1174"/>
        <v>31.826753272905886</v>
      </c>
      <c r="AM2260" s="68">
        <f t="shared" si="1175"/>
        <v>6.8191139297299967</v>
      </c>
      <c r="AN2260" s="68">
        <f t="shared" si="1176"/>
        <v>0</v>
      </c>
      <c r="AO2260" s="68">
        <f t="shared" si="1178"/>
        <v>51.865694188482188</v>
      </c>
      <c r="AP2260" s="8"/>
      <c r="AQ2260" s="6"/>
      <c r="AR2260" s="94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</row>
    <row r="2261" spans="1:58" s="5" customFormat="1">
      <c r="A2261" s="6">
        <v>2216</v>
      </c>
      <c r="B2261" s="44" t="s">
        <v>35</v>
      </c>
      <c r="C2261" s="13">
        <v>1314.7288909912108</v>
      </c>
      <c r="D2261" s="13">
        <v>1542.8667007446288</v>
      </c>
      <c r="E2261" s="13">
        <v>1630.1911727905274</v>
      </c>
      <c r="F2261" s="13">
        <v>1451.8827468872071</v>
      </c>
      <c r="G2261" s="13">
        <v>1040.3670120239258</v>
      </c>
      <c r="H2261" s="13">
        <v>1152.9993103027343</v>
      </c>
      <c r="I2261" s="13">
        <v>1274.302342224121</v>
      </c>
      <c r="J2261" s="13">
        <v>1414.1205856323243</v>
      </c>
      <c r="K2261" s="13">
        <v>1543.5679840087892</v>
      </c>
      <c r="L2261" s="13">
        <v>1506.0874938964844</v>
      </c>
      <c r="M2261" s="13">
        <v>1457.8556396484375</v>
      </c>
      <c r="N2261" s="13">
        <v>1262.1723175048828</v>
      </c>
      <c r="O2261" s="13">
        <v>1043.3951858520509</v>
      </c>
      <c r="P2261" s="13">
        <v>901.41655426025386</v>
      </c>
      <c r="Q2261" s="13">
        <v>873.79536132812495</v>
      </c>
      <c r="R2261" s="13">
        <v>766.84498748779299</v>
      </c>
      <c r="S2261" s="13">
        <v>527.0961624145508</v>
      </c>
      <c r="T2261" s="13">
        <v>402.41334438323975</v>
      </c>
      <c r="U2261" s="13">
        <v>21106.103792381287</v>
      </c>
      <c r="V2261" s="8"/>
      <c r="W2261" s="44" t="s">
        <v>35</v>
      </c>
      <c r="X2261" s="78">
        <v>13</v>
      </c>
      <c r="Y2261" s="78">
        <v>36</v>
      </c>
      <c r="Z2261" s="78">
        <v>74</v>
      </c>
      <c r="AA2261" s="78">
        <v>78</v>
      </c>
      <c r="AB2261" s="78">
        <v>32</v>
      </c>
      <c r="AC2261" s="78">
        <v>7</v>
      </c>
      <c r="AD2261" s="78">
        <v>3</v>
      </c>
      <c r="AE2261" s="45">
        <f t="shared" si="1177"/>
        <v>243</v>
      </c>
      <c r="AF2261" s="8"/>
      <c r="AG2261" s="44" t="s">
        <v>35</v>
      </c>
      <c r="AH2261" s="68">
        <f t="shared" si="1170"/>
        <v>17.907782192290124</v>
      </c>
      <c r="AI2261" s="68">
        <f t="shared" si="1171"/>
        <v>69.206346575648809</v>
      </c>
      <c r="AJ2261" s="68">
        <f t="shared" si="1172"/>
        <v>128.36087470090573</v>
      </c>
      <c r="AK2261" s="68">
        <f t="shared" si="1173"/>
        <v>122.41992722678611</v>
      </c>
      <c r="AL2261" s="68">
        <f t="shared" si="1174"/>
        <v>45.257809447263213</v>
      </c>
      <c r="AM2261" s="68">
        <f t="shared" si="1175"/>
        <v>9.0698952978026295</v>
      </c>
      <c r="AN2261" s="68">
        <f t="shared" si="1176"/>
        <v>3.9838322968057187</v>
      </c>
      <c r="AO2261" s="68">
        <f t="shared" si="1178"/>
        <v>51.793993260505339</v>
      </c>
      <c r="AP2261" s="8"/>
      <c r="AQ2261" s="6"/>
      <c r="AR2261" s="94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</row>
    <row r="2262" spans="1:58" s="5" customFormat="1">
      <c r="A2262" s="6">
        <v>2217</v>
      </c>
      <c r="B2262" s="44" t="s">
        <v>36</v>
      </c>
      <c r="C2262" s="13">
        <v>1196.1718017578125</v>
      </c>
      <c r="D2262" s="13">
        <v>1374.6568664550782</v>
      </c>
      <c r="E2262" s="13">
        <v>1394.377862548828</v>
      </c>
      <c r="F2262" s="13">
        <v>1091.4016662597655</v>
      </c>
      <c r="G2262" s="13">
        <v>726.16852722167971</v>
      </c>
      <c r="H2262" s="13">
        <v>882.05473022460933</v>
      </c>
      <c r="I2262" s="13">
        <v>1066.0342559814453</v>
      </c>
      <c r="J2262" s="13">
        <v>1251.119873046875</v>
      </c>
      <c r="K2262" s="13">
        <v>1294.8883117675782</v>
      </c>
      <c r="L2262" s="13">
        <v>1178.2493469238282</v>
      </c>
      <c r="M2262" s="13">
        <v>1128.7513519287108</v>
      </c>
      <c r="N2262" s="13">
        <v>1057.2266082763672</v>
      </c>
      <c r="O2262" s="13">
        <v>974.51813049316411</v>
      </c>
      <c r="P2262" s="13">
        <v>817.96170043945313</v>
      </c>
      <c r="Q2262" s="13">
        <v>749.58477783203125</v>
      </c>
      <c r="R2262" s="13">
        <v>598.80434417724609</v>
      </c>
      <c r="S2262" s="13">
        <v>357.98365325927733</v>
      </c>
      <c r="T2262" s="13">
        <v>334.18391494750978</v>
      </c>
      <c r="U2262" s="13">
        <v>17474.137723541258</v>
      </c>
      <c r="V2262" s="8"/>
      <c r="W2262" s="44" t="s">
        <v>36</v>
      </c>
      <c r="X2262" s="78">
        <v>5</v>
      </c>
      <c r="Y2262" s="78">
        <v>27</v>
      </c>
      <c r="Z2262" s="78">
        <v>73</v>
      </c>
      <c r="AA2262" s="78">
        <v>52</v>
      </c>
      <c r="AB2262" s="78">
        <v>39</v>
      </c>
      <c r="AC2262" s="78">
        <v>5</v>
      </c>
      <c r="AD2262" s="78">
        <v>0</v>
      </c>
      <c r="AE2262" s="45">
        <f t="shared" si="1177"/>
        <v>201</v>
      </c>
      <c r="AF2262" s="8"/>
      <c r="AG2262" s="44" t="s">
        <v>36</v>
      </c>
      <c r="AH2262" s="68">
        <f t="shared" si="1170"/>
        <v>9.1625295334851451</v>
      </c>
      <c r="AI2262" s="68">
        <f t="shared" si="1171"/>
        <v>74.362903342291574</v>
      </c>
      <c r="AJ2262" s="68">
        <f t="shared" si="1172"/>
        <v>165.52260874200184</v>
      </c>
      <c r="AK2262" s="68">
        <f t="shared" si="1173"/>
        <v>97.557840582010485</v>
      </c>
      <c r="AL2262" s="68">
        <f t="shared" si="1174"/>
        <v>62.3441459770319</v>
      </c>
      <c r="AM2262" s="68">
        <f t="shared" si="1175"/>
        <v>7.7226737697165326</v>
      </c>
      <c r="AN2262" s="68">
        <f t="shared" si="1176"/>
        <v>0</v>
      </c>
      <c r="AO2262" s="68">
        <f t="shared" si="1178"/>
        <v>53.672158915566264</v>
      </c>
      <c r="AP2262" s="8"/>
      <c r="AQ2262" s="6"/>
      <c r="AR2262" s="94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/>
      <c r="BF2262" s="8"/>
    </row>
    <row r="2263" spans="1:58" s="5" customFormat="1">
      <c r="A2263" s="6">
        <v>2218</v>
      </c>
      <c r="B2263" s="44" t="s">
        <v>37</v>
      </c>
      <c r="C2263" s="13">
        <v>7566.3737548828121</v>
      </c>
      <c r="D2263" s="13">
        <v>6808.2888305664064</v>
      </c>
      <c r="E2263" s="13">
        <v>6057.3359741210934</v>
      </c>
      <c r="F2263" s="13">
        <v>7005.6885131835934</v>
      </c>
      <c r="G2263" s="13">
        <v>9928.4959960937504</v>
      </c>
      <c r="H2263" s="13">
        <v>11495.42001953125</v>
      </c>
      <c r="I2263" s="13">
        <v>12358.918261718751</v>
      </c>
      <c r="J2263" s="13">
        <v>10941.780078125001</v>
      </c>
      <c r="K2263" s="13">
        <v>9436.8280761718743</v>
      </c>
      <c r="L2263" s="13">
        <v>7821.64794921875</v>
      </c>
      <c r="M2263" s="13">
        <v>6860.4422607421875</v>
      </c>
      <c r="N2263" s="13">
        <v>5832.7781127929684</v>
      </c>
      <c r="O2263" s="13">
        <v>5643.5297607421871</v>
      </c>
      <c r="P2263" s="13">
        <v>5453.4210205078125</v>
      </c>
      <c r="Q2263" s="13">
        <v>5343.7214233398436</v>
      </c>
      <c r="R2263" s="13">
        <v>4502.1815673828123</v>
      </c>
      <c r="S2263" s="13">
        <v>2880.166192626953</v>
      </c>
      <c r="T2263" s="13">
        <v>2289.9147399902345</v>
      </c>
      <c r="U2263" s="13">
        <v>128226.93253173828</v>
      </c>
      <c r="V2263" s="8"/>
      <c r="W2263" s="44" t="s">
        <v>37</v>
      </c>
      <c r="X2263" s="78">
        <v>34</v>
      </c>
      <c r="Y2263" s="78">
        <v>179</v>
      </c>
      <c r="Z2263" s="78">
        <v>400</v>
      </c>
      <c r="AA2263" s="78">
        <v>671</v>
      </c>
      <c r="AB2263" s="78">
        <v>360</v>
      </c>
      <c r="AC2263" s="78">
        <v>74</v>
      </c>
      <c r="AD2263" s="78">
        <v>0</v>
      </c>
      <c r="AE2263" s="45">
        <f t="shared" si="1177"/>
        <v>1718</v>
      </c>
      <c r="AF2263" s="8"/>
      <c r="AG2263" s="44" t="s">
        <v>37</v>
      </c>
      <c r="AH2263" s="68">
        <f t="shared" si="1170"/>
        <v>9.7063978611145494</v>
      </c>
      <c r="AI2263" s="68">
        <f t="shared" si="1171"/>
        <v>36.057827906749509</v>
      </c>
      <c r="AJ2263" s="68">
        <f t="shared" si="1172"/>
        <v>69.592933415287391</v>
      </c>
      <c r="AK2263" s="68">
        <f t="shared" si="1173"/>
        <v>108.58555510936509</v>
      </c>
      <c r="AL2263" s="68">
        <f t="shared" si="1174"/>
        <v>65.802821374507118</v>
      </c>
      <c r="AM2263" s="68">
        <f t="shared" si="1175"/>
        <v>15.683235808195139</v>
      </c>
      <c r="AN2263" s="68">
        <f t="shared" si="1176"/>
        <v>0</v>
      </c>
      <c r="AO2263" s="68">
        <f t="shared" si="1178"/>
        <v>49.805201006343523</v>
      </c>
      <c r="AP2263" s="8"/>
      <c r="AQ2263" s="6"/>
      <c r="AR2263" s="94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</row>
    <row r="2264" spans="1:58" s="5" customFormat="1">
      <c r="A2264" s="6">
        <v>2219</v>
      </c>
      <c r="B2264" s="44" t="s">
        <v>38</v>
      </c>
      <c r="C2264" s="13">
        <v>2171.0053543090821</v>
      </c>
      <c r="D2264" s="13">
        <v>2631.4761718750001</v>
      </c>
      <c r="E2264" s="13">
        <v>2887.7826538085938</v>
      </c>
      <c r="F2264" s="13">
        <v>2554.074592590332</v>
      </c>
      <c r="G2264" s="13">
        <v>1594.1347900390624</v>
      </c>
      <c r="H2264" s="13">
        <v>1645.6587097167969</v>
      </c>
      <c r="I2264" s="13">
        <v>2141.7051040649412</v>
      </c>
      <c r="J2264" s="13">
        <v>2492.2489028930663</v>
      </c>
      <c r="K2264" s="13">
        <v>2819.1431777954103</v>
      </c>
      <c r="L2264" s="13">
        <v>2809.8931732177734</v>
      </c>
      <c r="M2264" s="13">
        <v>2930.2460144042971</v>
      </c>
      <c r="N2264" s="13">
        <v>2799.1387313842774</v>
      </c>
      <c r="O2264" s="13">
        <v>2565.9108245849611</v>
      </c>
      <c r="P2264" s="13">
        <v>2266.1749595642091</v>
      </c>
      <c r="Q2264" s="13">
        <v>2053.1162757873535</v>
      </c>
      <c r="R2264" s="13">
        <v>1626.473180770874</v>
      </c>
      <c r="S2264" s="13">
        <v>1010.7486396789551</v>
      </c>
      <c r="T2264" s="13">
        <v>761.48030300140385</v>
      </c>
      <c r="U2264" s="13">
        <v>39760.411559486391</v>
      </c>
      <c r="V2264" s="8"/>
      <c r="W2264" s="44" t="s">
        <v>38</v>
      </c>
      <c r="X2264" s="78">
        <v>38</v>
      </c>
      <c r="Y2264" s="78">
        <v>99</v>
      </c>
      <c r="Z2264" s="78">
        <v>103</v>
      </c>
      <c r="AA2264" s="78">
        <v>106</v>
      </c>
      <c r="AB2264" s="78">
        <v>46</v>
      </c>
      <c r="AC2264" s="78">
        <v>15</v>
      </c>
      <c r="AD2264" s="78">
        <v>3</v>
      </c>
      <c r="AE2264" s="45">
        <f t="shared" si="1177"/>
        <v>410</v>
      </c>
      <c r="AF2264" s="8"/>
      <c r="AG2264" s="44" t="s">
        <v>38</v>
      </c>
      <c r="AH2264" s="68">
        <f t="shared" si="1170"/>
        <v>29.756374469439869</v>
      </c>
      <c r="AI2264" s="68">
        <f t="shared" si="1171"/>
        <v>124.20530637509532</v>
      </c>
      <c r="AJ2264" s="68">
        <f t="shared" si="1172"/>
        <v>125.17783838390814</v>
      </c>
      <c r="AK2264" s="68">
        <f t="shared" si="1173"/>
        <v>98.986550294728019</v>
      </c>
      <c r="AL2264" s="68">
        <f t="shared" si="1174"/>
        <v>36.914450997733027</v>
      </c>
      <c r="AM2264" s="68">
        <f t="shared" si="1175"/>
        <v>10.641531170282812</v>
      </c>
      <c r="AN2264" s="68">
        <f t="shared" si="1176"/>
        <v>2.1353124941504622</v>
      </c>
      <c r="AO2264" s="68">
        <f t="shared" si="1178"/>
        <v>51.068520192615367</v>
      </c>
      <c r="AP2264" s="8"/>
      <c r="AQ2264" s="6"/>
      <c r="AR2264" s="94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/>
      <c r="BD2264" s="8"/>
      <c r="BE2264" s="8"/>
      <c r="BF2264" s="8"/>
    </row>
    <row r="2265" spans="1:58" s="5" customFormat="1">
      <c r="A2265" s="6">
        <v>2220</v>
      </c>
      <c r="B2265" s="44" t="s">
        <v>39</v>
      </c>
      <c r="C2265" s="13">
        <v>7670.4026367187498</v>
      </c>
      <c r="D2265" s="13">
        <v>8305.9023681640629</v>
      </c>
      <c r="E2265" s="13">
        <v>8283.10595703125</v>
      </c>
      <c r="F2265" s="13">
        <v>7879.6756835937504</v>
      </c>
      <c r="G2265" s="13">
        <v>7538.9437744140623</v>
      </c>
      <c r="H2265" s="13">
        <v>8015.2364746093754</v>
      </c>
      <c r="I2265" s="13">
        <v>8757.5264892578125</v>
      </c>
      <c r="J2265" s="13">
        <v>8886.4211914062507</v>
      </c>
      <c r="K2265" s="13">
        <v>8644.0008056640618</v>
      </c>
      <c r="L2265" s="13">
        <v>7890.29541015625</v>
      </c>
      <c r="M2265" s="13">
        <v>7485.4959716796875</v>
      </c>
      <c r="N2265" s="13">
        <v>6147.8783691406252</v>
      </c>
      <c r="O2265" s="13">
        <v>4999.8701538085934</v>
      </c>
      <c r="P2265" s="13">
        <v>3947.8916503906248</v>
      </c>
      <c r="Q2265" s="13">
        <v>3700.6072875976561</v>
      </c>
      <c r="R2265" s="13">
        <v>3043.2259948730471</v>
      </c>
      <c r="S2265" s="13">
        <v>2095.4059295654297</v>
      </c>
      <c r="T2265" s="13">
        <v>1744.2293029785155</v>
      </c>
      <c r="U2265" s="13">
        <v>115036.1154510498</v>
      </c>
      <c r="V2265" s="8"/>
      <c r="W2265" s="44" t="s">
        <v>39</v>
      </c>
      <c r="X2265" s="78">
        <v>57</v>
      </c>
      <c r="Y2265" s="78">
        <v>221</v>
      </c>
      <c r="Z2265" s="78">
        <v>416</v>
      </c>
      <c r="AA2265" s="78">
        <v>548</v>
      </c>
      <c r="AB2265" s="78">
        <v>198</v>
      </c>
      <c r="AC2265" s="78">
        <v>31</v>
      </c>
      <c r="AD2265" s="78">
        <v>0</v>
      </c>
      <c r="AE2265" s="45">
        <f t="shared" si="1177"/>
        <v>1471</v>
      </c>
      <c r="AF2265" s="8"/>
      <c r="AG2265" s="44" t="s">
        <v>39</v>
      </c>
      <c r="AH2265" s="68">
        <f t="shared" si="1170"/>
        <v>14.467600517792764</v>
      </c>
      <c r="AI2265" s="68">
        <f t="shared" si="1171"/>
        <v>58.62890256591055</v>
      </c>
      <c r="AJ2265" s="68">
        <f t="shared" si="1172"/>
        <v>103.80230235696791</v>
      </c>
      <c r="AK2265" s="68">
        <f t="shared" si="1173"/>
        <v>125.14949299261377</v>
      </c>
      <c r="AL2265" s="68">
        <f t="shared" si="1174"/>
        <v>44.562371225770598</v>
      </c>
      <c r="AM2265" s="68">
        <f t="shared" si="1175"/>
        <v>7.172604606812846</v>
      </c>
      <c r="AN2265" s="68">
        <f t="shared" si="1176"/>
        <v>0</v>
      </c>
      <c r="AO2265" s="68">
        <f t="shared" si="1178"/>
        <v>51.065661705215419</v>
      </c>
      <c r="AP2265" s="8"/>
      <c r="AQ2265" s="6"/>
      <c r="AR2265" s="94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</row>
    <row r="2266" spans="1:58" s="5" customFormat="1">
      <c r="A2266" s="6">
        <v>2221</v>
      </c>
      <c r="B2266" s="44" t="s">
        <v>40</v>
      </c>
      <c r="C2266" s="13">
        <v>803.92436523437505</v>
      </c>
      <c r="D2266" s="13">
        <v>877.90689086914063</v>
      </c>
      <c r="E2266" s="13">
        <v>846.80964355468745</v>
      </c>
      <c r="F2266" s="13">
        <v>758.7458374023438</v>
      </c>
      <c r="G2266" s="13">
        <v>515.68228454589848</v>
      </c>
      <c r="H2266" s="13">
        <v>562.12297363281255</v>
      </c>
      <c r="I2266" s="13">
        <v>705.61668090820308</v>
      </c>
      <c r="J2266" s="13">
        <v>766.9593383789063</v>
      </c>
      <c r="K2266" s="13">
        <v>802.67252807617183</v>
      </c>
      <c r="L2266" s="13">
        <v>838.2105590820313</v>
      </c>
      <c r="M2266" s="13">
        <v>843.75187377929683</v>
      </c>
      <c r="N2266" s="13">
        <v>736.1009460449219</v>
      </c>
      <c r="O2266" s="13">
        <v>701.84013671875005</v>
      </c>
      <c r="P2266" s="13">
        <v>596.2248657226562</v>
      </c>
      <c r="Q2266" s="13">
        <v>581.70750122070308</v>
      </c>
      <c r="R2266" s="13">
        <v>458.64419555664063</v>
      </c>
      <c r="S2266" s="13">
        <v>298.21780395507813</v>
      </c>
      <c r="T2266" s="13">
        <v>270.93071899414065</v>
      </c>
      <c r="U2266" s="13">
        <v>11966.069143676757</v>
      </c>
      <c r="V2266" s="8"/>
      <c r="W2266" s="44" t="s">
        <v>40</v>
      </c>
      <c r="X2266" s="78">
        <v>8</v>
      </c>
      <c r="Y2266" s="78">
        <v>30</v>
      </c>
      <c r="Z2266" s="78">
        <v>47</v>
      </c>
      <c r="AA2266" s="78">
        <v>40</v>
      </c>
      <c r="AB2266" s="78">
        <v>19</v>
      </c>
      <c r="AC2266" s="78">
        <v>4</v>
      </c>
      <c r="AD2266" s="78">
        <v>0</v>
      </c>
      <c r="AE2266" s="45">
        <f t="shared" si="1177"/>
        <v>148</v>
      </c>
      <c r="AF2266" s="8"/>
      <c r="AG2266" s="44" t="s">
        <v>40</v>
      </c>
      <c r="AH2266" s="68">
        <f t="shared" si="1170"/>
        <v>21.087430350560989</v>
      </c>
      <c r="AI2266" s="68">
        <f t="shared" si="1171"/>
        <v>116.35071011375742</v>
      </c>
      <c r="AJ2266" s="68">
        <f t="shared" si="1172"/>
        <v>167.22319565149505</v>
      </c>
      <c r="AK2266" s="68">
        <f t="shared" si="1173"/>
        <v>113.37600451428042</v>
      </c>
      <c r="AL2266" s="68">
        <f t="shared" si="1174"/>
        <v>49.546303302492149</v>
      </c>
      <c r="AM2266" s="68">
        <f t="shared" si="1175"/>
        <v>9.9667046275698841</v>
      </c>
      <c r="AN2266" s="68">
        <f t="shared" si="1176"/>
        <v>0</v>
      </c>
      <c r="AO2266" s="68">
        <f t="shared" si="1178"/>
        <v>59.797856553674897</v>
      </c>
      <c r="AP2266" s="8"/>
      <c r="AQ2266" s="6"/>
      <c r="AR2266" s="94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/>
      <c r="BE2266" s="8"/>
      <c r="BF2266" s="8"/>
    </row>
    <row r="2267" spans="1:58" s="5" customFormat="1">
      <c r="A2267" s="6">
        <v>2222</v>
      </c>
      <c r="B2267" s="44" t="s">
        <v>41</v>
      </c>
      <c r="C2267" s="13">
        <v>7198.8257568359377</v>
      </c>
      <c r="D2267" s="13">
        <v>6873.6284423828129</v>
      </c>
      <c r="E2267" s="13">
        <v>6834.7978759765629</v>
      </c>
      <c r="F2267" s="13">
        <v>6973.5625732421877</v>
      </c>
      <c r="G2267" s="13">
        <v>8514.4818359375004</v>
      </c>
      <c r="H2267" s="13">
        <v>9465.0182617187493</v>
      </c>
      <c r="I2267" s="13">
        <v>10562.119116210937</v>
      </c>
      <c r="J2267" s="13">
        <v>10064.216015624999</v>
      </c>
      <c r="K2267" s="13">
        <v>9462.9227539062504</v>
      </c>
      <c r="L2267" s="13">
        <v>8813.3911376953129</v>
      </c>
      <c r="M2267" s="13">
        <v>8090.1264404296871</v>
      </c>
      <c r="N2267" s="13">
        <v>5960.9632812500004</v>
      </c>
      <c r="O2267" s="13">
        <v>4800.3067993164059</v>
      </c>
      <c r="P2267" s="13">
        <v>4396.6646972656254</v>
      </c>
      <c r="Q2267" s="13">
        <v>4724.820556640625</v>
      </c>
      <c r="R2267" s="13">
        <v>4724.6859375000004</v>
      </c>
      <c r="S2267" s="13">
        <v>3400.3624145507811</v>
      </c>
      <c r="T2267" s="13">
        <v>2841.4957031250001</v>
      </c>
      <c r="U2267" s="13">
        <v>123702.38959960938</v>
      </c>
      <c r="V2267" s="8"/>
      <c r="W2267" s="44" t="s">
        <v>41</v>
      </c>
      <c r="X2267" s="78">
        <v>14</v>
      </c>
      <c r="Y2267" s="78">
        <v>77</v>
      </c>
      <c r="Z2267" s="78">
        <v>313</v>
      </c>
      <c r="AA2267" s="78">
        <v>745</v>
      </c>
      <c r="AB2267" s="78">
        <v>377</v>
      </c>
      <c r="AC2267" s="78">
        <v>63</v>
      </c>
      <c r="AD2267" s="78">
        <v>3</v>
      </c>
      <c r="AE2267" s="45">
        <f t="shared" si="1177"/>
        <v>1592</v>
      </c>
      <c r="AF2267" s="8"/>
      <c r="AG2267" s="44" t="s">
        <v>41</v>
      </c>
      <c r="AH2267" s="68">
        <f t="shared" si="1170"/>
        <v>4.0151643734347511</v>
      </c>
      <c r="AI2267" s="68">
        <f t="shared" si="1171"/>
        <v>18.086831702430143</v>
      </c>
      <c r="AJ2267" s="68">
        <f t="shared" si="1172"/>
        <v>66.138277041879149</v>
      </c>
      <c r="AK2267" s="68">
        <f t="shared" si="1173"/>
        <v>141.07017574845565</v>
      </c>
      <c r="AL2267" s="68">
        <f t="shared" si="1174"/>
        <v>74.918900670394223</v>
      </c>
      <c r="AM2267" s="68">
        <f t="shared" si="1175"/>
        <v>13.315125070421587</v>
      </c>
      <c r="AN2267" s="68">
        <f t="shared" si="1176"/>
        <v>0.68078222176452607</v>
      </c>
      <c r="AO2267" s="68">
        <f t="shared" si="1178"/>
        <v>49.862415052879669</v>
      </c>
      <c r="AP2267" s="8"/>
      <c r="AQ2267" s="6"/>
      <c r="AR2267" s="94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</row>
    <row r="2268" spans="1:58" s="5" customFormat="1">
      <c r="A2268" s="6">
        <v>2223</v>
      </c>
      <c r="B2268" s="44" t="s">
        <v>42</v>
      </c>
      <c r="C2268" s="13">
        <v>1335.5069808959961</v>
      </c>
      <c r="D2268" s="13">
        <v>1575.7244979858399</v>
      </c>
      <c r="E2268" s="13">
        <v>1562.3608276367188</v>
      </c>
      <c r="F2268" s="13">
        <v>1321.1514038085938</v>
      </c>
      <c r="G2268" s="13">
        <v>898.93128204345703</v>
      </c>
      <c r="H2268" s="13">
        <v>1068.444741821289</v>
      </c>
      <c r="I2268" s="13">
        <v>1326.2596710205078</v>
      </c>
      <c r="J2268" s="13">
        <v>1547.133822631836</v>
      </c>
      <c r="K2268" s="13">
        <v>1582.4201965332031</v>
      </c>
      <c r="L2268" s="13">
        <v>1503.4192520141601</v>
      </c>
      <c r="M2268" s="13">
        <v>1444.1469161987304</v>
      </c>
      <c r="N2268" s="13">
        <v>1106.6667938232422</v>
      </c>
      <c r="O2268" s="13">
        <v>995.48528442382815</v>
      </c>
      <c r="P2268" s="13">
        <v>826.30779418945315</v>
      </c>
      <c r="Q2268" s="13">
        <v>806.22238159179688</v>
      </c>
      <c r="R2268" s="13">
        <v>660.18181762695315</v>
      </c>
      <c r="S2268" s="13">
        <v>421.44049072265625</v>
      </c>
      <c r="T2268" s="13">
        <v>359.2695400238037</v>
      </c>
      <c r="U2268" s="13">
        <v>20341.073694992065</v>
      </c>
      <c r="V2268" s="8"/>
      <c r="W2268" s="44" t="s">
        <v>42</v>
      </c>
      <c r="X2268" s="78">
        <v>17</v>
      </c>
      <c r="Y2268" s="78">
        <v>43</v>
      </c>
      <c r="Z2268" s="78">
        <v>76</v>
      </c>
      <c r="AA2268" s="78">
        <v>67</v>
      </c>
      <c r="AB2268" s="78">
        <v>18</v>
      </c>
      <c r="AC2268" s="78">
        <v>6</v>
      </c>
      <c r="AD2268" s="78">
        <v>0</v>
      </c>
      <c r="AE2268" s="45">
        <f t="shared" si="1177"/>
        <v>227</v>
      </c>
      <c r="AF2268" s="8"/>
      <c r="AG2268" s="44" t="s">
        <v>42</v>
      </c>
      <c r="AH2268" s="68">
        <f t="shared" si="1170"/>
        <v>25.735127633354779</v>
      </c>
      <c r="AI2268" s="68">
        <f t="shared" si="1171"/>
        <v>95.669159276006269</v>
      </c>
      <c r="AJ2268" s="68">
        <f t="shared" si="1172"/>
        <v>142.26285557912732</v>
      </c>
      <c r="AK2268" s="68">
        <f t="shared" si="1173"/>
        <v>101.03602102059844</v>
      </c>
      <c r="AL2268" s="68">
        <f t="shared" si="1174"/>
        <v>23.268833938851035</v>
      </c>
      <c r="AM2268" s="68">
        <f t="shared" si="1175"/>
        <v>7.5833208058705477</v>
      </c>
      <c r="AN2268" s="68">
        <f t="shared" si="1176"/>
        <v>0</v>
      </c>
      <c r="AO2268" s="68">
        <f t="shared" si="1178"/>
        <v>49.09296757721161</v>
      </c>
      <c r="AP2268" s="8"/>
      <c r="AQ2268" s="6"/>
      <c r="AR2268" s="94"/>
      <c r="AS2268" s="8"/>
      <c r="AT2268" s="8"/>
      <c r="AU2268" s="8"/>
      <c r="AV2268" s="8"/>
      <c r="AW2268" s="8"/>
      <c r="AX2268" s="8"/>
      <c r="AY2268" s="8"/>
      <c r="AZ2268" s="8"/>
      <c r="BA2268" s="8"/>
      <c r="BB2268" s="8"/>
      <c r="BC2268" s="8"/>
      <c r="BD2268" s="8"/>
      <c r="BE2268" s="8"/>
      <c r="BF2268" s="8"/>
    </row>
    <row r="2269" spans="1:58" s="5" customFormat="1">
      <c r="A2269" s="6">
        <v>2224</v>
      </c>
      <c r="B2269" s="44" t="s">
        <v>43</v>
      </c>
      <c r="C2269" s="13">
        <v>1043.7489532470704</v>
      </c>
      <c r="D2269" s="13">
        <v>1254.9324829101563</v>
      </c>
      <c r="E2269" s="13">
        <v>1312.2195373535155</v>
      </c>
      <c r="F2269" s="13">
        <v>1134.4277709960938</v>
      </c>
      <c r="G2269" s="13">
        <v>663.65635681152344</v>
      </c>
      <c r="H2269" s="13">
        <v>707.32496032714846</v>
      </c>
      <c r="I2269" s="13">
        <v>1103.8278564453126</v>
      </c>
      <c r="J2269" s="13">
        <v>1266.8799865722656</v>
      </c>
      <c r="K2269" s="13">
        <v>1347.7620605468751</v>
      </c>
      <c r="L2269" s="13">
        <v>1305.8812744140625</v>
      </c>
      <c r="M2269" s="13">
        <v>1243.3179260253905</v>
      </c>
      <c r="N2269" s="13">
        <v>997.73429565429683</v>
      </c>
      <c r="O2269" s="13">
        <v>727.2628295898437</v>
      </c>
      <c r="P2269" s="13">
        <v>503.76871337890623</v>
      </c>
      <c r="Q2269" s="13">
        <v>327.86423339843748</v>
      </c>
      <c r="R2269" s="13">
        <v>227.19374084472656</v>
      </c>
      <c r="S2269" s="13">
        <v>125.59903984069824</v>
      </c>
      <c r="T2269" s="13">
        <v>77.923600769042963</v>
      </c>
      <c r="U2269" s="13">
        <v>15371.325619125366</v>
      </c>
      <c r="V2269" s="8"/>
      <c r="W2269" s="44" t="s">
        <v>43</v>
      </c>
      <c r="X2269" s="78">
        <v>0</v>
      </c>
      <c r="Y2269" s="78">
        <v>27</v>
      </c>
      <c r="Z2269" s="78">
        <v>59</v>
      </c>
      <c r="AA2269" s="78">
        <v>68</v>
      </c>
      <c r="AB2269" s="78">
        <v>28</v>
      </c>
      <c r="AC2269" s="78">
        <v>9</v>
      </c>
      <c r="AD2269" s="78">
        <v>0</v>
      </c>
      <c r="AE2269" s="45">
        <f t="shared" si="1177"/>
        <v>191</v>
      </c>
      <c r="AF2269" s="8"/>
      <c r="AG2269" s="44" t="s">
        <v>43</v>
      </c>
      <c r="AH2269" s="68">
        <f t="shared" si="1170"/>
        <v>0</v>
      </c>
      <c r="AI2269" s="68">
        <f t="shared" si="1171"/>
        <v>81.367411681910326</v>
      </c>
      <c r="AJ2269" s="68">
        <f t="shared" si="1172"/>
        <v>166.82572596536565</v>
      </c>
      <c r="AK2269" s="68">
        <f t="shared" si="1173"/>
        <v>123.20761720760026</v>
      </c>
      <c r="AL2269" s="68">
        <f t="shared" si="1174"/>
        <v>44.203082054770178</v>
      </c>
      <c r="AM2269" s="68">
        <f t="shared" si="1175"/>
        <v>13.35547314093129</v>
      </c>
      <c r="AN2269" s="68">
        <f t="shared" si="1176"/>
        <v>0</v>
      </c>
      <c r="AO2269" s="68">
        <f t="shared" si="1178"/>
        <v>50.732026850727493</v>
      </c>
      <c r="AP2269" s="8"/>
      <c r="AQ2269" s="6"/>
      <c r="AR2269" s="94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</row>
    <row r="2270" spans="1:58" s="5" customFormat="1">
      <c r="A2270" s="6">
        <v>2225</v>
      </c>
      <c r="B2270" s="44" t="s">
        <v>44</v>
      </c>
      <c r="C2270" s="13">
        <v>5845.9149963378904</v>
      </c>
      <c r="D2270" s="13">
        <v>6643.6491394042969</v>
      </c>
      <c r="E2270" s="13">
        <v>6796.2569885253906</v>
      </c>
      <c r="F2270" s="13">
        <v>7180.1802612304691</v>
      </c>
      <c r="G2270" s="13">
        <v>6168.474948120117</v>
      </c>
      <c r="H2270" s="13">
        <v>5581.2653747558597</v>
      </c>
      <c r="I2270" s="13">
        <v>5851.7616394042971</v>
      </c>
      <c r="J2270" s="13">
        <v>6375.7679504394528</v>
      </c>
      <c r="K2270" s="13">
        <v>6780.1915893554688</v>
      </c>
      <c r="L2270" s="13">
        <v>6525.1023620605465</v>
      </c>
      <c r="M2270" s="13">
        <v>6039.5901184082031</v>
      </c>
      <c r="N2270" s="13">
        <v>4773.3091339111324</v>
      </c>
      <c r="O2270" s="13">
        <v>4026.7479660034178</v>
      </c>
      <c r="P2270" s="13">
        <v>3569.2238876342772</v>
      </c>
      <c r="Q2270" s="13">
        <v>3350.0592720031736</v>
      </c>
      <c r="R2270" s="13">
        <v>2741.6071121215818</v>
      </c>
      <c r="S2270" s="13">
        <v>1827.7451110839843</v>
      </c>
      <c r="T2270" s="13">
        <v>1681.6597984313964</v>
      </c>
      <c r="U2270" s="13">
        <v>91758.50764923096</v>
      </c>
      <c r="V2270" s="8"/>
      <c r="W2270" s="44" t="s">
        <v>44</v>
      </c>
      <c r="X2270" s="78">
        <v>57</v>
      </c>
      <c r="Y2270" s="78">
        <v>190</v>
      </c>
      <c r="Z2270" s="78">
        <v>348</v>
      </c>
      <c r="AA2270" s="78">
        <v>352</v>
      </c>
      <c r="AB2270" s="78">
        <v>142</v>
      </c>
      <c r="AC2270" s="78">
        <v>28</v>
      </c>
      <c r="AD2270" s="78">
        <v>0</v>
      </c>
      <c r="AE2270" s="45">
        <f t="shared" si="1177"/>
        <v>1117</v>
      </c>
      <c r="AF2270" s="8"/>
      <c r="AG2270" s="44" t="s">
        <v>44</v>
      </c>
      <c r="AH2270" s="68">
        <f t="shared" si="1170"/>
        <v>15.877038716638543</v>
      </c>
      <c r="AI2270" s="68">
        <f t="shared" si="1171"/>
        <v>61.60355731294775</v>
      </c>
      <c r="AJ2270" s="68">
        <f t="shared" si="1172"/>
        <v>124.70290395938126</v>
      </c>
      <c r="AK2270" s="68">
        <f t="shared" si="1173"/>
        <v>120.30565210644268</v>
      </c>
      <c r="AL2270" s="68">
        <f t="shared" si="1174"/>
        <v>44.543653753964676</v>
      </c>
      <c r="AM2270" s="68">
        <f t="shared" si="1175"/>
        <v>8.2593536276934927</v>
      </c>
      <c r="AN2270" s="68">
        <f t="shared" si="1176"/>
        <v>0</v>
      </c>
      <c r="AO2270" s="68">
        <f t="shared" si="1178"/>
        <v>50.244312265141822</v>
      </c>
      <c r="AP2270" s="8"/>
      <c r="AQ2270" s="6"/>
      <c r="AR2270" s="94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</row>
    <row r="2271" spans="1:58" s="5" customFormat="1">
      <c r="A2271" s="6">
        <v>2226</v>
      </c>
      <c r="B2271" s="44" t="s">
        <v>45</v>
      </c>
      <c r="C2271" s="13">
        <v>8071.2489888385981</v>
      </c>
      <c r="D2271" s="13">
        <v>8358.9015996379203</v>
      </c>
      <c r="E2271" s="13">
        <v>8477.8790335397316</v>
      </c>
      <c r="F2271" s="13">
        <v>9717.9478757622619</v>
      </c>
      <c r="G2271" s="13">
        <v>9983.689111605483</v>
      </c>
      <c r="H2271" s="13">
        <v>9566.5334057521213</v>
      </c>
      <c r="I2271" s="13">
        <v>9473.0182370585517</v>
      </c>
      <c r="J2271" s="13">
        <v>9379.3244643286926</v>
      </c>
      <c r="K2271" s="13">
        <v>9526.0514648180379</v>
      </c>
      <c r="L2271" s="13">
        <v>9326.1874574221565</v>
      </c>
      <c r="M2271" s="13">
        <v>8843.1310895650058</v>
      </c>
      <c r="N2271" s="13">
        <v>7495.9436984070962</v>
      </c>
      <c r="O2271" s="13">
        <v>5929.5595960774353</v>
      </c>
      <c r="P2271" s="13">
        <v>5061.9262416101001</v>
      </c>
      <c r="Q2271" s="13">
        <v>4474.1618571638846</v>
      </c>
      <c r="R2271" s="13">
        <v>3443.8148045038029</v>
      </c>
      <c r="S2271" s="13">
        <v>2211.1001952358542</v>
      </c>
      <c r="T2271" s="13">
        <v>1858.4730977547301</v>
      </c>
      <c r="U2271" s="13">
        <v>131198.89221908146</v>
      </c>
      <c r="V2271" s="8"/>
      <c r="W2271" s="44" t="s">
        <v>45</v>
      </c>
      <c r="X2271" s="78">
        <v>79</v>
      </c>
      <c r="Y2271" s="78">
        <v>359</v>
      </c>
      <c r="Z2271" s="78">
        <v>555</v>
      </c>
      <c r="AA2271" s="78">
        <v>511</v>
      </c>
      <c r="AB2271" s="78">
        <v>238</v>
      </c>
      <c r="AC2271" s="78">
        <v>44</v>
      </c>
      <c r="AD2271" s="78">
        <v>0</v>
      </c>
      <c r="AE2271" s="45">
        <f t="shared" si="1177"/>
        <v>1786</v>
      </c>
      <c r="AF2271" s="8"/>
      <c r="AG2271" s="44" t="s">
        <v>45</v>
      </c>
      <c r="AH2271" s="68">
        <f t="shared" si="1170"/>
        <v>16.258576606905983</v>
      </c>
      <c r="AI2271" s="68">
        <f t="shared" si="1171"/>
        <v>71.917303511120451</v>
      </c>
      <c r="AJ2271" s="68">
        <f t="shared" si="1172"/>
        <v>116.02949082188793</v>
      </c>
      <c r="AK2271" s="68">
        <f t="shared" si="1173"/>
        <v>107.88536181656706</v>
      </c>
      <c r="AL2271" s="68">
        <f t="shared" si="1174"/>
        <v>50.749923601674737</v>
      </c>
      <c r="AM2271" s="68">
        <f t="shared" si="1175"/>
        <v>9.2378253807471893</v>
      </c>
      <c r="AN2271" s="68">
        <f t="shared" si="1176"/>
        <v>0</v>
      </c>
      <c r="AO2271" s="68">
        <f t="shared" si="1178"/>
        <v>53.335123500775069</v>
      </c>
      <c r="AP2271" s="8"/>
      <c r="AQ2271" s="6"/>
      <c r="AR2271" s="94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</row>
    <row r="2272" spans="1:58" s="5" customFormat="1">
      <c r="A2272" s="6">
        <v>2227</v>
      </c>
      <c r="B2272" s="44" t="s">
        <v>46</v>
      </c>
      <c r="C2272" s="13">
        <v>12211.300541687011</v>
      </c>
      <c r="D2272" s="13">
        <v>13258.392974853516</v>
      </c>
      <c r="E2272" s="13">
        <v>13572.052612304688</v>
      </c>
      <c r="F2272" s="13">
        <v>13890.219459533691</v>
      </c>
      <c r="G2272" s="13">
        <v>12453.306625366211</v>
      </c>
      <c r="H2272" s="13">
        <v>12975.38157196045</v>
      </c>
      <c r="I2272" s="13">
        <v>13505.569079589844</v>
      </c>
      <c r="J2272" s="13">
        <v>13997.097857666016</v>
      </c>
      <c r="K2272" s="13">
        <v>14370.125495910645</v>
      </c>
      <c r="L2272" s="13">
        <v>13702.314616394044</v>
      </c>
      <c r="M2272" s="13">
        <v>12985.374905395507</v>
      </c>
      <c r="N2272" s="13">
        <v>10565.366213989259</v>
      </c>
      <c r="O2272" s="13">
        <v>9054.355393981934</v>
      </c>
      <c r="P2272" s="13">
        <v>8158.3078880310059</v>
      </c>
      <c r="Q2272" s="13">
        <v>7839.8722972869873</v>
      </c>
      <c r="R2272" s="13">
        <v>6854.6831933975218</v>
      </c>
      <c r="S2272" s="13">
        <v>4336.3124296188353</v>
      </c>
      <c r="T2272" s="13">
        <v>3454.8148030892016</v>
      </c>
      <c r="U2272" s="13">
        <v>197184.84796005636</v>
      </c>
      <c r="V2272" s="8"/>
      <c r="W2272" s="44" t="s">
        <v>46</v>
      </c>
      <c r="X2272" s="78">
        <v>89</v>
      </c>
      <c r="Y2272" s="78">
        <v>344</v>
      </c>
      <c r="Z2272" s="78">
        <v>716</v>
      </c>
      <c r="AA2272" s="78">
        <v>798</v>
      </c>
      <c r="AB2272" s="78">
        <v>338</v>
      </c>
      <c r="AC2272" s="78">
        <v>63</v>
      </c>
      <c r="AD2272" s="78">
        <v>3</v>
      </c>
      <c r="AE2272" s="45">
        <f t="shared" si="1177"/>
        <v>2351</v>
      </c>
      <c r="AF2272" s="8"/>
      <c r="AG2272" s="44" t="s">
        <v>46</v>
      </c>
      <c r="AH2272" s="68">
        <f t="shared" si="1170"/>
        <v>12.814772330888403</v>
      </c>
      <c r="AI2272" s="68">
        <f t="shared" si="1171"/>
        <v>55.246371160460214</v>
      </c>
      <c r="AJ2272" s="68">
        <f t="shared" si="1172"/>
        <v>110.36284305461386</v>
      </c>
      <c r="AK2272" s="68">
        <f t="shared" si="1173"/>
        <v>118.17347277960607</v>
      </c>
      <c r="AL2272" s="68">
        <f t="shared" si="1174"/>
        <v>48.295725790740555</v>
      </c>
      <c r="AM2272" s="68">
        <f t="shared" si="1175"/>
        <v>8.7681906491252448</v>
      </c>
      <c r="AN2272" s="68">
        <f t="shared" si="1176"/>
        <v>0.43788222413323802</v>
      </c>
      <c r="AO2272" s="68">
        <f t="shared" si="1178"/>
        <v>49.550016558439964</v>
      </c>
      <c r="AP2272" s="8"/>
      <c r="AQ2272" s="6"/>
      <c r="AR2272" s="94"/>
      <c r="AS2272" s="8"/>
      <c r="AT2272" s="8"/>
      <c r="AU2272" s="8"/>
      <c r="AV2272" s="8"/>
      <c r="AW2272" s="8"/>
      <c r="AX2272" s="8"/>
      <c r="AY2272" s="8"/>
      <c r="AZ2272" s="8"/>
      <c r="BA2272" s="8"/>
      <c r="BB2272" s="8"/>
      <c r="BC2272" s="8"/>
      <c r="BD2272" s="8"/>
      <c r="BE2272" s="8"/>
      <c r="BF2272" s="8"/>
    </row>
    <row r="2273" spans="1:58" s="5" customFormat="1">
      <c r="A2273" s="6">
        <v>2228</v>
      </c>
      <c r="B2273" s="44" t="s">
        <v>47</v>
      </c>
      <c r="C2273" s="13">
        <v>4320.9490570068356</v>
      </c>
      <c r="D2273" s="13">
        <v>4576.0770446777342</v>
      </c>
      <c r="E2273" s="13">
        <v>4544.3869201660154</v>
      </c>
      <c r="F2273" s="13">
        <v>4249.2098510742189</v>
      </c>
      <c r="G2273" s="13">
        <v>3507.3179580688475</v>
      </c>
      <c r="H2273" s="13">
        <v>3948.1170272827148</v>
      </c>
      <c r="I2273" s="13">
        <v>4277.9082733154301</v>
      </c>
      <c r="J2273" s="13">
        <v>4372.1338226318358</v>
      </c>
      <c r="K2273" s="13">
        <v>4335.8505859375</v>
      </c>
      <c r="L2273" s="13">
        <v>4097.3016845703123</v>
      </c>
      <c r="M2273" s="13">
        <v>3754.7792175292971</v>
      </c>
      <c r="N2273" s="13">
        <v>2993.3265716552733</v>
      </c>
      <c r="O2273" s="13">
        <v>2505.9546966552734</v>
      </c>
      <c r="P2273" s="13">
        <v>2111.9364707946779</v>
      </c>
      <c r="Q2273" s="13">
        <v>1862.8318672180176</v>
      </c>
      <c r="R2273" s="13">
        <v>1583.0450714111328</v>
      </c>
      <c r="S2273" s="13">
        <v>1017.4960990905762</v>
      </c>
      <c r="T2273" s="13">
        <v>866.6471183776855</v>
      </c>
      <c r="U2273" s="13">
        <v>58925.269337463382</v>
      </c>
      <c r="V2273" s="8"/>
      <c r="W2273" s="44" t="s">
        <v>47</v>
      </c>
      <c r="X2273" s="78">
        <v>48</v>
      </c>
      <c r="Y2273" s="78">
        <v>128</v>
      </c>
      <c r="Z2273" s="78">
        <v>221</v>
      </c>
      <c r="AA2273" s="78">
        <v>244</v>
      </c>
      <c r="AB2273" s="78">
        <v>103</v>
      </c>
      <c r="AC2273" s="78">
        <v>17</v>
      </c>
      <c r="AD2273" s="78">
        <v>3</v>
      </c>
      <c r="AE2273" s="45">
        <f t="shared" si="1177"/>
        <v>764</v>
      </c>
      <c r="AF2273" s="8"/>
      <c r="AG2273" s="44" t="s">
        <v>47</v>
      </c>
      <c r="AH2273" s="68">
        <f t="shared" si="1170"/>
        <v>22.592435620879204</v>
      </c>
      <c r="AI2273" s="68">
        <f t="shared" si="1171"/>
        <v>72.990245840429964</v>
      </c>
      <c r="AJ2273" s="68">
        <f t="shared" si="1172"/>
        <v>111.95210196294657</v>
      </c>
      <c r="AK2273" s="68">
        <f t="shared" si="1173"/>
        <v>114.0744421856886</v>
      </c>
      <c r="AL2273" s="68">
        <f t="shared" si="1174"/>
        <v>47.11658159539062</v>
      </c>
      <c r="AM2273" s="68">
        <f t="shared" si="1175"/>
        <v>7.8415986266391382</v>
      </c>
      <c r="AN2273" s="68">
        <f t="shared" si="1176"/>
        <v>1.4643783792135445</v>
      </c>
      <c r="AO2273" s="68">
        <f t="shared" si="1178"/>
        <v>53.077967722116846</v>
      </c>
      <c r="AP2273" s="8"/>
      <c r="AQ2273" s="6"/>
      <c r="AR2273" s="94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</row>
    <row r="2274" spans="1:58" s="5" customFormat="1">
      <c r="A2274" s="6">
        <v>2229</v>
      </c>
      <c r="B2274" s="44" t="s">
        <v>48</v>
      </c>
      <c r="C2274" s="13">
        <v>806.18087463378902</v>
      </c>
      <c r="D2274" s="13">
        <v>997.79008483886719</v>
      </c>
      <c r="E2274" s="13">
        <v>1072.0909484863282</v>
      </c>
      <c r="F2274" s="13">
        <v>916.38396301269529</v>
      </c>
      <c r="G2274" s="13">
        <v>593.09457397460938</v>
      </c>
      <c r="H2274" s="13">
        <v>648.03206787109377</v>
      </c>
      <c r="I2274" s="13">
        <v>853.20028381347652</v>
      </c>
      <c r="J2274" s="13">
        <v>1062.6365020751953</v>
      </c>
      <c r="K2274" s="13">
        <v>1159.2651153564452</v>
      </c>
      <c r="L2274" s="13">
        <v>1169.3026245117187</v>
      </c>
      <c r="M2274" s="13">
        <v>1118.30810546875</v>
      </c>
      <c r="N2274" s="13">
        <v>975.50961303710938</v>
      </c>
      <c r="O2274" s="13">
        <v>834.36241149902344</v>
      </c>
      <c r="P2274" s="13">
        <v>689.4505493164063</v>
      </c>
      <c r="Q2274" s="13">
        <v>610.97182617187502</v>
      </c>
      <c r="R2274" s="13">
        <v>464.75871124267576</v>
      </c>
      <c r="S2274" s="13">
        <v>320.96602630615234</v>
      </c>
      <c r="T2274" s="13">
        <v>276.44861755371096</v>
      </c>
      <c r="U2274" s="13">
        <v>14568.752899169922</v>
      </c>
      <c r="V2274" s="8"/>
      <c r="W2274" s="44" t="s">
        <v>48</v>
      </c>
      <c r="X2274" s="78">
        <v>3</v>
      </c>
      <c r="Y2274" s="78">
        <v>18</v>
      </c>
      <c r="Z2274" s="78">
        <v>40</v>
      </c>
      <c r="AA2274" s="78">
        <v>55</v>
      </c>
      <c r="AB2274" s="78">
        <v>34</v>
      </c>
      <c r="AC2274" s="78">
        <v>10</v>
      </c>
      <c r="AD2274" s="78">
        <v>0</v>
      </c>
      <c r="AE2274" s="45">
        <f t="shared" si="1177"/>
        <v>160</v>
      </c>
      <c r="AF2274" s="8"/>
      <c r="AG2274" s="44" t="s">
        <v>48</v>
      </c>
      <c r="AH2274" s="68">
        <f t="shared" si="1170"/>
        <v>6.5474738124775307</v>
      </c>
      <c r="AI2274" s="68">
        <f t="shared" si="1171"/>
        <v>60.698582620216605</v>
      </c>
      <c r="AJ2274" s="68">
        <f t="shared" si="1172"/>
        <v>123.4506808633945</v>
      </c>
      <c r="AK2274" s="68">
        <f t="shared" si="1173"/>
        <v>128.92635186235802</v>
      </c>
      <c r="AL2274" s="68">
        <f t="shared" si="1174"/>
        <v>63.991778813549658</v>
      </c>
      <c r="AM2274" s="68">
        <f t="shared" si="1175"/>
        <v>17.252309014621297</v>
      </c>
      <c r="AN2274" s="68">
        <f t="shared" si="1176"/>
        <v>0</v>
      </c>
      <c r="AO2274" s="68">
        <f t="shared" si="1178"/>
        <v>49.985042517932825</v>
      </c>
      <c r="AP2274" s="8"/>
      <c r="AQ2274" s="6"/>
      <c r="AR2274" s="94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</row>
    <row r="2275" spans="1:58" s="5" customFormat="1">
      <c r="A2275" s="6">
        <v>2230</v>
      </c>
      <c r="B2275" s="44" t="s">
        <v>49</v>
      </c>
      <c r="C2275" s="13">
        <v>369.56973876953123</v>
      </c>
      <c r="D2275" s="13">
        <v>457.57145385742189</v>
      </c>
      <c r="E2275" s="13">
        <v>474.42561035156251</v>
      </c>
      <c r="F2275" s="13">
        <v>372.24797363281249</v>
      </c>
      <c r="G2275" s="13">
        <v>264.31098327636721</v>
      </c>
      <c r="H2275" s="13">
        <v>292.04636840820314</v>
      </c>
      <c r="I2275" s="13">
        <v>334.45694580078123</v>
      </c>
      <c r="J2275" s="13">
        <v>419.58795166015625</v>
      </c>
      <c r="K2275" s="13">
        <v>469.43806457519531</v>
      </c>
      <c r="L2275" s="13">
        <v>444.23916931152343</v>
      </c>
      <c r="M2275" s="13">
        <v>434.41192016601565</v>
      </c>
      <c r="N2275" s="13">
        <v>399.62327575683594</v>
      </c>
      <c r="O2275" s="13">
        <v>366.32892761230471</v>
      </c>
      <c r="P2275" s="13">
        <v>339.903076171875</v>
      </c>
      <c r="Q2275" s="13">
        <v>343.62313537597657</v>
      </c>
      <c r="R2275" s="13">
        <v>299.05326232910159</v>
      </c>
      <c r="S2275" s="13">
        <v>221.68707733154298</v>
      </c>
      <c r="T2275" s="13">
        <v>238.07610015869142</v>
      </c>
      <c r="U2275" s="13">
        <v>6540.6010345458981</v>
      </c>
      <c r="V2275" s="8"/>
      <c r="W2275" s="44" t="s">
        <v>49</v>
      </c>
      <c r="X2275" s="78">
        <v>3</v>
      </c>
      <c r="Y2275" s="78">
        <v>13</v>
      </c>
      <c r="Z2275" s="78">
        <v>17</v>
      </c>
      <c r="AA2275" s="78">
        <v>27</v>
      </c>
      <c r="AB2275" s="78">
        <v>7</v>
      </c>
      <c r="AC2275" s="78">
        <v>0</v>
      </c>
      <c r="AD2275" s="78">
        <v>0</v>
      </c>
      <c r="AE2275" s="45">
        <f t="shared" si="1177"/>
        <v>67</v>
      </c>
      <c r="AF2275" s="8"/>
      <c r="AG2275" s="44" t="s">
        <v>49</v>
      </c>
      <c r="AH2275" s="68">
        <f t="shared" si="1170"/>
        <v>16.118287875271108</v>
      </c>
      <c r="AI2275" s="68">
        <f t="shared" si="1171"/>
        <v>98.36897308506488</v>
      </c>
      <c r="AJ2275" s="68">
        <f t="shared" si="1172"/>
        <v>116.41986916432751</v>
      </c>
      <c r="AK2275" s="68">
        <f t="shared" si="1173"/>
        <v>161.45575888911279</v>
      </c>
      <c r="AL2275" s="68">
        <f t="shared" si="1174"/>
        <v>33.36606769714696</v>
      </c>
      <c r="AM2275" s="68">
        <f t="shared" si="1175"/>
        <v>0</v>
      </c>
      <c r="AN2275" s="68">
        <f t="shared" si="1176"/>
        <v>0</v>
      </c>
      <c r="AO2275" s="68">
        <f t="shared" si="1178"/>
        <v>51.611363449555739</v>
      </c>
      <c r="AP2275" s="8"/>
      <c r="AQ2275" s="6"/>
      <c r="AR2275" s="94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</row>
    <row r="2276" spans="1:58" s="5" customFormat="1">
      <c r="A2276" s="6">
        <v>2231</v>
      </c>
      <c r="B2276" s="44" t="s">
        <v>50</v>
      </c>
      <c r="C2276" s="13">
        <v>5758.6181152343752</v>
      </c>
      <c r="D2276" s="13">
        <v>5634.1072998046875</v>
      </c>
      <c r="E2276" s="13">
        <v>5200.5750488281246</v>
      </c>
      <c r="F2276" s="13">
        <v>4925.6797485351563</v>
      </c>
      <c r="G2276" s="13">
        <v>5097.3353515625004</v>
      </c>
      <c r="H2276" s="13">
        <v>6145.8653808593754</v>
      </c>
      <c r="I2276" s="13">
        <v>7192.8384277343748</v>
      </c>
      <c r="J2276" s="13">
        <v>7245.3539794921871</v>
      </c>
      <c r="K2276" s="13">
        <v>6852.00732421875</v>
      </c>
      <c r="L2276" s="13">
        <v>5742.6639892578123</v>
      </c>
      <c r="M2276" s="13">
        <v>5163.2802856445314</v>
      </c>
      <c r="N2276" s="13">
        <v>4053.6046875000002</v>
      </c>
      <c r="O2276" s="13">
        <v>3513.7804809570312</v>
      </c>
      <c r="P2276" s="13">
        <v>3178.9654418945311</v>
      </c>
      <c r="Q2276" s="13">
        <v>2956.1436523437501</v>
      </c>
      <c r="R2276" s="13">
        <v>2424.1133300781248</v>
      </c>
      <c r="S2276" s="13">
        <v>1468.3269470214843</v>
      </c>
      <c r="T2276" s="13">
        <v>1125.6634490966796</v>
      </c>
      <c r="U2276" s="13">
        <v>83678.922940063479</v>
      </c>
      <c r="V2276" s="8"/>
      <c r="W2276" s="44" t="s">
        <v>50</v>
      </c>
      <c r="X2276" s="78">
        <v>37</v>
      </c>
      <c r="Y2276" s="78">
        <v>133</v>
      </c>
      <c r="Z2276" s="78">
        <v>290</v>
      </c>
      <c r="AA2276" s="78">
        <v>444</v>
      </c>
      <c r="AB2276" s="78">
        <v>231</v>
      </c>
      <c r="AC2276" s="78">
        <v>42</v>
      </c>
      <c r="AD2276" s="78">
        <v>3</v>
      </c>
      <c r="AE2276" s="45">
        <f t="shared" si="1177"/>
        <v>1180</v>
      </c>
      <c r="AF2276" s="8"/>
      <c r="AG2276" s="44" t="s">
        <v>50</v>
      </c>
      <c r="AH2276" s="68">
        <f t="shared" si="1170"/>
        <v>15.023307193693784</v>
      </c>
      <c r="AI2276" s="68">
        <f t="shared" si="1171"/>
        <v>52.184127912726453</v>
      </c>
      <c r="AJ2276" s="68">
        <f t="shared" si="1172"/>
        <v>94.372389249908807</v>
      </c>
      <c r="AK2276" s="68">
        <f t="shared" si="1173"/>
        <v>123.45613055564009</v>
      </c>
      <c r="AL2276" s="68">
        <f t="shared" si="1174"/>
        <v>63.765000482748079</v>
      </c>
      <c r="AM2276" s="68">
        <f t="shared" si="1175"/>
        <v>12.259181291750513</v>
      </c>
      <c r="AN2276" s="68">
        <f t="shared" si="1176"/>
        <v>1.044811260283304</v>
      </c>
      <c r="AO2276" s="68">
        <f t="shared" si="1178"/>
        <v>54.627424045284492</v>
      </c>
      <c r="AP2276" s="8"/>
      <c r="AQ2276" s="6"/>
      <c r="AR2276" s="94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</row>
    <row r="2277" spans="1:58" s="5" customFormat="1">
      <c r="A2277" s="6">
        <v>2232</v>
      </c>
      <c r="B2277" s="44" t="s">
        <v>51</v>
      </c>
      <c r="C2277" s="13">
        <v>1231.987481689453</v>
      </c>
      <c r="D2277" s="13">
        <v>1391.0069122314453</v>
      </c>
      <c r="E2277" s="13">
        <v>1330.5647277832031</v>
      </c>
      <c r="F2277" s="13">
        <v>1269.5004638671876</v>
      </c>
      <c r="G2277" s="13">
        <v>978.50142364501949</v>
      </c>
      <c r="H2277" s="13">
        <v>1102.3882080078124</v>
      </c>
      <c r="I2277" s="13">
        <v>1202.8815673828126</v>
      </c>
      <c r="J2277" s="13">
        <v>1332.223211669922</v>
      </c>
      <c r="K2277" s="13">
        <v>1428.7714599609376</v>
      </c>
      <c r="L2277" s="13">
        <v>1320.7915679931641</v>
      </c>
      <c r="M2277" s="13">
        <v>1186.1074462890624</v>
      </c>
      <c r="N2277" s="13">
        <v>985.54231872558591</v>
      </c>
      <c r="O2277" s="13">
        <v>898.00028381347659</v>
      </c>
      <c r="P2277" s="13">
        <v>817.07332305908199</v>
      </c>
      <c r="Q2277" s="13">
        <v>787.19921722412107</v>
      </c>
      <c r="R2277" s="13">
        <v>658.89896316528325</v>
      </c>
      <c r="S2277" s="13">
        <v>399.50718688964844</v>
      </c>
      <c r="T2277" s="13">
        <v>372.59703865051267</v>
      </c>
      <c r="U2277" s="13">
        <v>18693.54280204773</v>
      </c>
      <c r="V2277" s="8"/>
      <c r="W2277" s="44" t="s">
        <v>51</v>
      </c>
      <c r="X2277" s="78">
        <v>14</v>
      </c>
      <c r="Y2277" s="78">
        <v>25</v>
      </c>
      <c r="Z2277" s="78">
        <v>69</v>
      </c>
      <c r="AA2277" s="78">
        <v>75</v>
      </c>
      <c r="AB2277" s="78">
        <v>30</v>
      </c>
      <c r="AC2277" s="78">
        <v>11</v>
      </c>
      <c r="AD2277" s="78">
        <v>0</v>
      </c>
      <c r="AE2277" s="45">
        <f t="shared" si="1177"/>
        <v>224</v>
      </c>
      <c r="AF2277" s="8"/>
      <c r="AG2277" s="44" t="s">
        <v>51</v>
      </c>
      <c r="AH2277" s="68">
        <f t="shared" si="1170"/>
        <v>22.055919471431796</v>
      </c>
      <c r="AI2277" s="68">
        <f t="shared" si="1171"/>
        <v>51.098545992651502</v>
      </c>
      <c r="AJ2277" s="68">
        <f t="shared" si="1172"/>
        <v>125.1827613880119</v>
      </c>
      <c r="AK2277" s="68">
        <f t="shared" si="1173"/>
        <v>124.70055578818513</v>
      </c>
      <c r="AL2277" s="68">
        <f t="shared" si="1174"/>
        <v>45.037497826502282</v>
      </c>
      <c r="AM2277" s="68">
        <f t="shared" si="1175"/>
        <v>15.397843963513575</v>
      </c>
      <c r="AN2277" s="68">
        <f t="shared" si="1176"/>
        <v>0</v>
      </c>
      <c r="AO2277" s="68">
        <f t="shared" si="1178"/>
        <v>51.8815281908999</v>
      </c>
      <c r="AP2277" s="8"/>
      <c r="AQ2277" s="6"/>
      <c r="AR2277" s="94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</row>
    <row r="2278" spans="1:58" s="5" customFormat="1">
      <c r="A2278" s="6">
        <v>2233</v>
      </c>
      <c r="B2278" s="44" t="s">
        <v>52</v>
      </c>
      <c r="C2278" s="13">
        <v>11198.617236328126</v>
      </c>
      <c r="D2278" s="13">
        <v>12051.459252929688</v>
      </c>
      <c r="E2278" s="13">
        <v>11878.910522460938</v>
      </c>
      <c r="F2278" s="13">
        <v>10450.789794921875</v>
      </c>
      <c r="G2278" s="13">
        <v>9493.1940185546882</v>
      </c>
      <c r="H2278" s="13">
        <v>10335.793444824219</v>
      </c>
      <c r="I2278" s="13">
        <v>11582.860595703125</v>
      </c>
      <c r="J2278" s="13">
        <v>11844.863525390625</v>
      </c>
      <c r="K2278" s="13">
        <v>10992.426318359376</v>
      </c>
      <c r="L2278" s="13">
        <v>9392.6322753906243</v>
      </c>
      <c r="M2278" s="13">
        <v>8359.0485351562493</v>
      </c>
      <c r="N2278" s="13">
        <v>6473.1729980468754</v>
      </c>
      <c r="O2278" s="13">
        <v>4807.0824584960938</v>
      </c>
      <c r="P2278" s="13">
        <v>3732.0816894531249</v>
      </c>
      <c r="Q2278" s="13">
        <v>2821.1770446777346</v>
      </c>
      <c r="R2278" s="13">
        <v>1849.2777282714844</v>
      </c>
      <c r="S2278" s="13">
        <v>986.64260559082027</v>
      </c>
      <c r="T2278" s="13">
        <v>663.63068618774412</v>
      </c>
      <c r="U2278" s="13">
        <v>138913.6607307434</v>
      </c>
      <c r="V2278" s="8"/>
      <c r="W2278" s="44" t="s">
        <v>52</v>
      </c>
      <c r="X2278" s="78">
        <v>83</v>
      </c>
      <c r="Y2278" s="78">
        <v>385</v>
      </c>
      <c r="Z2278" s="78">
        <v>626</v>
      </c>
      <c r="AA2278" s="78">
        <v>711</v>
      </c>
      <c r="AB2278" s="78">
        <v>315</v>
      </c>
      <c r="AC2278" s="78">
        <v>43</v>
      </c>
      <c r="AD2278" s="78">
        <v>3</v>
      </c>
      <c r="AE2278" s="45">
        <f t="shared" si="1177"/>
        <v>2166</v>
      </c>
      <c r="AF2278" s="8"/>
      <c r="AG2278" s="44" t="s">
        <v>52</v>
      </c>
      <c r="AH2278" s="68">
        <f t="shared" ref="AH2278:AH2309" si="1179">X2278/(F2278/2)*1000</f>
        <v>15.88396697832931</v>
      </c>
      <c r="AI2278" s="68">
        <f t="shared" ref="AI2278:AI2309" si="1180">Y2278/(G2278/2)*1000</f>
        <v>81.110740862876654</v>
      </c>
      <c r="AJ2278" s="68">
        <f t="shared" ref="AJ2278:AJ2309" si="1181">Z2278/(H2278/2)*1000</f>
        <v>121.13245167713322</v>
      </c>
      <c r="AK2278" s="68">
        <f t="shared" ref="AK2278:AK2309" si="1182">AA2278/(I2278/2)*1000</f>
        <v>122.76760030484327</v>
      </c>
      <c r="AL2278" s="68">
        <f t="shared" si="1174"/>
        <v>53.187611545674066</v>
      </c>
      <c r="AM2278" s="68">
        <f t="shared" si="1175"/>
        <v>7.8235684742652465</v>
      </c>
      <c r="AN2278" s="68">
        <f t="shared" si="1176"/>
        <v>0.63879856296731996</v>
      </c>
      <c r="AO2278" s="68">
        <f t="shared" si="1178"/>
        <v>58.467408894633536</v>
      </c>
      <c r="AP2278" s="8"/>
      <c r="AQ2278" s="6"/>
      <c r="AR2278" s="94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</row>
    <row r="2279" spans="1:58" s="5" customFormat="1">
      <c r="A2279" s="6">
        <v>2234</v>
      </c>
      <c r="B2279" s="44" t="s">
        <v>53</v>
      </c>
      <c r="C2279" s="13">
        <v>860.41474151611328</v>
      </c>
      <c r="D2279" s="13">
        <v>1130.6800888061523</v>
      </c>
      <c r="E2279" s="13">
        <v>1241.5203033447265</v>
      </c>
      <c r="F2279" s="13">
        <v>1037.3731689453125</v>
      </c>
      <c r="G2279" s="13">
        <v>541.03328399658199</v>
      </c>
      <c r="H2279" s="13">
        <v>647.62827148437498</v>
      </c>
      <c r="I2279" s="13">
        <v>854.58157348632813</v>
      </c>
      <c r="J2279" s="13">
        <v>1109.5983047485352</v>
      </c>
      <c r="K2279" s="13">
        <v>1272.309196472168</v>
      </c>
      <c r="L2279" s="13">
        <v>1203.4946838378905</v>
      </c>
      <c r="M2279" s="13">
        <v>1142.8892639160156</v>
      </c>
      <c r="N2279" s="13">
        <v>928.96560363769527</v>
      </c>
      <c r="O2279" s="13">
        <v>729.16973419189458</v>
      </c>
      <c r="P2279" s="13">
        <v>612.28470153808598</v>
      </c>
      <c r="Q2279" s="13">
        <v>562.1389221191406</v>
      </c>
      <c r="R2279" s="13">
        <v>433.47294540405272</v>
      </c>
      <c r="S2279" s="13">
        <v>251.93779296874999</v>
      </c>
      <c r="T2279" s="13">
        <v>278.38822631835939</v>
      </c>
      <c r="U2279" s="13">
        <v>14837.880806732177</v>
      </c>
      <c r="V2279" s="8"/>
      <c r="W2279" s="44" t="s">
        <v>53</v>
      </c>
      <c r="X2279" s="78">
        <v>5</v>
      </c>
      <c r="Y2279" s="78">
        <v>16</v>
      </c>
      <c r="Z2279" s="78">
        <v>32</v>
      </c>
      <c r="AA2279" s="78">
        <v>48</v>
      </c>
      <c r="AB2279" s="78">
        <v>24</v>
      </c>
      <c r="AC2279" s="78">
        <v>3</v>
      </c>
      <c r="AD2279" s="78">
        <v>3</v>
      </c>
      <c r="AE2279" s="45">
        <f t="shared" si="1177"/>
        <v>131</v>
      </c>
      <c r="AF2279" s="8"/>
      <c r="AG2279" s="44" t="s">
        <v>53</v>
      </c>
      <c r="AH2279" s="68">
        <f t="shared" si="1179"/>
        <v>9.639732643333069</v>
      </c>
      <c r="AI2279" s="68">
        <f t="shared" si="1180"/>
        <v>59.14608388529782</v>
      </c>
      <c r="AJ2279" s="68">
        <f t="shared" si="1181"/>
        <v>98.822121914645436</v>
      </c>
      <c r="AK2279" s="68">
        <f t="shared" si="1182"/>
        <v>112.33567745716886</v>
      </c>
      <c r="AL2279" s="68">
        <f t="shared" si="1174"/>
        <v>43.258898102658954</v>
      </c>
      <c r="AM2279" s="68">
        <f t="shared" si="1175"/>
        <v>4.715834811723969</v>
      </c>
      <c r="AN2279" s="68">
        <f t="shared" si="1176"/>
        <v>4.9854810998136436</v>
      </c>
      <c r="AO2279" s="68">
        <f t="shared" si="1178"/>
        <v>39.30382141443161</v>
      </c>
      <c r="AP2279" s="8"/>
      <c r="AQ2279" s="6"/>
      <c r="AR2279" s="94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</row>
    <row r="2280" spans="1:58" s="5" customFormat="1">
      <c r="A2280" s="6">
        <v>2235</v>
      </c>
      <c r="B2280" s="44" t="s">
        <v>54</v>
      </c>
      <c r="C2280" s="13">
        <v>7907.3659912109379</v>
      </c>
      <c r="D2280" s="13">
        <v>8097.4026367187498</v>
      </c>
      <c r="E2280" s="13">
        <v>8058.5492187500004</v>
      </c>
      <c r="F2280" s="13">
        <v>8121.7523681640623</v>
      </c>
      <c r="G2280" s="13">
        <v>8462.4765136718743</v>
      </c>
      <c r="H2280" s="13">
        <v>9717.9026367187507</v>
      </c>
      <c r="I2280" s="13">
        <v>10771.432104492187</v>
      </c>
      <c r="J2280" s="13">
        <v>10524.571606445312</v>
      </c>
      <c r="K2280" s="13">
        <v>10201.629077148438</v>
      </c>
      <c r="L2280" s="13">
        <v>9331.7977783203132</v>
      </c>
      <c r="M2280" s="13">
        <v>9057.3549072265632</v>
      </c>
      <c r="N2280" s="13">
        <v>7547.4368408203127</v>
      </c>
      <c r="O2280" s="13">
        <v>6327.8558837890623</v>
      </c>
      <c r="P2280" s="13">
        <v>5381.9413085937504</v>
      </c>
      <c r="Q2280" s="13">
        <v>5215.4141235351563</v>
      </c>
      <c r="R2280" s="13">
        <v>4607.9800048828129</v>
      </c>
      <c r="S2280" s="13">
        <v>3151.3132080078126</v>
      </c>
      <c r="T2280" s="13">
        <v>2508.9743591308593</v>
      </c>
      <c r="U2280" s="13">
        <v>134993.15056762696</v>
      </c>
      <c r="V2280" s="8"/>
      <c r="W2280" s="44" t="s">
        <v>54</v>
      </c>
      <c r="X2280" s="78">
        <v>33</v>
      </c>
      <c r="Y2280" s="78">
        <v>123</v>
      </c>
      <c r="Z2280" s="78">
        <v>436</v>
      </c>
      <c r="AA2280" s="78">
        <v>690</v>
      </c>
      <c r="AB2280" s="78">
        <v>356</v>
      </c>
      <c r="AC2280" s="78">
        <v>65</v>
      </c>
      <c r="AD2280" s="78">
        <v>3</v>
      </c>
      <c r="AE2280" s="45">
        <f t="shared" si="1177"/>
        <v>1706</v>
      </c>
      <c r="AF2280" s="8"/>
      <c r="AG2280" s="44" t="s">
        <v>54</v>
      </c>
      <c r="AH2280" s="68">
        <f t="shared" si="1179"/>
        <v>8.1263250845604684</v>
      </c>
      <c r="AI2280" s="68">
        <f t="shared" si="1180"/>
        <v>29.069504606903827</v>
      </c>
      <c r="AJ2280" s="68">
        <f t="shared" si="1181"/>
        <v>89.731296206362359</v>
      </c>
      <c r="AK2280" s="68">
        <f t="shared" si="1182"/>
        <v>128.11666885264736</v>
      </c>
      <c r="AL2280" s="68">
        <f t="shared" si="1174"/>
        <v>67.651209628709907</v>
      </c>
      <c r="AM2280" s="68">
        <f t="shared" si="1175"/>
        <v>12.743062800744138</v>
      </c>
      <c r="AN2280" s="68">
        <f t="shared" si="1176"/>
        <v>0.64296292552965895</v>
      </c>
      <c r="AO2280" s="68">
        <f t="shared" si="1178"/>
        <v>50.825571371061088</v>
      </c>
      <c r="AP2280" s="8"/>
      <c r="AQ2280" s="6"/>
      <c r="AR2280" s="94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</row>
    <row r="2281" spans="1:58" s="5" customFormat="1">
      <c r="A2281" s="6">
        <v>2236</v>
      </c>
      <c r="B2281" s="44" t="s">
        <v>55</v>
      </c>
      <c r="C2281" s="13">
        <v>9943.0036376953121</v>
      </c>
      <c r="D2281" s="13">
        <v>10996.06015625</v>
      </c>
      <c r="E2281" s="13">
        <v>11331.405688476563</v>
      </c>
      <c r="F2281" s="13">
        <v>11221.583154296875</v>
      </c>
      <c r="G2281" s="13">
        <v>10193.99521484375</v>
      </c>
      <c r="H2281" s="13">
        <v>10187.987036132812</v>
      </c>
      <c r="I2281" s="13">
        <v>11387.281591796875</v>
      </c>
      <c r="J2281" s="13">
        <v>11874.887182617187</v>
      </c>
      <c r="K2281" s="13">
        <v>11959.367382812499</v>
      </c>
      <c r="L2281" s="13">
        <v>11447.723559570313</v>
      </c>
      <c r="M2281" s="13">
        <v>10632.079077148437</v>
      </c>
      <c r="N2281" s="13">
        <v>7959.4453857421877</v>
      </c>
      <c r="O2281" s="13">
        <v>5610.2156372070313</v>
      </c>
      <c r="P2281" s="13">
        <v>4005.1943115234376</v>
      </c>
      <c r="Q2281" s="13">
        <v>3342.7820922851561</v>
      </c>
      <c r="R2281" s="13">
        <v>2786.9610778808592</v>
      </c>
      <c r="S2281" s="13">
        <v>1885.972689819336</v>
      </c>
      <c r="T2281" s="13">
        <v>1682.1405975341797</v>
      </c>
      <c r="U2281" s="13">
        <v>148448.08547363282</v>
      </c>
      <c r="V2281" s="8"/>
      <c r="W2281" s="44" t="s">
        <v>55</v>
      </c>
      <c r="X2281" s="78">
        <v>34</v>
      </c>
      <c r="Y2281" s="78">
        <v>161</v>
      </c>
      <c r="Z2281" s="78">
        <v>615</v>
      </c>
      <c r="AA2281" s="78">
        <v>772</v>
      </c>
      <c r="AB2281" s="78">
        <v>323</v>
      </c>
      <c r="AC2281" s="78">
        <v>56</v>
      </c>
      <c r="AD2281" s="78">
        <v>0</v>
      </c>
      <c r="AE2281" s="45">
        <f t="shared" si="1177"/>
        <v>1961</v>
      </c>
      <c r="AF2281" s="8"/>
      <c r="AG2281" s="44" t="s">
        <v>55</v>
      </c>
      <c r="AH2281" s="68">
        <f t="shared" si="1179"/>
        <v>6.0597510230953473</v>
      </c>
      <c r="AI2281" s="68">
        <f t="shared" si="1180"/>
        <v>31.587222988993283</v>
      </c>
      <c r="AJ2281" s="68">
        <f t="shared" si="1181"/>
        <v>120.73042453211515</v>
      </c>
      <c r="AK2281" s="68">
        <f t="shared" si="1182"/>
        <v>135.58986730531549</v>
      </c>
      <c r="AL2281" s="68">
        <f t="shared" si="1174"/>
        <v>54.400516827278494</v>
      </c>
      <c r="AM2281" s="68">
        <f t="shared" si="1175"/>
        <v>9.3650438534869078</v>
      </c>
      <c r="AN2281" s="68">
        <f t="shared" si="1176"/>
        <v>0</v>
      </c>
      <c r="AO2281" s="68">
        <f t="shared" si="1178"/>
        <v>50.106789858210028</v>
      </c>
      <c r="AP2281" s="8"/>
      <c r="AQ2281" s="6"/>
      <c r="AR2281" s="94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</row>
    <row r="2282" spans="1:58" s="5" customFormat="1">
      <c r="A2282" s="6">
        <v>2237</v>
      </c>
      <c r="B2282" s="44" t="s">
        <v>56</v>
      </c>
      <c r="C2282" s="13">
        <v>4684.1785110473629</v>
      </c>
      <c r="D2282" s="13">
        <v>5419.4225662231447</v>
      </c>
      <c r="E2282" s="13">
        <v>5570.8289031982422</v>
      </c>
      <c r="F2282" s="13">
        <v>5373.040452575684</v>
      </c>
      <c r="G2282" s="13">
        <v>4282.7299613952637</v>
      </c>
      <c r="H2282" s="13">
        <v>4192.967227935791</v>
      </c>
      <c r="I2282" s="13">
        <v>4730.179067230225</v>
      </c>
      <c r="J2282" s="13">
        <v>5103.720668029785</v>
      </c>
      <c r="K2282" s="13">
        <v>5347.9685791015627</v>
      </c>
      <c r="L2282" s="13">
        <v>5150.1933258056642</v>
      </c>
      <c r="M2282" s="13">
        <v>4770.3988220214842</v>
      </c>
      <c r="N2282" s="13">
        <v>3751.7636398315431</v>
      </c>
      <c r="O2282" s="13">
        <v>3046.7761863708497</v>
      </c>
      <c r="P2282" s="13">
        <v>2545.8727264404297</v>
      </c>
      <c r="Q2282" s="13">
        <v>2418.2028442382812</v>
      </c>
      <c r="R2282" s="13">
        <v>2052.2361623764036</v>
      </c>
      <c r="S2282" s="13">
        <v>1272.3565839767457</v>
      </c>
      <c r="T2282" s="13">
        <v>892.38701019287112</v>
      </c>
      <c r="U2282" s="13">
        <v>70605.223237991333</v>
      </c>
      <c r="V2282" s="8"/>
      <c r="W2282" s="44" t="s">
        <v>56</v>
      </c>
      <c r="X2282" s="78">
        <v>73</v>
      </c>
      <c r="Y2282" s="78">
        <v>212</v>
      </c>
      <c r="Z2282" s="78">
        <v>272</v>
      </c>
      <c r="AA2282" s="78">
        <v>258</v>
      </c>
      <c r="AB2282" s="78">
        <v>69</v>
      </c>
      <c r="AC2282" s="78">
        <v>11</v>
      </c>
      <c r="AD2282" s="78">
        <v>0</v>
      </c>
      <c r="AE2282" s="45">
        <f t="shared" si="1177"/>
        <v>895</v>
      </c>
      <c r="AF2282" s="8"/>
      <c r="AG2282" s="44" t="s">
        <v>56</v>
      </c>
      <c r="AH2282" s="68">
        <f t="shared" si="1179"/>
        <v>27.172696965274422</v>
      </c>
      <c r="AI2282" s="68">
        <f t="shared" si="1180"/>
        <v>99.00227280775502</v>
      </c>
      <c r="AJ2282" s="68">
        <f t="shared" si="1181"/>
        <v>129.74105697167889</v>
      </c>
      <c r="AK2282" s="68">
        <f t="shared" si="1182"/>
        <v>109.08677930921246</v>
      </c>
      <c r="AL2282" s="68">
        <f t="shared" si="1174"/>
        <v>27.039097351946737</v>
      </c>
      <c r="AM2282" s="68">
        <f t="shared" si="1175"/>
        <v>4.1137115288915762</v>
      </c>
      <c r="AN2282" s="68">
        <f t="shared" si="1176"/>
        <v>0</v>
      </c>
      <c r="AO2282" s="68">
        <f t="shared" si="1178"/>
        <v>52.368582291718397</v>
      </c>
      <c r="AP2282" s="8"/>
      <c r="AQ2282" s="6"/>
      <c r="AR2282" s="94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</row>
    <row r="2283" spans="1:58" s="5" customFormat="1">
      <c r="A2283" s="6">
        <v>2238</v>
      </c>
      <c r="B2283" s="44" t="s">
        <v>57</v>
      </c>
      <c r="C2283" s="13">
        <v>490.37220458984376</v>
      </c>
      <c r="D2283" s="13">
        <v>568.14704132080078</v>
      </c>
      <c r="E2283" s="13">
        <v>638.90743408203127</v>
      </c>
      <c r="F2283" s="13">
        <v>523.22344055175779</v>
      </c>
      <c r="G2283" s="13">
        <v>307.02468872070313</v>
      </c>
      <c r="H2283" s="13">
        <v>326.72190856933594</v>
      </c>
      <c r="I2283" s="13">
        <v>439.30159149169924</v>
      </c>
      <c r="J2283" s="13">
        <v>523.60015411376958</v>
      </c>
      <c r="K2283" s="13">
        <v>631.08382873535152</v>
      </c>
      <c r="L2283" s="13">
        <v>640.69237365722654</v>
      </c>
      <c r="M2283" s="13">
        <v>679.27034149169924</v>
      </c>
      <c r="N2283" s="13">
        <v>564.03021392822268</v>
      </c>
      <c r="O2283" s="13">
        <v>548.59346160888674</v>
      </c>
      <c r="P2283" s="13">
        <v>493.33523864746093</v>
      </c>
      <c r="Q2283" s="13">
        <v>435.06334686279297</v>
      </c>
      <c r="R2283" s="13">
        <v>335.51290588378907</v>
      </c>
      <c r="S2283" s="13">
        <v>232.21584701538086</v>
      </c>
      <c r="T2283" s="13">
        <v>194.81307220458984</v>
      </c>
      <c r="U2283" s="13">
        <v>8571.9090934753422</v>
      </c>
      <c r="V2283" s="8"/>
      <c r="W2283" s="44" t="s">
        <v>57</v>
      </c>
      <c r="X2283" s="78">
        <v>7</v>
      </c>
      <c r="Y2283" s="78">
        <v>14</v>
      </c>
      <c r="Z2283" s="78">
        <v>30</v>
      </c>
      <c r="AA2283" s="78">
        <v>35</v>
      </c>
      <c r="AB2283" s="78">
        <v>11</v>
      </c>
      <c r="AC2283" s="78">
        <v>3</v>
      </c>
      <c r="AD2283" s="78">
        <v>0</v>
      </c>
      <c r="AE2283" s="45">
        <f t="shared" si="1177"/>
        <v>100</v>
      </c>
      <c r="AF2283" s="8"/>
      <c r="AG2283" s="44" t="s">
        <v>57</v>
      </c>
      <c r="AH2283" s="68">
        <f t="shared" si="1179"/>
        <v>26.757211001931605</v>
      </c>
      <c r="AI2283" s="68">
        <f t="shared" si="1180"/>
        <v>91.197877658207744</v>
      </c>
      <c r="AJ2283" s="68">
        <f t="shared" si="1181"/>
        <v>183.64241401114057</v>
      </c>
      <c r="AK2283" s="68">
        <f t="shared" si="1182"/>
        <v>159.34383429458319</v>
      </c>
      <c r="AL2283" s="68">
        <f t="shared" si="1174"/>
        <v>42.016794355678833</v>
      </c>
      <c r="AM2283" s="68">
        <f t="shared" si="1175"/>
        <v>9.5074532523255844</v>
      </c>
      <c r="AN2283" s="68">
        <f t="shared" si="1176"/>
        <v>0</v>
      </c>
      <c r="AO2283" s="68">
        <f t="shared" si="1178"/>
        <v>58.968383757689921</v>
      </c>
      <c r="AP2283" s="8"/>
      <c r="AQ2283" s="6"/>
      <c r="AR2283" s="94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</row>
    <row r="2284" spans="1:58" s="5" customFormat="1">
      <c r="A2284" s="6">
        <v>2239</v>
      </c>
      <c r="B2284" s="44" t="s">
        <v>58</v>
      </c>
      <c r="C2284" s="13">
        <v>2598.8546661376954</v>
      </c>
      <c r="D2284" s="13">
        <v>3257.9752014160158</v>
      </c>
      <c r="E2284" s="13">
        <v>3197.0014343261719</v>
      </c>
      <c r="F2284" s="13">
        <v>2864.0987487792968</v>
      </c>
      <c r="G2284" s="13">
        <v>1761.718798828125</v>
      </c>
      <c r="H2284" s="13">
        <v>1837.8757385253907</v>
      </c>
      <c r="I2284" s="13">
        <v>2501.7199218750002</v>
      </c>
      <c r="J2284" s="13">
        <v>3130.5423339843751</v>
      </c>
      <c r="K2284" s="13">
        <v>3358.3840881347655</v>
      </c>
      <c r="L2284" s="13">
        <v>3121.6177673339844</v>
      </c>
      <c r="M2284" s="13">
        <v>3002.8499450683594</v>
      </c>
      <c r="N2284" s="13">
        <v>2337.6079589843748</v>
      </c>
      <c r="O2284" s="13">
        <v>1610.6477752685546</v>
      </c>
      <c r="P2284" s="13">
        <v>1174.7390502929688</v>
      </c>
      <c r="Q2284" s="13">
        <v>957.2302307128906</v>
      </c>
      <c r="R2284" s="13">
        <v>734.7659622192383</v>
      </c>
      <c r="S2284" s="13">
        <v>492.77414855957034</v>
      </c>
      <c r="T2284" s="13">
        <v>401.58929786682131</v>
      </c>
      <c r="U2284" s="13">
        <v>38341.993068313597</v>
      </c>
      <c r="V2284" s="8"/>
      <c r="W2284" s="44" t="s">
        <v>58</v>
      </c>
      <c r="X2284" s="78">
        <v>11</v>
      </c>
      <c r="Y2284" s="78">
        <v>25</v>
      </c>
      <c r="Z2284" s="78">
        <v>133</v>
      </c>
      <c r="AA2284" s="78">
        <v>175</v>
      </c>
      <c r="AB2284" s="78">
        <v>127</v>
      </c>
      <c r="AC2284" s="78">
        <v>24</v>
      </c>
      <c r="AD2284" s="78">
        <v>3</v>
      </c>
      <c r="AE2284" s="45">
        <f t="shared" si="1177"/>
        <v>498</v>
      </c>
      <c r="AF2284" s="8"/>
      <c r="AG2284" s="44" t="s">
        <v>58</v>
      </c>
      <c r="AH2284" s="68">
        <f t="shared" si="1179"/>
        <v>7.6812993998117509</v>
      </c>
      <c r="AI2284" s="68">
        <f t="shared" si="1180"/>
        <v>28.38137393621469</v>
      </c>
      <c r="AJ2284" s="68">
        <f t="shared" si="1181"/>
        <v>144.73230938530349</v>
      </c>
      <c r="AK2284" s="68">
        <f t="shared" si="1182"/>
        <v>139.90375059158518</v>
      </c>
      <c r="AL2284" s="68">
        <f t="shared" si="1174"/>
        <v>81.136101321052365</v>
      </c>
      <c r="AM2284" s="68">
        <f t="shared" si="1175"/>
        <v>14.292587965023092</v>
      </c>
      <c r="AN2284" s="68">
        <f t="shared" si="1176"/>
        <v>1.9220802952836522</v>
      </c>
      <c r="AO2284" s="68">
        <f t="shared" si="1178"/>
        <v>53.617694027234293</v>
      </c>
      <c r="AP2284" s="8"/>
      <c r="AQ2284" s="6"/>
      <c r="AR2284" s="94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</row>
    <row r="2285" spans="1:58" s="5" customFormat="1">
      <c r="A2285" s="6">
        <v>2240</v>
      </c>
      <c r="B2285" s="44" t="s">
        <v>59</v>
      </c>
      <c r="C2285" s="13">
        <v>5833.7171508789061</v>
      </c>
      <c r="D2285" s="13">
        <v>6593.4703247070311</v>
      </c>
      <c r="E2285" s="13">
        <v>7393.2352172851561</v>
      </c>
      <c r="F2285" s="13">
        <v>8026.8514038085941</v>
      </c>
      <c r="G2285" s="13">
        <v>7879.2926269531254</v>
      </c>
      <c r="H2285" s="13">
        <v>7175.5425170898434</v>
      </c>
      <c r="I2285" s="13">
        <v>7687.9083007812496</v>
      </c>
      <c r="J2285" s="13">
        <v>8127.6070190429691</v>
      </c>
      <c r="K2285" s="13">
        <v>8403.5537841796868</v>
      </c>
      <c r="L2285" s="13">
        <v>8195.2775390624993</v>
      </c>
      <c r="M2285" s="13">
        <v>8511.3076049804695</v>
      </c>
      <c r="N2285" s="13">
        <v>8054.6650329589847</v>
      </c>
      <c r="O2285" s="13">
        <v>6979.6471740722654</v>
      </c>
      <c r="P2285" s="13">
        <v>5257.7870452880861</v>
      </c>
      <c r="Q2285" s="13">
        <v>3985.9579650878904</v>
      </c>
      <c r="R2285" s="13">
        <v>2840.7850982666014</v>
      </c>
      <c r="S2285" s="13">
        <v>1758.2820198059082</v>
      </c>
      <c r="T2285" s="13">
        <v>1560.7404235839845</v>
      </c>
      <c r="U2285" s="13">
        <v>114265.62824783326</v>
      </c>
      <c r="V2285" s="8"/>
      <c r="W2285" s="44" t="s">
        <v>59</v>
      </c>
      <c r="X2285" s="78">
        <v>11</v>
      </c>
      <c r="Y2285" s="78">
        <v>47</v>
      </c>
      <c r="Z2285" s="78">
        <v>226</v>
      </c>
      <c r="AA2285" s="78">
        <v>514</v>
      </c>
      <c r="AB2285" s="78">
        <v>295</v>
      </c>
      <c r="AC2285" s="78">
        <v>48</v>
      </c>
      <c r="AD2285" s="78">
        <v>3</v>
      </c>
      <c r="AE2285" s="45">
        <f t="shared" si="1177"/>
        <v>1144</v>
      </c>
      <c r="AF2285" s="8"/>
      <c r="AG2285" s="44" t="s">
        <v>59</v>
      </c>
      <c r="AH2285" s="68">
        <f t="shared" si="1179"/>
        <v>2.7408007066832458</v>
      </c>
      <c r="AI2285" s="68">
        <f t="shared" si="1180"/>
        <v>11.930004944663317</v>
      </c>
      <c r="AJ2285" s="68">
        <f t="shared" si="1181"/>
        <v>62.991752738344289</v>
      </c>
      <c r="AK2285" s="68">
        <f t="shared" si="1182"/>
        <v>133.71647524665897</v>
      </c>
      <c r="AL2285" s="68">
        <f t="shared" si="1174"/>
        <v>72.592092434788128</v>
      </c>
      <c r="AM2285" s="68">
        <f t="shared" si="1175"/>
        <v>11.423738392765108</v>
      </c>
      <c r="AN2285" s="68">
        <f t="shared" si="1176"/>
        <v>0.73212895736614325</v>
      </c>
      <c r="AO2285" s="68">
        <f t="shared" si="1178"/>
        <v>41.228171969135182</v>
      </c>
      <c r="AP2285" s="8"/>
      <c r="AQ2285" s="6"/>
      <c r="AR2285" s="94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</row>
    <row r="2286" spans="1:58" s="5" customFormat="1">
      <c r="A2286" s="6">
        <v>2241</v>
      </c>
      <c r="B2286" s="44" t="s">
        <v>60</v>
      </c>
      <c r="C2286" s="13">
        <v>348.4256530761719</v>
      </c>
      <c r="D2286" s="13">
        <v>435.74752807617188</v>
      </c>
      <c r="E2286" s="13">
        <v>623.5684875488281</v>
      </c>
      <c r="F2286" s="13">
        <v>516.33571166992192</v>
      </c>
      <c r="G2286" s="13">
        <v>323.46134948730469</v>
      </c>
      <c r="H2286" s="13">
        <v>344.6368438720703</v>
      </c>
      <c r="I2286" s="13">
        <v>394.44888610839843</v>
      </c>
      <c r="J2286" s="13">
        <v>467.29562683105468</v>
      </c>
      <c r="K2286" s="13">
        <v>554.14617309570315</v>
      </c>
      <c r="L2286" s="13">
        <v>533.66818847656248</v>
      </c>
      <c r="M2286" s="13">
        <v>546.60233154296873</v>
      </c>
      <c r="N2286" s="13">
        <v>461.59763183593748</v>
      </c>
      <c r="O2286" s="13">
        <v>390.16905517578124</v>
      </c>
      <c r="P2286" s="13">
        <v>318.29152832031252</v>
      </c>
      <c r="Q2286" s="13">
        <v>298.16514892578124</v>
      </c>
      <c r="R2286" s="13">
        <v>221.84336242675781</v>
      </c>
      <c r="S2286" s="13">
        <v>140.58877258300782</v>
      </c>
      <c r="T2286" s="13">
        <v>116.70772933959961</v>
      </c>
      <c r="U2286" s="13">
        <v>7035.700008392334</v>
      </c>
      <c r="V2286" s="8"/>
      <c r="W2286" s="44" t="s">
        <v>60</v>
      </c>
      <c r="X2286" s="78">
        <v>4</v>
      </c>
      <c r="Y2286" s="78">
        <v>18.5</v>
      </c>
      <c r="Z2286" s="78">
        <v>30</v>
      </c>
      <c r="AA2286" s="78">
        <v>31</v>
      </c>
      <c r="AB2286" s="78">
        <v>16</v>
      </c>
      <c r="AC2286" s="78">
        <v>3.5</v>
      </c>
      <c r="AD2286" s="78">
        <v>0</v>
      </c>
      <c r="AE2286" s="45">
        <f t="shared" si="1177"/>
        <v>103</v>
      </c>
      <c r="AF2286" s="8"/>
      <c r="AG2286" s="44" t="s">
        <v>60</v>
      </c>
      <c r="AH2286" s="68">
        <f t="shared" si="1179"/>
        <v>15.493795643393657</v>
      </c>
      <c r="AI2286" s="68">
        <f t="shared" si="1180"/>
        <v>114.38770059744708</v>
      </c>
      <c r="AJ2286" s="68">
        <f t="shared" si="1181"/>
        <v>174.09630185178952</v>
      </c>
      <c r="AK2286" s="68">
        <f t="shared" si="1182"/>
        <v>157.18132864231691</v>
      </c>
      <c r="AL2286" s="68">
        <f t="shared" si="1174"/>
        <v>68.479134326607408</v>
      </c>
      <c r="AM2286" s="68">
        <f t="shared" si="1175"/>
        <v>12.632046091548256</v>
      </c>
      <c r="AN2286" s="68">
        <f t="shared" si="1176"/>
        <v>0</v>
      </c>
      <c r="AO2286" s="68">
        <f t="shared" si="1178"/>
        <v>65.730847034743149</v>
      </c>
      <c r="AP2286" s="8"/>
      <c r="AQ2286" s="6"/>
      <c r="AR2286" s="94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</row>
    <row r="2287" spans="1:58" s="5" customFormat="1">
      <c r="A2287" s="6">
        <v>2242</v>
      </c>
      <c r="B2287" s="44" t="s">
        <v>61</v>
      </c>
      <c r="C2287" s="13">
        <v>4015.7721679687502</v>
      </c>
      <c r="D2287" s="13">
        <v>3371.5059326171877</v>
      </c>
      <c r="E2287" s="13">
        <v>2893.8216064453127</v>
      </c>
      <c r="F2287" s="13">
        <v>3373.4351318359377</v>
      </c>
      <c r="G2287" s="13">
        <v>4706.5511718750004</v>
      </c>
      <c r="H2287" s="13">
        <v>5907.3213867187496</v>
      </c>
      <c r="I2287" s="13">
        <v>6313.8079101562498</v>
      </c>
      <c r="J2287" s="13">
        <v>5561.3717285156254</v>
      </c>
      <c r="K2287" s="13">
        <v>4780.1826171875</v>
      </c>
      <c r="L2287" s="13">
        <v>4005.0989746093751</v>
      </c>
      <c r="M2287" s="13">
        <v>3209.2845703124999</v>
      </c>
      <c r="N2287" s="13">
        <v>2548.7657958984373</v>
      </c>
      <c r="O2287" s="13">
        <v>2317.7159179687501</v>
      </c>
      <c r="P2287" s="13">
        <v>2235.9661376953127</v>
      </c>
      <c r="Q2287" s="13">
        <v>2263.0880615234373</v>
      </c>
      <c r="R2287" s="13">
        <v>1913.1361694335938</v>
      </c>
      <c r="S2287" s="13">
        <v>1262.4337646484375</v>
      </c>
      <c r="T2287" s="13">
        <v>1020.53740234375</v>
      </c>
      <c r="U2287" s="13">
        <v>61699.796447753906</v>
      </c>
      <c r="V2287" s="8"/>
      <c r="W2287" s="44" t="s">
        <v>61</v>
      </c>
      <c r="X2287" s="78">
        <v>16</v>
      </c>
      <c r="Y2287" s="78">
        <v>116</v>
      </c>
      <c r="Z2287" s="78">
        <v>262</v>
      </c>
      <c r="AA2287" s="78">
        <v>349</v>
      </c>
      <c r="AB2287" s="78">
        <v>211</v>
      </c>
      <c r="AC2287" s="78">
        <v>37</v>
      </c>
      <c r="AD2287" s="78">
        <v>3</v>
      </c>
      <c r="AE2287" s="45">
        <f t="shared" si="1177"/>
        <v>994</v>
      </c>
      <c r="AF2287" s="8"/>
      <c r="AG2287" s="44" t="s">
        <v>61</v>
      </c>
      <c r="AH2287" s="68">
        <f t="shared" si="1179"/>
        <v>9.4858797485115769</v>
      </c>
      <c r="AI2287" s="68">
        <f t="shared" si="1180"/>
        <v>49.292994281325456</v>
      </c>
      <c r="AJ2287" s="68">
        <f t="shared" si="1181"/>
        <v>88.703486012813386</v>
      </c>
      <c r="AK2287" s="68">
        <f t="shared" si="1182"/>
        <v>110.55135188341933</v>
      </c>
      <c r="AL2287" s="68">
        <f t="shared" si="1174"/>
        <v>75.880559797184276</v>
      </c>
      <c r="AM2287" s="68">
        <f t="shared" si="1175"/>
        <v>15.480580121338361</v>
      </c>
      <c r="AN2287" s="68">
        <f t="shared" si="1176"/>
        <v>1.4980903188753758</v>
      </c>
      <c r="AO2287" s="68">
        <f t="shared" si="1178"/>
        <v>57.377431849613302</v>
      </c>
      <c r="AP2287" s="8"/>
      <c r="AQ2287" s="6"/>
      <c r="AR2287" s="94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</row>
    <row r="2288" spans="1:58" s="5" customFormat="1">
      <c r="A2288" s="6">
        <v>2243</v>
      </c>
      <c r="B2288" s="44" t="s">
        <v>62</v>
      </c>
      <c r="C2288" s="13">
        <v>6644.2357910156252</v>
      </c>
      <c r="D2288" s="13">
        <v>6850.6823486328121</v>
      </c>
      <c r="E2288" s="13">
        <v>6852.9578613281246</v>
      </c>
      <c r="F2288" s="13">
        <v>6909.267822265625</v>
      </c>
      <c r="G2288" s="13">
        <v>6747.9022705078123</v>
      </c>
      <c r="H2288" s="13">
        <v>7272.6932861328123</v>
      </c>
      <c r="I2288" s="13">
        <v>7959.33447265625</v>
      </c>
      <c r="J2288" s="13">
        <v>7914.4347900390621</v>
      </c>
      <c r="K2288" s="13">
        <v>7533.0635498046877</v>
      </c>
      <c r="L2288" s="13">
        <v>6986.0157958984373</v>
      </c>
      <c r="M2288" s="13">
        <v>6813.5205566406248</v>
      </c>
      <c r="N2288" s="13">
        <v>5539.6046142578125</v>
      </c>
      <c r="O2288" s="13">
        <v>4174.697998046875</v>
      </c>
      <c r="P2288" s="13">
        <v>3427.1461547851563</v>
      </c>
      <c r="Q2288" s="13">
        <v>3146.9300537109375</v>
      </c>
      <c r="R2288" s="13">
        <v>2682.8030761718751</v>
      </c>
      <c r="S2288" s="13">
        <v>1811.5387878417969</v>
      </c>
      <c r="T2288" s="13">
        <v>1589.4310241699218</v>
      </c>
      <c r="U2288" s="13">
        <v>100856.26025390625</v>
      </c>
      <c r="V2288" s="8"/>
      <c r="W2288" s="44" t="s">
        <v>62</v>
      </c>
      <c r="X2288" s="78">
        <v>31</v>
      </c>
      <c r="Y2288" s="78">
        <v>121</v>
      </c>
      <c r="Z2288" s="78">
        <v>389</v>
      </c>
      <c r="AA2288" s="78">
        <v>553</v>
      </c>
      <c r="AB2288" s="78">
        <v>207</v>
      </c>
      <c r="AC2288" s="78">
        <v>29</v>
      </c>
      <c r="AD2288" s="78">
        <v>6</v>
      </c>
      <c r="AE2288" s="45">
        <f t="shared" si="1177"/>
        <v>1336</v>
      </c>
      <c r="AF2288" s="8"/>
      <c r="AG2288" s="44" t="s">
        <v>62</v>
      </c>
      <c r="AH2288" s="68">
        <f t="shared" si="1179"/>
        <v>8.9734544375600009</v>
      </c>
      <c r="AI2288" s="68">
        <f t="shared" si="1180"/>
        <v>35.862997165456626</v>
      </c>
      <c r="AJ2288" s="68">
        <f t="shared" si="1181"/>
        <v>106.97549991327826</v>
      </c>
      <c r="AK2288" s="68">
        <f t="shared" si="1182"/>
        <v>138.95634161368483</v>
      </c>
      <c r="AL2288" s="68">
        <f t="shared" si="1174"/>
        <v>52.309483997650915</v>
      </c>
      <c r="AM2288" s="68">
        <f t="shared" si="1175"/>
        <v>7.6993907746210084</v>
      </c>
      <c r="AN2288" s="68">
        <f t="shared" si="1176"/>
        <v>1.7177172727043251</v>
      </c>
      <c r="AO2288" s="68">
        <f t="shared" si="1178"/>
        <v>52.062720314954369</v>
      </c>
      <c r="AP2288" s="8"/>
      <c r="AQ2288" s="6"/>
      <c r="AR2288" s="94"/>
      <c r="AS2288" s="8"/>
      <c r="AT2288" s="8"/>
      <c r="AU2288" s="8"/>
      <c r="AV2288" s="8"/>
      <c r="AW2288" s="8"/>
      <c r="AX2288" s="8"/>
      <c r="AY2288" s="8"/>
      <c r="AZ2288" s="8"/>
      <c r="BA2288" s="8"/>
      <c r="BB2288" s="8"/>
      <c r="BC2288" s="8"/>
      <c r="BD2288" s="8"/>
      <c r="BE2288" s="8"/>
      <c r="BF2288" s="8"/>
    </row>
    <row r="2289" spans="1:58" s="5" customFormat="1">
      <c r="A2289" s="6">
        <v>2244</v>
      </c>
      <c r="B2289" s="44" t="s">
        <v>63</v>
      </c>
      <c r="C2289" s="13">
        <v>1825.892645263672</v>
      </c>
      <c r="D2289" s="13">
        <v>1217.3939498901368</v>
      </c>
      <c r="E2289" s="13">
        <v>1351.4364364624023</v>
      </c>
      <c r="F2289" s="13">
        <v>5233.3007568359371</v>
      </c>
      <c r="G2289" s="13">
        <v>11045.867968750001</v>
      </c>
      <c r="H2289" s="13">
        <v>8050.3025878906246</v>
      </c>
      <c r="I2289" s="13">
        <v>5694.7408508300778</v>
      </c>
      <c r="J2289" s="13">
        <v>3702.0961975097657</v>
      </c>
      <c r="K2289" s="13">
        <v>2691.8119812011719</v>
      </c>
      <c r="L2289" s="13">
        <v>2531.8367034912108</v>
      </c>
      <c r="M2289" s="13">
        <v>2654.5922760009767</v>
      </c>
      <c r="N2289" s="13">
        <v>2157.4469879150392</v>
      </c>
      <c r="O2289" s="13">
        <v>1606.2101455688476</v>
      </c>
      <c r="P2289" s="13">
        <v>1215.174560546875</v>
      </c>
      <c r="Q2289" s="13">
        <v>1071.6132827758788</v>
      </c>
      <c r="R2289" s="13">
        <v>824.45534362792966</v>
      </c>
      <c r="S2289" s="13">
        <v>585.77591133117676</v>
      </c>
      <c r="T2289" s="13">
        <v>490.61526317596434</v>
      </c>
      <c r="U2289" s="13">
        <v>53950.563849067687</v>
      </c>
      <c r="V2289" s="8"/>
      <c r="W2289" s="44" t="s">
        <v>63</v>
      </c>
      <c r="X2289" s="78">
        <v>9</v>
      </c>
      <c r="Y2289" s="78">
        <v>44</v>
      </c>
      <c r="Z2289" s="78">
        <v>105</v>
      </c>
      <c r="AA2289" s="78">
        <v>192</v>
      </c>
      <c r="AB2289" s="78">
        <v>101</v>
      </c>
      <c r="AC2289" s="78">
        <v>19</v>
      </c>
      <c r="AD2289" s="78">
        <v>3</v>
      </c>
      <c r="AE2289" s="45">
        <f t="shared" si="1177"/>
        <v>473</v>
      </c>
      <c r="AF2289" s="8"/>
      <c r="AG2289" s="44" t="s">
        <v>63</v>
      </c>
      <c r="AH2289" s="68">
        <f t="shared" si="1179"/>
        <v>3.4395118561622344</v>
      </c>
      <c r="AI2289" s="68">
        <f t="shared" si="1180"/>
        <v>7.9667799985444212</v>
      </c>
      <c r="AJ2289" s="68">
        <f t="shared" si="1181"/>
        <v>26.08597598752187</v>
      </c>
      <c r="AK2289" s="68">
        <f t="shared" si="1182"/>
        <v>67.43063645188127</v>
      </c>
      <c r="AL2289" s="68">
        <f t="shared" si="1174"/>
        <v>54.563682093370879</v>
      </c>
      <c r="AM2289" s="68">
        <f t="shared" si="1175"/>
        <v>14.116884933041717</v>
      </c>
      <c r="AN2289" s="68">
        <f t="shared" si="1176"/>
        <v>2.3698210835345166</v>
      </c>
      <c r="AO2289" s="68">
        <f t="shared" si="1178"/>
        <v>24.28757492262223</v>
      </c>
      <c r="AP2289" s="8"/>
      <c r="AQ2289" s="6"/>
      <c r="AR2289" s="94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</row>
    <row r="2290" spans="1:58" s="5" customFormat="1">
      <c r="A2290" s="6">
        <v>2245</v>
      </c>
      <c r="B2290" s="44" t="s">
        <v>64</v>
      </c>
      <c r="C2290" s="13">
        <v>4675.8614746093754</v>
      </c>
      <c r="D2290" s="13">
        <v>4723.9974609375004</v>
      </c>
      <c r="E2290" s="13">
        <v>4727.0644775390629</v>
      </c>
      <c r="F2290" s="13">
        <v>4579.64599609375</v>
      </c>
      <c r="G2290" s="13">
        <v>4564.831298828125</v>
      </c>
      <c r="H2290" s="13">
        <v>5350.7428222656254</v>
      </c>
      <c r="I2290" s="13">
        <v>4993.9292724609377</v>
      </c>
      <c r="J2290" s="13">
        <v>4591.4830810546873</v>
      </c>
      <c r="K2290" s="13">
        <v>4434.0589599609375</v>
      </c>
      <c r="L2290" s="13">
        <v>4314.4983642578127</v>
      </c>
      <c r="M2290" s="13">
        <v>3868.8829345703125</v>
      </c>
      <c r="N2290" s="13">
        <v>2492.2275512695314</v>
      </c>
      <c r="O2290" s="13">
        <v>1469.8622680664062</v>
      </c>
      <c r="P2290" s="13">
        <v>987.42246704101558</v>
      </c>
      <c r="Q2290" s="13">
        <v>781.49721984863277</v>
      </c>
      <c r="R2290" s="13">
        <v>602.68735275268557</v>
      </c>
      <c r="S2290" s="13">
        <v>343.94016494750974</v>
      </c>
      <c r="T2290" s="13">
        <v>257.64835472106932</v>
      </c>
      <c r="U2290" s="13">
        <v>57760.281521224977</v>
      </c>
      <c r="V2290" s="8"/>
      <c r="W2290" s="44" t="s">
        <v>64</v>
      </c>
      <c r="X2290" s="78">
        <v>27</v>
      </c>
      <c r="Y2290" s="78">
        <v>166</v>
      </c>
      <c r="Z2290" s="78">
        <v>350</v>
      </c>
      <c r="AA2290" s="78">
        <v>318</v>
      </c>
      <c r="AB2290" s="78">
        <v>89</v>
      </c>
      <c r="AC2290" s="78">
        <v>16</v>
      </c>
      <c r="AD2290" s="78">
        <v>6</v>
      </c>
      <c r="AE2290" s="45">
        <f t="shared" si="1177"/>
        <v>972</v>
      </c>
      <c r="AF2290" s="8"/>
      <c r="AG2290" s="44" t="s">
        <v>64</v>
      </c>
      <c r="AH2290" s="68">
        <f t="shared" si="1179"/>
        <v>11.791304403453845</v>
      </c>
      <c r="AI2290" s="68">
        <f t="shared" si="1180"/>
        <v>72.729960488404117</v>
      </c>
      <c r="AJ2290" s="68">
        <f t="shared" si="1181"/>
        <v>130.82295734475315</v>
      </c>
      <c r="AK2290" s="68">
        <f t="shared" si="1182"/>
        <v>127.35462704832986</v>
      </c>
      <c r="AL2290" s="68">
        <f t="shared" si="1174"/>
        <v>38.767430230650547</v>
      </c>
      <c r="AM2290" s="68">
        <f t="shared" si="1175"/>
        <v>7.2168638912915828</v>
      </c>
      <c r="AN2290" s="68">
        <f t="shared" si="1176"/>
        <v>2.7813198631410909</v>
      </c>
      <c r="AO2290" s="68">
        <f t="shared" si="1178"/>
        <v>59.215594784514117</v>
      </c>
      <c r="AP2290" s="8"/>
      <c r="AQ2290" s="6"/>
      <c r="AR2290" s="94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</row>
    <row r="2291" spans="1:58" s="5" customFormat="1">
      <c r="A2291" s="6">
        <v>2246</v>
      </c>
      <c r="B2291" s="44" t="s">
        <v>65</v>
      </c>
      <c r="C2291" s="13">
        <v>3706.1481170654297</v>
      </c>
      <c r="D2291" s="13">
        <v>4024.0331970214843</v>
      </c>
      <c r="E2291" s="13">
        <v>3968.6625244140623</v>
      </c>
      <c r="F2291" s="13">
        <v>3399.8079223632813</v>
      </c>
      <c r="G2291" s="13">
        <v>2740.6170501708984</v>
      </c>
      <c r="H2291" s="13">
        <v>3143.8224182128906</v>
      </c>
      <c r="I2291" s="13">
        <v>3515.4642089843751</v>
      </c>
      <c r="J2291" s="13">
        <v>3727.6743896484377</v>
      </c>
      <c r="K2291" s="13">
        <v>3812.2555999755859</v>
      </c>
      <c r="L2291" s="13">
        <v>3380.3953094482422</v>
      </c>
      <c r="M2291" s="13">
        <v>3166.4664215087892</v>
      </c>
      <c r="N2291" s="13">
        <v>2536.03104095459</v>
      </c>
      <c r="O2291" s="13">
        <v>2227.0194000244142</v>
      </c>
      <c r="P2291" s="13">
        <v>1936.7656845092774</v>
      </c>
      <c r="Q2291" s="13">
        <v>1824.6721267700195</v>
      </c>
      <c r="R2291" s="13">
        <v>1446.5731903076171</v>
      </c>
      <c r="S2291" s="13">
        <v>903.25663146972659</v>
      </c>
      <c r="T2291" s="13">
        <v>734.52002906799316</v>
      </c>
      <c r="U2291" s="13">
        <v>50194.185261917111</v>
      </c>
      <c r="V2291" s="8"/>
      <c r="W2291" s="44" t="s">
        <v>65</v>
      </c>
      <c r="X2291" s="78">
        <v>41</v>
      </c>
      <c r="Y2291" s="78">
        <v>123</v>
      </c>
      <c r="Z2291" s="78">
        <v>207</v>
      </c>
      <c r="AA2291" s="78">
        <v>207</v>
      </c>
      <c r="AB2291" s="78">
        <v>71</v>
      </c>
      <c r="AC2291" s="78">
        <v>9</v>
      </c>
      <c r="AD2291" s="78">
        <v>0</v>
      </c>
      <c r="AE2291" s="45">
        <f t="shared" si="1177"/>
        <v>658</v>
      </c>
      <c r="AF2291" s="8"/>
      <c r="AG2291" s="44" t="s">
        <v>65</v>
      </c>
      <c r="AH2291" s="68">
        <f t="shared" si="1179"/>
        <v>24.119009624226063</v>
      </c>
      <c r="AI2291" s="68">
        <f t="shared" si="1180"/>
        <v>89.760807692800427</v>
      </c>
      <c r="AJ2291" s="68">
        <f t="shared" si="1181"/>
        <v>131.68682734800865</v>
      </c>
      <c r="AK2291" s="68">
        <f t="shared" si="1182"/>
        <v>117.76538613078512</v>
      </c>
      <c r="AL2291" s="68">
        <f t="shared" si="1174"/>
        <v>38.093455907610064</v>
      </c>
      <c r="AM2291" s="68">
        <f t="shared" si="1175"/>
        <v>4.721614154128404</v>
      </c>
      <c r="AN2291" s="68">
        <f t="shared" si="1176"/>
        <v>0</v>
      </c>
      <c r="AO2291" s="68">
        <f t="shared" si="1178"/>
        <v>55.480520777198734</v>
      </c>
      <c r="AP2291" s="8"/>
      <c r="AQ2291" s="6"/>
      <c r="AR2291" s="94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</row>
    <row r="2292" spans="1:58" s="5" customFormat="1">
      <c r="A2292" s="6">
        <v>2247</v>
      </c>
      <c r="B2292" s="44" t="s">
        <v>66</v>
      </c>
      <c r="C2292" s="13">
        <v>2196.118096923828</v>
      </c>
      <c r="D2292" s="13">
        <v>2526.6819580078127</v>
      </c>
      <c r="E2292" s="13">
        <v>2517.2548522949219</v>
      </c>
      <c r="F2292" s="13">
        <v>2313.2928405761718</v>
      </c>
      <c r="G2292" s="13">
        <v>1599.4312316894532</v>
      </c>
      <c r="H2292" s="13">
        <v>1744.2239196777343</v>
      </c>
      <c r="I2292" s="13">
        <v>2131.3344360351562</v>
      </c>
      <c r="J2292" s="13">
        <v>2416.1985839843751</v>
      </c>
      <c r="K2292" s="13">
        <v>2335.6986022949218</v>
      </c>
      <c r="L2292" s="13">
        <v>2099.0731811523438</v>
      </c>
      <c r="M2292" s="13">
        <v>1925.1800170898437</v>
      </c>
      <c r="N2292" s="13">
        <v>1509.2012329101563</v>
      </c>
      <c r="O2292" s="13">
        <v>1131.8833862304687</v>
      </c>
      <c r="P2292" s="13">
        <v>872.24546203613284</v>
      </c>
      <c r="Q2292" s="13">
        <v>756.58684997558589</v>
      </c>
      <c r="R2292" s="13">
        <v>563.12058105468748</v>
      </c>
      <c r="S2292" s="13">
        <v>313.49010772705077</v>
      </c>
      <c r="T2292" s="13">
        <v>268.34189224243164</v>
      </c>
      <c r="U2292" s="13">
        <v>29219.357231903075</v>
      </c>
      <c r="V2292" s="8"/>
      <c r="W2292" s="44" t="s">
        <v>66</v>
      </c>
      <c r="X2292" s="78">
        <v>16</v>
      </c>
      <c r="Y2292" s="78">
        <v>48</v>
      </c>
      <c r="Z2292" s="78">
        <v>153</v>
      </c>
      <c r="AA2292" s="78">
        <v>139</v>
      </c>
      <c r="AB2292" s="78">
        <v>49</v>
      </c>
      <c r="AC2292" s="78">
        <v>11</v>
      </c>
      <c r="AD2292" s="78">
        <v>0</v>
      </c>
      <c r="AE2292" s="45">
        <f t="shared" si="1177"/>
        <v>416</v>
      </c>
      <c r="AF2292" s="8"/>
      <c r="AG2292" s="44" t="s">
        <v>66</v>
      </c>
      <c r="AH2292" s="68">
        <f t="shared" si="1179"/>
        <v>13.833095161453818</v>
      </c>
      <c r="AI2292" s="68">
        <f t="shared" si="1180"/>
        <v>60.02133639631181</v>
      </c>
      <c r="AJ2292" s="68">
        <f t="shared" si="1181"/>
        <v>175.43619058758068</v>
      </c>
      <c r="AK2292" s="68">
        <f t="shared" si="1182"/>
        <v>130.43471512483669</v>
      </c>
      <c r="AL2292" s="68">
        <f t="shared" si="1174"/>
        <v>40.559580098087558</v>
      </c>
      <c r="AM2292" s="68">
        <f t="shared" si="1175"/>
        <v>9.4190234897533767</v>
      </c>
      <c r="AN2292" s="68">
        <f t="shared" si="1176"/>
        <v>0</v>
      </c>
      <c r="AO2292" s="68">
        <f t="shared" si="1178"/>
        <v>56.833501793264809</v>
      </c>
      <c r="AP2292" s="8"/>
      <c r="AQ2292" s="6"/>
      <c r="AR2292" s="94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</row>
    <row r="2293" spans="1:58" s="5" customFormat="1">
      <c r="A2293" s="6">
        <v>2248</v>
      </c>
      <c r="B2293" s="44" t="s">
        <v>67</v>
      </c>
      <c r="C2293" s="13">
        <v>1783.9771087646484</v>
      </c>
      <c r="D2293" s="13">
        <v>1965.5662597656251</v>
      </c>
      <c r="E2293" s="13">
        <v>2081.638006591797</v>
      </c>
      <c r="F2293" s="13">
        <v>1698.063165283203</v>
      </c>
      <c r="G2293" s="13">
        <v>1178.0011657714845</v>
      </c>
      <c r="H2293" s="13">
        <v>1390.31171875</v>
      </c>
      <c r="I2293" s="13">
        <v>1597.1237945556641</v>
      </c>
      <c r="J2293" s="13">
        <v>1788.1637878417969</v>
      </c>
      <c r="K2293" s="13">
        <v>1890.1238586425782</v>
      </c>
      <c r="L2293" s="13">
        <v>1842.9305419921875</v>
      </c>
      <c r="M2293" s="13">
        <v>1820.179510498047</v>
      </c>
      <c r="N2293" s="13">
        <v>1557.9240783691407</v>
      </c>
      <c r="O2293" s="13">
        <v>1540.1704162597657</v>
      </c>
      <c r="P2293" s="13">
        <v>1400.2128540039062</v>
      </c>
      <c r="Q2293" s="13">
        <v>1279.0688385009767</v>
      </c>
      <c r="R2293" s="13">
        <v>1006.5172393798828</v>
      </c>
      <c r="S2293" s="13">
        <v>666.63193054199223</v>
      </c>
      <c r="T2293" s="13">
        <v>537.34395217895508</v>
      </c>
      <c r="U2293" s="13">
        <v>27023.94822769165</v>
      </c>
      <c r="V2293" s="8"/>
      <c r="W2293" s="44" t="s">
        <v>67</v>
      </c>
      <c r="X2293" s="78">
        <v>17</v>
      </c>
      <c r="Y2293" s="78">
        <v>57</v>
      </c>
      <c r="Z2293" s="78">
        <v>102</v>
      </c>
      <c r="AA2293" s="78">
        <v>139</v>
      </c>
      <c r="AB2293" s="78">
        <v>37</v>
      </c>
      <c r="AC2293" s="78">
        <v>7</v>
      </c>
      <c r="AD2293" s="78">
        <v>3</v>
      </c>
      <c r="AE2293" s="45">
        <f t="shared" si="1177"/>
        <v>362</v>
      </c>
      <c r="AF2293" s="8"/>
      <c r="AG2293" s="44" t="s">
        <v>67</v>
      </c>
      <c r="AH2293" s="68">
        <f t="shared" si="1179"/>
        <v>20.022812281149434</v>
      </c>
      <c r="AI2293" s="68">
        <f t="shared" si="1180"/>
        <v>96.774097778876381</v>
      </c>
      <c r="AJ2293" s="68">
        <f t="shared" si="1181"/>
        <v>146.72968460872366</v>
      </c>
      <c r="AK2293" s="68">
        <f t="shared" si="1182"/>
        <v>174.06290041364164</v>
      </c>
      <c r="AL2293" s="68">
        <f t="shared" si="1174"/>
        <v>41.383233741308132</v>
      </c>
      <c r="AM2293" s="68">
        <f t="shared" si="1175"/>
        <v>7.406922004600438</v>
      </c>
      <c r="AN2293" s="68">
        <f t="shared" si="1176"/>
        <v>3.255684282878109</v>
      </c>
      <c r="AO2293" s="68">
        <f t="shared" si="1178"/>
        <v>63.594021205599347</v>
      </c>
      <c r="AP2293" s="8"/>
      <c r="AQ2293" s="6"/>
      <c r="AR2293" s="94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</row>
    <row r="2294" spans="1:58" s="5" customFormat="1">
      <c r="A2294" s="6">
        <v>2249</v>
      </c>
      <c r="B2294" s="44" t="s">
        <v>68</v>
      </c>
      <c r="C2294" s="13">
        <v>7927.6571411132809</v>
      </c>
      <c r="D2294" s="13">
        <v>8451.3972656250007</v>
      </c>
      <c r="E2294" s="13">
        <v>9153.7863525390621</v>
      </c>
      <c r="F2294" s="13">
        <v>10998.027661132812</v>
      </c>
      <c r="G2294" s="13">
        <v>13537.795336914063</v>
      </c>
      <c r="H2294" s="13">
        <v>12040.34951171875</v>
      </c>
      <c r="I2294" s="13">
        <v>11790.291381835938</v>
      </c>
      <c r="J2294" s="13">
        <v>11566.235009765625</v>
      </c>
      <c r="K2294" s="13">
        <v>11281.135791015626</v>
      </c>
      <c r="L2294" s="13">
        <v>10912.879028320313</v>
      </c>
      <c r="M2294" s="13">
        <v>11251.095336914063</v>
      </c>
      <c r="N2294" s="13">
        <v>10210.330932617188</v>
      </c>
      <c r="O2294" s="13">
        <v>8984.0275268554688</v>
      </c>
      <c r="P2294" s="13">
        <v>7764.6610595703123</v>
      </c>
      <c r="Q2294" s="13">
        <v>6640.1811767578129</v>
      </c>
      <c r="R2294" s="13">
        <v>5161.5550170898441</v>
      </c>
      <c r="S2294" s="13">
        <v>3105.3944213867189</v>
      </c>
      <c r="T2294" s="13">
        <v>2546.3666107177733</v>
      </c>
      <c r="U2294" s="13">
        <v>163323.16656188964</v>
      </c>
      <c r="V2294" s="8"/>
      <c r="W2294" s="44" t="s">
        <v>68</v>
      </c>
      <c r="X2294" s="78">
        <v>12</v>
      </c>
      <c r="Y2294" s="78">
        <v>106</v>
      </c>
      <c r="Z2294" s="78">
        <v>392</v>
      </c>
      <c r="AA2294" s="78">
        <v>701</v>
      </c>
      <c r="AB2294" s="78">
        <v>335</v>
      </c>
      <c r="AC2294" s="78">
        <v>66</v>
      </c>
      <c r="AD2294" s="78">
        <v>3</v>
      </c>
      <c r="AE2294" s="45">
        <f t="shared" si="1177"/>
        <v>1615</v>
      </c>
      <c r="AF2294" s="8"/>
      <c r="AG2294" s="44" t="s">
        <v>68</v>
      </c>
      <c r="AH2294" s="68">
        <f t="shared" si="1179"/>
        <v>2.1822094596848802</v>
      </c>
      <c r="AI2294" s="68">
        <f t="shared" si="1180"/>
        <v>15.659861500633774</v>
      </c>
      <c r="AJ2294" s="68">
        <f t="shared" si="1181"/>
        <v>65.114388850335345</v>
      </c>
      <c r="AK2294" s="68">
        <f t="shared" si="1182"/>
        <v>118.91139536720135</v>
      </c>
      <c r="AL2294" s="68">
        <f t="shared" si="1174"/>
        <v>57.927233834891332</v>
      </c>
      <c r="AM2294" s="68">
        <f t="shared" si="1175"/>
        <v>11.700949482863747</v>
      </c>
      <c r="AN2294" s="68">
        <f t="shared" si="1176"/>
        <v>0.54980908195071487</v>
      </c>
      <c r="AO2294" s="68">
        <f t="shared" si="1178"/>
        <v>39.329468496506479</v>
      </c>
      <c r="AP2294" s="8"/>
      <c r="AQ2294" s="6"/>
      <c r="AR2294" s="94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</row>
    <row r="2295" spans="1:58" s="5" customFormat="1">
      <c r="A2295" s="6">
        <v>2250</v>
      </c>
      <c r="B2295" s="44" t="s">
        <v>69</v>
      </c>
      <c r="C2295" s="13">
        <v>6312.6896728515621</v>
      </c>
      <c r="D2295" s="13">
        <v>6235.8748779296875</v>
      </c>
      <c r="E2295" s="13">
        <v>6232.8781494140621</v>
      </c>
      <c r="F2295" s="13">
        <v>6409.3406738281246</v>
      </c>
      <c r="G2295" s="13">
        <v>8103.9143798828127</v>
      </c>
      <c r="H2295" s="13">
        <v>9119.4401123046882</v>
      </c>
      <c r="I2295" s="13">
        <v>9377.0235107421868</v>
      </c>
      <c r="J2295" s="13">
        <v>8861.0615234375</v>
      </c>
      <c r="K2295" s="13">
        <v>8222.5483886718757</v>
      </c>
      <c r="L2295" s="13">
        <v>7539.3846923828123</v>
      </c>
      <c r="M2295" s="13">
        <v>7000.3211181640627</v>
      </c>
      <c r="N2295" s="13">
        <v>5822.1306396484379</v>
      </c>
      <c r="O2295" s="13">
        <v>5098.3186767578127</v>
      </c>
      <c r="P2295" s="13">
        <v>4420.4629028320314</v>
      </c>
      <c r="Q2295" s="13">
        <v>4144.1596313476566</v>
      </c>
      <c r="R2295" s="13">
        <v>3570.1193237304688</v>
      </c>
      <c r="S2295" s="13">
        <v>2207.888427734375</v>
      </c>
      <c r="T2295" s="13">
        <v>1764.7793548583984</v>
      </c>
      <c r="U2295" s="13">
        <v>110442.33605651856</v>
      </c>
      <c r="V2295" s="8"/>
      <c r="W2295" s="44" t="s">
        <v>69</v>
      </c>
      <c r="X2295" s="78">
        <v>17</v>
      </c>
      <c r="Y2295" s="78">
        <v>89</v>
      </c>
      <c r="Z2295" s="78">
        <v>318</v>
      </c>
      <c r="AA2295" s="78">
        <v>577</v>
      </c>
      <c r="AB2295" s="78">
        <v>344</v>
      </c>
      <c r="AC2295" s="78">
        <v>61</v>
      </c>
      <c r="AD2295" s="78">
        <v>4</v>
      </c>
      <c r="AE2295" s="45">
        <f t="shared" si="1177"/>
        <v>1410</v>
      </c>
      <c r="AF2295" s="8"/>
      <c r="AG2295" s="44" t="s">
        <v>69</v>
      </c>
      <c r="AH2295" s="68">
        <f t="shared" si="1179"/>
        <v>5.3047578105553752</v>
      </c>
      <c r="AI2295" s="68">
        <f t="shared" si="1180"/>
        <v>21.964694054748144</v>
      </c>
      <c r="AJ2295" s="68">
        <f t="shared" si="1181"/>
        <v>69.741123596157749</v>
      </c>
      <c r="AK2295" s="68">
        <f t="shared" si="1182"/>
        <v>123.06677046058311</v>
      </c>
      <c r="AL2295" s="68">
        <f t="shared" si="1174"/>
        <v>77.643067727296625</v>
      </c>
      <c r="AM2295" s="68">
        <f t="shared" si="1175"/>
        <v>14.837249260591546</v>
      </c>
      <c r="AN2295" s="68">
        <f t="shared" si="1176"/>
        <v>1.0610945490130723</v>
      </c>
      <c r="AO2295" s="68">
        <f t="shared" si="1178"/>
        <v>48.930543773607972</v>
      </c>
      <c r="AP2295" s="8"/>
      <c r="AQ2295" s="6"/>
      <c r="AR2295" s="94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</row>
    <row r="2296" spans="1:58" s="5" customFormat="1">
      <c r="A2296" s="6">
        <v>2251</v>
      </c>
      <c r="B2296" s="44" t="s">
        <v>70</v>
      </c>
      <c r="C2296" s="13">
        <v>1857.0828659057618</v>
      </c>
      <c r="D2296" s="13">
        <v>2174.3031036376951</v>
      </c>
      <c r="E2296" s="13">
        <v>2169.3614562988282</v>
      </c>
      <c r="F2296" s="13">
        <v>1893.8081649780274</v>
      </c>
      <c r="G2296" s="13">
        <v>1298.2428558349609</v>
      </c>
      <c r="H2296" s="13">
        <v>1362.3241546630859</v>
      </c>
      <c r="I2296" s="13">
        <v>1792.2362655639649</v>
      </c>
      <c r="J2296" s="13">
        <v>2115.8451171874999</v>
      </c>
      <c r="K2296" s="13">
        <v>2072.2166442871094</v>
      </c>
      <c r="L2296" s="13">
        <v>1967.045361328125</v>
      </c>
      <c r="M2296" s="13">
        <v>1819.995278930664</v>
      </c>
      <c r="N2296" s="13">
        <v>1431.1503112792968</v>
      </c>
      <c r="O2296" s="13">
        <v>991.07890319824219</v>
      </c>
      <c r="P2296" s="13">
        <v>792.5707656860352</v>
      </c>
      <c r="Q2296" s="13">
        <v>668.2599632263184</v>
      </c>
      <c r="R2296" s="13">
        <v>529.12127532958982</v>
      </c>
      <c r="S2296" s="13">
        <v>313.40142822265625</v>
      </c>
      <c r="T2296" s="13">
        <v>236.2593150138855</v>
      </c>
      <c r="U2296" s="13">
        <v>25484.303230571746</v>
      </c>
      <c r="V2296" s="8"/>
      <c r="W2296" s="44" t="s">
        <v>70</v>
      </c>
      <c r="X2296" s="78">
        <v>7</v>
      </c>
      <c r="Y2296" s="78">
        <v>48</v>
      </c>
      <c r="Z2296" s="78">
        <v>90</v>
      </c>
      <c r="AA2296" s="78">
        <v>115</v>
      </c>
      <c r="AB2296" s="78">
        <v>50</v>
      </c>
      <c r="AC2296" s="78">
        <v>8</v>
      </c>
      <c r="AD2296" s="78">
        <v>0</v>
      </c>
      <c r="AE2296" s="45">
        <f t="shared" si="1177"/>
        <v>318</v>
      </c>
      <c r="AF2296" s="8"/>
      <c r="AG2296" s="44" t="s">
        <v>70</v>
      </c>
      <c r="AH2296" s="68">
        <f t="shared" si="1179"/>
        <v>7.392512218977803</v>
      </c>
      <c r="AI2296" s="68">
        <f t="shared" si="1180"/>
        <v>73.946103048845899</v>
      </c>
      <c r="AJ2296" s="68">
        <f t="shared" si="1181"/>
        <v>132.12714417774933</v>
      </c>
      <c r="AK2296" s="68">
        <f t="shared" si="1182"/>
        <v>128.33129449460483</v>
      </c>
      <c r="AL2296" s="68">
        <f t="shared" si="1174"/>
        <v>47.262438629215737</v>
      </c>
      <c r="AM2296" s="68">
        <f t="shared" si="1175"/>
        <v>7.7212004083213852</v>
      </c>
      <c r="AN2296" s="68">
        <f t="shared" si="1176"/>
        <v>0</v>
      </c>
      <c r="AO2296" s="68">
        <f t="shared" si="1178"/>
        <v>50.873005719343809</v>
      </c>
      <c r="AP2296" s="8"/>
      <c r="AQ2296" s="6"/>
      <c r="AR2296" s="94"/>
      <c r="AS2296" s="8"/>
      <c r="AT2296" s="8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</row>
    <row r="2297" spans="1:58" s="5" customFormat="1">
      <c r="A2297" s="6">
        <v>2252</v>
      </c>
      <c r="B2297" s="44" t="s">
        <v>71</v>
      </c>
      <c r="C2297" s="13">
        <v>8004.4746704101563</v>
      </c>
      <c r="D2297" s="13">
        <v>7338.6566711425785</v>
      </c>
      <c r="E2297" s="13">
        <v>6801.0962280273434</v>
      </c>
      <c r="F2297" s="13">
        <v>7287.42138671875</v>
      </c>
      <c r="G2297" s="13">
        <v>11395.62939453125</v>
      </c>
      <c r="H2297" s="13">
        <v>12765.890307617188</v>
      </c>
      <c r="I2297" s="13">
        <v>12735.594018554688</v>
      </c>
      <c r="J2297" s="13">
        <v>11241.868896484375</v>
      </c>
      <c r="K2297" s="13">
        <v>9667.9748046874993</v>
      </c>
      <c r="L2297" s="13">
        <v>7901.9036865234375</v>
      </c>
      <c r="M2297" s="13">
        <v>6978.9103027343754</v>
      </c>
      <c r="N2297" s="13">
        <v>5859.0059814453125</v>
      </c>
      <c r="O2297" s="13">
        <v>5966.260986328125</v>
      </c>
      <c r="P2297" s="13">
        <v>6276.2329223632814</v>
      </c>
      <c r="Q2297" s="13">
        <v>6092.2553222656252</v>
      </c>
      <c r="R2297" s="13">
        <v>5092.2622680664063</v>
      </c>
      <c r="S2297" s="13">
        <v>3072.6199523925779</v>
      </c>
      <c r="T2297" s="13">
        <v>2262.7132934570313</v>
      </c>
      <c r="U2297" s="13">
        <v>136740.77109374999</v>
      </c>
      <c r="V2297" s="8"/>
      <c r="W2297" s="44" t="s">
        <v>71</v>
      </c>
      <c r="X2297" s="78">
        <v>59</v>
      </c>
      <c r="Y2297" s="78">
        <v>204</v>
      </c>
      <c r="Z2297" s="78">
        <v>473</v>
      </c>
      <c r="AA2297" s="78">
        <v>727</v>
      </c>
      <c r="AB2297" s="78">
        <v>357</v>
      </c>
      <c r="AC2297" s="78">
        <v>72</v>
      </c>
      <c r="AD2297" s="78">
        <v>0</v>
      </c>
      <c r="AE2297" s="45">
        <f t="shared" si="1177"/>
        <v>1892</v>
      </c>
      <c r="AF2297" s="8"/>
      <c r="AG2297" s="44" t="s">
        <v>71</v>
      </c>
      <c r="AH2297" s="68">
        <f t="shared" si="1179"/>
        <v>16.192284449895237</v>
      </c>
      <c r="AI2297" s="68">
        <f t="shared" si="1180"/>
        <v>35.803200145820711</v>
      </c>
      <c r="AJ2297" s="68">
        <f t="shared" si="1181"/>
        <v>74.103723062349829</v>
      </c>
      <c r="AK2297" s="68">
        <f t="shared" si="1182"/>
        <v>114.16821216832481</v>
      </c>
      <c r="AL2297" s="68">
        <f t="shared" si="1174"/>
        <v>63.512571314835952</v>
      </c>
      <c r="AM2297" s="68">
        <f t="shared" si="1175"/>
        <v>14.894536126654144</v>
      </c>
      <c r="AN2297" s="68">
        <f t="shared" si="1176"/>
        <v>0</v>
      </c>
      <c r="AO2297" s="68">
        <f t="shared" si="1178"/>
        <v>51.83825628727211</v>
      </c>
      <c r="AP2297" s="8"/>
      <c r="AQ2297" s="6"/>
      <c r="AR2297" s="94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</row>
    <row r="2298" spans="1:58" s="5" customFormat="1">
      <c r="A2298" s="6">
        <v>2253</v>
      </c>
      <c r="B2298" s="44" t="s">
        <v>72</v>
      </c>
      <c r="C2298" s="13">
        <v>7967.9210937500002</v>
      </c>
      <c r="D2298" s="13">
        <v>9005.7615478515618</v>
      </c>
      <c r="E2298" s="13">
        <v>9417.3069335937507</v>
      </c>
      <c r="F2298" s="13">
        <v>8735.2851318359371</v>
      </c>
      <c r="G2298" s="13">
        <v>6839.2648437500002</v>
      </c>
      <c r="H2298" s="13">
        <v>7047.4567382812502</v>
      </c>
      <c r="I2298" s="13">
        <v>8254.3020751953118</v>
      </c>
      <c r="J2298" s="13">
        <v>9197.2729003906243</v>
      </c>
      <c r="K2298" s="13">
        <v>9728.7684326171875</v>
      </c>
      <c r="L2298" s="13">
        <v>8999.4905273437507</v>
      </c>
      <c r="M2298" s="13">
        <v>8918.0105224609379</v>
      </c>
      <c r="N2298" s="13">
        <v>8149.503173828125</v>
      </c>
      <c r="O2298" s="13">
        <v>7252.3156616210936</v>
      </c>
      <c r="P2298" s="13">
        <v>6697.1864379882809</v>
      </c>
      <c r="Q2298" s="13">
        <v>6560.4705383300779</v>
      </c>
      <c r="R2298" s="13">
        <v>5499.3629272460939</v>
      </c>
      <c r="S2298" s="13">
        <v>3534.0548339843749</v>
      </c>
      <c r="T2298" s="13">
        <v>2590.6472564697265</v>
      </c>
      <c r="U2298" s="13">
        <v>134394.38157653809</v>
      </c>
      <c r="V2298" s="8"/>
      <c r="W2298" s="44" t="s">
        <v>72</v>
      </c>
      <c r="X2298" s="78">
        <v>43</v>
      </c>
      <c r="Y2298" s="78">
        <v>199</v>
      </c>
      <c r="Z2298" s="78">
        <v>431</v>
      </c>
      <c r="AA2298" s="78">
        <v>578</v>
      </c>
      <c r="AB2298" s="78">
        <v>240</v>
      </c>
      <c r="AC2298" s="78">
        <v>34</v>
      </c>
      <c r="AD2298" s="78">
        <v>0</v>
      </c>
      <c r="AE2298" s="45">
        <f t="shared" si="1177"/>
        <v>1525</v>
      </c>
      <c r="AF2298" s="8"/>
      <c r="AG2298" s="44" t="s">
        <v>72</v>
      </c>
      <c r="AH2298" s="68">
        <f t="shared" si="1179"/>
        <v>9.8451279725914294</v>
      </c>
      <c r="AI2298" s="68">
        <f t="shared" si="1180"/>
        <v>58.193389069251893</v>
      </c>
      <c r="AJ2298" s="68">
        <f t="shared" si="1181"/>
        <v>122.31362774001597</v>
      </c>
      <c r="AK2298" s="68">
        <f t="shared" si="1182"/>
        <v>140.04818208360118</v>
      </c>
      <c r="AL2298" s="68">
        <f t="shared" si="1174"/>
        <v>52.18938322245647</v>
      </c>
      <c r="AM2298" s="68">
        <f t="shared" si="1175"/>
        <v>6.9895794592067348</v>
      </c>
      <c r="AN2298" s="68">
        <f t="shared" si="1176"/>
        <v>0</v>
      </c>
      <c r="AO2298" s="68">
        <f t="shared" si="1178"/>
        <v>51.869124610989402</v>
      </c>
      <c r="AP2298" s="8"/>
      <c r="AQ2298" s="6"/>
      <c r="AR2298" s="94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</row>
    <row r="2299" spans="1:58" s="5" customFormat="1">
      <c r="A2299" s="6">
        <v>2254</v>
      </c>
      <c r="B2299" s="44" t="s">
        <v>73</v>
      </c>
      <c r="C2299" s="13">
        <v>912.35315856933596</v>
      </c>
      <c r="D2299" s="13">
        <v>1204.6544921875</v>
      </c>
      <c r="E2299" s="13">
        <v>1277.4320281982423</v>
      </c>
      <c r="F2299" s="13">
        <v>1066.8152648925782</v>
      </c>
      <c r="G2299" s="13">
        <v>686.59162597656245</v>
      </c>
      <c r="H2299" s="13">
        <v>726.87127685546875</v>
      </c>
      <c r="I2299" s="13">
        <v>948.63717346191402</v>
      </c>
      <c r="J2299" s="13">
        <v>1136.711148071289</v>
      </c>
      <c r="K2299" s="13">
        <v>1339.261669921875</v>
      </c>
      <c r="L2299" s="13">
        <v>1391.1538726806641</v>
      </c>
      <c r="M2299" s="13">
        <v>1336.3701354980469</v>
      </c>
      <c r="N2299" s="13">
        <v>1120.8474060058593</v>
      </c>
      <c r="O2299" s="13">
        <v>986.10598754882813</v>
      </c>
      <c r="P2299" s="13">
        <v>821.61675109863279</v>
      </c>
      <c r="Q2299" s="13">
        <v>770.65130920410161</v>
      </c>
      <c r="R2299" s="13">
        <v>631.89513244628904</v>
      </c>
      <c r="S2299" s="13">
        <v>475.47140197753907</v>
      </c>
      <c r="T2299" s="13">
        <v>395.31164398193357</v>
      </c>
      <c r="U2299" s="13">
        <v>17228.751478576662</v>
      </c>
      <c r="V2299" s="8"/>
      <c r="W2299" s="44" t="s">
        <v>73</v>
      </c>
      <c r="X2299" s="78">
        <v>10</v>
      </c>
      <c r="Y2299" s="78">
        <v>30</v>
      </c>
      <c r="Z2299" s="78">
        <v>48</v>
      </c>
      <c r="AA2299" s="78">
        <v>62</v>
      </c>
      <c r="AB2299" s="78">
        <v>42</v>
      </c>
      <c r="AC2299" s="78">
        <v>7</v>
      </c>
      <c r="AD2299" s="78">
        <v>0</v>
      </c>
      <c r="AE2299" s="45">
        <f t="shared" si="1177"/>
        <v>199</v>
      </c>
      <c r="AF2299" s="8"/>
      <c r="AG2299" s="44" t="s">
        <v>73</v>
      </c>
      <c r="AH2299" s="68">
        <f t="shared" si="1179"/>
        <v>18.74738828565026</v>
      </c>
      <c r="AI2299" s="68">
        <f t="shared" si="1180"/>
        <v>87.388190781761978</v>
      </c>
      <c r="AJ2299" s="68">
        <f t="shared" si="1181"/>
        <v>132.07290349304677</v>
      </c>
      <c r="AK2299" s="68">
        <f t="shared" si="1182"/>
        <v>130.71383187260093</v>
      </c>
      <c r="AL2299" s="68">
        <f t="shared" si="1174"/>
        <v>73.897401413302518</v>
      </c>
      <c r="AM2299" s="68">
        <f t="shared" si="1175"/>
        <v>10.453521006702658</v>
      </c>
      <c r="AN2299" s="68">
        <f t="shared" si="1176"/>
        <v>0</v>
      </c>
      <c r="AO2299" s="68">
        <f t="shared" si="1178"/>
        <v>54.550124336183075</v>
      </c>
      <c r="AP2299" s="8"/>
      <c r="AQ2299" s="6"/>
      <c r="AR2299" s="94"/>
      <c r="AS2299" s="8"/>
      <c r="AT2299" s="8"/>
      <c r="AU2299" s="8"/>
      <c r="AV2299" s="8"/>
      <c r="AW2299" s="8"/>
      <c r="AX2299" s="8"/>
      <c r="AY2299" s="8"/>
      <c r="AZ2299" s="8"/>
      <c r="BA2299" s="8"/>
      <c r="BB2299" s="8"/>
      <c r="BC2299" s="8"/>
      <c r="BD2299" s="8"/>
      <c r="BE2299" s="8"/>
      <c r="BF2299" s="8"/>
    </row>
    <row r="2300" spans="1:58" s="5" customFormat="1">
      <c r="A2300" s="6">
        <v>2255</v>
      </c>
      <c r="B2300" s="44" t="s">
        <v>74</v>
      </c>
      <c r="C2300" s="13">
        <v>1038.2488922119142</v>
      </c>
      <c r="D2300" s="13">
        <v>1220.2343307495116</v>
      </c>
      <c r="E2300" s="13">
        <v>1321.9301528930664</v>
      </c>
      <c r="F2300" s="13">
        <v>1056.724072265625</v>
      </c>
      <c r="G2300" s="13">
        <v>700.52443466186526</v>
      </c>
      <c r="H2300" s="13">
        <v>817.38850784301758</v>
      </c>
      <c r="I2300" s="13">
        <v>966.91705017089839</v>
      </c>
      <c r="J2300" s="13">
        <v>1116.2956222534181</v>
      </c>
      <c r="K2300" s="13">
        <v>1186.9768722534179</v>
      </c>
      <c r="L2300" s="13">
        <v>1183.9073333740234</v>
      </c>
      <c r="M2300" s="13">
        <v>1153.408595275879</v>
      </c>
      <c r="N2300" s="13">
        <v>947.96181640625002</v>
      </c>
      <c r="O2300" s="13">
        <v>768.19809494018557</v>
      </c>
      <c r="P2300" s="13">
        <v>633.24613037109373</v>
      </c>
      <c r="Q2300" s="13">
        <v>559.04319305419926</v>
      </c>
      <c r="R2300" s="13">
        <v>496.1307487487793</v>
      </c>
      <c r="S2300" s="13">
        <v>327.91733131408694</v>
      </c>
      <c r="T2300" s="13">
        <v>262.23161220550537</v>
      </c>
      <c r="U2300" s="13">
        <v>15757.284790992737</v>
      </c>
      <c r="V2300" s="8"/>
      <c r="W2300" s="44" t="s">
        <v>74</v>
      </c>
      <c r="X2300" s="78">
        <v>3</v>
      </c>
      <c r="Y2300" s="78">
        <v>32</v>
      </c>
      <c r="Z2300" s="78">
        <v>53</v>
      </c>
      <c r="AA2300" s="78">
        <v>54</v>
      </c>
      <c r="AB2300" s="78">
        <v>30</v>
      </c>
      <c r="AC2300" s="78">
        <v>9</v>
      </c>
      <c r="AD2300" s="78">
        <v>0</v>
      </c>
      <c r="AE2300" s="45">
        <f t="shared" si="1177"/>
        <v>181</v>
      </c>
      <c r="AF2300" s="8"/>
      <c r="AG2300" s="44" t="s">
        <v>74</v>
      </c>
      <c r="AH2300" s="68">
        <f t="shared" si="1179"/>
        <v>5.6779249734852275</v>
      </c>
      <c r="AI2300" s="68">
        <f t="shared" si="1180"/>
        <v>91.360125119535667</v>
      </c>
      <c r="AJ2300" s="68">
        <f t="shared" si="1181"/>
        <v>129.68129473672229</v>
      </c>
      <c r="AK2300" s="68">
        <f t="shared" si="1182"/>
        <v>111.69520692691422</v>
      </c>
      <c r="AL2300" s="68">
        <f t="shared" si="1174"/>
        <v>53.749202992376318</v>
      </c>
      <c r="AM2300" s="68">
        <f t="shared" si="1175"/>
        <v>15.164575166344964</v>
      </c>
      <c r="AN2300" s="68">
        <f t="shared" si="1176"/>
        <v>0</v>
      </c>
      <c r="AO2300" s="68">
        <f t="shared" si="1178"/>
        <v>51.502874560334959</v>
      </c>
      <c r="AP2300" s="8"/>
      <c r="AQ2300" s="6"/>
      <c r="AR2300" s="94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</row>
    <row r="2301" spans="1:58" s="5" customFormat="1">
      <c r="A2301" s="6">
        <v>2256</v>
      </c>
      <c r="B2301" s="44" t="s">
        <v>75</v>
      </c>
      <c r="C2301" s="13">
        <v>825.93309631347654</v>
      </c>
      <c r="D2301" s="13">
        <v>941.8632873535156</v>
      </c>
      <c r="E2301" s="13">
        <v>1038.9716094970704</v>
      </c>
      <c r="F2301" s="13">
        <v>832.21112060546875</v>
      </c>
      <c r="G2301" s="13">
        <v>525.10512847900395</v>
      </c>
      <c r="H2301" s="13">
        <v>725.7358337402344</v>
      </c>
      <c r="I2301" s="13">
        <v>938.77973327636721</v>
      </c>
      <c r="J2301" s="13">
        <v>1004.803598022461</v>
      </c>
      <c r="K2301" s="13">
        <v>1113.8762420654298</v>
      </c>
      <c r="L2301" s="13">
        <v>1068.8461547851562</v>
      </c>
      <c r="M2301" s="13">
        <v>1049.627407836914</v>
      </c>
      <c r="N2301" s="13">
        <v>942.3771911621094</v>
      </c>
      <c r="O2301" s="13">
        <v>760.52947387695315</v>
      </c>
      <c r="P2301" s="13">
        <v>603.26206054687498</v>
      </c>
      <c r="Q2301" s="13">
        <v>532.1120544433594</v>
      </c>
      <c r="R2301" s="13">
        <v>401.99982604980471</v>
      </c>
      <c r="S2301" s="13">
        <v>259.64681549072264</v>
      </c>
      <c r="T2301" s="13">
        <v>181.3803855895996</v>
      </c>
      <c r="U2301" s="13">
        <v>13747.061019134522</v>
      </c>
      <c r="V2301" s="8"/>
      <c r="W2301" s="44" t="s">
        <v>75</v>
      </c>
      <c r="X2301" s="78">
        <v>6</v>
      </c>
      <c r="Y2301" s="78">
        <v>16</v>
      </c>
      <c r="Z2301" s="78">
        <v>59</v>
      </c>
      <c r="AA2301" s="78">
        <v>56</v>
      </c>
      <c r="AB2301" s="78">
        <v>25</v>
      </c>
      <c r="AC2301" s="78">
        <v>3</v>
      </c>
      <c r="AD2301" s="78">
        <v>0</v>
      </c>
      <c r="AE2301" s="45">
        <f t="shared" si="1177"/>
        <v>165</v>
      </c>
      <c r="AF2301" s="8"/>
      <c r="AG2301" s="44" t="s">
        <v>75</v>
      </c>
      <c r="AH2301" s="68">
        <f t="shared" si="1179"/>
        <v>14.419417985269764</v>
      </c>
      <c r="AI2301" s="68">
        <f t="shared" si="1180"/>
        <v>60.94017800338338</v>
      </c>
      <c r="AJ2301" s="68">
        <f t="shared" si="1181"/>
        <v>162.59359744145721</v>
      </c>
      <c r="AK2301" s="68">
        <f t="shared" si="1182"/>
        <v>119.30381113908041</v>
      </c>
      <c r="AL2301" s="68">
        <f t="shared" si="1174"/>
        <v>49.760968311025415</v>
      </c>
      <c r="AM2301" s="68">
        <f t="shared" si="1175"/>
        <v>5.3865948239225991</v>
      </c>
      <c r="AN2301" s="68">
        <f t="shared" si="1176"/>
        <v>0</v>
      </c>
      <c r="AO2301" s="68">
        <f t="shared" si="1178"/>
        <v>53.145592514699963</v>
      </c>
      <c r="AP2301" s="8"/>
      <c r="AQ2301" s="6"/>
      <c r="AR2301" s="94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</row>
    <row r="2302" spans="1:58" s="5" customFormat="1">
      <c r="A2302" s="6">
        <v>2257</v>
      </c>
      <c r="B2302" s="44" t="s">
        <v>76</v>
      </c>
      <c r="C2302" s="13">
        <v>4231.719970703125</v>
      </c>
      <c r="D2302" s="13">
        <v>4888.5825439453129</v>
      </c>
      <c r="E2302" s="13">
        <v>5427.4090698242189</v>
      </c>
      <c r="F2302" s="13">
        <v>5216.4473937988278</v>
      </c>
      <c r="G2302" s="13">
        <v>3953.8868164062501</v>
      </c>
      <c r="H2302" s="13">
        <v>3367.7838836669921</v>
      </c>
      <c r="I2302" s="13">
        <v>4111.7320373535158</v>
      </c>
      <c r="J2302" s="13">
        <v>4945.3047790527344</v>
      </c>
      <c r="K2302" s="13">
        <v>5635.9517944335939</v>
      </c>
      <c r="L2302" s="13">
        <v>5383.6997436523434</v>
      </c>
      <c r="M2302" s="13">
        <v>4772.9927795410158</v>
      </c>
      <c r="N2302" s="13">
        <v>3237.353204345703</v>
      </c>
      <c r="O2302" s="13">
        <v>1990.0199768066407</v>
      </c>
      <c r="P2302" s="13">
        <v>1206.1920639038085</v>
      </c>
      <c r="Q2302" s="13">
        <v>914.17266082763672</v>
      </c>
      <c r="R2302" s="13">
        <v>672.98997344970701</v>
      </c>
      <c r="S2302" s="13">
        <v>464.91136322021487</v>
      </c>
      <c r="T2302" s="13">
        <v>421.40866966247557</v>
      </c>
      <c r="U2302" s="13">
        <v>60842.558724594113</v>
      </c>
      <c r="V2302" s="8"/>
      <c r="W2302" s="44" t="s">
        <v>76</v>
      </c>
      <c r="X2302" s="78">
        <v>3</v>
      </c>
      <c r="Y2302" s="78">
        <v>38</v>
      </c>
      <c r="Z2302" s="78">
        <v>183</v>
      </c>
      <c r="AA2302" s="78">
        <v>365</v>
      </c>
      <c r="AB2302" s="78">
        <v>165</v>
      </c>
      <c r="AC2302" s="78">
        <v>18</v>
      </c>
      <c r="AD2302" s="78">
        <v>0</v>
      </c>
      <c r="AE2302" s="45">
        <f t="shared" si="1177"/>
        <v>772</v>
      </c>
      <c r="AF2302" s="8"/>
      <c r="AG2302" s="44" t="s">
        <v>76</v>
      </c>
      <c r="AH2302" s="68">
        <f t="shared" si="1179"/>
        <v>1.1502080912639201</v>
      </c>
      <c r="AI2302" s="68">
        <f t="shared" si="1180"/>
        <v>19.221592202550099</v>
      </c>
      <c r="AJ2302" s="68">
        <f t="shared" si="1181"/>
        <v>108.67680725447353</v>
      </c>
      <c r="AK2302" s="68">
        <f t="shared" si="1182"/>
        <v>177.54075250240743</v>
      </c>
      <c r="AL2302" s="68">
        <f t="shared" si="1174"/>
        <v>66.729962003112576</v>
      </c>
      <c r="AM2302" s="68">
        <f t="shared" si="1175"/>
        <v>6.3875635053436355</v>
      </c>
      <c r="AN2302" s="68">
        <f t="shared" si="1176"/>
        <v>0</v>
      </c>
      <c r="AO2302" s="68">
        <f t="shared" si="1178"/>
        <v>47.340461837308766</v>
      </c>
      <c r="AP2302" s="8"/>
      <c r="AQ2302" s="6"/>
      <c r="AR2302" s="94"/>
      <c r="AS2302" s="8"/>
      <c r="AT2302" s="8"/>
      <c r="AU2302" s="8"/>
      <c r="AV2302" s="8"/>
      <c r="AW2302" s="8"/>
      <c r="AX2302" s="8"/>
      <c r="AY2302" s="8"/>
      <c r="AZ2302" s="8"/>
      <c r="BA2302" s="8"/>
      <c r="BB2302" s="8"/>
      <c r="BC2302" s="8"/>
      <c r="BD2302" s="8"/>
      <c r="BE2302" s="8"/>
      <c r="BF2302" s="8"/>
    </row>
    <row r="2303" spans="1:58" s="5" customFormat="1">
      <c r="A2303" s="6">
        <v>2258</v>
      </c>
      <c r="B2303" s="44" t="s">
        <v>77</v>
      </c>
      <c r="C2303" s="13">
        <v>855.63495025634768</v>
      </c>
      <c r="D2303" s="13">
        <v>923.56872711181643</v>
      </c>
      <c r="E2303" s="13">
        <v>983.6313354492188</v>
      </c>
      <c r="F2303" s="13">
        <v>797.20225524902344</v>
      </c>
      <c r="G2303" s="13">
        <v>554.99064025878909</v>
      </c>
      <c r="H2303" s="13">
        <v>658.01466674804692</v>
      </c>
      <c r="I2303" s="13">
        <v>830.98622894287109</v>
      </c>
      <c r="J2303" s="13">
        <v>931.17621459960935</v>
      </c>
      <c r="K2303" s="13">
        <v>913.7285278320312</v>
      </c>
      <c r="L2303" s="13">
        <v>925.72523956298824</v>
      </c>
      <c r="M2303" s="13">
        <v>904.07149047851567</v>
      </c>
      <c r="N2303" s="13">
        <v>811.40118103027339</v>
      </c>
      <c r="O2303" s="13">
        <v>709.40890350341795</v>
      </c>
      <c r="P2303" s="13">
        <v>569.71013336181636</v>
      </c>
      <c r="Q2303" s="13">
        <v>551.56592254638667</v>
      </c>
      <c r="R2303" s="13">
        <v>486.18661956787111</v>
      </c>
      <c r="S2303" s="13">
        <v>317.70575027465821</v>
      </c>
      <c r="T2303" s="13">
        <v>304.32950592041016</v>
      </c>
      <c r="U2303" s="13">
        <v>13029.038292694091</v>
      </c>
      <c r="V2303" s="8"/>
      <c r="W2303" s="44" t="s">
        <v>77</v>
      </c>
      <c r="X2303" s="78">
        <v>8</v>
      </c>
      <c r="Y2303" s="78">
        <v>25</v>
      </c>
      <c r="Z2303" s="78">
        <v>40</v>
      </c>
      <c r="AA2303" s="78">
        <v>42</v>
      </c>
      <c r="AB2303" s="78">
        <v>16</v>
      </c>
      <c r="AC2303" s="78">
        <v>0</v>
      </c>
      <c r="AD2303" s="78">
        <v>0</v>
      </c>
      <c r="AE2303" s="45">
        <f t="shared" si="1177"/>
        <v>131</v>
      </c>
      <c r="AF2303" s="8"/>
      <c r="AG2303" s="44" t="s">
        <v>77</v>
      </c>
      <c r="AH2303" s="68">
        <f t="shared" si="1179"/>
        <v>20.070189082696526</v>
      </c>
      <c r="AI2303" s="68">
        <f t="shared" si="1180"/>
        <v>90.091609430900078</v>
      </c>
      <c r="AJ2303" s="68">
        <f t="shared" si="1181"/>
        <v>121.57783715576649</v>
      </c>
      <c r="AK2303" s="68">
        <f t="shared" si="1182"/>
        <v>101.08470763331368</v>
      </c>
      <c r="AL2303" s="68">
        <f t="shared" si="1174"/>
        <v>34.365138948227411</v>
      </c>
      <c r="AM2303" s="68">
        <f t="shared" si="1175"/>
        <v>0</v>
      </c>
      <c r="AN2303" s="68">
        <f t="shared" si="1176"/>
        <v>0</v>
      </c>
      <c r="AO2303" s="68">
        <f t="shared" si="1178"/>
        <v>46.687139616095102</v>
      </c>
      <c r="AP2303" s="8"/>
      <c r="AQ2303" s="6"/>
      <c r="AR2303" s="94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</row>
    <row r="2304" spans="1:58" s="5" customFormat="1">
      <c r="A2304" s="6">
        <v>2259</v>
      </c>
      <c r="B2304" s="44" t="s">
        <v>78</v>
      </c>
      <c r="C2304" s="13">
        <v>3530.6209594726561</v>
      </c>
      <c r="D2304" s="13">
        <v>2559.3954833984376</v>
      </c>
      <c r="E2304" s="13">
        <v>2266.8293945312498</v>
      </c>
      <c r="F2304" s="13">
        <v>2924.7523803710938</v>
      </c>
      <c r="G2304" s="13">
        <v>6822.0218994140623</v>
      </c>
      <c r="H2304" s="13">
        <v>11822.002392578124</v>
      </c>
      <c r="I2304" s="13">
        <v>11415.771948242187</v>
      </c>
      <c r="J2304" s="13">
        <v>8091.3835205078121</v>
      </c>
      <c r="K2304" s="13">
        <v>6166.4770019531252</v>
      </c>
      <c r="L2304" s="13">
        <v>5087.2508789062504</v>
      </c>
      <c r="M2304" s="13">
        <v>4824.6587890624996</v>
      </c>
      <c r="N2304" s="13">
        <v>3786.5999633789061</v>
      </c>
      <c r="O2304" s="13">
        <v>3067.8778320312499</v>
      </c>
      <c r="P2304" s="13">
        <v>2422.8673828125002</v>
      </c>
      <c r="Q2304" s="13">
        <v>2276.4905578613279</v>
      </c>
      <c r="R2304" s="13">
        <v>1928.7992309570313</v>
      </c>
      <c r="S2304" s="13">
        <v>1294.796792602539</v>
      </c>
      <c r="T2304" s="13">
        <v>1287.8630645751953</v>
      </c>
      <c r="U2304" s="13">
        <v>81576.45947265625</v>
      </c>
      <c r="V2304" s="8"/>
      <c r="W2304" s="44" t="s">
        <v>78</v>
      </c>
      <c r="X2304" s="78">
        <v>8</v>
      </c>
      <c r="Y2304" s="78">
        <v>41</v>
      </c>
      <c r="Z2304" s="78">
        <v>141</v>
      </c>
      <c r="AA2304" s="78">
        <v>410</v>
      </c>
      <c r="AB2304" s="78">
        <v>327</v>
      </c>
      <c r="AC2304" s="78">
        <v>58</v>
      </c>
      <c r="AD2304" s="78">
        <v>0</v>
      </c>
      <c r="AE2304" s="45">
        <f t="shared" si="1177"/>
        <v>985</v>
      </c>
      <c r="AF2304" s="8"/>
      <c r="AG2304" s="44" t="s">
        <v>78</v>
      </c>
      <c r="AH2304" s="68">
        <f t="shared" si="1179"/>
        <v>5.4705485863968812</v>
      </c>
      <c r="AI2304" s="68">
        <f t="shared" si="1180"/>
        <v>12.019896917516919</v>
      </c>
      <c r="AJ2304" s="68">
        <f t="shared" si="1181"/>
        <v>23.853827011322561</v>
      </c>
      <c r="AK2304" s="68">
        <f t="shared" si="1182"/>
        <v>71.830446834238344</v>
      </c>
      <c r="AL2304" s="68">
        <f t="shared" si="1174"/>
        <v>80.826721208112403</v>
      </c>
      <c r="AM2304" s="68">
        <f t="shared" si="1175"/>
        <v>18.811389382180295</v>
      </c>
      <c r="AN2304" s="68">
        <f t="shared" si="1176"/>
        <v>0</v>
      </c>
      <c r="AO2304" s="68">
        <f t="shared" si="1178"/>
        <v>37.645954496414042</v>
      </c>
      <c r="AP2304" s="8"/>
      <c r="AQ2304" s="6"/>
      <c r="AR2304" s="94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</row>
    <row r="2305" spans="1:58" s="5" customFormat="1">
      <c r="A2305" s="6">
        <v>2260</v>
      </c>
      <c r="B2305" s="44" t="s">
        <v>79</v>
      </c>
      <c r="C2305" s="13">
        <v>354.79771270751951</v>
      </c>
      <c r="D2305" s="13">
        <v>426.9801315307617</v>
      </c>
      <c r="E2305" s="13">
        <v>486.42713317871096</v>
      </c>
      <c r="F2305" s="13">
        <v>424.46220092773439</v>
      </c>
      <c r="G2305" s="13">
        <v>250.98640747070311</v>
      </c>
      <c r="H2305" s="13">
        <v>304.00370330810546</v>
      </c>
      <c r="I2305" s="13">
        <v>365.07711791992188</v>
      </c>
      <c r="J2305" s="13">
        <v>405.1270462036133</v>
      </c>
      <c r="K2305" s="13">
        <v>460.01674194335936</v>
      </c>
      <c r="L2305" s="13">
        <v>515.8312637329102</v>
      </c>
      <c r="M2305" s="13">
        <v>541.9179809570312</v>
      </c>
      <c r="N2305" s="13">
        <v>500.59671630859373</v>
      </c>
      <c r="O2305" s="13">
        <v>435.9483642578125</v>
      </c>
      <c r="P2305" s="13">
        <v>364.60809478759768</v>
      </c>
      <c r="Q2305" s="13">
        <v>297.92708816528318</v>
      </c>
      <c r="R2305" s="13">
        <v>233.6743049621582</v>
      </c>
      <c r="S2305" s="13">
        <v>137.0742073059082</v>
      </c>
      <c r="T2305" s="13">
        <v>95.655961608886713</v>
      </c>
      <c r="U2305" s="13">
        <v>6601.112177276611</v>
      </c>
      <c r="V2305" s="8"/>
      <c r="W2305" s="44" t="s">
        <v>79</v>
      </c>
      <c r="X2305" s="78">
        <v>3</v>
      </c>
      <c r="Y2305" s="78">
        <v>12</v>
      </c>
      <c r="Z2305" s="78">
        <v>21</v>
      </c>
      <c r="AA2305" s="78">
        <v>18</v>
      </c>
      <c r="AB2305" s="78">
        <v>11</v>
      </c>
      <c r="AC2305" s="78">
        <v>0</v>
      </c>
      <c r="AD2305" s="78">
        <v>0</v>
      </c>
      <c r="AE2305" s="45">
        <f t="shared" si="1177"/>
        <v>65</v>
      </c>
      <c r="AF2305" s="8"/>
      <c r="AG2305" s="44" t="s">
        <v>79</v>
      </c>
      <c r="AH2305" s="68">
        <f t="shared" si="1179"/>
        <v>14.135534299369834</v>
      </c>
      <c r="AI2305" s="68">
        <f t="shared" si="1180"/>
        <v>95.622708185109374</v>
      </c>
      <c r="AJ2305" s="68">
        <f t="shared" si="1181"/>
        <v>138.15621172691215</v>
      </c>
      <c r="AK2305" s="68">
        <f t="shared" si="1182"/>
        <v>98.609302618348281</v>
      </c>
      <c r="AL2305" s="68">
        <f t="shared" si="1174"/>
        <v>54.303952812232126</v>
      </c>
      <c r="AM2305" s="68">
        <f t="shared" si="1175"/>
        <v>0</v>
      </c>
      <c r="AN2305" s="68">
        <f t="shared" si="1176"/>
        <v>0</v>
      </c>
      <c r="AO2305" s="68">
        <f t="shared" si="1178"/>
        <v>47.697591723698373</v>
      </c>
      <c r="AP2305" s="8"/>
      <c r="AQ2305" s="6"/>
      <c r="AR2305" s="94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/>
      <c r="BD2305" s="8"/>
      <c r="BE2305" s="8"/>
      <c r="BF2305" s="8"/>
    </row>
    <row r="2306" spans="1:58" s="5" customFormat="1">
      <c r="A2306" s="6">
        <v>2261</v>
      </c>
      <c r="B2306" s="44" t="s">
        <v>80</v>
      </c>
      <c r="C2306" s="13">
        <v>119.03556098937989</v>
      </c>
      <c r="D2306" s="13">
        <v>176.27089233398436</v>
      </c>
      <c r="E2306" s="13">
        <v>199.24219360351563</v>
      </c>
      <c r="F2306" s="13">
        <v>159.35025787353516</v>
      </c>
      <c r="G2306" s="13">
        <v>101.84687881469726</v>
      </c>
      <c r="H2306" s="13">
        <v>114.05474548339843</v>
      </c>
      <c r="I2306" s="13">
        <v>143.86886978149414</v>
      </c>
      <c r="J2306" s="13">
        <v>169.94671783447265</v>
      </c>
      <c r="K2306" s="13">
        <v>206.06934967041016</v>
      </c>
      <c r="L2306" s="13">
        <v>237.73244171142579</v>
      </c>
      <c r="M2306" s="13">
        <v>213.58987426757813</v>
      </c>
      <c r="N2306" s="13">
        <v>205.30554962158203</v>
      </c>
      <c r="O2306" s="13">
        <v>209.23065185546875</v>
      </c>
      <c r="P2306" s="13">
        <v>215.14678192138672</v>
      </c>
      <c r="Q2306" s="13">
        <v>242.10978851318359</v>
      </c>
      <c r="R2306" s="13">
        <v>204.72553863525391</v>
      </c>
      <c r="S2306" s="13">
        <v>174.00691070556641</v>
      </c>
      <c r="T2306" s="13">
        <v>181.37007141113281</v>
      </c>
      <c r="U2306" s="13">
        <v>3272.903075027466</v>
      </c>
      <c r="V2306" s="8"/>
      <c r="W2306" s="44" t="s">
        <v>80</v>
      </c>
      <c r="X2306" s="78">
        <v>0</v>
      </c>
      <c r="Y2306" s="78">
        <v>3</v>
      </c>
      <c r="Z2306" s="78">
        <v>7</v>
      </c>
      <c r="AA2306" s="78">
        <v>14</v>
      </c>
      <c r="AB2306" s="78">
        <v>4</v>
      </c>
      <c r="AC2306" s="78">
        <v>0</v>
      </c>
      <c r="AD2306" s="78">
        <v>0</v>
      </c>
      <c r="AE2306" s="45">
        <f t="shared" si="1177"/>
        <v>28</v>
      </c>
      <c r="AF2306" s="8"/>
      <c r="AG2306" s="44" t="s">
        <v>80</v>
      </c>
      <c r="AH2306" s="68">
        <f t="shared" si="1179"/>
        <v>0</v>
      </c>
      <c r="AI2306" s="68">
        <f t="shared" si="1180"/>
        <v>58.911967355588267</v>
      </c>
      <c r="AJ2306" s="68">
        <f t="shared" si="1181"/>
        <v>122.74807103083502</v>
      </c>
      <c r="AK2306" s="68">
        <f t="shared" si="1182"/>
        <v>194.62167209991972</v>
      </c>
      <c r="AL2306" s="68">
        <f t="shared" si="1174"/>
        <v>47.073577542062125</v>
      </c>
      <c r="AM2306" s="68">
        <f t="shared" si="1175"/>
        <v>0</v>
      </c>
      <c r="AN2306" s="68">
        <f t="shared" si="1176"/>
        <v>0</v>
      </c>
      <c r="AO2306" s="68">
        <f t="shared" si="1178"/>
        <v>49.432005898185061</v>
      </c>
      <c r="AP2306" s="8"/>
      <c r="AQ2306" s="6"/>
      <c r="AR2306" s="94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</row>
    <row r="2307" spans="1:58" s="5" customFormat="1">
      <c r="A2307" s="6">
        <v>2262</v>
      </c>
      <c r="B2307" s="44" t="s">
        <v>81</v>
      </c>
      <c r="C2307" s="13">
        <v>1550.1703460693359</v>
      </c>
      <c r="D2307" s="13">
        <v>1850.3603912353515</v>
      </c>
      <c r="E2307" s="13">
        <v>2114.05224609375</v>
      </c>
      <c r="F2307" s="13">
        <v>1843.8799041748048</v>
      </c>
      <c r="G2307" s="13">
        <v>1107.6944488525392</v>
      </c>
      <c r="H2307" s="13">
        <v>1271.8760787963868</v>
      </c>
      <c r="I2307" s="13">
        <v>1493.0175384521485</v>
      </c>
      <c r="J2307" s="13">
        <v>1780.0460571289063</v>
      </c>
      <c r="K2307" s="13">
        <v>1963.0507385253907</v>
      </c>
      <c r="L2307" s="13">
        <v>2013.2512969970703</v>
      </c>
      <c r="M2307" s="13">
        <v>1961.5869415283203</v>
      </c>
      <c r="N2307" s="13">
        <v>1690.2054809570313</v>
      </c>
      <c r="O2307" s="13">
        <v>1482.0857849121094</v>
      </c>
      <c r="P2307" s="13">
        <v>1210.94501953125</v>
      </c>
      <c r="Q2307" s="13">
        <v>1100.0586471557617</v>
      </c>
      <c r="R2307" s="13">
        <v>861.34052124023435</v>
      </c>
      <c r="S2307" s="13">
        <v>598.17004241943357</v>
      </c>
      <c r="T2307" s="13">
        <v>484.05635681152341</v>
      </c>
      <c r="U2307" s="13">
        <v>26375.847840881346</v>
      </c>
      <c r="V2307" s="8"/>
      <c r="W2307" s="44" t="s">
        <v>81</v>
      </c>
      <c r="X2307" s="78">
        <v>13</v>
      </c>
      <c r="Y2307" s="78">
        <v>39</v>
      </c>
      <c r="Z2307" s="78">
        <v>103</v>
      </c>
      <c r="AA2307" s="78">
        <v>81</v>
      </c>
      <c r="AB2307" s="78">
        <v>32</v>
      </c>
      <c r="AC2307" s="78">
        <v>7</v>
      </c>
      <c r="AD2307" s="78">
        <v>0</v>
      </c>
      <c r="AE2307" s="45">
        <f t="shared" si="1177"/>
        <v>275</v>
      </c>
      <c r="AF2307" s="8"/>
      <c r="AG2307" s="44" t="s">
        <v>81</v>
      </c>
      <c r="AH2307" s="68">
        <f t="shared" si="1179"/>
        <v>14.100701429161587</v>
      </c>
      <c r="AI2307" s="68">
        <f t="shared" si="1180"/>
        <v>70.416530552085206</v>
      </c>
      <c r="AJ2307" s="68">
        <f t="shared" si="1181"/>
        <v>161.96546458751214</v>
      </c>
      <c r="AK2307" s="68">
        <f t="shared" si="1182"/>
        <v>108.50508840502286</v>
      </c>
      <c r="AL2307" s="68">
        <f t="shared" si="1174"/>
        <v>35.954125874263987</v>
      </c>
      <c r="AM2307" s="68">
        <f t="shared" si="1175"/>
        <v>7.1317565691228921</v>
      </c>
      <c r="AN2307" s="68">
        <f t="shared" si="1176"/>
        <v>0</v>
      </c>
      <c r="AO2307" s="68">
        <f t="shared" si="1178"/>
        <v>47.939407115332898</v>
      </c>
      <c r="AP2307" s="8"/>
      <c r="AQ2307" s="6"/>
      <c r="AR2307" s="94"/>
      <c r="AS2307" s="8"/>
      <c r="AT2307" s="8"/>
      <c r="AU2307" s="8"/>
      <c r="AV2307" s="8"/>
      <c r="AW2307" s="8"/>
      <c r="AX2307" s="8"/>
      <c r="AY2307" s="8"/>
      <c r="AZ2307" s="8"/>
      <c r="BA2307" s="8"/>
      <c r="BB2307" s="8"/>
      <c r="BC2307" s="8"/>
      <c r="BD2307" s="8"/>
      <c r="BE2307" s="8"/>
      <c r="BF2307" s="8"/>
    </row>
    <row r="2308" spans="1:58" s="5" customFormat="1">
      <c r="A2308" s="6">
        <v>2263</v>
      </c>
      <c r="B2308" s="44" t="s">
        <v>82</v>
      </c>
      <c r="C2308" s="13">
        <v>1007.4746978759765</v>
      </c>
      <c r="D2308" s="13">
        <v>1175.7525833129882</v>
      </c>
      <c r="E2308" s="13">
        <v>1292.5056991577148</v>
      </c>
      <c r="F2308" s="13">
        <v>1241.5175010681153</v>
      </c>
      <c r="G2308" s="13">
        <v>737.96840057373049</v>
      </c>
      <c r="H2308" s="13">
        <v>798.58854637145998</v>
      </c>
      <c r="I2308" s="13">
        <v>961.05972900390623</v>
      </c>
      <c r="J2308" s="13">
        <v>1101.7617950439453</v>
      </c>
      <c r="K2308" s="13">
        <v>1208.0887695312499</v>
      </c>
      <c r="L2308" s="13">
        <v>1231.8175323486328</v>
      </c>
      <c r="M2308" s="13">
        <v>1219.8946960449218</v>
      </c>
      <c r="N2308" s="13">
        <v>1040.4199798583984</v>
      </c>
      <c r="O2308" s="13">
        <v>873.74029846191411</v>
      </c>
      <c r="P2308" s="13">
        <v>771.29804534912114</v>
      </c>
      <c r="Q2308" s="13">
        <v>805.57056961059573</v>
      </c>
      <c r="R2308" s="13">
        <v>688.5376152038574</v>
      </c>
      <c r="S2308" s="13">
        <v>475.48153305053711</v>
      </c>
      <c r="T2308" s="13">
        <v>409.50039558410646</v>
      </c>
      <c r="U2308" s="13">
        <v>17040.97838745117</v>
      </c>
      <c r="V2308" s="8"/>
      <c r="W2308" s="44" t="s">
        <v>82</v>
      </c>
      <c r="X2308" s="78">
        <v>7</v>
      </c>
      <c r="Y2308" s="78">
        <v>34</v>
      </c>
      <c r="Z2308" s="78">
        <v>49</v>
      </c>
      <c r="AA2308" s="78">
        <v>56</v>
      </c>
      <c r="AB2308" s="78">
        <v>24</v>
      </c>
      <c r="AC2308" s="78">
        <v>0</v>
      </c>
      <c r="AD2308" s="78">
        <v>0</v>
      </c>
      <c r="AE2308" s="45">
        <f t="shared" si="1177"/>
        <v>170</v>
      </c>
      <c r="AF2308" s="8"/>
      <c r="AG2308" s="44" t="s">
        <v>82</v>
      </c>
      <c r="AH2308" s="68">
        <f t="shared" si="1179"/>
        <v>11.276522471858328</v>
      </c>
      <c r="AI2308" s="68">
        <f t="shared" si="1180"/>
        <v>92.144866835942679</v>
      </c>
      <c r="AJ2308" s="68">
        <f t="shared" si="1181"/>
        <v>122.71651083061707</v>
      </c>
      <c r="AK2308" s="68">
        <f t="shared" si="1182"/>
        <v>116.53802216443175</v>
      </c>
      <c r="AL2308" s="68">
        <f t="shared" si="1174"/>
        <v>43.566586004269148</v>
      </c>
      <c r="AM2308" s="68">
        <f t="shared" si="1175"/>
        <v>0</v>
      </c>
      <c r="AN2308" s="68">
        <f t="shared" si="1176"/>
        <v>0</v>
      </c>
      <c r="AO2308" s="68">
        <f t="shared" si="1178"/>
        <v>46.698150452032635</v>
      </c>
      <c r="AP2308" s="8"/>
      <c r="AQ2308" s="6"/>
      <c r="AR2308" s="94"/>
      <c r="AS2308" s="8"/>
      <c r="AT2308" s="8"/>
      <c r="AU2308" s="8"/>
      <c r="AV2308" s="8"/>
      <c r="AW2308" s="8"/>
      <c r="AX2308" s="8"/>
      <c r="AY2308" s="8"/>
      <c r="AZ2308" s="8"/>
      <c r="BA2308" s="8"/>
      <c r="BB2308" s="8"/>
      <c r="BC2308" s="8"/>
      <c r="BD2308" s="8"/>
      <c r="BE2308" s="8"/>
      <c r="BF2308" s="8"/>
    </row>
    <row r="2309" spans="1:58" s="5" customFormat="1">
      <c r="A2309" s="6">
        <v>2264</v>
      </c>
      <c r="B2309" s="44" t="s">
        <v>83</v>
      </c>
      <c r="C2309" s="13">
        <v>4217.1677490234379</v>
      </c>
      <c r="D2309" s="13">
        <v>3926.5188354492188</v>
      </c>
      <c r="E2309" s="13">
        <v>3968.8538818359375</v>
      </c>
      <c r="F2309" s="13">
        <v>4785.9499267578121</v>
      </c>
      <c r="G2309" s="13">
        <v>8580.261474609375</v>
      </c>
      <c r="H2309" s="13">
        <v>9888.8636718750004</v>
      </c>
      <c r="I2309" s="13">
        <v>8741.9356933593754</v>
      </c>
      <c r="J2309" s="13">
        <v>7107.5326416015623</v>
      </c>
      <c r="K2309" s="13">
        <v>6258.6271728515621</v>
      </c>
      <c r="L2309" s="13">
        <v>5830.1360595703127</v>
      </c>
      <c r="M2309" s="13">
        <v>5789.8924072265627</v>
      </c>
      <c r="N2309" s="13">
        <v>4898.0283691406248</v>
      </c>
      <c r="O2309" s="13">
        <v>3993.2987304687499</v>
      </c>
      <c r="P2309" s="13">
        <v>3133.9184692382814</v>
      </c>
      <c r="Q2309" s="13">
        <v>2956.9752929687502</v>
      </c>
      <c r="R2309" s="13">
        <v>2661.867431640625</v>
      </c>
      <c r="S2309" s="13">
        <v>1882.2774230957032</v>
      </c>
      <c r="T2309" s="13">
        <v>1845.4548248291017</v>
      </c>
      <c r="U2309" s="13">
        <v>90467.560055541995</v>
      </c>
      <c r="V2309" s="8"/>
      <c r="W2309" s="44" t="s">
        <v>83</v>
      </c>
      <c r="X2309" s="78">
        <v>6</v>
      </c>
      <c r="Y2309" s="78">
        <v>20</v>
      </c>
      <c r="Z2309" s="78">
        <v>161</v>
      </c>
      <c r="AA2309" s="78">
        <v>431</v>
      </c>
      <c r="AB2309" s="78">
        <v>280</v>
      </c>
      <c r="AC2309" s="78">
        <v>52</v>
      </c>
      <c r="AD2309" s="78">
        <v>6</v>
      </c>
      <c r="AE2309" s="45">
        <f t="shared" si="1177"/>
        <v>956</v>
      </c>
      <c r="AF2309" s="8"/>
      <c r="AG2309" s="44" t="s">
        <v>83</v>
      </c>
      <c r="AH2309" s="68">
        <f t="shared" si="1179"/>
        <v>2.5073392291275529</v>
      </c>
      <c r="AI2309" s="68">
        <f t="shared" si="1180"/>
        <v>4.6618625922260764</v>
      </c>
      <c r="AJ2309" s="68">
        <f t="shared" si="1181"/>
        <v>32.561880786748318</v>
      </c>
      <c r="AK2309" s="68">
        <f t="shared" si="1182"/>
        <v>98.605163688723991</v>
      </c>
      <c r="AL2309" s="68">
        <f t="shared" si="1174"/>
        <v>78.7896487062511</v>
      </c>
      <c r="AM2309" s="68">
        <f t="shared" si="1175"/>
        <v>16.617062676480764</v>
      </c>
      <c r="AN2309" s="68">
        <f t="shared" si="1176"/>
        <v>2.0582710038647729</v>
      </c>
      <c r="AO2309" s="68">
        <f t="shared" si="1178"/>
        <v>37.34863257460912</v>
      </c>
      <c r="AP2309" s="8"/>
      <c r="AQ2309" s="6"/>
      <c r="AR2309" s="94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</row>
    <row r="2310" spans="1:58" s="5" customFormat="1">
      <c r="A2310" s="6">
        <v>2265</v>
      </c>
      <c r="B2310" s="44" t="s">
        <v>84</v>
      </c>
      <c r="C2310" s="13">
        <v>484.69196166992185</v>
      </c>
      <c r="D2310" s="13">
        <v>612.6375671386719</v>
      </c>
      <c r="E2310" s="13">
        <v>669.31333007812498</v>
      </c>
      <c r="F2310" s="13">
        <v>549.38491516113277</v>
      </c>
      <c r="G2310" s="13">
        <v>337.11709289550782</v>
      </c>
      <c r="H2310" s="13">
        <v>374.41763916015623</v>
      </c>
      <c r="I2310" s="13">
        <v>504.50206604003904</v>
      </c>
      <c r="J2310" s="13">
        <v>577.0075622558594</v>
      </c>
      <c r="K2310" s="13">
        <v>696.77860717773433</v>
      </c>
      <c r="L2310" s="13">
        <v>773.09153442382808</v>
      </c>
      <c r="M2310" s="13">
        <v>773.82720947265625</v>
      </c>
      <c r="N2310" s="13">
        <v>714.47637939453125</v>
      </c>
      <c r="O2310" s="13">
        <v>627.0622680664062</v>
      </c>
      <c r="P2310" s="13">
        <v>526.0543334960937</v>
      </c>
      <c r="Q2310" s="13">
        <v>511.6409912109375</v>
      </c>
      <c r="R2310" s="13">
        <v>417.39107360839841</v>
      </c>
      <c r="S2310" s="13">
        <v>285.87256622314453</v>
      </c>
      <c r="T2310" s="13">
        <v>242.68013763427734</v>
      </c>
      <c r="U2310" s="13">
        <v>9677.9472351074219</v>
      </c>
      <c r="V2310" s="8"/>
      <c r="W2310" s="44" t="s">
        <v>84</v>
      </c>
      <c r="X2310" s="78">
        <v>5</v>
      </c>
      <c r="Y2310" s="78">
        <v>16</v>
      </c>
      <c r="Z2310" s="78">
        <v>27</v>
      </c>
      <c r="AA2310" s="78">
        <v>31</v>
      </c>
      <c r="AB2310" s="78">
        <v>17</v>
      </c>
      <c r="AC2310" s="78">
        <v>3</v>
      </c>
      <c r="AD2310" s="78">
        <v>0</v>
      </c>
      <c r="AE2310" s="45">
        <f t="shared" si="1177"/>
        <v>99</v>
      </c>
      <c r="AF2310" s="8"/>
      <c r="AG2310" s="44" t="s">
        <v>84</v>
      </c>
      <c r="AH2310" s="68">
        <f t="shared" ref="AH2310:AH2330" si="1183">X2310/(F2310/2)*1000</f>
        <v>18.202174329935932</v>
      </c>
      <c r="AI2310" s="68">
        <f t="shared" ref="AI2310:AI2330" si="1184">Y2310/(G2310/2)*1000</f>
        <v>94.9225081562941</v>
      </c>
      <c r="AJ2310" s="68">
        <f t="shared" ref="AJ2310:AJ2330" si="1185">Z2310/(H2310/2)*1000</f>
        <v>144.22397438626453</v>
      </c>
      <c r="AK2310" s="68">
        <f t="shared" ref="AK2310:AK2330" si="1186">AA2310/(I2310/2)*1000</f>
        <v>122.89345113421095</v>
      </c>
      <c r="AL2310" s="68">
        <f t="shared" ref="AL2310:AL2330" si="1187">AB2310/(J2310/2)*1000</f>
        <v>58.924704326359524</v>
      </c>
      <c r="AM2310" s="68">
        <f t="shared" ref="AM2310:AM2330" si="1188">AC2310/(K2310/2)*1000</f>
        <v>8.6110565654457858</v>
      </c>
      <c r="AN2310" s="68">
        <f t="shared" ref="AN2310:AN2330" si="1189">AD2310/(L2310/2)*1000</f>
        <v>0</v>
      </c>
      <c r="AO2310" s="68">
        <f t="shared" si="1178"/>
        <v>51.937158742341715</v>
      </c>
      <c r="AP2310" s="8"/>
      <c r="AQ2310" s="6"/>
      <c r="AR2310" s="94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</row>
    <row r="2311" spans="1:58" s="5" customFormat="1">
      <c r="A2311" s="6">
        <v>2266</v>
      </c>
      <c r="B2311" s="44" t="s">
        <v>85</v>
      </c>
      <c r="C2311" s="13">
        <v>1403.8634063720704</v>
      </c>
      <c r="D2311" s="13">
        <v>1556.8795043945313</v>
      </c>
      <c r="E2311" s="13">
        <v>1659.1760192871093</v>
      </c>
      <c r="F2311" s="13">
        <v>1326.7070373535157</v>
      </c>
      <c r="G2311" s="13">
        <v>1077.5010192871093</v>
      </c>
      <c r="H2311" s="13">
        <v>1258.8960205078124</v>
      </c>
      <c r="I2311" s="13">
        <v>1490.3295471191407</v>
      </c>
      <c r="J2311" s="13">
        <v>1693.8487854003906</v>
      </c>
      <c r="K2311" s="13">
        <v>1838.9262939453124</v>
      </c>
      <c r="L2311" s="13">
        <v>1693.1009094238282</v>
      </c>
      <c r="M2311" s="13">
        <v>1501.534979248047</v>
      </c>
      <c r="N2311" s="13">
        <v>1154.8441955566407</v>
      </c>
      <c r="O2311" s="13">
        <v>954.81837768554692</v>
      </c>
      <c r="P2311" s="13">
        <v>810.53941040039058</v>
      </c>
      <c r="Q2311" s="13">
        <v>714.46866455078123</v>
      </c>
      <c r="R2311" s="13">
        <v>598.46040649414067</v>
      </c>
      <c r="S2311" s="13">
        <v>384.26076812744139</v>
      </c>
      <c r="T2311" s="13">
        <v>283.81969680786131</v>
      </c>
      <c r="U2311" s="13">
        <v>21401.975041961668</v>
      </c>
      <c r="V2311" s="8"/>
      <c r="W2311" s="44" t="s">
        <v>85</v>
      </c>
      <c r="X2311" s="78">
        <v>7</v>
      </c>
      <c r="Y2311" s="78">
        <v>15</v>
      </c>
      <c r="Z2311" s="78">
        <v>56</v>
      </c>
      <c r="AA2311" s="78">
        <v>106</v>
      </c>
      <c r="AB2311" s="78">
        <v>67</v>
      </c>
      <c r="AC2311" s="78">
        <v>10</v>
      </c>
      <c r="AD2311" s="78">
        <v>0</v>
      </c>
      <c r="AE2311" s="45">
        <f t="shared" ref="AE2311:AE2328" si="1190">SUM(X2311:AD2311)</f>
        <v>261</v>
      </c>
      <c r="AF2311" s="8"/>
      <c r="AG2311" s="44" t="s">
        <v>85</v>
      </c>
      <c r="AH2311" s="68">
        <f t="shared" si="1183"/>
        <v>10.552442706512565</v>
      </c>
      <c r="AI2311" s="68">
        <f t="shared" si="1184"/>
        <v>27.842201040188755</v>
      </c>
      <c r="AJ2311" s="68">
        <f t="shared" si="1185"/>
        <v>88.966839338185807</v>
      </c>
      <c r="AK2311" s="68">
        <f t="shared" si="1186"/>
        <v>142.25041730522182</v>
      </c>
      <c r="AL2311" s="68">
        <f t="shared" si="1187"/>
        <v>79.109777186117114</v>
      </c>
      <c r="AM2311" s="68">
        <f t="shared" si="1188"/>
        <v>10.875911702307073</v>
      </c>
      <c r="AN2311" s="68">
        <f t="shared" si="1189"/>
        <v>0</v>
      </c>
      <c r="AO2311" s="68">
        <f t="shared" ref="AO2311:AO2330" si="1191">AE2311/(SUM(F2311:L2311)/2)*1000</f>
        <v>50.292362349836154</v>
      </c>
      <c r="AP2311" s="8"/>
      <c r="AQ2311" s="6"/>
      <c r="AR2311" s="94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</row>
    <row r="2312" spans="1:58" s="5" customFormat="1">
      <c r="A2312" s="6">
        <v>2267</v>
      </c>
      <c r="B2312" s="44" t="s">
        <v>86</v>
      </c>
      <c r="C2312" s="13">
        <v>1594.0270446777345</v>
      </c>
      <c r="D2312" s="13">
        <v>1656.0668792724609</v>
      </c>
      <c r="E2312" s="13">
        <v>1685.4424346923829</v>
      </c>
      <c r="F2312" s="13">
        <v>1511.3706298828124</v>
      </c>
      <c r="G2312" s="13">
        <v>1226.1159042358399</v>
      </c>
      <c r="H2312" s="13">
        <v>1281.5382354736328</v>
      </c>
      <c r="I2312" s="13">
        <v>1350.8922241210937</v>
      </c>
      <c r="J2312" s="13">
        <v>1497.4095764160156</v>
      </c>
      <c r="K2312" s="13">
        <v>1537.7671417236329</v>
      </c>
      <c r="L2312" s="13">
        <v>1470.8009643554688</v>
      </c>
      <c r="M2312" s="13">
        <v>1371.7840148925782</v>
      </c>
      <c r="N2312" s="13">
        <v>1117.7627471923829</v>
      </c>
      <c r="O2312" s="13">
        <v>973.15072937011723</v>
      </c>
      <c r="P2312" s="13">
        <v>854.09446945190427</v>
      </c>
      <c r="Q2312" s="13">
        <v>774.0250595092773</v>
      </c>
      <c r="R2312" s="13">
        <v>685.99407348632815</v>
      </c>
      <c r="S2312" s="13">
        <v>420.04226646423342</v>
      </c>
      <c r="T2312" s="13">
        <v>375.44397430419923</v>
      </c>
      <c r="U2312" s="13">
        <v>21383.728369522094</v>
      </c>
      <c r="V2312" s="8"/>
      <c r="W2312" s="44" t="s">
        <v>86</v>
      </c>
      <c r="X2312" s="78">
        <v>23</v>
      </c>
      <c r="Y2312" s="78">
        <v>54</v>
      </c>
      <c r="Z2312" s="78">
        <v>108</v>
      </c>
      <c r="AA2312" s="78">
        <v>93</v>
      </c>
      <c r="AB2312" s="78">
        <v>34</v>
      </c>
      <c r="AC2312" s="78">
        <v>7</v>
      </c>
      <c r="AD2312" s="78">
        <v>0</v>
      </c>
      <c r="AE2312" s="45">
        <f t="shared" si="1190"/>
        <v>319</v>
      </c>
      <c r="AF2312" s="8"/>
      <c r="AG2312" s="44" t="s">
        <v>86</v>
      </c>
      <c r="AH2312" s="68">
        <f t="shared" si="1183"/>
        <v>30.43594938957277</v>
      </c>
      <c r="AI2312" s="68">
        <f t="shared" si="1184"/>
        <v>88.083026757009179</v>
      </c>
      <c r="AJ2312" s="68">
        <f t="shared" si="1185"/>
        <v>168.54744869954692</v>
      </c>
      <c r="AK2312" s="68">
        <f t="shared" si="1186"/>
        <v>137.68677965484167</v>
      </c>
      <c r="AL2312" s="68">
        <f t="shared" si="1187"/>
        <v>45.411757124430203</v>
      </c>
      <c r="AM2312" s="68">
        <f t="shared" si="1188"/>
        <v>9.1041092114296696</v>
      </c>
      <c r="AN2312" s="68">
        <f t="shared" si="1189"/>
        <v>0</v>
      </c>
      <c r="AO2312" s="68">
        <f t="shared" si="1191"/>
        <v>64.60174201097675</v>
      </c>
      <c r="AP2312" s="8"/>
      <c r="AQ2312" s="6"/>
      <c r="AR2312" s="94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</row>
    <row r="2313" spans="1:58" s="5" customFormat="1">
      <c r="A2313" s="6">
        <v>2268</v>
      </c>
      <c r="B2313" s="44" t="s">
        <v>87</v>
      </c>
      <c r="C2313" s="13">
        <v>350.7514823913574</v>
      </c>
      <c r="D2313" s="13">
        <v>444.83734436035155</v>
      </c>
      <c r="E2313" s="13">
        <v>479.69542083740237</v>
      </c>
      <c r="F2313" s="13">
        <v>373.94813232421876</v>
      </c>
      <c r="G2313" s="13">
        <v>171.88230056762694</v>
      </c>
      <c r="H2313" s="13">
        <v>222.13632965087891</v>
      </c>
      <c r="I2313" s="13">
        <v>342.39638290405276</v>
      </c>
      <c r="J2313" s="13">
        <v>428.98738250732424</v>
      </c>
      <c r="K2313" s="13">
        <v>495.50184326171876</v>
      </c>
      <c r="L2313" s="13">
        <v>505.50333251953123</v>
      </c>
      <c r="M2313" s="13">
        <v>515.48527679443362</v>
      </c>
      <c r="N2313" s="13">
        <v>432.77907714843752</v>
      </c>
      <c r="O2313" s="13">
        <v>391.2886962890625</v>
      </c>
      <c r="P2313" s="13">
        <v>301.63373794555662</v>
      </c>
      <c r="Q2313" s="13">
        <v>284.47479171752929</v>
      </c>
      <c r="R2313" s="13">
        <v>236.89578247070313</v>
      </c>
      <c r="S2313" s="13">
        <v>159.26336822509765</v>
      </c>
      <c r="T2313" s="13">
        <v>151.69307975769044</v>
      </c>
      <c r="U2313" s="13">
        <v>6289.1537616729738</v>
      </c>
      <c r="V2313" s="8"/>
      <c r="W2313" s="44" t="s">
        <v>87</v>
      </c>
      <c r="X2313" s="78">
        <v>3</v>
      </c>
      <c r="Y2313" s="78">
        <v>5</v>
      </c>
      <c r="Z2313" s="78">
        <v>24</v>
      </c>
      <c r="AA2313" s="78">
        <v>16</v>
      </c>
      <c r="AB2313" s="78">
        <v>10</v>
      </c>
      <c r="AC2313" s="78">
        <v>0</v>
      </c>
      <c r="AD2313" s="78">
        <v>0</v>
      </c>
      <c r="AE2313" s="45">
        <f t="shared" si="1190"/>
        <v>58</v>
      </c>
      <c r="AF2313" s="8"/>
      <c r="AG2313" s="44" t="s">
        <v>87</v>
      </c>
      <c r="AH2313" s="68">
        <f t="shared" si="1183"/>
        <v>16.045005928249719</v>
      </c>
      <c r="AI2313" s="68">
        <f t="shared" si="1184"/>
        <v>58.179346954141494</v>
      </c>
      <c r="AJ2313" s="68">
        <f t="shared" si="1185"/>
        <v>216.08351986115608</v>
      </c>
      <c r="AK2313" s="68">
        <f t="shared" si="1186"/>
        <v>93.458931220564693</v>
      </c>
      <c r="AL2313" s="68">
        <f t="shared" si="1187"/>
        <v>46.621417821440318</v>
      </c>
      <c r="AM2313" s="68">
        <f t="shared" si="1188"/>
        <v>0</v>
      </c>
      <c r="AN2313" s="68">
        <f t="shared" si="1189"/>
        <v>0</v>
      </c>
      <c r="AO2313" s="68">
        <f t="shared" si="1191"/>
        <v>45.66289666814496</v>
      </c>
      <c r="AP2313" s="8"/>
      <c r="AQ2313" s="6"/>
      <c r="AR2313" s="94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</row>
    <row r="2314" spans="1:58" s="5" customFormat="1">
      <c r="A2314" s="6">
        <v>2269</v>
      </c>
      <c r="B2314" s="44" t="s">
        <v>88</v>
      </c>
      <c r="C2314" s="13">
        <v>1608.2505874633789</v>
      </c>
      <c r="D2314" s="13">
        <v>1907.7919006347656</v>
      </c>
      <c r="E2314" s="13">
        <v>2037.5182678222657</v>
      </c>
      <c r="F2314" s="13">
        <v>1887.4755767822267</v>
      </c>
      <c r="G2314" s="13">
        <v>1275.0145309448242</v>
      </c>
      <c r="H2314" s="13">
        <v>1479.5704734802246</v>
      </c>
      <c r="I2314" s="13">
        <v>1643.2567352294923</v>
      </c>
      <c r="J2314" s="13">
        <v>1827.4695587158203</v>
      </c>
      <c r="K2314" s="13">
        <v>2014.3176422119141</v>
      </c>
      <c r="L2314" s="13">
        <v>1932.4241271972655</v>
      </c>
      <c r="M2314" s="13">
        <v>1830.8098083496093</v>
      </c>
      <c r="N2314" s="13">
        <v>1588.81298828125</v>
      </c>
      <c r="O2314" s="13">
        <v>1352.752880859375</v>
      </c>
      <c r="P2314" s="13">
        <v>1135.767544555664</v>
      </c>
      <c r="Q2314" s="13">
        <v>1075.2821701049804</v>
      </c>
      <c r="R2314" s="13">
        <v>933.56256408691411</v>
      </c>
      <c r="S2314" s="13">
        <v>636.37071228027344</v>
      </c>
      <c r="T2314" s="13">
        <v>566.40536956787105</v>
      </c>
      <c r="U2314" s="13">
        <v>26732.853438568116</v>
      </c>
      <c r="V2314" s="8"/>
      <c r="W2314" s="44" t="s">
        <v>88</v>
      </c>
      <c r="X2314" s="78">
        <v>10</v>
      </c>
      <c r="Y2314" s="78">
        <v>44</v>
      </c>
      <c r="Z2314" s="78">
        <v>93</v>
      </c>
      <c r="AA2314" s="78">
        <v>114</v>
      </c>
      <c r="AB2314" s="78">
        <v>50</v>
      </c>
      <c r="AC2314" s="78">
        <v>10</v>
      </c>
      <c r="AD2314" s="78">
        <v>0</v>
      </c>
      <c r="AE2314" s="45">
        <f t="shared" si="1190"/>
        <v>321</v>
      </c>
      <c r="AF2314" s="8"/>
      <c r="AG2314" s="44" t="s">
        <v>88</v>
      </c>
      <c r="AH2314" s="68">
        <f t="shared" si="1183"/>
        <v>10.596163598628415</v>
      </c>
      <c r="AI2314" s="68">
        <f t="shared" si="1184"/>
        <v>69.018821248091456</v>
      </c>
      <c r="AJ2314" s="68">
        <f t="shared" si="1185"/>
        <v>125.71215993685888</v>
      </c>
      <c r="AK2314" s="68">
        <f t="shared" si="1186"/>
        <v>138.74886079086005</v>
      </c>
      <c r="AL2314" s="68">
        <f t="shared" si="1187"/>
        <v>54.720473740898271</v>
      </c>
      <c r="AM2314" s="68">
        <f t="shared" si="1188"/>
        <v>9.9289206334101703</v>
      </c>
      <c r="AN2314" s="68">
        <f t="shared" si="1189"/>
        <v>0</v>
      </c>
      <c r="AO2314" s="68">
        <f t="shared" si="1191"/>
        <v>53.23591152872374</v>
      </c>
      <c r="AP2314" s="8"/>
      <c r="AQ2314" s="6"/>
      <c r="AR2314" s="94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/>
      <c r="BF2314" s="8"/>
    </row>
    <row r="2315" spans="1:58" s="5" customFormat="1">
      <c r="A2315" s="6">
        <v>2270</v>
      </c>
      <c r="B2315" s="44" t="s">
        <v>89</v>
      </c>
      <c r="C2315" s="13">
        <v>2084.0571044921876</v>
      </c>
      <c r="D2315" s="13">
        <v>2313.4797607421874</v>
      </c>
      <c r="E2315" s="13">
        <v>2277.6906982421874</v>
      </c>
      <c r="F2315" s="13">
        <v>2206.2373779296877</v>
      </c>
      <c r="G2315" s="13">
        <v>1964.7233276367188</v>
      </c>
      <c r="H2315" s="13">
        <v>1846.8475830078125</v>
      </c>
      <c r="I2315" s="13">
        <v>2003.3326904296875</v>
      </c>
      <c r="J2315" s="13">
        <v>2143.0350830078123</v>
      </c>
      <c r="K2315" s="13">
        <v>2185.4205566406249</v>
      </c>
      <c r="L2315" s="13">
        <v>2054.56298828125</v>
      </c>
      <c r="M2315" s="13">
        <v>1847.8373168945313</v>
      </c>
      <c r="N2315" s="13">
        <v>1464.7056884765625</v>
      </c>
      <c r="O2315" s="13">
        <v>1268.8142211914062</v>
      </c>
      <c r="P2315" s="13">
        <v>1155.1929931640625</v>
      </c>
      <c r="Q2315" s="13">
        <v>1042.6820190429687</v>
      </c>
      <c r="R2315" s="13">
        <v>942.40449218749995</v>
      </c>
      <c r="S2315" s="13">
        <v>686.1233032226562</v>
      </c>
      <c r="T2315" s="13">
        <v>534.60428466796873</v>
      </c>
      <c r="U2315" s="13">
        <v>30021.751489257811</v>
      </c>
      <c r="V2315" s="8"/>
      <c r="W2315" s="44" t="s">
        <v>89</v>
      </c>
      <c r="X2315" s="78">
        <v>16</v>
      </c>
      <c r="Y2315" s="78">
        <v>64</v>
      </c>
      <c r="Z2315" s="78">
        <v>112</v>
      </c>
      <c r="AA2315" s="78">
        <v>134</v>
      </c>
      <c r="AB2315" s="78">
        <v>49</v>
      </c>
      <c r="AC2315" s="78">
        <v>5</v>
      </c>
      <c r="AD2315" s="78">
        <v>0</v>
      </c>
      <c r="AE2315" s="45">
        <f t="shared" si="1190"/>
        <v>380</v>
      </c>
      <c r="AF2315" s="8"/>
      <c r="AG2315" s="44" t="s">
        <v>89</v>
      </c>
      <c r="AH2315" s="68">
        <f t="shared" si="1183"/>
        <v>14.504332271819498</v>
      </c>
      <c r="AI2315" s="68">
        <f t="shared" si="1184"/>
        <v>65.149122117853452</v>
      </c>
      <c r="AJ2315" s="68">
        <f t="shared" si="1185"/>
        <v>121.28775653223596</v>
      </c>
      <c r="AK2315" s="68">
        <f t="shared" si="1186"/>
        <v>133.77708120088514</v>
      </c>
      <c r="AL2315" s="68">
        <f t="shared" si="1187"/>
        <v>45.729536010420389</v>
      </c>
      <c r="AM2315" s="68">
        <f t="shared" si="1188"/>
        <v>4.5757783185547387</v>
      </c>
      <c r="AN2315" s="68">
        <f t="shared" si="1189"/>
        <v>0</v>
      </c>
      <c r="AO2315" s="68">
        <f t="shared" si="1191"/>
        <v>52.762536707394304</v>
      </c>
      <c r="AP2315" s="8"/>
      <c r="AQ2315" s="6"/>
      <c r="AR2315" s="94"/>
      <c r="AS2315" s="8"/>
      <c r="AT2315" s="8"/>
      <c r="AU2315" s="8"/>
      <c r="AV2315" s="8"/>
      <c r="AW2315" s="8"/>
      <c r="AX2315" s="8"/>
      <c r="AY2315" s="8"/>
      <c r="AZ2315" s="8"/>
      <c r="BA2315" s="8"/>
      <c r="BB2315" s="8"/>
      <c r="BC2315" s="8"/>
      <c r="BD2315" s="8"/>
      <c r="BE2315" s="8"/>
      <c r="BF2315" s="8"/>
    </row>
    <row r="2316" spans="1:58" s="5" customFormat="1">
      <c r="A2316" s="6">
        <v>2271</v>
      </c>
      <c r="B2316" s="44" t="s">
        <v>90</v>
      </c>
      <c r="C2316" s="13">
        <v>2602.1392639160158</v>
      </c>
      <c r="D2316" s="13">
        <v>3052.7990081787111</v>
      </c>
      <c r="E2316" s="13">
        <v>3273.6615356445313</v>
      </c>
      <c r="F2316" s="13">
        <v>3032.7320495605468</v>
      </c>
      <c r="G2316" s="13">
        <v>2205.5865219116213</v>
      </c>
      <c r="H2316" s="13">
        <v>2261.8607986450197</v>
      </c>
      <c r="I2316" s="13">
        <v>2547.9926681518555</v>
      </c>
      <c r="J2316" s="13">
        <v>2869.8241577148438</v>
      </c>
      <c r="K2316" s="13">
        <v>3236.2561584472655</v>
      </c>
      <c r="L2316" s="13">
        <v>3135.8714172363279</v>
      </c>
      <c r="M2316" s="13">
        <v>2977.1073486328123</v>
      </c>
      <c r="N2316" s="13">
        <v>2351.3279937744142</v>
      </c>
      <c r="O2316" s="13">
        <v>1982.0870803833009</v>
      </c>
      <c r="P2316" s="13">
        <v>1635.402214050293</v>
      </c>
      <c r="Q2316" s="13">
        <v>1599.794199371338</v>
      </c>
      <c r="R2316" s="13">
        <v>1279.0014274597168</v>
      </c>
      <c r="S2316" s="13">
        <v>816.08642997741697</v>
      </c>
      <c r="T2316" s="13">
        <v>582.20374240875242</v>
      </c>
      <c r="U2316" s="13">
        <v>41441.734015464783</v>
      </c>
      <c r="V2316" s="8"/>
      <c r="W2316" s="44" t="s">
        <v>90</v>
      </c>
      <c r="X2316" s="78">
        <v>28</v>
      </c>
      <c r="Y2316" s="78">
        <v>101</v>
      </c>
      <c r="Z2316" s="78">
        <v>134</v>
      </c>
      <c r="AA2316" s="78">
        <v>143</v>
      </c>
      <c r="AB2316" s="78">
        <v>51</v>
      </c>
      <c r="AC2316" s="78">
        <v>13</v>
      </c>
      <c r="AD2316" s="78">
        <v>0</v>
      </c>
      <c r="AE2316" s="45">
        <f t="shared" si="1190"/>
        <v>470</v>
      </c>
      <c r="AF2316" s="8"/>
      <c r="AG2316" s="44" t="s">
        <v>90</v>
      </c>
      <c r="AH2316" s="68">
        <f t="shared" si="1183"/>
        <v>18.465198733305368</v>
      </c>
      <c r="AI2316" s="68">
        <f t="shared" si="1184"/>
        <v>91.585615886391523</v>
      </c>
      <c r="AJ2316" s="68">
        <f t="shared" si="1185"/>
        <v>118.48651347622581</v>
      </c>
      <c r="AK2316" s="68">
        <f t="shared" si="1186"/>
        <v>112.24522094384416</v>
      </c>
      <c r="AL2316" s="68">
        <f t="shared" si="1187"/>
        <v>35.542247327522531</v>
      </c>
      <c r="AM2316" s="68">
        <f t="shared" si="1188"/>
        <v>8.0339746691975797</v>
      </c>
      <c r="AN2316" s="68">
        <f t="shared" si="1189"/>
        <v>0</v>
      </c>
      <c r="AO2316" s="68">
        <f t="shared" si="1191"/>
        <v>48.729599204574953</v>
      </c>
      <c r="AP2316" s="8"/>
      <c r="AQ2316" s="6"/>
      <c r="AR2316" s="94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</row>
    <row r="2317" spans="1:58" s="5" customFormat="1">
      <c r="A2317" s="6">
        <v>2272</v>
      </c>
      <c r="B2317" s="44" t="s">
        <v>91</v>
      </c>
      <c r="C2317" s="13">
        <v>287.18910522460936</v>
      </c>
      <c r="D2317" s="13">
        <v>374.45612792968751</v>
      </c>
      <c r="E2317" s="13">
        <v>373.26878662109374</v>
      </c>
      <c r="F2317" s="13">
        <v>255.33727264404297</v>
      </c>
      <c r="G2317" s="13">
        <v>161.74542083740235</v>
      </c>
      <c r="H2317" s="13">
        <v>196.95612640380858</v>
      </c>
      <c r="I2317" s="13">
        <v>274.22167816162107</v>
      </c>
      <c r="J2317" s="13">
        <v>361.70329589843749</v>
      </c>
      <c r="K2317" s="13">
        <v>370.85428771972659</v>
      </c>
      <c r="L2317" s="13">
        <v>327.1590576171875</v>
      </c>
      <c r="M2317" s="13">
        <v>358.21757812499999</v>
      </c>
      <c r="N2317" s="13">
        <v>268.957275390625</v>
      </c>
      <c r="O2317" s="13">
        <v>299.19646301269529</v>
      </c>
      <c r="P2317" s="13">
        <v>263.26103515624999</v>
      </c>
      <c r="Q2317" s="13">
        <v>243.97628173828124</v>
      </c>
      <c r="R2317" s="13">
        <v>192.50251464843751</v>
      </c>
      <c r="S2317" s="13">
        <v>113.84649124145508</v>
      </c>
      <c r="T2317" s="13">
        <v>108.8868522644043</v>
      </c>
      <c r="U2317" s="13">
        <v>4831.735650634766</v>
      </c>
      <c r="V2317" s="8"/>
      <c r="W2317" s="44" t="s">
        <v>91</v>
      </c>
      <c r="X2317" s="78">
        <v>0</v>
      </c>
      <c r="Y2317" s="78">
        <v>8</v>
      </c>
      <c r="Z2317" s="78">
        <v>13</v>
      </c>
      <c r="AA2317" s="78">
        <v>21</v>
      </c>
      <c r="AB2317" s="78">
        <v>3</v>
      </c>
      <c r="AC2317" s="78">
        <v>0</v>
      </c>
      <c r="AD2317" s="78">
        <v>0</v>
      </c>
      <c r="AE2317" s="45">
        <f t="shared" si="1190"/>
        <v>45</v>
      </c>
      <c r="AF2317" s="8"/>
      <c r="AG2317" s="44" t="s">
        <v>91</v>
      </c>
      <c r="AH2317" s="68">
        <f t="shared" si="1183"/>
        <v>0</v>
      </c>
      <c r="AI2317" s="68">
        <f t="shared" si="1184"/>
        <v>98.920883924647868</v>
      </c>
      <c r="AJ2317" s="68">
        <f t="shared" si="1185"/>
        <v>132.0090949935398</v>
      </c>
      <c r="AK2317" s="68">
        <f t="shared" si="1186"/>
        <v>153.16075768176867</v>
      </c>
      <c r="AL2317" s="68">
        <f t="shared" si="1187"/>
        <v>16.588181716996957</v>
      </c>
      <c r="AM2317" s="68">
        <f t="shared" si="1188"/>
        <v>0</v>
      </c>
      <c r="AN2317" s="68">
        <f t="shared" si="1189"/>
        <v>0</v>
      </c>
      <c r="AO2317" s="68">
        <f t="shared" si="1191"/>
        <v>46.20177423291652</v>
      </c>
      <c r="AP2317" s="8"/>
      <c r="AQ2317" s="6"/>
      <c r="AR2317" s="94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</row>
    <row r="2318" spans="1:58" s="5" customFormat="1">
      <c r="A2318" s="6">
        <v>2273</v>
      </c>
      <c r="B2318" s="44" t="s">
        <v>92</v>
      </c>
      <c r="C2318" s="13">
        <v>8799.9833740234371</v>
      </c>
      <c r="D2318" s="13">
        <v>8222.5235351562496</v>
      </c>
      <c r="E2318" s="13">
        <v>7956.80810546875</v>
      </c>
      <c r="F2318" s="13">
        <v>9059.6680419921868</v>
      </c>
      <c r="G2318" s="13">
        <v>9922.5985595703132</v>
      </c>
      <c r="H2318" s="13">
        <v>10734.143823242188</v>
      </c>
      <c r="I2318" s="13">
        <v>11800.274829101563</v>
      </c>
      <c r="J2318" s="13">
        <v>11192.208837890625</v>
      </c>
      <c r="K2318" s="13">
        <v>10607.728369140625</v>
      </c>
      <c r="L2318" s="13">
        <v>9699.1104492187496</v>
      </c>
      <c r="M2318" s="13">
        <v>9447.9776123046868</v>
      </c>
      <c r="N2318" s="13">
        <v>8192.0051025390621</v>
      </c>
      <c r="O2318" s="13">
        <v>7147.8758666992189</v>
      </c>
      <c r="P2318" s="13">
        <v>6345.5107177734371</v>
      </c>
      <c r="Q2318" s="13">
        <v>6128.7514160156252</v>
      </c>
      <c r="R2318" s="13">
        <v>5352.3949218750004</v>
      </c>
      <c r="S2318" s="13">
        <v>3633.2839416503907</v>
      </c>
      <c r="T2318" s="13">
        <v>2952.2938110351561</v>
      </c>
      <c r="U2318" s="13">
        <v>147195.14131469728</v>
      </c>
      <c r="V2318" s="8"/>
      <c r="W2318" s="44" t="s">
        <v>92</v>
      </c>
      <c r="X2318" s="78">
        <v>14</v>
      </c>
      <c r="Y2318" s="78">
        <v>90</v>
      </c>
      <c r="Z2318" s="78">
        <v>423</v>
      </c>
      <c r="AA2318" s="78">
        <v>859</v>
      </c>
      <c r="AB2318" s="78">
        <v>399</v>
      </c>
      <c r="AC2318" s="78">
        <v>55</v>
      </c>
      <c r="AD2318" s="78">
        <v>0</v>
      </c>
      <c r="AE2318" s="45">
        <f t="shared" si="1190"/>
        <v>1840</v>
      </c>
      <c r="AF2318" s="8"/>
      <c r="AG2318" s="44" t="s">
        <v>92</v>
      </c>
      <c r="AH2318" s="68">
        <f t="shared" si="1183"/>
        <v>3.0906209664877418</v>
      </c>
      <c r="AI2318" s="68">
        <f t="shared" si="1184"/>
        <v>18.140409381612098</v>
      </c>
      <c r="AJ2318" s="68">
        <f t="shared" si="1185"/>
        <v>78.813924420147231</v>
      </c>
      <c r="AK2318" s="68">
        <f t="shared" si="1186"/>
        <v>145.58982946423487</v>
      </c>
      <c r="AL2318" s="68">
        <f t="shared" si="1187"/>
        <v>71.299598815420026</v>
      </c>
      <c r="AM2318" s="68">
        <f t="shared" si="1188"/>
        <v>10.369797959759744</v>
      </c>
      <c r="AN2318" s="68">
        <f t="shared" si="1189"/>
        <v>0</v>
      </c>
      <c r="AO2318" s="68">
        <f t="shared" si="1191"/>
        <v>50.40009670967946</v>
      </c>
      <c r="AP2318" s="8"/>
      <c r="AQ2318" s="6"/>
      <c r="AR2318" s="94"/>
      <c r="AS2318" s="8"/>
      <c r="AT2318" s="8"/>
      <c r="AU2318" s="8"/>
      <c r="AV2318" s="8"/>
      <c r="AW2318" s="8"/>
      <c r="AX2318" s="8"/>
      <c r="AY2318" s="8"/>
      <c r="AZ2318" s="8"/>
      <c r="BA2318" s="8"/>
      <c r="BB2318" s="8"/>
      <c r="BC2318" s="8"/>
      <c r="BD2318" s="8"/>
      <c r="BE2318" s="8"/>
      <c r="BF2318" s="8"/>
    </row>
    <row r="2319" spans="1:58" s="5" customFormat="1">
      <c r="A2319" s="6">
        <v>2274</v>
      </c>
      <c r="B2319" s="44" t="s">
        <v>93</v>
      </c>
      <c r="C2319" s="13">
        <v>8768.6718505859371</v>
      </c>
      <c r="D2319" s="13">
        <v>9213.1711181640621</v>
      </c>
      <c r="E2319" s="13">
        <v>8964.062634277343</v>
      </c>
      <c r="F2319" s="13">
        <v>8798.3051147460938</v>
      </c>
      <c r="G2319" s="13">
        <v>8748.8087768554688</v>
      </c>
      <c r="H2319" s="13">
        <v>9989.5214599609371</v>
      </c>
      <c r="I2319" s="13">
        <v>10191.984033203125</v>
      </c>
      <c r="J2319" s="13">
        <v>9923.984375</v>
      </c>
      <c r="K2319" s="13">
        <v>9290.6355957031246</v>
      </c>
      <c r="L2319" s="13">
        <v>8330.8603027343743</v>
      </c>
      <c r="M2319" s="13">
        <v>7707.9868896484377</v>
      </c>
      <c r="N2319" s="13">
        <v>5905.2079833984371</v>
      </c>
      <c r="O2319" s="13">
        <v>4702.07568359375</v>
      </c>
      <c r="P2319" s="13">
        <v>3796.3586608886717</v>
      </c>
      <c r="Q2319" s="13">
        <v>2765.6736694335937</v>
      </c>
      <c r="R2319" s="13">
        <v>1742.3232818603515</v>
      </c>
      <c r="S2319" s="13">
        <v>947.49227294921877</v>
      </c>
      <c r="T2319" s="13">
        <v>758.15981750488277</v>
      </c>
      <c r="U2319" s="13">
        <v>120545.28352050782</v>
      </c>
      <c r="V2319" s="8"/>
      <c r="W2319" s="44" t="s">
        <v>93</v>
      </c>
      <c r="X2319" s="78">
        <v>49</v>
      </c>
      <c r="Y2319" s="78">
        <v>240</v>
      </c>
      <c r="Z2319" s="78">
        <v>574</v>
      </c>
      <c r="AA2319" s="78">
        <v>579</v>
      </c>
      <c r="AB2319" s="78">
        <v>212</v>
      </c>
      <c r="AC2319" s="78">
        <v>23</v>
      </c>
      <c r="AD2319" s="78">
        <v>6</v>
      </c>
      <c r="AE2319" s="45">
        <f t="shared" si="1190"/>
        <v>1683</v>
      </c>
      <c r="AF2319" s="8"/>
      <c r="AG2319" s="44" t="s">
        <v>93</v>
      </c>
      <c r="AH2319" s="68">
        <f t="shared" si="1183"/>
        <v>11.138508919831672</v>
      </c>
      <c r="AI2319" s="68">
        <f t="shared" si="1184"/>
        <v>54.864612113801797</v>
      </c>
      <c r="AJ2319" s="68">
        <f t="shared" si="1185"/>
        <v>114.92041982204111</v>
      </c>
      <c r="AK2319" s="68">
        <f t="shared" si="1186"/>
        <v>113.61870232797696</v>
      </c>
      <c r="AL2319" s="68">
        <f t="shared" si="1187"/>
        <v>42.72477504782448</v>
      </c>
      <c r="AM2319" s="68">
        <f t="shared" si="1188"/>
        <v>4.9512220693786313</v>
      </c>
      <c r="AN2319" s="68">
        <f t="shared" si="1189"/>
        <v>1.4404274665440415</v>
      </c>
      <c r="AO2319" s="68">
        <f t="shared" si="1191"/>
        <v>51.567160904945368</v>
      </c>
      <c r="AP2319" s="8"/>
      <c r="AQ2319" s="6"/>
      <c r="AR2319" s="94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</row>
    <row r="2320" spans="1:58" s="5" customFormat="1">
      <c r="A2320" s="6">
        <v>2275</v>
      </c>
      <c r="B2320" s="44" t="s">
        <v>94</v>
      </c>
      <c r="C2320" s="13">
        <v>2521.2220458984375</v>
      </c>
      <c r="D2320" s="13">
        <v>2650.950927734375</v>
      </c>
      <c r="E2320" s="13">
        <v>2596.4522705078125</v>
      </c>
      <c r="F2320" s="13">
        <v>2733.8371826171874</v>
      </c>
      <c r="G2320" s="13">
        <v>2393.7774658203125</v>
      </c>
      <c r="H2320" s="13">
        <v>2343.734619140625</v>
      </c>
      <c r="I2320" s="13">
        <v>2480.3223876953125</v>
      </c>
      <c r="J2320" s="13">
        <v>2500.0714111328125</v>
      </c>
      <c r="K2320" s="13">
        <v>2457.7222900390625</v>
      </c>
      <c r="L2320" s="13">
        <v>2289.2500976562501</v>
      </c>
      <c r="M2320" s="13">
        <v>2085.2312255859374</v>
      </c>
      <c r="N2320" s="13">
        <v>1604.1610595703125</v>
      </c>
      <c r="O2320" s="13">
        <v>1222.3550659179687</v>
      </c>
      <c r="P2320" s="13">
        <v>978.21639404296877</v>
      </c>
      <c r="Q2320" s="13">
        <v>850.37217407226558</v>
      </c>
      <c r="R2320" s="13">
        <v>708.7822143554688</v>
      </c>
      <c r="S2320" s="13">
        <v>422.82550964355471</v>
      </c>
      <c r="T2320" s="13">
        <v>305.06203613281252</v>
      </c>
      <c r="U2320" s="13">
        <v>33144.346377563474</v>
      </c>
      <c r="V2320" s="8"/>
      <c r="W2320" s="44" t="s">
        <v>94</v>
      </c>
      <c r="X2320" s="78">
        <v>25</v>
      </c>
      <c r="Y2320" s="78">
        <v>101</v>
      </c>
      <c r="Z2320" s="78">
        <v>167</v>
      </c>
      <c r="AA2320" s="78">
        <v>143</v>
      </c>
      <c r="AB2320" s="78">
        <v>44</v>
      </c>
      <c r="AC2320" s="78">
        <v>7</v>
      </c>
      <c r="AD2320" s="78">
        <v>0</v>
      </c>
      <c r="AE2320" s="45">
        <f t="shared" si="1190"/>
        <v>487</v>
      </c>
      <c r="AF2320" s="8"/>
      <c r="AG2320" s="44" t="s">
        <v>94</v>
      </c>
      <c r="AH2320" s="68">
        <f t="shared" si="1183"/>
        <v>18.289311564682663</v>
      </c>
      <c r="AI2320" s="68">
        <f t="shared" si="1184"/>
        <v>84.385454740162132</v>
      </c>
      <c r="AJ2320" s="68">
        <f t="shared" si="1185"/>
        <v>142.50760187280395</v>
      </c>
      <c r="AK2320" s="68">
        <f t="shared" si="1186"/>
        <v>115.30759123040774</v>
      </c>
      <c r="AL2320" s="68">
        <f t="shared" si="1187"/>
        <v>35.198994559969847</v>
      </c>
      <c r="AM2320" s="68">
        <f t="shared" si="1188"/>
        <v>5.6963311342134944</v>
      </c>
      <c r="AN2320" s="68">
        <f t="shared" si="1189"/>
        <v>0</v>
      </c>
      <c r="AO2320" s="68">
        <f t="shared" si="1191"/>
        <v>56.632136428986605</v>
      </c>
      <c r="AP2320" s="8"/>
      <c r="AQ2320" s="6"/>
      <c r="AR2320" s="94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</row>
    <row r="2321" spans="1:58" s="5" customFormat="1">
      <c r="A2321" s="6">
        <v>2276</v>
      </c>
      <c r="B2321" s="44" t="s">
        <v>95</v>
      </c>
      <c r="C2321" s="13">
        <v>7397.0420898437496</v>
      </c>
      <c r="D2321" s="13">
        <v>7902.6548461914063</v>
      </c>
      <c r="E2321" s="13">
        <v>7612.6944763183592</v>
      </c>
      <c r="F2321" s="13">
        <v>6871.17724609375</v>
      </c>
      <c r="G2321" s="13">
        <v>6633.7335327148439</v>
      </c>
      <c r="H2321" s="13">
        <v>7219.8556640625002</v>
      </c>
      <c r="I2321" s="13">
        <v>8055.7560180664059</v>
      </c>
      <c r="J2321" s="13">
        <v>8284.9402221679684</v>
      </c>
      <c r="K2321" s="13">
        <v>7740.1161987304686</v>
      </c>
      <c r="L2321" s="13">
        <v>6629.9401000976559</v>
      </c>
      <c r="M2321" s="13">
        <v>5808.9166992187502</v>
      </c>
      <c r="N2321" s="13">
        <v>4062.0222595214846</v>
      </c>
      <c r="O2321" s="13">
        <v>2780.4842681884766</v>
      </c>
      <c r="P2321" s="13">
        <v>2051.6220809936522</v>
      </c>
      <c r="Q2321" s="13">
        <v>1608.8580589294434</v>
      </c>
      <c r="R2321" s="13">
        <v>1297.8235122680665</v>
      </c>
      <c r="S2321" s="13">
        <v>789.66182556152341</v>
      </c>
      <c r="T2321" s="13">
        <v>611.4389705657959</v>
      </c>
      <c r="U2321" s="13">
        <v>93358.738069534302</v>
      </c>
      <c r="V2321" s="8"/>
      <c r="W2321" s="44" t="s">
        <v>95</v>
      </c>
      <c r="X2321" s="78">
        <v>57</v>
      </c>
      <c r="Y2321" s="78">
        <v>207</v>
      </c>
      <c r="Z2321" s="78">
        <v>446</v>
      </c>
      <c r="AA2321" s="78">
        <v>459</v>
      </c>
      <c r="AB2321" s="78">
        <v>175</v>
      </c>
      <c r="AC2321" s="78">
        <v>32</v>
      </c>
      <c r="AD2321" s="78">
        <v>0</v>
      </c>
      <c r="AE2321" s="45">
        <f t="shared" si="1190"/>
        <v>1376</v>
      </c>
      <c r="AF2321" s="8"/>
      <c r="AG2321" s="44" t="s">
        <v>95</v>
      </c>
      <c r="AH2321" s="68">
        <f t="shared" si="1183"/>
        <v>16.591043414694152</v>
      </c>
      <c r="AI2321" s="68">
        <f t="shared" si="1184"/>
        <v>62.408295111391254</v>
      </c>
      <c r="AJ2321" s="68">
        <f t="shared" si="1185"/>
        <v>123.54817623848253</v>
      </c>
      <c r="AK2321" s="68">
        <f t="shared" si="1186"/>
        <v>113.95578489979445</v>
      </c>
      <c r="AL2321" s="68">
        <f t="shared" si="1187"/>
        <v>42.245325930476476</v>
      </c>
      <c r="AM2321" s="68">
        <f t="shared" si="1188"/>
        <v>8.2686097155101184</v>
      </c>
      <c r="AN2321" s="68">
        <f t="shared" si="1189"/>
        <v>0</v>
      </c>
      <c r="AO2321" s="68">
        <f t="shared" si="1191"/>
        <v>53.503883201151773</v>
      </c>
      <c r="AP2321" s="8"/>
      <c r="AQ2321" s="6"/>
      <c r="AR2321" s="94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</row>
    <row r="2322" spans="1:58" s="5" customFormat="1">
      <c r="A2322" s="6">
        <v>2277</v>
      </c>
      <c r="B2322" s="44" t="s">
        <v>96</v>
      </c>
      <c r="C2322" s="13">
        <v>3265.4363403320313</v>
      </c>
      <c r="D2322" s="13">
        <v>2393.9672424316404</v>
      </c>
      <c r="E2322" s="13">
        <v>2192.1835632324219</v>
      </c>
      <c r="F2322" s="13">
        <v>2820.4263977050782</v>
      </c>
      <c r="G2322" s="13">
        <v>7535.7017578124996</v>
      </c>
      <c r="H2322" s="13">
        <v>10757.93359375</v>
      </c>
      <c r="I2322" s="13">
        <v>9174.9085449218746</v>
      </c>
      <c r="J2322" s="13">
        <v>6266.2485229492186</v>
      </c>
      <c r="K2322" s="13">
        <v>4857.5578247070316</v>
      </c>
      <c r="L2322" s="13">
        <v>4102.0260009765625</v>
      </c>
      <c r="M2322" s="13">
        <v>3914.5383178710936</v>
      </c>
      <c r="N2322" s="13">
        <v>2966.9797180175783</v>
      </c>
      <c r="O2322" s="13">
        <v>2346.1219421386718</v>
      </c>
      <c r="P2322" s="13">
        <v>1956.241015625</v>
      </c>
      <c r="Q2322" s="13">
        <v>1769.4729980468751</v>
      </c>
      <c r="R2322" s="13">
        <v>1369.4134735107423</v>
      </c>
      <c r="S2322" s="13">
        <v>886.15264129638672</v>
      </c>
      <c r="T2322" s="13">
        <v>839.70059356689455</v>
      </c>
      <c r="U2322" s="13">
        <v>69415.010488891596</v>
      </c>
      <c r="V2322" s="8"/>
      <c r="W2322" s="44" t="s">
        <v>96</v>
      </c>
      <c r="X2322" s="78">
        <v>9</v>
      </c>
      <c r="Y2322" s="78">
        <v>46</v>
      </c>
      <c r="Z2322" s="78">
        <v>177</v>
      </c>
      <c r="AA2322" s="78">
        <v>390</v>
      </c>
      <c r="AB2322" s="78">
        <v>245</v>
      </c>
      <c r="AC2322" s="78">
        <v>66</v>
      </c>
      <c r="AD2322" s="78">
        <v>0</v>
      </c>
      <c r="AE2322" s="45">
        <f t="shared" si="1190"/>
        <v>933</v>
      </c>
      <c r="AF2322" s="8"/>
      <c r="AG2322" s="44" t="s">
        <v>96</v>
      </c>
      <c r="AH2322" s="68">
        <f t="shared" si="1183"/>
        <v>6.3820137319116794</v>
      </c>
      <c r="AI2322" s="68">
        <f t="shared" si="1184"/>
        <v>12.208551102041785</v>
      </c>
      <c r="AJ2322" s="68">
        <f t="shared" si="1185"/>
        <v>32.905947681779907</v>
      </c>
      <c r="AK2322" s="68">
        <f t="shared" si="1186"/>
        <v>85.014471390204108</v>
      </c>
      <c r="AL2322" s="68">
        <f t="shared" si="1187"/>
        <v>78.196707041772541</v>
      </c>
      <c r="AM2322" s="68">
        <f t="shared" si="1188"/>
        <v>27.174148978444979</v>
      </c>
      <c r="AN2322" s="68">
        <f t="shared" si="1189"/>
        <v>0</v>
      </c>
      <c r="AO2322" s="68">
        <f t="shared" si="1191"/>
        <v>40.997651129973001</v>
      </c>
      <c r="AP2322" s="8"/>
      <c r="AQ2322" s="6"/>
      <c r="AR2322" s="94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</row>
    <row r="2323" spans="1:58" s="5" customFormat="1">
      <c r="A2323" s="6">
        <v>2278</v>
      </c>
      <c r="B2323" s="44" t="s">
        <v>97</v>
      </c>
      <c r="C2323" s="13">
        <v>9822.7384380340573</v>
      </c>
      <c r="D2323" s="13">
        <v>10806.479381942749</v>
      </c>
      <c r="E2323" s="13">
        <v>11502.999550628661</v>
      </c>
      <c r="F2323" s="13">
        <v>11114.629633712768</v>
      </c>
      <c r="G2323" s="13">
        <v>8995.769522190094</v>
      </c>
      <c r="H2323" s="13">
        <v>9091.6126546859741</v>
      </c>
      <c r="I2323" s="13">
        <v>10225.631755828857</v>
      </c>
      <c r="J2323" s="13">
        <v>11202.098628997803</v>
      </c>
      <c r="K2323" s="13">
        <v>11569.460917282104</v>
      </c>
      <c r="L2323" s="13">
        <v>10941.728322982788</v>
      </c>
      <c r="M2323" s="13">
        <v>10430.170483970642</v>
      </c>
      <c r="N2323" s="13">
        <v>8116.7554805755617</v>
      </c>
      <c r="O2323" s="13">
        <v>5608.7562580108643</v>
      </c>
      <c r="P2323" s="13">
        <v>4042.1836164474489</v>
      </c>
      <c r="Q2323" s="13">
        <v>3511.3607746124267</v>
      </c>
      <c r="R2323" s="13">
        <v>2640.481276512146</v>
      </c>
      <c r="S2323" s="13">
        <v>1726.7480691671371</v>
      </c>
      <c r="T2323" s="13">
        <v>1482.5626945689321</v>
      </c>
      <c r="U2323" s="13">
        <v>142832.16746015102</v>
      </c>
      <c r="V2323" s="8"/>
      <c r="W2323" s="44" t="s">
        <v>97</v>
      </c>
      <c r="X2323" s="78">
        <v>48</v>
      </c>
      <c r="Y2323" s="78">
        <v>218</v>
      </c>
      <c r="Z2323" s="78">
        <v>561</v>
      </c>
      <c r="AA2323" s="78">
        <v>688</v>
      </c>
      <c r="AB2323" s="78">
        <v>290</v>
      </c>
      <c r="AC2323" s="78">
        <v>57</v>
      </c>
      <c r="AD2323" s="78">
        <v>3</v>
      </c>
      <c r="AE2323" s="45">
        <f t="shared" si="1190"/>
        <v>1865</v>
      </c>
      <c r="AF2323" s="8"/>
      <c r="AG2323" s="44" t="s">
        <v>97</v>
      </c>
      <c r="AH2323" s="68">
        <f t="shared" si="1183"/>
        <v>8.6372648629526889</v>
      </c>
      <c r="AI2323" s="68">
        <f t="shared" si="1184"/>
        <v>48.467226614077617</v>
      </c>
      <c r="AJ2323" s="68">
        <f t="shared" si="1185"/>
        <v>123.41044901662212</v>
      </c>
      <c r="AK2323" s="68">
        <f t="shared" si="1186"/>
        <v>134.56381305885054</v>
      </c>
      <c r="AL2323" s="68">
        <f t="shared" si="1187"/>
        <v>51.776012621296637</v>
      </c>
      <c r="AM2323" s="68">
        <f t="shared" si="1188"/>
        <v>9.8535273868906295</v>
      </c>
      <c r="AN2323" s="68">
        <f t="shared" si="1189"/>
        <v>0.54835943855388658</v>
      </c>
      <c r="AO2323" s="68">
        <f t="shared" si="1191"/>
        <v>50.99743641192395</v>
      </c>
      <c r="AP2323" s="8"/>
      <c r="AQ2323" s="6"/>
      <c r="AR2323" s="94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</row>
    <row r="2324" spans="1:58" s="5" customFormat="1">
      <c r="A2324" s="6">
        <v>2279</v>
      </c>
      <c r="B2324" s="44" t="s">
        <v>98</v>
      </c>
      <c r="C2324" s="13">
        <v>487.71000900268552</v>
      </c>
      <c r="D2324" s="13">
        <v>607.60755920410156</v>
      </c>
      <c r="E2324" s="13">
        <v>653.18905639648438</v>
      </c>
      <c r="F2324" s="13">
        <v>466.44452362060548</v>
      </c>
      <c r="G2324" s="13">
        <v>253.94443511962891</v>
      </c>
      <c r="H2324" s="13">
        <v>342.64953079223631</v>
      </c>
      <c r="I2324" s="13">
        <v>432.71820831298828</v>
      </c>
      <c r="J2324" s="13">
        <v>552.07630920410156</v>
      </c>
      <c r="K2324" s="13">
        <v>645.33808288574221</v>
      </c>
      <c r="L2324" s="13">
        <v>536.86852722167964</v>
      </c>
      <c r="M2324" s="13">
        <v>503.57088928222657</v>
      </c>
      <c r="N2324" s="13">
        <v>459.24824523925781</v>
      </c>
      <c r="O2324" s="13">
        <v>460.89900131225585</v>
      </c>
      <c r="P2324" s="13">
        <v>470.73668670654297</v>
      </c>
      <c r="Q2324" s="13">
        <v>481.09589080810548</v>
      </c>
      <c r="R2324" s="13">
        <v>405.4525032043457</v>
      </c>
      <c r="S2324" s="13">
        <v>234.21071815490723</v>
      </c>
      <c r="T2324" s="13">
        <v>221.53195381164551</v>
      </c>
      <c r="U2324" s="13">
        <v>8215.2921302795403</v>
      </c>
      <c r="V2324" s="8"/>
      <c r="W2324" s="44" t="s">
        <v>98</v>
      </c>
      <c r="X2324" s="78">
        <v>4</v>
      </c>
      <c r="Y2324" s="78">
        <v>8</v>
      </c>
      <c r="Z2324" s="78">
        <v>29</v>
      </c>
      <c r="AA2324" s="78">
        <v>19</v>
      </c>
      <c r="AB2324" s="78">
        <v>8</v>
      </c>
      <c r="AC2324" s="78">
        <v>3</v>
      </c>
      <c r="AD2324" s="78">
        <v>0</v>
      </c>
      <c r="AE2324" s="45">
        <f t="shared" si="1190"/>
        <v>71</v>
      </c>
      <c r="AF2324" s="8"/>
      <c r="AG2324" s="44" t="s">
        <v>98</v>
      </c>
      <c r="AH2324" s="68">
        <f t="shared" si="1183"/>
        <v>17.151021386000885</v>
      </c>
      <c r="AI2324" s="68">
        <f t="shared" si="1184"/>
        <v>63.005909117333765</v>
      </c>
      <c r="AJ2324" s="68">
        <f t="shared" si="1185"/>
        <v>169.26916510260153</v>
      </c>
      <c r="AK2324" s="68">
        <f t="shared" si="1186"/>
        <v>87.816965567842061</v>
      </c>
      <c r="AL2324" s="68">
        <f t="shared" si="1187"/>
        <v>28.981500805688132</v>
      </c>
      <c r="AM2324" s="68">
        <f t="shared" si="1188"/>
        <v>9.2974522333626268</v>
      </c>
      <c r="AN2324" s="68">
        <f t="shared" si="1189"/>
        <v>0</v>
      </c>
      <c r="AO2324" s="68">
        <f t="shared" si="1191"/>
        <v>43.962309083064945</v>
      </c>
      <c r="AP2324" s="8"/>
      <c r="AQ2324" s="6"/>
      <c r="AR2324" s="94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</row>
    <row r="2325" spans="1:58" s="5" customFormat="1">
      <c r="A2325" s="6">
        <v>2280</v>
      </c>
      <c r="B2325" s="45" t="s">
        <v>99</v>
      </c>
      <c r="C2325" s="13">
        <v>3.0169715166091917</v>
      </c>
      <c r="D2325" s="13">
        <v>5.4352500200271603</v>
      </c>
      <c r="E2325" s="13">
        <v>6.0213049173355104</v>
      </c>
      <c r="F2325" s="13">
        <v>4.4401259422302246</v>
      </c>
      <c r="G2325" s="13">
        <v>2.2620313256978988</v>
      </c>
      <c r="H2325" s="13">
        <v>2.9035303115844728</v>
      </c>
      <c r="I2325" s="13">
        <v>6.2730060875415798</v>
      </c>
      <c r="J2325" s="13">
        <v>7.8937783718109129</v>
      </c>
      <c r="K2325" s="13">
        <v>4.3795761346817015</v>
      </c>
      <c r="L2325" s="13">
        <v>13.729575586318969</v>
      </c>
      <c r="M2325" s="13">
        <v>10.428869247436523</v>
      </c>
      <c r="N2325" s="13">
        <v>7.4028769493103024</v>
      </c>
      <c r="O2325" s="13">
        <v>6.2267678260803221</v>
      </c>
      <c r="P2325" s="13">
        <v>5.1410034179687498</v>
      </c>
      <c r="Q2325" s="13">
        <v>3.6248778462409974</v>
      </c>
      <c r="R2325" s="13">
        <v>0.36949045956134796</v>
      </c>
      <c r="S2325" s="13">
        <v>0</v>
      </c>
      <c r="T2325" s="13">
        <v>0.89193741083145139</v>
      </c>
      <c r="U2325" s="13">
        <v>90.440973371267319</v>
      </c>
      <c r="V2325" s="8"/>
      <c r="W2325" s="45" t="s">
        <v>99</v>
      </c>
      <c r="X2325" s="78">
        <v>6</v>
      </c>
      <c r="Y2325" s="78">
        <v>3</v>
      </c>
      <c r="Z2325" s="78">
        <v>8</v>
      </c>
      <c r="AA2325" s="78">
        <v>9</v>
      </c>
      <c r="AB2325" s="78">
        <v>9</v>
      </c>
      <c r="AC2325" s="78">
        <v>3</v>
      </c>
      <c r="AD2325" s="78">
        <v>0</v>
      </c>
      <c r="AE2325" s="45">
        <f t="shared" si="1190"/>
        <v>38</v>
      </c>
      <c r="AF2325" s="8"/>
      <c r="AG2325" s="45" t="s">
        <v>99</v>
      </c>
      <c r="AH2325" s="68">
        <f t="shared" si="1183"/>
        <v>2702.6260417227122</v>
      </c>
      <c r="AI2325" s="68">
        <f t="shared" si="1184"/>
        <v>2652.4831605277768</v>
      </c>
      <c r="AJ2325" s="68">
        <f t="shared" si="1185"/>
        <v>5510.5331382845834</v>
      </c>
      <c r="AK2325" s="68">
        <f t="shared" si="1186"/>
        <v>2869.4376745064314</v>
      </c>
      <c r="AL2325" s="68">
        <f t="shared" si="1187"/>
        <v>2280.2768398310905</v>
      </c>
      <c r="AM2325" s="68">
        <f t="shared" si="1188"/>
        <v>1369.9955921501676</v>
      </c>
      <c r="AN2325" s="68">
        <f t="shared" si="1189"/>
        <v>0</v>
      </c>
      <c r="AO2325" s="68">
        <f t="shared" si="1191"/>
        <v>1814.6383348400434</v>
      </c>
      <c r="AP2325" s="8"/>
      <c r="AQ2325" s="6"/>
      <c r="AR2325" s="94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</row>
    <row r="2326" spans="1:58" s="5" customFormat="1">
      <c r="A2326" s="6">
        <v>2281</v>
      </c>
      <c r="B2326" s="45" t="s">
        <v>100</v>
      </c>
      <c r="C2326" s="13">
        <v>212008.65801403084</v>
      </c>
      <c r="D2326" s="13">
        <v>217342.42280744738</v>
      </c>
      <c r="E2326" s="13">
        <v>216647.85684497163</v>
      </c>
      <c r="F2326" s="13">
        <v>225506.21729218986</v>
      </c>
      <c r="G2326" s="13">
        <v>252366.68322028237</v>
      </c>
      <c r="H2326" s="13">
        <v>269783.98265711783</v>
      </c>
      <c r="I2326" s="13">
        <v>280723.84795431315</v>
      </c>
      <c r="J2326" s="13">
        <v>270066.27234869759</v>
      </c>
      <c r="K2326" s="13">
        <v>256491.6134715777</v>
      </c>
      <c r="L2326" s="13">
        <v>234398.18112464322</v>
      </c>
      <c r="M2326" s="13">
        <v>219511.31657292531</v>
      </c>
      <c r="N2326" s="13">
        <v>175587.10686636058</v>
      </c>
      <c r="O2326" s="13">
        <v>139756.16694814348</v>
      </c>
      <c r="P2326" s="13">
        <v>115830.50430233244</v>
      </c>
      <c r="Q2326" s="13">
        <v>104740.46572946307</v>
      </c>
      <c r="R2326" s="13">
        <v>87054.722864005453</v>
      </c>
      <c r="S2326" s="13">
        <v>57059.057647413851</v>
      </c>
      <c r="T2326" s="13">
        <v>48054.803321048334</v>
      </c>
      <c r="U2326" s="13">
        <v>3382929.8799869642</v>
      </c>
      <c r="V2326" s="8"/>
      <c r="W2326" s="45" t="s">
        <v>100</v>
      </c>
      <c r="X2326" s="13">
        <f>SUM(X2249,X2252,X2254:X2255,X2258:X2259,X2263,X2265,X2267,X2271,X2276,X2278,X2280:X2281,X2285,X2287:X2290,X2294:X2295,X2297:X2298,X2302,X2304,X2309,X2318:X2319,X2321:X2323)</f>
        <v>1004</v>
      </c>
      <c r="Y2326" s="13">
        <f t="shared" ref="Y2326:AD2326" si="1192">SUM(Y2249,Y2252,Y2254:Y2255,Y2258:Y2259,Y2263,Y2265,Y2267,Y2271,Y2276,Y2278,Y2280:Y2281,Y2285,Y2287:Y2290,Y2294:Y2295,Y2297:Y2298,Y2302,Y2304,Y2309,Y2318:Y2319,Y2321:Y2323)</f>
        <v>4605</v>
      </c>
      <c r="Z2326" s="13">
        <f t="shared" si="1192"/>
        <v>11943</v>
      </c>
      <c r="AA2326" s="13">
        <f t="shared" si="1192"/>
        <v>17678</v>
      </c>
      <c r="AB2326" s="13">
        <f t="shared" si="1192"/>
        <v>8620</v>
      </c>
      <c r="AC2326" s="13">
        <f t="shared" si="1192"/>
        <v>1505</v>
      </c>
      <c r="AD2326" s="13">
        <f t="shared" si="1192"/>
        <v>67</v>
      </c>
      <c r="AE2326" s="45">
        <f t="shared" si="1190"/>
        <v>45422</v>
      </c>
      <c r="AF2326" s="8"/>
      <c r="AG2326" s="45" t="s">
        <v>100</v>
      </c>
      <c r="AH2326" s="68">
        <f t="shared" si="1183"/>
        <v>8.9044108145285481</v>
      </c>
      <c r="AI2326" s="68">
        <f t="shared" si="1184"/>
        <v>36.494516163850761</v>
      </c>
      <c r="AJ2326" s="68">
        <f t="shared" si="1185"/>
        <v>88.537502355571377</v>
      </c>
      <c r="AK2326" s="68">
        <f t="shared" si="1186"/>
        <v>125.94583701258635</v>
      </c>
      <c r="AL2326" s="68">
        <f t="shared" si="1187"/>
        <v>63.836183060061934</v>
      </c>
      <c r="AM2326" s="68">
        <f t="shared" si="1188"/>
        <v>11.735276484326626</v>
      </c>
      <c r="AN2326" s="68">
        <f t="shared" si="1189"/>
        <v>0.57167679099328994</v>
      </c>
      <c r="AO2326" s="68">
        <f t="shared" si="1191"/>
        <v>50.769648340125372</v>
      </c>
      <c r="AP2326" s="8"/>
      <c r="AQ2326" s="6"/>
      <c r="AR2326" s="94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</row>
    <row r="2327" spans="1:58" s="5" customFormat="1">
      <c r="A2327" s="6">
        <v>2282</v>
      </c>
      <c r="B2327" s="45" t="s">
        <v>101</v>
      </c>
      <c r="C2327" s="13">
        <v>94416.840241932863</v>
      </c>
      <c r="D2327" s="13">
        <v>107519.94177773001</v>
      </c>
      <c r="E2327" s="13">
        <v>111518.45024130344</v>
      </c>
      <c r="F2327" s="13">
        <v>103735.01220541001</v>
      </c>
      <c r="G2327" s="13">
        <v>79224.152153548595</v>
      </c>
      <c r="H2327" s="13">
        <v>83037.677884483332</v>
      </c>
      <c r="I2327" s="13">
        <v>94615.885250502819</v>
      </c>
      <c r="J2327" s="13">
        <v>104654.61265425682</v>
      </c>
      <c r="K2327" s="13">
        <v>110605.80412828922</v>
      </c>
      <c r="L2327" s="13">
        <v>105695.09841179848</v>
      </c>
      <c r="M2327" s="13">
        <v>100885.63824424744</v>
      </c>
      <c r="N2327" s="13">
        <v>84349.390031337738</v>
      </c>
      <c r="O2327" s="13">
        <v>72223.868127536771</v>
      </c>
      <c r="P2327" s="13">
        <v>62510.924925231935</v>
      </c>
      <c r="Q2327" s="13">
        <v>58736.033116447928</v>
      </c>
      <c r="R2327" s="13">
        <v>48689.245056942105</v>
      </c>
      <c r="S2327" s="13">
        <v>31439.08098192215</v>
      </c>
      <c r="T2327" s="13">
        <v>25628.003296364848</v>
      </c>
      <c r="U2327" s="13">
        <v>1479485.6587292864</v>
      </c>
      <c r="V2327" s="8"/>
      <c r="W2327" s="45" t="s">
        <v>101</v>
      </c>
      <c r="X2327" s="13">
        <f t="shared" ref="X2327:AD2327" si="1193">X2328-X2326</f>
        <v>806</v>
      </c>
      <c r="Y2327" s="13">
        <f t="shared" si="1193"/>
        <v>2589</v>
      </c>
      <c r="Z2327" s="13">
        <f t="shared" si="1193"/>
        <v>4887</v>
      </c>
      <c r="AA2327" s="13">
        <f t="shared" si="1193"/>
        <v>5158</v>
      </c>
      <c r="AB2327" s="13">
        <f t="shared" si="1193"/>
        <v>2166</v>
      </c>
      <c r="AC2327" s="13">
        <f t="shared" si="1193"/>
        <v>399</v>
      </c>
      <c r="AD2327" s="13">
        <f t="shared" si="1193"/>
        <v>24</v>
      </c>
      <c r="AE2327" s="45">
        <f t="shared" si="1190"/>
        <v>16029</v>
      </c>
      <c r="AF2327" s="8"/>
      <c r="AG2327" s="45" t="s">
        <v>101</v>
      </c>
      <c r="AH2327" s="68">
        <f t="shared" si="1183"/>
        <v>15.539594257799978</v>
      </c>
      <c r="AI2327" s="68">
        <f t="shared" si="1184"/>
        <v>65.358856601762554</v>
      </c>
      <c r="AJ2327" s="68">
        <f t="shared" si="1185"/>
        <v>117.70560363690515</v>
      </c>
      <c r="AK2327" s="68">
        <f t="shared" si="1186"/>
        <v>109.03031740058869</v>
      </c>
      <c r="AL2327" s="68">
        <f t="shared" si="1187"/>
        <v>41.393302121440662</v>
      </c>
      <c r="AM2327" s="68">
        <f t="shared" si="1188"/>
        <v>7.2148112505417661</v>
      </c>
      <c r="AN2327" s="68">
        <f t="shared" si="1189"/>
        <v>0.45413648051101946</v>
      </c>
      <c r="AO2327" s="68">
        <f t="shared" si="1191"/>
        <v>47.03564220297968</v>
      </c>
      <c r="AP2327" s="8"/>
      <c r="AQ2327" s="6"/>
      <c r="AR2327" s="94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</row>
    <row r="2328" spans="1:58" s="5" customFormat="1">
      <c r="A2328" s="6">
        <v>2283</v>
      </c>
      <c r="B2328" s="45" t="s">
        <v>102</v>
      </c>
      <c r="C2328" s="13">
        <v>306425.49825596373</v>
      </c>
      <c r="D2328" s="13">
        <v>324862.36458517739</v>
      </c>
      <c r="E2328" s="13">
        <v>328166.30708627508</v>
      </c>
      <c r="F2328" s="13">
        <v>329241.22949759988</v>
      </c>
      <c r="G2328" s="13">
        <v>331590.83537383098</v>
      </c>
      <c r="H2328" s="13">
        <v>352821.66054160113</v>
      </c>
      <c r="I2328" s="13">
        <v>375339.733204816</v>
      </c>
      <c r="J2328" s="13">
        <v>374720.8850029544</v>
      </c>
      <c r="K2328" s="13">
        <v>367097.41759986692</v>
      </c>
      <c r="L2328" s="13">
        <v>340093.27953644167</v>
      </c>
      <c r="M2328" s="13">
        <v>320396.95481717272</v>
      </c>
      <c r="N2328" s="13">
        <v>259936.49689769832</v>
      </c>
      <c r="O2328" s="13">
        <v>211980.03507568027</v>
      </c>
      <c r="P2328" s="13">
        <v>178341.42922756437</v>
      </c>
      <c r="Q2328" s="13">
        <v>163476.498845911</v>
      </c>
      <c r="R2328" s="13">
        <v>135743.96792094756</v>
      </c>
      <c r="S2328" s="13">
        <v>88498.138629335997</v>
      </c>
      <c r="T2328" s="13">
        <v>73682.806617413182</v>
      </c>
      <c r="U2328" s="13">
        <v>4862415.538716251</v>
      </c>
      <c r="V2328" s="8"/>
      <c r="W2328" s="45" t="s">
        <v>102</v>
      </c>
      <c r="X2328" s="79">
        <v>1810</v>
      </c>
      <c r="Y2328" s="79">
        <v>7194</v>
      </c>
      <c r="Z2328" s="79">
        <v>16830</v>
      </c>
      <c r="AA2328" s="79">
        <v>22836</v>
      </c>
      <c r="AB2328" s="79">
        <v>10786</v>
      </c>
      <c r="AC2328" s="79">
        <v>1904</v>
      </c>
      <c r="AD2328" s="79">
        <v>91</v>
      </c>
      <c r="AE2328" s="13">
        <f t="shared" si="1190"/>
        <v>61451</v>
      </c>
      <c r="AF2328" s="8"/>
      <c r="AG2328" s="45" t="s">
        <v>102</v>
      </c>
      <c r="AH2328" s="68">
        <f t="shared" si="1183"/>
        <v>10.994977772145605</v>
      </c>
      <c r="AI2328" s="68">
        <f t="shared" si="1184"/>
        <v>43.390825273500589</v>
      </c>
      <c r="AJ2328" s="68">
        <f t="shared" si="1185"/>
        <v>95.402305936460948</v>
      </c>
      <c r="AK2328" s="68">
        <f t="shared" si="1186"/>
        <v>121.68176177361332</v>
      </c>
      <c r="AL2328" s="68">
        <f t="shared" si="1187"/>
        <v>57.568181714317639</v>
      </c>
      <c r="AM2328" s="68">
        <f t="shared" si="1188"/>
        <v>10.373268286378106</v>
      </c>
      <c r="AN2328" s="68">
        <f t="shared" si="1189"/>
        <v>0.53514729914120029</v>
      </c>
      <c r="AO2328" s="68">
        <f t="shared" si="1191"/>
        <v>49.739669462304199</v>
      </c>
      <c r="AP2328" s="8"/>
      <c r="AQ2328" s="6"/>
      <c r="AR2328" s="94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</row>
    <row r="2329" spans="1:58" s="5" customFormat="1">
      <c r="A2329" s="6">
        <v>2284</v>
      </c>
      <c r="B2329" s="8" t="s">
        <v>136</v>
      </c>
      <c r="C2329" s="13">
        <f>SUM(C2254,C2252,C2285,C2302,C2309)</f>
        <v>27640.30350341797</v>
      </c>
      <c r="D2329" s="13">
        <f t="shared" ref="D2329:U2329" si="1194">SUM(D2254,D2252,D2285,D2302,D2309)</f>
        <v>30430.720068359376</v>
      </c>
      <c r="E2329" s="13">
        <f t="shared" si="1194"/>
        <v>32617.946679687499</v>
      </c>
      <c r="F2329" s="13">
        <f t="shared" si="1194"/>
        <v>34713.503143310547</v>
      </c>
      <c r="G2329" s="13">
        <f t="shared" si="1194"/>
        <v>37706.529895019536</v>
      </c>
      <c r="H2329" s="13">
        <f t="shared" si="1194"/>
        <v>35830.903475952146</v>
      </c>
      <c r="I2329" s="13">
        <f t="shared" si="1194"/>
        <v>36843.950775146484</v>
      </c>
      <c r="J2329" s="13">
        <f t="shared" si="1194"/>
        <v>38497.307501220697</v>
      </c>
      <c r="K2329" s="13">
        <f t="shared" si="1194"/>
        <v>39542.307263183597</v>
      </c>
      <c r="L2329" s="13">
        <f t="shared" si="1194"/>
        <v>38133.467028808598</v>
      </c>
      <c r="M2329" s="13">
        <f t="shared" si="1194"/>
        <v>36964.782574462894</v>
      </c>
      <c r="N2329" s="13">
        <f t="shared" si="1194"/>
        <v>30185.338684082031</v>
      </c>
      <c r="O2329" s="13">
        <f t="shared" si="1194"/>
        <v>23172.218908691404</v>
      </c>
      <c r="P2329" s="13">
        <f t="shared" si="1194"/>
        <v>18004.614900207522</v>
      </c>
      <c r="Q2329" s="13">
        <f t="shared" si="1194"/>
        <v>16407.885398864746</v>
      </c>
      <c r="R2329" s="13">
        <f t="shared" si="1194"/>
        <v>14628.224589538573</v>
      </c>
      <c r="S2329" s="13">
        <f t="shared" si="1194"/>
        <v>10655.084362030031</v>
      </c>
      <c r="T2329" s="13">
        <f t="shared" si="1194"/>
        <v>10437.427590560914</v>
      </c>
      <c r="U2329" s="13">
        <f t="shared" si="1194"/>
        <v>512412.51634254458</v>
      </c>
      <c r="V2329" s="8"/>
      <c r="W2329" s="8" t="s">
        <v>136</v>
      </c>
      <c r="X2329" s="13">
        <f t="shared" ref="X2329:AD2329" si="1195">SUM(X2254,X2252,X2285,X2302,X2309)</f>
        <v>31</v>
      </c>
      <c r="Y2329" s="13">
        <f t="shared" si="1195"/>
        <v>163</v>
      </c>
      <c r="Z2329" s="13">
        <f t="shared" si="1195"/>
        <v>921</v>
      </c>
      <c r="AA2329" s="13">
        <f t="shared" si="1195"/>
        <v>2530</v>
      </c>
      <c r="AB2329" s="13">
        <f t="shared" si="1195"/>
        <v>1593</v>
      </c>
      <c r="AC2329" s="13">
        <f t="shared" si="1195"/>
        <v>268</v>
      </c>
      <c r="AD2329" s="13">
        <f t="shared" si="1195"/>
        <v>12</v>
      </c>
      <c r="AE2329" s="13">
        <f>SUM(AE2254,AE2252,AE2285,AE2302,AE2309)</f>
        <v>5518</v>
      </c>
      <c r="AF2329" s="8"/>
      <c r="AG2329" s="8" t="s">
        <v>136</v>
      </c>
      <c r="AH2329" s="68">
        <f t="shared" si="1183"/>
        <v>1.7860484936953902</v>
      </c>
      <c r="AI2329" s="68">
        <f t="shared" si="1184"/>
        <v>8.6457173573816366</v>
      </c>
      <c r="AJ2329" s="68">
        <f t="shared" si="1185"/>
        <v>51.408137147204656</v>
      </c>
      <c r="AK2329" s="68">
        <f t="shared" si="1186"/>
        <v>137.33597764475579</v>
      </c>
      <c r="AL2329" s="68">
        <f t="shared" si="1187"/>
        <v>82.759034509075107</v>
      </c>
      <c r="AM2329" s="68">
        <f t="shared" si="1188"/>
        <v>13.555101790912694</v>
      </c>
      <c r="AN2329" s="68">
        <f t="shared" si="1189"/>
        <v>0.6293684228047971</v>
      </c>
      <c r="AO2329" s="68">
        <f t="shared" si="1191"/>
        <v>42.240156873226212</v>
      </c>
      <c r="AP2329" s="8"/>
      <c r="AQ2329" s="6"/>
      <c r="AR2329" s="94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</row>
    <row r="2330" spans="1:58" s="5" customFormat="1">
      <c r="A2330" s="6">
        <v>2285</v>
      </c>
      <c r="B2330" s="8" t="s">
        <v>137</v>
      </c>
      <c r="C2330" s="13">
        <f>SUM(C2255,C2271,C2278,C2260,C2287)</f>
        <v>35558.922954292699</v>
      </c>
      <c r="D2330" s="13">
        <f t="shared" ref="D2330:U2330" si="1196">SUM(D2255,D2271,D2278,D2260,D2287)</f>
        <v>36955.99195303148</v>
      </c>
      <c r="E2330" s="13">
        <f t="shared" si="1196"/>
        <v>36370.462096283874</v>
      </c>
      <c r="F2330" s="13">
        <f t="shared" si="1196"/>
        <v>37012.732058501526</v>
      </c>
      <c r="G2330" s="13">
        <f t="shared" si="1196"/>
        <v>37702.945859042004</v>
      </c>
      <c r="H2330" s="13">
        <f t="shared" si="1196"/>
        <v>39588.970829458172</v>
      </c>
      <c r="I2330" s="13">
        <f t="shared" si="1196"/>
        <v>41507.747770444781</v>
      </c>
      <c r="J2330" s="13">
        <f t="shared" si="1196"/>
        <v>40662.664097507404</v>
      </c>
      <c r="K2330" s="13">
        <f t="shared" si="1196"/>
        <v>38939.787963841474</v>
      </c>
      <c r="L2330" s="13">
        <f t="shared" si="1196"/>
        <v>35877.968426660438</v>
      </c>
      <c r="M2330" s="13">
        <f t="shared" si="1196"/>
        <v>32892.614576503482</v>
      </c>
      <c r="N2330" s="13">
        <f t="shared" si="1196"/>
        <v>26100.357409954948</v>
      </c>
      <c r="O2330" s="13">
        <f t="shared" si="1196"/>
        <v>20533.388874641889</v>
      </c>
      <c r="P2330" s="13">
        <f t="shared" si="1196"/>
        <v>17044.639098665764</v>
      </c>
      <c r="Q2330" s="13">
        <f t="shared" si="1196"/>
        <v>14630.984392869454</v>
      </c>
      <c r="R2330" s="13">
        <f t="shared" si="1196"/>
        <v>11167.139996764545</v>
      </c>
      <c r="S2330" s="13">
        <f t="shared" si="1196"/>
        <v>6682.6296378322895</v>
      </c>
      <c r="T2330" s="13">
        <f t="shared" si="1196"/>
        <v>5115.0355977547297</v>
      </c>
      <c r="U2330" s="13">
        <f t="shared" si="1196"/>
        <v>514344.98359405098</v>
      </c>
      <c r="V2330" s="8"/>
      <c r="W2330" s="8" t="s">
        <v>137</v>
      </c>
      <c r="X2330" s="13">
        <f t="shared" ref="X2330:AD2330" si="1197">SUM(X2255,X2271,X2278,X2260,X2287)</f>
        <v>256</v>
      </c>
      <c r="Y2330" s="13">
        <f t="shared" si="1197"/>
        <v>1228</v>
      </c>
      <c r="Z2330" s="13">
        <f t="shared" si="1197"/>
        <v>2257</v>
      </c>
      <c r="AA2330" s="13">
        <f t="shared" si="1197"/>
        <v>2408</v>
      </c>
      <c r="AB2330" s="13">
        <f t="shared" si="1197"/>
        <v>1135</v>
      </c>
      <c r="AC2330" s="13">
        <f t="shared" si="1197"/>
        <v>189</v>
      </c>
      <c r="AD2330" s="13">
        <f t="shared" si="1197"/>
        <v>9</v>
      </c>
      <c r="AE2330" s="13">
        <f>SUM(AE2255,AE2271,AE2278,AE2260,AE2287)</f>
        <v>7482</v>
      </c>
      <c r="AF2330" s="8"/>
      <c r="AG2330" s="8" t="s">
        <v>137</v>
      </c>
      <c r="AH2330" s="68">
        <f t="shared" si="1183"/>
        <v>13.833077741755023</v>
      </c>
      <c r="AI2330" s="68">
        <f t="shared" si="1184"/>
        <v>65.140798524924733</v>
      </c>
      <c r="AJ2330" s="68">
        <f t="shared" si="1185"/>
        <v>114.02165566378225</v>
      </c>
      <c r="AK2330" s="68">
        <f t="shared" si="1186"/>
        <v>116.02653139925819</v>
      </c>
      <c r="AL2330" s="68">
        <f t="shared" si="1187"/>
        <v>55.825166657960061</v>
      </c>
      <c r="AM2330" s="68">
        <f t="shared" si="1188"/>
        <v>9.7072947688107973</v>
      </c>
      <c r="AN2330" s="68">
        <f t="shared" si="1189"/>
        <v>0.50170064776088164</v>
      </c>
      <c r="AO2330" s="68">
        <f t="shared" si="1191"/>
        <v>55.158113529039973</v>
      </c>
      <c r="AP2330" s="8"/>
      <c r="AQ2330" s="6"/>
      <c r="AR2330" s="94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</row>
    <row r="2331" spans="1:58" s="5" customFormat="1">
      <c r="A2331" s="6">
        <v>2286</v>
      </c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13"/>
      <c r="AF2331" s="8"/>
      <c r="AG2331" s="8"/>
      <c r="AH2331" s="68"/>
      <c r="AI2331" s="68"/>
      <c r="AJ2331" s="68"/>
      <c r="AK2331" s="68"/>
      <c r="AL2331" s="68"/>
      <c r="AM2331" s="68"/>
      <c r="AN2331" s="68"/>
      <c r="AO2331" s="68"/>
      <c r="AP2331" s="8"/>
      <c r="AQ2331" s="6"/>
      <c r="AR2331" s="94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/>
      <c r="BE2331" s="8"/>
      <c r="BF2331" s="8"/>
    </row>
    <row r="2332" spans="1:58" s="5" customFormat="1">
      <c r="A2332" s="6">
        <v>2287</v>
      </c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13"/>
      <c r="AF2332" s="8"/>
      <c r="AG2332" s="8"/>
      <c r="AH2332" s="68"/>
      <c r="AI2332" s="68"/>
      <c r="AJ2332" s="68"/>
      <c r="AK2332" s="68"/>
      <c r="AL2332" s="68"/>
      <c r="AM2332" s="68"/>
      <c r="AN2332" s="68"/>
      <c r="AO2332" s="68"/>
      <c r="AP2332" s="8"/>
      <c r="AQ2332" s="6"/>
      <c r="AR2332" s="94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</row>
    <row r="2333" spans="1:58" s="5" customFormat="1">
      <c r="A2333" s="6">
        <v>2288</v>
      </c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13"/>
      <c r="AF2333" s="8"/>
      <c r="AG2333" s="8"/>
      <c r="AH2333" s="68"/>
      <c r="AI2333" s="68"/>
      <c r="AJ2333" s="68"/>
      <c r="AK2333" s="68"/>
      <c r="AL2333" s="68"/>
      <c r="AM2333" s="68"/>
      <c r="AN2333" s="68"/>
      <c r="AO2333" s="68"/>
      <c r="AP2333" s="8"/>
      <c r="AQ2333" s="6"/>
      <c r="AR2333" s="94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</row>
    <row r="2334" spans="1:58" s="5" customFormat="1">
      <c r="A2334" s="6">
        <v>2289</v>
      </c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13"/>
      <c r="AF2334" s="8"/>
      <c r="AG2334" s="8"/>
      <c r="AH2334" s="68"/>
      <c r="AI2334" s="68"/>
      <c r="AJ2334" s="68"/>
      <c r="AK2334" s="68"/>
      <c r="AL2334" s="68"/>
      <c r="AM2334" s="68"/>
      <c r="AN2334" s="68"/>
      <c r="AO2334" s="68"/>
      <c r="AP2334" s="8"/>
      <c r="AQ2334" s="6"/>
      <c r="AR2334" s="94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</row>
    <row r="2335" spans="1:58" s="5" customFormat="1">
      <c r="A2335" s="6">
        <v>2290</v>
      </c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13"/>
      <c r="AF2335" s="8"/>
      <c r="AG2335" s="8"/>
      <c r="AH2335" s="68"/>
      <c r="AI2335" s="68"/>
      <c r="AJ2335" s="68"/>
      <c r="AK2335" s="68"/>
      <c r="AL2335" s="68"/>
      <c r="AM2335" s="68"/>
      <c r="AN2335" s="68"/>
      <c r="AO2335" s="68"/>
      <c r="AP2335" s="8"/>
      <c r="AQ2335" s="6"/>
      <c r="AR2335" s="94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</row>
    <row r="2336" spans="1:58" s="5" customFormat="1">
      <c r="A2336" s="6">
        <v>2291</v>
      </c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13"/>
      <c r="AF2336" s="8"/>
      <c r="AG2336" s="8"/>
      <c r="AH2336" s="68"/>
      <c r="AI2336" s="68"/>
      <c r="AJ2336" s="68"/>
      <c r="AK2336" s="68"/>
      <c r="AL2336" s="68"/>
      <c r="AM2336" s="68"/>
      <c r="AN2336" s="68"/>
      <c r="AO2336" s="68"/>
      <c r="AP2336" s="8"/>
      <c r="AQ2336" s="6"/>
      <c r="AR2336" s="94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/>
      <c r="BD2336" s="8"/>
      <c r="BE2336" s="8"/>
      <c r="BF2336" s="8"/>
    </row>
    <row r="2337" spans="1:58" s="5" customFormat="1">
      <c r="A2337" s="6">
        <v>2292</v>
      </c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13"/>
      <c r="AF2337" s="8"/>
      <c r="AG2337" s="8"/>
      <c r="AH2337" s="68"/>
      <c r="AI2337" s="68"/>
      <c r="AJ2337" s="68"/>
      <c r="AK2337" s="68"/>
      <c r="AL2337" s="68"/>
      <c r="AM2337" s="68"/>
      <c r="AN2337" s="68"/>
      <c r="AO2337" s="68"/>
      <c r="AP2337" s="8"/>
      <c r="AQ2337" s="6"/>
      <c r="AR2337" s="94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</row>
    <row r="2338" spans="1:58" s="5" customFormat="1">
      <c r="A2338" s="6">
        <v>2293</v>
      </c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13"/>
      <c r="AF2338" s="8"/>
      <c r="AG2338" s="8"/>
      <c r="AH2338" s="68"/>
      <c r="AI2338" s="68"/>
      <c r="AJ2338" s="68"/>
      <c r="AK2338" s="68"/>
      <c r="AL2338" s="68"/>
      <c r="AM2338" s="68"/>
      <c r="AN2338" s="68"/>
      <c r="AO2338" s="68"/>
      <c r="AP2338" s="8"/>
      <c r="AQ2338" s="6"/>
      <c r="AR2338" s="94"/>
      <c r="AS2338" s="8"/>
      <c r="AT2338" s="8"/>
      <c r="AU2338" s="8"/>
      <c r="AV2338" s="8"/>
      <c r="AW2338" s="8"/>
      <c r="AX2338" s="8"/>
      <c r="AY2338" s="8"/>
      <c r="AZ2338" s="8"/>
      <c r="BA2338" s="8"/>
      <c r="BB2338" s="8"/>
      <c r="BC2338" s="8"/>
      <c r="BD2338" s="8"/>
      <c r="BE2338" s="8"/>
      <c r="BF2338" s="8"/>
    </row>
    <row r="2339" spans="1:58" s="5" customFormat="1">
      <c r="A2339" s="6">
        <v>2294</v>
      </c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13"/>
      <c r="AF2339" s="8"/>
      <c r="AG2339" s="8"/>
      <c r="AH2339" s="68"/>
      <c r="AI2339" s="68"/>
      <c r="AJ2339" s="68"/>
      <c r="AK2339" s="68"/>
      <c r="AL2339" s="68"/>
      <c r="AM2339" s="68"/>
      <c r="AN2339" s="68"/>
      <c r="AO2339" s="68"/>
      <c r="AP2339" s="8"/>
      <c r="AQ2339" s="6"/>
      <c r="AR2339" s="94"/>
      <c r="AS2339" s="8"/>
      <c r="AT2339" s="8"/>
      <c r="AU2339" s="8"/>
      <c r="AV2339" s="8"/>
      <c r="AW2339" s="8"/>
      <c r="AX2339" s="8"/>
      <c r="AY2339" s="8"/>
      <c r="AZ2339" s="8"/>
      <c r="BA2339" s="8"/>
      <c r="BB2339" s="8"/>
      <c r="BC2339" s="8"/>
      <c r="BD2339" s="8"/>
      <c r="BE2339" s="8"/>
      <c r="BF2339" s="8"/>
    </row>
    <row r="2340" spans="1:58" s="5" customFormat="1">
      <c r="A2340" s="6">
        <v>2295</v>
      </c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13"/>
      <c r="AF2340" s="8"/>
      <c r="AG2340" s="8"/>
      <c r="AH2340" s="68"/>
      <c r="AI2340" s="68"/>
      <c r="AJ2340" s="68"/>
      <c r="AK2340" s="68"/>
      <c r="AL2340" s="68"/>
      <c r="AM2340" s="68"/>
      <c r="AN2340" s="68"/>
      <c r="AO2340" s="68"/>
      <c r="AP2340" s="8"/>
      <c r="AQ2340" s="6"/>
      <c r="AR2340" s="94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</row>
    <row r="2341" spans="1:58" s="5" customFormat="1">
      <c r="A2341" s="6">
        <v>2296</v>
      </c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13"/>
      <c r="AF2341" s="8"/>
      <c r="AG2341" s="8"/>
      <c r="AH2341" s="68"/>
      <c r="AI2341" s="68"/>
      <c r="AJ2341" s="68"/>
      <c r="AK2341" s="68"/>
      <c r="AL2341" s="68"/>
      <c r="AM2341" s="68"/>
      <c r="AN2341" s="68"/>
      <c r="AO2341" s="68"/>
      <c r="AP2341" s="8"/>
      <c r="AQ2341" s="6"/>
      <c r="AR2341" s="94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</row>
    <row r="2342" spans="1:58" s="5" customFormat="1">
      <c r="A2342" s="6">
        <v>2297</v>
      </c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13"/>
      <c r="AF2342" s="8"/>
      <c r="AG2342" s="8"/>
      <c r="AH2342" s="68"/>
      <c r="AI2342" s="68"/>
      <c r="AJ2342" s="68"/>
      <c r="AK2342" s="68"/>
      <c r="AL2342" s="68"/>
      <c r="AM2342" s="68"/>
      <c r="AN2342" s="68"/>
      <c r="AO2342" s="68"/>
      <c r="AP2342" s="8"/>
      <c r="AQ2342" s="6"/>
      <c r="AR2342" s="94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</row>
    <row r="2343" spans="1:58" s="5" customFormat="1">
      <c r="A2343" s="6">
        <v>2298</v>
      </c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13"/>
      <c r="AF2343" s="8"/>
      <c r="AG2343" s="8"/>
      <c r="AH2343" s="68"/>
      <c r="AI2343" s="68"/>
      <c r="AJ2343" s="68"/>
      <c r="AK2343" s="68"/>
      <c r="AL2343" s="68"/>
      <c r="AM2343" s="68"/>
      <c r="AN2343" s="68"/>
      <c r="AO2343" s="68"/>
      <c r="AP2343" s="8"/>
      <c r="AQ2343" s="6"/>
      <c r="AR2343" s="94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</row>
    <row r="2344" spans="1:58" s="5" customFormat="1" ht="17.5">
      <c r="A2344" s="6">
        <v>2299</v>
      </c>
      <c r="B2344" s="42" t="s">
        <v>108</v>
      </c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42" t="s">
        <v>116</v>
      </c>
      <c r="X2344" s="8"/>
      <c r="Y2344" s="8"/>
      <c r="Z2344" s="8"/>
      <c r="AA2344" s="8"/>
      <c r="AB2344" s="8"/>
      <c r="AC2344" s="8"/>
      <c r="AD2344" s="8"/>
      <c r="AE2344" s="13"/>
      <c r="AF2344" s="8"/>
      <c r="AG2344" s="42" t="s">
        <v>117</v>
      </c>
      <c r="AH2344" s="8"/>
      <c r="AI2344" s="8"/>
      <c r="AJ2344" s="8"/>
      <c r="AK2344" s="8"/>
      <c r="AL2344" s="8"/>
      <c r="AM2344" s="8"/>
      <c r="AN2344" s="8"/>
      <c r="AO2344" s="8"/>
      <c r="AP2344" s="8"/>
      <c r="AQ2344" s="6"/>
      <c r="AR2344" s="94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</row>
    <row r="2345" spans="1:58" s="5" customFormat="1" ht="21">
      <c r="A2345" s="6">
        <v>2300</v>
      </c>
      <c r="B2345" s="43" t="s">
        <v>0</v>
      </c>
      <c r="C2345" s="41" t="s">
        <v>1</v>
      </c>
      <c r="D2345" s="41" t="s">
        <v>2</v>
      </c>
      <c r="E2345" s="41" t="s">
        <v>3</v>
      </c>
      <c r="F2345" s="41" t="s">
        <v>4</v>
      </c>
      <c r="G2345" s="41" t="s">
        <v>5</v>
      </c>
      <c r="H2345" s="41" t="s">
        <v>6</v>
      </c>
      <c r="I2345" s="41" t="s">
        <v>7</v>
      </c>
      <c r="J2345" s="41" t="s">
        <v>8</v>
      </c>
      <c r="K2345" s="41" t="s">
        <v>9</v>
      </c>
      <c r="L2345" s="41" t="s">
        <v>10</v>
      </c>
      <c r="M2345" s="41" t="s">
        <v>11</v>
      </c>
      <c r="N2345" s="41" t="s">
        <v>12</v>
      </c>
      <c r="O2345" s="41" t="s">
        <v>13</v>
      </c>
      <c r="P2345" s="41" t="s">
        <v>14</v>
      </c>
      <c r="Q2345" s="41" t="s">
        <v>15</v>
      </c>
      <c r="R2345" s="41" t="s">
        <v>16</v>
      </c>
      <c r="S2345" s="41" t="s">
        <v>17</v>
      </c>
      <c r="T2345" s="41" t="s">
        <v>18</v>
      </c>
      <c r="U2345" s="41" t="s">
        <v>19</v>
      </c>
      <c r="V2345" s="49"/>
      <c r="W2345" s="43" t="s">
        <v>0</v>
      </c>
      <c r="X2345" s="41" t="s">
        <v>4</v>
      </c>
      <c r="Y2345" s="41" t="s">
        <v>5</v>
      </c>
      <c r="Z2345" s="41" t="s">
        <v>6</v>
      </c>
      <c r="AA2345" s="41" t="s">
        <v>7</v>
      </c>
      <c r="AB2345" s="41" t="s">
        <v>8</v>
      </c>
      <c r="AC2345" s="41" t="s">
        <v>9</v>
      </c>
      <c r="AD2345" s="41" t="s">
        <v>10</v>
      </c>
      <c r="AE2345" s="67" t="s">
        <v>19</v>
      </c>
      <c r="AF2345" s="49"/>
      <c r="AG2345" s="43" t="s">
        <v>0</v>
      </c>
      <c r="AH2345" s="41" t="s">
        <v>4</v>
      </c>
      <c r="AI2345" s="41" t="s">
        <v>5</v>
      </c>
      <c r="AJ2345" s="41" t="s">
        <v>6</v>
      </c>
      <c r="AK2345" s="41" t="s">
        <v>7</v>
      </c>
      <c r="AL2345" s="41" t="s">
        <v>8</v>
      </c>
      <c r="AM2345" s="41" t="s">
        <v>9</v>
      </c>
      <c r="AN2345" s="41" t="s">
        <v>10</v>
      </c>
      <c r="AO2345" s="41" t="s">
        <v>19</v>
      </c>
      <c r="AP2345" s="49"/>
      <c r="AQ2345" s="63"/>
      <c r="AR2345" s="94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/>
    </row>
    <row r="2346" spans="1:58" s="5" customFormat="1">
      <c r="A2346" s="6">
        <v>2301</v>
      </c>
      <c r="B2346" s="44" t="s">
        <v>20</v>
      </c>
      <c r="C2346" s="13">
        <v>758</v>
      </c>
      <c r="D2346" s="13">
        <v>911</v>
      </c>
      <c r="E2346" s="13">
        <v>1000</v>
      </c>
      <c r="F2346" s="13">
        <v>801</v>
      </c>
      <c r="G2346" s="13">
        <v>512</v>
      </c>
      <c r="H2346" s="13">
        <v>663</v>
      </c>
      <c r="I2346" s="13">
        <v>786</v>
      </c>
      <c r="J2346" s="13">
        <v>942</v>
      </c>
      <c r="K2346" s="13">
        <v>1094</v>
      </c>
      <c r="L2346" s="13">
        <v>1005</v>
      </c>
      <c r="M2346" s="13">
        <v>936</v>
      </c>
      <c r="N2346" s="13">
        <v>836</v>
      </c>
      <c r="O2346" s="13">
        <v>699</v>
      </c>
      <c r="P2346" s="13">
        <v>617</v>
      </c>
      <c r="Q2346" s="13">
        <v>566</v>
      </c>
      <c r="R2346" s="13">
        <v>454</v>
      </c>
      <c r="S2346" s="13">
        <v>272</v>
      </c>
      <c r="T2346" s="13">
        <v>215</v>
      </c>
      <c r="U2346" s="13">
        <v>13067</v>
      </c>
      <c r="V2346" s="8"/>
      <c r="W2346" s="45" t="s">
        <v>20</v>
      </c>
      <c r="X2346" s="78">
        <v>4</v>
      </c>
      <c r="Y2346" s="78">
        <v>16</v>
      </c>
      <c r="Z2346" s="78">
        <v>28</v>
      </c>
      <c r="AA2346" s="78">
        <v>35</v>
      </c>
      <c r="AB2346" s="78">
        <v>21</v>
      </c>
      <c r="AC2346" s="78">
        <v>3</v>
      </c>
      <c r="AD2346" s="78">
        <v>0</v>
      </c>
      <c r="AE2346" s="45">
        <f>SUM(X2346:AD2346)</f>
        <v>107</v>
      </c>
      <c r="AF2346" s="8"/>
      <c r="AG2346" s="44" t="s">
        <v>20</v>
      </c>
      <c r="AH2346" s="68">
        <f t="shared" ref="AH2346:AH2377" si="1198">X2346/(F2346/2)*1000</f>
        <v>9.9875156054931331</v>
      </c>
      <c r="AI2346" s="68">
        <f t="shared" ref="AI2346:AI2377" si="1199">Y2346/(G2346/2)*1000</f>
        <v>62.5</v>
      </c>
      <c r="AJ2346" s="68">
        <f t="shared" ref="AJ2346:AJ2377" si="1200">Z2346/(H2346/2)*1000</f>
        <v>84.464555052790345</v>
      </c>
      <c r="AK2346" s="68">
        <f t="shared" ref="AK2346:AK2377" si="1201">AA2346/(I2346/2)*1000</f>
        <v>89.05852417302799</v>
      </c>
      <c r="AL2346" s="68">
        <f t="shared" ref="AL2346:AL2409" si="1202">AB2346/(J2346/2)*1000</f>
        <v>44.585987261146492</v>
      </c>
      <c r="AM2346" s="68">
        <f t="shared" ref="AM2346:AM2409" si="1203">AC2346/(K2346/2)*1000</f>
        <v>5.4844606946983543</v>
      </c>
      <c r="AN2346" s="68">
        <f t="shared" ref="AN2346:AN2409" si="1204">AD2346/(L2346/2)*1000</f>
        <v>0</v>
      </c>
      <c r="AO2346" s="68">
        <f>AE2346/(SUM(F2346:L2346)/2)*1000</f>
        <v>36.877477166982594</v>
      </c>
      <c r="AP2346" s="8"/>
      <c r="AQ2346" s="6"/>
      <c r="AR2346" s="94"/>
      <c r="AS2346" s="8"/>
      <c r="AT2346" s="8"/>
      <c r="AU2346" s="8"/>
      <c r="AV2346" s="8"/>
      <c r="AW2346" s="8"/>
      <c r="AX2346" s="8"/>
      <c r="AY2346" s="8"/>
      <c r="AZ2346" s="8"/>
      <c r="BA2346" s="8"/>
      <c r="BB2346" s="8"/>
      <c r="BC2346" s="8"/>
      <c r="BD2346" s="8"/>
      <c r="BE2346" s="8"/>
      <c r="BF2346" s="8"/>
    </row>
    <row r="2347" spans="1:58" s="5" customFormat="1">
      <c r="A2347" s="6">
        <v>2302</v>
      </c>
      <c r="B2347" s="44" t="s">
        <v>21</v>
      </c>
      <c r="C2347" s="13">
        <v>679</v>
      </c>
      <c r="D2347" s="13">
        <v>809</v>
      </c>
      <c r="E2347" s="13">
        <v>857</v>
      </c>
      <c r="F2347" s="13">
        <v>669</v>
      </c>
      <c r="G2347" s="13">
        <v>499</v>
      </c>
      <c r="H2347" s="13">
        <v>586</v>
      </c>
      <c r="I2347" s="13">
        <v>703</v>
      </c>
      <c r="J2347" s="13">
        <v>809</v>
      </c>
      <c r="K2347" s="13">
        <v>874</v>
      </c>
      <c r="L2347" s="13">
        <v>884</v>
      </c>
      <c r="M2347" s="13">
        <v>890</v>
      </c>
      <c r="N2347" s="13">
        <v>762</v>
      </c>
      <c r="O2347" s="13">
        <v>667</v>
      </c>
      <c r="P2347" s="13">
        <v>575</v>
      </c>
      <c r="Q2347" s="13">
        <v>560</v>
      </c>
      <c r="R2347" s="13">
        <v>441</v>
      </c>
      <c r="S2347" s="13">
        <v>242</v>
      </c>
      <c r="T2347" s="13">
        <v>215</v>
      </c>
      <c r="U2347" s="13">
        <v>11721</v>
      </c>
      <c r="V2347" s="8"/>
      <c r="W2347" s="45" t="s">
        <v>21</v>
      </c>
      <c r="X2347" s="78">
        <v>6</v>
      </c>
      <c r="Y2347" s="78">
        <v>15</v>
      </c>
      <c r="Z2347" s="78">
        <v>35</v>
      </c>
      <c r="AA2347" s="78">
        <v>27</v>
      </c>
      <c r="AB2347" s="78">
        <v>12</v>
      </c>
      <c r="AC2347" s="78">
        <v>0</v>
      </c>
      <c r="AD2347" s="78">
        <v>3</v>
      </c>
      <c r="AE2347" s="45">
        <f t="shared" ref="AE2347:AE2410" si="1205">SUM(X2347:AD2347)</f>
        <v>98</v>
      </c>
      <c r="AF2347" s="8"/>
      <c r="AG2347" s="44" t="s">
        <v>21</v>
      </c>
      <c r="AH2347" s="68">
        <f t="shared" si="1198"/>
        <v>17.937219730941703</v>
      </c>
      <c r="AI2347" s="68">
        <f t="shared" si="1199"/>
        <v>60.120240480961918</v>
      </c>
      <c r="AJ2347" s="68">
        <f t="shared" si="1200"/>
        <v>119.45392491467577</v>
      </c>
      <c r="AK2347" s="68">
        <f t="shared" si="1201"/>
        <v>76.813655761024179</v>
      </c>
      <c r="AL2347" s="68">
        <f t="shared" si="1202"/>
        <v>29.666254635352288</v>
      </c>
      <c r="AM2347" s="68">
        <f t="shared" si="1203"/>
        <v>0</v>
      </c>
      <c r="AN2347" s="68">
        <f t="shared" si="1204"/>
        <v>6.7873303167420813</v>
      </c>
      <c r="AO2347" s="68">
        <f t="shared" ref="AO2347:AO2410" si="1206">AE2347/(SUM(F2347:L2347)/2)*1000</f>
        <v>39.01273885350318</v>
      </c>
      <c r="AP2347" s="8"/>
      <c r="AQ2347" s="6"/>
      <c r="AR2347" s="94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</row>
    <row r="2348" spans="1:58" s="5" customFormat="1">
      <c r="A2348" s="6">
        <v>2303</v>
      </c>
      <c r="B2348" s="44" t="s">
        <v>22</v>
      </c>
      <c r="C2348" s="13">
        <v>5637</v>
      </c>
      <c r="D2348" s="13">
        <v>5979</v>
      </c>
      <c r="E2348" s="13">
        <v>6167</v>
      </c>
      <c r="F2348" s="13">
        <v>6825</v>
      </c>
      <c r="G2348" s="13">
        <v>6219</v>
      </c>
      <c r="H2348" s="13">
        <v>5663</v>
      </c>
      <c r="I2348" s="13">
        <v>5660</v>
      </c>
      <c r="J2348" s="13">
        <v>5862</v>
      </c>
      <c r="K2348" s="13">
        <v>5993</v>
      </c>
      <c r="L2348" s="13">
        <v>5490</v>
      </c>
      <c r="M2348" s="13">
        <v>5162</v>
      </c>
      <c r="N2348" s="13">
        <v>3867</v>
      </c>
      <c r="O2348" s="13">
        <v>3340</v>
      </c>
      <c r="P2348" s="13">
        <v>3033</v>
      </c>
      <c r="Q2348" s="13">
        <v>3054</v>
      </c>
      <c r="R2348" s="13">
        <v>2540</v>
      </c>
      <c r="S2348" s="13">
        <v>1655</v>
      </c>
      <c r="T2348" s="13">
        <v>1453</v>
      </c>
      <c r="U2348" s="13">
        <v>83599</v>
      </c>
      <c r="V2348" s="8"/>
      <c r="W2348" s="45" t="s">
        <v>22</v>
      </c>
      <c r="X2348" s="78">
        <v>49</v>
      </c>
      <c r="Y2348" s="78">
        <v>150</v>
      </c>
      <c r="Z2348" s="78">
        <v>316</v>
      </c>
      <c r="AA2348" s="78">
        <v>312</v>
      </c>
      <c r="AB2348" s="78">
        <v>121</v>
      </c>
      <c r="AC2348" s="78">
        <v>19</v>
      </c>
      <c r="AD2348" s="78">
        <v>0</v>
      </c>
      <c r="AE2348" s="45">
        <f t="shared" si="1205"/>
        <v>967</v>
      </c>
      <c r="AF2348" s="8"/>
      <c r="AG2348" s="44" t="s">
        <v>22</v>
      </c>
      <c r="AH2348" s="68">
        <f t="shared" si="1198"/>
        <v>14.358974358974359</v>
      </c>
      <c r="AI2348" s="68">
        <f t="shared" si="1199"/>
        <v>48.239266763145203</v>
      </c>
      <c r="AJ2348" s="68">
        <f t="shared" si="1200"/>
        <v>111.60162458061099</v>
      </c>
      <c r="AK2348" s="68">
        <f t="shared" si="1201"/>
        <v>110.24734982332156</v>
      </c>
      <c r="AL2348" s="68">
        <f t="shared" si="1202"/>
        <v>41.282838621630837</v>
      </c>
      <c r="AM2348" s="68">
        <f t="shared" si="1203"/>
        <v>6.3407308526614381</v>
      </c>
      <c r="AN2348" s="68">
        <f t="shared" si="1204"/>
        <v>0</v>
      </c>
      <c r="AO2348" s="68">
        <f t="shared" si="1206"/>
        <v>46.365554276946682</v>
      </c>
      <c r="AP2348" s="8"/>
      <c r="AQ2348" s="6"/>
      <c r="AR2348" s="94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</row>
    <row r="2349" spans="1:58" s="5" customFormat="1">
      <c r="A2349" s="6">
        <v>2304</v>
      </c>
      <c r="B2349" s="44" t="s">
        <v>23</v>
      </c>
      <c r="C2349" s="13">
        <v>7020</v>
      </c>
      <c r="D2349" s="13">
        <v>7212</v>
      </c>
      <c r="E2349" s="13">
        <v>7687</v>
      </c>
      <c r="F2349" s="13">
        <v>8134</v>
      </c>
      <c r="G2349" s="13">
        <v>8330</v>
      </c>
      <c r="H2349" s="13">
        <v>8577</v>
      </c>
      <c r="I2349" s="13">
        <v>8676</v>
      </c>
      <c r="J2349" s="13">
        <v>8619</v>
      </c>
      <c r="K2349" s="13">
        <v>8774</v>
      </c>
      <c r="L2349" s="13">
        <v>8493</v>
      </c>
      <c r="M2349" s="13">
        <v>8448</v>
      </c>
      <c r="N2349" s="13">
        <v>6655</v>
      </c>
      <c r="O2349" s="13">
        <v>5118</v>
      </c>
      <c r="P2349" s="13">
        <v>4448</v>
      </c>
      <c r="Q2349" s="13">
        <v>4344</v>
      </c>
      <c r="R2349" s="13">
        <v>3839</v>
      </c>
      <c r="S2349" s="13">
        <v>2379</v>
      </c>
      <c r="T2349" s="13">
        <v>1909</v>
      </c>
      <c r="U2349" s="13">
        <v>118662</v>
      </c>
      <c r="V2349" s="8"/>
      <c r="W2349" s="45" t="s">
        <v>23</v>
      </c>
      <c r="X2349" s="78">
        <v>35</v>
      </c>
      <c r="Y2349" s="78">
        <v>103</v>
      </c>
      <c r="Z2349" s="78">
        <v>372</v>
      </c>
      <c r="AA2349" s="78">
        <v>565</v>
      </c>
      <c r="AB2349" s="78">
        <v>257</v>
      </c>
      <c r="AC2349" s="78">
        <v>53</v>
      </c>
      <c r="AD2349" s="78">
        <v>0</v>
      </c>
      <c r="AE2349" s="45">
        <f t="shared" si="1205"/>
        <v>1385</v>
      </c>
      <c r="AF2349" s="8"/>
      <c r="AG2349" s="44" t="s">
        <v>23</v>
      </c>
      <c r="AH2349" s="68">
        <f t="shared" si="1198"/>
        <v>8.6058519793459549</v>
      </c>
      <c r="AI2349" s="68">
        <f t="shared" si="1199"/>
        <v>24.729891956782712</v>
      </c>
      <c r="AJ2349" s="68">
        <f t="shared" si="1200"/>
        <v>86.743616649178037</v>
      </c>
      <c r="AK2349" s="68">
        <f t="shared" si="1201"/>
        <v>130.24435223605349</v>
      </c>
      <c r="AL2349" s="68">
        <f t="shared" si="1202"/>
        <v>59.635688594964613</v>
      </c>
      <c r="AM2349" s="68">
        <f t="shared" si="1203"/>
        <v>12.081148848871665</v>
      </c>
      <c r="AN2349" s="68">
        <f t="shared" si="1204"/>
        <v>0</v>
      </c>
      <c r="AO2349" s="68">
        <f t="shared" si="1206"/>
        <v>46.47417076321662</v>
      </c>
      <c r="AP2349" s="8"/>
      <c r="AQ2349" s="6"/>
      <c r="AR2349" s="94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</row>
    <row r="2350" spans="1:58" s="5" customFormat="1">
      <c r="A2350" s="6">
        <v>2305</v>
      </c>
      <c r="B2350" s="44" t="s">
        <v>24</v>
      </c>
      <c r="C2350" s="13">
        <v>1439</v>
      </c>
      <c r="D2350" s="13">
        <v>1612</v>
      </c>
      <c r="E2350" s="13">
        <v>1656</v>
      </c>
      <c r="F2350" s="13">
        <v>1429</v>
      </c>
      <c r="G2350" s="13">
        <v>979</v>
      </c>
      <c r="H2350" s="13">
        <v>1203</v>
      </c>
      <c r="I2350" s="13">
        <v>1454</v>
      </c>
      <c r="J2350" s="13">
        <v>1617</v>
      </c>
      <c r="K2350" s="13">
        <v>1738</v>
      </c>
      <c r="L2350" s="13">
        <v>1696</v>
      </c>
      <c r="M2350" s="13">
        <v>1756</v>
      </c>
      <c r="N2350" s="13">
        <v>1720</v>
      </c>
      <c r="O2350" s="13">
        <v>1632</v>
      </c>
      <c r="P2350" s="13">
        <v>1640</v>
      </c>
      <c r="Q2350" s="13">
        <v>1679</v>
      </c>
      <c r="R2350" s="13">
        <v>1199</v>
      </c>
      <c r="S2350" s="13">
        <v>705</v>
      </c>
      <c r="T2350" s="13">
        <v>477</v>
      </c>
      <c r="U2350" s="13">
        <v>25631</v>
      </c>
      <c r="V2350" s="8"/>
      <c r="W2350" s="45" t="s">
        <v>24</v>
      </c>
      <c r="X2350" s="78">
        <v>6</v>
      </c>
      <c r="Y2350" s="78">
        <v>49</v>
      </c>
      <c r="Z2350" s="78">
        <v>68</v>
      </c>
      <c r="AA2350" s="78">
        <v>69</v>
      </c>
      <c r="AB2350" s="78">
        <v>39</v>
      </c>
      <c r="AC2350" s="78">
        <v>12</v>
      </c>
      <c r="AD2350" s="78">
        <v>0</v>
      </c>
      <c r="AE2350" s="45">
        <f t="shared" si="1205"/>
        <v>243</v>
      </c>
      <c r="AF2350" s="8"/>
      <c r="AG2350" s="44" t="s">
        <v>24</v>
      </c>
      <c r="AH2350" s="68">
        <f t="shared" si="1198"/>
        <v>8.3974807557732678</v>
      </c>
      <c r="AI2350" s="68">
        <f t="shared" si="1199"/>
        <v>100.10214504596527</v>
      </c>
      <c r="AJ2350" s="68">
        <f t="shared" si="1200"/>
        <v>113.05070656691605</v>
      </c>
      <c r="AK2350" s="68">
        <f t="shared" si="1201"/>
        <v>94.910591471801922</v>
      </c>
      <c r="AL2350" s="68">
        <f t="shared" si="1202"/>
        <v>48.237476808905384</v>
      </c>
      <c r="AM2350" s="68">
        <f t="shared" si="1203"/>
        <v>13.808975834292289</v>
      </c>
      <c r="AN2350" s="68">
        <f t="shared" si="1204"/>
        <v>0</v>
      </c>
      <c r="AO2350" s="68">
        <f t="shared" si="1206"/>
        <v>48.042704626334519</v>
      </c>
      <c r="AP2350" s="8"/>
      <c r="AQ2350" s="6"/>
      <c r="AR2350" s="94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/>
      <c r="BD2350" s="8"/>
      <c r="BE2350" s="8"/>
      <c r="BF2350" s="8"/>
    </row>
    <row r="2351" spans="1:58" s="5" customFormat="1">
      <c r="A2351" s="6">
        <v>2306</v>
      </c>
      <c r="B2351" s="44" t="s">
        <v>25</v>
      </c>
      <c r="C2351" s="13">
        <v>2391</v>
      </c>
      <c r="D2351" s="13">
        <v>2891</v>
      </c>
      <c r="E2351" s="13">
        <v>3133</v>
      </c>
      <c r="F2351" s="13">
        <v>2731</v>
      </c>
      <c r="G2351" s="13">
        <v>1788</v>
      </c>
      <c r="H2351" s="13">
        <v>1898</v>
      </c>
      <c r="I2351" s="13">
        <v>2307</v>
      </c>
      <c r="J2351" s="13">
        <v>2601</v>
      </c>
      <c r="K2351" s="13">
        <v>2933</v>
      </c>
      <c r="L2351" s="13">
        <v>2662</v>
      </c>
      <c r="M2351" s="13">
        <v>2535</v>
      </c>
      <c r="N2351" s="13">
        <v>1940</v>
      </c>
      <c r="O2351" s="13">
        <v>1700</v>
      </c>
      <c r="P2351" s="13">
        <v>1364</v>
      </c>
      <c r="Q2351" s="13">
        <v>1292</v>
      </c>
      <c r="R2351" s="13">
        <v>1016</v>
      </c>
      <c r="S2351" s="13">
        <v>670</v>
      </c>
      <c r="T2351" s="13">
        <v>552</v>
      </c>
      <c r="U2351" s="13">
        <v>36404</v>
      </c>
      <c r="V2351" s="8"/>
      <c r="W2351" s="45" t="s">
        <v>25</v>
      </c>
      <c r="X2351" s="78">
        <v>18</v>
      </c>
      <c r="Y2351" s="78">
        <v>66</v>
      </c>
      <c r="Z2351" s="78">
        <v>129</v>
      </c>
      <c r="AA2351" s="78">
        <v>118</v>
      </c>
      <c r="AB2351" s="78">
        <v>56</v>
      </c>
      <c r="AC2351" s="78">
        <v>7</v>
      </c>
      <c r="AD2351" s="78">
        <v>3</v>
      </c>
      <c r="AE2351" s="45">
        <f t="shared" si="1205"/>
        <v>397</v>
      </c>
      <c r="AF2351" s="8"/>
      <c r="AG2351" s="44" t="s">
        <v>25</v>
      </c>
      <c r="AH2351" s="68">
        <f t="shared" si="1198"/>
        <v>13.181984621017943</v>
      </c>
      <c r="AI2351" s="68">
        <f t="shared" si="1199"/>
        <v>73.825503355704697</v>
      </c>
      <c r="AJ2351" s="68">
        <f t="shared" si="1200"/>
        <v>135.93256059009485</v>
      </c>
      <c r="AK2351" s="68">
        <f t="shared" si="1201"/>
        <v>102.2973558734287</v>
      </c>
      <c r="AL2351" s="68">
        <f t="shared" si="1202"/>
        <v>43.060361399461748</v>
      </c>
      <c r="AM2351" s="68">
        <f t="shared" si="1203"/>
        <v>4.7732696897374707</v>
      </c>
      <c r="AN2351" s="68">
        <f t="shared" si="1204"/>
        <v>2.2539444027047333</v>
      </c>
      <c r="AO2351" s="68">
        <f t="shared" si="1206"/>
        <v>46.926713947990542</v>
      </c>
      <c r="AP2351" s="8"/>
      <c r="AQ2351" s="6"/>
      <c r="AR2351" s="94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/>
      <c r="BE2351" s="8"/>
      <c r="BF2351" s="8"/>
    </row>
    <row r="2352" spans="1:58" s="5" customFormat="1">
      <c r="A2352" s="6">
        <v>2307</v>
      </c>
      <c r="B2352" s="44" t="s">
        <v>26</v>
      </c>
      <c r="C2352" s="13">
        <v>5224</v>
      </c>
      <c r="D2352" s="13">
        <v>5711</v>
      </c>
      <c r="E2352" s="13">
        <v>5790</v>
      </c>
      <c r="F2352" s="13">
        <v>5405</v>
      </c>
      <c r="G2352" s="13">
        <v>4431</v>
      </c>
      <c r="H2352" s="13">
        <v>4429</v>
      </c>
      <c r="I2352" s="13">
        <v>5768</v>
      </c>
      <c r="J2352" s="13">
        <v>6853</v>
      </c>
      <c r="K2352" s="13">
        <v>7331</v>
      </c>
      <c r="L2352" s="13">
        <v>6820</v>
      </c>
      <c r="M2352" s="13">
        <v>6664</v>
      </c>
      <c r="N2352" s="13">
        <v>5183</v>
      </c>
      <c r="O2352" s="13">
        <v>3714</v>
      </c>
      <c r="P2352" s="13">
        <v>3175</v>
      </c>
      <c r="Q2352" s="13">
        <v>3528</v>
      </c>
      <c r="R2352" s="13">
        <v>3676</v>
      </c>
      <c r="S2352" s="13">
        <v>2685</v>
      </c>
      <c r="T2352" s="13">
        <v>2421</v>
      </c>
      <c r="U2352" s="13">
        <v>88808</v>
      </c>
      <c r="V2352" s="8"/>
      <c r="W2352" s="45" t="s">
        <v>26</v>
      </c>
      <c r="X2352" s="78">
        <v>11</v>
      </c>
      <c r="Y2352" s="78">
        <v>23</v>
      </c>
      <c r="Z2352" s="78">
        <v>159</v>
      </c>
      <c r="AA2352" s="78">
        <v>449</v>
      </c>
      <c r="AB2352" s="78">
        <v>288</v>
      </c>
      <c r="AC2352" s="78">
        <v>51</v>
      </c>
      <c r="AD2352" s="78">
        <v>3</v>
      </c>
      <c r="AE2352" s="45">
        <f t="shared" si="1205"/>
        <v>984</v>
      </c>
      <c r="AF2352" s="8"/>
      <c r="AG2352" s="44" t="s">
        <v>26</v>
      </c>
      <c r="AH2352" s="68">
        <f t="shared" si="1198"/>
        <v>4.0703052728954674</v>
      </c>
      <c r="AI2352" s="68">
        <f t="shared" si="1199"/>
        <v>10.381403746332657</v>
      </c>
      <c r="AJ2352" s="68">
        <f t="shared" si="1200"/>
        <v>71.799503273876724</v>
      </c>
      <c r="AK2352" s="68">
        <f t="shared" si="1201"/>
        <v>155.68654646324549</v>
      </c>
      <c r="AL2352" s="68">
        <f t="shared" si="1202"/>
        <v>84.050780679994162</v>
      </c>
      <c r="AM2352" s="68">
        <f t="shared" si="1203"/>
        <v>13.913517937525576</v>
      </c>
      <c r="AN2352" s="68">
        <f t="shared" si="1204"/>
        <v>0.87976539589442815</v>
      </c>
      <c r="AO2352" s="68">
        <f t="shared" si="1206"/>
        <v>47.956721982601074</v>
      </c>
      <c r="AP2352" s="8"/>
      <c r="AQ2352" s="6"/>
      <c r="AR2352" s="94"/>
      <c r="AS2352" s="8"/>
      <c r="AT2352" s="8"/>
      <c r="AU2352" s="8"/>
      <c r="AV2352" s="8"/>
      <c r="AW2352" s="8"/>
      <c r="AX2352" s="8"/>
      <c r="AY2352" s="8"/>
      <c r="AZ2352" s="8"/>
      <c r="BA2352" s="8"/>
      <c r="BB2352" s="8"/>
      <c r="BC2352" s="8"/>
      <c r="BD2352" s="8"/>
      <c r="BE2352" s="8"/>
      <c r="BF2352" s="8"/>
    </row>
    <row r="2353" spans="1:58" s="5" customFormat="1">
      <c r="A2353" s="6">
        <v>2308</v>
      </c>
      <c r="B2353" s="44" t="s">
        <v>27</v>
      </c>
      <c r="C2353" s="13">
        <v>851</v>
      </c>
      <c r="D2353" s="13">
        <v>1096</v>
      </c>
      <c r="E2353" s="13">
        <v>1114</v>
      </c>
      <c r="F2353" s="13">
        <v>1003</v>
      </c>
      <c r="G2353" s="13">
        <v>571</v>
      </c>
      <c r="H2353" s="13">
        <v>600</v>
      </c>
      <c r="I2353" s="13">
        <v>735</v>
      </c>
      <c r="J2353" s="13">
        <v>959</v>
      </c>
      <c r="K2353" s="13">
        <v>1107</v>
      </c>
      <c r="L2353" s="13">
        <v>1044</v>
      </c>
      <c r="M2353" s="13">
        <v>1004</v>
      </c>
      <c r="N2353" s="13">
        <v>801</v>
      </c>
      <c r="O2353" s="13">
        <v>718</v>
      </c>
      <c r="P2353" s="13">
        <v>598</v>
      </c>
      <c r="Q2353" s="13">
        <v>649</v>
      </c>
      <c r="R2353" s="13">
        <v>548</v>
      </c>
      <c r="S2353" s="13">
        <v>331</v>
      </c>
      <c r="T2353" s="13">
        <v>288</v>
      </c>
      <c r="U2353" s="13">
        <v>14017</v>
      </c>
      <c r="V2353" s="8"/>
      <c r="W2353" s="45" t="s">
        <v>27</v>
      </c>
      <c r="X2353" s="78">
        <v>6</v>
      </c>
      <c r="Y2353" s="78">
        <v>20.5</v>
      </c>
      <c r="Z2353" s="78">
        <v>29</v>
      </c>
      <c r="AA2353" s="78">
        <v>32.5</v>
      </c>
      <c r="AB2353" s="78">
        <v>17</v>
      </c>
      <c r="AC2353" s="78">
        <v>4.5</v>
      </c>
      <c r="AD2353" s="78">
        <v>0</v>
      </c>
      <c r="AE2353" s="45">
        <f t="shared" si="1205"/>
        <v>109.5</v>
      </c>
      <c r="AF2353" s="8"/>
      <c r="AG2353" s="44" t="s">
        <v>27</v>
      </c>
      <c r="AH2353" s="68">
        <f t="shared" si="1198"/>
        <v>11.964107676969093</v>
      </c>
      <c r="AI2353" s="68">
        <f t="shared" si="1199"/>
        <v>71.80385288966724</v>
      </c>
      <c r="AJ2353" s="68">
        <f t="shared" si="1200"/>
        <v>96.666666666666671</v>
      </c>
      <c r="AK2353" s="68">
        <f t="shared" si="1201"/>
        <v>88.435374149659864</v>
      </c>
      <c r="AL2353" s="68">
        <f t="shared" si="1202"/>
        <v>35.453597497393119</v>
      </c>
      <c r="AM2353" s="68">
        <f t="shared" si="1203"/>
        <v>8.1300813008130088</v>
      </c>
      <c r="AN2353" s="68">
        <f t="shared" si="1204"/>
        <v>0</v>
      </c>
      <c r="AO2353" s="68">
        <f t="shared" si="1206"/>
        <v>36.384781525170297</v>
      </c>
      <c r="AP2353" s="8"/>
      <c r="AQ2353" s="6"/>
      <c r="AR2353" s="94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</row>
    <row r="2354" spans="1:58" s="5" customFormat="1">
      <c r="A2354" s="6">
        <v>2309</v>
      </c>
      <c r="B2354" s="44" t="s">
        <v>28</v>
      </c>
      <c r="C2354" s="13">
        <v>8290</v>
      </c>
      <c r="D2354" s="13">
        <v>9346</v>
      </c>
      <c r="E2354" s="13">
        <v>9964</v>
      </c>
      <c r="F2354" s="13">
        <v>11153</v>
      </c>
      <c r="G2354" s="13">
        <v>12534</v>
      </c>
      <c r="H2354" s="13">
        <v>10966</v>
      </c>
      <c r="I2354" s="13">
        <v>10749</v>
      </c>
      <c r="J2354" s="13">
        <v>11445</v>
      </c>
      <c r="K2354" s="13">
        <v>11969</v>
      </c>
      <c r="L2354" s="13">
        <v>11730</v>
      </c>
      <c r="M2354" s="13">
        <v>11293</v>
      </c>
      <c r="N2354" s="13">
        <v>8190</v>
      </c>
      <c r="O2354" s="13">
        <v>6055</v>
      </c>
      <c r="P2354" s="13">
        <v>5149</v>
      </c>
      <c r="Q2354" s="13">
        <v>5393</v>
      </c>
      <c r="R2354" s="13">
        <v>5062</v>
      </c>
      <c r="S2354" s="13">
        <v>3886</v>
      </c>
      <c r="T2354" s="13">
        <v>4040</v>
      </c>
      <c r="U2354" s="13">
        <v>157214</v>
      </c>
      <c r="V2354" s="8"/>
      <c r="W2354" s="45" t="s">
        <v>28</v>
      </c>
      <c r="X2354" s="78">
        <v>13</v>
      </c>
      <c r="Y2354" s="78">
        <v>40</v>
      </c>
      <c r="Z2354" s="78">
        <v>220</v>
      </c>
      <c r="AA2354" s="78">
        <v>678</v>
      </c>
      <c r="AB2354" s="78">
        <v>464</v>
      </c>
      <c r="AC2354" s="78">
        <v>78</v>
      </c>
      <c r="AD2354" s="78">
        <v>3</v>
      </c>
      <c r="AE2354" s="45">
        <f t="shared" si="1205"/>
        <v>1496</v>
      </c>
      <c r="AF2354" s="8"/>
      <c r="AG2354" s="44" t="s">
        <v>28</v>
      </c>
      <c r="AH2354" s="68">
        <f t="shared" si="1198"/>
        <v>2.3312113332735587</v>
      </c>
      <c r="AI2354" s="68">
        <f t="shared" si="1199"/>
        <v>6.3826392213180148</v>
      </c>
      <c r="AJ2354" s="68">
        <f t="shared" si="1200"/>
        <v>40.124019697246034</v>
      </c>
      <c r="AK2354" s="68">
        <f t="shared" si="1201"/>
        <v>126.15126988557074</v>
      </c>
      <c r="AL2354" s="68">
        <f t="shared" si="1202"/>
        <v>81.083442551332453</v>
      </c>
      <c r="AM2354" s="68">
        <f t="shared" si="1203"/>
        <v>13.033670314980366</v>
      </c>
      <c r="AN2354" s="68">
        <f t="shared" si="1204"/>
        <v>0.51150895140664954</v>
      </c>
      <c r="AO2354" s="68">
        <f t="shared" si="1206"/>
        <v>37.146475306036308</v>
      </c>
      <c r="AP2354" s="8"/>
      <c r="AQ2354" s="6"/>
      <c r="AR2354" s="94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</row>
    <row r="2355" spans="1:58" s="5" customFormat="1">
      <c r="A2355" s="6">
        <v>2310</v>
      </c>
      <c r="B2355" s="44" t="s">
        <v>29</v>
      </c>
      <c r="C2355" s="13">
        <v>11633</v>
      </c>
      <c r="D2355" s="13">
        <v>12480</v>
      </c>
      <c r="E2355" s="13">
        <v>12183</v>
      </c>
      <c r="F2355" s="13">
        <v>12765</v>
      </c>
      <c r="G2355" s="13">
        <v>13171</v>
      </c>
      <c r="H2355" s="13">
        <v>13414</v>
      </c>
      <c r="I2355" s="13">
        <v>13419</v>
      </c>
      <c r="J2355" s="13">
        <v>12946</v>
      </c>
      <c r="K2355" s="13">
        <v>12759</v>
      </c>
      <c r="L2355" s="13">
        <v>12199</v>
      </c>
      <c r="M2355" s="13">
        <v>11512</v>
      </c>
      <c r="N2355" s="13">
        <v>8179</v>
      </c>
      <c r="O2355" s="13">
        <v>6315</v>
      </c>
      <c r="P2355" s="13">
        <v>5135</v>
      </c>
      <c r="Q2355" s="13">
        <v>4192</v>
      </c>
      <c r="R2355" s="13">
        <v>3210</v>
      </c>
      <c r="S2355" s="13">
        <v>1629</v>
      </c>
      <c r="T2355" s="13">
        <v>1106</v>
      </c>
      <c r="U2355" s="13">
        <v>168247</v>
      </c>
      <c r="V2355" s="8"/>
      <c r="W2355" s="45" t="s">
        <v>29</v>
      </c>
      <c r="X2355" s="78">
        <v>63</v>
      </c>
      <c r="Y2355" s="78">
        <v>361</v>
      </c>
      <c r="Z2355" s="78">
        <v>752</v>
      </c>
      <c r="AA2355" s="78">
        <v>798</v>
      </c>
      <c r="AB2355" s="78">
        <v>305</v>
      </c>
      <c r="AC2355" s="78">
        <v>53</v>
      </c>
      <c r="AD2355" s="78">
        <v>3</v>
      </c>
      <c r="AE2355" s="45">
        <f t="shared" si="1205"/>
        <v>2335</v>
      </c>
      <c r="AF2355" s="8"/>
      <c r="AG2355" s="44" t="s">
        <v>29</v>
      </c>
      <c r="AH2355" s="68">
        <f t="shared" si="1198"/>
        <v>9.8707403055229133</v>
      </c>
      <c r="AI2355" s="68">
        <f t="shared" si="1199"/>
        <v>54.817401867739726</v>
      </c>
      <c r="AJ2355" s="68">
        <f t="shared" si="1200"/>
        <v>112.12166393320412</v>
      </c>
      <c r="AK2355" s="68">
        <f t="shared" si="1201"/>
        <v>118.93583724569639</v>
      </c>
      <c r="AL2355" s="68">
        <f t="shared" si="1202"/>
        <v>47.118801174107837</v>
      </c>
      <c r="AM2355" s="68">
        <f t="shared" si="1203"/>
        <v>8.3078611176424495</v>
      </c>
      <c r="AN2355" s="68">
        <f t="shared" si="1204"/>
        <v>0.4918435937371915</v>
      </c>
      <c r="AO2355" s="68">
        <f t="shared" si="1206"/>
        <v>51.503755252390462</v>
      </c>
      <c r="AP2355" s="8"/>
      <c r="AQ2355" s="6"/>
      <c r="AR2355" s="94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</row>
    <row r="2356" spans="1:58" s="5" customFormat="1">
      <c r="A2356" s="6">
        <v>2311</v>
      </c>
      <c r="B2356" s="44" t="s">
        <v>30</v>
      </c>
      <c r="C2356" s="13">
        <v>418</v>
      </c>
      <c r="D2356" s="13">
        <v>506</v>
      </c>
      <c r="E2356" s="13">
        <v>517</v>
      </c>
      <c r="F2356" s="13">
        <v>471</v>
      </c>
      <c r="G2356" s="13">
        <v>234</v>
      </c>
      <c r="H2356" s="13">
        <v>304</v>
      </c>
      <c r="I2356" s="13">
        <v>393</v>
      </c>
      <c r="J2356" s="13">
        <v>472</v>
      </c>
      <c r="K2356" s="13">
        <v>534</v>
      </c>
      <c r="L2356" s="13">
        <v>520</v>
      </c>
      <c r="M2356" s="13">
        <v>554</v>
      </c>
      <c r="N2356" s="13">
        <v>450</v>
      </c>
      <c r="O2356" s="13">
        <v>455</v>
      </c>
      <c r="P2356" s="13">
        <v>365</v>
      </c>
      <c r="Q2356" s="13">
        <v>409</v>
      </c>
      <c r="R2356" s="13">
        <v>334</v>
      </c>
      <c r="S2356" s="13">
        <v>203</v>
      </c>
      <c r="T2356" s="13">
        <v>192</v>
      </c>
      <c r="U2356" s="13">
        <v>7331</v>
      </c>
      <c r="V2356" s="8"/>
      <c r="W2356" s="45" t="s">
        <v>30</v>
      </c>
      <c r="X2356" s="78">
        <v>3</v>
      </c>
      <c r="Y2356" s="78">
        <v>6</v>
      </c>
      <c r="Z2356" s="78">
        <v>22</v>
      </c>
      <c r="AA2356" s="78">
        <v>29</v>
      </c>
      <c r="AB2356" s="78">
        <v>7</v>
      </c>
      <c r="AC2356" s="78">
        <v>3</v>
      </c>
      <c r="AD2356" s="78">
        <v>0</v>
      </c>
      <c r="AE2356" s="45">
        <f t="shared" si="1205"/>
        <v>70</v>
      </c>
      <c r="AF2356" s="8"/>
      <c r="AG2356" s="44" t="s">
        <v>30</v>
      </c>
      <c r="AH2356" s="68">
        <f t="shared" si="1198"/>
        <v>12.738853503184714</v>
      </c>
      <c r="AI2356" s="68">
        <f t="shared" si="1199"/>
        <v>51.282051282051277</v>
      </c>
      <c r="AJ2356" s="68">
        <f t="shared" si="1200"/>
        <v>144.73684210526315</v>
      </c>
      <c r="AK2356" s="68">
        <f t="shared" si="1201"/>
        <v>147.58269720101779</v>
      </c>
      <c r="AL2356" s="68">
        <f t="shared" si="1202"/>
        <v>29.661016949152543</v>
      </c>
      <c r="AM2356" s="68">
        <f t="shared" si="1203"/>
        <v>11.235955056179774</v>
      </c>
      <c r="AN2356" s="68">
        <f t="shared" si="1204"/>
        <v>0</v>
      </c>
      <c r="AO2356" s="68">
        <f t="shared" si="1206"/>
        <v>47.814207650273218</v>
      </c>
      <c r="AP2356" s="8"/>
      <c r="AQ2356" s="6"/>
      <c r="AR2356" s="94"/>
      <c r="AS2356" s="8"/>
      <c r="AT2356" s="8"/>
      <c r="AU2356" s="8"/>
      <c r="AV2356" s="8"/>
      <c r="AW2356" s="8"/>
      <c r="AX2356" s="8"/>
      <c r="AY2356" s="8"/>
      <c r="AZ2356" s="8"/>
      <c r="BA2356" s="8"/>
      <c r="BB2356" s="8"/>
      <c r="BC2356" s="8"/>
      <c r="BD2356" s="8"/>
      <c r="BE2356" s="8"/>
      <c r="BF2356" s="8"/>
    </row>
    <row r="2357" spans="1:58" s="5" customFormat="1">
      <c r="A2357" s="6">
        <v>2312</v>
      </c>
      <c r="B2357" s="44" t="s">
        <v>31</v>
      </c>
      <c r="C2357" s="13">
        <v>2597</v>
      </c>
      <c r="D2357" s="13">
        <v>2786</v>
      </c>
      <c r="E2357" s="13">
        <v>2719</v>
      </c>
      <c r="F2357" s="13">
        <v>2472</v>
      </c>
      <c r="G2357" s="13">
        <v>1640</v>
      </c>
      <c r="H2357" s="13">
        <v>1999</v>
      </c>
      <c r="I2357" s="13">
        <v>2415</v>
      </c>
      <c r="J2357" s="13">
        <v>2595</v>
      </c>
      <c r="K2357" s="13">
        <v>2614</v>
      </c>
      <c r="L2357" s="13">
        <v>2482</v>
      </c>
      <c r="M2357" s="13">
        <v>2426</v>
      </c>
      <c r="N2357" s="13">
        <v>2115</v>
      </c>
      <c r="O2357" s="13">
        <v>1818</v>
      </c>
      <c r="P2357" s="13">
        <v>1561</v>
      </c>
      <c r="Q2357" s="13">
        <v>1461</v>
      </c>
      <c r="R2357" s="13">
        <v>1202</v>
      </c>
      <c r="S2357" s="13">
        <v>789</v>
      </c>
      <c r="T2357" s="13">
        <v>658</v>
      </c>
      <c r="U2357" s="13">
        <v>36349</v>
      </c>
      <c r="V2357" s="8"/>
      <c r="W2357" s="45" t="s">
        <v>31</v>
      </c>
      <c r="X2357" s="78">
        <v>22</v>
      </c>
      <c r="Y2357" s="78">
        <v>65</v>
      </c>
      <c r="Z2357" s="78">
        <v>148</v>
      </c>
      <c r="AA2357" s="78">
        <v>101</v>
      </c>
      <c r="AB2357" s="78">
        <v>51</v>
      </c>
      <c r="AC2357" s="78">
        <v>11</v>
      </c>
      <c r="AD2357" s="78">
        <v>0</v>
      </c>
      <c r="AE2357" s="45">
        <f t="shared" si="1205"/>
        <v>398</v>
      </c>
      <c r="AF2357" s="8"/>
      <c r="AG2357" s="44" t="s">
        <v>31</v>
      </c>
      <c r="AH2357" s="68">
        <f t="shared" si="1198"/>
        <v>17.79935275080906</v>
      </c>
      <c r="AI2357" s="68">
        <f t="shared" si="1199"/>
        <v>79.268292682926827</v>
      </c>
      <c r="AJ2357" s="68">
        <f t="shared" si="1200"/>
        <v>148.07403701850924</v>
      </c>
      <c r="AK2357" s="68">
        <f t="shared" si="1201"/>
        <v>83.643892339544522</v>
      </c>
      <c r="AL2357" s="68">
        <f t="shared" si="1202"/>
        <v>39.306358381502889</v>
      </c>
      <c r="AM2357" s="68">
        <f t="shared" si="1203"/>
        <v>8.4162203519510328</v>
      </c>
      <c r="AN2357" s="68">
        <f t="shared" si="1204"/>
        <v>0</v>
      </c>
      <c r="AO2357" s="68">
        <f t="shared" si="1206"/>
        <v>49.084294259110813</v>
      </c>
      <c r="AP2357" s="8"/>
      <c r="AQ2357" s="6"/>
      <c r="AR2357" s="94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</row>
    <row r="2358" spans="1:58" s="5" customFormat="1">
      <c r="A2358" s="6">
        <v>2313</v>
      </c>
      <c r="B2358" s="44" t="s">
        <v>32</v>
      </c>
      <c r="C2358" s="13">
        <v>3607</v>
      </c>
      <c r="D2358" s="13">
        <v>4203</v>
      </c>
      <c r="E2358" s="13">
        <v>4069</v>
      </c>
      <c r="F2358" s="13">
        <v>3459</v>
      </c>
      <c r="G2358" s="13">
        <v>2513</v>
      </c>
      <c r="H2358" s="13">
        <v>2845</v>
      </c>
      <c r="I2358" s="13">
        <v>3663</v>
      </c>
      <c r="J2358" s="13">
        <v>3903</v>
      </c>
      <c r="K2358" s="13">
        <v>3824</v>
      </c>
      <c r="L2358" s="13">
        <v>3379</v>
      </c>
      <c r="M2358" s="13">
        <v>3052</v>
      </c>
      <c r="N2358" s="13">
        <v>2349</v>
      </c>
      <c r="O2358" s="13">
        <v>1728</v>
      </c>
      <c r="P2358" s="13">
        <v>1280</v>
      </c>
      <c r="Q2358" s="13">
        <v>1191</v>
      </c>
      <c r="R2358" s="13">
        <v>905</v>
      </c>
      <c r="S2358" s="13">
        <v>590</v>
      </c>
      <c r="T2358" s="13">
        <v>450</v>
      </c>
      <c r="U2358" s="13">
        <v>47010</v>
      </c>
      <c r="V2358" s="8"/>
      <c r="W2358" s="45" t="s">
        <v>32</v>
      </c>
      <c r="X2358" s="78">
        <v>17</v>
      </c>
      <c r="Y2358" s="78">
        <v>95</v>
      </c>
      <c r="Z2358" s="78">
        <v>202</v>
      </c>
      <c r="AA2358" s="78">
        <v>229</v>
      </c>
      <c r="AB2358" s="78">
        <v>94</v>
      </c>
      <c r="AC2358" s="78">
        <v>22</v>
      </c>
      <c r="AD2358" s="78">
        <v>0</v>
      </c>
      <c r="AE2358" s="45">
        <f t="shared" si="1205"/>
        <v>659</v>
      </c>
      <c r="AF2358" s="8"/>
      <c r="AG2358" s="44" t="s">
        <v>32</v>
      </c>
      <c r="AH2358" s="68">
        <f t="shared" si="1198"/>
        <v>9.8294304712344616</v>
      </c>
      <c r="AI2358" s="68">
        <f t="shared" si="1199"/>
        <v>75.606844409072821</v>
      </c>
      <c r="AJ2358" s="68">
        <f t="shared" si="1200"/>
        <v>142.00351493848859</v>
      </c>
      <c r="AK2358" s="68">
        <f t="shared" si="1201"/>
        <v>125.03412503412503</v>
      </c>
      <c r="AL2358" s="68">
        <f t="shared" si="1202"/>
        <v>48.16807583909813</v>
      </c>
      <c r="AM2358" s="68">
        <f t="shared" si="1203"/>
        <v>11.506276150627615</v>
      </c>
      <c r="AN2358" s="68">
        <f t="shared" si="1204"/>
        <v>0</v>
      </c>
      <c r="AO2358" s="68">
        <f t="shared" si="1206"/>
        <v>55.880607139828712</v>
      </c>
      <c r="AP2358" s="8"/>
      <c r="AQ2358" s="6"/>
      <c r="AR2358" s="94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</row>
    <row r="2359" spans="1:58" s="5" customFormat="1">
      <c r="A2359" s="6">
        <v>2314</v>
      </c>
      <c r="B2359" s="44" t="s">
        <v>33</v>
      </c>
      <c r="C2359" s="13">
        <v>15747</v>
      </c>
      <c r="D2359" s="13">
        <v>16660</v>
      </c>
      <c r="E2359" s="13">
        <v>14833</v>
      </c>
      <c r="F2359" s="13">
        <v>13325</v>
      </c>
      <c r="G2359" s="13">
        <v>11641</v>
      </c>
      <c r="H2359" s="13">
        <v>13496</v>
      </c>
      <c r="I2359" s="13">
        <v>16290</v>
      </c>
      <c r="J2359" s="13">
        <v>16410</v>
      </c>
      <c r="K2359" s="13">
        <v>15032</v>
      </c>
      <c r="L2359" s="13">
        <v>12499</v>
      </c>
      <c r="M2359" s="13">
        <v>10437</v>
      </c>
      <c r="N2359" s="13">
        <v>7229</v>
      </c>
      <c r="O2359" s="13">
        <v>5342</v>
      </c>
      <c r="P2359" s="13">
        <v>4147</v>
      </c>
      <c r="Q2359" s="13">
        <v>3489</v>
      </c>
      <c r="R2359" s="13">
        <v>2503</v>
      </c>
      <c r="S2359" s="13">
        <v>1433</v>
      </c>
      <c r="T2359" s="13">
        <v>1049</v>
      </c>
      <c r="U2359" s="13">
        <v>181562</v>
      </c>
      <c r="V2359" s="8"/>
      <c r="W2359" s="45" t="s">
        <v>33</v>
      </c>
      <c r="X2359" s="78">
        <v>103</v>
      </c>
      <c r="Y2359" s="78">
        <v>403</v>
      </c>
      <c r="Z2359" s="78">
        <v>965</v>
      </c>
      <c r="AA2359" s="78">
        <v>942</v>
      </c>
      <c r="AB2359" s="78">
        <v>364</v>
      </c>
      <c r="AC2359" s="78">
        <v>67</v>
      </c>
      <c r="AD2359" s="78">
        <v>0</v>
      </c>
      <c r="AE2359" s="45">
        <f t="shared" si="1205"/>
        <v>2844</v>
      </c>
      <c r="AF2359" s="8"/>
      <c r="AG2359" s="44" t="s">
        <v>33</v>
      </c>
      <c r="AH2359" s="68">
        <f t="shared" si="1198"/>
        <v>15.459662288930582</v>
      </c>
      <c r="AI2359" s="68">
        <f t="shared" si="1199"/>
        <v>69.238037969246633</v>
      </c>
      <c r="AJ2359" s="68">
        <f t="shared" si="1200"/>
        <v>143.0053349140486</v>
      </c>
      <c r="AK2359" s="68">
        <f t="shared" si="1201"/>
        <v>115.65377532228361</v>
      </c>
      <c r="AL2359" s="68">
        <f t="shared" si="1202"/>
        <v>44.363193174893361</v>
      </c>
      <c r="AM2359" s="68">
        <f t="shared" si="1203"/>
        <v>8.914316125598722</v>
      </c>
      <c r="AN2359" s="68">
        <f t="shared" si="1204"/>
        <v>0</v>
      </c>
      <c r="AO2359" s="68">
        <f t="shared" si="1206"/>
        <v>57.63326679703728</v>
      </c>
      <c r="AP2359" s="8"/>
      <c r="AQ2359" s="6"/>
      <c r="AR2359" s="94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</row>
    <row r="2360" spans="1:58" s="5" customFormat="1">
      <c r="A2360" s="6">
        <v>2315</v>
      </c>
      <c r="B2360" s="44" t="s">
        <v>34</v>
      </c>
      <c r="C2360" s="13">
        <v>740</v>
      </c>
      <c r="D2360" s="13">
        <v>866</v>
      </c>
      <c r="E2360" s="13">
        <v>940</v>
      </c>
      <c r="F2360" s="13">
        <v>793</v>
      </c>
      <c r="G2360" s="13">
        <v>556</v>
      </c>
      <c r="H2360" s="13">
        <v>625</v>
      </c>
      <c r="I2360" s="13">
        <v>728</v>
      </c>
      <c r="J2360" s="13">
        <v>826</v>
      </c>
      <c r="K2360" s="13">
        <v>885</v>
      </c>
      <c r="L2360" s="13">
        <v>908</v>
      </c>
      <c r="M2360" s="13">
        <v>948</v>
      </c>
      <c r="N2360" s="13">
        <v>838</v>
      </c>
      <c r="O2360" s="13">
        <v>845</v>
      </c>
      <c r="P2360" s="13">
        <v>676</v>
      </c>
      <c r="Q2360" s="13">
        <v>723</v>
      </c>
      <c r="R2360" s="13">
        <v>582</v>
      </c>
      <c r="S2360" s="13">
        <v>336</v>
      </c>
      <c r="T2360" s="13">
        <v>272</v>
      </c>
      <c r="U2360" s="13">
        <v>13087</v>
      </c>
      <c r="V2360" s="8"/>
      <c r="W2360" s="45" t="s">
        <v>34</v>
      </c>
      <c r="X2360" s="78">
        <v>16</v>
      </c>
      <c r="Y2360" s="78">
        <v>29</v>
      </c>
      <c r="Z2360" s="78">
        <v>37</v>
      </c>
      <c r="AA2360" s="78">
        <v>36</v>
      </c>
      <c r="AB2360" s="78">
        <v>20</v>
      </c>
      <c r="AC2360" s="78">
        <v>3</v>
      </c>
      <c r="AD2360" s="78">
        <v>0</v>
      </c>
      <c r="AE2360" s="45">
        <f t="shared" si="1205"/>
        <v>141</v>
      </c>
      <c r="AF2360" s="8"/>
      <c r="AG2360" s="44" t="s">
        <v>34</v>
      </c>
      <c r="AH2360" s="68">
        <f t="shared" si="1198"/>
        <v>40.353089533417403</v>
      </c>
      <c r="AI2360" s="68">
        <f t="shared" si="1199"/>
        <v>104.31654676258994</v>
      </c>
      <c r="AJ2360" s="68">
        <f t="shared" si="1200"/>
        <v>118.4</v>
      </c>
      <c r="AK2360" s="68">
        <f t="shared" si="1201"/>
        <v>98.901098901098891</v>
      </c>
      <c r="AL2360" s="68">
        <f t="shared" si="1202"/>
        <v>48.426150121065376</v>
      </c>
      <c r="AM2360" s="68">
        <f t="shared" si="1203"/>
        <v>6.7796610169491522</v>
      </c>
      <c r="AN2360" s="68">
        <f t="shared" si="1204"/>
        <v>0</v>
      </c>
      <c r="AO2360" s="68">
        <f t="shared" si="1206"/>
        <v>52.997556850216128</v>
      </c>
      <c r="AP2360" s="8"/>
      <c r="AQ2360" s="6"/>
      <c r="AR2360" s="94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</row>
    <row r="2361" spans="1:58" s="5" customFormat="1">
      <c r="A2361" s="6">
        <v>2316</v>
      </c>
      <c r="B2361" s="44" t="s">
        <v>35</v>
      </c>
      <c r="C2361" s="13">
        <v>1331</v>
      </c>
      <c r="D2361" s="13">
        <v>1566</v>
      </c>
      <c r="E2361" s="13">
        <v>1643</v>
      </c>
      <c r="F2361" s="13">
        <v>1443</v>
      </c>
      <c r="G2361" s="13">
        <v>1033</v>
      </c>
      <c r="H2361" s="13">
        <v>1162</v>
      </c>
      <c r="I2361" s="13">
        <v>1279</v>
      </c>
      <c r="J2361" s="13">
        <v>1428</v>
      </c>
      <c r="K2361" s="13">
        <v>1559</v>
      </c>
      <c r="L2361" s="13">
        <v>1497</v>
      </c>
      <c r="M2361" s="13">
        <v>1439</v>
      </c>
      <c r="N2361" s="13">
        <v>1184</v>
      </c>
      <c r="O2361" s="13">
        <v>1009</v>
      </c>
      <c r="P2361" s="13">
        <v>881</v>
      </c>
      <c r="Q2361" s="13">
        <v>896</v>
      </c>
      <c r="R2361" s="13">
        <v>767</v>
      </c>
      <c r="S2361" s="13">
        <v>505</v>
      </c>
      <c r="T2361" s="13">
        <v>383</v>
      </c>
      <c r="U2361" s="13">
        <v>21005</v>
      </c>
      <c r="V2361" s="8"/>
      <c r="W2361" s="45" t="s">
        <v>35</v>
      </c>
      <c r="X2361" s="78">
        <v>14</v>
      </c>
      <c r="Y2361" s="78">
        <v>43</v>
      </c>
      <c r="Z2361" s="78">
        <v>80</v>
      </c>
      <c r="AA2361" s="78">
        <v>66</v>
      </c>
      <c r="AB2361" s="78">
        <v>28</v>
      </c>
      <c r="AC2361" s="78">
        <v>3</v>
      </c>
      <c r="AD2361" s="78">
        <v>0</v>
      </c>
      <c r="AE2361" s="45">
        <f t="shared" si="1205"/>
        <v>234</v>
      </c>
      <c r="AF2361" s="8"/>
      <c r="AG2361" s="44" t="s">
        <v>35</v>
      </c>
      <c r="AH2361" s="68">
        <f t="shared" si="1198"/>
        <v>19.404019404019405</v>
      </c>
      <c r="AI2361" s="68">
        <f t="shared" si="1199"/>
        <v>83.252662149080351</v>
      </c>
      <c r="AJ2361" s="68">
        <f t="shared" si="1200"/>
        <v>137.69363166953528</v>
      </c>
      <c r="AK2361" s="68">
        <f t="shared" si="1201"/>
        <v>103.20562939796717</v>
      </c>
      <c r="AL2361" s="68">
        <f t="shared" si="1202"/>
        <v>39.215686274509807</v>
      </c>
      <c r="AM2361" s="68">
        <f t="shared" si="1203"/>
        <v>3.8486209108402822</v>
      </c>
      <c r="AN2361" s="68">
        <f t="shared" si="1204"/>
        <v>0</v>
      </c>
      <c r="AO2361" s="68">
        <f t="shared" si="1206"/>
        <v>49.781938091692375</v>
      </c>
      <c r="AP2361" s="8"/>
      <c r="AQ2361" s="6"/>
      <c r="AR2361" s="94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</row>
    <row r="2362" spans="1:58" s="5" customFormat="1">
      <c r="A2362" s="6">
        <v>2317</v>
      </c>
      <c r="B2362" s="44" t="s">
        <v>36</v>
      </c>
      <c r="C2362" s="13">
        <v>1245</v>
      </c>
      <c r="D2362" s="13">
        <v>1400</v>
      </c>
      <c r="E2362" s="13">
        <v>1403</v>
      </c>
      <c r="F2362" s="13">
        <v>1072</v>
      </c>
      <c r="G2362" s="13">
        <v>768</v>
      </c>
      <c r="H2362" s="13">
        <v>921</v>
      </c>
      <c r="I2362" s="13">
        <v>1089</v>
      </c>
      <c r="J2362" s="13">
        <v>1279</v>
      </c>
      <c r="K2362" s="13">
        <v>1298</v>
      </c>
      <c r="L2362" s="13">
        <v>1161</v>
      </c>
      <c r="M2362" s="13">
        <v>1129</v>
      </c>
      <c r="N2362" s="13">
        <v>1036</v>
      </c>
      <c r="O2362" s="13">
        <v>961</v>
      </c>
      <c r="P2362" s="13">
        <v>799</v>
      </c>
      <c r="Q2362" s="13">
        <v>748</v>
      </c>
      <c r="R2362" s="13">
        <v>585</v>
      </c>
      <c r="S2362" s="13">
        <v>339</v>
      </c>
      <c r="T2362" s="13">
        <v>325</v>
      </c>
      <c r="U2362" s="13">
        <v>17558</v>
      </c>
      <c r="V2362" s="8"/>
      <c r="W2362" s="45" t="s">
        <v>36</v>
      </c>
      <c r="X2362" s="78">
        <v>7</v>
      </c>
      <c r="Y2362" s="78">
        <v>45</v>
      </c>
      <c r="Z2362" s="78">
        <v>74</v>
      </c>
      <c r="AA2362" s="78">
        <v>77</v>
      </c>
      <c r="AB2362" s="78">
        <v>21</v>
      </c>
      <c r="AC2362" s="78">
        <v>6</v>
      </c>
      <c r="AD2362" s="78">
        <v>0</v>
      </c>
      <c r="AE2362" s="45">
        <f t="shared" si="1205"/>
        <v>230</v>
      </c>
      <c r="AF2362" s="8"/>
      <c r="AG2362" s="44" t="s">
        <v>36</v>
      </c>
      <c r="AH2362" s="68">
        <f t="shared" si="1198"/>
        <v>13.059701492537313</v>
      </c>
      <c r="AI2362" s="68">
        <f t="shared" si="1199"/>
        <v>117.1875</v>
      </c>
      <c r="AJ2362" s="68">
        <f t="shared" si="1200"/>
        <v>160.69489685124864</v>
      </c>
      <c r="AK2362" s="68">
        <f t="shared" si="1201"/>
        <v>141.4141414141414</v>
      </c>
      <c r="AL2362" s="68">
        <f t="shared" si="1202"/>
        <v>32.838154808444095</v>
      </c>
      <c r="AM2362" s="68">
        <f t="shared" si="1203"/>
        <v>9.2449922958397543</v>
      </c>
      <c r="AN2362" s="68">
        <f t="shared" si="1204"/>
        <v>0</v>
      </c>
      <c r="AO2362" s="68">
        <f t="shared" si="1206"/>
        <v>60.622034791776493</v>
      </c>
      <c r="AP2362" s="8"/>
      <c r="AQ2362" s="6"/>
      <c r="AR2362" s="94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</row>
    <row r="2363" spans="1:58" s="5" customFormat="1">
      <c r="A2363" s="6">
        <v>2318</v>
      </c>
      <c r="B2363" s="44" t="s">
        <v>37</v>
      </c>
      <c r="C2363" s="13">
        <v>7765</v>
      </c>
      <c r="D2363" s="13">
        <v>6894</v>
      </c>
      <c r="E2363" s="13">
        <v>6047</v>
      </c>
      <c r="F2363" s="13">
        <v>6991</v>
      </c>
      <c r="G2363" s="13">
        <v>9636</v>
      </c>
      <c r="H2363" s="13">
        <v>11680</v>
      </c>
      <c r="I2363" s="13">
        <v>12510</v>
      </c>
      <c r="J2363" s="13">
        <v>10852</v>
      </c>
      <c r="K2363" s="13">
        <v>9329</v>
      </c>
      <c r="L2363" s="13">
        <v>7591</v>
      </c>
      <c r="M2363" s="13">
        <v>6754</v>
      </c>
      <c r="N2363" s="13">
        <v>5680</v>
      </c>
      <c r="O2363" s="13">
        <v>5729</v>
      </c>
      <c r="P2363" s="13">
        <v>5539</v>
      </c>
      <c r="Q2363" s="13">
        <v>5442</v>
      </c>
      <c r="R2363" s="13">
        <v>4465</v>
      </c>
      <c r="S2363" s="13">
        <v>2747</v>
      </c>
      <c r="T2363" s="13">
        <v>2238</v>
      </c>
      <c r="U2363" s="13">
        <v>127889</v>
      </c>
      <c r="V2363" s="8"/>
      <c r="W2363" s="45" t="s">
        <v>37</v>
      </c>
      <c r="X2363" s="78">
        <v>33</v>
      </c>
      <c r="Y2363" s="78">
        <v>187</v>
      </c>
      <c r="Z2363" s="78">
        <v>439</v>
      </c>
      <c r="AA2363" s="78">
        <v>645</v>
      </c>
      <c r="AB2363" s="78">
        <v>319</v>
      </c>
      <c r="AC2363" s="78">
        <v>79</v>
      </c>
      <c r="AD2363" s="78">
        <v>6</v>
      </c>
      <c r="AE2363" s="45">
        <f t="shared" si="1205"/>
        <v>1708</v>
      </c>
      <c r="AF2363" s="8"/>
      <c r="AG2363" s="44" t="s">
        <v>37</v>
      </c>
      <c r="AH2363" s="68">
        <f t="shared" si="1198"/>
        <v>9.4407094836217986</v>
      </c>
      <c r="AI2363" s="68">
        <f t="shared" si="1199"/>
        <v>38.81278538812785</v>
      </c>
      <c r="AJ2363" s="68">
        <f t="shared" si="1200"/>
        <v>75.171232876712338</v>
      </c>
      <c r="AK2363" s="68">
        <f t="shared" si="1201"/>
        <v>103.11750599520383</v>
      </c>
      <c r="AL2363" s="68">
        <f t="shared" si="1202"/>
        <v>58.791006266126061</v>
      </c>
      <c r="AM2363" s="68">
        <f t="shared" si="1203"/>
        <v>16.936434773287598</v>
      </c>
      <c r="AN2363" s="68">
        <f t="shared" si="1204"/>
        <v>1.5808193913845343</v>
      </c>
      <c r="AO2363" s="68">
        <f t="shared" si="1206"/>
        <v>49.803904416160023</v>
      </c>
      <c r="AP2363" s="8"/>
      <c r="AQ2363" s="6"/>
      <c r="AR2363" s="94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</row>
    <row r="2364" spans="1:58" s="5" customFormat="1">
      <c r="A2364" s="6">
        <v>2319</v>
      </c>
      <c r="B2364" s="44" t="s">
        <v>38</v>
      </c>
      <c r="C2364" s="13">
        <v>2203</v>
      </c>
      <c r="D2364" s="13">
        <v>2704</v>
      </c>
      <c r="E2364" s="13">
        <v>2924</v>
      </c>
      <c r="F2364" s="13">
        <v>2546</v>
      </c>
      <c r="G2364" s="13">
        <v>1558</v>
      </c>
      <c r="H2364" s="13">
        <v>1669</v>
      </c>
      <c r="I2364" s="13">
        <v>2211</v>
      </c>
      <c r="J2364" s="13">
        <v>2515</v>
      </c>
      <c r="K2364" s="13">
        <v>2844</v>
      </c>
      <c r="L2364" s="13">
        <v>2780</v>
      </c>
      <c r="M2364" s="13">
        <v>2930</v>
      </c>
      <c r="N2364" s="13">
        <v>2672</v>
      </c>
      <c r="O2364" s="13">
        <v>2468</v>
      </c>
      <c r="P2364" s="13">
        <v>2181</v>
      </c>
      <c r="Q2364" s="13">
        <v>2037</v>
      </c>
      <c r="R2364" s="13">
        <v>1572</v>
      </c>
      <c r="S2364" s="13">
        <v>934</v>
      </c>
      <c r="T2364" s="13">
        <v>691</v>
      </c>
      <c r="U2364" s="13">
        <v>39439</v>
      </c>
      <c r="V2364" s="8"/>
      <c r="W2364" s="45" t="s">
        <v>38</v>
      </c>
      <c r="X2364" s="78">
        <v>24</v>
      </c>
      <c r="Y2364" s="78">
        <v>75</v>
      </c>
      <c r="Z2364" s="78">
        <v>102</v>
      </c>
      <c r="AA2364" s="78">
        <v>117</v>
      </c>
      <c r="AB2364" s="78">
        <v>37</v>
      </c>
      <c r="AC2364" s="78">
        <v>10</v>
      </c>
      <c r="AD2364" s="78">
        <v>0</v>
      </c>
      <c r="AE2364" s="45">
        <f t="shared" si="1205"/>
        <v>365</v>
      </c>
      <c r="AF2364" s="8"/>
      <c r="AG2364" s="44" t="s">
        <v>38</v>
      </c>
      <c r="AH2364" s="68">
        <f t="shared" si="1198"/>
        <v>18.853102906520032</v>
      </c>
      <c r="AI2364" s="68">
        <f t="shared" si="1199"/>
        <v>96.277278562259298</v>
      </c>
      <c r="AJ2364" s="68">
        <f t="shared" si="1200"/>
        <v>122.22887956860396</v>
      </c>
      <c r="AK2364" s="68">
        <f t="shared" si="1201"/>
        <v>105.83446404341927</v>
      </c>
      <c r="AL2364" s="68">
        <f t="shared" si="1202"/>
        <v>29.423459244532804</v>
      </c>
      <c r="AM2364" s="68">
        <f t="shared" si="1203"/>
        <v>7.0323488045007032</v>
      </c>
      <c r="AN2364" s="68">
        <f t="shared" si="1204"/>
        <v>0</v>
      </c>
      <c r="AO2364" s="68">
        <f t="shared" si="1206"/>
        <v>45.276933573156363</v>
      </c>
      <c r="AP2364" s="8"/>
      <c r="AQ2364" s="6"/>
      <c r="AR2364" s="94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</row>
    <row r="2365" spans="1:58" s="5" customFormat="1">
      <c r="A2365" s="6">
        <v>2320</v>
      </c>
      <c r="B2365" s="44" t="s">
        <v>39</v>
      </c>
      <c r="C2365" s="13">
        <v>7779</v>
      </c>
      <c r="D2365" s="13">
        <v>8489</v>
      </c>
      <c r="E2365" s="13">
        <v>8225</v>
      </c>
      <c r="F2365" s="13">
        <v>7786</v>
      </c>
      <c r="G2365" s="13">
        <v>7413</v>
      </c>
      <c r="H2365" s="13">
        <v>8060</v>
      </c>
      <c r="I2365" s="13">
        <v>8864</v>
      </c>
      <c r="J2365" s="13">
        <v>8869</v>
      </c>
      <c r="K2365" s="13">
        <v>8578</v>
      </c>
      <c r="L2365" s="13">
        <v>7725</v>
      </c>
      <c r="M2365" s="13">
        <v>7467</v>
      </c>
      <c r="N2365" s="13">
        <v>5834</v>
      </c>
      <c r="O2365" s="13">
        <v>4801</v>
      </c>
      <c r="P2365" s="13">
        <v>3775</v>
      </c>
      <c r="Q2365" s="13">
        <v>3719</v>
      </c>
      <c r="R2365" s="13">
        <v>2969</v>
      </c>
      <c r="S2365" s="13">
        <v>2013</v>
      </c>
      <c r="T2365" s="13">
        <v>1642</v>
      </c>
      <c r="U2365" s="13">
        <v>114008</v>
      </c>
      <c r="V2365" s="8"/>
      <c r="W2365" s="45" t="s">
        <v>39</v>
      </c>
      <c r="X2365" s="78">
        <v>58</v>
      </c>
      <c r="Y2365" s="78">
        <v>248</v>
      </c>
      <c r="Z2365" s="78">
        <v>472</v>
      </c>
      <c r="AA2365" s="78">
        <v>435</v>
      </c>
      <c r="AB2365" s="78">
        <v>211</v>
      </c>
      <c r="AC2365" s="78">
        <v>30</v>
      </c>
      <c r="AD2365" s="78">
        <v>3</v>
      </c>
      <c r="AE2365" s="45">
        <f t="shared" si="1205"/>
        <v>1457</v>
      </c>
      <c r="AF2365" s="8"/>
      <c r="AG2365" s="44" t="s">
        <v>39</v>
      </c>
      <c r="AH2365" s="68">
        <f t="shared" si="1198"/>
        <v>14.898535833547394</v>
      </c>
      <c r="AI2365" s="68">
        <f t="shared" si="1199"/>
        <v>66.909483340078239</v>
      </c>
      <c r="AJ2365" s="68">
        <f t="shared" si="1200"/>
        <v>117.12158808933003</v>
      </c>
      <c r="AK2365" s="68">
        <f t="shared" si="1201"/>
        <v>98.149819494584833</v>
      </c>
      <c r="AL2365" s="68">
        <f t="shared" si="1202"/>
        <v>47.581463524636376</v>
      </c>
      <c r="AM2365" s="68">
        <f t="shared" si="1203"/>
        <v>6.9946374446257877</v>
      </c>
      <c r="AN2365" s="68">
        <f t="shared" si="1204"/>
        <v>0.77669902912621369</v>
      </c>
      <c r="AO2365" s="68">
        <f t="shared" si="1206"/>
        <v>50.859586351339559</v>
      </c>
      <c r="AP2365" s="8"/>
      <c r="AQ2365" s="6"/>
      <c r="AR2365" s="94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/>
      <c r="BD2365" s="8"/>
      <c r="BE2365" s="8"/>
      <c r="BF2365" s="8"/>
    </row>
    <row r="2366" spans="1:58" s="5" customFormat="1">
      <c r="A2366" s="6">
        <v>2321</v>
      </c>
      <c r="B2366" s="44" t="s">
        <v>40</v>
      </c>
      <c r="C2366" s="13">
        <v>818</v>
      </c>
      <c r="D2366" s="13">
        <v>882</v>
      </c>
      <c r="E2366" s="13">
        <v>854</v>
      </c>
      <c r="F2366" s="13">
        <v>763</v>
      </c>
      <c r="G2366" s="13">
        <v>513</v>
      </c>
      <c r="H2366" s="13">
        <v>566</v>
      </c>
      <c r="I2366" s="13">
        <v>711</v>
      </c>
      <c r="J2366" s="13">
        <v>775</v>
      </c>
      <c r="K2366" s="13">
        <v>811</v>
      </c>
      <c r="L2366" s="13">
        <v>847</v>
      </c>
      <c r="M2366" s="13">
        <v>852</v>
      </c>
      <c r="N2366" s="13">
        <v>740</v>
      </c>
      <c r="O2366" s="13">
        <v>709</v>
      </c>
      <c r="P2366" s="13">
        <v>600</v>
      </c>
      <c r="Q2366" s="13">
        <v>590</v>
      </c>
      <c r="R2366" s="13">
        <v>463</v>
      </c>
      <c r="S2366" s="13">
        <v>301</v>
      </c>
      <c r="T2366" s="13">
        <v>260</v>
      </c>
      <c r="U2366" s="13">
        <v>12055</v>
      </c>
      <c r="V2366" s="8"/>
      <c r="W2366" s="45" t="s">
        <v>40</v>
      </c>
      <c r="X2366" s="78">
        <v>7</v>
      </c>
      <c r="Y2366" s="78">
        <v>24</v>
      </c>
      <c r="Z2366" s="78">
        <v>37</v>
      </c>
      <c r="AA2366" s="78">
        <v>52</v>
      </c>
      <c r="AB2366" s="78">
        <v>16</v>
      </c>
      <c r="AC2366" s="78">
        <v>0</v>
      </c>
      <c r="AD2366" s="78">
        <v>0</v>
      </c>
      <c r="AE2366" s="45">
        <f t="shared" si="1205"/>
        <v>136</v>
      </c>
      <c r="AF2366" s="8"/>
      <c r="AG2366" s="44" t="s">
        <v>40</v>
      </c>
      <c r="AH2366" s="68">
        <f t="shared" si="1198"/>
        <v>18.348623853211009</v>
      </c>
      <c r="AI2366" s="68">
        <f t="shared" si="1199"/>
        <v>93.567251461988292</v>
      </c>
      <c r="AJ2366" s="68">
        <f t="shared" si="1200"/>
        <v>130.74204946996468</v>
      </c>
      <c r="AK2366" s="68">
        <f t="shared" si="1201"/>
        <v>146.27285513361463</v>
      </c>
      <c r="AL2366" s="68">
        <f t="shared" si="1202"/>
        <v>41.29032258064516</v>
      </c>
      <c r="AM2366" s="68">
        <f t="shared" si="1203"/>
        <v>0</v>
      </c>
      <c r="AN2366" s="68">
        <f t="shared" si="1204"/>
        <v>0</v>
      </c>
      <c r="AO2366" s="68">
        <f t="shared" si="1206"/>
        <v>54.552747693541917</v>
      </c>
      <c r="AP2366" s="8"/>
      <c r="AQ2366" s="6"/>
      <c r="AR2366" s="94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</row>
    <row r="2367" spans="1:58" s="5" customFormat="1">
      <c r="A2367" s="6">
        <v>2322</v>
      </c>
      <c r="B2367" s="44" t="s">
        <v>41</v>
      </c>
      <c r="C2367" s="13">
        <v>7259</v>
      </c>
      <c r="D2367" s="13">
        <v>6807</v>
      </c>
      <c r="E2367" s="13">
        <v>6805</v>
      </c>
      <c r="F2367" s="13">
        <v>6877</v>
      </c>
      <c r="G2367" s="13">
        <v>8352</v>
      </c>
      <c r="H2367" s="13">
        <v>9554</v>
      </c>
      <c r="I2367" s="13">
        <v>10591</v>
      </c>
      <c r="J2367" s="13">
        <v>9963</v>
      </c>
      <c r="K2367" s="13">
        <v>9447</v>
      </c>
      <c r="L2367" s="13">
        <v>8702</v>
      </c>
      <c r="M2367" s="13">
        <v>8037</v>
      </c>
      <c r="N2367" s="13">
        <v>5535</v>
      </c>
      <c r="O2367" s="13">
        <v>4724</v>
      </c>
      <c r="P2367" s="13">
        <v>4419</v>
      </c>
      <c r="Q2367" s="13">
        <v>4970</v>
      </c>
      <c r="R2367" s="13">
        <v>4891</v>
      </c>
      <c r="S2367" s="13">
        <v>3378</v>
      </c>
      <c r="T2367" s="13">
        <v>2794</v>
      </c>
      <c r="U2367" s="13">
        <v>123105</v>
      </c>
      <c r="V2367" s="8"/>
      <c r="W2367" s="45" t="s">
        <v>41</v>
      </c>
      <c r="X2367" s="78">
        <v>19</v>
      </c>
      <c r="Y2367" s="78">
        <v>74</v>
      </c>
      <c r="Z2367" s="78">
        <v>279</v>
      </c>
      <c r="AA2367" s="78">
        <v>644</v>
      </c>
      <c r="AB2367" s="78">
        <v>340</v>
      </c>
      <c r="AC2367" s="78">
        <v>74</v>
      </c>
      <c r="AD2367" s="78">
        <v>4</v>
      </c>
      <c r="AE2367" s="45">
        <f t="shared" si="1205"/>
        <v>1434</v>
      </c>
      <c r="AF2367" s="8"/>
      <c r="AG2367" s="44" t="s">
        <v>41</v>
      </c>
      <c r="AH2367" s="68">
        <f t="shared" si="1198"/>
        <v>5.5256652610149777</v>
      </c>
      <c r="AI2367" s="68">
        <f t="shared" si="1199"/>
        <v>17.720306513409962</v>
      </c>
      <c r="AJ2367" s="68">
        <f t="shared" si="1200"/>
        <v>58.404856604563534</v>
      </c>
      <c r="AK2367" s="68">
        <f t="shared" si="1201"/>
        <v>121.61269001982816</v>
      </c>
      <c r="AL2367" s="68">
        <f t="shared" si="1202"/>
        <v>68.25253437719563</v>
      </c>
      <c r="AM2367" s="68">
        <f t="shared" si="1203"/>
        <v>15.666349105536149</v>
      </c>
      <c r="AN2367" s="68">
        <f t="shared" si="1204"/>
        <v>0.91932888991036543</v>
      </c>
      <c r="AO2367" s="68">
        <f t="shared" si="1206"/>
        <v>45.175314242510161</v>
      </c>
      <c r="AP2367" s="8"/>
      <c r="AQ2367" s="6"/>
      <c r="AR2367" s="94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</row>
    <row r="2368" spans="1:58" s="5" customFormat="1">
      <c r="A2368" s="6">
        <v>2323</v>
      </c>
      <c r="B2368" s="44" t="s">
        <v>42</v>
      </c>
      <c r="C2368" s="13">
        <v>1385</v>
      </c>
      <c r="D2368" s="13">
        <v>1615</v>
      </c>
      <c r="E2368" s="13">
        <v>1553</v>
      </c>
      <c r="F2368" s="13">
        <v>1326</v>
      </c>
      <c r="G2368" s="13">
        <v>890</v>
      </c>
      <c r="H2368" s="13">
        <v>1120</v>
      </c>
      <c r="I2368" s="13">
        <v>1375</v>
      </c>
      <c r="J2368" s="13">
        <v>1585</v>
      </c>
      <c r="K2368" s="13">
        <v>1598</v>
      </c>
      <c r="L2368" s="13">
        <v>1494</v>
      </c>
      <c r="M2368" s="13">
        <v>1438</v>
      </c>
      <c r="N2368" s="13">
        <v>1029</v>
      </c>
      <c r="O2368" s="13">
        <v>981</v>
      </c>
      <c r="P2368" s="13">
        <v>790</v>
      </c>
      <c r="Q2368" s="13">
        <v>820</v>
      </c>
      <c r="R2368" s="13">
        <v>643</v>
      </c>
      <c r="S2368" s="13">
        <v>410</v>
      </c>
      <c r="T2368" s="13">
        <v>340</v>
      </c>
      <c r="U2368" s="13">
        <v>20392</v>
      </c>
      <c r="V2368" s="8"/>
      <c r="W2368" s="45" t="s">
        <v>42</v>
      </c>
      <c r="X2368" s="78">
        <v>11</v>
      </c>
      <c r="Y2368" s="78">
        <v>36</v>
      </c>
      <c r="Z2368" s="78">
        <v>85</v>
      </c>
      <c r="AA2368" s="78">
        <v>58</v>
      </c>
      <c r="AB2368" s="78">
        <v>28</v>
      </c>
      <c r="AC2368" s="78">
        <v>6</v>
      </c>
      <c r="AD2368" s="78">
        <v>0</v>
      </c>
      <c r="AE2368" s="45">
        <f t="shared" si="1205"/>
        <v>224</v>
      </c>
      <c r="AF2368" s="8"/>
      <c r="AG2368" s="44" t="s">
        <v>42</v>
      </c>
      <c r="AH2368" s="68">
        <f t="shared" si="1198"/>
        <v>16.591251885369534</v>
      </c>
      <c r="AI2368" s="68">
        <f t="shared" si="1199"/>
        <v>80.898876404494374</v>
      </c>
      <c r="AJ2368" s="68">
        <f t="shared" si="1200"/>
        <v>151.78571428571428</v>
      </c>
      <c r="AK2368" s="68">
        <f t="shared" si="1201"/>
        <v>84.36363636363636</v>
      </c>
      <c r="AL2368" s="68">
        <f t="shared" si="1202"/>
        <v>35.331230283911673</v>
      </c>
      <c r="AM2368" s="68">
        <f t="shared" si="1203"/>
        <v>7.509386733416771</v>
      </c>
      <c r="AN2368" s="68">
        <f t="shared" si="1204"/>
        <v>0</v>
      </c>
      <c r="AO2368" s="68">
        <f t="shared" si="1206"/>
        <v>47.720494247976141</v>
      </c>
      <c r="AP2368" s="8"/>
      <c r="AQ2368" s="6"/>
      <c r="AR2368" s="94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</row>
    <row r="2369" spans="1:58" s="5" customFormat="1">
      <c r="A2369" s="6">
        <v>2324</v>
      </c>
      <c r="B2369" s="44" t="s">
        <v>43</v>
      </c>
      <c r="C2369" s="13">
        <v>1027</v>
      </c>
      <c r="D2369" s="13">
        <v>1255</v>
      </c>
      <c r="E2369" s="13">
        <v>1310</v>
      </c>
      <c r="F2369" s="13">
        <v>1130</v>
      </c>
      <c r="G2369" s="13">
        <v>658</v>
      </c>
      <c r="H2369" s="13">
        <v>708</v>
      </c>
      <c r="I2369" s="13">
        <v>1110</v>
      </c>
      <c r="J2369" s="13">
        <v>1239</v>
      </c>
      <c r="K2369" s="13">
        <v>1345</v>
      </c>
      <c r="L2369" s="13">
        <v>1290</v>
      </c>
      <c r="M2369" s="13">
        <v>1220</v>
      </c>
      <c r="N2369" s="13">
        <v>926</v>
      </c>
      <c r="O2369" s="13">
        <v>674</v>
      </c>
      <c r="P2369" s="13">
        <v>470</v>
      </c>
      <c r="Q2369" s="13">
        <v>318</v>
      </c>
      <c r="R2369" s="13">
        <v>222</v>
      </c>
      <c r="S2369" s="13">
        <v>124</v>
      </c>
      <c r="T2369" s="13">
        <v>75</v>
      </c>
      <c r="U2369" s="13">
        <v>15101</v>
      </c>
      <c r="V2369" s="8"/>
      <c r="W2369" s="45" t="s">
        <v>43</v>
      </c>
      <c r="X2369" s="78">
        <v>3</v>
      </c>
      <c r="Y2369" s="78">
        <v>16</v>
      </c>
      <c r="Z2369" s="78">
        <v>53</v>
      </c>
      <c r="AA2369" s="78">
        <v>87</v>
      </c>
      <c r="AB2369" s="78">
        <v>34</v>
      </c>
      <c r="AC2369" s="78">
        <v>6</v>
      </c>
      <c r="AD2369" s="78">
        <v>0</v>
      </c>
      <c r="AE2369" s="45">
        <f t="shared" si="1205"/>
        <v>199</v>
      </c>
      <c r="AF2369" s="8"/>
      <c r="AG2369" s="44" t="s">
        <v>43</v>
      </c>
      <c r="AH2369" s="68">
        <f t="shared" si="1198"/>
        <v>5.3097345132743365</v>
      </c>
      <c r="AI2369" s="68">
        <f t="shared" si="1199"/>
        <v>48.632218844984806</v>
      </c>
      <c r="AJ2369" s="68">
        <f t="shared" si="1200"/>
        <v>149.71751412429379</v>
      </c>
      <c r="AK2369" s="68">
        <f t="shared" si="1201"/>
        <v>156.75675675675677</v>
      </c>
      <c r="AL2369" s="68">
        <f t="shared" si="1202"/>
        <v>54.882970137207423</v>
      </c>
      <c r="AM2369" s="68">
        <f t="shared" si="1203"/>
        <v>8.921933085501859</v>
      </c>
      <c r="AN2369" s="68">
        <f t="shared" si="1204"/>
        <v>0</v>
      </c>
      <c r="AO2369" s="68">
        <f t="shared" si="1206"/>
        <v>53.208556149732622</v>
      </c>
      <c r="AP2369" s="8"/>
      <c r="AQ2369" s="6"/>
      <c r="AR2369" s="94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</row>
    <row r="2370" spans="1:58" s="5" customFormat="1">
      <c r="A2370" s="6">
        <v>2325</v>
      </c>
      <c r="B2370" s="44" t="s">
        <v>44</v>
      </c>
      <c r="C2370" s="13">
        <v>5964</v>
      </c>
      <c r="D2370" s="13">
        <v>6651</v>
      </c>
      <c r="E2370" s="13">
        <v>6689</v>
      </c>
      <c r="F2370" s="13">
        <v>7154</v>
      </c>
      <c r="G2370" s="13">
        <v>6069</v>
      </c>
      <c r="H2370" s="13">
        <v>5575</v>
      </c>
      <c r="I2370" s="13">
        <v>5824</v>
      </c>
      <c r="J2370" s="13">
        <v>6326</v>
      </c>
      <c r="K2370" s="13">
        <v>6744</v>
      </c>
      <c r="L2370" s="13">
        <v>6420</v>
      </c>
      <c r="M2370" s="13">
        <v>5917</v>
      </c>
      <c r="N2370" s="13">
        <v>4433</v>
      </c>
      <c r="O2370" s="13">
        <v>3854</v>
      </c>
      <c r="P2370" s="13">
        <v>3460</v>
      </c>
      <c r="Q2370" s="13">
        <v>3343</v>
      </c>
      <c r="R2370" s="13">
        <v>2671</v>
      </c>
      <c r="S2370" s="13">
        <v>1746</v>
      </c>
      <c r="T2370" s="13">
        <v>1609</v>
      </c>
      <c r="U2370" s="13">
        <v>90449</v>
      </c>
      <c r="V2370" s="8"/>
      <c r="W2370" s="45" t="s">
        <v>44</v>
      </c>
      <c r="X2370" s="78">
        <v>74</v>
      </c>
      <c r="Y2370" s="78">
        <v>185</v>
      </c>
      <c r="Z2370" s="78">
        <v>313</v>
      </c>
      <c r="AA2370" s="78">
        <v>333</v>
      </c>
      <c r="AB2370" s="78">
        <v>116</v>
      </c>
      <c r="AC2370" s="78">
        <v>26</v>
      </c>
      <c r="AD2370" s="78">
        <v>3</v>
      </c>
      <c r="AE2370" s="45">
        <f t="shared" si="1205"/>
        <v>1050</v>
      </c>
      <c r="AF2370" s="8"/>
      <c r="AG2370" s="44" t="s">
        <v>44</v>
      </c>
      <c r="AH2370" s="68">
        <f t="shared" si="1198"/>
        <v>20.687727145652779</v>
      </c>
      <c r="AI2370" s="68">
        <f t="shared" si="1199"/>
        <v>60.965562695666506</v>
      </c>
      <c r="AJ2370" s="68">
        <f t="shared" si="1200"/>
        <v>112.28699551569507</v>
      </c>
      <c r="AK2370" s="68">
        <f t="shared" si="1201"/>
        <v>114.35439560439561</v>
      </c>
      <c r="AL2370" s="68">
        <f t="shared" si="1202"/>
        <v>36.6740436294657</v>
      </c>
      <c r="AM2370" s="68">
        <f t="shared" si="1203"/>
        <v>7.71055753262159</v>
      </c>
      <c r="AN2370" s="68">
        <f t="shared" si="1204"/>
        <v>0.93457943925233644</v>
      </c>
      <c r="AO2370" s="68">
        <f t="shared" si="1206"/>
        <v>47.606093579978236</v>
      </c>
      <c r="AP2370" s="8"/>
      <c r="AQ2370" s="6"/>
      <c r="AR2370" s="94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</row>
    <row r="2371" spans="1:58" s="5" customFormat="1">
      <c r="A2371" s="6">
        <v>2326</v>
      </c>
      <c r="B2371" s="44" t="s">
        <v>45</v>
      </c>
      <c r="C2371" s="13">
        <v>8118.5351596993378</v>
      </c>
      <c r="D2371" s="13">
        <v>8441.9308329320866</v>
      </c>
      <c r="E2371" s="13">
        <v>8453.8796240049433</v>
      </c>
      <c r="F2371" s="13">
        <v>9690.6507031975889</v>
      </c>
      <c r="G2371" s="13">
        <v>9970.4445314300956</v>
      </c>
      <c r="H2371" s="13">
        <v>9626.4631964894688</v>
      </c>
      <c r="I2371" s="13">
        <v>9492.9983100987265</v>
      </c>
      <c r="J2371" s="13">
        <v>9376.4535732795666</v>
      </c>
      <c r="K2371" s="13">
        <v>9531.1155938808115</v>
      </c>
      <c r="L2371" s="13">
        <v>9263.845968110556</v>
      </c>
      <c r="M2371" s="13">
        <v>8814.2556239111</v>
      </c>
      <c r="N2371" s="13">
        <v>7384.9872830473532</v>
      </c>
      <c r="O2371" s="13">
        <v>5772.2531204289808</v>
      </c>
      <c r="P2371" s="13">
        <v>4962.0543444587183</v>
      </c>
      <c r="Q2371" s="13">
        <v>4425.9352099449679</v>
      </c>
      <c r="R2371" s="13">
        <v>3402.8458853569068</v>
      </c>
      <c r="S2371" s="13">
        <v>2126.1988759080282</v>
      </c>
      <c r="T2371" s="13">
        <v>1701.779468958393</v>
      </c>
      <c r="U2371" s="13">
        <v>130556.62730513762</v>
      </c>
      <c r="V2371" s="8"/>
      <c r="W2371" s="45" t="s">
        <v>45</v>
      </c>
      <c r="X2371" s="78">
        <v>84</v>
      </c>
      <c r="Y2371" s="78">
        <v>317</v>
      </c>
      <c r="Z2371" s="78">
        <v>507</v>
      </c>
      <c r="AA2371" s="78">
        <v>470</v>
      </c>
      <c r="AB2371" s="78">
        <v>204</v>
      </c>
      <c r="AC2371" s="78">
        <v>54</v>
      </c>
      <c r="AD2371" s="78">
        <v>3</v>
      </c>
      <c r="AE2371" s="45">
        <f t="shared" si="1205"/>
        <v>1639</v>
      </c>
      <c r="AF2371" s="8"/>
      <c r="AG2371" s="44" t="s">
        <v>45</v>
      </c>
      <c r="AH2371" s="68">
        <f t="shared" si="1198"/>
        <v>17.336297132716346</v>
      </c>
      <c r="AI2371" s="68">
        <f t="shared" si="1199"/>
        <v>63.587937127720345</v>
      </c>
      <c r="AJ2371" s="68">
        <f t="shared" si="1200"/>
        <v>105.33463633557344</v>
      </c>
      <c r="AK2371" s="68">
        <f t="shared" si="1201"/>
        <v>99.020348397199299</v>
      </c>
      <c r="AL2371" s="68">
        <f t="shared" si="1202"/>
        <v>43.513253365077496</v>
      </c>
      <c r="AM2371" s="68">
        <f t="shared" si="1203"/>
        <v>11.331307330837369</v>
      </c>
      <c r="AN2371" s="68">
        <f t="shared" si="1204"/>
        <v>0.64767916269917791</v>
      </c>
      <c r="AO2371" s="68">
        <f t="shared" si="1206"/>
        <v>48.960469843177485</v>
      </c>
      <c r="AP2371" s="8"/>
      <c r="AQ2371" s="6"/>
      <c r="AR2371" s="94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</row>
    <row r="2372" spans="1:58" s="5" customFormat="1">
      <c r="A2372" s="6">
        <v>2327</v>
      </c>
      <c r="B2372" s="44" t="s">
        <v>46</v>
      </c>
      <c r="C2372" s="13">
        <v>12317</v>
      </c>
      <c r="D2372" s="13">
        <v>13220</v>
      </c>
      <c r="E2372" s="13">
        <v>13389</v>
      </c>
      <c r="F2372" s="13">
        <v>13729</v>
      </c>
      <c r="G2372" s="13">
        <v>12431</v>
      </c>
      <c r="H2372" s="13">
        <v>13086</v>
      </c>
      <c r="I2372" s="13">
        <v>13346</v>
      </c>
      <c r="J2372" s="13">
        <v>13881</v>
      </c>
      <c r="K2372" s="13">
        <v>14231</v>
      </c>
      <c r="L2372" s="13">
        <v>13409</v>
      </c>
      <c r="M2372" s="13">
        <v>12845</v>
      </c>
      <c r="N2372" s="13">
        <v>9874</v>
      </c>
      <c r="O2372" s="13">
        <v>8689</v>
      </c>
      <c r="P2372" s="13">
        <v>7954</v>
      </c>
      <c r="Q2372" s="13">
        <v>7884</v>
      </c>
      <c r="R2372" s="13">
        <v>6791</v>
      </c>
      <c r="S2372" s="13">
        <v>4058</v>
      </c>
      <c r="T2372" s="13">
        <v>3344</v>
      </c>
      <c r="U2372" s="13">
        <v>194478</v>
      </c>
      <c r="V2372" s="8"/>
      <c r="W2372" s="45" t="s">
        <v>46</v>
      </c>
      <c r="X2372" s="78">
        <v>92</v>
      </c>
      <c r="Y2372" s="78">
        <v>345</v>
      </c>
      <c r="Z2372" s="78">
        <v>701</v>
      </c>
      <c r="AA2372" s="78">
        <v>708</v>
      </c>
      <c r="AB2372" s="78">
        <v>322</v>
      </c>
      <c r="AC2372" s="78">
        <v>52</v>
      </c>
      <c r="AD2372" s="78">
        <v>3</v>
      </c>
      <c r="AE2372" s="45">
        <f t="shared" si="1205"/>
        <v>2223</v>
      </c>
      <c r="AF2372" s="8"/>
      <c r="AG2372" s="44" t="s">
        <v>46</v>
      </c>
      <c r="AH2372" s="68">
        <f t="shared" si="1198"/>
        <v>13.402287129434043</v>
      </c>
      <c r="AI2372" s="68">
        <f t="shared" si="1199"/>
        <v>55.506395302067411</v>
      </c>
      <c r="AJ2372" s="68">
        <f t="shared" si="1200"/>
        <v>107.13739874675225</v>
      </c>
      <c r="AK2372" s="68">
        <f t="shared" si="1201"/>
        <v>106.09920575453319</v>
      </c>
      <c r="AL2372" s="68">
        <f t="shared" si="1202"/>
        <v>46.394351991931423</v>
      </c>
      <c r="AM2372" s="68">
        <f t="shared" si="1203"/>
        <v>7.3079896001686455</v>
      </c>
      <c r="AN2372" s="68">
        <f t="shared" si="1204"/>
        <v>0.44746066075024238</v>
      </c>
      <c r="AO2372" s="68">
        <f t="shared" si="1206"/>
        <v>47.241082528449844</v>
      </c>
      <c r="AP2372" s="8"/>
      <c r="AQ2372" s="6"/>
      <c r="AR2372" s="94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</row>
    <row r="2373" spans="1:58" s="5" customFormat="1">
      <c r="A2373" s="6">
        <v>2328</v>
      </c>
      <c r="B2373" s="44" t="s">
        <v>47</v>
      </c>
      <c r="C2373" s="13">
        <v>4367</v>
      </c>
      <c r="D2373" s="13">
        <v>4546</v>
      </c>
      <c r="E2373" s="13">
        <v>4480</v>
      </c>
      <c r="F2373" s="13">
        <v>4199</v>
      </c>
      <c r="G2373" s="13">
        <v>3438</v>
      </c>
      <c r="H2373" s="13">
        <v>3985</v>
      </c>
      <c r="I2373" s="13">
        <v>4268</v>
      </c>
      <c r="J2373" s="13">
        <v>4324</v>
      </c>
      <c r="K2373" s="13">
        <v>4305</v>
      </c>
      <c r="L2373" s="13">
        <v>4013</v>
      </c>
      <c r="M2373" s="13">
        <v>3683</v>
      </c>
      <c r="N2373" s="13">
        <v>2864</v>
      </c>
      <c r="O2373" s="13">
        <v>2435</v>
      </c>
      <c r="P2373" s="13">
        <v>2048</v>
      </c>
      <c r="Q2373" s="13">
        <v>1856</v>
      </c>
      <c r="R2373" s="13">
        <v>1565</v>
      </c>
      <c r="S2373" s="13">
        <v>949</v>
      </c>
      <c r="T2373" s="13">
        <v>825</v>
      </c>
      <c r="U2373" s="13">
        <v>58150</v>
      </c>
      <c r="V2373" s="8"/>
      <c r="W2373" s="45" t="s">
        <v>47</v>
      </c>
      <c r="X2373" s="78">
        <v>35</v>
      </c>
      <c r="Y2373" s="78">
        <v>122</v>
      </c>
      <c r="Z2373" s="78">
        <v>279</v>
      </c>
      <c r="AA2373" s="78">
        <v>255</v>
      </c>
      <c r="AB2373" s="78">
        <v>80</v>
      </c>
      <c r="AC2373" s="78">
        <v>14</v>
      </c>
      <c r="AD2373" s="78">
        <v>0</v>
      </c>
      <c r="AE2373" s="45">
        <f t="shared" si="1205"/>
        <v>785</v>
      </c>
      <c r="AF2373" s="8"/>
      <c r="AG2373" s="44" t="s">
        <v>47</v>
      </c>
      <c r="AH2373" s="68">
        <f t="shared" si="1198"/>
        <v>16.670635865682307</v>
      </c>
      <c r="AI2373" s="68">
        <f t="shared" si="1199"/>
        <v>70.971495055264697</v>
      </c>
      <c r="AJ2373" s="68">
        <f t="shared" si="1200"/>
        <v>140.02509410288582</v>
      </c>
      <c r="AK2373" s="68">
        <f t="shared" si="1201"/>
        <v>119.49390815370197</v>
      </c>
      <c r="AL2373" s="68">
        <f t="shared" si="1202"/>
        <v>37.002775208140612</v>
      </c>
      <c r="AM2373" s="68">
        <f t="shared" si="1203"/>
        <v>6.5040650406504064</v>
      </c>
      <c r="AN2373" s="68">
        <f t="shared" si="1204"/>
        <v>0</v>
      </c>
      <c r="AO2373" s="68">
        <f t="shared" si="1206"/>
        <v>55.025935791392122</v>
      </c>
      <c r="AP2373" s="8"/>
      <c r="AQ2373" s="6"/>
      <c r="AR2373" s="94"/>
      <c r="AS2373" s="8"/>
      <c r="AT2373" s="8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</row>
    <row r="2374" spans="1:58" s="5" customFormat="1">
      <c r="A2374" s="6">
        <v>2329</v>
      </c>
      <c r="B2374" s="44" t="s">
        <v>48</v>
      </c>
      <c r="C2374" s="13">
        <v>824</v>
      </c>
      <c r="D2374" s="13">
        <v>1022</v>
      </c>
      <c r="E2374" s="13">
        <v>1095</v>
      </c>
      <c r="F2374" s="13">
        <v>910</v>
      </c>
      <c r="G2374" s="13">
        <v>586</v>
      </c>
      <c r="H2374" s="13">
        <v>655</v>
      </c>
      <c r="I2374" s="13">
        <v>862</v>
      </c>
      <c r="J2374" s="13">
        <v>1079</v>
      </c>
      <c r="K2374" s="13">
        <v>1149</v>
      </c>
      <c r="L2374" s="13">
        <v>1163</v>
      </c>
      <c r="M2374" s="13">
        <v>1095</v>
      </c>
      <c r="N2374" s="13">
        <v>923</v>
      </c>
      <c r="O2374" s="13">
        <v>801</v>
      </c>
      <c r="P2374" s="13">
        <v>670</v>
      </c>
      <c r="Q2374" s="13">
        <v>623</v>
      </c>
      <c r="R2374" s="13">
        <v>447</v>
      </c>
      <c r="S2374" s="13">
        <v>317</v>
      </c>
      <c r="T2374" s="13">
        <v>267</v>
      </c>
      <c r="U2374" s="13">
        <v>14488</v>
      </c>
      <c r="V2374" s="8"/>
      <c r="W2374" s="45" t="s">
        <v>48</v>
      </c>
      <c r="X2374" s="78">
        <v>3</v>
      </c>
      <c r="Y2374" s="78">
        <v>18</v>
      </c>
      <c r="Z2374" s="78">
        <v>39</v>
      </c>
      <c r="AA2374" s="78">
        <v>42</v>
      </c>
      <c r="AB2374" s="78">
        <v>16</v>
      </c>
      <c r="AC2374" s="78">
        <v>6</v>
      </c>
      <c r="AD2374" s="78">
        <v>3</v>
      </c>
      <c r="AE2374" s="45">
        <f t="shared" si="1205"/>
        <v>127</v>
      </c>
      <c r="AF2374" s="8"/>
      <c r="AG2374" s="44" t="s">
        <v>48</v>
      </c>
      <c r="AH2374" s="68">
        <f t="shared" si="1198"/>
        <v>6.5934065934065931</v>
      </c>
      <c r="AI2374" s="68">
        <f t="shared" si="1199"/>
        <v>61.43344709897611</v>
      </c>
      <c r="AJ2374" s="68">
        <f t="shared" si="1200"/>
        <v>119.08396946564885</v>
      </c>
      <c r="AK2374" s="68">
        <f t="shared" si="1201"/>
        <v>97.447795823665885</v>
      </c>
      <c r="AL2374" s="68">
        <f t="shared" si="1202"/>
        <v>29.657089898053755</v>
      </c>
      <c r="AM2374" s="68">
        <f t="shared" si="1203"/>
        <v>10.443864229765014</v>
      </c>
      <c r="AN2374" s="68">
        <f t="shared" si="1204"/>
        <v>5.1590713671539126</v>
      </c>
      <c r="AO2374" s="68">
        <f t="shared" si="1206"/>
        <v>39.662710805746414</v>
      </c>
      <c r="AP2374" s="8"/>
      <c r="AQ2374" s="6"/>
      <c r="AR2374" s="94"/>
      <c r="AS2374" s="8"/>
      <c r="AT2374" s="8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</row>
    <row r="2375" spans="1:58" s="5" customFormat="1">
      <c r="A2375" s="6">
        <v>2330</v>
      </c>
      <c r="B2375" s="44" t="s">
        <v>49</v>
      </c>
      <c r="C2375" s="13">
        <v>383</v>
      </c>
      <c r="D2375" s="13">
        <v>480</v>
      </c>
      <c r="E2375" s="13">
        <v>474</v>
      </c>
      <c r="F2375" s="13">
        <v>363</v>
      </c>
      <c r="G2375" s="13">
        <v>266</v>
      </c>
      <c r="H2375" s="13">
        <v>297</v>
      </c>
      <c r="I2375" s="13">
        <v>340</v>
      </c>
      <c r="J2375" s="13">
        <v>442</v>
      </c>
      <c r="K2375" s="13">
        <v>479</v>
      </c>
      <c r="L2375" s="13">
        <v>441</v>
      </c>
      <c r="M2375" s="13">
        <v>439</v>
      </c>
      <c r="N2375" s="13">
        <v>395</v>
      </c>
      <c r="O2375" s="13">
        <v>361</v>
      </c>
      <c r="P2375" s="13">
        <v>335</v>
      </c>
      <c r="Q2375" s="13">
        <v>350</v>
      </c>
      <c r="R2375" s="13">
        <v>300</v>
      </c>
      <c r="S2375" s="13">
        <v>219</v>
      </c>
      <c r="T2375" s="13">
        <v>232</v>
      </c>
      <c r="U2375" s="13">
        <v>6596</v>
      </c>
      <c r="V2375" s="8"/>
      <c r="W2375" s="45" t="s">
        <v>49</v>
      </c>
      <c r="X2375" s="78">
        <v>6</v>
      </c>
      <c r="Y2375" s="78">
        <v>10</v>
      </c>
      <c r="Z2375" s="78">
        <v>26</v>
      </c>
      <c r="AA2375" s="78">
        <v>19</v>
      </c>
      <c r="AB2375" s="78">
        <v>11</v>
      </c>
      <c r="AC2375" s="78">
        <v>0</v>
      </c>
      <c r="AD2375" s="78">
        <v>0</v>
      </c>
      <c r="AE2375" s="45">
        <f t="shared" si="1205"/>
        <v>72</v>
      </c>
      <c r="AF2375" s="8"/>
      <c r="AG2375" s="44" t="s">
        <v>49</v>
      </c>
      <c r="AH2375" s="68">
        <f t="shared" si="1198"/>
        <v>33.057851239669425</v>
      </c>
      <c r="AI2375" s="68">
        <f t="shared" si="1199"/>
        <v>75.187969924812023</v>
      </c>
      <c r="AJ2375" s="68">
        <f t="shared" si="1200"/>
        <v>175.08417508417509</v>
      </c>
      <c r="AK2375" s="68">
        <f t="shared" si="1201"/>
        <v>111.76470588235294</v>
      </c>
      <c r="AL2375" s="68">
        <f t="shared" si="1202"/>
        <v>49.773755656108591</v>
      </c>
      <c r="AM2375" s="68">
        <f t="shared" si="1203"/>
        <v>0</v>
      </c>
      <c r="AN2375" s="68">
        <f t="shared" si="1204"/>
        <v>0</v>
      </c>
      <c r="AO2375" s="68">
        <f t="shared" si="1206"/>
        <v>54.794520547945204</v>
      </c>
      <c r="AP2375" s="8"/>
      <c r="AQ2375" s="6"/>
      <c r="AR2375" s="94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</row>
    <row r="2376" spans="1:58" s="5" customFormat="1">
      <c r="A2376" s="6">
        <v>2331</v>
      </c>
      <c r="B2376" s="44" t="s">
        <v>50</v>
      </c>
      <c r="C2376" s="13">
        <v>5800</v>
      </c>
      <c r="D2376" s="13">
        <v>5652</v>
      </c>
      <c r="E2376" s="13">
        <v>5173</v>
      </c>
      <c r="F2376" s="13">
        <v>4869</v>
      </c>
      <c r="G2376" s="13">
        <v>5286</v>
      </c>
      <c r="H2376" s="13">
        <v>6459</v>
      </c>
      <c r="I2376" s="13">
        <v>7237</v>
      </c>
      <c r="J2376" s="13">
        <v>7196</v>
      </c>
      <c r="K2376" s="13">
        <v>6790</v>
      </c>
      <c r="L2376" s="13">
        <v>5576</v>
      </c>
      <c r="M2376" s="13">
        <v>5156</v>
      </c>
      <c r="N2376" s="13">
        <v>3905</v>
      </c>
      <c r="O2376" s="13">
        <v>3482</v>
      </c>
      <c r="P2376" s="13">
        <v>3151</v>
      </c>
      <c r="Q2376" s="13">
        <v>2926</v>
      </c>
      <c r="R2376" s="13">
        <v>2350</v>
      </c>
      <c r="S2376" s="13">
        <v>1336</v>
      </c>
      <c r="T2376" s="13">
        <v>1023</v>
      </c>
      <c r="U2376" s="13">
        <v>83367</v>
      </c>
      <c r="V2376" s="8"/>
      <c r="W2376" s="45" t="s">
        <v>50</v>
      </c>
      <c r="X2376" s="78">
        <v>40</v>
      </c>
      <c r="Y2376" s="78">
        <v>146</v>
      </c>
      <c r="Z2376" s="78">
        <v>354</v>
      </c>
      <c r="AA2376" s="78">
        <v>408</v>
      </c>
      <c r="AB2376" s="78">
        <v>198</v>
      </c>
      <c r="AC2376" s="78">
        <v>41</v>
      </c>
      <c r="AD2376" s="78">
        <v>0</v>
      </c>
      <c r="AE2376" s="45">
        <f t="shared" si="1205"/>
        <v>1187</v>
      </c>
      <c r="AF2376" s="8"/>
      <c r="AG2376" s="44" t="s">
        <v>50</v>
      </c>
      <c r="AH2376" s="68">
        <f t="shared" si="1198"/>
        <v>16.43047853768741</v>
      </c>
      <c r="AI2376" s="68">
        <f t="shared" si="1199"/>
        <v>55.240257283390093</v>
      </c>
      <c r="AJ2376" s="68">
        <f t="shared" si="1200"/>
        <v>109.6144914073386</v>
      </c>
      <c r="AK2376" s="68">
        <f t="shared" si="1201"/>
        <v>112.75390355119525</v>
      </c>
      <c r="AL2376" s="68">
        <f t="shared" si="1202"/>
        <v>55.030572540300163</v>
      </c>
      <c r="AM2376" s="68">
        <f t="shared" si="1203"/>
        <v>12.076583210603829</v>
      </c>
      <c r="AN2376" s="68">
        <f t="shared" si="1204"/>
        <v>0</v>
      </c>
      <c r="AO2376" s="68">
        <f t="shared" si="1206"/>
        <v>54.684080805288744</v>
      </c>
      <c r="AP2376" s="8"/>
      <c r="AQ2376" s="6"/>
      <c r="AR2376" s="94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</row>
    <row r="2377" spans="1:58" s="5" customFormat="1">
      <c r="A2377" s="6">
        <v>2332</v>
      </c>
      <c r="B2377" s="44" t="s">
        <v>51</v>
      </c>
      <c r="C2377" s="13">
        <v>1261</v>
      </c>
      <c r="D2377" s="13">
        <v>1408</v>
      </c>
      <c r="E2377" s="13">
        <v>1311</v>
      </c>
      <c r="F2377" s="13">
        <v>1282</v>
      </c>
      <c r="G2377" s="13">
        <v>972</v>
      </c>
      <c r="H2377" s="13">
        <v>1120</v>
      </c>
      <c r="I2377" s="13">
        <v>1213</v>
      </c>
      <c r="J2377" s="13">
        <v>1343</v>
      </c>
      <c r="K2377" s="13">
        <v>1448</v>
      </c>
      <c r="L2377" s="13">
        <v>1285</v>
      </c>
      <c r="M2377" s="13">
        <v>1162</v>
      </c>
      <c r="N2377" s="13">
        <v>937</v>
      </c>
      <c r="O2377" s="13">
        <v>885</v>
      </c>
      <c r="P2377" s="13">
        <v>796</v>
      </c>
      <c r="Q2377" s="13">
        <v>797</v>
      </c>
      <c r="R2377" s="13">
        <v>643</v>
      </c>
      <c r="S2377" s="13">
        <v>358</v>
      </c>
      <c r="T2377" s="13">
        <v>365</v>
      </c>
      <c r="U2377" s="13">
        <v>18586</v>
      </c>
      <c r="V2377" s="8"/>
      <c r="W2377" s="45" t="s">
        <v>51</v>
      </c>
      <c r="X2377" s="78">
        <v>11</v>
      </c>
      <c r="Y2377" s="78">
        <v>24</v>
      </c>
      <c r="Z2377" s="78">
        <v>62</v>
      </c>
      <c r="AA2377" s="78">
        <v>82</v>
      </c>
      <c r="AB2377" s="78">
        <v>28</v>
      </c>
      <c r="AC2377" s="78">
        <v>7</v>
      </c>
      <c r="AD2377" s="78">
        <v>0</v>
      </c>
      <c r="AE2377" s="45">
        <f t="shared" si="1205"/>
        <v>214</v>
      </c>
      <c r="AF2377" s="8"/>
      <c r="AG2377" s="44" t="s">
        <v>51</v>
      </c>
      <c r="AH2377" s="68">
        <f t="shared" si="1198"/>
        <v>17.160686427457097</v>
      </c>
      <c r="AI2377" s="68">
        <f t="shared" si="1199"/>
        <v>49.382716049382715</v>
      </c>
      <c r="AJ2377" s="68">
        <f t="shared" si="1200"/>
        <v>110.71428571428571</v>
      </c>
      <c r="AK2377" s="68">
        <f t="shared" si="1201"/>
        <v>135.20197856553997</v>
      </c>
      <c r="AL2377" s="68">
        <f t="shared" si="1202"/>
        <v>41.697691734921818</v>
      </c>
      <c r="AM2377" s="68">
        <f t="shared" si="1203"/>
        <v>9.6685082872928181</v>
      </c>
      <c r="AN2377" s="68">
        <f t="shared" si="1204"/>
        <v>0</v>
      </c>
      <c r="AO2377" s="68">
        <f t="shared" si="1206"/>
        <v>49.405517719034975</v>
      </c>
      <c r="AP2377" s="8"/>
      <c r="AQ2377" s="6"/>
      <c r="AR2377" s="94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</row>
    <row r="2378" spans="1:58" s="5" customFormat="1">
      <c r="A2378" s="6">
        <v>2333</v>
      </c>
      <c r="B2378" s="44" t="s">
        <v>52</v>
      </c>
      <c r="C2378" s="13">
        <v>11264</v>
      </c>
      <c r="D2378" s="13">
        <v>12041</v>
      </c>
      <c r="E2378" s="13">
        <v>11689</v>
      </c>
      <c r="F2378" s="13">
        <v>10303</v>
      </c>
      <c r="G2378" s="13">
        <v>9475</v>
      </c>
      <c r="H2378" s="13">
        <v>10047</v>
      </c>
      <c r="I2378" s="13">
        <v>11633</v>
      </c>
      <c r="J2378" s="13">
        <v>11663</v>
      </c>
      <c r="K2378" s="13">
        <v>10655</v>
      </c>
      <c r="L2378" s="13">
        <v>8987</v>
      </c>
      <c r="M2378" s="13">
        <v>8147</v>
      </c>
      <c r="N2378" s="13">
        <v>6029</v>
      </c>
      <c r="O2378" s="13">
        <v>4520</v>
      </c>
      <c r="P2378" s="13">
        <v>3527</v>
      </c>
      <c r="Q2378" s="13">
        <v>2713</v>
      </c>
      <c r="R2378" s="13">
        <v>1799</v>
      </c>
      <c r="S2378" s="13">
        <v>878</v>
      </c>
      <c r="T2378" s="13">
        <v>616</v>
      </c>
      <c r="U2378" s="13">
        <v>135986</v>
      </c>
      <c r="V2378" s="8"/>
      <c r="W2378" s="45" t="s">
        <v>52</v>
      </c>
      <c r="X2378" s="78">
        <v>87</v>
      </c>
      <c r="Y2378" s="78">
        <v>334</v>
      </c>
      <c r="Z2378" s="78">
        <v>661</v>
      </c>
      <c r="AA2378" s="78">
        <v>656</v>
      </c>
      <c r="AB2378" s="78">
        <v>257</v>
      </c>
      <c r="AC2378" s="78">
        <v>49</v>
      </c>
      <c r="AD2378" s="78">
        <v>3</v>
      </c>
      <c r="AE2378" s="45">
        <f t="shared" si="1205"/>
        <v>2047</v>
      </c>
      <c r="AF2378" s="8"/>
      <c r="AG2378" s="44" t="s">
        <v>52</v>
      </c>
      <c r="AH2378" s="68">
        <f t="shared" ref="AH2378:AH2409" si="1207">X2378/(F2378/2)*1000</f>
        <v>16.888284965544017</v>
      </c>
      <c r="AI2378" s="68">
        <f t="shared" ref="AI2378:AI2409" si="1208">Y2378/(G2378/2)*1000</f>
        <v>70.501319261213723</v>
      </c>
      <c r="AJ2378" s="68">
        <f t="shared" ref="AJ2378:AJ2409" si="1209">Z2378/(H2378/2)*1000</f>
        <v>131.581566636807</v>
      </c>
      <c r="AK2378" s="68">
        <f t="shared" ref="AK2378:AK2409" si="1210">AA2378/(I2378/2)*1000</f>
        <v>112.78260122066534</v>
      </c>
      <c r="AL2378" s="68">
        <f t="shared" si="1202"/>
        <v>44.070993740889989</v>
      </c>
      <c r="AM2378" s="68">
        <f t="shared" si="1203"/>
        <v>9.1975598310652273</v>
      </c>
      <c r="AN2378" s="68">
        <f t="shared" si="1204"/>
        <v>0.66763102258818297</v>
      </c>
      <c r="AO2378" s="68">
        <f t="shared" si="1206"/>
        <v>56.264859887580222</v>
      </c>
      <c r="AP2378" s="8"/>
      <c r="AQ2378" s="6"/>
      <c r="AR2378" s="94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/>
      <c r="BF2378" s="8"/>
    </row>
    <row r="2379" spans="1:58" s="5" customFormat="1">
      <c r="A2379" s="6">
        <v>2334</v>
      </c>
      <c r="B2379" s="44" t="s">
        <v>53</v>
      </c>
      <c r="C2379" s="13">
        <v>892</v>
      </c>
      <c r="D2379" s="13">
        <v>1156</v>
      </c>
      <c r="E2379" s="13">
        <v>1245</v>
      </c>
      <c r="F2379" s="13">
        <v>1031</v>
      </c>
      <c r="G2379" s="13">
        <v>519</v>
      </c>
      <c r="H2379" s="13">
        <v>649</v>
      </c>
      <c r="I2379" s="13">
        <v>870</v>
      </c>
      <c r="J2379" s="13">
        <v>1121</v>
      </c>
      <c r="K2379" s="13">
        <v>1286</v>
      </c>
      <c r="L2379" s="13">
        <v>1192</v>
      </c>
      <c r="M2379" s="13">
        <v>1130</v>
      </c>
      <c r="N2379" s="13">
        <v>871</v>
      </c>
      <c r="O2379" s="13">
        <v>692</v>
      </c>
      <c r="P2379" s="13">
        <v>592</v>
      </c>
      <c r="Q2379" s="13">
        <v>560</v>
      </c>
      <c r="R2379" s="13">
        <v>421</v>
      </c>
      <c r="S2379" s="13">
        <v>223</v>
      </c>
      <c r="T2379" s="13">
        <v>266</v>
      </c>
      <c r="U2379" s="13">
        <v>14716</v>
      </c>
      <c r="V2379" s="8"/>
      <c r="W2379" s="45" t="s">
        <v>53</v>
      </c>
      <c r="X2379" s="78">
        <v>7</v>
      </c>
      <c r="Y2379" s="78">
        <v>17</v>
      </c>
      <c r="Z2379" s="78">
        <v>40</v>
      </c>
      <c r="AA2379" s="78">
        <v>44</v>
      </c>
      <c r="AB2379" s="78">
        <v>27</v>
      </c>
      <c r="AC2379" s="78">
        <v>4</v>
      </c>
      <c r="AD2379" s="78">
        <v>0</v>
      </c>
      <c r="AE2379" s="45">
        <f t="shared" si="1205"/>
        <v>139</v>
      </c>
      <c r="AF2379" s="8"/>
      <c r="AG2379" s="44" t="s">
        <v>53</v>
      </c>
      <c r="AH2379" s="68">
        <f t="shared" si="1207"/>
        <v>13.579049466537343</v>
      </c>
      <c r="AI2379" s="68">
        <f t="shared" si="1208"/>
        <v>65.51059730250482</v>
      </c>
      <c r="AJ2379" s="68">
        <f t="shared" si="1209"/>
        <v>123.26656394453005</v>
      </c>
      <c r="AK2379" s="68">
        <f t="shared" si="1210"/>
        <v>101.14942528735632</v>
      </c>
      <c r="AL2379" s="68">
        <f t="shared" si="1202"/>
        <v>48.171275646743979</v>
      </c>
      <c r="AM2379" s="68">
        <f t="shared" si="1203"/>
        <v>6.2208398133748055</v>
      </c>
      <c r="AN2379" s="68">
        <f t="shared" si="1204"/>
        <v>0</v>
      </c>
      <c r="AO2379" s="68">
        <f t="shared" si="1206"/>
        <v>41.691661667666466</v>
      </c>
      <c r="AP2379" s="8"/>
      <c r="AQ2379" s="6"/>
      <c r="AR2379" s="94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</row>
    <row r="2380" spans="1:58" s="5" customFormat="1">
      <c r="A2380" s="6">
        <v>2335</v>
      </c>
      <c r="B2380" s="44" t="s">
        <v>54</v>
      </c>
      <c r="C2380" s="13">
        <v>7930</v>
      </c>
      <c r="D2380" s="13">
        <v>8122</v>
      </c>
      <c r="E2380" s="13">
        <v>8002</v>
      </c>
      <c r="F2380" s="13">
        <v>8065</v>
      </c>
      <c r="G2380" s="13">
        <v>8458</v>
      </c>
      <c r="H2380" s="13">
        <v>10001</v>
      </c>
      <c r="I2380" s="13">
        <v>10833</v>
      </c>
      <c r="J2380" s="13">
        <v>10392</v>
      </c>
      <c r="K2380" s="13">
        <v>10127</v>
      </c>
      <c r="L2380" s="13">
        <v>9140</v>
      </c>
      <c r="M2380" s="13">
        <v>9046</v>
      </c>
      <c r="N2380" s="13">
        <v>7207</v>
      </c>
      <c r="O2380" s="13">
        <v>6167</v>
      </c>
      <c r="P2380" s="13">
        <v>5269</v>
      </c>
      <c r="Q2380" s="13">
        <v>5284</v>
      </c>
      <c r="R2380" s="13">
        <v>4552</v>
      </c>
      <c r="S2380" s="13">
        <v>2993</v>
      </c>
      <c r="T2380" s="13">
        <v>2299</v>
      </c>
      <c r="U2380" s="13">
        <v>133887</v>
      </c>
      <c r="V2380" s="8"/>
      <c r="W2380" s="45" t="s">
        <v>54</v>
      </c>
      <c r="X2380" s="78">
        <v>34</v>
      </c>
      <c r="Y2380" s="78">
        <v>145</v>
      </c>
      <c r="Z2380" s="78">
        <v>469</v>
      </c>
      <c r="AA2380" s="78">
        <v>622</v>
      </c>
      <c r="AB2380" s="78">
        <v>268</v>
      </c>
      <c r="AC2380" s="78">
        <v>51</v>
      </c>
      <c r="AD2380" s="78">
        <v>0</v>
      </c>
      <c r="AE2380" s="45">
        <f t="shared" si="1205"/>
        <v>1589</v>
      </c>
      <c r="AF2380" s="8"/>
      <c r="AG2380" s="44" t="s">
        <v>54</v>
      </c>
      <c r="AH2380" s="68">
        <f t="shared" si="1207"/>
        <v>8.4314941103533787</v>
      </c>
      <c r="AI2380" s="68">
        <f t="shared" si="1208"/>
        <v>34.287065500118231</v>
      </c>
      <c r="AJ2380" s="68">
        <f t="shared" si="1209"/>
        <v>93.790620937906212</v>
      </c>
      <c r="AK2380" s="68">
        <f t="shared" si="1210"/>
        <v>114.83430259392597</v>
      </c>
      <c r="AL2380" s="68">
        <f t="shared" si="1202"/>
        <v>51.578137028483447</v>
      </c>
      <c r="AM2380" s="68">
        <f t="shared" si="1203"/>
        <v>10.072084526513281</v>
      </c>
      <c r="AN2380" s="68">
        <f t="shared" si="1204"/>
        <v>0</v>
      </c>
      <c r="AO2380" s="68">
        <f t="shared" si="1206"/>
        <v>47.421511280888147</v>
      </c>
      <c r="AP2380" s="8"/>
      <c r="AQ2380" s="6"/>
      <c r="AR2380" s="94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</row>
    <row r="2381" spans="1:58" s="5" customFormat="1">
      <c r="A2381" s="6">
        <v>2336</v>
      </c>
      <c r="B2381" s="44" t="s">
        <v>55</v>
      </c>
      <c r="C2381" s="13">
        <v>10133</v>
      </c>
      <c r="D2381" s="13">
        <v>11205</v>
      </c>
      <c r="E2381" s="13">
        <v>11370</v>
      </c>
      <c r="F2381" s="13">
        <v>11197</v>
      </c>
      <c r="G2381" s="13">
        <v>10077</v>
      </c>
      <c r="H2381" s="13">
        <v>10210</v>
      </c>
      <c r="I2381" s="13">
        <v>11533</v>
      </c>
      <c r="J2381" s="13">
        <v>11910</v>
      </c>
      <c r="K2381" s="13">
        <v>11989</v>
      </c>
      <c r="L2381" s="13">
        <v>11362</v>
      </c>
      <c r="M2381" s="13">
        <v>10515</v>
      </c>
      <c r="N2381" s="13">
        <v>7362</v>
      </c>
      <c r="O2381" s="13">
        <v>5290</v>
      </c>
      <c r="P2381" s="13">
        <v>3752</v>
      </c>
      <c r="Q2381" s="13">
        <v>3308</v>
      </c>
      <c r="R2381" s="13">
        <v>2757</v>
      </c>
      <c r="S2381" s="13">
        <v>1815</v>
      </c>
      <c r="T2381" s="13">
        <v>1648</v>
      </c>
      <c r="U2381" s="13">
        <v>147433</v>
      </c>
      <c r="V2381" s="8"/>
      <c r="W2381" s="45" t="s">
        <v>55</v>
      </c>
      <c r="X2381" s="78">
        <v>31</v>
      </c>
      <c r="Y2381" s="78">
        <v>189</v>
      </c>
      <c r="Z2381" s="78">
        <v>561</v>
      </c>
      <c r="AA2381" s="78">
        <v>711</v>
      </c>
      <c r="AB2381" s="78">
        <v>297</v>
      </c>
      <c r="AC2381" s="78">
        <v>35</v>
      </c>
      <c r="AD2381" s="78">
        <v>0</v>
      </c>
      <c r="AE2381" s="45">
        <f t="shared" si="1205"/>
        <v>1824</v>
      </c>
      <c r="AF2381" s="8"/>
      <c r="AG2381" s="44" t="s">
        <v>55</v>
      </c>
      <c r="AH2381" s="68">
        <f t="shared" si="1207"/>
        <v>5.537197463606323</v>
      </c>
      <c r="AI2381" s="68">
        <f t="shared" si="1208"/>
        <v>37.511164036915751</v>
      </c>
      <c r="AJ2381" s="68">
        <f t="shared" si="1209"/>
        <v>109.89226248775711</v>
      </c>
      <c r="AK2381" s="68">
        <f t="shared" si="1210"/>
        <v>123.29836122431284</v>
      </c>
      <c r="AL2381" s="68">
        <f t="shared" si="1202"/>
        <v>49.874055415617129</v>
      </c>
      <c r="AM2381" s="68">
        <f t="shared" si="1203"/>
        <v>5.8386854616732</v>
      </c>
      <c r="AN2381" s="68">
        <f t="shared" si="1204"/>
        <v>0</v>
      </c>
      <c r="AO2381" s="68">
        <f t="shared" si="1206"/>
        <v>46.603132425457979</v>
      </c>
      <c r="AP2381" s="8"/>
      <c r="AQ2381" s="6"/>
      <c r="AR2381" s="94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</row>
    <row r="2382" spans="1:58" s="5" customFormat="1">
      <c r="A2382" s="6">
        <v>2337</v>
      </c>
      <c r="B2382" s="44" t="s">
        <v>56</v>
      </c>
      <c r="C2382" s="13">
        <v>4809</v>
      </c>
      <c r="D2382" s="13">
        <v>5583</v>
      </c>
      <c r="E2382" s="13">
        <v>5606</v>
      </c>
      <c r="F2382" s="13">
        <v>5398</v>
      </c>
      <c r="G2382" s="13">
        <v>4256</v>
      </c>
      <c r="H2382" s="13">
        <v>4303</v>
      </c>
      <c r="I2382" s="13">
        <v>4842</v>
      </c>
      <c r="J2382" s="13">
        <v>5192</v>
      </c>
      <c r="K2382" s="13">
        <v>5444</v>
      </c>
      <c r="L2382" s="13">
        <v>5121</v>
      </c>
      <c r="M2382" s="13">
        <v>4704</v>
      </c>
      <c r="N2382" s="13">
        <v>3536</v>
      </c>
      <c r="O2382" s="13">
        <v>2942</v>
      </c>
      <c r="P2382" s="13">
        <v>2477</v>
      </c>
      <c r="Q2382" s="13">
        <v>2434</v>
      </c>
      <c r="R2382" s="13">
        <v>2005</v>
      </c>
      <c r="S2382" s="13">
        <v>1174</v>
      </c>
      <c r="T2382" s="13">
        <v>817</v>
      </c>
      <c r="U2382" s="13">
        <v>70643</v>
      </c>
      <c r="V2382" s="8"/>
      <c r="W2382" s="45" t="s">
        <v>56</v>
      </c>
      <c r="X2382" s="78">
        <v>62</v>
      </c>
      <c r="Y2382" s="78">
        <v>175</v>
      </c>
      <c r="Z2382" s="78">
        <v>316</v>
      </c>
      <c r="AA2382" s="78">
        <v>212</v>
      </c>
      <c r="AB2382" s="78">
        <v>74</v>
      </c>
      <c r="AC2382" s="78">
        <v>17</v>
      </c>
      <c r="AD2382" s="78">
        <v>0</v>
      </c>
      <c r="AE2382" s="45">
        <f t="shared" si="1205"/>
        <v>856</v>
      </c>
      <c r="AF2382" s="8"/>
      <c r="AG2382" s="44" t="s">
        <v>56</v>
      </c>
      <c r="AH2382" s="68">
        <f t="shared" si="1207"/>
        <v>22.971470915153759</v>
      </c>
      <c r="AI2382" s="68">
        <f t="shared" si="1208"/>
        <v>82.236842105263165</v>
      </c>
      <c r="AJ2382" s="68">
        <f t="shared" si="1209"/>
        <v>146.8742737624913</v>
      </c>
      <c r="AK2382" s="68">
        <f t="shared" si="1210"/>
        <v>87.567121024370095</v>
      </c>
      <c r="AL2382" s="68">
        <f t="shared" si="1202"/>
        <v>28.505392912172574</v>
      </c>
      <c r="AM2382" s="68">
        <f t="shared" si="1203"/>
        <v>6.2454077883908887</v>
      </c>
      <c r="AN2382" s="68">
        <f t="shared" si="1204"/>
        <v>0</v>
      </c>
      <c r="AO2382" s="68">
        <f t="shared" si="1206"/>
        <v>49.54277115406876</v>
      </c>
      <c r="AP2382" s="8"/>
      <c r="AQ2382" s="6"/>
      <c r="AR2382" s="94"/>
      <c r="AS2382" s="8"/>
      <c r="AT2382" s="8"/>
      <c r="AU2382" s="8"/>
      <c r="AV2382" s="8"/>
      <c r="AW2382" s="8"/>
      <c r="AX2382" s="8"/>
      <c r="AY2382" s="8"/>
      <c r="AZ2382" s="8"/>
      <c r="BA2382" s="8"/>
      <c r="BB2382" s="8"/>
      <c r="BC2382" s="8"/>
      <c r="BD2382" s="8"/>
      <c r="BE2382" s="8"/>
      <c r="BF2382" s="8"/>
    </row>
    <row r="2383" spans="1:58" s="5" customFormat="1">
      <c r="A2383" s="6">
        <v>2338</v>
      </c>
      <c r="B2383" s="44" t="s">
        <v>57</v>
      </c>
      <c r="C2383" s="13">
        <v>498</v>
      </c>
      <c r="D2383" s="13">
        <v>586</v>
      </c>
      <c r="E2383" s="13">
        <v>655</v>
      </c>
      <c r="F2383" s="13">
        <v>513</v>
      </c>
      <c r="G2383" s="13">
        <v>301</v>
      </c>
      <c r="H2383" s="13">
        <v>329</v>
      </c>
      <c r="I2383" s="13">
        <v>465</v>
      </c>
      <c r="J2383" s="13">
        <v>531</v>
      </c>
      <c r="K2383" s="13">
        <v>658</v>
      </c>
      <c r="L2383" s="13">
        <v>638</v>
      </c>
      <c r="M2383" s="13">
        <v>685</v>
      </c>
      <c r="N2383" s="13">
        <v>532</v>
      </c>
      <c r="O2383" s="13">
        <v>551</v>
      </c>
      <c r="P2383" s="13">
        <v>487</v>
      </c>
      <c r="Q2383" s="13">
        <v>437</v>
      </c>
      <c r="R2383" s="13">
        <v>331</v>
      </c>
      <c r="S2383" s="13">
        <v>228</v>
      </c>
      <c r="T2383" s="13">
        <v>179</v>
      </c>
      <c r="U2383" s="13">
        <v>8604</v>
      </c>
      <c r="V2383" s="8"/>
      <c r="W2383" s="45" t="s">
        <v>57</v>
      </c>
      <c r="X2383" s="78">
        <v>0</v>
      </c>
      <c r="Y2383" s="78">
        <v>14</v>
      </c>
      <c r="Z2383" s="78">
        <v>18</v>
      </c>
      <c r="AA2383" s="78">
        <v>32</v>
      </c>
      <c r="AB2383" s="78">
        <v>18</v>
      </c>
      <c r="AC2383" s="78">
        <v>3</v>
      </c>
      <c r="AD2383" s="78">
        <v>0</v>
      </c>
      <c r="AE2383" s="45">
        <f t="shared" si="1205"/>
        <v>85</v>
      </c>
      <c r="AF2383" s="8"/>
      <c r="AG2383" s="44" t="s">
        <v>57</v>
      </c>
      <c r="AH2383" s="68">
        <f t="shared" si="1207"/>
        <v>0</v>
      </c>
      <c r="AI2383" s="68">
        <f t="shared" si="1208"/>
        <v>93.023255813953483</v>
      </c>
      <c r="AJ2383" s="68">
        <f t="shared" si="1209"/>
        <v>109.42249240121581</v>
      </c>
      <c r="AK2383" s="68">
        <f t="shared" si="1210"/>
        <v>137.63440860215053</v>
      </c>
      <c r="AL2383" s="68">
        <f t="shared" si="1202"/>
        <v>67.79661016949153</v>
      </c>
      <c r="AM2383" s="68">
        <f t="shared" si="1203"/>
        <v>9.1185410334346493</v>
      </c>
      <c r="AN2383" s="68">
        <f t="shared" si="1204"/>
        <v>0</v>
      </c>
      <c r="AO2383" s="68">
        <f t="shared" si="1206"/>
        <v>49.490538573508005</v>
      </c>
      <c r="AP2383" s="8"/>
      <c r="AQ2383" s="6"/>
      <c r="AR2383" s="94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</row>
    <row r="2384" spans="1:58" s="5" customFormat="1">
      <c r="A2384" s="6">
        <v>2339</v>
      </c>
      <c r="B2384" s="44" t="s">
        <v>58</v>
      </c>
      <c r="C2384" s="13">
        <v>2652</v>
      </c>
      <c r="D2384" s="13">
        <v>3298</v>
      </c>
      <c r="E2384" s="13">
        <v>3121</v>
      </c>
      <c r="F2384" s="13">
        <v>2845</v>
      </c>
      <c r="G2384" s="13">
        <v>1712</v>
      </c>
      <c r="H2384" s="13">
        <v>1819</v>
      </c>
      <c r="I2384" s="13">
        <v>2506</v>
      </c>
      <c r="J2384" s="13">
        <v>3118</v>
      </c>
      <c r="K2384" s="13">
        <v>3338</v>
      </c>
      <c r="L2384" s="13">
        <v>3062</v>
      </c>
      <c r="M2384" s="13">
        <v>2980</v>
      </c>
      <c r="N2384" s="13">
        <v>2171</v>
      </c>
      <c r="O2384" s="13">
        <v>1467</v>
      </c>
      <c r="P2384" s="13">
        <v>1105</v>
      </c>
      <c r="Q2384" s="13">
        <v>925</v>
      </c>
      <c r="R2384" s="13">
        <v>697</v>
      </c>
      <c r="S2384" s="13">
        <v>477</v>
      </c>
      <c r="T2384" s="13">
        <v>379</v>
      </c>
      <c r="U2384" s="13">
        <v>37672</v>
      </c>
      <c r="V2384" s="8"/>
      <c r="W2384" s="45" t="s">
        <v>58</v>
      </c>
      <c r="X2384" s="78">
        <v>11</v>
      </c>
      <c r="Y2384" s="78">
        <v>47</v>
      </c>
      <c r="Z2384" s="78">
        <v>97</v>
      </c>
      <c r="AA2384" s="78">
        <v>147</v>
      </c>
      <c r="AB2384" s="78">
        <v>94</v>
      </c>
      <c r="AC2384" s="78">
        <v>12</v>
      </c>
      <c r="AD2384" s="78">
        <v>0</v>
      </c>
      <c r="AE2384" s="45">
        <f t="shared" si="1205"/>
        <v>408</v>
      </c>
      <c r="AF2384" s="8"/>
      <c r="AG2384" s="44" t="s">
        <v>58</v>
      </c>
      <c r="AH2384" s="68">
        <f t="shared" si="1207"/>
        <v>7.73286467486819</v>
      </c>
      <c r="AI2384" s="68">
        <f t="shared" si="1208"/>
        <v>54.906542056074763</v>
      </c>
      <c r="AJ2384" s="68">
        <f t="shared" si="1209"/>
        <v>106.65200659703133</v>
      </c>
      <c r="AK2384" s="68">
        <f t="shared" si="1210"/>
        <v>117.31843575418995</v>
      </c>
      <c r="AL2384" s="68">
        <f t="shared" si="1202"/>
        <v>60.295060936497755</v>
      </c>
      <c r="AM2384" s="68">
        <f t="shared" si="1203"/>
        <v>7.1899340922708204</v>
      </c>
      <c r="AN2384" s="68">
        <f t="shared" si="1204"/>
        <v>0</v>
      </c>
      <c r="AO2384" s="68">
        <f t="shared" si="1206"/>
        <v>44.347826086956516</v>
      </c>
      <c r="AP2384" s="8"/>
      <c r="AQ2384" s="6"/>
      <c r="AR2384" s="94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</row>
    <row r="2385" spans="1:58" s="5" customFormat="1">
      <c r="A2385" s="6">
        <v>2340</v>
      </c>
      <c r="B2385" s="44" t="s">
        <v>59</v>
      </c>
      <c r="C2385" s="13">
        <v>5875</v>
      </c>
      <c r="D2385" s="13">
        <v>6589</v>
      </c>
      <c r="E2385" s="13">
        <v>7461</v>
      </c>
      <c r="F2385" s="13">
        <v>8030</v>
      </c>
      <c r="G2385" s="13">
        <v>7937</v>
      </c>
      <c r="H2385" s="13">
        <v>7369</v>
      </c>
      <c r="I2385" s="13">
        <v>7790</v>
      </c>
      <c r="J2385" s="13">
        <v>7919</v>
      </c>
      <c r="K2385" s="13">
        <v>8333</v>
      </c>
      <c r="L2385" s="13">
        <v>8091</v>
      </c>
      <c r="M2385" s="13">
        <v>8726</v>
      </c>
      <c r="N2385" s="13">
        <v>8126</v>
      </c>
      <c r="O2385" s="13">
        <v>6928</v>
      </c>
      <c r="P2385" s="13">
        <v>5028</v>
      </c>
      <c r="Q2385" s="13">
        <v>3869</v>
      </c>
      <c r="R2385" s="13">
        <v>2698</v>
      </c>
      <c r="S2385" s="13">
        <v>1650</v>
      </c>
      <c r="T2385" s="13">
        <v>1474</v>
      </c>
      <c r="U2385" s="13">
        <v>113893</v>
      </c>
      <c r="V2385" s="8"/>
      <c r="W2385" s="45" t="s">
        <v>59</v>
      </c>
      <c r="X2385" s="78">
        <v>8</v>
      </c>
      <c r="Y2385" s="78">
        <v>52</v>
      </c>
      <c r="Z2385" s="78">
        <v>257</v>
      </c>
      <c r="AA2385" s="78">
        <v>455</v>
      </c>
      <c r="AB2385" s="78">
        <v>219</v>
      </c>
      <c r="AC2385" s="78">
        <v>44</v>
      </c>
      <c r="AD2385" s="78">
        <v>3</v>
      </c>
      <c r="AE2385" s="45">
        <f t="shared" si="1205"/>
        <v>1038</v>
      </c>
      <c r="AF2385" s="8"/>
      <c r="AG2385" s="44" t="s">
        <v>59</v>
      </c>
      <c r="AH2385" s="68">
        <f t="shared" si="1207"/>
        <v>1.9925280199252802</v>
      </c>
      <c r="AI2385" s="68">
        <f t="shared" si="1208"/>
        <v>13.103187602368653</v>
      </c>
      <c r="AJ2385" s="68">
        <f t="shared" si="1209"/>
        <v>69.751662369385258</v>
      </c>
      <c r="AK2385" s="68">
        <f t="shared" si="1210"/>
        <v>116.81643132220795</v>
      </c>
      <c r="AL2385" s="68">
        <f t="shared" si="1202"/>
        <v>55.310013890642757</v>
      </c>
      <c r="AM2385" s="68">
        <f t="shared" si="1203"/>
        <v>10.560422416896674</v>
      </c>
      <c r="AN2385" s="68">
        <f t="shared" si="1204"/>
        <v>0.74156470152020759</v>
      </c>
      <c r="AO2385" s="68">
        <f t="shared" si="1206"/>
        <v>37.426310191278013</v>
      </c>
      <c r="AP2385" s="8"/>
      <c r="AQ2385" s="6"/>
      <c r="AR2385" s="94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</row>
    <row r="2386" spans="1:58" s="5" customFormat="1">
      <c r="A2386" s="6">
        <v>2341</v>
      </c>
      <c r="B2386" s="44" t="s">
        <v>60</v>
      </c>
      <c r="C2386" s="13">
        <v>352</v>
      </c>
      <c r="D2386" s="13">
        <v>446</v>
      </c>
      <c r="E2386" s="13">
        <v>632</v>
      </c>
      <c r="F2386" s="13">
        <v>515</v>
      </c>
      <c r="G2386" s="13">
        <v>315</v>
      </c>
      <c r="H2386" s="13">
        <v>344</v>
      </c>
      <c r="I2386" s="13">
        <v>398</v>
      </c>
      <c r="J2386" s="13">
        <v>475</v>
      </c>
      <c r="K2386" s="13">
        <v>567</v>
      </c>
      <c r="L2386" s="13">
        <v>522</v>
      </c>
      <c r="M2386" s="13">
        <v>548</v>
      </c>
      <c r="N2386" s="13">
        <v>428</v>
      </c>
      <c r="O2386" s="13">
        <v>371</v>
      </c>
      <c r="P2386" s="13">
        <v>312</v>
      </c>
      <c r="Q2386" s="13">
        <v>303</v>
      </c>
      <c r="R2386" s="13">
        <v>211</v>
      </c>
      <c r="S2386" s="13">
        <v>131</v>
      </c>
      <c r="T2386" s="13">
        <v>109</v>
      </c>
      <c r="U2386" s="13">
        <v>6979</v>
      </c>
      <c r="V2386" s="8"/>
      <c r="W2386" s="45" t="s">
        <v>60</v>
      </c>
      <c r="X2386" s="78">
        <v>6</v>
      </c>
      <c r="Y2386" s="78">
        <v>20.5</v>
      </c>
      <c r="Z2386" s="78">
        <v>29</v>
      </c>
      <c r="AA2386" s="78">
        <v>32.5</v>
      </c>
      <c r="AB2386" s="78">
        <v>17</v>
      </c>
      <c r="AC2386" s="78">
        <v>4.5</v>
      </c>
      <c r="AD2386" s="78">
        <v>0</v>
      </c>
      <c r="AE2386" s="45">
        <f t="shared" si="1205"/>
        <v>109.5</v>
      </c>
      <c r="AF2386" s="8"/>
      <c r="AG2386" s="44" t="s">
        <v>60</v>
      </c>
      <c r="AH2386" s="68">
        <f t="shared" si="1207"/>
        <v>23.300970873786408</v>
      </c>
      <c r="AI2386" s="68">
        <f t="shared" si="1208"/>
        <v>130.15873015873018</v>
      </c>
      <c r="AJ2386" s="68">
        <f t="shared" si="1209"/>
        <v>168.6046511627907</v>
      </c>
      <c r="AK2386" s="68">
        <f t="shared" si="1210"/>
        <v>163.31658291457288</v>
      </c>
      <c r="AL2386" s="68">
        <f t="shared" si="1202"/>
        <v>71.578947368421041</v>
      </c>
      <c r="AM2386" s="68">
        <f t="shared" si="1203"/>
        <v>15.873015873015872</v>
      </c>
      <c r="AN2386" s="68">
        <f t="shared" si="1204"/>
        <v>0</v>
      </c>
      <c r="AO2386" s="68">
        <f t="shared" si="1206"/>
        <v>69.834183673469383</v>
      </c>
      <c r="AP2386" s="8"/>
      <c r="AQ2386" s="6"/>
      <c r="AR2386" s="94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/>
      <c r="BF2386" s="8"/>
    </row>
    <row r="2387" spans="1:58" s="5" customFormat="1">
      <c r="A2387" s="6">
        <v>2342</v>
      </c>
      <c r="B2387" s="44" t="s">
        <v>61</v>
      </c>
      <c r="C2387" s="13">
        <v>3944</v>
      </c>
      <c r="D2387" s="13">
        <v>3355</v>
      </c>
      <c r="E2387" s="13">
        <v>2900</v>
      </c>
      <c r="F2387" s="13">
        <v>3421</v>
      </c>
      <c r="G2387" s="13">
        <v>4640</v>
      </c>
      <c r="H2387" s="13">
        <v>5911</v>
      </c>
      <c r="I2387" s="13">
        <v>6262</v>
      </c>
      <c r="J2387" s="13">
        <v>5462</v>
      </c>
      <c r="K2387" s="13">
        <v>4782</v>
      </c>
      <c r="L2387" s="13">
        <v>3875</v>
      </c>
      <c r="M2387" s="13">
        <v>3101</v>
      </c>
      <c r="N2387" s="13">
        <v>2462</v>
      </c>
      <c r="O2387" s="13">
        <v>2331</v>
      </c>
      <c r="P2387" s="13">
        <v>2253</v>
      </c>
      <c r="Q2387" s="13">
        <v>2353</v>
      </c>
      <c r="R2387" s="13">
        <v>1935</v>
      </c>
      <c r="S2387" s="13">
        <v>1225</v>
      </c>
      <c r="T2387" s="13">
        <v>1014</v>
      </c>
      <c r="U2387" s="13">
        <v>61226</v>
      </c>
      <c r="V2387" s="8"/>
      <c r="W2387" s="45" t="s">
        <v>61</v>
      </c>
      <c r="X2387" s="78">
        <v>24</v>
      </c>
      <c r="Y2387" s="78">
        <v>124</v>
      </c>
      <c r="Z2387" s="78">
        <v>267</v>
      </c>
      <c r="AA2387" s="78">
        <v>337</v>
      </c>
      <c r="AB2387" s="78">
        <v>159</v>
      </c>
      <c r="AC2387" s="78">
        <v>32</v>
      </c>
      <c r="AD2387" s="78">
        <v>0</v>
      </c>
      <c r="AE2387" s="45">
        <f t="shared" si="1205"/>
        <v>943</v>
      </c>
      <c r="AF2387" s="8"/>
      <c r="AG2387" s="44" t="s">
        <v>61</v>
      </c>
      <c r="AH2387" s="68">
        <f t="shared" si="1207"/>
        <v>14.030985092078339</v>
      </c>
      <c r="AI2387" s="68">
        <f t="shared" si="1208"/>
        <v>53.448275862068968</v>
      </c>
      <c r="AJ2387" s="68">
        <f t="shared" si="1209"/>
        <v>90.340043985789208</v>
      </c>
      <c r="AK2387" s="68">
        <f t="shared" si="1210"/>
        <v>107.63334397955924</v>
      </c>
      <c r="AL2387" s="68">
        <f t="shared" si="1202"/>
        <v>58.220432076162581</v>
      </c>
      <c r="AM2387" s="68">
        <f t="shared" si="1203"/>
        <v>13.383521539104976</v>
      </c>
      <c r="AN2387" s="68">
        <f t="shared" si="1204"/>
        <v>0</v>
      </c>
      <c r="AO2387" s="68">
        <f t="shared" si="1206"/>
        <v>54.90059092364568</v>
      </c>
      <c r="AP2387" s="8"/>
      <c r="AQ2387" s="6"/>
      <c r="AR2387" s="94"/>
      <c r="AS2387" s="8"/>
      <c r="AT2387" s="8"/>
      <c r="AU2387" s="8"/>
      <c r="AV2387" s="8"/>
      <c r="AW2387" s="8"/>
      <c r="AX2387" s="8"/>
      <c r="AY2387" s="8"/>
      <c r="AZ2387" s="8"/>
      <c r="BA2387" s="8"/>
      <c r="BB2387" s="8"/>
      <c r="BC2387" s="8"/>
      <c r="BD2387" s="8"/>
      <c r="BE2387" s="8"/>
      <c r="BF2387" s="8"/>
    </row>
    <row r="2388" spans="1:58" s="5" customFormat="1">
      <c r="A2388" s="6">
        <v>2343</v>
      </c>
      <c r="B2388" s="44" t="s">
        <v>62</v>
      </c>
      <c r="C2388" s="13">
        <v>6759</v>
      </c>
      <c r="D2388" s="13">
        <v>6929</v>
      </c>
      <c r="E2388" s="13">
        <v>6852</v>
      </c>
      <c r="F2388" s="13">
        <v>6888</v>
      </c>
      <c r="G2388" s="13">
        <v>6705</v>
      </c>
      <c r="H2388" s="13">
        <v>7430</v>
      </c>
      <c r="I2388" s="13">
        <v>8048</v>
      </c>
      <c r="J2388" s="13">
        <v>7866</v>
      </c>
      <c r="K2388" s="13">
        <v>7470</v>
      </c>
      <c r="L2388" s="13">
        <v>6864</v>
      </c>
      <c r="M2388" s="13">
        <v>6838</v>
      </c>
      <c r="N2388" s="13">
        <v>5293</v>
      </c>
      <c r="O2388" s="13">
        <v>3959</v>
      </c>
      <c r="P2388" s="13">
        <v>3341</v>
      </c>
      <c r="Q2388" s="13">
        <v>3169</v>
      </c>
      <c r="R2388" s="13">
        <v>2653</v>
      </c>
      <c r="S2388" s="13">
        <v>1715</v>
      </c>
      <c r="T2388" s="13">
        <v>1500</v>
      </c>
      <c r="U2388" s="13">
        <v>100279</v>
      </c>
      <c r="V2388" s="8"/>
      <c r="W2388" s="45" t="s">
        <v>62</v>
      </c>
      <c r="X2388" s="78">
        <v>30</v>
      </c>
      <c r="Y2388" s="78">
        <v>109</v>
      </c>
      <c r="Z2388" s="78">
        <v>398</v>
      </c>
      <c r="AA2388" s="78">
        <v>509</v>
      </c>
      <c r="AB2388" s="78">
        <v>253</v>
      </c>
      <c r="AC2388" s="78">
        <v>20</v>
      </c>
      <c r="AD2388" s="78">
        <v>3</v>
      </c>
      <c r="AE2388" s="45">
        <f t="shared" si="1205"/>
        <v>1322</v>
      </c>
      <c r="AF2388" s="8"/>
      <c r="AG2388" s="44" t="s">
        <v>62</v>
      </c>
      <c r="AH2388" s="68">
        <f t="shared" si="1207"/>
        <v>8.7108013937282234</v>
      </c>
      <c r="AI2388" s="68">
        <f t="shared" si="1208"/>
        <v>32.513049962714391</v>
      </c>
      <c r="AJ2388" s="68">
        <f t="shared" si="1209"/>
        <v>107.13324360699865</v>
      </c>
      <c r="AK2388" s="68">
        <f t="shared" si="1210"/>
        <v>126.4910536779324</v>
      </c>
      <c r="AL2388" s="68">
        <f t="shared" si="1202"/>
        <v>64.327485380116954</v>
      </c>
      <c r="AM2388" s="68">
        <f t="shared" si="1203"/>
        <v>5.3547523427041499</v>
      </c>
      <c r="AN2388" s="68">
        <f t="shared" si="1204"/>
        <v>0.87412587412587417</v>
      </c>
      <c r="AO2388" s="68">
        <f t="shared" si="1206"/>
        <v>51.569113143882511</v>
      </c>
      <c r="AP2388" s="8"/>
      <c r="AQ2388" s="6"/>
      <c r="AR2388" s="94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</row>
    <row r="2389" spans="1:58" s="5" customFormat="1">
      <c r="A2389" s="6">
        <v>2344</v>
      </c>
      <c r="B2389" s="44" t="s">
        <v>63</v>
      </c>
      <c r="C2389" s="13">
        <v>1673</v>
      </c>
      <c r="D2389" s="13">
        <v>1177</v>
      </c>
      <c r="E2389" s="13">
        <v>1308</v>
      </c>
      <c r="F2389" s="13">
        <v>5168</v>
      </c>
      <c r="G2389" s="13">
        <v>10169</v>
      </c>
      <c r="H2389" s="13">
        <v>7418</v>
      </c>
      <c r="I2389" s="13">
        <v>5292</v>
      </c>
      <c r="J2389" s="13">
        <v>3369</v>
      </c>
      <c r="K2389" s="13">
        <v>2552</v>
      </c>
      <c r="L2389" s="13">
        <v>2424</v>
      </c>
      <c r="M2389" s="13">
        <v>2537</v>
      </c>
      <c r="N2389" s="13">
        <v>1998</v>
      </c>
      <c r="O2389" s="13">
        <v>1508</v>
      </c>
      <c r="P2389" s="13">
        <v>1146</v>
      </c>
      <c r="Q2389" s="13">
        <v>1050</v>
      </c>
      <c r="R2389" s="13">
        <v>796</v>
      </c>
      <c r="S2389" s="13">
        <v>570</v>
      </c>
      <c r="T2389" s="13">
        <v>518</v>
      </c>
      <c r="U2389" s="13">
        <v>50673</v>
      </c>
      <c r="V2389" s="8"/>
      <c r="W2389" s="45" t="s">
        <v>63</v>
      </c>
      <c r="X2389" s="78">
        <v>10</v>
      </c>
      <c r="Y2389" s="78">
        <v>38</v>
      </c>
      <c r="Z2389" s="78">
        <v>118</v>
      </c>
      <c r="AA2389" s="78">
        <v>192</v>
      </c>
      <c r="AB2389" s="78">
        <v>96</v>
      </c>
      <c r="AC2389" s="78">
        <v>27</v>
      </c>
      <c r="AD2389" s="78">
        <v>3</v>
      </c>
      <c r="AE2389" s="45">
        <f t="shared" si="1205"/>
        <v>484</v>
      </c>
      <c r="AF2389" s="8"/>
      <c r="AG2389" s="44" t="s">
        <v>63</v>
      </c>
      <c r="AH2389" s="68">
        <f t="shared" si="1207"/>
        <v>3.8699690402476778</v>
      </c>
      <c r="AI2389" s="68">
        <f t="shared" si="1208"/>
        <v>7.4736945619038249</v>
      </c>
      <c r="AJ2389" s="68">
        <f t="shared" si="1209"/>
        <v>31.814505257481798</v>
      </c>
      <c r="AK2389" s="68">
        <f t="shared" si="1210"/>
        <v>72.562358276643991</v>
      </c>
      <c r="AL2389" s="68">
        <f t="shared" si="1202"/>
        <v>56.990204808548526</v>
      </c>
      <c r="AM2389" s="68">
        <f t="shared" si="1203"/>
        <v>21.159874608150471</v>
      </c>
      <c r="AN2389" s="68">
        <f t="shared" si="1204"/>
        <v>2.4752475247524752</v>
      </c>
      <c r="AO2389" s="68">
        <f t="shared" si="1206"/>
        <v>26.599252582985272</v>
      </c>
      <c r="AP2389" s="8"/>
      <c r="AQ2389" s="6"/>
      <c r="AR2389" s="94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</row>
    <row r="2390" spans="1:58" s="5" customFormat="1">
      <c r="A2390" s="6">
        <v>2345</v>
      </c>
      <c r="B2390" s="44" t="s">
        <v>64</v>
      </c>
      <c r="C2390" s="13">
        <v>4293</v>
      </c>
      <c r="D2390" s="13">
        <v>4518</v>
      </c>
      <c r="E2390" s="13">
        <v>4514</v>
      </c>
      <c r="F2390" s="13">
        <v>4368</v>
      </c>
      <c r="G2390" s="13">
        <v>4032</v>
      </c>
      <c r="H2390" s="13">
        <v>4589</v>
      </c>
      <c r="I2390" s="13">
        <v>4450</v>
      </c>
      <c r="J2390" s="13">
        <v>4217</v>
      </c>
      <c r="K2390" s="13">
        <v>4165</v>
      </c>
      <c r="L2390" s="13">
        <v>4122</v>
      </c>
      <c r="M2390" s="13">
        <v>3605</v>
      </c>
      <c r="N2390" s="13">
        <v>2079</v>
      </c>
      <c r="O2390" s="13">
        <v>1259</v>
      </c>
      <c r="P2390" s="13">
        <v>851</v>
      </c>
      <c r="Q2390" s="13">
        <v>732</v>
      </c>
      <c r="R2390" s="13">
        <v>542</v>
      </c>
      <c r="S2390" s="13">
        <v>295</v>
      </c>
      <c r="T2390" s="13">
        <v>199</v>
      </c>
      <c r="U2390" s="13">
        <v>52830</v>
      </c>
      <c r="V2390" s="8"/>
      <c r="W2390" s="45" t="s">
        <v>64</v>
      </c>
      <c r="X2390" s="78">
        <v>20</v>
      </c>
      <c r="Y2390" s="78">
        <v>138</v>
      </c>
      <c r="Z2390" s="78">
        <v>329</v>
      </c>
      <c r="AA2390" s="78">
        <v>229</v>
      </c>
      <c r="AB2390" s="78">
        <v>91</v>
      </c>
      <c r="AC2390" s="78">
        <v>12</v>
      </c>
      <c r="AD2390" s="78">
        <v>0</v>
      </c>
      <c r="AE2390" s="45">
        <f t="shared" si="1205"/>
        <v>819</v>
      </c>
      <c r="AF2390" s="8"/>
      <c r="AG2390" s="44" t="s">
        <v>64</v>
      </c>
      <c r="AH2390" s="68">
        <f t="shared" si="1207"/>
        <v>9.1575091575091587</v>
      </c>
      <c r="AI2390" s="68">
        <f t="shared" si="1208"/>
        <v>68.452380952380963</v>
      </c>
      <c r="AJ2390" s="68">
        <f t="shared" si="1209"/>
        <v>143.38635868380911</v>
      </c>
      <c r="AK2390" s="68">
        <f t="shared" si="1210"/>
        <v>102.92134831460675</v>
      </c>
      <c r="AL2390" s="68">
        <f t="shared" si="1202"/>
        <v>43.158643585487312</v>
      </c>
      <c r="AM2390" s="68">
        <f t="shared" si="1203"/>
        <v>5.762304921968787</v>
      </c>
      <c r="AN2390" s="68">
        <f t="shared" si="1204"/>
        <v>0</v>
      </c>
      <c r="AO2390" s="68">
        <f t="shared" si="1206"/>
        <v>54.703937481214304</v>
      </c>
      <c r="AP2390" s="8"/>
      <c r="AQ2390" s="6"/>
      <c r="AR2390" s="94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</row>
    <row r="2391" spans="1:58" s="5" customFormat="1">
      <c r="A2391" s="6">
        <v>2346</v>
      </c>
      <c r="B2391" s="44" t="s">
        <v>65</v>
      </c>
      <c r="C2391" s="13">
        <v>3797</v>
      </c>
      <c r="D2391" s="13">
        <v>4013</v>
      </c>
      <c r="E2391" s="13">
        <v>3901</v>
      </c>
      <c r="F2391" s="13">
        <v>3317</v>
      </c>
      <c r="G2391" s="13">
        <v>2689</v>
      </c>
      <c r="H2391" s="13">
        <v>3161</v>
      </c>
      <c r="I2391" s="13">
        <v>3536</v>
      </c>
      <c r="J2391" s="13">
        <v>3705</v>
      </c>
      <c r="K2391" s="13">
        <v>3788</v>
      </c>
      <c r="L2391" s="13">
        <v>3274</v>
      </c>
      <c r="M2391" s="13">
        <v>3144</v>
      </c>
      <c r="N2391" s="13">
        <v>2411</v>
      </c>
      <c r="O2391" s="13">
        <v>2199</v>
      </c>
      <c r="P2391" s="13">
        <v>1896</v>
      </c>
      <c r="Q2391" s="13">
        <v>1833</v>
      </c>
      <c r="R2391" s="13">
        <v>1410</v>
      </c>
      <c r="S2391" s="13">
        <v>856</v>
      </c>
      <c r="T2391" s="13">
        <v>686</v>
      </c>
      <c r="U2391" s="13">
        <v>49616</v>
      </c>
      <c r="V2391" s="8"/>
      <c r="W2391" s="45" t="s">
        <v>65</v>
      </c>
      <c r="X2391" s="78">
        <v>31</v>
      </c>
      <c r="Y2391" s="78">
        <v>111</v>
      </c>
      <c r="Z2391" s="78">
        <v>189</v>
      </c>
      <c r="AA2391" s="78">
        <v>187</v>
      </c>
      <c r="AB2391" s="78">
        <v>77</v>
      </c>
      <c r="AC2391" s="78">
        <v>17</v>
      </c>
      <c r="AD2391" s="78">
        <v>0</v>
      </c>
      <c r="AE2391" s="45">
        <f t="shared" si="1205"/>
        <v>612</v>
      </c>
      <c r="AF2391" s="8"/>
      <c r="AG2391" s="44" t="s">
        <v>65</v>
      </c>
      <c r="AH2391" s="68">
        <f t="shared" si="1207"/>
        <v>18.691588785046729</v>
      </c>
      <c r="AI2391" s="68">
        <f t="shared" si="1208"/>
        <v>82.558571959836371</v>
      </c>
      <c r="AJ2391" s="68">
        <f t="shared" si="1209"/>
        <v>119.58241062954761</v>
      </c>
      <c r="AK2391" s="68">
        <f t="shared" si="1210"/>
        <v>105.76923076923077</v>
      </c>
      <c r="AL2391" s="68">
        <f t="shared" si="1202"/>
        <v>41.565452091767881</v>
      </c>
      <c r="AM2391" s="68">
        <f t="shared" si="1203"/>
        <v>8.9757127771911289</v>
      </c>
      <c r="AN2391" s="68">
        <f t="shared" si="1204"/>
        <v>0</v>
      </c>
      <c r="AO2391" s="68">
        <f t="shared" si="1206"/>
        <v>52.151682999573922</v>
      </c>
      <c r="AP2391" s="8"/>
      <c r="AQ2391" s="6"/>
      <c r="AR2391" s="94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</row>
    <row r="2392" spans="1:58" s="5" customFormat="1">
      <c r="A2392" s="6">
        <v>2347</v>
      </c>
      <c r="B2392" s="44" t="s">
        <v>66</v>
      </c>
      <c r="C2392" s="13">
        <v>2196</v>
      </c>
      <c r="D2392" s="13">
        <v>2518</v>
      </c>
      <c r="E2392" s="13">
        <v>2468</v>
      </c>
      <c r="F2392" s="13">
        <v>2233</v>
      </c>
      <c r="G2392" s="13">
        <v>1497</v>
      </c>
      <c r="H2392" s="13">
        <v>1715</v>
      </c>
      <c r="I2392" s="13">
        <v>2116</v>
      </c>
      <c r="J2392" s="13">
        <v>2388</v>
      </c>
      <c r="K2392" s="13">
        <v>2282</v>
      </c>
      <c r="L2392" s="13">
        <v>2049</v>
      </c>
      <c r="M2392" s="13">
        <v>1870</v>
      </c>
      <c r="N2392" s="13">
        <v>1388</v>
      </c>
      <c r="O2392" s="13">
        <v>1045</v>
      </c>
      <c r="P2392" s="13">
        <v>817</v>
      </c>
      <c r="Q2392" s="13">
        <v>747</v>
      </c>
      <c r="R2392" s="13">
        <v>531</v>
      </c>
      <c r="S2392" s="13">
        <v>290</v>
      </c>
      <c r="T2392" s="13">
        <v>256</v>
      </c>
      <c r="U2392" s="13">
        <v>28406</v>
      </c>
      <c r="V2392" s="8"/>
      <c r="W2392" s="45" t="s">
        <v>66</v>
      </c>
      <c r="X2392" s="78">
        <v>11</v>
      </c>
      <c r="Y2392" s="78">
        <v>61</v>
      </c>
      <c r="Z2392" s="78">
        <v>105</v>
      </c>
      <c r="AA2392" s="78">
        <v>148</v>
      </c>
      <c r="AB2392" s="78">
        <v>49</v>
      </c>
      <c r="AC2392" s="78">
        <v>13</v>
      </c>
      <c r="AD2392" s="78">
        <v>0</v>
      </c>
      <c r="AE2392" s="45">
        <f t="shared" si="1205"/>
        <v>387</v>
      </c>
      <c r="AF2392" s="8"/>
      <c r="AG2392" s="44" t="s">
        <v>66</v>
      </c>
      <c r="AH2392" s="68">
        <f t="shared" si="1207"/>
        <v>9.8522167487684733</v>
      </c>
      <c r="AI2392" s="68">
        <f t="shared" si="1208"/>
        <v>81.49632598530394</v>
      </c>
      <c r="AJ2392" s="68">
        <f t="shared" si="1209"/>
        <v>122.44897959183673</v>
      </c>
      <c r="AK2392" s="68">
        <f t="shared" si="1210"/>
        <v>139.88657844990547</v>
      </c>
      <c r="AL2392" s="68">
        <f t="shared" si="1202"/>
        <v>41.038525963149084</v>
      </c>
      <c r="AM2392" s="68">
        <f t="shared" si="1203"/>
        <v>11.393514460999123</v>
      </c>
      <c r="AN2392" s="68">
        <f t="shared" si="1204"/>
        <v>0</v>
      </c>
      <c r="AO2392" s="68">
        <f t="shared" si="1206"/>
        <v>54.201680672268907</v>
      </c>
      <c r="AP2392" s="8"/>
      <c r="AQ2392" s="6"/>
      <c r="AR2392" s="94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</row>
    <row r="2393" spans="1:58" s="5" customFormat="1">
      <c r="A2393" s="6">
        <v>2348</v>
      </c>
      <c r="B2393" s="44" t="s">
        <v>67</v>
      </c>
      <c r="C2393" s="13">
        <v>1803</v>
      </c>
      <c r="D2393" s="13">
        <v>1966</v>
      </c>
      <c r="E2393" s="13">
        <v>2088</v>
      </c>
      <c r="F2393" s="13">
        <v>1675</v>
      </c>
      <c r="G2393" s="13">
        <v>1199</v>
      </c>
      <c r="H2393" s="13">
        <v>1415</v>
      </c>
      <c r="I2393" s="13">
        <v>1607</v>
      </c>
      <c r="J2393" s="13">
        <v>1797</v>
      </c>
      <c r="K2393" s="13">
        <v>1885</v>
      </c>
      <c r="L2393" s="13">
        <v>1822</v>
      </c>
      <c r="M2393" s="13">
        <v>1807</v>
      </c>
      <c r="N2393" s="13">
        <v>1476</v>
      </c>
      <c r="O2393" s="13">
        <v>1513</v>
      </c>
      <c r="P2393" s="13">
        <v>1365</v>
      </c>
      <c r="Q2393" s="13">
        <v>1277</v>
      </c>
      <c r="R2393" s="13">
        <v>975</v>
      </c>
      <c r="S2393" s="13">
        <v>638</v>
      </c>
      <c r="T2393" s="13">
        <v>502</v>
      </c>
      <c r="U2393" s="13">
        <v>26810</v>
      </c>
      <c r="V2393" s="8"/>
      <c r="W2393" s="45" t="s">
        <v>67</v>
      </c>
      <c r="X2393" s="78">
        <v>19</v>
      </c>
      <c r="Y2393" s="78">
        <v>63</v>
      </c>
      <c r="Z2393" s="78">
        <v>88</v>
      </c>
      <c r="AA2393" s="78">
        <v>82</v>
      </c>
      <c r="AB2393" s="78">
        <v>37</v>
      </c>
      <c r="AC2393" s="78">
        <v>7</v>
      </c>
      <c r="AD2393" s="78">
        <v>0</v>
      </c>
      <c r="AE2393" s="45">
        <f t="shared" si="1205"/>
        <v>296</v>
      </c>
      <c r="AF2393" s="8"/>
      <c r="AG2393" s="44" t="s">
        <v>67</v>
      </c>
      <c r="AH2393" s="68">
        <f t="shared" si="1207"/>
        <v>22.686567164179106</v>
      </c>
      <c r="AI2393" s="68">
        <f t="shared" si="1208"/>
        <v>105.08757297748124</v>
      </c>
      <c r="AJ2393" s="68">
        <f t="shared" si="1209"/>
        <v>124.38162544169612</v>
      </c>
      <c r="AK2393" s="68">
        <f t="shared" si="1210"/>
        <v>102.05351586807717</v>
      </c>
      <c r="AL2393" s="68">
        <f t="shared" si="1202"/>
        <v>41.179744017807451</v>
      </c>
      <c r="AM2393" s="68">
        <f t="shared" si="1203"/>
        <v>7.4270557029177722</v>
      </c>
      <c r="AN2393" s="68">
        <f t="shared" si="1204"/>
        <v>0</v>
      </c>
      <c r="AO2393" s="68">
        <f t="shared" si="1206"/>
        <v>51.929824561403507</v>
      </c>
      <c r="AP2393" s="8"/>
      <c r="AQ2393" s="6"/>
      <c r="AR2393" s="94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</row>
    <row r="2394" spans="1:58" s="5" customFormat="1">
      <c r="A2394" s="6">
        <v>2349</v>
      </c>
      <c r="B2394" s="44" t="s">
        <v>68</v>
      </c>
      <c r="C2394" s="13">
        <v>8047</v>
      </c>
      <c r="D2394" s="13">
        <v>8473</v>
      </c>
      <c r="E2394" s="13">
        <v>9188</v>
      </c>
      <c r="F2394" s="13">
        <v>11102</v>
      </c>
      <c r="G2394" s="13">
        <v>13560</v>
      </c>
      <c r="H2394" s="13">
        <v>12165</v>
      </c>
      <c r="I2394" s="13">
        <v>11892</v>
      </c>
      <c r="J2394" s="13">
        <v>11356</v>
      </c>
      <c r="K2394" s="13">
        <v>11192</v>
      </c>
      <c r="L2394" s="13">
        <v>10802</v>
      </c>
      <c r="M2394" s="13">
        <v>11455</v>
      </c>
      <c r="N2394" s="13">
        <v>10171</v>
      </c>
      <c r="O2394" s="13">
        <v>8999</v>
      </c>
      <c r="P2394" s="13">
        <v>7688</v>
      </c>
      <c r="Q2394" s="13">
        <v>6681</v>
      </c>
      <c r="R2394" s="13">
        <v>5047</v>
      </c>
      <c r="S2394" s="13">
        <v>2890</v>
      </c>
      <c r="T2394" s="13">
        <v>2433</v>
      </c>
      <c r="U2394" s="13">
        <v>163141</v>
      </c>
      <c r="V2394" s="8"/>
      <c r="W2394" s="45" t="s">
        <v>68</v>
      </c>
      <c r="X2394" s="78">
        <v>12</v>
      </c>
      <c r="Y2394" s="78">
        <v>106</v>
      </c>
      <c r="Z2394" s="78">
        <v>390</v>
      </c>
      <c r="AA2394" s="78">
        <v>681</v>
      </c>
      <c r="AB2394" s="78">
        <v>315</v>
      </c>
      <c r="AC2394" s="78">
        <v>42</v>
      </c>
      <c r="AD2394" s="78">
        <v>3</v>
      </c>
      <c r="AE2394" s="45">
        <f t="shared" si="1205"/>
        <v>1549</v>
      </c>
      <c r="AF2394" s="8"/>
      <c r="AG2394" s="44" t="s">
        <v>68</v>
      </c>
      <c r="AH2394" s="68">
        <f t="shared" si="1207"/>
        <v>2.1617726535759321</v>
      </c>
      <c r="AI2394" s="68">
        <f t="shared" si="1208"/>
        <v>15.634218289085545</v>
      </c>
      <c r="AJ2394" s="68">
        <f t="shared" si="1209"/>
        <v>64.118372379778052</v>
      </c>
      <c r="AK2394" s="68">
        <f t="shared" si="1210"/>
        <v>114.53077699293642</v>
      </c>
      <c r="AL2394" s="68">
        <f t="shared" si="1202"/>
        <v>55.477280732652346</v>
      </c>
      <c r="AM2394" s="68">
        <f t="shared" si="1203"/>
        <v>7.5053609721229444</v>
      </c>
      <c r="AN2394" s="68">
        <f t="shared" si="1204"/>
        <v>0.55545269394556562</v>
      </c>
      <c r="AO2394" s="68">
        <f t="shared" si="1206"/>
        <v>37.748723634990071</v>
      </c>
      <c r="AP2394" s="8"/>
      <c r="AQ2394" s="6"/>
      <c r="AR2394" s="94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</row>
    <row r="2395" spans="1:58" s="5" customFormat="1">
      <c r="A2395" s="6">
        <v>2350</v>
      </c>
      <c r="B2395" s="44" t="s">
        <v>69</v>
      </c>
      <c r="C2395" s="13">
        <v>6467</v>
      </c>
      <c r="D2395" s="13">
        <v>6337</v>
      </c>
      <c r="E2395" s="13">
        <v>6260</v>
      </c>
      <c r="F2395" s="13">
        <v>6355</v>
      </c>
      <c r="G2395" s="13">
        <v>8036</v>
      </c>
      <c r="H2395" s="13">
        <v>9398</v>
      </c>
      <c r="I2395" s="13">
        <v>9503</v>
      </c>
      <c r="J2395" s="13">
        <v>8828</v>
      </c>
      <c r="K2395" s="13">
        <v>8197</v>
      </c>
      <c r="L2395" s="13">
        <v>7456</v>
      </c>
      <c r="M2395" s="13">
        <v>6961</v>
      </c>
      <c r="N2395" s="13">
        <v>5631</v>
      </c>
      <c r="O2395" s="13">
        <v>5073</v>
      </c>
      <c r="P2395" s="13">
        <v>4421</v>
      </c>
      <c r="Q2395" s="13">
        <v>4247</v>
      </c>
      <c r="R2395" s="13">
        <v>3585</v>
      </c>
      <c r="S2395" s="13">
        <v>2069</v>
      </c>
      <c r="T2395" s="13">
        <v>1687</v>
      </c>
      <c r="U2395" s="13">
        <v>110511</v>
      </c>
      <c r="V2395" s="8"/>
      <c r="W2395" s="45" t="s">
        <v>69</v>
      </c>
      <c r="X2395" s="78">
        <v>16</v>
      </c>
      <c r="Y2395" s="78">
        <v>97</v>
      </c>
      <c r="Z2395" s="78">
        <v>350</v>
      </c>
      <c r="AA2395" s="78">
        <v>564</v>
      </c>
      <c r="AB2395" s="78">
        <v>271</v>
      </c>
      <c r="AC2395" s="78">
        <v>36</v>
      </c>
      <c r="AD2395" s="78">
        <v>3</v>
      </c>
      <c r="AE2395" s="45">
        <f t="shared" si="1205"/>
        <v>1337</v>
      </c>
      <c r="AF2395" s="8"/>
      <c r="AG2395" s="44" t="s">
        <v>69</v>
      </c>
      <c r="AH2395" s="68">
        <f t="shared" si="1207"/>
        <v>5.0354051927616048</v>
      </c>
      <c r="AI2395" s="68">
        <f t="shared" si="1208"/>
        <v>24.141363862618221</v>
      </c>
      <c r="AJ2395" s="68">
        <f t="shared" si="1209"/>
        <v>74.483932751649292</v>
      </c>
      <c r="AK2395" s="68">
        <f t="shared" si="1210"/>
        <v>118.69935809744292</v>
      </c>
      <c r="AL2395" s="68">
        <f t="shared" si="1202"/>
        <v>61.395559583144539</v>
      </c>
      <c r="AM2395" s="68">
        <f t="shared" si="1203"/>
        <v>8.7837013541539601</v>
      </c>
      <c r="AN2395" s="68">
        <f t="shared" si="1204"/>
        <v>0.80472103004291851</v>
      </c>
      <c r="AO2395" s="68">
        <f t="shared" si="1206"/>
        <v>46.284596610873592</v>
      </c>
      <c r="AP2395" s="8"/>
      <c r="AQ2395" s="6"/>
      <c r="AR2395" s="94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/>
      <c r="BF2395" s="8"/>
    </row>
    <row r="2396" spans="1:58" s="5" customFormat="1">
      <c r="A2396" s="6">
        <v>2351</v>
      </c>
      <c r="B2396" s="44" t="s">
        <v>70</v>
      </c>
      <c r="C2396" s="13">
        <v>1891</v>
      </c>
      <c r="D2396" s="13">
        <v>2192</v>
      </c>
      <c r="E2396" s="13">
        <v>2141</v>
      </c>
      <c r="F2396" s="13">
        <v>1877</v>
      </c>
      <c r="G2396" s="13">
        <v>1266</v>
      </c>
      <c r="H2396" s="13">
        <v>1333</v>
      </c>
      <c r="I2396" s="13">
        <v>1801</v>
      </c>
      <c r="J2396" s="13">
        <v>2145</v>
      </c>
      <c r="K2396" s="13">
        <v>2044</v>
      </c>
      <c r="L2396" s="13">
        <v>1932</v>
      </c>
      <c r="M2396" s="13">
        <v>1784</v>
      </c>
      <c r="N2396" s="13">
        <v>1333</v>
      </c>
      <c r="O2396" s="13">
        <v>899</v>
      </c>
      <c r="P2396" s="13">
        <v>768</v>
      </c>
      <c r="Q2396" s="13">
        <v>652</v>
      </c>
      <c r="R2396" s="13">
        <v>519</v>
      </c>
      <c r="S2396" s="13">
        <v>282</v>
      </c>
      <c r="T2396" s="13">
        <v>228</v>
      </c>
      <c r="U2396" s="13">
        <v>25087</v>
      </c>
      <c r="V2396" s="8"/>
      <c r="W2396" s="45" t="s">
        <v>70</v>
      </c>
      <c r="X2396" s="78">
        <v>12</v>
      </c>
      <c r="Y2396" s="78">
        <v>37</v>
      </c>
      <c r="Z2396" s="78">
        <v>94</v>
      </c>
      <c r="AA2396" s="78">
        <v>106</v>
      </c>
      <c r="AB2396" s="78">
        <v>44</v>
      </c>
      <c r="AC2396" s="78">
        <v>10</v>
      </c>
      <c r="AD2396" s="78">
        <v>0</v>
      </c>
      <c r="AE2396" s="45">
        <f t="shared" si="1205"/>
        <v>303</v>
      </c>
      <c r="AF2396" s="8"/>
      <c r="AG2396" s="44" t="s">
        <v>70</v>
      </c>
      <c r="AH2396" s="68">
        <f t="shared" si="1207"/>
        <v>12.786361214704314</v>
      </c>
      <c r="AI2396" s="68">
        <f t="shared" si="1208"/>
        <v>58.451816745655613</v>
      </c>
      <c r="AJ2396" s="68">
        <f t="shared" si="1209"/>
        <v>141.03525881470367</v>
      </c>
      <c r="AK2396" s="68">
        <f t="shared" si="1210"/>
        <v>117.71238200999446</v>
      </c>
      <c r="AL2396" s="68">
        <f t="shared" si="1202"/>
        <v>41.025641025641029</v>
      </c>
      <c r="AM2396" s="68">
        <f t="shared" si="1203"/>
        <v>9.7847358121330714</v>
      </c>
      <c r="AN2396" s="68">
        <f t="shared" si="1204"/>
        <v>0</v>
      </c>
      <c r="AO2396" s="68">
        <f t="shared" si="1206"/>
        <v>48.878851427649622</v>
      </c>
      <c r="AP2396" s="8"/>
      <c r="AQ2396" s="6"/>
      <c r="AR2396" s="94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</row>
    <row r="2397" spans="1:58" s="5" customFormat="1">
      <c r="A2397" s="6">
        <v>2352</v>
      </c>
      <c r="B2397" s="44" t="s">
        <v>71</v>
      </c>
      <c r="C2397" s="13">
        <v>8171</v>
      </c>
      <c r="D2397" s="13">
        <v>7538</v>
      </c>
      <c r="E2397" s="13">
        <v>6807</v>
      </c>
      <c r="F2397" s="13">
        <v>7238</v>
      </c>
      <c r="G2397" s="13">
        <v>11085</v>
      </c>
      <c r="H2397" s="13">
        <v>12864</v>
      </c>
      <c r="I2397" s="13">
        <v>12870</v>
      </c>
      <c r="J2397" s="13">
        <v>11212</v>
      </c>
      <c r="K2397" s="13">
        <v>9594</v>
      </c>
      <c r="L2397" s="13">
        <v>7630</v>
      </c>
      <c r="M2397" s="13">
        <v>6864</v>
      </c>
      <c r="N2397" s="13">
        <v>5671</v>
      </c>
      <c r="O2397" s="13">
        <v>6192</v>
      </c>
      <c r="P2397" s="13">
        <v>6389</v>
      </c>
      <c r="Q2397" s="13">
        <v>6231</v>
      </c>
      <c r="R2397" s="13">
        <v>5046</v>
      </c>
      <c r="S2397" s="13">
        <v>2836</v>
      </c>
      <c r="T2397" s="13">
        <v>2143</v>
      </c>
      <c r="U2397" s="13">
        <v>136381</v>
      </c>
      <c r="V2397" s="8"/>
      <c r="W2397" s="45" t="s">
        <v>71</v>
      </c>
      <c r="X2397" s="78">
        <v>59</v>
      </c>
      <c r="Y2397" s="78">
        <v>257</v>
      </c>
      <c r="Z2397" s="78">
        <v>472</v>
      </c>
      <c r="AA2397" s="78">
        <v>694</v>
      </c>
      <c r="AB2397" s="78">
        <v>328</v>
      </c>
      <c r="AC2397" s="78">
        <v>63</v>
      </c>
      <c r="AD2397" s="78">
        <v>0</v>
      </c>
      <c r="AE2397" s="45">
        <f t="shared" si="1205"/>
        <v>1873</v>
      </c>
      <c r="AF2397" s="8"/>
      <c r="AG2397" s="44" t="s">
        <v>71</v>
      </c>
      <c r="AH2397" s="68">
        <f t="shared" si="1207"/>
        <v>16.302846090080134</v>
      </c>
      <c r="AI2397" s="68">
        <f t="shared" si="1208"/>
        <v>46.368967072620656</v>
      </c>
      <c r="AJ2397" s="68">
        <f t="shared" si="1209"/>
        <v>73.383084577114431</v>
      </c>
      <c r="AK2397" s="68">
        <f t="shared" si="1210"/>
        <v>107.84770784770785</v>
      </c>
      <c r="AL2397" s="68">
        <f t="shared" si="1202"/>
        <v>58.508740635033888</v>
      </c>
      <c r="AM2397" s="68">
        <f t="shared" si="1203"/>
        <v>13.133208255159476</v>
      </c>
      <c r="AN2397" s="68">
        <f t="shared" si="1204"/>
        <v>0</v>
      </c>
      <c r="AO2397" s="68">
        <f t="shared" si="1206"/>
        <v>51.673954726663268</v>
      </c>
      <c r="AP2397" s="8"/>
      <c r="AQ2397" s="6"/>
      <c r="AR2397" s="94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</row>
    <row r="2398" spans="1:58" s="5" customFormat="1">
      <c r="A2398" s="6">
        <v>2353</v>
      </c>
      <c r="B2398" s="44" t="s">
        <v>72</v>
      </c>
      <c r="C2398" s="13">
        <v>7947</v>
      </c>
      <c r="D2398" s="13">
        <v>9086</v>
      </c>
      <c r="E2398" s="13">
        <v>9468</v>
      </c>
      <c r="F2398" s="13">
        <v>8531</v>
      </c>
      <c r="G2398" s="13">
        <v>6583</v>
      </c>
      <c r="H2398" s="13">
        <v>7023</v>
      </c>
      <c r="I2398" s="13">
        <v>8205</v>
      </c>
      <c r="J2398" s="13">
        <v>9147</v>
      </c>
      <c r="K2398" s="13">
        <v>9693</v>
      </c>
      <c r="L2398" s="13">
        <v>8732</v>
      </c>
      <c r="M2398" s="13">
        <v>8787</v>
      </c>
      <c r="N2398" s="13">
        <v>7776</v>
      </c>
      <c r="O2398" s="13">
        <v>6991</v>
      </c>
      <c r="P2398" s="13">
        <v>6548</v>
      </c>
      <c r="Q2398" s="13">
        <v>6626</v>
      </c>
      <c r="R2398" s="13">
        <v>5417</v>
      </c>
      <c r="S2398" s="13">
        <v>3408</v>
      </c>
      <c r="T2398" s="13">
        <v>2419</v>
      </c>
      <c r="U2398" s="13">
        <v>132387</v>
      </c>
      <c r="V2398" s="8"/>
      <c r="W2398" s="45" t="s">
        <v>72</v>
      </c>
      <c r="X2398" s="78">
        <v>57</v>
      </c>
      <c r="Y2398" s="78">
        <v>180</v>
      </c>
      <c r="Z2398" s="78">
        <v>397</v>
      </c>
      <c r="AA2398" s="78">
        <v>521</v>
      </c>
      <c r="AB2398" s="78">
        <v>228</v>
      </c>
      <c r="AC2398" s="78">
        <v>33</v>
      </c>
      <c r="AD2398" s="78">
        <v>0</v>
      </c>
      <c r="AE2398" s="45">
        <f t="shared" si="1205"/>
        <v>1416</v>
      </c>
      <c r="AF2398" s="8"/>
      <c r="AG2398" s="44" t="s">
        <v>72</v>
      </c>
      <c r="AH2398" s="68">
        <f t="shared" si="1207"/>
        <v>13.363028953229399</v>
      </c>
      <c r="AI2398" s="68">
        <f t="shared" si="1208"/>
        <v>54.686313231049674</v>
      </c>
      <c r="AJ2398" s="68">
        <f t="shared" si="1209"/>
        <v>113.05709810622241</v>
      </c>
      <c r="AK2398" s="68">
        <f t="shared" si="1210"/>
        <v>126.99573430834857</v>
      </c>
      <c r="AL2398" s="68">
        <f t="shared" si="1202"/>
        <v>49.852410626434896</v>
      </c>
      <c r="AM2398" s="68">
        <f t="shared" si="1203"/>
        <v>6.8090374497059738</v>
      </c>
      <c r="AN2398" s="68">
        <f t="shared" si="1204"/>
        <v>0</v>
      </c>
      <c r="AO2398" s="68">
        <f t="shared" si="1206"/>
        <v>48.90009324170321</v>
      </c>
      <c r="AP2398" s="8"/>
      <c r="AQ2398" s="6"/>
      <c r="AR2398" s="94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</row>
    <row r="2399" spans="1:58" s="5" customFormat="1">
      <c r="A2399" s="6">
        <v>2354</v>
      </c>
      <c r="B2399" s="44" t="s">
        <v>73</v>
      </c>
      <c r="C2399" s="13">
        <v>923</v>
      </c>
      <c r="D2399" s="13">
        <v>1242</v>
      </c>
      <c r="E2399" s="13">
        <v>1285</v>
      </c>
      <c r="F2399" s="13">
        <v>1051</v>
      </c>
      <c r="G2399" s="13">
        <v>674</v>
      </c>
      <c r="H2399" s="13">
        <v>742</v>
      </c>
      <c r="I2399" s="13">
        <v>976</v>
      </c>
      <c r="J2399" s="13">
        <v>1139</v>
      </c>
      <c r="K2399" s="13">
        <v>1368</v>
      </c>
      <c r="L2399" s="13">
        <v>1387</v>
      </c>
      <c r="M2399" s="13">
        <v>1319</v>
      </c>
      <c r="N2399" s="13">
        <v>1044</v>
      </c>
      <c r="O2399" s="13">
        <v>947</v>
      </c>
      <c r="P2399" s="13">
        <v>790</v>
      </c>
      <c r="Q2399" s="13">
        <v>779</v>
      </c>
      <c r="R2399" s="13">
        <v>627</v>
      </c>
      <c r="S2399" s="13">
        <v>469</v>
      </c>
      <c r="T2399" s="13">
        <v>380</v>
      </c>
      <c r="U2399" s="13">
        <v>17142</v>
      </c>
      <c r="V2399" s="8"/>
      <c r="W2399" s="45" t="s">
        <v>73</v>
      </c>
      <c r="X2399" s="78">
        <v>11</v>
      </c>
      <c r="Y2399" s="78">
        <v>27</v>
      </c>
      <c r="Z2399" s="78">
        <v>44</v>
      </c>
      <c r="AA2399" s="78">
        <v>45</v>
      </c>
      <c r="AB2399" s="78">
        <v>21</v>
      </c>
      <c r="AC2399" s="78">
        <v>6</v>
      </c>
      <c r="AD2399" s="78">
        <v>3</v>
      </c>
      <c r="AE2399" s="45">
        <f t="shared" si="1205"/>
        <v>157</v>
      </c>
      <c r="AF2399" s="8"/>
      <c r="AG2399" s="44" t="s">
        <v>73</v>
      </c>
      <c r="AH2399" s="68">
        <f t="shared" si="1207"/>
        <v>20.932445290199809</v>
      </c>
      <c r="AI2399" s="68">
        <f t="shared" si="1208"/>
        <v>80.118694362017806</v>
      </c>
      <c r="AJ2399" s="68">
        <f t="shared" si="1209"/>
        <v>118.59838274932615</v>
      </c>
      <c r="AK2399" s="68">
        <f t="shared" si="1210"/>
        <v>92.21311475409837</v>
      </c>
      <c r="AL2399" s="68">
        <f t="shared" si="1202"/>
        <v>36.874451273046532</v>
      </c>
      <c r="AM2399" s="68">
        <f t="shared" si="1203"/>
        <v>8.7719298245614024</v>
      </c>
      <c r="AN2399" s="68">
        <f t="shared" si="1204"/>
        <v>4.3258832011535686</v>
      </c>
      <c r="AO2399" s="68">
        <f t="shared" si="1206"/>
        <v>42.796783426468579</v>
      </c>
      <c r="AP2399" s="8"/>
      <c r="AQ2399" s="6"/>
      <c r="AR2399" s="94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</row>
    <row r="2400" spans="1:58" s="5" customFormat="1">
      <c r="A2400" s="6">
        <v>2355</v>
      </c>
      <c r="B2400" s="44" t="s">
        <v>74</v>
      </c>
      <c r="C2400" s="13">
        <v>1053</v>
      </c>
      <c r="D2400" s="13">
        <v>1246</v>
      </c>
      <c r="E2400" s="13">
        <v>1349</v>
      </c>
      <c r="F2400" s="13">
        <v>1025</v>
      </c>
      <c r="G2400" s="13">
        <v>672</v>
      </c>
      <c r="H2400" s="13">
        <v>818</v>
      </c>
      <c r="I2400" s="13">
        <v>977</v>
      </c>
      <c r="J2400" s="13">
        <v>1145</v>
      </c>
      <c r="K2400" s="13">
        <v>1207</v>
      </c>
      <c r="L2400" s="13">
        <v>1183</v>
      </c>
      <c r="M2400" s="13">
        <v>1157</v>
      </c>
      <c r="N2400" s="13">
        <v>910</v>
      </c>
      <c r="O2400" s="13">
        <v>749</v>
      </c>
      <c r="P2400" s="13">
        <v>624</v>
      </c>
      <c r="Q2400" s="13">
        <v>565</v>
      </c>
      <c r="R2400" s="13">
        <v>502</v>
      </c>
      <c r="S2400" s="13">
        <v>316</v>
      </c>
      <c r="T2400" s="13">
        <v>265</v>
      </c>
      <c r="U2400" s="13">
        <v>15763</v>
      </c>
      <c r="V2400" s="8"/>
      <c r="W2400" s="45" t="s">
        <v>74</v>
      </c>
      <c r="X2400" s="78">
        <v>6</v>
      </c>
      <c r="Y2400" s="78">
        <v>19</v>
      </c>
      <c r="Z2400" s="78">
        <v>56</v>
      </c>
      <c r="AA2400" s="78">
        <v>57</v>
      </c>
      <c r="AB2400" s="78">
        <v>29</v>
      </c>
      <c r="AC2400" s="78">
        <v>3</v>
      </c>
      <c r="AD2400" s="78">
        <v>3</v>
      </c>
      <c r="AE2400" s="45">
        <f t="shared" si="1205"/>
        <v>173</v>
      </c>
      <c r="AF2400" s="8"/>
      <c r="AG2400" s="44" t="s">
        <v>74</v>
      </c>
      <c r="AH2400" s="68">
        <f t="shared" si="1207"/>
        <v>11.707317073170731</v>
      </c>
      <c r="AI2400" s="68">
        <f t="shared" si="1208"/>
        <v>56.547619047619051</v>
      </c>
      <c r="AJ2400" s="68">
        <f t="shared" si="1209"/>
        <v>136.91931540342298</v>
      </c>
      <c r="AK2400" s="68">
        <f t="shared" si="1210"/>
        <v>116.68372569089048</v>
      </c>
      <c r="AL2400" s="68">
        <f t="shared" si="1202"/>
        <v>50.655021834061131</v>
      </c>
      <c r="AM2400" s="68">
        <f t="shared" si="1203"/>
        <v>4.9710024855012431</v>
      </c>
      <c r="AN2400" s="68">
        <f t="shared" si="1204"/>
        <v>5.0718512256973796</v>
      </c>
      <c r="AO2400" s="68">
        <f t="shared" si="1206"/>
        <v>49.238650917888144</v>
      </c>
      <c r="AP2400" s="8"/>
      <c r="AQ2400" s="6"/>
      <c r="AR2400" s="94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</row>
    <row r="2401" spans="1:58" s="5" customFormat="1">
      <c r="A2401" s="6">
        <v>2356</v>
      </c>
      <c r="B2401" s="44" t="s">
        <v>75</v>
      </c>
      <c r="C2401" s="13">
        <v>836</v>
      </c>
      <c r="D2401" s="13">
        <v>964</v>
      </c>
      <c r="E2401" s="13">
        <v>1065</v>
      </c>
      <c r="F2401" s="13">
        <v>812</v>
      </c>
      <c r="G2401" s="13">
        <v>510</v>
      </c>
      <c r="H2401" s="13">
        <v>721</v>
      </c>
      <c r="I2401" s="13">
        <v>941</v>
      </c>
      <c r="J2401" s="13">
        <v>1011</v>
      </c>
      <c r="K2401" s="13">
        <v>1139</v>
      </c>
      <c r="L2401" s="13">
        <v>1048</v>
      </c>
      <c r="M2401" s="13">
        <v>1038</v>
      </c>
      <c r="N2401" s="13">
        <v>889</v>
      </c>
      <c r="O2401" s="13">
        <v>720</v>
      </c>
      <c r="P2401" s="13">
        <v>576</v>
      </c>
      <c r="Q2401" s="13">
        <v>546</v>
      </c>
      <c r="R2401" s="13">
        <v>404</v>
      </c>
      <c r="S2401" s="13">
        <v>243</v>
      </c>
      <c r="T2401" s="13">
        <v>177</v>
      </c>
      <c r="U2401" s="13">
        <v>13640</v>
      </c>
      <c r="V2401" s="8"/>
      <c r="W2401" s="45" t="s">
        <v>75</v>
      </c>
      <c r="X2401" s="78">
        <v>3</v>
      </c>
      <c r="Y2401" s="78">
        <v>14</v>
      </c>
      <c r="Z2401" s="78">
        <v>45</v>
      </c>
      <c r="AA2401" s="78">
        <v>54</v>
      </c>
      <c r="AB2401" s="78">
        <v>29</v>
      </c>
      <c r="AC2401" s="78">
        <v>7</v>
      </c>
      <c r="AD2401" s="78">
        <v>0</v>
      </c>
      <c r="AE2401" s="45">
        <f t="shared" si="1205"/>
        <v>152</v>
      </c>
      <c r="AF2401" s="8"/>
      <c r="AG2401" s="44" t="s">
        <v>75</v>
      </c>
      <c r="AH2401" s="68">
        <f t="shared" si="1207"/>
        <v>7.3891625615763541</v>
      </c>
      <c r="AI2401" s="68">
        <f t="shared" si="1208"/>
        <v>54.901960784313722</v>
      </c>
      <c r="AJ2401" s="68">
        <f t="shared" si="1209"/>
        <v>124.82662968099861</v>
      </c>
      <c r="AK2401" s="68">
        <f t="shared" si="1210"/>
        <v>114.77151965993623</v>
      </c>
      <c r="AL2401" s="68">
        <f t="shared" si="1202"/>
        <v>57.368941641938676</v>
      </c>
      <c r="AM2401" s="68">
        <f t="shared" si="1203"/>
        <v>12.291483757682178</v>
      </c>
      <c r="AN2401" s="68">
        <f t="shared" si="1204"/>
        <v>0</v>
      </c>
      <c r="AO2401" s="68">
        <f t="shared" si="1206"/>
        <v>49.175024263992235</v>
      </c>
      <c r="AP2401" s="8"/>
      <c r="AQ2401" s="6"/>
      <c r="AR2401" s="94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</row>
    <row r="2402" spans="1:58" s="5" customFormat="1">
      <c r="A2402" s="6">
        <v>2357</v>
      </c>
      <c r="B2402" s="44" t="s">
        <v>76</v>
      </c>
      <c r="C2402" s="13">
        <v>4347</v>
      </c>
      <c r="D2402" s="13">
        <v>4980</v>
      </c>
      <c r="E2402" s="13">
        <v>5518</v>
      </c>
      <c r="F2402" s="13">
        <v>5211</v>
      </c>
      <c r="G2402" s="13">
        <v>3838</v>
      </c>
      <c r="H2402" s="13">
        <v>3354</v>
      </c>
      <c r="I2402" s="13">
        <v>4204</v>
      </c>
      <c r="J2402" s="13">
        <v>5067</v>
      </c>
      <c r="K2402" s="13">
        <v>5759</v>
      </c>
      <c r="L2402" s="13">
        <v>5344</v>
      </c>
      <c r="M2402" s="13">
        <v>4770</v>
      </c>
      <c r="N2402" s="13">
        <v>3025</v>
      </c>
      <c r="O2402" s="13">
        <v>1864</v>
      </c>
      <c r="P2402" s="13">
        <v>1111</v>
      </c>
      <c r="Q2402" s="13">
        <v>907</v>
      </c>
      <c r="R2402" s="13">
        <v>651</v>
      </c>
      <c r="S2402" s="13">
        <v>450</v>
      </c>
      <c r="T2402" s="13">
        <v>418</v>
      </c>
      <c r="U2402" s="13">
        <v>60818</v>
      </c>
      <c r="V2402" s="8"/>
      <c r="W2402" s="45" t="s">
        <v>76</v>
      </c>
      <c r="X2402" s="78">
        <v>9</v>
      </c>
      <c r="Y2402" s="78">
        <v>33</v>
      </c>
      <c r="Z2402" s="78">
        <v>195</v>
      </c>
      <c r="AA2402" s="78">
        <v>331</v>
      </c>
      <c r="AB2402" s="78">
        <v>166</v>
      </c>
      <c r="AC2402" s="78">
        <v>24</v>
      </c>
      <c r="AD2402" s="78">
        <v>3</v>
      </c>
      <c r="AE2402" s="45">
        <f t="shared" si="1205"/>
        <v>761</v>
      </c>
      <c r="AF2402" s="8"/>
      <c r="AG2402" s="44" t="s">
        <v>76</v>
      </c>
      <c r="AH2402" s="68">
        <f t="shared" si="1207"/>
        <v>3.4542314335060449</v>
      </c>
      <c r="AI2402" s="68">
        <f t="shared" si="1208"/>
        <v>17.196456487754038</v>
      </c>
      <c r="AJ2402" s="68">
        <f t="shared" si="1209"/>
        <v>116.27906976744185</v>
      </c>
      <c r="AK2402" s="68">
        <f t="shared" si="1210"/>
        <v>157.46907706945765</v>
      </c>
      <c r="AL2402" s="68">
        <f t="shared" si="1202"/>
        <v>65.522005131241357</v>
      </c>
      <c r="AM2402" s="68">
        <f t="shared" si="1203"/>
        <v>8.3347803438096886</v>
      </c>
      <c r="AN2402" s="68">
        <f t="shared" si="1204"/>
        <v>1.1227544910179641</v>
      </c>
      <c r="AO2402" s="68">
        <f t="shared" si="1206"/>
        <v>46.435000152545996</v>
      </c>
      <c r="AP2402" s="8"/>
      <c r="AQ2402" s="6"/>
      <c r="AR2402" s="94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/>
      <c r="BD2402" s="8"/>
      <c r="BE2402" s="8"/>
      <c r="BF2402" s="8"/>
    </row>
    <row r="2403" spans="1:58" s="5" customFormat="1">
      <c r="A2403" s="6">
        <v>2358</v>
      </c>
      <c r="B2403" s="44" t="s">
        <v>77</v>
      </c>
      <c r="C2403" s="13">
        <v>869</v>
      </c>
      <c r="D2403" s="13">
        <v>932</v>
      </c>
      <c r="E2403" s="13">
        <v>996</v>
      </c>
      <c r="F2403" s="13">
        <v>786</v>
      </c>
      <c r="G2403" s="13">
        <v>562</v>
      </c>
      <c r="H2403" s="13">
        <v>672</v>
      </c>
      <c r="I2403" s="13">
        <v>871</v>
      </c>
      <c r="J2403" s="13">
        <v>943</v>
      </c>
      <c r="K2403" s="13">
        <v>910</v>
      </c>
      <c r="L2403" s="13">
        <v>934</v>
      </c>
      <c r="M2403" s="13">
        <v>909</v>
      </c>
      <c r="N2403" s="13">
        <v>785</v>
      </c>
      <c r="O2403" s="13">
        <v>686</v>
      </c>
      <c r="P2403" s="13">
        <v>548</v>
      </c>
      <c r="Q2403" s="13">
        <v>573</v>
      </c>
      <c r="R2403" s="13">
        <v>481</v>
      </c>
      <c r="S2403" s="13">
        <v>300</v>
      </c>
      <c r="T2403" s="13">
        <v>298</v>
      </c>
      <c r="U2403" s="13">
        <v>13055</v>
      </c>
      <c r="V2403" s="8"/>
      <c r="W2403" s="45" t="s">
        <v>77</v>
      </c>
      <c r="X2403" s="78">
        <v>13</v>
      </c>
      <c r="Y2403" s="78">
        <v>28</v>
      </c>
      <c r="Z2403" s="78">
        <v>53</v>
      </c>
      <c r="AA2403" s="78">
        <v>57</v>
      </c>
      <c r="AB2403" s="78">
        <v>25</v>
      </c>
      <c r="AC2403" s="78">
        <v>6</v>
      </c>
      <c r="AD2403" s="78">
        <v>0</v>
      </c>
      <c r="AE2403" s="45">
        <f t="shared" si="1205"/>
        <v>182</v>
      </c>
      <c r="AF2403" s="8"/>
      <c r="AG2403" s="44" t="s">
        <v>77</v>
      </c>
      <c r="AH2403" s="68">
        <f t="shared" si="1207"/>
        <v>33.078880407124679</v>
      </c>
      <c r="AI2403" s="68">
        <f t="shared" si="1208"/>
        <v>99.644128113879006</v>
      </c>
      <c r="AJ2403" s="68">
        <f t="shared" si="1209"/>
        <v>157.73809523809524</v>
      </c>
      <c r="AK2403" s="68">
        <f t="shared" si="1210"/>
        <v>130.88404133180254</v>
      </c>
      <c r="AL2403" s="68">
        <f t="shared" si="1202"/>
        <v>53.022269353128316</v>
      </c>
      <c r="AM2403" s="68">
        <f t="shared" si="1203"/>
        <v>13.186813186813186</v>
      </c>
      <c r="AN2403" s="68">
        <f t="shared" si="1204"/>
        <v>0</v>
      </c>
      <c r="AO2403" s="68">
        <f t="shared" si="1206"/>
        <v>64.1070799577316</v>
      </c>
      <c r="AP2403" s="8"/>
      <c r="AQ2403" s="6"/>
      <c r="AR2403" s="94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</row>
    <row r="2404" spans="1:58" s="5" customFormat="1">
      <c r="A2404" s="6">
        <v>2359</v>
      </c>
      <c r="B2404" s="44" t="s">
        <v>78</v>
      </c>
      <c r="C2404" s="13">
        <v>3448</v>
      </c>
      <c r="D2404" s="13">
        <v>2560</v>
      </c>
      <c r="E2404" s="13">
        <v>2241</v>
      </c>
      <c r="F2404" s="13">
        <v>2961</v>
      </c>
      <c r="G2404" s="13">
        <v>6714</v>
      </c>
      <c r="H2404" s="13">
        <v>11699</v>
      </c>
      <c r="I2404" s="13">
        <v>11379</v>
      </c>
      <c r="J2404" s="13">
        <v>7863</v>
      </c>
      <c r="K2404" s="13">
        <v>6050</v>
      </c>
      <c r="L2404" s="13">
        <v>4997</v>
      </c>
      <c r="M2404" s="13">
        <v>4813</v>
      </c>
      <c r="N2404" s="13">
        <v>3697</v>
      </c>
      <c r="O2404" s="13">
        <v>2992</v>
      </c>
      <c r="P2404" s="13">
        <v>2368</v>
      </c>
      <c r="Q2404" s="13">
        <v>2275</v>
      </c>
      <c r="R2404" s="13">
        <v>1934</v>
      </c>
      <c r="S2404" s="13">
        <v>1294</v>
      </c>
      <c r="T2404" s="13">
        <v>1267</v>
      </c>
      <c r="U2404" s="13">
        <v>80552</v>
      </c>
      <c r="V2404" s="8"/>
      <c r="W2404" s="45" t="s">
        <v>78</v>
      </c>
      <c r="X2404" s="78">
        <v>6</v>
      </c>
      <c r="Y2404" s="78">
        <v>45</v>
      </c>
      <c r="Z2404" s="78">
        <v>177</v>
      </c>
      <c r="AA2404" s="78">
        <v>392</v>
      </c>
      <c r="AB2404" s="78">
        <v>262</v>
      </c>
      <c r="AC2404" s="78">
        <v>49</v>
      </c>
      <c r="AD2404" s="78">
        <v>3</v>
      </c>
      <c r="AE2404" s="45">
        <f t="shared" si="1205"/>
        <v>934</v>
      </c>
      <c r="AF2404" s="8"/>
      <c r="AG2404" s="44" t="s">
        <v>78</v>
      </c>
      <c r="AH2404" s="68">
        <f t="shared" si="1207"/>
        <v>4.0526849037487338</v>
      </c>
      <c r="AI2404" s="68">
        <f t="shared" si="1208"/>
        <v>13.404825737265416</v>
      </c>
      <c r="AJ2404" s="68">
        <f t="shared" si="1209"/>
        <v>30.25899649542696</v>
      </c>
      <c r="AK2404" s="68">
        <f t="shared" si="1210"/>
        <v>68.898848756481243</v>
      </c>
      <c r="AL2404" s="68">
        <f t="shared" si="1202"/>
        <v>66.641231082284122</v>
      </c>
      <c r="AM2404" s="68">
        <f t="shared" si="1203"/>
        <v>16.198347107438014</v>
      </c>
      <c r="AN2404" s="68">
        <f t="shared" si="1204"/>
        <v>1.2007204322593557</v>
      </c>
      <c r="AO2404" s="68">
        <f t="shared" si="1206"/>
        <v>36.157404719044578</v>
      </c>
      <c r="AP2404" s="8"/>
      <c r="AQ2404" s="6"/>
      <c r="AR2404" s="94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</row>
    <row r="2405" spans="1:58" s="5" customFormat="1">
      <c r="A2405" s="6">
        <v>2360</v>
      </c>
      <c r="B2405" s="44" t="s">
        <v>79</v>
      </c>
      <c r="C2405" s="13">
        <v>361</v>
      </c>
      <c r="D2405" s="13">
        <v>448</v>
      </c>
      <c r="E2405" s="13">
        <v>490</v>
      </c>
      <c r="F2405" s="13">
        <v>432</v>
      </c>
      <c r="G2405" s="13">
        <v>250</v>
      </c>
      <c r="H2405" s="13">
        <v>310</v>
      </c>
      <c r="I2405" s="13">
        <v>370</v>
      </c>
      <c r="J2405" s="13">
        <v>417</v>
      </c>
      <c r="K2405" s="13">
        <v>477</v>
      </c>
      <c r="L2405" s="13">
        <v>525</v>
      </c>
      <c r="M2405" s="13">
        <v>548</v>
      </c>
      <c r="N2405" s="13">
        <v>485</v>
      </c>
      <c r="O2405" s="13">
        <v>420</v>
      </c>
      <c r="P2405" s="13">
        <v>357</v>
      </c>
      <c r="Q2405" s="13">
        <v>300</v>
      </c>
      <c r="R2405" s="13">
        <v>233</v>
      </c>
      <c r="S2405" s="13">
        <v>123</v>
      </c>
      <c r="T2405" s="13">
        <v>95</v>
      </c>
      <c r="U2405" s="13">
        <v>6641</v>
      </c>
      <c r="V2405" s="8"/>
      <c r="W2405" s="45" t="s">
        <v>79</v>
      </c>
      <c r="X2405" s="78">
        <v>0</v>
      </c>
      <c r="Y2405" s="78">
        <v>7</v>
      </c>
      <c r="Z2405" s="78">
        <v>16</v>
      </c>
      <c r="AA2405" s="78">
        <v>20</v>
      </c>
      <c r="AB2405" s="78">
        <v>10</v>
      </c>
      <c r="AC2405" s="78">
        <v>4</v>
      </c>
      <c r="AD2405" s="78">
        <v>0</v>
      </c>
      <c r="AE2405" s="45">
        <f t="shared" si="1205"/>
        <v>57</v>
      </c>
      <c r="AF2405" s="8"/>
      <c r="AG2405" s="44" t="s">
        <v>79</v>
      </c>
      <c r="AH2405" s="68">
        <f t="shared" si="1207"/>
        <v>0</v>
      </c>
      <c r="AI2405" s="68">
        <f t="shared" si="1208"/>
        <v>56</v>
      </c>
      <c r="AJ2405" s="68">
        <f t="shared" si="1209"/>
        <v>103.2258064516129</v>
      </c>
      <c r="AK2405" s="68">
        <f t="shared" si="1210"/>
        <v>108.10810810810811</v>
      </c>
      <c r="AL2405" s="68">
        <f t="shared" si="1202"/>
        <v>47.961630695443645</v>
      </c>
      <c r="AM2405" s="68">
        <f t="shared" si="1203"/>
        <v>16.771488469601678</v>
      </c>
      <c r="AN2405" s="68">
        <f t="shared" si="1204"/>
        <v>0</v>
      </c>
      <c r="AO2405" s="68">
        <f t="shared" si="1206"/>
        <v>40.992448759439057</v>
      </c>
      <c r="AP2405" s="8"/>
      <c r="AQ2405" s="6"/>
      <c r="AR2405" s="94"/>
      <c r="AS2405" s="8"/>
      <c r="AT2405" s="8"/>
      <c r="AU2405" s="8"/>
      <c r="AV2405" s="8"/>
      <c r="AW2405" s="8"/>
      <c r="AX2405" s="8"/>
      <c r="AY2405" s="8"/>
      <c r="AZ2405" s="8"/>
      <c r="BA2405" s="8"/>
      <c r="BB2405" s="8"/>
      <c r="BC2405" s="8"/>
      <c r="BD2405" s="8"/>
      <c r="BE2405" s="8"/>
      <c r="BF2405" s="8"/>
    </row>
    <row r="2406" spans="1:58" s="5" customFormat="1">
      <c r="A2406" s="6">
        <v>2361</v>
      </c>
      <c r="B2406" s="44" t="s">
        <v>80</v>
      </c>
      <c r="C2406" s="13">
        <v>133</v>
      </c>
      <c r="D2406" s="13">
        <v>186</v>
      </c>
      <c r="E2406" s="13">
        <v>206</v>
      </c>
      <c r="F2406" s="13">
        <v>152</v>
      </c>
      <c r="G2406" s="13">
        <v>99</v>
      </c>
      <c r="H2406" s="13">
        <v>118</v>
      </c>
      <c r="I2406" s="13">
        <v>149</v>
      </c>
      <c r="J2406" s="13">
        <v>184</v>
      </c>
      <c r="K2406" s="13">
        <v>214</v>
      </c>
      <c r="L2406" s="13">
        <v>247</v>
      </c>
      <c r="M2406" s="13">
        <v>201</v>
      </c>
      <c r="N2406" s="13">
        <v>193</v>
      </c>
      <c r="O2406" s="13">
        <v>196</v>
      </c>
      <c r="P2406" s="13">
        <v>212</v>
      </c>
      <c r="Q2406" s="13">
        <v>247</v>
      </c>
      <c r="R2406" s="13">
        <v>196</v>
      </c>
      <c r="S2406" s="13">
        <v>170</v>
      </c>
      <c r="T2406" s="13">
        <v>173</v>
      </c>
      <c r="U2406" s="13">
        <v>3276</v>
      </c>
      <c r="V2406" s="8"/>
      <c r="W2406" s="45" t="s">
        <v>80</v>
      </c>
      <c r="X2406" s="78">
        <v>0</v>
      </c>
      <c r="Y2406" s="78">
        <v>0</v>
      </c>
      <c r="Z2406" s="78">
        <v>6</v>
      </c>
      <c r="AA2406" s="78">
        <v>15</v>
      </c>
      <c r="AB2406" s="78">
        <v>3</v>
      </c>
      <c r="AC2406" s="78">
        <v>0</v>
      </c>
      <c r="AD2406" s="78">
        <v>3</v>
      </c>
      <c r="AE2406" s="45">
        <f t="shared" si="1205"/>
        <v>27</v>
      </c>
      <c r="AF2406" s="8"/>
      <c r="AG2406" s="44" t="s">
        <v>80</v>
      </c>
      <c r="AH2406" s="68">
        <f t="shared" si="1207"/>
        <v>0</v>
      </c>
      <c r="AI2406" s="68">
        <f t="shared" si="1208"/>
        <v>0</v>
      </c>
      <c r="AJ2406" s="68">
        <f t="shared" si="1209"/>
        <v>101.6949152542373</v>
      </c>
      <c r="AK2406" s="68">
        <f t="shared" si="1210"/>
        <v>201.34228187919462</v>
      </c>
      <c r="AL2406" s="68">
        <f t="shared" si="1202"/>
        <v>32.608695652173914</v>
      </c>
      <c r="AM2406" s="68">
        <f t="shared" si="1203"/>
        <v>0</v>
      </c>
      <c r="AN2406" s="68">
        <f t="shared" si="1204"/>
        <v>24.291497975708502</v>
      </c>
      <c r="AO2406" s="68">
        <f t="shared" si="1206"/>
        <v>46.431642304385214</v>
      </c>
      <c r="AP2406" s="8"/>
      <c r="AQ2406" s="6"/>
      <c r="AR2406" s="94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</row>
    <row r="2407" spans="1:58" s="5" customFormat="1">
      <c r="A2407" s="6">
        <v>2362</v>
      </c>
      <c r="B2407" s="44" t="s">
        <v>81</v>
      </c>
      <c r="C2407" s="13">
        <v>1569</v>
      </c>
      <c r="D2407" s="13">
        <v>1892</v>
      </c>
      <c r="E2407" s="13">
        <v>2147</v>
      </c>
      <c r="F2407" s="13">
        <v>1826</v>
      </c>
      <c r="G2407" s="13">
        <v>1058</v>
      </c>
      <c r="H2407" s="13">
        <v>1300</v>
      </c>
      <c r="I2407" s="13">
        <v>1503</v>
      </c>
      <c r="J2407" s="13">
        <v>1801</v>
      </c>
      <c r="K2407" s="13">
        <v>1990</v>
      </c>
      <c r="L2407" s="13">
        <v>2000</v>
      </c>
      <c r="M2407" s="13">
        <v>1948</v>
      </c>
      <c r="N2407" s="13">
        <v>1601</v>
      </c>
      <c r="O2407" s="13">
        <v>1402</v>
      </c>
      <c r="P2407" s="13">
        <v>1165</v>
      </c>
      <c r="Q2407" s="13">
        <v>1101</v>
      </c>
      <c r="R2407" s="13">
        <v>835</v>
      </c>
      <c r="S2407" s="13">
        <v>574</v>
      </c>
      <c r="T2407" s="13">
        <v>447</v>
      </c>
      <c r="U2407" s="13">
        <v>26159</v>
      </c>
      <c r="V2407" s="8"/>
      <c r="W2407" s="45" t="s">
        <v>81</v>
      </c>
      <c r="X2407" s="78">
        <v>10</v>
      </c>
      <c r="Y2407" s="78">
        <v>42</v>
      </c>
      <c r="Z2407" s="78">
        <v>106</v>
      </c>
      <c r="AA2407" s="78">
        <v>71</v>
      </c>
      <c r="AB2407" s="78">
        <v>33</v>
      </c>
      <c r="AC2407" s="78">
        <v>7</v>
      </c>
      <c r="AD2407" s="78">
        <v>0</v>
      </c>
      <c r="AE2407" s="45">
        <f t="shared" si="1205"/>
        <v>269</v>
      </c>
      <c r="AF2407" s="8"/>
      <c r="AG2407" s="44" t="s">
        <v>81</v>
      </c>
      <c r="AH2407" s="68">
        <f t="shared" si="1207"/>
        <v>10.95290251916758</v>
      </c>
      <c r="AI2407" s="68">
        <f t="shared" si="1208"/>
        <v>79.395085066162565</v>
      </c>
      <c r="AJ2407" s="68">
        <f t="shared" si="1209"/>
        <v>163.07692307692307</v>
      </c>
      <c r="AK2407" s="68">
        <f t="shared" si="1210"/>
        <v>94.477711244178309</v>
      </c>
      <c r="AL2407" s="68">
        <f t="shared" si="1202"/>
        <v>36.646307606885067</v>
      </c>
      <c r="AM2407" s="68">
        <f t="shared" si="1203"/>
        <v>7.0351758793969852</v>
      </c>
      <c r="AN2407" s="68">
        <f t="shared" si="1204"/>
        <v>0</v>
      </c>
      <c r="AO2407" s="68">
        <f t="shared" si="1206"/>
        <v>46.872277400243945</v>
      </c>
      <c r="AP2407" s="8"/>
      <c r="AQ2407" s="6"/>
      <c r="AR2407" s="94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</row>
    <row r="2408" spans="1:58" s="5" customFormat="1">
      <c r="A2408" s="6">
        <v>2363</v>
      </c>
      <c r="B2408" s="44" t="s">
        <v>82</v>
      </c>
      <c r="C2408" s="13">
        <v>1038</v>
      </c>
      <c r="D2408" s="13">
        <v>1201</v>
      </c>
      <c r="E2408" s="13">
        <v>1311</v>
      </c>
      <c r="F2408" s="13">
        <v>1246</v>
      </c>
      <c r="G2408" s="13">
        <v>748</v>
      </c>
      <c r="H2408" s="13">
        <v>819</v>
      </c>
      <c r="I2408" s="13">
        <v>983</v>
      </c>
      <c r="J2408" s="13">
        <v>1128</v>
      </c>
      <c r="K2408" s="13">
        <v>1225</v>
      </c>
      <c r="L2408" s="13">
        <v>1234</v>
      </c>
      <c r="M2408" s="13">
        <v>1228</v>
      </c>
      <c r="N2408" s="13">
        <v>993</v>
      </c>
      <c r="O2408" s="13">
        <v>855</v>
      </c>
      <c r="P2408" s="13">
        <v>766</v>
      </c>
      <c r="Q2408" s="13">
        <v>820</v>
      </c>
      <c r="R2408" s="13">
        <v>683</v>
      </c>
      <c r="S2408" s="13">
        <v>458</v>
      </c>
      <c r="T2408" s="13">
        <v>396</v>
      </c>
      <c r="U2408" s="13">
        <v>17132</v>
      </c>
      <c r="V2408" s="8"/>
      <c r="W2408" s="45" t="s">
        <v>82</v>
      </c>
      <c r="X2408" s="78">
        <v>14</v>
      </c>
      <c r="Y2408" s="78">
        <v>25</v>
      </c>
      <c r="Z2408" s="78">
        <v>60</v>
      </c>
      <c r="AA2408" s="78">
        <v>53</v>
      </c>
      <c r="AB2408" s="78">
        <v>28</v>
      </c>
      <c r="AC2408" s="78">
        <v>7</v>
      </c>
      <c r="AD2408" s="78">
        <v>0</v>
      </c>
      <c r="AE2408" s="45">
        <f t="shared" si="1205"/>
        <v>187</v>
      </c>
      <c r="AF2408" s="8"/>
      <c r="AG2408" s="44" t="s">
        <v>82</v>
      </c>
      <c r="AH2408" s="68">
        <f t="shared" si="1207"/>
        <v>22.471910112359549</v>
      </c>
      <c r="AI2408" s="68">
        <f t="shared" si="1208"/>
        <v>66.844919786096256</v>
      </c>
      <c r="AJ2408" s="68">
        <f t="shared" si="1209"/>
        <v>146.52014652014654</v>
      </c>
      <c r="AK2408" s="68">
        <f t="shared" si="1210"/>
        <v>107.83316378433368</v>
      </c>
      <c r="AL2408" s="68">
        <f t="shared" si="1202"/>
        <v>49.645390070921991</v>
      </c>
      <c r="AM2408" s="68">
        <f t="shared" si="1203"/>
        <v>11.428571428571429</v>
      </c>
      <c r="AN2408" s="68">
        <f t="shared" si="1204"/>
        <v>0</v>
      </c>
      <c r="AO2408" s="68">
        <f t="shared" si="1206"/>
        <v>50.656914533387514</v>
      </c>
      <c r="AP2408" s="8"/>
      <c r="AQ2408" s="6"/>
      <c r="AR2408" s="94"/>
      <c r="AS2408" s="8"/>
      <c r="AT2408" s="8"/>
      <c r="AU2408" s="8"/>
      <c r="AV2408" s="8"/>
      <c r="AW2408" s="8"/>
      <c r="AX2408" s="8"/>
      <c r="AY2408" s="8"/>
      <c r="AZ2408" s="8"/>
      <c r="BA2408" s="8"/>
      <c r="BB2408" s="8"/>
      <c r="BC2408" s="8"/>
      <c r="BD2408" s="8"/>
      <c r="BE2408" s="8"/>
      <c r="BF2408" s="8"/>
    </row>
    <row r="2409" spans="1:58" s="5" customFormat="1">
      <c r="A2409" s="6">
        <v>2364</v>
      </c>
      <c r="B2409" s="44" t="s">
        <v>83</v>
      </c>
      <c r="C2409" s="13">
        <v>4201</v>
      </c>
      <c r="D2409" s="13">
        <v>3887</v>
      </c>
      <c r="E2409" s="13">
        <v>3948</v>
      </c>
      <c r="F2409" s="13">
        <v>4781</v>
      </c>
      <c r="G2409" s="13">
        <v>8372</v>
      </c>
      <c r="H2409" s="13">
        <v>10059</v>
      </c>
      <c r="I2409" s="13">
        <v>8864</v>
      </c>
      <c r="J2409" s="13">
        <v>6962</v>
      </c>
      <c r="K2409" s="13">
        <v>6215</v>
      </c>
      <c r="L2409" s="13">
        <v>5775</v>
      </c>
      <c r="M2409" s="13">
        <v>5858</v>
      </c>
      <c r="N2409" s="13">
        <v>4717</v>
      </c>
      <c r="O2409" s="13">
        <v>3872</v>
      </c>
      <c r="P2409" s="13">
        <v>3039</v>
      </c>
      <c r="Q2409" s="13">
        <v>3012</v>
      </c>
      <c r="R2409" s="13">
        <v>2676</v>
      </c>
      <c r="S2409" s="13">
        <v>1859</v>
      </c>
      <c r="T2409" s="13">
        <v>1881</v>
      </c>
      <c r="U2409" s="13">
        <v>89978</v>
      </c>
      <c r="V2409" s="8"/>
      <c r="W2409" s="45" t="s">
        <v>83</v>
      </c>
      <c r="X2409" s="78">
        <v>7</v>
      </c>
      <c r="Y2409" s="78">
        <v>29</v>
      </c>
      <c r="Z2409" s="78">
        <v>162</v>
      </c>
      <c r="AA2409" s="78">
        <v>416</v>
      </c>
      <c r="AB2409" s="78">
        <v>250</v>
      </c>
      <c r="AC2409" s="78">
        <v>48</v>
      </c>
      <c r="AD2409" s="78">
        <v>0</v>
      </c>
      <c r="AE2409" s="45">
        <f t="shared" si="1205"/>
        <v>912</v>
      </c>
      <c r="AF2409" s="8"/>
      <c r="AG2409" s="44" t="s">
        <v>83</v>
      </c>
      <c r="AH2409" s="68">
        <f t="shared" si="1207"/>
        <v>2.9282576866764276</v>
      </c>
      <c r="AI2409" s="68">
        <f t="shared" si="1208"/>
        <v>6.9278547539417099</v>
      </c>
      <c r="AJ2409" s="68">
        <f t="shared" si="1209"/>
        <v>32.209961228750373</v>
      </c>
      <c r="AK2409" s="68">
        <f t="shared" si="1210"/>
        <v>93.862815884476532</v>
      </c>
      <c r="AL2409" s="68">
        <f t="shared" si="1202"/>
        <v>71.818442976156277</v>
      </c>
      <c r="AM2409" s="68">
        <f t="shared" si="1203"/>
        <v>15.446500402252616</v>
      </c>
      <c r="AN2409" s="68">
        <f t="shared" si="1204"/>
        <v>0</v>
      </c>
      <c r="AO2409" s="68">
        <f t="shared" si="1206"/>
        <v>35.74508113192757</v>
      </c>
      <c r="AP2409" s="8"/>
      <c r="AQ2409" s="6"/>
      <c r="AR2409" s="94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</row>
    <row r="2410" spans="1:58" s="5" customFormat="1">
      <c r="A2410" s="6">
        <v>2365</v>
      </c>
      <c r="B2410" s="44" t="s">
        <v>84</v>
      </c>
      <c r="C2410" s="13">
        <v>489</v>
      </c>
      <c r="D2410" s="13">
        <v>631</v>
      </c>
      <c r="E2410" s="13">
        <v>676</v>
      </c>
      <c r="F2410" s="13">
        <v>549</v>
      </c>
      <c r="G2410" s="13">
        <v>341</v>
      </c>
      <c r="H2410" s="13">
        <v>379</v>
      </c>
      <c r="I2410" s="13">
        <v>519</v>
      </c>
      <c r="J2410" s="13">
        <v>581</v>
      </c>
      <c r="K2410" s="13">
        <v>712</v>
      </c>
      <c r="L2410" s="13">
        <v>774</v>
      </c>
      <c r="M2410" s="13">
        <v>768</v>
      </c>
      <c r="N2410" s="13">
        <v>679</v>
      </c>
      <c r="O2410" s="13">
        <v>600</v>
      </c>
      <c r="P2410" s="13">
        <v>514</v>
      </c>
      <c r="Q2410" s="13">
        <v>519</v>
      </c>
      <c r="R2410" s="13">
        <v>405</v>
      </c>
      <c r="S2410" s="13">
        <v>280</v>
      </c>
      <c r="T2410" s="13">
        <v>232</v>
      </c>
      <c r="U2410" s="13">
        <v>9648</v>
      </c>
      <c r="V2410" s="8"/>
      <c r="W2410" s="45" t="s">
        <v>84</v>
      </c>
      <c r="X2410" s="78">
        <v>7</v>
      </c>
      <c r="Y2410" s="78">
        <v>16</v>
      </c>
      <c r="Z2410" s="78">
        <v>20</v>
      </c>
      <c r="AA2410" s="78">
        <v>30</v>
      </c>
      <c r="AB2410" s="78">
        <v>12</v>
      </c>
      <c r="AC2410" s="78">
        <v>0</v>
      </c>
      <c r="AD2410" s="78">
        <v>0</v>
      </c>
      <c r="AE2410" s="45">
        <f t="shared" si="1205"/>
        <v>85</v>
      </c>
      <c r="AF2410" s="8"/>
      <c r="AG2410" s="44" t="s">
        <v>84</v>
      </c>
      <c r="AH2410" s="68">
        <f t="shared" ref="AH2410:AH2430" si="1211">X2410/(F2410/2)*1000</f>
        <v>25.500910746812387</v>
      </c>
      <c r="AI2410" s="68">
        <f t="shared" ref="AI2410:AI2430" si="1212">Y2410/(G2410/2)*1000</f>
        <v>93.841642228739005</v>
      </c>
      <c r="AJ2410" s="68">
        <f t="shared" ref="AJ2410:AJ2430" si="1213">Z2410/(H2410/2)*1000</f>
        <v>105.54089709762533</v>
      </c>
      <c r="AK2410" s="68">
        <f t="shared" ref="AK2410:AK2430" si="1214">AA2410/(I2410/2)*1000</f>
        <v>115.60693641618496</v>
      </c>
      <c r="AL2410" s="68">
        <f t="shared" ref="AL2410:AL2430" si="1215">AB2410/(J2410/2)*1000</f>
        <v>41.308089500860589</v>
      </c>
      <c r="AM2410" s="68">
        <f t="shared" ref="AM2410:AM2430" si="1216">AC2410/(K2410/2)*1000</f>
        <v>0</v>
      </c>
      <c r="AN2410" s="68">
        <f t="shared" ref="AN2410:AN2430" si="1217">AD2410/(L2410/2)*1000</f>
        <v>0</v>
      </c>
      <c r="AO2410" s="68">
        <f t="shared" si="1206"/>
        <v>44.098573281452659</v>
      </c>
      <c r="AP2410" s="8"/>
      <c r="AQ2410" s="6"/>
      <c r="AR2410" s="94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</row>
    <row r="2411" spans="1:58" s="5" customFormat="1">
      <c r="A2411" s="6">
        <v>2366</v>
      </c>
      <c r="B2411" s="44" t="s">
        <v>85</v>
      </c>
      <c r="C2411" s="13">
        <v>1424</v>
      </c>
      <c r="D2411" s="13">
        <v>1545</v>
      </c>
      <c r="E2411" s="13">
        <v>1650</v>
      </c>
      <c r="F2411" s="13">
        <v>1254</v>
      </c>
      <c r="G2411" s="13">
        <v>1069</v>
      </c>
      <c r="H2411" s="13">
        <v>1247</v>
      </c>
      <c r="I2411" s="13">
        <v>1466</v>
      </c>
      <c r="J2411" s="13">
        <v>1663</v>
      </c>
      <c r="K2411" s="13">
        <v>1820</v>
      </c>
      <c r="L2411" s="13">
        <v>1610</v>
      </c>
      <c r="M2411" s="13">
        <v>1451</v>
      </c>
      <c r="N2411" s="13">
        <v>1037</v>
      </c>
      <c r="O2411" s="13">
        <v>909</v>
      </c>
      <c r="P2411" s="13">
        <v>780</v>
      </c>
      <c r="Q2411" s="13">
        <v>714</v>
      </c>
      <c r="R2411" s="13">
        <v>600</v>
      </c>
      <c r="S2411" s="13">
        <v>360</v>
      </c>
      <c r="T2411" s="13">
        <v>273</v>
      </c>
      <c r="U2411" s="13">
        <v>20872</v>
      </c>
      <c r="V2411" s="8"/>
      <c r="W2411" s="45" t="s">
        <v>85</v>
      </c>
      <c r="X2411" s="78">
        <v>3</v>
      </c>
      <c r="Y2411" s="78">
        <v>20</v>
      </c>
      <c r="Z2411" s="78">
        <v>70</v>
      </c>
      <c r="AA2411" s="78">
        <v>104</v>
      </c>
      <c r="AB2411" s="78">
        <v>43</v>
      </c>
      <c r="AC2411" s="78">
        <v>6</v>
      </c>
      <c r="AD2411" s="78">
        <v>0</v>
      </c>
      <c r="AE2411" s="45">
        <f t="shared" ref="AE2411:AE2428" si="1218">SUM(X2411:AD2411)</f>
        <v>246</v>
      </c>
      <c r="AF2411" s="8"/>
      <c r="AG2411" s="44" t="s">
        <v>85</v>
      </c>
      <c r="AH2411" s="68">
        <f t="shared" si="1211"/>
        <v>4.7846889952153111</v>
      </c>
      <c r="AI2411" s="68">
        <f t="shared" si="1212"/>
        <v>37.418147801683816</v>
      </c>
      <c r="AJ2411" s="68">
        <f t="shared" si="1213"/>
        <v>112.26944667201283</v>
      </c>
      <c r="AK2411" s="68">
        <f t="shared" si="1214"/>
        <v>141.88267394270125</v>
      </c>
      <c r="AL2411" s="68">
        <f t="shared" si="1215"/>
        <v>51.713770294648228</v>
      </c>
      <c r="AM2411" s="68">
        <f t="shared" si="1216"/>
        <v>6.5934065934065931</v>
      </c>
      <c r="AN2411" s="68">
        <f t="shared" si="1217"/>
        <v>0</v>
      </c>
      <c r="AO2411" s="68">
        <f t="shared" ref="AO2411:AO2430" si="1219">AE2411/(SUM(F2411:L2411)/2)*1000</f>
        <v>48.57340310000987</v>
      </c>
      <c r="AP2411" s="8"/>
      <c r="AQ2411" s="6"/>
      <c r="AR2411" s="94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</row>
    <row r="2412" spans="1:58" s="5" customFormat="1">
      <c r="A2412" s="6">
        <v>2367</v>
      </c>
      <c r="B2412" s="44" t="s">
        <v>86</v>
      </c>
      <c r="C2412" s="13">
        <v>1620</v>
      </c>
      <c r="D2412" s="13">
        <v>1653</v>
      </c>
      <c r="E2412" s="13">
        <v>1709</v>
      </c>
      <c r="F2412" s="13">
        <v>1528</v>
      </c>
      <c r="G2412" s="13">
        <v>1220</v>
      </c>
      <c r="H2412" s="13">
        <v>1268</v>
      </c>
      <c r="I2412" s="13">
        <v>1372</v>
      </c>
      <c r="J2412" s="13">
        <v>1516</v>
      </c>
      <c r="K2412" s="13">
        <v>1542</v>
      </c>
      <c r="L2412" s="13">
        <v>1452</v>
      </c>
      <c r="M2412" s="13">
        <v>1349</v>
      </c>
      <c r="N2412" s="13">
        <v>1078</v>
      </c>
      <c r="O2412" s="13">
        <v>960</v>
      </c>
      <c r="P2412" s="13">
        <v>845</v>
      </c>
      <c r="Q2412" s="13">
        <v>786</v>
      </c>
      <c r="R2412" s="13">
        <v>703</v>
      </c>
      <c r="S2412" s="13">
        <v>390</v>
      </c>
      <c r="T2412" s="13">
        <v>358</v>
      </c>
      <c r="U2412" s="13">
        <v>21349</v>
      </c>
      <c r="V2412" s="8"/>
      <c r="W2412" s="45" t="s">
        <v>86</v>
      </c>
      <c r="X2412" s="78">
        <v>16</v>
      </c>
      <c r="Y2412" s="78">
        <v>52</v>
      </c>
      <c r="Z2412" s="78">
        <v>102</v>
      </c>
      <c r="AA2412" s="78">
        <v>78</v>
      </c>
      <c r="AB2412" s="78">
        <v>36</v>
      </c>
      <c r="AC2412" s="78">
        <v>8</v>
      </c>
      <c r="AD2412" s="78">
        <v>0</v>
      </c>
      <c r="AE2412" s="45">
        <f t="shared" si="1218"/>
        <v>292</v>
      </c>
      <c r="AF2412" s="8"/>
      <c r="AG2412" s="44" t="s">
        <v>86</v>
      </c>
      <c r="AH2412" s="68">
        <f t="shared" si="1211"/>
        <v>20.942408376963353</v>
      </c>
      <c r="AI2412" s="68">
        <f t="shared" si="1212"/>
        <v>85.245901639344254</v>
      </c>
      <c r="AJ2412" s="68">
        <f t="shared" si="1213"/>
        <v>160.88328075709779</v>
      </c>
      <c r="AK2412" s="68">
        <f t="shared" si="1214"/>
        <v>113.70262390670553</v>
      </c>
      <c r="AL2412" s="68">
        <f t="shared" si="1215"/>
        <v>47.493403693931398</v>
      </c>
      <c r="AM2412" s="68">
        <f t="shared" si="1216"/>
        <v>10.376134889753567</v>
      </c>
      <c r="AN2412" s="68">
        <f t="shared" si="1217"/>
        <v>0</v>
      </c>
      <c r="AO2412" s="68">
        <f t="shared" si="1219"/>
        <v>59.001818549201865</v>
      </c>
      <c r="AP2412" s="8"/>
      <c r="AQ2412" s="6"/>
      <c r="AR2412" s="94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</row>
    <row r="2413" spans="1:58" s="5" customFormat="1">
      <c r="A2413" s="6">
        <v>2368</v>
      </c>
      <c r="B2413" s="44" t="s">
        <v>87</v>
      </c>
      <c r="C2413" s="13">
        <v>364</v>
      </c>
      <c r="D2413" s="13">
        <v>455</v>
      </c>
      <c r="E2413" s="13">
        <v>485</v>
      </c>
      <c r="F2413" s="13">
        <v>372</v>
      </c>
      <c r="G2413" s="13">
        <v>172</v>
      </c>
      <c r="H2413" s="13">
        <v>233</v>
      </c>
      <c r="I2413" s="13">
        <v>353</v>
      </c>
      <c r="J2413" s="13">
        <v>443</v>
      </c>
      <c r="K2413" s="13">
        <v>506</v>
      </c>
      <c r="L2413" s="13">
        <v>502</v>
      </c>
      <c r="M2413" s="13">
        <v>517</v>
      </c>
      <c r="N2413" s="13">
        <v>416</v>
      </c>
      <c r="O2413" s="13">
        <v>383</v>
      </c>
      <c r="P2413" s="13">
        <v>287</v>
      </c>
      <c r="Q2413" s="13">
        <v>289</v>
      </c>
      <c r="R2413" s="13">
        <v>235</v>
      </c>
      <c r="S2413" s="13">
        <v>154</v>
      </c>
      <c r="T2413" s="13">
        <v>145</v>
      </c>
      <c r="U2413" s="13">
        <v>6311</v>
      </c>
      <c r="V2413" s="8"/>
      <c r="W2413" s="45" t="s">
        <v>87</v>
      </c>
      <c r="X2413" s="78">
        <v>0</v>
      </c>
      <c r="Y2413" s="78">
        <v>8</v>
      </c>
      <c r="Z2413" s="78">
        <v>15</v>
      </c>
      <c r="AA2413" s="78">
        <v>20</v>
      </c>
      <c r="AB2413" s="78">
        <v>6</v>
      </c>
      <c r="AC2413" s="78">
        <v>4</v>
      </c>
      <c r="AD2413" s="78">
        <v>0</v>
      </c>
      <c r="AE2413" s="45">
        <f t="shared" si="1218"/>
        <v>53</v>
      </c>
      <c r="AF2413" s="8"/>
      <c r="AG2413" s="44" t="s">
        <v>87</v>
      </c>
      <c r="AH2413" s="68">
        <f t="shared" si="1211"/>
        <v>0</v>
      </c>
      <c r="AI2413" s="68">
        <f t="shared" si="1212"/>
        <v>93.023255813953483</v>
      </c>
      <c r="AJ2413" s="68">
        <f t="shared" si="1213"/>
        <v>128.75536480686694</v>
      </c>
      <c r="AK2413" s="68">
        <f t="shared" si="1214"/>
        <v>113.31444759206799</v>
      </c>
      <c r="AL2413" s="68">
        <f t="shared" si="1215"/>
        <v>27.088036117381488</v>
      </c>
      <c r="AM2413" s="68">
        <f t="shared" si="1216"/>
        <v>15.810276679841897</v>
      </c>
      <c r="AN2413" s="68">
        <f t="shared" si="1217"/>
        <v>0</v>
      </c>
      <c r="AO2413" s="68">
        <f t="shared" si="1219"/>
        <v>41.069352963967461</v>
      </c>
      <c r="AP2413" s="8"/>
      <c r="AQ2413" s="6"/>
      <c r="AR2413" s="94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</row>
    <row r="2414" spans="1:58" s="5" customFormat="1">
      <c r="A2414" s="6">
        <v>2369</v>
      </c>
      <c r="B2414" s="44" t="s">
        <v>88</v>
      </c>
      <c r="C2414" s="13">
        <v>1641</v>
      </c>
      <c r="D2414" s="13">
        <v>1952</v>
      </c>
      <c r="E2414" s="13">
        <v>2036</v>
      </c>
      <c r="F2414" s="13">
        <v>1886</v>
      </c>
      <c r="G2414" s="13">
        <v>1278</v>
      </c>
      <c r="H2414" s="13">
        <v>1518</v>
      </c>
      <c r="I2414" s="13">
        <v>1665</v>
      </c>
      <c r="J2414" s="13">
        <v>1836</v>
      </c>
      <c r="K2414" s="13">
        <v>2046</v>
      </c>
      <c r="L2414" s="13">
        <v>1904</v>
      </c>
      <c r="M2414" s="13">
        <v>1822</v>
      </c>
      <c r="N2414" s="13">
        <v>1525</v>
      </c>
      <c r="O2414" s="13">
        <v>1306</v>
      </c>
      <c r="P2414" s="13">
        <v>1095</v>
      </c>
      <c r="Q2414" s="13">
        <v>1084</v>
      </c>
      <c r="R2414" s="13">
        <v>924</v>
      </c>
      <c r="S2414" s="13">
        <v>608</v>
      </c>
      <c r="T2414" s="13">
        <v>538</v>
      </c>
      <c r="U2414" s="13">
        <v>26664</v>
      </c>
      <c r="V2414" s="8"/>
      <c r="W2414" s="45" t="s">
        <v>88</v>
      </c>
      <c r="X2414" s="78">
        <v>11</v>
      </c>
      <c r="Y2414" s="78">
        <v>42</v>
      </c>
      <c r="Z2414" s="78">
        <v>91</v>
      </c>
      <c r="AA2414" s="78">
        <v>93</v>
      </c>
      <c r="AB2414" s="78">
        <v>43</v>
      </c>
      <c r="AC2414" s="78">
        <v>8</v>
      </c>
      <c r="AD2414" s="78">
        <v>0</v>
      </c>
      <c r="AE2414" s="45">
        <f t="shared" si="1218"/>
        <v>288</v>
      </c>
      <c r="AF2414" s="8"/>
      <c r="AG2414" s="44" t="s">
        <v>88</v>
      </c>
      <c r="AH2414" s="68">
        <f t="shared" si="1211"/>
        <v>11.66489925768823</v>
      </c>
      <c r="AI2414" s="68">
        <f t="shared" si="1212"/>
        <v>65.727699530516432</v>
      </c>
      <c r="AJ2414" s="68">
        <f t="shared" si="1213"/>
        <v>119.89459815546773</v>
      </c>
      <c r="AK2414" s="68">
        <f t="shared" si="1214"/>
        <v>111.71171171171171</v>
      </c>
      <c r="AL2414" s="68">
        <f t="shared" si="1215"/>
        <v>46.840958605664483</v>
      </c>
      <c r="AM2414" s="68">
        <f t="shared" si="1216"/>
        <v>7.8201368523949171</v>
      </c>
      <c r="AN2414" s="68">
        <f t="shared" si="1217"/>
        <v>0</v>
      </c>
      <c r="AO2414" s="68">
        <f t="shared" si="1219"/>
        <v>47.473831698673038</v>
      </c>
      <c r="AP2414" s="8"/>
      <c r="AQ2414" s="6"/>
      <c r="AR2414" s="94"/>
      <c r="AS2414" s="8"/>
      <c r="AT2414" s="8"/>
      <c r="AU2414" s="8"/>
      <c r="AV2414" s="8"/>
      <c r="AW2414" s="8"/>
      <c r="AX2414" s="8"/>
      <c r="AY2414" s="8"/>
      <c r="AZ2414" s="8"/>
      <c r="BA2414" s="8"/>
      <c r="BB2414" s="8"/>
      <c r="BC2414" s="8"/>
      <c r="BD2414" s="8"/>
      <c r="BE2414" s="8"/>
      <c r="BF2414" s="8"/>
    </row>
    <row r="2415" spans="1:58" s="5" customFormat="1">
      <c r="A2415" s="6">
        <v>2370</v>
      </c>
      <c r="B2415" s="44" t="s">
        <v>89</v>
      </c>
      <c r="C2415" s="13">
        <v>2137</v>
      </c>
      <c r="D2415" s="13">
        <v>2297</v>
      </c>
      <c r="E2415" s="13">
        <v>2227</v>
      </c>
      <c r="F2415" s="13">
        <v>2140</v>
      </c>
      <c r="G2415" s="13">
        <v>1997</v>
      </c>
      <c r="H2415" s="13">
        <v>1881</v>
      </c>
      <c r="I2415" s="13">
        <v>2009</v>
      </c>
      <c r="J2415" s="13">
        <v>2140</v>
      </c>
      <c r="K2415" s="13">
        <v>2156</v>
      </c>
      <c r="L2415" s="13">
        <v>1999</v>
      </c>
      <c r="M2415" s="13">
        <v>1810</v>
      </c>
      <c r="N2415" s="13">
        <v>1362</v>
      </c>
      <c r="O2415" s="13">
        <v>1222</v>
      </c>
      <c r="P2415" s="13">
        <v>1128</v>
      </c>
      <c r="Q2415" s="13">
        <v>1033</v>
      </c>
      <c r="R2415" s="13">
        <v>938</v>
      </c>
      <c r="S2415" s="13">
        <v>656</v>
      </c>
      <c r="T2415" s="13">
        <v>497</v>
      </c>
      <c r="U2415" s="13">
        <v>29629</v>
      </c>
      <c r="V2415" s="8"/>
      <c r="W2415" s="45" t="s">
        <v>89</v>
      </c>
      <c r="X2415" s="78">
        <v>23</v>
      </c>
      <c r="Y2415" s="78">
        <v>74</v>
      </c>
      <c r="Z2415" s="78">
        <v>128</v>
      </c>
      <c r="AA2415" s="78">
        <v>109</v>
      </c>
      <c r="AB2415" s="78">
        <v>47</v>
      </c>
      <c r="AC2415" s="78">
        <v>8</v>
      </c>
      <c r="AD2415" s="78">
        <v>0</v>
      </c>
      <c r="AE2415" s="45">
        <f t="shared" si="1218"/>
        <v>389</v>
      </c>
      <c r="AF2415" s="8"/>
      <c r="AG2415" s="44" t="s">
        <v>89</v>
      </c>
      <c r="AH2415" s="68">
        <f t="shared" si="1211"/>
        <v>21.495327102803738</v>
      </c>
      <c r="AI2415" s="68">
        <f t="shared" si="1212"/>
        <v>74.111166750125193</v>
      </c>
      <c r="AJ2415" s="68">
        <f t="shared" si="1213"/>
        <v>136.09782030834663</v>
      </c>
      <c r="AK2415" s="68">
        <f t="shared" si="1214"/>
        <v>108.51169736187158</v>
      </c>
      <c r="AL2415" s="68">
        <f t="shared" si="1215"/>
        <v>43.925233644859816</v>
      </c>
      <c r="AM2415" s="68">
        <f t="shared" si="1216"/>
        <v>7.4211502782931351</v>
      </c>
      <c r="AN2415" s="68">
        <f t="shared" si="1217"/>
        <v>0</v>
      </c>
      <c r="AO2415" s="68">
        <f t="shared" si="1219"/>
        <v>54.322022063957547</v>
      </c>
      <c r="AP2415" s="8"/>
      <c r="AQ2415" s="6"/>
      <c r="AR2415" s="94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</row>
    <row r="2416" spans="1:58" s="5" customFormat="1">
      <c r="A2416" s="6">
        <v>2371</v>
      </c>
      <c r="B2416" s="44" t="s">
        <v>90</v>
      </c>
      <c r="C2416" s="13">
        <v>2653</v>
      </c>
      <c r="D2416" s="13">
        <v>3126</v>
      </c>
      <c r="E2416" s="13">
        <v>3319</v>
      </c>
      <c r="F2416" s="13">
        <v>3052</v>
      </c>
      <c r="G2416" s="13">
        <v>2158</v>
      </c>
      <c r="H2416" s="13">
        <v>2297</v>
      </c>
      <c r="I2416" s="13">
        <v>2616</v>
      </c>
      <c r="J2416" s="13">
        <v>2926</v>
      </c>
      <c r="K2416" s="13">
        <v>3318</v>
      </c>
      <c r="L2416" s="13">
        <v>3129</v>
      </c>
      <c r="M2416" s="13">
        <v>2966</v>
      </c>
      <c r="N2416" s="13">
        <v>2221</v>
      </c>
      <c r="O2416" s="13">
        <v>1923</v>
      </c>
      <c r="P2416" s="13">
        <v>1582</v>
      </c>
      <c r="Q2416" s="13">
        <v>1614</v>
      </c>
      <c r="R2416" s="13">
        <v>1258</v>
      </c>
      <c r="S2416" s="13">
        <v>761</v>
      </c>
      <c r="T2416" s="13">
        <v>543</v>
      </c>
      <c r="U2416" s="13">
        <v>41462</v>
      </c>
      <c r="V2416" s="8"/>
      <c r="W2416" s="45" t="s">
        <v>90</v>
      </c>
      <c r="X2416" s="78">
        <v>32</v>
      </c>
      <c r="Y2416" s="78">
        <v>84</v>
      </c>
      <c r="Z2416" s="78">
        <v>133</v>
      </c>
      <c r="AA2416" s="78">
        <v>138</v>
      </c>
      <c r="AB2416" s="78">
        <v>47</v>
      </c>
      <c r="AC2416" s="78">
        <v>9</v>
      </c>
      <c r="AD2416" s="78">
        <v>0</v>
      </c>
      <c r="AE2416" s="45">
        <f t="shared" si="1218"/>
        <v>443</v>
      </c>
      <c r="AF2416" s="8"/>
      <c r="AG2416" s="44" t="s">
        <v>90</v>
      </c>
      <c r="AH2416" s="68">
        <f t="shared" si="1211"/>
        <v>20.969855832241155</v>
      </c>
      <c r="AI2416" s="68">
        <f t="shared" si="1212"/>
        <v>77.849860982391107</v>
      </c>
      <c r="AJ2416" s="68">
        <f t="shared" si="1213"/>
        <v>115.80322159338267</v>
      </c>
      <c r="AK2416" s="68">
        <f t="shared" si="1214"/>
        <v>105.50458715596331</v>
      </c>
      <c r="AL2416" s="68">
        <f t="shared" si="1215"/>
        <v>32.12576896787423</v>
      </c>
      <c r="AM2416" s="68">
        <f t="shared" si="1216"/>
        <v>5.4249547920433994</v>
      </c>
      <c r="AN2416" s="68">
        <f t="shared" si="1217"/>
        <v>0</v>
      </c>
      <c r="AO2416" s="68">
        <f t="shared" si="1219"/>
        <v>45.445219532211738</v>
      </c>
      <c r="AP2416" s="8"/>
      <c r="AQ2416" s="6"/>
      <c r="AR2416" s="94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</row>
    <row r="2417" spans="1:58" s="5" customFormat="1">
      <c r="A2417" s="6">
        <v>2372</v>
      </c>
      <c r="B2417" s="44" t="s">
        <v>91</v>
      </c>
      <c r="C2417" s="13">
        <v>294</v>
      </c>
      <c r="D2417" s="13">
        <v>381</v>
      </c>
      <c r="E2417" s="13">
        <v>380</v>
      </c>
      <c r="F2417" s="13">
        <v>257</v>
      </c>
      <c r="G2417" s="13">
        <v>164</v>
      </c>
      <c r="H2417" s="13">
        <v>203</v>
      </c>
      <c r="I2417" s="13">
        <v>280</v>
      </c>
      <c r="J2417" s="13">
        <v>368</v>
      </c>
      <c r="K2417" s="13">
        <v>378</v>
      </c>
      <c r="L2417" s="13">
        <v>332</v>
      </c>
      <c r="M2417" s="13">
        <v>366</v>
      </c>
      <c r="N2417" s="13">
        <v>272</v>
      </c>
      <c r="O2417" s="13">
        <v>306</v>
      </c>
      <c r="P2417" s="13">
        <v>256</v>
      </c>
      <c r="Q2417" s="13">
        <v>246</v>
      </c>
      <c r="R2417" s="13">
        <v>187</v>
      </c>
      <c r="S2417" s="13">
        <v>105</v>
      </c>
      <c r="T2417" s="13">
        <v>107</v>
      </c>
      <c r="U2417" s="13">
        <v>4882</v>
      </c>
      <c r="V2417" s="8"/>
      <c r="W2417" s="45" t="s">
        <v>91</v>
      </c>
      <c r="X2417" s="78">
        <v>4</v>
      </c>
      <c r="Y2417" s="78">
        <v>6</v>
      </c>
      <c r="Z2417" s="78">
        <v>13</v>
      </c>
      <c r="AA2417" s="78">
        <v>14</v>
      </c>
      <c r="AB2417" s="78">
        <v>4</v>
      </c>
      <c r="AC2417" s="78">
        <v>4</v>
      </c>
      <c r="AD2417" s="78">
        <v>0</v>
      </c>
      <c r="AE2417" s="45">
        <f t="shared" si="1218"/>
        <v>45</v>
      </c>
      <c r="AF2417" s="8"/>
      <c r="AG2417" s="44" t="s">
        <v>91</v>
      </c>
      <c r="AH2417" s="68">
        <f t="shared" si="1211"/>
        <v>31.1284046692607</v>
      </c>
      <c r="AI2417" s="68">
        <f t="shared" si="1212"/>
        <v>73.170731707317074</v>
      </c>
      <c r="AJ2417" s="68">
        <f t="shared" si="1213"/>
        <v>128.07881773399015</v>
      </c>
      <c r="AK2417" s="68">
        <f t="shared" si="1214"/>
        <v>100</v>
      </c>
      <c r="AL2417" s="68">
        <f t="shared" si="1215"/>
        <v>21.739130434782609</v>
      </c>
      <c r="AM2417" s="68">
        <f t="shared" si="1216"/>
        <v>21.164021164021165</v>
      </c>
      <c r="AN2417" s="68">
        <f t="shared" si="1217"/>
        <v>0</v>
      </c>
      <c r="AO2417" s="68">
        <f t="shared" si="1219"/>
        <v>45.408678102926338</v>
      </c>
      <c r="AP2417" s="8"/>
      <c r="AQ2417" s="6"/>
      <c r="AR2417" s="94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</row>
    <row r="2418" spans="1:58" s="5" customFormat="1">
      <c r="A2418" s="6">
        <v>2373</v>
      </c>
      <c r="B2418" s="44" t="s">
        <v>92</v>
      </c>
      <c r="C2418" s="13">
        <v>8897</v>
      </c>
      <c r="D2418" s="13">
        <v>8143</v>
      </c>
      <c r="E2418" s="13">
        <v>7933</v>
      </c>
      <c r="F2418" s="13">
        <v>9171</v>
      </c>
      <c r="G2418" s="13">
        <v>9890</v>
      </c>
      <c r="H2418" s="13">
        <v>10883</v>
      </c>
      <c r="I2418" s="13">
        <v>11927</v>
      </c>
      <c r="J2418" s="13">
        <v>11002</v>
      </c>
      <c r="K2418" s="13">
        <v>10573</v>
      </c>
      <c r="L2418" s="13">
        <v>9574</v>
      </c>
      <c r="M2418" s="13">
        <v>9517</v>
      </c>
      <c r="N2418" s="13">
        <v>8061</v>
      </c>
      <c r="O2418" s="13">
        <v>7115</v>
      </c>
      <c r="P2418" s="13">
        <v>6384</v>
      </c>
      <c r="Q2418" s="13">
        <v>6256</v>
      </c>
      <c r="R2418" s="13">
        <v>5365</v>
      </c>
      <c r="S2418" s="13">
        <v>3500</v>
      </c>
      <c r="T2418" s="13">
        <v>2894</v>
      </c>
      <c r="U2418" s="13">
        <v>147085</v>
      </c>
      <c r="V2418" s="8"/>
      <c r="W2418" s="45" t="s">
        <v>92</v>
      </c>
      <c r="X2418" s="78">
        <v>21</v>
      </c>
      <c r="Y2418" s="78">
        <v>91</v>
      </c>
      <c r="Z2418" s="78">
        <v>415</v>
      </c>
      <c r="AA2418" s="78">
        <v>824</v>
      </c>
      <c r="AB2418" s="78">
        <v>376</v>
      </c>
      <c r="AC2418" s="78">
        <v>83</v>
      </c>
      <c r="AD2418" s="78">
        <v>0</v>
      </c>
      <c r="AE2418" s="45">
        <f t="shared" si="1218"/>
        <v>1810</v>
      </c>
      <c r="AF2418" s="8"/>
      <c r="AG2418" s="44" t="s">
        <v>92</v>
      </c>
      <c r="AH2418" s="68">
        <f t="shared" si="1211"/>
        <v>4.5796532548249926</v>
      </c>
      <c r="AI2418" s="68">
        <f t="shared" si="1212"/>
        <v>18.402426693629931</v>
      </c>
      <c r="AJ2418" s="68">
        <f t="shared" si="1213"/>
        <v>76.265735550859134</v>
      </c>
      <c r="AK2418" s="68">
        <f t="shared" si="1214"/>
        <v>138.17389117129204</v>
      </c>
      <c r="AL2418" s="68">
        <f t="shared" si="1215"/>
        <v>68.351208871114338</v>
      </c>
      <c r="AM2418" s="68">
        <f t="shared" si="1216"/>
        <v>15.700368864087769</v>
      </c>
      <c r="AN2418" s="68">
        <f t="shared" si="1217"/>
        <v>0</v>
      </c>
      <c r="AO2418" s="68">
        <f t="shared" si="1219"/>
        <v>49.575458778416873</v>
      </c>
      <c r="AP2418" s="8"/>
      <c r="AQ2418" s="6"/>
      <c r="AR2418" s="94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</row>
    <row r="2419" spans="1:58" s="5" customFormat="1">
      <c r="A2419" s="6">
        <v>2374</v>
      </c>
      <c r="B2419" s="44" t="s">
        <v>93</v>
      </c>
      <c r="C2419" s="13">
        <v>8724</v>
      </c>
      <c r="D2419" s="13">
        <v>9129</v>
      </c>
      <c r="E2419" s="13">
        <v>8790</v>
      </c>
      <c r="F2419" s="13">
        <v>8940</v>
      </c>
      <c r="G2419" s="13">
        <v>8945</v>
      </c>
      <c r="H2419" s="13">
        <v>9757</v>
      </c>
      <c r="I2419" s="13">
        <v>9995</v>
      </c>
      <c r="J2419" s="13">
        <v>9665</v>
      </c>
      <c r="K2419" s="13">
        <v>9020</v>
      </c>
      <c r="L2419" s="13">
        <v>8094</v>
      </c>
      <c r="M2419" s="13">
        <v>7559</v>
      </c>
      <c r="N2419" s="13">
        <v>5500</v>
      </c>
      <c r="O2419" s="13">
        <v>4534</v>
      </c>
      <c r="P2419" s="13">
        <v>3629</v>
      </c>
      <c r="Q2419" s="13">
        <v>2621</v>
      </c>
      <c r="R2419" s="13">
        <v>1677</v>
      </c>
      <c r="S2419" s="13">
        <v>840</v>
      </c>
      <c r="T2419" s="13">
        <v>699</v>
      </c>
      <c r="U2419" s="13">
        <v>118118</v>
      </c>
      <c r="V2419" s="8"/>
      <c r="W2419" s="45" t="s">
        <v>93</v>
      </c>
      <c r="X2419" s="78">
        <v>48</v>
      </c>
      <c r="Y2419" s="78">
        <v>231</v>
      </c>
      <c r="Z2419" s="78">
        <v>561</v>
      </c>
      <c r="AA2419" s="78">
        <v>606</v>
      </c>
      <c r="AB2419" s="78">
        <v>198</v>
      </c>
      <c r="AC2419" s="78">
        <v>23</v>
      </c>
      <c r="AD2419" s="78">
        <v>0</v>
      </c>
      <c r="AE2419" s="45">
        <f t="shared" si="1218"/>
        <v>1667</v>
      </c>
      <c r="AF2419" s="8"/>
      <c r="AG2419" s="44" t="s">
        <v>93</v>
      </c>
      <c r="AH2419" s="68">
        <f t="shared" si="1211"/>
        <v>10.738255033557046</v>
      </c>
      <c r="AI2419" s="68">
        <f t="shared" si="1212"/>
        <v>51.648965902738958</v>
      </c>
      <c r="AJ2419" s="68">
        <f t="shared" si="1213"/>
        <v>114.99436302142053</v>
      </c>
      <c r="AK2419" s="68">
        <f t="shared" si="1214"/>
        <v>121.26063031515757</v>
      </c>
      <c r="AL2419" s="68">
        <f t="shared" si="1215"/>
        <v>40.972581479565441</v>
      </c>
      <c r="AM2419" s="68">
        <f t="shared" si="1216"/>
        <v>5.0997782705099786</v>
      </c>
      <c r="AN2419" s="68">
        <f t="shared" si="1217"/>
        <v>0</v>
      </c>
      <c r="AO2419" s="68">
        <f t="shared" si="1219"/>
        <v>51.75732737208147</v>
      </c>
      <c r="AP2419" s="8"/>
      <c r="AQ2419" s="6"/>
      <c r="AR2419" s="94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</row>
    <row r="2420" spans="1:58" s="5" customFormat="1">
      <c r="A2420" s="6">
        <v>2375</v>
      </c>
      <c r="B2420" s="44" t="s">
        <v>94</v>
      </c>
      <c r="C2420" s="13">
        <v>2531</v>
      </c>
      <c r="D2420" s="13">
        <v>2627</v>
      </c>
      <c r="E2420" s="13">
        <v>2574</v>
      </c>
      <c r="F2420" s="13">
        <v>2692</v>
      </c>
      <c r="G2420" s="13">
        <v>2384</v>
      </c>
      <c r="H2420" s="13">
        <v>2323</v>
      </c>
      <c r="I2420" s="13">
        <v>2462</v>
      </c>
      <c r="J2420" s="13">
        <v>2486</v>
      </c>
      <c r="K2420" s="13">
        <v>2437</v>
      </c>
      <c r="L2420" s="13">
        <v>2244</v>
      </c>
      <c r="M2420" s="13">
        <v>2031</v>
      </c>
      <c r="N2420" s="13">
        <v>1469</v>
      </c>
      <c r="O2420" s="13">
        <v>1133</v>
      </c>
      <c r="P2420" s="13">
        <v>917</v>
      </c>
      <c r="Q2420" s="13">
        <v>822</v>
      </c>
      <c r="R2420" s="13">
        <v>676</v>
      </c>
      <c r="S2420" s="13">
        <v>383</v>
      </c>
      <c r="T2420" s="13">
        <v>265</v>
      </c>
      <c r="U2420" s="13">
        <v>32456</v>
      </c>
      <c r="V2420" s="8"/>
      <c r="W2420" s="45" t="s">
        <v>94</v>
      </c>
      <c r="X2420" s="78">
        <v>31</v>
      </c>
      <c r="Y2420" s="78">
        <v>91</v>
      </c>
      <c r="Z2420" s="78">
        <v>141</v>
      </c>
      <c r="AA2420" s="78">
        <v>131</v>
      </c>
      <c r="AB2420" s="78">
        <v>43</v>
      </c>
      <c r="AC2420" s="78">
        <v>11</v>
      </c>
      <c r="AD2420" s="78">
        <v>0</v>
      </c>
      <c r="AE2420" s="45">
        <f t="shared" si="1218"/>
        <v>448</v>
      </c>
      <c r="AF2420" s="8"/>
      <c r="AG2420" s="44" t="s">
        <v>94</v>
      </c>
      <c r="AH2420" s="68">
        <f t="shared" si="1211"/>
        <v>23.031203566121842</v>
      </c>
      <c r="AI2420" s="68">
        <f t="shared" si="1212"/>
        <v>76.34228187919463</v>
      </c>
      <c r="AJ2420" s="68">
        <f t="shared" si="1213"/>
        <v>121.39474817046921</v>
      </c>
      <c r="AK2420" s="68">
        <f t="shared" si="1214"/>
        <v>106.41754670999187</v>
      </c>
      <c r="AL2420" s="68">
        <f t="shared" si="1215"/>
        <v>34.593724859211584</v>
      </c>
      <c r="AM2420" s="68">
        <f t="shared" si="1216"/>
        <v>9.0274928190398036</v>
      </c>
      <c r="AN2420" s="68">
        <f t="shared" si="1217"/>
        <v>0</v>
      </c>
      <c r="AO2420" s="68">
        <f t="shared" si="1219"/>
        <v>52.619215409913089</v>
      </c>
      <c r="AP2420" s="8"/>
      <c r="AQ2420" s="6"/>
      <c r="AR2420" s="94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</row>
    <row r="2421" spans="1:58" s="5" customFormat="1">
      <c r="A2421" s="6">
        <v>2376</v>
      </c>
      <c r="B2421" s="44" t="s">
        <v>95</v>
      </c>
      <c r="C2421" s="13">
        <v>6923</v>
      </c>
      <c r="D2421" s="13">
        <v>7821</v>
      </c>
      <c r="E2421" s="13">
        <v>7270</v>
      </c>
      <c r="F2421" s="13">
        <v>6491</v>
      </c>
      <c r="G2421" s="13">
        <v>5990</v>
      </c>
      <c r="H2421" s="13">
        <v>6715</v>
      </c>
      <c r="I2421" s="13">
        <v>7533</v>
      </c>
      <c r="J2421" s="13">
        <v>7978</v>
      </c>
      <c r="K2421" s="13">
        <v>7283</v>
      </c>
      <c r="L2421" s="13">
        <v>6122</v>
      </c>
      <c r="M2421" s="13">
        <v>5425</v>
      </c>
      <c r="N2421" s="13">
        <v>3531</v>
      </c>
      <c r="O2421" s="13">
        <v>2457</v>
      </c>
      <c r="P2421" s="13">
        <v>1801</v>
      </c>
      <c r="Q2421" s="13">
        <v>1482</v>
      </c>
      <c r="R2421" s="13">
        <v>1181</v>
      </c>
      <c r="S2421" s="13">
        <v>667</v>
      </c>
      <c r="T2421" s="13">
        <v>471</v>
      </c>
      <c r="U2421" s="13">
        <v>87141</v>
      </c>
      <c r="V2421" s="8"/>
      <c r="W2421" s="45" t="s">
        <v>95</v>
      </c>
      <c r="X2421" s="78">
        <v>47</v>
      </c>
      <c r="Y2421" s="78">
        <v>174</v>
      </c>
      <c r="Z2421" s="78">
        <v>457</v>
      </c>
      <c r="AA2421" s="78">
        <v>408</v>
      </c>
      <c r="AB2421" s="78">
        <v>153</v>
      </c>
      <c r="AC2421" s="78">
        <v>27</v>
      </c>
      <c r="AD2421" s="78">
        <v>0</v>
      </c>
      <c r="AE2421" s="45">
        <f t="shared" si="1218"/>
        <v>1266</v>
      </c>
      <c r="AF2421" s="8"/>
      <c r="AG2421" s="44" t="s">
        <v>95</v>
      </c>
      <c r="AH2421" s="68">
        <f t="shared" si="1211"/>
        <v>14.481589893698969</v>
      </c>
      <c r="AI2421" s="68">
        <f t="shared" si="1212"/>
        <v>58.096828046744577</v>
      </c>
      <c r="AJ2421" s="68">
        <f t="shared" si="1213"/>
        <v>136.1131794489948</v>
      </c>
      <c r="AK2421" s="68">
        <f t="shared" si="1214"/>
        <v>108.32337714058144</v>
      </c>
      <c r="AL2421" s="68">
        <f t="shared" si="1215"/>
        <v>38.355477563299075</v>
      </c>
      <c r="AM2421" s="68">
        <f t="shared" si="1216"/>
        <v>7.4145269806398462</v>
      </c>
      <c r="AN2421" s="68">
        <f t="shared" si="1217"/>
        <v>0</v>
      </c>
      <c r="AO2421" s="68">
        <f t="shared" si="1219"/>
        <v>52.627203192550716</v>
      </c>
      <c r="AP2421" s="8"/>
      <c r="AQ2421" s="6"/>
      <c r="AR2421" s="94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</row>
    <row r="2422" spans="1:58" s="5" customFormat="1">
      <c r="A2422" s="6">
        <v>2377</v>
      </c>
      <c r="B2422" s="44" t="s">
        <v>96</v>
      </c>
      <c r="C2422" s="13">
        <v>3240</v>
      </c>
      <c r="D2422" s="13">
        <v>2511</v>
      </c>
      <c r="E2422" s="13">
        <v>2243</v>
      </c>
      <c r="F2422" s="13">
        <v>2836</v>
      </c>
      <c r="G2422" s="13">
        <v>7314</v>
      </c>
      <c r="H2422" s="13">
        <v>10810</v>
      </c>
      <c r="I2422" s="13">
        <v>9093</v>
      </c>
      <c r="J2422" s="13">
        <v>6226</v>
      </c>
      <c r="K2422" s="13">
        <v>4824</v>
      </c>
      <c r="L2422" s="13">
        <v>4060</v>
      </c>
      <c r="M2422" s="13">
        <v>3891</v>
      </c>
      <c r="N2422" s="13">
        <v>2863</v>
      </c>
      <c r="O2422" s="13">
        <v>2260</v>
      </c>
      <c r="P2422" s="13">
        <v>1963</v>
      </c>
      <c r="Q2422" s="13">
        <v>1776</v>
      </c>
      <c r="R2422" s="13">
        <v>1356</v>
      </c>
      <c r="S2422" s="13">
        <v>872</v>
      </c>
      <c r="T2422" s="13">
        <v>809</v>
      </c>
      <c r="U2422" s="13">
        <v>68947</v>
      </c>
      <c r="V2422" s="8"/>
      <c r="W2422" s="45" t="s">
        <v>96</v>
      </c>
      <c r="X2422" s="78">
        <v>17</v>
      </c>
      <c r="Y2422" s="78">
        <v>55</v>
      </c>
      <c r="Z2422" s="78">
        <v>184</v>
      </c>
      <c r="AA2422" s="78">
        <v>341</v>
      </c>
      <c r="AB2422" s="78">
        <v>224</v>
      </c>
      <c r="AC2422" s="78">
        <v>48</v>
      </c>
      <c r="AD2422" s="78">
        <v>6</v>
      </c>
      <c r="AE2422" s="45">
        <f t="shared" si="1218"/>
        <v>875</v>
      </c>
      <c r="AF2422" s="8"/>
      <c r="AG2422" s="44" t="s">
        <v>96</v>
      </c>
      <c r="AH2422" s="68">
        <f t="shared" si="1211"/>
        <v>11.988716502115656</v>
      </c>
      <c r="AI2422" s="68">
        <f t="shared" si="1212"/>
        <v>15.039649986327591</v>
      </c>
      <c r="AJ2422" s="68">
        <f t="shared" si="1213"/>
        <v>34.042553191489361</v>
      </c>
      <c r="AK2422" s="68">
        <f t="shared" si="1214"/>
        <v>75.002749367645436</v>
      </c>
      <c r="AL2422" s="68">
        <f t="shared" si="1215"/>
        <v>71.956312238997754</v>
      </c>
      <c r="AM2422" s="68">
        <f t="shared" si="1216"/>
        <v>19.900497512437809</v>
      </c>
      <c r="AN2422" s="68">
        <f t="shared" si="1217"/>
        <v>2.9556650246305423</v>
      </c>
      <c r="AO2422" s="68">
        <f t="shared" si="1219"/>
        <v>38.748533091247261</v>
      </c>
      <c r="AP2422" s="8"/>
      <c r="AQ2422" s="6"/>
      <c r="AR2422" s="94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</row>
    <row r="2423" spans="1:58" s="5" customFormat="1">
      <c r="A2423" s="6">
        <v>2378</v>
      </c>
      <c r="B2423" s="44" t="s">
        <v>97</v>
      </c>
      <c r="C2423" s="13">
        <v>9967</v>
      </c>
      <c r="D2423" s="13">
        <v>10982</v>
      </c>
      <c r="E2423" s="13">
        <v>11647</v>
      </c>
      <c r="F2423" s="13">
        <v>11188</v>
      </c>
      <c r="G2423" s="13">
        <v>8816</v>
      </c>
      <c r="H2423" s="13">
        <v>9158</v>
      </c>
      <c r="I2423" s="13">
        <v>10339</v>
      </c>
      <c r="J2423" s="13">
        <v>11343</v>
      </c>
      <c r="K2423" s="13">
        <v>11630</v>
      </c>
      <c r="L2423" s="13">
        <v>10984</v>
      </c>
      <c r="M2423" s="13">
        <v>10524</v>
      </c>
      <c r="N2423" s="13">
        <v>7645</v>
      </c>
      <c r="O2423" s="13">
        <v>5226</v>
      </c>
      <c r="P2423" s="13">
        <v>3882</v>
      </c>
      <c r="Q2423" s="13">
        <v>3512</v>
      </c>
      <c r="R2423" s="13">
        <v>2566</v>
      </c>
      <c r="S2423" s="13">
        <v>1664</v>
      </c>
      <c r="T2423" s="13">
        <v>1480</v>
      </c>
      <c r="U2423" s="13">
        <v>142553</v>
      </c>
      <c r="V2423" s="8"/>
      <c r="W2423" s="45" t="s">
        <v>97</v>
      </c>
      <c r="X2423" s="78">
        <v>63</v>
      </c>
      <c r="Y2423" s="78">
        <v>217</v>
      </c>
      <c r="Z2423" s="78">
        <v>612</v>
      </c>
      <c r="AA2423" s="78">
        <v>647</v>
      </c>
      <c r="AB2423" s="78">
        <v>282</v>
      </c>
      <c r="AC2423" s="78">
        <v>43</v>
      </c>
      <c r="AD2423" s="78">
        <v>0</v>
      </c>
      <c r="AE2423" s="45">
        <f t="shared" si="1218"/>
        <v>1864</v>
      </c>
      <c r="AF2423" s="8"/>
      <c r="AG2423" s="44" t="s">
        <v>97</v>
      </c>
      <c r="AH2423" s="68">
        <f t="shared" si="1211"/>
        <v>11.262066499821238</v>
      </c>
      <c r="AI2423" s="68">
        <f t="shared" si="1212"/>
        <v>49.228675136116152</v>
      </c>
      <c r="AJ2423" s="68">
        <f t="shared" si="1213"/>
        <v>133.65363616510157</v>
      </c>
      <c r="AK2423" s="68">
        <f t="shared" si="1214"/>
        <v>125.15717187348874</v>
      </c>
      <c r="AL2423" s="68">
        <f t="shared" si="1215"/>
        <v>49.722295688971172</v>
      </c>
      <c r="AM2423" s="68">
        <f t="shared" si="1216"/>
        <v>7.3946689595872739</v>
      </c>
      <c r="AN2423" s="68">
        <f t="shared" si="1217"/>
        <v>0</v>
      </c>
      <c r="AO2423" s="68">
        <f t="shared" si="1219"/>
        <v>50.750088485937546</v>
      </c>
      <c r="AP2423" s="8"/>
      <c r="AQ2423" s="6"/>
      <c r="AR2423" s="94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</row>
    <row r="2424" spans="1:58" s="5" customFormat="1">
      <c r="A2424" s="6">
        <v>2379</v>
      </c>
      <c r="B2424" s="44" t="s">
        <v>98</v>
      </c>
      <c r="C2424" s="13">
        <v>509</v>
      </c>
      <c r="D2424" s="13">
        <v>616</v>
      </c>
      <c r="E2424" s="13">
        <v>654</v>
      </c>
      <c r="F2424" s="13">
        <v>462</v>
      </c>
      <c r="G2424" s="13">
        <v>266</v>
      </c>
      <c r="H2424" s="13">
        <v>355</v>
      </c>
      <c r="I2424" s="13">
        <v>444</v>
      </c>
      <c r="J2424" s="13">
        <v>574</v>
      </c>
      <c r="K2424" s="13">
        <v>659</v>
      </c>
      <c r="L2424" s="13">
        <v>524</v>
      </c>
      <c r="M2424" s="13">
        <v>512</v>
      </c>
      <c r="N2424" s="13">
        <v>452</v>
      </c>
      <c r="O2424" s="13">
        <v>469</v>
      </c>
      <c r="P2424" s="13">
        <v>481</v>
      </c>
      <c r="Q2424" s="13">
        <v>495</v>
      </c>
      <c r="R2424" s="13">
        <v>403</v>
      </c>
      <c r="S2424" s="13">
        <v>217</v>
      </c>
      <c r="T2424" s="13">
        <v>219</v>
      </c>
      <c r="U2424" s="13">
        <v>8311</v>
      </c>
      <c r="V2424" s="8"/>
      <c r="W2424" s="45" t="s">
        <v>98</v>
      </c>
      <c r="X2424" s="78">
        <v>3</v>
      </c>
      <c r="Y2424" s="78">
        <v>8</v>
      </c>
      <c r="Z2424" s="78">
        <v>29</v>
      </c>
      <c r="AA2424" s="78">
        <v>20</v>
      </c>
      <c r="AB2424" s="78">
        <v>15</v>
      </c>
      <c r="AC2424" s="78">
        <v>3</v>
      </c>
      <c r="AD2424" s="78">
        <v>0</v>
      </c>
      <c r="AE2424" s="45">
        <f t="shared" si="1218"/>
        <v>78</v>
      </c>
      <c r="AF2424" s="8"/>
      <c r="AG2424" s="44" t="s">
        <v>98</v>
      </c>
      <c r="AH2424" s="68">
        <f t="shared" si="1211"/>
        <v>12.987012987012989</v>
      </c>
      <c r="AI2424" s="68">
        <f t="shared" si="1212"/>
        <v>60.150375939849624</v>
      </c>
      <c r="AJ2424" s="68">
        <f t="shared" si="1213"/>
        <v>163.38028169014086</v>
      </c>
      <c r="AK2424" s="68">
        <f t="shared" si="1214"/>
        <v>90.090090090090087</v>
      </c>
      <c r="AL2424" s="68">
        <f t="shared" si="1215"/>
        <v>52.264808362369337</v>
      </c>
      <c r="AM2424" s="68">
        <f t="shared" si="1216"/>
        <v>9.1047040971168443</v>
      </c>
      <c r="AN2424" s="68">
        <f t="shared" si="1217"/>
        <v>0</v>
      </c>
      <c r="AO2424" s="68">
        <f t="shared" si="1219"/>
        <v>47.503045066991476</v>
      </c>
      <c r="AP2424" s="8"/>
      <c r="AQ2424" s="6"/>
      <c r="AR2424" s="94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</row>
    <row r="2425" spans="1:58" s="5" customFormat="1">
      <c r="A2425" s="6">
        <v>2380</v>
      </c>
      <c r="B2425" s="45" t="s">
        <v>99</v>
      </c>
      <c r="C2425" s="13">
        <v>3</v>
      </c>
      <c r="D2425" s="13">
        <v>6</v>
      </c>
      <c r="E2425" s="13">
        <v>6</v>
      </c>
      <c r="F2425" s="13">
        <v>4</v>
      </c>
      <c r="G2425" s="13">
        <v>2</v>
      </c>
      <c r="H2425" s="13">
        <v>3</v>
      </c>
      <c r="I2425" s="13">
        <v>7</v>
      </c>
      <c r="J2425" s="13">
        <v>8</v>
      </c>
      <c r="K2425" s="13">
        <v>4</v>
      </c>
      <c r="L2425" s="13">
        <v>16</v>
      </c>
      <c r="M2425" s="13">
        <v>9</v>
      </c>
      <c r="N2425" s="13">
        <v>7</v>
      </c>
      <c r="O2425" s="13">
        <v>6</v>
      </c>
      <c r="P2425" s="13">
        <v>5</v>
      </c>
      <c r="Q2425" s="13">
        <v>4</v>
      </c>
      <c r="R2425" s="13">
        <v>0</v>
      </c>
      <c r="S2425" s="13">
        <v>0</v>
      </c>
      <c r="T2425" s="13">
        <v>1</v>
      </c>
      <c r="U2425" s="13">
        <v>91</v>
      </c>
      <c r="V2425" s="8"/>
      <c r="W2425" s="45" t="s">
        <v>99</v>
      </c>
      <c r="X2425" s="78">
        <v>0</v>
      </c>
      <c r="Y2425" s="78">
        <v>3</v>
      </c>
      <c r="Z2425" s="78">
        <v>13</v>
      </c>
      <c r="AA2425" s="78">
        <v>7</v>
      </c>
      <c r="AB2425" s="78">
        <v>3</v>
      </c>
      <c r="AC2425" s="78">
        <v>3</v>
      </c>
      <c r="AD2425" s="78">
        <v>0</v>
      </c>
      <c r="AE2425" s="45">
        <f t="shared" si="1218"/>
        <v>29</v>
      </c>
      <c r="AF2425" s="8"/>
      <c r="AG2425" s="45" t="s">
        <v>99</v>
      </c>
      <c r="AH2425" s="68">
        <f t="shared" si="1211"/>
        <v>0</v>
      </c>
      <c r="AI2425" s="68">
        <f t="shared" si="1212"/>
        <v>3000</v>
      </c>
      <c r="AJ2425" s="68">
        <f t="shared" si="1213"/>
        <v>8666.6666666666661</v>
      </c>
      <c r="AK2425" s="68">
        <f t="shared" si="1214"/>
        <v>2000</v>
      </c>
      <c r="AL2425" s="68">
        <f t="shared" si="1215"/>
        <v>750</v>
      </c>
      <c r="AM2425" s="68">
        <f t="shared" si="1216"/>
        <v>1500</v>
      </c>
      <c r="AN2425" s="68">
        <f t="shared" si="1217"/>
        <v>0</v>
      </c>
      <c r="AO2425" s="68">
        <f t="shared" si="1219"/>
        <v>1318.181818181818</v>
      </c>
      <c r="AP2425" s="8"/>
      <c r="AQ2425" s="6"/>
      <c r="AR2425" s="94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</row>
    <row r="2426" spans="1:58" s="5" customFormat="1">
      <c r="A2426" s="6">
        <v>2381</v>
      </c>
      <c r="B2426" s="45" t="s">
        <v>100</v>
      </c>
      <c r="C2426" s="13">
        <v>212545.53515969933</v>
      </c>
      <c r="D2426" s="13">
        <v>218192.93083293209</v>
      </c>
      <c r="E2426" s="13">
        <v>215170.87962400494</v>
      </c>
      <c r="F2426" s="13">
        <v>224168.65070319758</v>
      </c>
      <c r="G2426" s="13">
        <v>247330.44453143008</v>
      </c>
      <c r="H2426" s="13">
        <v>268943.46319648949</v>
      </c>
      <c r="I2426" s="13">
        <v>280699.99831009872</v>
      </c>
      <c r="J2426" s="13">
        <v>266732.45357327955</v>
      </c>
      <c r="K2426" s="13">
        <v>253774.11559388082</v>
      </c>
      <c r="L2426" s="13">
        <v>229680.84596811055</v>
      </c>
      <c r="M2426" s="13">
        <v>217786.2556239111</v>
      </c>
      <c r="N2426" s="13">
        <v>167191.98728304735</v>
      </c>
      <c r="O2426" s="13">
        <v>135326.253120429</v>
      </c>
      <c r="P2426" s="13">
        <v>113022.05434445871</v>
      </c>
      <c r="Q2426" s="13">
        <v>105097.93520994496</v>
      </c>
      <c r="R2426" s="13">
        <v>86088.845885356917</v>
      </c>
      <c r="S2426" s="13">
        <v>54284.198875908027</v>
      </c>
      <c r="T2426" s="13">
        <v>45823.779468958397</v>
      </c>
      <c r="U2426" s="13">
        <v>3341860.6273051379</v>
      </c>
      <c r="V2426" s="8"/>
      <c r="W2426" s="45" t="s">
        <v>100</v>
      </c>
      <c r="X2426" s="13">
        <f>SUM(X2349,X2352,X2354:X2355,X2358:X2359,X2363,X2365,X2367,X2371,X2376,X2378,X2380:X2381,X2385,X2387:X2390,X2394:X2395,X2397:X2398,X2402,X2404,X2409,X2418:X2419,X2421:X2423)</f>
        <v>1082</v>
      </c>
      <c r="Y2426" s="13">
        <f t="shared" ref="Y2426:AD2426" si="1220">SUM(Y2349,Y2352,Y2354:Y2355,Y2358:Y2359,Y2363,Y2365,Y2367,Y2371,Y2376,Y2378,Y2380:Y2381,Y2385,Y2387:Y2390,Y2394:Y2395,Y2397:Y2398,Y2402,Y2404,Y2409,Y2418:Y2419,Y2421:Y2423)</f>
        <v>4641</v>
      </c>
      <c r="Z2426" s="13">
        <f t="shared" si="1220"/>
        <v>12153</v>
      </c>
      <c r="AA2426" s="13">
        <f t="shared" si="1220"/>
        <v>16399</v>
      </c>
      <c r="AB2426" s="13">
        <f t="shared" si="1220"/>
        <v>7737</v>
      </c>
      <c r="AC2426" s="13">
        <f t="shared" si="1220"/>
        <v>1391</v>
      </c>
      <c r="AD2426" s="13">
        <f t="shared" si="1220"/>
        <v>55</v>
      </c>
      <c r="AE2426" s="45">
        <f t="shared" si="1218"/>
        <v>43458</v>
      </c>
      <c r="AF2426" s="8"/>
      <c r="AG2426" s="45" t="s">
        <v>100</v>
      </c>
      <c r="AH2426" s="68">
        <f t="shared" si="1211"/>
        <v>9.6534461585583902</v>
      </c>
      <c r="AI2426" s="68">
        <f t="shared" si="1212"/>
        <v>37.528740214674499</v>
      </c>
      <c r="AJ2426" s="68">
        <f t="shared" si="1213"/>
        <v>90.375871981101426</v>
      </c>
      <c r="AK2426" s="68">
        <f t="shared" si="1214"/>
        <v>116.84360597596779</v>
      </c>
      <c r="AL2426" s="68">
        <f t="shared" si="1215"/>
        <v>58.013188094296964</v>
      </c>
      <c r="AM2426" s="68">
        <f t="shared" si="1216"/>
        <v>10.962504956384453</v>
      </c>
      <c r="AN2426" s="68">
        <f t="shared" si="1217"/>
        <v>0.47892543906457341</v>
      </c>
      <c r="AO2426" s="68">
        <f t="shared" si="1219"/>
        <v>49.068215058724569</v>
      </c>
      <c r="AP2426" s="8"/>
      <c r="AQ2426" s="6"/>
      <c r="AR2426" s="94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</row>
    <row r="2427" spans="1:58" s="5" customFormat="1">
      <c r="A2427" s="6">
        <v>2382</v>
      </c>
      <c r="B2427" s="45" t="s">
        <v>101</v>
      </c>
      <c r="C2427" s="13">
        <v>95919</v>
      </c>
      <c r="D2427" s="13">
        <v>108449</v>
      </c>
      <c r="E2427" s="13">
        <v>111118</v>
      </c>
      <c r="F2427" s="13">
        <v>102572</v>
      </c>
      <c r="G2427" s="13">
        <v>78141</v>
      </c>
      <c r="H2427" s="13">
        <v>83703</v>
      </c>
      <c r="I2427" s="13">
        <v>95118</v>
      </c>
      <c r="J2427" s="13">
        <v>104827</v>
      </c>
      <c r="K2427" s="13">
        <v>110676</v>
      </c>
      <c r="L2427" s="13">
        <v>103879</v>
      </c>
      <c r="M2427" s="13">
        <v>99748</v>
      </c>
      <c r="N2427" s="13">
        <v>79682</v>
      </c>
      <c r="O2427" s="13">
        <v>69563</v>
      </c>
      <c r="P2427" s="13">
        <v>60708</v>
      </c>
      <c r="Q2427" s="13">
        <v>58986</v>
      </c>
      <c r="R2427" s="13">
        <v>47792</v>
      </c>
      <c r="S2427" s="13">
        <v>29737</v>
      </c>
      <c r="T2427" s="13">
        <v>24288</v>
      </c>
      <c r="U2427" s="13">
        <v>1464906</v>
      </c>
      <c r="V2427" s="8"/>
      <c r="W2427" s="45" t="s">
        <v>101</v>
      </c>
      <c r="X2427" s="13">
        <f t="shared" ref="X2427:AD2427" si="1221">X2428-X2426</f>
        <v>763</v>
      </c>
      <c r="Y2427" s="13">
        <f t="shared" si="1221"/>
        <v>2471</v>
      </c>
      <c r="Z2427" s="13">
        <f t="shared" si="1221"/>
        <v>4780</v>
      </c>
      <c r="AA2427" s="13">
        <f t="shared" si="1221"/>
        <v>4762</v>
      </c>
      <c r="AB2427" s="13">
        <f t="shared" si="1221"/>
        <v>1995</v>
      </c>
      <c r="AC2427" s="13">
        <f t="shared" si="1221"/>
        <v>390</v>
      </c>
      <c r="AD2427" s="13">
        <f t="shared" si="1221"/>
        <v>24</v>
      </c>
      <c r="AE2427" s="45">
        <f t="shared" si="1218"/>
        <v>15185</v>
      </c>
      <c r="AF2427" s="8"/>
      <c r="AG2427" s="45" t="s">
        <v>101</v>
      </c>
      <c r="AH2427" s="68">
        <f t="shared" si="1211"/>
        <v>14.877354443707835</v>
      </c>
      <c r="AI2427" s="68">
        <f t="shared" si="1212"/>
        <v>63.244647496192783</v>
      </c>
      <c r="AJ2427" s="68">
        <f t="shared" si="1213"/>
        <v>114.21334958125755</v>
      </c>
      <c r="AK2427" s="68">
        <f t="shared" si="1214"/>
        <v>100.12826173805169</v>
      </c>
      <c r="AL2427" s="68">
        <f t="shared" si="1215"/>
        <v>38.062712850696869</v>
      </c>
      <c r="AM2427" s="68">
        <f t="shared" si="1216"/>
        <v>7.0475983953160579</v>
      </c>
      <c r="AN2427" s="68">
        <f t="shared" si="1217"/>
        <v>0.46207606927290407</v>
      </c>
      <c r="AO2427" s="68">
        <f t="shared" si="1219"/>
        <v>44.733074489332992</v>
      </c>
      <c r="AP2427" s="8"/>
      <c r="AQ2427" s="6"/>
      <c r="AR2427" s="94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</row>
    <row r="2428" spans="1:58" s="5" customFormat="1">
      <c r="A2428" s="6">
        <v>2383</v>
      </c>
      <c r="B2428" s="45" t="s">
        <v>102</v>
      </c>
      <c r="C2428" s="13">
        <v>308464.53515969933</v>
      </c>
      <c r="D2428" s="13">
        <v>326641.93083293212</v>
      </c>
      <c r="E2428" s="13">
        <v>326288.87962400494</v>
      </c>
      <c r="F2428" s="13">
        <v>326740.65070319758</v>
      </c>
      <c r="G2428" s="13">
        <v>325471.44453143008</v>
      </c>
      <c r="H2428" s="13">
        <v>352646.46319648949</v>
      </c>
      <c r="I2428" s="13">
        <v>375817.99831009872</v>
      </c>
      <c r="J2428" s="13">
        <v>371559.45357327955</v>
      </c>
      <c r="K2428" s="13">
        <v>364450.11559388082</v>
      </c>
      <c r="L2428" s="13">
        <v>333559.84596811055</v>
      </c>
      <c r="M2428" s="13">
        <v>317534.2556239111</v>
      </c>
      <c r="N2428" s="13">
        <v>246873.98728304735</v>
      </c>
      <c r="O2428" s="13">
        <v>204889.253120429</v>
      </c>
      <c r="P2428" s="13">
        <v>173730.05434445871</v>
      </c>
      <c r="Q2428" s="13">
        <v>164083.93520994496</v>
      </c>
      <c r="R2428" s="13">
        <v>133880.84588535692</v>
      </c>
      <c r="S2428" s="13">
        <v>84021.198875908027</v>
      </c>
      <c r="T2428" s="13">
        <v>70111.779468958397</v>
      </c>
      <c r="U2428" s="13">
        <v>4806766.6273051379</v>
      </c>
      <c r="V2428" s="8"/>
      <c r="W2428" s="45" t="s">
        <v>102</v>
      </c>
      <c r="X2428" s="79">
        <v>1845</v>
      </c>
      <c r="Y2428" s="79">
        <v>7112</v>
      </c>
      <c r="Z2428" s="79">
        <v>16933</v>
      </c>
      <c r="AA2428" s="79">
        <v>21161</v>
      </c>
      <c r="AB2428" s="79">
        <v>9732</v>
      </c>
      <c r="AC2428" s="79">
        <v>1781</v>
      </c>
      <c r="AD2428" s="79">
        <v>79</v>
      </c>
      <c r="AE2428" s="13">
        <f t="shared" si="1218"/>
        <v>58643</v>
      </c>
      <c r="AF2428" s="8"/>
      <c r="AG2428" s="45" t="s">
        <v>102</v>
      </c>
      <c r="AH2428" s="68">
        <f t="shared" si="1211"/>
        <v>11.293360627330992</v>
      </c>
      <c r="AI2428" s="68">
        <f t="shared" si="1212"/>
        <v>43.702758687410501</v>
      </c>
      <c r="AJ2428" s="68">
        <f t="shared" si="1213"/>
        <v>96.03385694848258</v>
      </c>
      <c r="AK2428" s="68">
        <f t="shared" si="1214"/>
        <v>112.61302063846034</v>
      </c>
      <c r="AL2428" s="68">
        <f t="shared" si="1215"/>
        <v>52.384617893085796</v>
      </c>
      <c r="AM2428" s="68">
        <f t="shared" si="1216"/>
        <v>9.7736283995839308</v>
      </c>
      <c r="AN2428" s="68">
        <f t="shared" si="1217"/>
        <v>0.47367811776452656</v>
      </c>
      <c r="AO2428" s="68">
        <f t="shared" si="1219"/>
        <v>47.867031043490769</v>
      </c>
      <c r="AP2428" s="8"/>
      <c r="AQ2428" s="6"/>
      <c r="AR2428" s="94"/>
      <c r="AS2428" s="8"/>
      <c r="AT2428" s="8"/>
      <c r="AU2428" s="8"/>
      <c r="AV2428" s="8"/>
      <c r="AW2428" s="8"/>
      <c r="AX2428" s="8"/>
      <c r="AY2428" s="8"/>
      <c r="AZ2428" s="8"/>
      <c r="BA2428" s="8"/>
      <c r="BB2428" s="8"/>
      <c r="BC2428" s="8"/>
      <c r="BD2428" s="8"/>
      <c r="BE2428" s="8"/>
      <c r="BF2428" s="8"/>
    </row>
    <row r="2429" spans="1:58" s="5" customFormat="1">
      <c r="A2429" s="6">
        <v>2384</v>
      </c>
      <c r="B2429" s="8" t="s">
        <v>136</v>
      </c>
      <c r="C2429" s="13">
        <f>SUM(C2354,C2352,C2385,C2402,C2409)</f>
        <v>27937</v>
      </c>
      <c r="D2429" s="13">
        <f t="shared" ref="D2429:U2429" si="1222">SUM(D2354,D2352,D2385,D2402,D2409)</f>
        <v>30513</v>
      </c>
      <c r="E2429" s="13">
        <f t="shared" si="1222"/>
        <v>32681</v>
      </c>
      <c r="F2429" s="13">
        <f t="shared" si="1222"/>
        <v>34580</v>
      </c>
      <c r="G2429" s="13">
        <f t="shared" si="1222"/>
        <v>37112</v>
      </c>
      <c r="H2429" s="13">
        <f t="shared" si="1222"/>
        <v>36177</v>
      </c>
      <c r="I2429" s="13">
        <f t="shared" si="1222"/>
        <v>37375</v>
      </c>
      <c r="J2429" s="13">
        <f t="shared" si="1222"/>
        <v>38246</v>
      </c>
      <c r="K2429" s="13">
        <f t="shared" si="1222"/>
        <v>39607</v>
      </c>
      <c r="L2429" s="13">
        <f t="shared" si="1222"/>
        <v>37760</v>
      </c>
      <c r="M2429" s="13">
        <f t="shared" si="1222"/>
        <v>37311</v>
      </c>
      <c r="N2429" s="13">
        <f t="shared" si="1222"/>
        <v>29241</v>
      </c>
      <c r="O2429" s="13">
        <f t="shared" si="1222"/>
        <v>22433</v>
      </c>
      <c r="P2429" s="13">
        <f t="shared" si="1222"/>
        <v>17502</v>
      </c>
      <c r="Q2429" s="13">
        <f t="shared" si="1222"/>
        <v>16709</v>
      </c>
      <c r="R2429" s="13">
        <f t="shared" si="1222"/>
        <v>14763</v>
      </c>
      <c r="S2429" s="13">
        <f t="shared" si="1222"/>
        <v>10530</v>
      </c>
      <c r="T2429" s="13">
        <f t="shared" si="1222"/>
        <v>10234</v>
      </c>
      <c r="U2429" s="13">
        <f t="shared" si="1222"/>
        <v>510711</v>
      </c>
      <c r="V2429" s="8"/>
      <c r="W2429" s="8" t="s">
        <v>136</v>
      </c>
      <c r="X2429" s="13">
        <f t="shared" ref="X2429:AD2429" si="1223">SUM(X2354,X2352,X2385,X2402,X2409)</f>
        <v>48</v>
      </c>
      <c r="Y2429" s="13">
        <f t="shared" si="1223"/>
        <v>177</v>
      </c>
      <c r="Z2429" s="13">
        <f t="shared" si="1223"/>
        <v>993</v>
      </c>
      <c r="AA2429" s="13">
        <f t="shared" si="1223"/>
        <v>2329</v>
      </c>
      <c r="AB2429" s="13">
        <f t="shared" si="1223"/>
        <v>1387</v>
      </c>
      <c r="AC2429" s="13">
        <f t="shared" si="1223"/>
        <v>245</v>
      </c>
      <c r="AD2429" s="13">
        <f t="shared" si="1223"/>
        <v>12</v>
      </c>
      <c r="AE2429" s="13">
        <f>SUM(AE2354,AE2352,AE2385,AE2402,AE2409)</f>
        <v>5191</v>
      </c>
      <c r="AF2429" s="8"/>
      <c r="AG2429" s="8" t="s">
        <v>136</v>
      </c>
      <c r="AH2429" s="68">
        <f t="shared" si="1211"/>
        <v>2.776171197223829</v>
      </c>
      <c r="AI2429" s="68">
        <f t="shared" si="1212"/>
        <v>9.5386936839836167</v>
      </c>
      <c r="AJ2429" s="68">
        <f t="shared" si="1213"/>
        <v>54.896757608425247</v>
      </c>
      <c r="AK2429" s="68">
        <f t="shared" si="1214"/>
        <v>124.62876254180603</v>
      </c>
      <c r="AL2429" s="68">
        <f t="shared" si="1215"/>
        <v>72.530460701772725</v>
      </c>
      <c r="AM2429" s="68">
        <f t="shared" si="1216"/>
        <v>12.371550483500391</v>
      </c>
      <c r="AN2429" s="68">
        <f t="shared" si="1217"/>
        <v>0.63559322033898302</v>
      </c>
      <c r="AO2429" s="68">
        <f t="shared" si="1219"/>
        <v>39.799583679947254</v>
      </c>
      <c r="AP2429" s="8"/>
      <c r="AQ2429" s="6"/>
      <c r="AR2429" s="94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</row>
    <row r="2430" spans="1:58" s="5" customFormat="1">
      <c r="A2430" s="6">
        <v>2385</v>
      </c>
      <c r="B2430" s="8" t="s">
        <v>137</v>
      </c>
      <c r="C2430" s="13">
        <f>SUM(C2355,C2371,C2378,C2360,C2387)</f>
        <v>35699.535159699342</v>
      </c>
      <c r="D2430" s="13">
        <f t="shared" ref="D2430:U2430" si="1224">SUM(D2355,D2371,D2378,D2360,D2387)</f>
        <v>37183.930832932085</v>
      </c>
      <c r="E2430" s="13">
        <f t="shared" si="1224"/>
        <v>36165.879624004941</v>
      </c>
      <c r="F2430" s="13">
        <f t="shared" si="1224"/>
        <v>36972.650703197593</v>
      </c>
      <c r="G2430" s="13">
        <f t="shared" si="1224"/>
        <v>37812.444531430097</v>
      </c>
      <c r="H2430" s="13">
        <f t="shared" si="1224"/>
        <v>39623.463196489465</v>
      </c>
      <c r="I2430" s="13">
        <f t="shared" si="1224"/>
        <v>41534.99831009873</v>
      </c>
      <c r="J2430" s="13">
        <f t="shared" si="1224"/>
        <v>40273.453573279563</v>
      </c>
      <c r="K2430" s="13">
        <f t="shared" si="1224"/>
        <v>38612.115593880808</v>
      </c>
      <c r="L2430" s="13">
        <f t="shared" si="1224"/>
        <v>35232.84596811056</v>
      </c>
      <c r="M2430" s="13">
        <f t="shared" si="1224"/>
        <v>32522.2556239111</v>
      </c>
      <c r="N2430" s="13">
        <f t="shared" si="1224"/>
        <v>24892.987283047354</v>
      </c>
      <c r="O2430" s="13">
        <f t="shared" si="1224"/>
        <v>19783.253120428981</v>
      </c>
      <c r="P2430" s="13">
        <f t="shared" si="1224"/>
        <v>16553.054344458717</v>
      </c>
      <c r="Q2430" s="13">
        <f t="shared" si="1224"/>
        <v>14406.935209944968</v>
      </c>
      <c r="R2430" s="13">
        <f t="shared" si="1224"/>
        <v>10928.845885356906</v>
      </c>
      <c r="S2430" s="13">
        <f t="shared" si="1224"/>
        <v>6194.1988759080286</v>
      </c>
      <c r="T2430" s="13">
        <f t="shared" si="1224"/>
        <v>4709.7794689583934</v>
      </c>
      <c r="U2430" s="13">
        <f t="shared" si="1224"/>
        <v>509102.62730513763</v>
      </c>
      <c r="V2430" s="8"/>
      <c r="W2430" s="8" t="s">
        <v>137</v>
      </c>
      <c r="X2430" s="13">
        <f t="shared" ref="X2430:AD2430" si="1225">SUM(X2355,X2371,X2378,X2360,X2387)</f>
        <v>274</v>
      </c>
      <c r="Y2430" s="13">
        <f t="shared" si="1225"/>
        <v>1165</v>
      </c>
      <c r="Z2430" s="13">
        <f t="shared" si="1225"/>
        <v>2224</v>
      </c>
      <c r="AA2430" s="13">
        <f t="shared" si="1225"/>
        <v>2297</v>
      </c>
      <c r="AB2430" s="13">
        <f t="shared" si="1225"/>
        <v>945</v>
      </c>
      <c r="AC2430" s="13">
        <f t="shared" si="1225"/>
        <v>191</v>
      </c>
      <c r="AD2430" s="13">
        <f t="shared" si="1225"/>
        <v>9</v>
      </c>
      <c r="AE2430" s="13">
        <f>SUM(AE2355,AE2371,AE2378,AE2360,AE2387)</f>
        <v>7105</v>
      </c>
      <c r="AF2430" s="8"/>
      <c r="AG2430" s="8" t="s">
        <v>137</v>
      </c>
      <c r="AH2430" s="68">
        <f t="shared" si="1211"/>
        <v>14.821766618767368</v>
      </c>
      <c r="AI2430" s="68">
        <f t="shared" si="1212"/>
        <v>61.619925103315644</v>
      </c>
      <c r="AJ2430" s="68">
        <f t="shared" si="1213"/>
        <v>112.25671965983229</v>
      </c>
      <c r="AK2430" s="68">
        <f t="shared" si="1214"/>
        <v>110.60551792253293</v>
      </c>
      <c r="AL2430" s="68">
        <f t="shared" si="1215"/>
        <v>46.929176226743266</v>
      </c>
      <c r="AM2430" s="68">
        <f t="shared" si="1216"/>
        <v>9.8932678027240435</v>
      </c>
      <c r="AN2430" s="68">
        <f t="shared" si="1217"/>
        <v>0.5108869154734732</v>
      </c>
      <c r="AO2430" s="68">
        <f t="shared" si="1219"/>
        <v>52.617552561228294</v>
      </c>
      <c r="AP2430" s="8"/>
      <c r="AQ2430" s="6"/>
      <c r="AR2430" s="94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</row>
    <row r="2431" spans="1:58" s="5" customFormat="1">
      <c r="A2431" s="6">
        <v>2386</v>
      </c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13"/>
      <c r="AF2431" s="8"/>
      <c r="AG2431" s="8"/>
      <c r="AH2431" s="68"/>
      <c r="AI2431" s="68"/>
      <c r="AJ2431" s="68"/>
      <c r="AK2431" s="68"/>
      <c r="AL2431" s="68"/>
      <c r="AM2431" s="68"/>
      <c r="AN2431" s="68"/>
      <c r="AO2431" s="68"/>
      <c r="AP2431" s="8"/>
      <c r="AQ2431" s="6"/>
      <c r="AR2431" s="94"/>
      <c r="AS2431" s="8"/>
      <c r="AT2431" s="8"/>
      <c r="AU2431" s="8"/>
      <c r="AV2431" s="8"/>
      <c r="AW2431" s="8"/>
      <c r="AX2431" s="8"/>
      <c r="AY2431" s="8"/>
      <c r="AZ2431" s="8"/>
      <c r="BA2431" s="8"/>
      <c r="BB2431" s="8"/>
      <c r="BC2431" s="8"/>
      <c r="BD2431" s="8"/>
      <c r="BE2431" s="8"/>
      <c r="BF2431" s="8"/>
    </row>
    <row r="2432" spans="1:58" s="5" customFormat="1">
      <c r="A2432" s="6">
        <v>2387</v>
      </c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13"/>
      <c r="AF2432" s="8"/>
      <c r="AG2432" s="8"/>
      <c r="AH2432" s="68"/>
      <c r="AI2432" s="68"/>
      <c r="AJ2432" s="68"/>
      <c r="AK2432" s="68"/>
      <c r="AL2432" s="68"/>
      <c r="AM2432" s="68"/>
      <c r="AN2432" s="68"/>
      <c r="AO2432" s="68"/>
      <c r="AP2432" s="8"/>
      <c r="AQ2432" s="6"/>
      <c r="AR2432" s="94"/>
      <c r="AS2432" s="8"/>
      <c r="AT2432" s="8"/>
      <c r="AU2432" s="8"/>
      <c r="AV2432" s="8"/>
      <c r="AW2432" s="8"/>
      <c r="AX2432" s="8"/>
      <c r="AY2432" s="8"/>
      <c r="AZ2432" s="8"/>
      <c r="BA2432" s="8"/>
      <c r="BB2432" s="8"/>
      <c r="BC2432" s="8"/>
      <c r="BD2432" s="8"/>
      <c r="BE2432" s="8"/>
      <c r="BF2432" s="8"/>
    </row>
    <row r="2433" spans="1:58" s="5" customFormat="1">
      <c r="A2433" s="6">
        <v>2388</v>
      </c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13"/>
      <c r="AF2433" s="8"/>
      <c r="AG2433" s="8"/>
      <c r="AH2433" s="68"/>
      <c r="AI2433" s="68"/>
      <c r="AJ2433" s="68"/>
      <c r="AK2433" s="68"/>
      <c r="AL2433" s="68"/>
      <c r="AM2433" s="68"/>
      <c r="AN2433" s="68"/>
      <c r="AO2433" s="68"/>
      <c r="AP2433" s="8"/>
      <c r="AQ2433" s="6"/>
      <c r="AR2433" s="94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</row>
    <row r="2434" spans="1:58" s="5" customFormat="1">
      <c r="A2434" s="6">
        <v>2389</v>
      </c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13"/>
      <c r="AF2434" s="8"/>
      <c r="AG2434" s="8"/>
      <c r="AH2434" s="68"/>
      <c r="AI2434" s="68"/>
      <c r="AJ2434" s="68"/>
      <c r="AK2434" s="68"/>
      <c r="AL2434" s="68"/>
      <c r="AM2434" s="68"/>
      <c r="AN2434" s="68"/>
      <c r="AO2434" s="68"/>
      <c r="AP2434" s="8"/>
      <c r="AQ2434" s="6"/>
      <c r="AR2434" s="94"/>
      <c r="AS2434" s="8"/>
      <c r="AT2434" s="8"/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</row>
    <row r="2435" spans="1:58" s="5" customFormat="1">
      <c r="A2435" s="6">
        <v>2390</v>
      </c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13"/>
      <c r="AF2435" s="8"/>
      <c r="AG2435" s="8"/>
      <c r="AH2435" s="68"/>
      <c r="AI2435" s="68"/>
      <c r="AJ2435" s="68"/>
      <c r="AK2435" s="68"/>
      <c r="AL2435" s="68"/>
      <c r="AM2435" s="68"/>
      <c r="AN2435" s="68"/>
      <c r="AO2435" s="68"/>
      <c r="AP2435" s="8"/>
      <c r="AQ2435" s="6"/>
      <c r="AR2435" s="94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</row>
    <row r="2436" spans="1:58" s="5" customFormat="1">
      <c r="A2436" s="6">
        <v>2391</v>
      </c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13"/>
      <c r="AF2436" s="8"/>
      <c r="AG2436" s="8"/>
      <c r="AH2436" s="68"/>
      <c r="AI2436" s="68"/>
      <c r="AJ2436" s="68"/>
      <c r="AK2436" s="68"/>
      <c r="AL2436" s="68"/>
      <c r="AM2436" s="68"/>
      <c r="AN2436" s="68"/>
      <c r="AO2436" s="68"/>
      <c r="AP2436" s="8"/>
      <c r="AQ2436" s="6"/>
      <c r="AR2436" s="94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</row>
    <row r="2437" spans="1:58" s="5" customFormat="1">
      <c r="A2437" s="6">
        <v>2392</v>
      </c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13"/>
      <c r="AF2437" s="8"/>
      <c r="AG2437" s="8"/>
      <c r="AH2437" s="68"/>
      <c r="AI2437" s="68"/>
      <c r="AJ2437" s="68"/>
      <c r="AK2437" s="68"/>
      <c r="AL2437" s="68"/>
      <c r="AM2437" s="68"/>
      <c r="AN2437" s="68"/>
      <c r="AO2437" s="68"/>
      <c r="AP2437" s="8"/>
      <c r="AQ2437" s="6"/>
      <c r="AR2437" s="94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</row>
    <row r="2438" spans="1:58" s="5" customFormat="1">
      <c r="A2438" s="6">
        <v>2393</v>
      </c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13"/>
      <c r="AF2438" s="8"/>
      <c r="AG2438" s="8"/>
      <c r="AH2438" s="68"/>
      <c r="AI2438" s="68"/>
      <c r="AJ2438" s="68"/>
      <c r="AK2438" s="68"/>
      <c r="AL2438" s="68"/>
      <c r="AM2438" s="68"/>
      <c r="AN2438" s="68"/>
      <c r="AO2438" s="68"/>
      <c r="AP2438" s="8"/>
      <c r="AQ2438" s="6"/>
      <c r="AR2438" s="94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</row>
    <row r="2439" spans="1:58" s="5" customFormat="1">
      <c r="A2439" s="6">
        <v>2394</v>
      </c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13"/>
      <c r="AF2439" s="8"/>
      <c r="AG2439" s="8"/>
      <c r="AH2439" s="68"/>
      <c r="AI2439" s="68"/>
      <c r="AJ2439" s="68"/>
      <c r="AK2439" s="68"/>
      <c r="AL2439" s="68"/>
      <c r="AM2439" s="68"/>
      <c r="AN2439" s="68"/>
      <c r="AO2439" s="68"/>
      <c r="AP2439" s="8"/>
      <c r="AQ2439" s="6"/>
      <c r="AR2439" s="94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</row>
    <row r="2440" spans="1:58" s="5" customFormat="1">
      <c r="A2440" s="6">
        <v>2395</v>
      </c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13"/>
      <c r="AF2440" s="8"/>
      <c r="AG2440" s="8"/>
      <c r="AH2440" s="68"/>
      <c r="AI2440" s="68"/>
      <c r="AJ2440" s="68"/>
      <c r="AK2440" s="68"/>
      <c r="AL2440" s="68"/>
      <c r="AM2440" s="68"/>
      <c r="AN2440" s="68"/>
      <c r="AO2440" s="68"/>
      <c r="AP2440" s="8"/>
      <c r="AQ2440" s="6"/>
      <c r="AR2440" s="94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</row>
    <row r="2441" spans="1:58" s="5" customFormat="1">
      <c r="A2441" s="6">
        <v>2396</v>
      </c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13"/>
      <c r="AF2441" s="8"/>
      <c r="AG2441" s="8"/>
      <c r="AH2441" s="68"/>
      <c r="AI2441" s="68"/>
      <c r="AJ2441" s="68"/>
      <c r="AK2441" s="68"/>
      <c r="AL2441" s="68"/>
      <c r="AM2441" s="68"/>
      <c r="AN2441" s="68"/>
      <c r="AO2441" s="68"/>
      <c r="AP2441" s="8"/>
      <c r="AQ2441" s="6"/>
      <c r="AR2441" s="94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</row>
    <row r="2442" spans="1:58" s="5" customFormat="1">
      <c r="A2442" s="6">
        <v>2397</v>
      </c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13"/>
      <c r="AF2442" s="8"/>
      <c r="AG2442" s="8"/>
      <c r="AH2442" s="68"/>
      <c r="AI2442" s="68"/>
      <c r="AJ2442" s="68"/>
      <c r="AK2442" s="68"/>
      <c r="AL2442" s="68"/>
      <c r="AM2442" s="68"/>
      <c r="AN2442" s="68"/>
      <c r="AO2442" s="68"/>
      <c r="AP2442" s="8"/>
      <c r="AQ2442" s="6"/>
      <c r="AR2442" s="94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</row>
    <row r="2443" spans="1:58" s="5" customFormat="1">
      <c r="A2443" s="6">
        <v>2398</v>
      </c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13"/>
      <c r="AF2443" s="8"/>
      <c r="AG2443" s="8"/>
      <c r="AH2443" s="68"/>
      <c r="AI2443" s="68"/>
      <c r="AJ2443" s="68"/>
      <c r="AK2443" s="68"/>
      <c r="AL2443" s="68"/>
      <c r="AM2443" s="68"/>
      <c r="AN2443" s="68"/>
      <c r="AO2443" s="68"/>
      <c r="AP2443" s="8"/>
      <c r="AQ2443" s="6"/>
      <c r="AR2443" s="94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</row>
    <row r="2444" spans="1:58" s="5" customFormat="1" ht="17.5">
      <c r="A2444" s="6">
        <v>2399</v>
      </c>
      <c r="B2444" s="42" t="s">
        <v>109</v>
      </c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42" t="s">
        <v>118</v>
      </c>
      <c r="X2444" s="8"/>
      <c r="Y2444" s="8"/>
      <c r="Z2444" s="8"/>
      <c r="AA2444" s="8"/>
      <c r="AB2444" s="8"/>
      <c r="AC2444" s="8"/>
      <c r="AD2444" s="8"/>
      <c r="AE2444" s="13"/>
      <c r="AF2444" s="8"/>
      <c r="AG2444" s="42" t="s">
        <v>119</v>
      </c>
      <c r="AH2444" s="8"/>
      <c r="AI2444" s="8"/>
      <c r="AJ2444" s="8"/>
      <c r="AK2444" s="8"/>
      <c r="AL2444" s="8"/>
      <c r="AM2444" s="8"/>
      <c r="AN2444" s="8"/>
      <c r="AO2444" s="8"/>
      <c r="AP2444" s="8"/>
      <c r="AQ2444" s="6"/>
      <c r="AR2444" s="94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</row>
    <row r="2445" spans="1:58" s="5" customFormat="1" ht="21">
      <c r="A2445" s="6">
        <v>2400</v>
      </c>
      <c r="B2445" s="43" t="s">
        <v>0</v>
      </c>
      <c r="C2445" s="41" t="s">
        <v>1</v>
      </c>
      <c r="D2445" s="41" t="s">
        <v>2</v>
      </c>
      <c r="E2445" s="41" t="s">
        <v>3</v>
      </c>
      <c r="F2445" s="41" t="s">
        <v>4</v>
      </c>
      <c r="G2445" s="41" t="s">
        <v>5</v>
      </c>
      <c r="H2445" s="41" t="s">
        <v>6</v>
      </c>
      <c r="I2445" s="41" t="s">
        <v>7</v>
      </c>
      <c r="J2445" s="41" t="s">
        <v>8</v>
      </c>
      <c r="K2445" s="41" t="s">
        <v>9</v>
      </c>
      <c r="L2445" s="41" t="s">
        <v>10</v>
      </c>
      <c r="M2445" s="41" t="s">
        <v>11</v>
      </c>
      <c r="N2445" s="41" t="s">
        <v>12</v>
      </c>
      <c r="O2445" s="41" t="s">
        <v>13</v>
      </c>
      <c r="P2445" s="41" t="s">
        <v>14</v>
      </c>
      <c r="Q2445" s="41" t="s">
        <v>15</v>
      </c>
      <c r="R2445" s="41" t="s">
        <v>16</v>
      </c>
      <c r="S2445" s="41" t="s">
        <v>17</v>
      </c>
      <c r="T2445" s="41" t="s">
        <v>18</v>
      </c>
      <c r="U2445" s="41" t="s">
        <v>19</v>
      </c>
      <c r="V2445" s="49"/>
      <c r="W2445" s="43" t="s">
        <v>0</v>
      </c>
      <c r="X2445" s="41" t="s">
        <v>4</v>
      </c>
      <c r="Y2445" s="41" t="s">
        <v>5</v>
      </c>
      <c r="Z2445" s="41" t="s">
        <v>6</v>
      </c>
      <c r="AA2445" s="41" t="s">
        <v>7</v>
      </c>
      <c r="AB2445" s="41" t="s">
        <v>8</v>
      </c>
      <c r="AC2445" s="41" t="s">
        <v>9</v>
      </c>
      <c r="AD2445" s="41" t="s">
        <v>10</v>
      </c>
      <c r="AE2445" s="67" t="s">
        <v>19</v>
      </c>
      <c r="AF2445" s="49"/>
      <c r="AG2445" s="43" t="s">
        <v>0</v>
      </c>
      <c r="AH2445" s="41" t="s">
        <v>4</v>
      </c>
      <c r="AI2445" s="41" t="s">
        <v>5</v>
      </c>
      <c r="AJ2445" s="41" t="s">
        <v>6</v>
      </c>
      <c r="AK2445" s="41" t="s">
        <v>7</v>
      </c>
      <c r="AL2445" s="41" t="s">
        <v>8</v>
      </c>
      <c r="AM2445" s="41" t="s">
        <v>9</v>
      </c>
      <c r="AN2445" s="41" t="s">
        <v>10</v>
      </c>
      <c r="AO2445" s="41" t="s">
        <v>19</v>
      </c>
      <c r="AP2445" s="49"/>
      <c r="AQ2445" s="63"/>
      <c r="AR2445" s="94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</row>
    <row r="2446" spans="1:58" s="5" customFormat="1">
      <c r="A2446" s="6">
        <v>2401</v>
      </c>
      <c r="B2446" s="44" t="s">
        <v>20</v>
      </c>
      <c r="C2446" s="13">
        <f t="shared" ref="C2446:C2476" si="1226">C2346+(C2346-C2246)</f>
        <v>798.82782287597661</v>
      </c>
      <c r="D2446" s="13">
        <f t="shared" ref="D2446:U2446" si="1227">D2346+(D2346-D2246)</f>
        <v>930.67611694335938</v>
      </c>
      <c r="E2446" s="13">
        <f t="shared" si="1227"/>
        <v>1001.8168823242188</v>
      </c>
      <c r="F2446" s="13">
        <f t="shared" si="1227"/>
        <v>773.71482543945308</v>
      </c>
      <c r="G2446" s="13">
        <f t="shared" si="1227"/>
        <v>493.61269226074216</v>
      </c>
      <c r="H2446" s="13">
        <f t="shared" si="1227"/>
        <v>683.50927429199214</v>
      </c>
      <c r="I2446" s="13">
        <f t="shared" si="1227"/>
        <v>796.84038848876958</v>
      </c>
      <c r="J2446" s="13">
        <f t="shared" si="1227"/>
        <v>960.88505859375005</v>
      </c>
      <c r="K2446" s="13">
        <f t="shared" si="1227"/>
        <v>1107.368701171875</v>
      </c>
      <c r="L2446" s="13">
        <f t="shared" si="1227"/>
        <v>979.7321899414062</v>
      </c>
      <c r="M2446" s="13">
        <f t="shared" si="1227"/>
        <v>920.52397766113279</v>
      </c>
      <c r="N2446" s="13">
        <f t="shared" si="1227"/>
        <v>805.20952148437505</v>
      </c>
      <c r="O2446" s="13">
        <f t="shared" si="1227"/>
        <v>667.4706909179688</v>
      </c>
      <c r="P2446" s="13">
        <f t="shared" si="1227"/>
        <v>602.61421051025388</v>
      </c>
      <c r="Q2446" s="13">
        <f t="shared" si="1227"/>
        <v>563.16420745849609</v>
      </c>
      <c r="R2446" s="13">
        <f t="shared" si="1227"/>
        <v>443.10184173583986</v>
      </c>
      <c r="S2446" s="13">
        <f t="shared" si="1227"/>
        <v>245.34873352050784</v>
      </c>
      <c r="T2446" s="13">
        <f t="shared" si="1227"/>
        <v>202.28707351684571</v>
      </c>
      <c r="U2446" s="13">
        <f t="shared" si="1227"/>
        <v>12976.704209136962</v>
      </c>
      <c r="V2446" s="8"/>
      <c r="W2446" s="8" t="s">
        <v>20</v>
      </c>
      <c r="X2446" s="78">
        <v>6</v>
      </c>
      <c r="Y2446" s="78">
        <v>14</v>
      </c>
      <c r="Z2446" s="78">
        <v>41</v>
      </c>
      <c r="AA2446" s="78">
        <v>44</v>
      </c>
      <c r="AB2446" s="78">
        <v>20</v>
      </c>
      <c r="AC2446" s="78">
        <v>3</v>
      </c>
      <c r="AD2446" s="78">
        <v>0</v>
      </c>
      <c r="AE2446" s="45">
        <f>SUM(X2446:AD2446)</f>
        <v>128</v>
      </c>
      <c r="AF2446" s="8"/>
      <c r="AG2446" s="44" t="s">
        <v>20</v>
      </c>
      <c r="AH2446" s="68">
        <f t="shared" ref="AH2446:AH2477" si="1228">X2446/(F2446/2)*1000</f>
        <v>15.509590362552848</v>
      </c>
      <c r="AI2446" s="68">
        <f t="shared" ref="AI2446:AI2477" si="1229">Y2446/(G2446/2)*1000</f>
        <v>56.7246354054638</v>
      </c>
      <c r="AJ2446" s="68">
        <f t="shared" ref="AJ2446:AJ2477" si="1230">Z2446/(H2446/2)*1000</f>
        <v>119.96911100429337</v>
      </c>
      <c r="AK2446" s="68">
        <f t="shared" ref="AK2446:AK2477" si="1231">AA2446/(I2446/2)*1000</f>
        <v>110.43616923948157</v>
      </c>
      <c r="AL2446" s="68">
        <f t="shared" ref="AL2446:AL2509" si="1232">AB2446/(J2446/2)*1000</f>
        <v>41.6282880478335</v>
      </c>
      <c r="AM2446" s="68">
        <f t="shared" ref="AM2446:AM2509" si="1233">AC2446/(K2446/2)*1000</f>
        <v>5.4182495799732182</v>
      </c>
      <c r="AN2446" s="68">
        <f t="shared" ref="AN2446:AN2509" si="1234">AD2446/(L2446/2)*1000</f>
        <v>0</v>
      </c>
      <c r="AO2446" s="68">
        <f>AE2446/(SUM(F2446:L2446)/2)*1000</f>
        <v>44.170959258582094</v>
      </c>
      <c r="AP2446" s="8"/>
      <c r="AQ2446" s="6"/>
      <c r="AR2446" s="94"/>
      <c r="AS2446" s="8"/>
      <c r="AT2446" s="8"/>
      <c r="AU2446" s="8"/>
      <c r="AV2446" s="8"/>
      <c r="AW2446" s="8"/>
      <c r="AX2446" s="8"/>
      <c r="AY2446" s="8"/>
      <c r="AZ2446" s="8"/>
      <c r="BA2446" s="8"/>
      <c r="BB2446" s="8"/>
      <c r="BC2446" s="8"/>
      <c r="BD2446" s="8"/>
      <c r="BE2446" s="8"/>
      <c r="BF2446" s="8"/>
    </row>
    <row r="2447" spans="1:58" s="5" customFormat="1">
      <c r="A2447" s="6">
        <v>2402</v>
      </c>
      <c r="B2447" s="44" t="s">
        <v>21</v>
      </c>
      <c r="C2447" s="13">
        <f t="shared" si="1226"/>
        <v>702.68183593749995</v>
      </c>
      <c r="D2447" s="13">
        <f t="shared" ref="D2447:U2447" si="1235">D2347+(D2347-D2247)</f>
        <v>837.70950317382813</v>
      </c>
      <c r="E2447" s="13">
        <f t="shared" si="1235"/>
        <v>865.581298828125</v>
      </c>
      <c r="F2447" s="13">
        <f t="shared" si="1235"/>
        <v>655.36455078125005</v>
      </c>
      <c r="G2447" s="13">
        <f t="shared" si="1235"/>
        <v>501.49150390624999</v>
      </c>
      <c r="H2447" s="13">
        <f t="shared" si="1235"/>
        <v>604.83869628906245</v>
      </c>
      <c r="I2447" s="13">
        <f t="shared" si="1235"/>
        <v>716.53662109375</v>
      </c>
      <c r="J2447" s="13">
        <f t="shared" si="1235"/>
        <v>825.28129272460933</v>
      </c>
      <c r="K2447" s="13">
        <f t="shared" si="1235"/>
        <v>882.83084106445313</v>
      </c>
      <c r="L2447" s="13">
        <f t="shared" si="1235"/>
        <v>891.82147216796875</v>
      </c>
      <c r="M2447" s="13">
        <f t="shared" si="1235"/>
        <v>891.19027099609377</v>
      </c>
      <c r="N2447" s="13">
        <f t="shared" si="1235"/>
        <v>734.7455993652344</v>
      </c>
      <c r="O2447" s="13">
        <f t="shared" si="1235"/>
        <v>642.3617004394531</v>
      </c>
      <c r="P2447" s="13">
        <f t="shared" si="1235"/>
        <v>566.77822875976563</v>
      </c>
      <c r="Q2447" s="13">
        <f t="shared" si="1235"/>
        <v>566.94716796875002</v>
      </c>
      <c r="R2447" s="13">
        <f t="shared" si="1235"/>
        <v>427.50759582519532</v>
      </c>
      <c r="S2447" s="13">
        <f t="shared" si="1235"/>
        <v>220.2104522705078</v>
      </c>
      <c r="T2447" s="13">
        <f t="shared" si="1235"/>
        <v>204.58513336181642</v>
      </c>
      <c r="U2447" s="13">
        <f t="shared" si="1235"/>
        <v>11738.463764953613</v>
      </c>
      <c r="V2447" s="8"/>
      <c r="W2447" s="8" t="s">
        <v>21</v>
      </c>
      <c r="X2447" s="78">
        <v>5</v>
      </c>
      <c r="Y2447" s="78">
        <v>19</v>
      </c>
      <c r="Z2447" s="78">
        <v>44</v>
      </c>
      <c r="AA2447" s="78">
        <v>29</v>
      </c>
      <c r="AB2447" s="78">
        <v>6</v>
      </c>
      <c r="AC2447" s="78">
        <v>3</v>
      </c>
      <c r="AD2447" s="78">
        <v>0</v>
      </c>
      <c r="AE2447" s="45">
        <f t="shared" ref="AE2447:AE2510" si="1236">SUM(X2447:AD2447)</f>
        <v>106</v>
      </c>
      <c r="AF2447" s="8"/>
      <c r="AG2447" s="44" t="s">
        <v>21</v>
      </c>
      <c r="AH2447" s="68">
        <f t="shared" si="1228"/>
        <v>15.258683107102989</v>
      </c>
      <c r="AI2447" s="68">
        <f t="shared" si="1229"/>
        <v>75.773965668426982</v>
      </c>
      <c r="AJ2447" s="68">
        <f t="shared" si="1230"/>
        <v>145.49333655388895</v>
      </c>
      <c r="AK2447" s="68">
        <f t="shared" si="1231"/>
        <v>80.944920737570243</v>
      </c>
      <c r="AL2447" s="68">
        <f t="shared" si="1232"/>
        <v>14.540496804892822</v>
      </c>
      <c r="AM2447" s="68">
        <f t="shared" si="1233"/>
        <v>6.7963189785776361</v>
      </c>
      <c r="AN2447" s="68">
        <f t="shared" si="1234"/>
        <v>0</v>
      </c>
      <c r="AO2447" s="68">
        <f t="shared" ref="AO2447:AO2510" si="1237">AE2447/(SUM(F2447:L2447)/2)*1000</f>
        <v>41.747363647557819</v>
      </c>
      <c r="AP2447" s="8"/>
      <c r="AQ2447" s="6"/>
      <c r="AR2447" s="94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</row>
    <row r="2448" spans="1:58" s="5" customFormat="1">
      <c r="A2448" s="6">
        <v>2403</v>
      </c>
      <c r="B2448" s="44" t="s">
        <v>22</v>
      </c>
      <c r="C2448" s="13">
        <f t="shared" si="1226"/>
        <v>5757.2659297943119</v>
      </c>
      <c r="D2448" s="13">
        <f t="shared" ref="D2448:U2448" si="1238">D2348+(D2348-D2248)</f>
        <v>5967.0877044677736</v>
      </c>
      <c r="E2448" s="13">
        <f t="shared" si="1238"/>
        <v>6081.1664554595945</v>
      </c>
      <c r="F2448" s="13">
        <f t="shared" si="1238"/>
        <v>6720.3800285339357</v>
      </c>
      <c r="G2448" s="13">
        <f t="shared" si="1238"/>
        <v>6180.8386596679684</v>
      </c>
      <c r="H2448" s="13">
        <f t="shared" si="1238"/>
        <v>5711.2905693054199</v>
      </c>
      <c r="I2448" s="13">
        <f t="shared" si="1238"/>
        <v>5657.2905197143555</v>
      </c>
      <c r="J2448" s="13">
        <f t="shared" si="1238"/>
        <v>5809.2124122619625</v>
      </c>
      <c r="K2448" s="13">
        <f t="shared" si="1238"/>
        <v>5927.7270851135254</v>
      </c>
      <c r="L2448" s="13">
        <f t="shared" si="1238"/>
        <v>5356.1238471984861</v>
      </c>
      <c r="M2448" s="13">
        <f t="shared" si="1238"/>
        <v>5095.9520599365233</v>
      </c>
      <c r="N2448" s="13">
        <f t="shared" si="1238"/>
        <v>3617.0764366149906</v>
      </c>
      <c r="O2448" s="13">
        <f t="shared" si="1238"/>
        <v>3238.3961288452147</v>
      </c>
      <c r="P2448" s="13">
        <f t="shared" si="1238"/>
        <v>2950.8758491516114</v>
      </c>
      <c r="Q2448" s="13">
        <f t="shared" si="1238"/>
        <v>3048.621026611328</v>
      </c>
      <c r="R2448" s="13">
        <f t="shared" si="1238"/>
        <v>2478.5763420104981</v>
      </c>
      <c r="S2448" s="13">
        <f t="shared" si="1238"/>
        <v>1562.4334921836853</v>
      </c>
      <c r="T2448" s="13">
        <f t="shared" si="1238"/>
        <v>1364.8351445555686</v>
      </c>
      <c r="U2448" s="13">
        <f t="shared" si="1238"/>
        <v>82525.149691426748</v>
      </c>
      <c r="V2448" s="8"/>
      <c r="W2448" s="8" t="s">
        <v>22</v>
      </c>
      <c r="X2448" s="78">
        <v>57</v>
      </c>
      <c r="Y2448" s="78">
        <v>161</v>
      </c>
      <c r="Z2448" s="78">
        <v>321</v>
      </c>
      <c r="AA2448" s="78">
        <v>311</v>
      </c>
      <c r="AB2448" s="78">
        <v>116</v>
      </c>
      <c r="AC2448" s="78">
        <v>10</v>
      </c>
      <c r="AD2448" s="78">
        <v>0</v>
      </c>
      <c r="AE2448" s="45">
        <f t="shared" si="1236"/>
        <v>976</v>
      </c>
      <c r="AF2448" s="8"/>
      <c r="AG2448" s="44" t="s">
        <v>22</v>
      </c>
      <c r="AH2448" s="68">
        <f t="shared" si="1228"/>
        <v>16.963326406537952</v>
      </c>
      <c r="AI2448" s="68">
        <f t="shared" si="1229"/>
        <v>52.096490093028521</v>
      </c>
      <c r="AJ2448" s="68">
        <f t="shared" si="1230"/>
        <v>112.40891917675219</v>
      </c>
      <c r="AK2448" s="68">
        <f t="shared" si="1231"/>
        <v>109.94662512601627</v>
      </c>
      <c r="AL2448" s="68">
        <f t="shared" si="1232"/>
        <v>39.93656687613958</v>
      </c>
      <c r="AM2448" s="68">
        <f t="shared" si="1233"/>
        <v>3.3739744952541062</v>
      </c>
      <c r="AN2448" s="68">
        <f t="shared" si="1234"/>
        <v>0</v>
      </c>
      <c r="AO2448" s="68">
        <f t="shared" si="1237"/>
        <v>47.192090988774368</v>
      </c>
      <c r="AP2448" s="8"/>
      <c r="AQ2448" s="6"/>
      <c r="AR2448" s="94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</row>
    <row r="2449" spans="1:58" s="5" customFormat="1">
      <c r="A2449" s="6">
        <v>2404</v>
      </c>
      <c r="B2449" s="44" t="s">
        <v>23</v>
      </c>
      <c r="C2449" s="13">
        <f t="shared" si="1226"/>
        <v>7116.1537841796871</v>
      </c>
      <c r="D2449" s="13">
        <f t="shared" ref="D2449:U2449" si="1239">D2349+(D2349-D2249)</f>
        <v>7273.0384277343746</v>
      </c>
      <c r="E2449" s="13">
        <f t="shared" si="1239"/>
        <v>7808.1883789062504</v>
      </c>
      <c r="F2449" s="13">
        <f t="shared" si="1239"/>
        <v>8177.8582519531246</v>
      </c>
      <c r="G2449" s="13">
        <f t="shared" si="1239"/>
        <v>8289.3382324218746</v>
      </c>
      <c r="H2449" s="13">
        <f t="shared" si="1239"/>
        <v>8754.960693359375</v>
      </c>
      <c r="I2449" s="13">
        <f t="shared" si="1239"/>
        <v>8679.8578125000004</v>
      </c>
      <c r="J2449" s="13">
        <f t="shared" si="1239"/>
        <v>8577.0199951171871</v>
      </c>
      <c r="K2449" s="13">
        <f t="shared" si="1239"/>
        <v>8812.6756835937504</v>
      </c>
      <c r="L2449" s="13">
        <f t="shared" si="1239"/>
        <v>8481.8955078125</v>
      </c>
      <c r="M2449" s="13">
        <f t="shared" si="1239"/>
        <v>8554.6288818359371</v>
      </c>
      <c r="N2449" s="13">
        <f t="shared" si="1239"/>
        <v>6442.9302978515625</v>
      </c>
      <c r="O2449" s="13">
        <f t="shared" si="1239"/>
        <v>4933.9316650390629</v>
      </c>
      <c r="P2449" s="13">
        <f t="shared" si="1239"/>
        <v>4426.0580566406252</v>
      </c>
      <c r="Q2449" s="13">
        <f t="shared" si="1239"/>
        <v>4424.6144775390621</v>
      </c>
      <c r="R2449" s="13">
        <f t="shared" si="1239"/>
        <v>3849.6121704101561</v>
      </c>
      <c r="S2449" s="13">
        <f t="shared" si="1239"/>
        <v>2239.1907836914061</v>
      </c>
      <c r="T2449" s="13">
        <f t="shared" si="1239"/>
        <v>1796.4117553710937</v>
      </c>
      <c r="U2449" s="13">
        <f t="shared" si="1239"/>
        <v>118638.36485595703</v>
      </c>
      <c r="V2449" s="8"/>
      <c r="W2449" s="8" t="s">
        <v>23</v>
      </c>
      <c r="X2449" s="78">
        <v>21</v>
      </c>
      <c r="Y2449" s="78">
        <v>110</v>
      </c>
      <c r="Z2449" s="78">
        <v>397</v>
      </c>
      <c r="AA2449" s="78">
        <v>516</v>
      </c>
      <c r="AB2449" s="78">
        <v>268</v>
      </c>
      <c r="AC2449" s="78">
        <v>54</v>
      </c>
      <c r="AD2449" s="78">
        <v>3</v>
      </c>
      <c r="AE2449" s="45">
        <f t="shared" si="1236"/>
        <v>1369</v>
      </c>
      <c r="AF2449" s="8"/>
      <c r="AG2449" s="44" t="s">
        <v>23</v>
      </c>
      <c r="AH2449" s="68">
        <f t="shared" si="1228"/>
        <v>5.1358190257172902</v>
      </c>
      <c r="AI2449" s="68">
        <f t="shared" si="1229"/>
        <v>26.540116210908089</v>
      </c>
      <c r="AJ2449" s="68">
        <f t="shared" si="1230"/>
        <v>90.691440865319692</v>
      </c>
      <c r="AK2449" s="68">
        <f t="shared" si="1231"/>
        <v>118.89595685701217</v>
      </c>
      <c r="AL2449" s="68">
        <f t="shared" si="1232"/>
        <v>62.492567384142689</v>
      </c>
      <c r="AM2449" s="68">
        <f t="shared" si="1233"/>
        <v>12.2550748351105</v>
      </c>
      <c r="AN2449" s="68">
        <f t="shared" si="1234"/>
        <v>0.70738904935500835</v>
      </c>
      <c r="AO2449" s="68">
        <f t="shared" si="1237"/>
        <v>45.806170568049737</v>
      </c>
      <c r="AP2449" s="8"/>
      <c r="AQ2449" s="6"/>
      <c r="AR2449" s="94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</row>
    <row r="2450" spans="1:58" s="5" customFormat="1">
      <c r="A2450" s="6">
        <v>2405</v>
      </c>
      <c r="B2450" s="44" t="s">
        <v>24</v>
      </c>
      <c r="C2450" s="13">
        <f t="shared" si="1226"/>
        <v>1439.1396606445312</v>
      </c>
      <c r="D2450" s="13">
        <f t="shared" ref="D2450:U2450" si="1240">D2350+(D2350-D2250)</f>
        <v>1591.6693725585938</v>
      </c>
      <c r="E2450" s="13">
        <f t="shared" si="1240"/>
        <v>1622.3947021484375</v>
      </c>
      <c r="F2450" s="13">
        <f t="shared" si="1240"/>
        <v>1388.0220825195313</v>
      </c>
      <c r="G2450" s="13">
        <f t="shared" si="1240"/>
        <v>910.77785949707027</v>
      </c>
      <c r="H2450" s="13">
        <f t="shared" si="1240"/>
        <v>1186.7086883544921</v>
      </c>
      <c r="I2450" s="13">
        <f t="shared" si="1240"/>
        <v>1444.0975006103515</v>
      </c>
      <c r="J2450" s="13">
        <f t="shared" si="1240"/>
        <v>1573.7547241210937</v>
      </c>
      <c r="K2450" s="13">
        <f t="shared" si="1240"/>
        <v>1712.2108825683595</v>
      </c>
      <c r="L2450" s="13">
        <f t="shared" si="1240"/>
        <v>1615.8112609863281</v>
      </c>
      <c r="M2450" s="13">
        <f t="shared" si="1240"/>
        <v>1727.1962280273438</v>
      </c>
      <c r="N2450" s="13">
        <f t="shared" si="1240"/>
        <v>1623.0460327148437</v>
      </c>
      <c r="O2450" s="13">
        <f t="shared" si="1240"/>
        <v>1535.649365234375</v>
      </c>
      <c r="P2450" s="13">
        <f t="shared" si="1240"/>
        <v>1591.4199462890624</v>
      </c>
      <c r="Q2450" s="13">
        <f t="shared" si="1240"/>
        <v>1688.8828063964843</v>
      </c>
      <c r="R2450" s="13">
        <f t="shared" si="1240"/>
        <v>1151.7256927490234</v>
      </c>
      <c r="S2450" s="13">
        <f t="shared" si="1240"/>
        <v>647.40107727050781</v>
      </c>
      <c r="T2450" s="13">
        <f t="shared" si="1240"/>
        <v>425.63773193359373</v>
      </c>
      <c r="U2450" s="13">
        <f t="shared" si="1240"/>
        <v>24875.545614624025</v>
      </c>
      <c r="V2450" s="8"/>
      <c r="W2450" s="8" t="s">
        <v>24</v>
      </c>
      <c r="X2450" s="78">
        <v>11</v>
      </c>
      <c r="Y2450" s="78">
        <v>51</v>
      </c>
      <c r="Z2450" s="78">
        <v>75</v>
      </c>
      <c r="AA2450" s="78">
        <v>65</v>
      </c>
      <c r="AB2450" s="78">
        <v>33</v>
      </c>
      <c r="AC2450" s="78">
        <v>9</v>
      </c>
      <c r="AD2450" s="78">
        <v>0</v>
      </c>
      <c r="AE2450" s="45">
        <f t="shared" si="1236"/>
        <v>244</v>
      </c>
      <c r="AF2450" s="8"/>
      <c r="AG2450" s="44" t="s">
        <v>24</v>
      </c>
      <c r="AH2450" s="68">
        <f t="shared" si="1228"/>
        <v>15.849891926838586</v>
      </c>
      <c r="AI2450" s="68">
        <f t="shared" si="1229"/>
        <v>111.99218221699438</v>
      </c>
      <c r="AJ2450" s="68">
        <f t="shared" si="1230"/>
        <v>126.4000183633881</v>
      </c>
      <c r="AK2450" s="68">
        <f t="shared" si="1231"/>
        <v>90.021622463202917</v>
      </c>
      <c r="AL2450" s="68">
        <f t="shared" si="1232"/>
        <v>41.937920178037594</v>
      </c>
      <c r="AM2450" s="68">
        <f t="shared" si="1233"/>
        <v>10.512723744051636</v>
      </c>
      <c r="AN2450" s="68">
        <f t="shared" si="1234"/>
        <v>0</v>
      </c>
      <c r="AO2450" s="68">
        <f t="shared" si="1237"/>
        <v>49.636963595727195</v>
      </c>
      <c r="AP2450" s="8"/>
      <c r="AQ2450" s="6"/>
      <c r="AR2450" s="94"/>
      <c r="AS2450" s="8"/>
      <c r="AT2450" s="8"/>
      <c r="AU2450" s="8"/>
      <c r="AV2450" s="8"/>
      <c r="AW2450" s="8"/>
      <c r="AX2450" s="8"/>
      <c r="AY2450" s="8"/>
      <c r="AZ2450" s="8"/>
      <c r="BA2450" s="8"/>
      <c r="BB2450" s="8"/>
      <c r="BC2450" s="8"/>
      <c r="BD2450" s="8"/>
      <c r="BE2450" s="8"/>
      <c r="BF2450" s="8"/>
    </row>
    <row r="2451" spans="1:58" s="5" customFormat="1">
      <c r="A2451" s="6">
        <v>2406</v>
      </c>
      <c r="B2451" s="44" t="s">
        <v>25</v>
      </c>
      <c r="C2451" s="13">
        <f t="shared" si="1226"/>
        <v>2443.9001373291017</v>
      </c>
      <c r="D2451" s="13">
        <f t="shared" ref="D2451:U2451" si="1241">D2351+(D2351-D2251)</f>
        <v>2944.3383087158204</v>
      </c>
      <c r="E2451" s="13">
        <f t="shared" si="1241"/>
        <v>3122.4167266845702</v>
      </c>
      <c r="F2451" s="13">
        <f t="shared" si="1241"/>
        <v>2680.5602172851563</v>
      </c>
      <c r="G2451" s="13">
        <f t="shared" si="1241"/>
        <v>1737.931736755371</v>
      </c>
      <c r="H2451" s="13">
        <f t="shared" si="1241"/>
        <v>1913.4964324951172</v>
      </c>
      <c r="I2451" s="13">
        <f t="shared" si="1241"/>
        <v>2360.1157363891602</v>
      </c>
      <c r="J2451" s="13">
        <f t="shared" si="1241"/>
        <v>2620.4997055053709</v>
      </c>
      <c r="K2451" s="13">
        <f t="shared" si="1241"/>
        <v>2957.2600509643553</v>
      </c>
      <c r="L2451" s="13">
        <f t="shared" si="1241"/>
        <v>2586.3334899902343</v>
      </c>
      <c r="M2451" s="13">
        <f t="shared" si="1241"/>
        <v>2499.9499145507812</v>
      </c>
      <c r="N2451" s="13">
        <f t="shared" si="1241"/>
        <v>1803.4479095458983</v>
      </c>
      <c r="O2451" s="13">
        <f t="shared" si="1241"/>
        <v>1625.720133972168</v>
      </c>
      <c r="P2451" s="13">
        <f t="shared" si="1241"/>
        <v>1293.8538833618163</v>
      </c>
      <c r="Q2451" s="13">
        <f t="shared" si="1241"/>
        <v>1276.7996154785155</v>
      </c>
      <c r="R2451" s="13">
        <f t="shared" si="1241"/>
        <v>984.36792602539072</v>
      </c>
      <c r="S2451" s="13">
        <f t="shared" si="1241"/>
        <v>636.99251136779787</v>
      </c>
      <c r="T2451" s="13">
        <f t="shared" si="1241"/>
        <v>513.55759124755855</v>
      </c>
      <c r="U2451" s="13">
        <f t="shared" si="1241"/>
        <v>36001.542027664182</v>
      </c>
      <c r="V2451" s="8"/>
      <c r="W2451" s="8" t="s">
        <v>25</v>
      </c>
      <c r="X2451" s="78">
        <v>13</v>
      </c>
      <c r="Y2451" s="78">
        <v>70</v>
      </c>
      <c r="Z2451" s="78">
        <v>145</v>
      </c>
      <c r="AA2451" s="78">
        <v>137</v>
      </c>
      <c r="AB2451" s="78">
        <v>50</v>
      </c>
      <c r="AC2451" s="78">
        <v>3</v>
      </c>
      <c r="AD2451" s="78">
        <v>0</v>
      </c>
      <c r="AE2451" s="45">
        <f t="shared" si="1236"/>
        <v>418</v>
      </c>
      <c r="AF2451" s="8"/>
      <c r="AG2451" s="44" t="s">
        <v>25</v>
      </c>
      <c r="AH2451" s="68">
        <f t="shared" si="1228"/>
        <v>9.6994649970342888</v>
      </c>
      <c r="AI2451" s="68">
        <f t="shared" si="1229"/>
        <v>80.555523004242261</v>
      </c>
      <c r="AJ2451" s="68">
        <f t="shared" si="1230"/>
        <v>151.55502517548592</v>
      </c>
      <c r="AK2451" s="68">
        <f t="shared" si="1231"/>
        <v>116.09600146948898</v>
      </c>
      <c r="AL2451" s="68">
        <f t="shared" si="1232"/>
        <v>38.160660651825836</v>
      </c>
      <c r="AM2451" s="68">
        <f t="shared" si="1233"/>
        <v>2.0289051001934766</v>
      </c>
      <c r="AN2451" s="68">
        <f t="shared" si="1234"/>
        <v>0</v>
      </c>
      <c r="AO2451" s="68">
        <f t="shared" si="1237"/>
        <v>49.59600209228644</v>
      </c>
      <c r="AP2451" s="8"/>
      <c r="AQ2451" s="6"/>
      <c r="AR2451" s="94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</row>
    <row r="2452" spans="1:58" s="5" customFormat="1">
      <c r="A2452" s="6">
        <v>2407</v>
      </c>
      <c r="B2452" s="44" t="s">
        <v>26</v>
      </c>
      <c r="C2452" s="13">
        <f t="shared" si="1226"/>
        <v>5286.0020385742191</v>
      </c>
      <c r="D2452" s="13">
        <f t="shared" ref="D2452:U2452" si="1242">D2352+(D2352-D2252)</f>
        <v>5697.1255126953129</v>
      </c>
      <c r="E2452" s="13">
        <f t="shared" si="1242"/>
        <v>5753.7365478515621</v>
      </c>
      <c r="F2452" s="13">
        <f t="shared" si="1242"/>
        <v>5313.7331298828121</v>
      </c>
      <c r="G2452" s="13">
        <f t="shared" si="1242"/>
        <v>4309.8901245117186</v>
      </c>
      <c r="H2452" s="13">
        <f t="shared" si="1242"/>
        <v>4495.3656738281252</v>
      </c>
      <c r="I2452" s="13">
        <f t="shared" si="1242"/>
        <v>5845.8255371093746</v>
      </c>
      <c r="J2452" s="13">
        <f t="shared" si="1242"/>
        <v>6853.6537597656252</v>
      </c>
      <c r="K2452" s="13">
        <f t="shared" si="1242"/>
        <v>7339.1591308593752</v>
      </c>
      <c r="L2452" s="13">
        <f t="shared" si="1242"/>
        <v>6708.6740234375002</v>
      </c>
      <c r="M2452" s="13">
        <f t="shared" si="1242"/>
        <v>6682.8656005859375</v>
      </c>
      <c r="N2452" s="13">
        <f t="shared" si="1242"/>
        <v>4953.2267089843754</v>
      </c>
      <c r="O2452" s="13">
        <f t="shared" si="1242"/>
        <v>3510.7732055664064</v>
      </c>
      <c r="P2452" s="13">
        <f t="shared" si="1242"/>
        <v>3128.0655883789063</v>
      </c>
      <c r="Q2452" s="13">
        <f t="shared" si="1242"/>
        <v>3683.4830810546873</v>
      </c>
      <c r="R2452" s="13">
        <f t="shared" si="1242"/>
        <v>3851.869207763672</v>
      </c>
      <c r="S2452" s="13">
        <f t="shared" si="1242"/>
        <v>2677.8664306640626</v>
      </c>
      <c r="T2452" s="13">
        <f t="shared" si="1242"/>
        <v>2353.178289794922</v>
      </c>
      <c r="U2452" s="13">
        <f t="shared" si="1242"/>
        <v>88444.493591308594</v>
      </c>
      <c r="V2452" s="8"/>
      <c r="W2452" s="8" t="s">
        <v>26</v>
      </c>
      <c r="X2452" s="78">
        <v>8</v>
      </c>
      <c r="Y2452" s="78">
        <v>35</v>
      </c>
      <c r="Z2452" s="78">
        <v>161</v>
      </c>
      <c r="AA2452" s="78">
        <v>385</v>
      </c>
      <c r="AB2452" s="78">
        <v>297</v>
      </c>
      <c r="AC2452" s="78">
        <v>59</v>
      </c>
      <c r="AD2452" s="78">
        <v>0</v>
      </c>
      <c r="AE2452" s="45">
        <f t="shared" si="1236"/>
        <v>945</v>
      </c>
      <c r="AF2452" s="8"/>
      <c r="AG2452" s="44" t="s">
        <v>26</v>
      </c>
      <c r="AH2452" s="68">
        <f t="shared" si="1228"/>
        <v>3.0110657816104629</v>
      </c>
      <c r="AI2452" s="68">
        <f t="shared" si="1229"/>
        <v>16.241713356423567</v>
      </c>
      <c r="AJ2452" s="68">
        <f t="shared" si="1230"/>
        <v>71.629323032534074</v>
      </c>
      <c r="AK2452" s="68">
        <f t="shared" si="1231"/>
        <v>131.71792334752897</v>
      </c>
      <c r="AL2452" s="68">
        <f t="shared" si="1232"/>
        <v>86.669099551990357</v>
      </c>
      <c r="AM2452" s="68">
        <f t="shared" si="1233"/>
        <v>16.078136186452038</v>
      </c>
      <c r="AN2452" s="68">
        <f t="shared" si="1234"/>
        <v>0</v>
      </c>
      <c r="AO2452" s="68">
        <f t="shared" si="1237"/>
        <v>46.248374240027744</v>
      </c>
      <c r="AP2452" s="8"/>
      <c r="AQ2452" s="6"/>
      <c r="AR2452" s="94"/>
      <c r="AS2452" s="8"/>
      <c r="AT2452" s="8"/>
      <c r="AU2452" s="8"/>
      <c r="AV2452" s="8"/>
      <c r="AW2452" s="8"/>
      <c r="AX2452" s="8"/>
      <c r="AY2452" s="8"/>
      <c r="AZ2452" s="8"/>
      <c r="BA2452" s="8"/>
      <c r="BB2452" s="8"/>
      <c r="BC2452" s="8"/>
      <c r="BD2452" s="8"/>
      <c r="BE2452" s="8"/>
      <c r="BF2452" s="8"/>
    </row>
    <row r="2453" spans="1:58" s="5" customFormat="1">
      <c r="A2453" s="6">
        <v>2408</v>
      </c>
      <c r="B2453" s="44" t="s">
        <v>27</v>
      </c>
      <c r="C2453" s="13">
        <f t="shared" si="1226"/>
        <v>867.95445709228511</v>
      </c>
      <c r="D2453" s="13">
        <f t="shared" ref="D2453:U2453" si="1243">D2353+(D2353-D2253)</f>
        <v>1124.9216247558593</v>
      </c>
      <c r="E2453" s="13">
        <f t="shared" si="1243"/>
        <v>1105.4160766601563</v>
      </c>
      <c r="F2453" s="13">
        <f t="shared" si="1243"/>
        <v>999.36082153320308</v>
      </c>
      <c r="G2453" s="13">
        <f t="shared" si="1243"/>
        <v>536.43856201171877</v>
      </c>
      <c r="H2453" s="13">
        <f t="shared" si="1243"/>
        <v>604.69314498901372</v>
      </c>
      <c r="I2453" s="13">
        <f t="shared" si="1243"/>
        <v>757.07410430908203</v>
      </c>
      <c r="J2453" s="13">
        <f t="shared" si="1243"/>
        <v>990.1085327148437</v>
      </c>
      <c r="K2453" s="13">
        <f t="shared" si="1243"/>
        <v>1128.5290679931641</v>
      </c>
      <c r="L2453" s="13">
        <f t="shared" si="1243"/>
        <v>1026.7243133544921</v>
      </c>
      <c r="M2453" s="13">
        <f t="shared" si="1243"/>
        <v>995.92706909179685</v>
      </c>
      <c r="N2453" s="13">
        <f t="shared" si="1243"/>
        <v>755.76386413574221</v>
      </c>
      <c r="O2453" s="13">
        <f t="shared" si="1243"/>
        <v>705.60462951660156</v>
      </c>
      <c r="P2453" s="13">
        <f t="shared" si="1243"/>
        <v>579.01253967285152</v>
      </c>
      <c r="Q2453" s="13">
        <f t="shared" si="1243"/>
        <v>667.56746215820317</v>
      </c>
      <c r="R2453" s="13">
        <f t="shared" si="1243"/>
        <v>534.78852310180662</v>
      </c>
      <c r="S2453" s="13">
        <f t="shared" si="1243"/>
        <v>308.63108291625974</v>
      </c>
      <c r="T2453" s="13">
        <f t="shared" si="1243"/>
        <v>276.77509307861328</v>
      </c>
      <c r="U2453" s="13">
        <f t="shared" si="1243"/>
        <v>13965.290969085694</v>
      </c>
      <c r="V2453" s="8"/>
      <c r="W2453" s="8" t="s">
        <v>27</v>
      </c>
      <c r="X2453" s="78">
        <v>4</v>
      </c>
      <c r="Y2453" s="78">
        <v>19</v>
      </c>
      <c r="Z2453" s="78">
        <v>32</v>
      </c>
      <c r="AA2453" s="78">
        <v>29</v>
      </c>
      <c r="AB2453" s="78">
        <v>20</v>
      </c>
      <c r="AC2453" s="78">
        <v>0</v>
      </c>
      <c r="AD2453" s="78">
        <v>0</v>
      </c>
      <c r="AE2453" s="45">
        <f t="shared" si="1236"/>
        <v>104</v>
      </c>
      <c r="AF2453" s="8"/>
      <c r="AG2453" s="44" t="s">
        <v>27</v>
      </c>
      <c r="AH2453" s="68">
        <f t="shared" si="1228"/>
        <v>8.0051166982176962</v>
      </c>
      <c r="AI2453" s="68">
        <f t="shared" si="1229"/>
        <v>70.837562194437979</v>
      </c>
      <c r="AJ2453" s="68">
        <f t="shared" si="1230"/>
        <v>105.83880523593959</v>
      </c>
      <c r="AK2453" s="68">
        <f t="shared" si="1231"/>
        <v>76.610730270495424</v>
      </c>
      <c r="AL2453" s="68">
        <f t="shared" si="1232"/>
        <v>40.399611434840757</v>
      </c>
      <c r="AM2453" s="68">
        <f t="shared" si="1233"/>
        <v>0</v>
      </c>
      <c r="AN2453" s="68">
        <f t="shared" si="1234"/>
        <v>0</v>
      </c>
      <c r="AO2453" s="68">
        <f t="shared" si="1237"/>
        <v>34.42039706170501</v>
      </c>
      <c r="AP2453" s="8"/>
      <c r="AQ2453" s="6"/>
      <c r="AR2453" s="94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</row>
    <row r="2454" spans="1:58" s="5" customFormat="1">
      <c r="A2454" s="6">
        <v>2409</v>
      </c>
      <c r="B2454" s="44" t="s">
        <v>28</v>
      </c>
      <c r="C2454" s="13">
        <f t="shared" si="1226"/>
        <v>8384.2993286132805</v>
      </c>
      <c r="D2454" s="13">
        <f t="shared" ref="D2454:U2454" si="1244">D2354+(D2354-D2254)</f>
        <v>9394.7261230468757</v>
      </c>
      <c r="E2454" s="13">
        <f t="shared" si="1244"/>
        <v>9925.81494140625</v>
      </c>
      <c r="F2454" s="13">
        <f t="shared" si="1244"/>
        <v>11118.012451171875</v>
      </c>
      <c r="G2454" s="13">
        <f t="shared" si="1244"/>
        <v>12327.0208984375</v>
      </c>
      <c r="H2454" s="13">
        <f t="shared" si="1244"/>
        <v>10895.920922851563</v>
      </c>
      <c r="I2454" s="13">
        <f t="shared" si="1244"/>
        <v>10885.799719238281</v>
      </c>
      <c r="J2454" s="13">
        <f t="shared" si="1244"/>
        <v>11425.483178710938</v>
      </c>
      <c r="K2454" s="13">
        <f t="shared" si="1244"/>
        <v>12016.666357421875</v>
      </c>
      <c r="L2454" s="13">
        <f t="shared" si="1244"/>
        <v>11666.972290039063</v>
      </c>
      <c r="M2454" s="13">
        <f t="shared" si="1244"/>
        <v>11340.544616699219</v>
      </c>
      <c r="N2454" s="13">
        <f t="shared" si="1244"/>
        <v>7797.4812133789055</v>
      </c>
      <c r="O2454" s="13">
        <f t="shared" si="1244"/>
        <v>5817.9737670898439</v>
      </c>
      <c r="P2454" s="13">
        <f t="shared" si="1244"/>
        <v>5113.2170898437498</v>
      </c>
      <c r="Q2454" s="13">
        <f t="shared" si="1244"/>
        <v>5607.7374389648439</v>
      </c>
      <c r="R2454" s="13">
        <f t="shared" si="1244"/>
        <v>5171.5487060546875</v>
      </c>
      <c r="S2454" s="13">
        <f t="shared" si="1244"/>
        <v>3914.5200134277343</v>
      </c>
      <c r="T2454" s="13">
        <f t="shared" si="1244"/>
        <v>3958.9980377197262</v>
      </c>
      <c r="U2454" s="13">
        <f t="shared" si="1244"/>
        <v>156762.73709411622</v>
      </c>
      <c r="V2454" s="8"/>
      <c r="W2454" s="8" t="s">
        <v>28</v>
      </c>
      <c r="X2454" s="78">
        <v>3</v>
      </c>
      <c r="Y2454" s="78">
        <v>48</v>
      </c>
      <c r="Z2454" s="78">
        <v>246</v>
      </c>
      <c r="AA2454" s="78">
        <v>702</v>
      </c>
      <c r="AB2454" s="78">
        <v>481</v>
      </c>
      <c r="AC2454" s="78">
        <v>84</v>
      </c>
      <c r="AD2454" s="78">
        <v>0</v>
      </c>
      <c r="AE2454" s="45">
        <f t="shared" si="1236"/>
        <v>1564</v>
      </c>
      <c r="AF2454" s="8"/>
      <c r="AG2454" s="44" t="s">
        <v>28</v>
      </c>
      <c r="AH2454" s="68">
        <f t="shared" si="1228"/>
        <v>0.53966480307076647</v>
      </c>
      <c r="AI2454" s="68">
        <f t="shared" si="1229"/>
        <v>7.7877697126455256</v>
      </c>
      <c r="AJ2454" s="68">
        <f t="shared" si="1230"/>
        <v>45.154512728533923</v>
      </c>
      <c r="AK2454" s="68">
        <f t="shared" si="1231"/>
        <v>128.97536572519664</v>
      </c>
      <c r="AL2454" s="68">
        <f t="shared" si="1232"/>
        <v>84.197752073408253</v>
      </c>
      <c r="AM2454" s="68">
        <f t="shared" si="1233"/>
        <v>13.980582884057347</v>
      </c>
      <c r="AN2454" s="68">
        <f t="shared" si="1234"/>
        <v>0</v>
      </c>
      <c r="AO2454" s="68">
        <f t="shared" si="1237"/>
        <v>38.936527026747896</v>
      </c>
      <c r="AP2454" s="8"/>
      <c r="AQ2454" s="6"/>
      <c r="AR2454" s="94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</row>
    <row r="2455" spans="1:58" s="5" customFormat="1">
      <c r="A2455" s="6">
        <v>2410</v>
      </c>
      <c r="B2455" s="44" t="s">
        <v>29</v>
      </c>
      <c r="C2455" s="13">
        <f t="shared" si="1226"/>
        <v>11720.019238281249</v>
      </c>
      <c r="D2455" s="13">
        <f t="shared" ref="D2455:U2455" si="1245">D2355+(D2355-D2255)</f>
        <v>12632.5962890625</v>
      </c>
      <c r="E2455" s="13">
        <f t="shared" si="1245"/>
        <v>12169.02138671875</v>
      </c>
      <c r="F2455" s="13">
        <f t="shared" si="1245"/>
        <v>12857.828515625</v>
      </c>
      <c r="G2455" s="13">
        <f t="shared" si="1245"/>
        <v>13370.52451171875</v>
      </c>
      <c r="H2455" s="13">
        <f t="shared" si="1245"/>
        <v>13659.406640625</v>
      </c>
      <c r="I2455" s="13">
        <f t="shared" si="1245"/>
        <v>13413.922216796875</v>
      </c>
      <c r="J2455" s="13">
        <f t="shared" si="1245"/>
        <v>12831.818408203126</v>
      </c>
      <c r="K2455" s="13">
        <f t="shared" si="1245"/>
        <v>12756.752148437499</v>
      </c>
      <c r="L2455" s="13">
        <f t="shared" si="1245"/>
        <v>12158.886865234375</v>
      </c>
      <c r="M2455" s="13">
        <f t="shared" si="1245"/>
        <v>11488.897021484376</v>
      </c>
      <c r="N2455" s="13">
        <f t="shared" si="1245"/>
        <v>7650.1243652343746</v>
      </c>
      <c r="O2455" s="13">
        <f t="shared" si="1245"/>
        <v>6014.7607177734371</v>
      </c>
      <c r="P2455" s="13">
        <f t="shared" si="1245"/>
        <v>4956.22607421875</v>
      </c>
      <c r="Q2455" s="13">
        <f t="shared" si="1245"/>
        <v>4011.9342041015625</v>
      </c>
      <c r="R2455" s="13">
        <f t="shared" si="1245"/>
        <v>3053.7296020507811</v>
      </c>
      <c r="S2455" s="13">
        <f t="shared" si="1245"/>
        <v>1390.2552551269532</v>
      </c>
      <c r="T2455" s="13">
        <f t="shared" si="1245"/>
        <v>924.86421508789067</v>
      </c>
      <c r="U2455" s="13">
        <f t="shared" si="1245"/>
        <v>167061.56767578126</v>
      </c>
      <c r="V2455" s="8"/>
      <c r="W2455" s="8" t="s">
        <v>29</v>
      </c>
      <c r="X2455" s="78">
        <v>73</v>
      </c>
      <c r="Y2455" s="78">
        <v>322</v>
      </c>
      <c r="Z2455" s="78">
        <v>858</v>
      </c>
      <c r="AA2455" s="78">
        <v>743</v>
      </c>
      <c r="AB2455" s="78">
        <v>294</v>
      </c>
      <c r="AC2455" s="78">
        <v>41</v>
      </c>
      <c r="AD2455" s="78">
        <v>3</v>
      </c>
      <c r="AE2455" s="45">
        <f t="shared" si="1236"/>
        <v>2334</v>
      </c>
      <c r="AF2455" s="8"/>
      <c r="AG2455" s="44" t="s">
        <v>29</v>
      </c>
      <c r="AH2455" s="68">
        <f t="shared" si="1228"/>
        <v>11.354950007505458</v>
      </c>
      <c r="AI2455" s="68">
        <f t="shared" si="1229"/>
        <v>48.165649704733632</v>
      </c>
      <c r="AJ2455" s="68">
        <f t="shared" si="1230"/>
        <v>125.62771174088735</v>
      </c>
      <c r="AK2455" s="68">
        <f t="shared" si="1231"/>
        <v>110.78042469481709</v>
      </c>
      <c r="AL2455" s="68">
        <f t="shared" si="1232"/>
        <v>45.823591115044408</v>
      </c>
      <c r="AM2455" s="68">
        <f t="shared" si="1233"/>
        <v>6.4279684237687178</v>
      </c>
      <c r="AN2455" s="68">
        <f t="shared" si="1234"/>
        <v>0.49346622486928976</v>
      </c>
      <c r="AO2455" s="68">
        <f t="shared" si="1237"/>
        <v>51.269018417393667</v>
      </c>
      <c r="AP2455" s="8"/>
      <c r="AQ2455" s="6"/>
      <c r="AR2455" s="94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</row>
    <row r="2456" spans="1:58" s="5" customFormat="1">
      <c r="A2456" s="6">
        <v>2411</v>
      </c>
      <c r="B2456" s="44" t="s">
        <v>30</v>
      </c>
      <c r="C2456" s="13">
        <f t="shared" si="1226"/>
        <v>428.78895721435549</v>
      </c>
      <c r="D2456" s="13">
        <f t="shared" ref="D2456:U2456" si="1246">D2356+(D2356-D2256)</f>
        <v>523.13282928466799</v>
      </c>
      <c r="E2456" s="13">
        <f t="shared" si="1246"/>
        <v>524.0201477050781</v>
      </c>
      <c r="F2456" s="13">
        <f t="shared" si="1246"/>
        <v>482.58521728515626</v>
      </c>
      <c r="G2456" s="13">
        <f t="shared" si="1246"/>
        <v>229.70640029907227</v>
      </c>
      <c r="H2456" s="13">
        <f t="shared" si="1246"/>
        <v>318.13107528686521</v>
      </c>
      <c r="I2456" s="13">
        <f t="shared" si="1246"/>
        <v>406.83198394775388</v>
      </c>
      <c r="J2456" s="13">
        <f t="shared" si="1246"/>
        <v>489.93090972900393</v>
      </c>
      <c r="K2456" s="13">
        <f t="shared" si="1246"/>
        <v>554.44018249511714</v>
      </c>
      <c r="L2456" s="13">
        <f t="shared" si="1246"/>
        <v>518.22800292968748</v>
      </c>
      <c r="M2456" s="13">
        <f t="shared" si="1246"/>
        <v>567.68614196777344</v>
      </c>
      <c r="N2456" s="13">
        <f t="shared" si="1246"/>
        <v>429.10723266601565</v>
      </c>
      <c r="O2456" s="13">
        <f t="shared" si="1246"/>
        <v>457.9887756347656</v>
      </c>
      <c r="P2456" s="13">
        <f t="shared" si="1246"/>
        <v>357.03315582275388</v>
      </c>
      <c r="Q2456" s="13">
        <f t="shared" si="1246"/>
        <v>425.77678146362302</v>
      </c>
      <c r="R2456" s="13">
        <f t="shared" si="1246"/>
        <v>332.03157348632811</v>
      </c>
      <c r="S2456" s="13">
        <f t="shared" si="1246"/>
        <v>188.96296005249025</v>
      </c>
      <c r="T2456" s="13">
        <f t="shared" si="1246"/>
        <v>180.28092041015626</v>
      </c>
      <c r="U2456" s="13">
        <f t="shared" si="1246"/>
        <v>7414.6632476806644</v>
      </c>
      <c r="V2456" s="8"/>
      <c r="W2456" s="8" t="s">
        <v>30</v>
      </c>
      <c r="X2456" s="78">
        <v>3</v>
      </c>
      <c r="Y2456" s="78">
        <v>12</v>
      </c>
      <c r="Z2456" s="78">
        <v>28</v>
      </c>
      <c r="AA2456" s="78">
        <v>26</v>
      </c>
      <c r="AB2456" s="78">
        <v>11</v>
      </c>
      <c r="AC2456" s="78">
        <v>6</v>
      </c>
      <c r="AD2456" s="78">
        <v>0</v>
      </c>
      <c r="AE2456" s="45">
        <f t="shared" si="1236"/>
        <v>86</v>
      </c>
      <c r="AF2456" s="8"/>
      <c r="AG2456" s="44" t="s">
        <v>30</v>
      </c>
      <c r="AH2456" s="68">
        <f t="shared" si="1228"/>
        <v>12.433037285629579</v>
      </c>
      <c r="AI2456" s="68">
        <f t="shared" si="1229"/>
        <v>104.48119847227839</v>
      </c>
      <c r="AJ2456" s="68">
        <f t="shared" si="1230"/>
        <v>176.02807254683833</v>
      </c>
      <c r="AK2456" s="68">
        <f t="shared" si="1231"/>
        <v>127.81689260369936</v>
      </c>
      <c r="AL2456" s="68">
        <f t="shared" si="1232"/>
        <v>44.90429071349854</v>
      </c>
      <c r="AM2456" s="68">
        <f t="shared" si="1233"/>
        <v>21.643452943827143</v>
      </c>
      <c r="AN2456" s="68">
        <f t="shared" si="1234"/>
        <v>0</v>
      </c>
      <c r="AO2456" s="68">
        <f t="shared" si="1237"/>
        <v>57.336128049633416</v>
      </c>
      <c r="AP2456" s="8"/>
      <c r="AQ2456" s="6"/>
      <c r="AR2456" s="94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</row>
    <row r="2457" spans="1:58" s="5" customFormat="1">
      <c r="A2457" s="6">
        <v>2412</v>
      </c>
      <c r="B2457" s="44" t="s">
        <v>31</v>
      </c>
      <c r="C2457" s="13">
        <f t="shared" si="1226"/>
        <v>2646.9542495727537</v>
      </c>
      <c r="D2457" s="13">
        <f t="shared" ref="D2457:U2457" si="1247">D2357+(D2357-D2257)</f>
        <v>2780.2405975341799</v>
      </c>
      <c r="E2457" s="13">
        <f t="shared" si="1247"/>
        <v>2682.8011535644532</v>
      </c>
      <c r="F2457" s="13">
        <f t="shared" si="1247"/>
        <v>2479.2199615478517</v>
      </c>
      <c r="G2457" s="13">
        <f t="shared" si="1247"/>
        <v>1627.9365112304688</v>
      </c>
      <c r="H2457" s="13">
        <f t="shared" si="1247"/>
        <v>2014.2326972961425</v>
      </c>
      <c r="I2457" s="13">
        <f t="shared" si="1247"/>
        <v>2444.1076950073243</v>
      </c>
      <c r="J2457" s="13">
        <f t="shared" si="1247"/>
        <v>2589.6542694091795</v>
      </c>
      <c r="K2457" s="13">
        <f t="shared" si="1247"/>
        <v>2589.0917373657226</v>
      </c>
      <c r="L2457" s="13">
        <f t="shared" si="1247"/>
        <v>2451.0856475830078</v>
      </c>
      <c r="M2457" s="13">
        <f t="shared" si="1247"/>
        <v>2402.7690246582033</v>
      </c>
      <c r="N2457" s="13">
        <f t="shared" si="1247"/>
        <v>2041.8982086181641</v>
      </c>
      <c r="O2457" s="13">
        <f t="shared" si="1247"/>
        <v>1750.6172302246093</v>
      </c>
      <c r="P2457" s="13">
        <f t="shared" si="1247"/>
        <v>1521.5054367065429</v>
      </c>
      <c r="Q2457" s="13">
        <f t="shared" si="1247"/>
        <v>1453.8820983886719</v>
      </c>
      <c r="R2457" s="13">
        <f t="shared" si="1247"/>
        <v>1189.318325805664</v>
      </c>
      <c r="S2457" s="13">
        <f t="shared" si="1247"/>
        <v>749.5309593200684</v>
      </c>
      <c r="T2457" s="13">
        <f t="shared" si="1247"/>
        <v>623.79831924438474</v>
      </c>
      <c r="U2457" s="13">
        <f t="shared" si="1247"/>
        <v>36038.644123077393</v>
      </c>
      <c r="V2457" s="8"/>
      <c r="W2457" s="8" t="s">
        <v>31</v>
      </c>
      <c r="X2457" s="78">
        <v>25</v>
      </c>
      <c r="Y2457" s="78">
        <v>93</v>
      </c>
      <c r="Z2457" s="78">
        <v>166</v>
      </c>
      <c r="AA2457" s="78">
        <v>127</v>
      </c>
      <c r="AB2457" s="78">
        <v>49</v>
      </c>
      <c r="AC2457" s="78">
        <v>6</v>
      </c>
      <c r="AD2457" s="78">
        <v>3</v>
      </c>
      <c r="AE2457" s="45">
        <f t="shared" si="1236"/>
        <v>469</v>
      </c>
      <c r="AF2457" s="8"/>
      <c r="AG2457" s="44" t="s">
        <v>31</v>
      </c>
      <c r="AH2457" s="68">
        <f t="shared" si="1228"/>
        <v>20.16763368135496</v>
      </c>
      <c r="AI2457" s="68">
        <f t="shared" si="1229"/>
        <v>114.25506997162481</v>
      </c>
      <c r="AJ2457" s="68">
        <f t="shared" si="1230"/>
        <v>164.82703336395483</v>
      </c>
      <c r="AK2457" s="68">
        <f t="shared" si="1231"/>
        <v>103.92340751549364</v>
      </c>
      <c r="AL2457" s="68">
        <f t="shared" si="1232"/>
        <v>37.842889360809679</v>
      </c>
      <c r="AM2457" s="68">
        <f t="shared" si="1233"/>
        <v>4.6348299779479536</v>
      </c>
      <c r="AN2457" s="68">
        <f t="shared" si="1234"/>
        <v>2.4478948770788742</v>
      </c>
      <c r="AO2457" s="68">
        <f t="shared" si="1237"/>
        <v>57.917935957525827</v>
      </c>
      <c r="AP2457" s="8"/>
      <c r="AQ2457" s="6"/>
      <c r="AR2457" s="94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</row>
    <row r="2458" spans="1:58" s="5" customFormat="1">
      <c r="A2458" s="6">
        <v>2413</v>
      </c>
      <c r="B2458" s="44" t="s">
        <v>32</v>
      </c>
      <c r="C2458" s="13">
        <f t="shared" si="1226"/>
        <v>3474.2685791015624</v>
      </c>
      <c r="D2458" s="13">
        <f t="shared" ref="D2458:U2458" si="1248">D2358+(D2358-D2258)</f>
        <v>4112.0033081054689</v>
      </c>
      <c r="E2458" s="13">
        <f t="shared" si="1248"/>
        <v>3888.7832000732424</v>
      </c>
      <c r="F2458" s="13">
        <f t="shared" si="1248"/>
        <v>3296.2116149902345</v>
      </c>
      <c r="G2458" s="13">
        <f t="shared" si="1248"/>
        <v>2172.7191329956054</v>
      </c>
      <c r="H2458" s="13">
        <f t="shared" si="1248"/>
        <v>2406.1226593017577</v>
      </c>
      <c r="I2458" s="13">
        <f t="shared" si="1248"/>
        <v>3529.8775268554687</v>
      </c>
      <c r="J2458" s="13">
        <f t="shared" si="1248"/>
        <v>3781.2075805664063</v>
      </c>
      <c r="K2458" s="13">
        <f t="shared" si="1248"/>
        <v>3664.661038208008</v>
      </c>
      <c r="L2458" s="13">
        <f t="shared" si="1248"/>
        <v>3220.542562866211</v>
      </c>
      <c r="M2458" s="13">
        <f t="shared" si="1248"/>
        <v>2921.1708496093752</v>
      </c>
      <c r="N2458" s="13">
        <f t="shared" si="1248"/>
        <v>2048.9031372070313</v>
      </c>
      <c r="O2458" s="13">
        <f t="shared" si="1248"/>
        <v>1513.4092987060546</v>
      </c>
      <c r="P2458" s="13">
        <f t="shared" si="1248"/>
        <v>1132.7797714233398</v>
      </c>
      <c r="Q2458" s="13">
        <f t="shared" si="1248"/>
        <v>1118.2139694213868</v>
      </c>
      <c r="R2458" s="13">
        <f t="shared" si="1248"/>
        <v>823.82966766357424</v>
      </c>
      <c r="S2458" s="13">
        <f t="shared" si="1248"/>
        <v>523.83408050537105</v>
      </c>
      <c r="T2458" s="13">
        <f t="shared" si="1248"/>
        <v>419.41642150878909</v>
      </c>
      <c r="U2458" s="13">
        <f t="shared" si="1248"/>
        <v>44047.954399108887</v>
      </c>
      <c r="V2458" s="8"/>
      <c r="W2458" s="8" t="s">
        <v>32</v>
      </c>
      <c r="X2458" s="78">
        <v>18</v>
      </c>
      <c r="Y2458" s="78">
        <v>73</v>
      </c>
      <c r="Z2458" s="78">
        <v>224</v>
      </c>
      <c r="AA2458" s="78">
        <v>207</v>
      </c>
      <c r="AB2458" s="78">
        <v>97</v>
      </c>
      <c r="AC2458" s="78">
        <v>12</v>
      </c>
      <c r="AD2458" s="78">
        <v>0</v>
      </c>
      <c r="AE2458" s="45">
        <f t="shared" si="1236"/>
        <v>631</v>
      </c>
      <c r="AF2458" s="8"/>
      <c r="AG2458" s="44" t="s">
        <v>32</v>
      </c>
      <c r="AH2458" s="68">
        <f t="shared" si="1228"/>
        <v>10.921628889444543</v>
      </c>
      <c r="AI2458" s="68">
        <f t="shared" si="1229"/>
        <v>67.196904460773354</v>
      </c>
      <c r="AJ2458" s="68">
        <f t="shared" si="1230"/>
        <v>186.19167159583083</v>
      </c>
      <c r="AK2458" s="68">
        <f t="shared" si="1231"/>
        <v>117.28452243746962</v>
      </c>
      <c r="AL2458" s="68">
        <f t="shared" si="1232"/>
        <v>51.306360697325104</v>
      </c>
      <c r="AM2458" s="68">
        <f t="shared" si="1233"/>
        <v>6.5490368003409722</v>
      </c>
      <c r="AN2458" s="68">
        <f t="shared" si="1234"/>
        <v>0</v>
      </c>
      <c r="AO2458" s="68">
        <f t="shared" si="1237"/>
        <v>57.178217499402386</v>
      </c>
      <c r="AP2458" s="8"/>
      <c r="AQ2458" s="6"/>
      <c r="AR2458" s="94"/>
      <c r="AS2458" s="8"/>
      <c r="AT2458" s="8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</row>
    <row r="2459" spans="1:58" s="5" customFormat="1">
      <c r="A2459" s="6">
        <v>2414</v>
      </c>
      <c r="B2459" s="44" t="s">
        <v>33</v>
      </c>
      <c r="C2459" s="13">
        <f t="shared" si="1226"/>
        <v>15640.736621093751</v>
      </c>
      <c r="D2459" s="13">
        <f t="shared" ref="D2459:U2459" si="1249">D2359+(D2359-D2259)</f>
        <v>16594.109936523437</v>
      </c>
      <c r="E2459" s="13">
        <f t="shared" si="1249"/>
        <v>14279.275024414063</v>
      </c>
      <c r="F2459" s="13">
        <f t="shared" si="1249"/>
        <v>12917.465423583984</v>
      </c>
      <c r="G2459" s="13">
        <f t="shared" si="1249"/>
        <v>10791.002484130859</v>
      </c>
      <c r="H2459" s="13">
        <f t="shared" si="1249"/>
        <v>12941.997088623048</v>
      </c>
      <c r="I2459" s="13">
        <f t="shared" si="1249"/>
        <v>16407.488635253907</v>
      </c>
      <c r="J2459" s="13">
        <f t="shared" si="1249"/>
        <v>16157.82254638672</v>
      </c>
      <c r="K2459" s="13">
        <f t="shared" si="1249"/>
        <v>14512.590124511718</v>
      </c>
      <c r="L2459" s="13">
        <f t="shared" si="1249"/>
        <v>11762.833825683594</v>
      </c>
      <c r="M2459" s="13">
        <f t="shared" si="1249"/>
        <v>9788.5837036132816</v>
      </c>
      <c r="N2459" s="13">
        <f t="shared" si="1249"/>
        <v>6410.5804016113279</v>
      </c>
      <c r="O2459" s="13">
        <f t="shared" si="1249"/>
        <v>4862.4364196777342</v>
      </c>
      <c r="P2459" s="13">
        <f t="shared" si="1249"/>
        <v>3778.9827362060551</v>
      </c>
      <c r="Q2459" s="13">
        <f t="shared" si="1249"/>
        <v>3323.8172790527342</v>
      </c>
      <c r="R2459" s="13">
        <f t="shared" si="1249"/>
        <v>2320.8249786376955</v>
      </c>
      <c r="S2459" s="13">
        <f t="shared" si="1249"/>
        <v>1251.7637512207032</v>
      </c>
      <c r="T2459" s="13">
        <f t="shared" si="1249"/>
        <v>848.56406860351558</v>
      </c>
      <c r="U2459" s="13">
        <f t="shared" si="1249"/>
        <v>174590.87504882814</v>
      </c>
      <c r="V2459" s="8"/>
      <c r="W2459" s="8" t="s">
        <v>33</v>
      </c>
      <c r="X2459" s="78">
        <v>82</v>
      </c>
      <c r="Y2459" s="78">
        <v>390</v>
      </c>
      <c r="Z2459" s="78">
        <v>1019</v>
      </c>
      <c r="AA2459" s="78">
        <v>921</v>
      </c>
      <c r="AB2459" s="78">
        <v>356</v>
      </c>
      <c r="AC2459" s="78">
        <v>60</v>
      </c>
      <c r="AD2459" s="78">
        <v>3</v>
      </c>
      <c r="AE2459" s="45">
        <f t="shared" si="1236"/>
        <v>2831</v>
      </c>
      <c r="AF2459" s="8"/>
      <c r="AG2459" s="44" t="s">
        <v>33</v>
      </c>
      <c r="AH2459" s="68">
        <f t="shared" si="1228"/>
        <v>12.695989083166269</v>
      </c>
      <c r="AI2459" s="68">
        <f t="shared" si="1229"/>
        <v>72.282440963854867</v>
      </c>
      <c r="AJ2459" s="68">
        <f t="shared" si="1230"/>
        <v>157.47183267345574</v>
      </c>
      <c r="AK2459" s="68">
        <f t="shared" si="1231"/>
        <v>112.26580989623187</v>
      </c>
      <c r="AL2459" s="68">
        <f t="shared" si="1232"/>
        <v>44.065343455527696</v>
      </c>
      <c r="AM2459" s="68">
        <f t="shared" si="1233"/>
        <v>8.2686825005358884</v>
      </c>
      <c r="AN2459" s="68">
        <f t="shared" si="1234"/>
        <v>0.51008116657223213</v>
      </c>
      <c r="AO2459" s="68">
        <f t="shared" si="1237"/>
        <v>59.293421722631351</v>
      </c>
      <c r="AP2459" s="8"/>
      <c r="AQ2459" s="6"/>
      <c r="AR2459" s="94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</row>
    <row r="2460" spans="1:58" s="5" customFormat="1">
      <c r="A2460" s="6">
        <v>2415</v>
      </c>
      <c r="B2460" s="44" t="s">
        <v>34</v>
      </c>
      <c r="C2460" s="13">
        <f t="shared" si="1226"/>
        <v>752.69620056152348</v>
      </c>
      <c r="D2460" s="13">
        <f t="shared" ref="D2460:U2460" si="1250">D2360+(D2360-D2260)</f>
        <v>885.27854309082034</v>
      </c>
      <c r="E2460" s="13">
        <f t="shared" si="1250"/>
        <v>957.1276794433594</v>
      </c>
      <c r="F2460" s="13">
        <f t="shared" si="1250"/>
        <v>787.61222839355469</v>
      </c>
      <c r="G2460" s="13">
        <f t="shared" si="1250"/>
        <v>563.96393127441411</v>
      </c>
      <c r="H2460" s="13">
        <f t="shared" si="1250"/>
        <v>639.27076721191406</v>
      </c>
      <c r="I2460" s="13">
        <f t="shared" si="1250"/>
        <v>742.01675567626955</v>
      </c>
      <c r="J2460" s="13">
        <f t="shared" si="1250"/>
        <v>835.07721252441411</v>
      </c>
      <c r="K2460" s="13">
        <f t="shared" si="1250"/>
        <v>890.12028808593755</v>
      </c>
      <c r="L2460" s="13">
        <f t="shared" si="1250"/>
        <v>901.06341552734375</v>
      </c>
      <c r="M2460" s="13">
        <f t="shared" si="1250"/>
        <v>949.95259704589841</v>
      </c>
      <c r="N2460" s="13">
        <f t="shared" si="1250"/>
        <v>801.40071716308591</v>
      </c>
      <c r="O2460" s="13">
        <f t="shared" si="1250"/>
        <v>826.2083801269531</v>
      </c>
      <c r="P2460" s="13">
        <f t="shared" si="1250"/>
        <v>651.10889587402346</v>
      </c>
      <c r="Q2460" s="13">
        <f t="shared" si="1250"/>
        <v>745.50836639404292</v>
      </c>
      <c r="R2460" s="13">
        <f t="shared" si="1250"/>
        <v>569.35910339355473</v>
      </c>
      <c r="S2460" s="13">
        <f t="shared" si="1250"/>
        <v>317.29167251586915</v>
      </c>
      <c r="T2460" s="13">
        <f t="shared" si="1250"/>
        <v>258.74137344360349</v>
      </c>
      <c r="U2460" s="13">
        <f t="shared" si="1250"/>
        <v>13073.798127746582</v>
      </c>
      <c r="V2460" s="8"/>
      <c r="W2460" s="8" t="s">
        <v>34</v>
      </c>
      <c r="X2460" s="78">
        <v>12</v>
      </c>
      <c r="Y2460" s="78">
        <v>26</v>
      </c>
      <c r="Z2460" s="78">
        <v>31</v>
      </c>
      <c r="AA2460" s="78">
        <v>31</v>
      </c>
      <c r="AB2460" s="78">
        <v>14</v>
      </c>
      <c r="AC2460" s="78">
        <v>3</v>
      </c>
      <c r="AD2460" s="78">
        <v>0</v>
      </c>
      <c r="AE2460" s="45">
        <f t="shared" si="1236"/>
        <v>117</v>
      </c>
      <c r="AF2460" s="8"/>
      <c r="AG2460" s="44" t="s">
        <v>34</v>
      </c>
      <c r="AH2460" s="68">
        <f t="shared" si="1228"/>
        <v>30.471847864718097</v>
      </c>
      <c r="AI2460" s="68">
        <f t="shared" si="1229"/>
        <v>92.204478187981465</v>
      </c>
      <c r="AJ2460" s="68">
        <f t="shared" si="1230"/>
        <v>96.985507831687556</v>
      </c>
      <c r="AK2460" s="68">
        <f t="shared" si="1231"/>
        <v>83.556064638316116</v>
      </c>
      <c r="AL2460" s="68">
        <f t="shared" si="1232"/>
        <v>33.529833625033085</v>
      </c>
      <c r="AM2460" s="68">
        <f t="shared" si="1233"/>
        <v>6.740661998505896</v>
      </c>
      <c r="AN2460" s="68">
        <f t="shared" si="1234"/>
        <v>0</v>
      </c>
      <c r="AO2460" s="68">
        <f t="shared" si="1237"/>
        <v>43.663847647250385</v>
      </c>
      <c r="AP2460" s="8"/>
      <c r="AQ2460" s="6"/>
      <c r="AR2460" s="94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</row>
    <row r="2461" spans="1:58" s="5" customFormat="1">
      <c r="A2461" s="6">
        <v>2416</v>
      </c>
      <c r="B2461" s="44" t="s">
        <v>35</v>
      </c>
      <c r="C2461" s="13">
        <f t="shared" si="1226"/>
        <v>1347.2711090087892</v>
      </c>
      <c r="D2461" s="13">
        <f t="shared" ref="D2461:U2461" si="1251">D2361+(D2361-D2261)</f>
        <v>1589.1332992553712</v>
      </c>
      <c r="E2461" s="13">
        <f t="shared" si="1251"/>
        <v>1655.8088272094726</v>
      </c>
      <c r="F2461" s="13">
        <f t="shared" si="1251"/>
        <v>1434.1172531127929</v>
      </c>
      <c r="G2461" s="13">
        <f t="shared" si="1251"/>
        <v>1025.6329879760742</v>
      </c>
      <c r="H2461" s="13">
        <f t="shared" si="1251"/>
        <v>1171.0006896972657</v>
      </c>
      <c r="I2461" s="13">
        <f t="shared" si="1251"/>
        <v>1283.697657775879</v>
      </c>
      <c r="J2461" s="13">
        <f t="shared" si="1251"/>
        <v>1441.8794143676757</v>
      </c>
      <c r="K2461" s="13">
        <f t="shared" si="1251"/>
        <v>1574.4320159912108</v>
      </c>
      <c r="L2461" s="13">
        <f t="shared" si="1251"/>
        <v>1487.9125061035156</v>
      </c>
      <c r="M2461" s="13">
        <f t="shared" si="1251"/>
        <v>1420.1443603515625</v>
      </c>
      <c r="N2461" s="13">
        <f t="shared" si="1251"/>
        <v>1105.8276824951172</v>
      </c>
      <c r="O2461" s="13">
        <f t="shared" si="1251"/>
        <v>974.60481414794913</v>
      </c>
      <c r="P2461" s="13">
        <f t="shared" si="1251"/>
        <v>860.58344573974614</v>
      </c>
      <c r="Q2461" s="13">
        <f t="shared" si="1251"/>
        <v>918.20463867187505</v>
      </c>
      <c r="R2461" s="13">
        <f t="shared" si="1251"/>
        <v>767.15501251220701</v>
      </c>
      <c r="S2461" s="13">
        <f t="shared" si="1251"/>
        <v>482.9038375854492</v>
      </c>
      <c r="T2461" s="13">
        <f t="shared" si="1251"/>
        <v>363.58665561676025</v>
      </c>
      <c r="U2461" s="13">
        <f t="shared" si="1251"/>
        <v>20903.896207618713</v>
      </c>
      <c r="V2461" s="8"/>
      <c r="W2461" s="8" t="s">
        <v>35</v>
      </c>
      <c r="X2461" s="78">
        <v>15</v>
      </c>
      <c r="Y2461" s="78">
        <v>32</v>
      </c>
      <c r="Z2461" s="78">
        <v>94</v>
      </c>
      <c r="AA2461" s="78">
        <v>82</v>
      </c>
      <c r="AB2461" s="78">
        <v>27</v>
      </c>
      <c r="AC2461" s="78">
        <v>6</v>
      </c>
      <c r="AD2461" s="78">
        <v>0</v>
      </c>
      <c r="AE2461" s="45">
        <f t="shared" si="1236"/>
        <v>256</v>
      </c>
      <c r="AF2461" s="8"/>
      <c r="AG2461" s="44" t="s">
        <v>35</v>
      </c>
      <c r="AH2461" s="68">
        <f t="shared" si="1228"/>
        <v>20.918791636377108</v>
      </c>
      <c r="AI2461" s="68">
        <f t="shared" si="1229"/>
        <v>62.400489015367924</v>
      </c>
      <c r="AJ2461" s="68">
        <f t="shared" si="1230"/>
        <v>160.5464468587144</v>
      </c>
      <c r="AK2461" s="68">
        <f t="shared" si="1231"/>
        <v>127.75593926387985</v>
      </c>
      <c r="AL2461" s="68">
        <f t="shared" si="1232"/>
        <v>37.451120712255438</v>
      </c>
      <c r="AM2461" s="68">
        <f t="shared" si="1233"/>
        <v>7.6217962275399946</v>
      </c>
      <c r="AN2461" s="68">
        <f t="shared" si="1234"/>
        <v>0</v>
      </c>
      <c r="AO2461" s="68">
        <f t="shared" si="1237"/>
        <v>54.360102088661677</v>
      </c>
      <c r="AP2461" s="8"/>
      <c r="AQ2461" s="6"/>
      <c r="AR2461" s="94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</row>
    <row r="2462" spans="1:58" s="5" customFormat="1">
      <c r="A2462" s="6">
        <v>2417</v>
      </c>
      <c r="B2462" s="44" t="s">
        <v>36</v>
      </c>
      <c r="C2462" s="13">
        <f t="shared" si="1226"/>
        <v>1293.8281982421875</v>
      </c>
      <c r="D2462" s="13">
        <f t="shared" ref="D2462:U2462" si="1252">D2362+(D2362-D2262)</f>
        <v>1425.3431335449218</v>
      </c>
      <c r="E2462" s="13">
        <f t="shared" si="1252"/>
        <v>1411.622137451172</v>
      </c>
      <c r="F2462" s="13">
        <f t="shared" si="1252"/>
        <v>1052.5983337402345</v>
      </c>
      <c r="G2462" s="13">
        <f t="shared" si="1252"/>
        <v>809.83147277832029</v>
      </c>
      <c r="H2462" s="13">
        <f t="shared" si="1252"/>
        <v>959.94526977539067</v>
      </c>
      <c r="I2462" s="13">
        <f t="shared" si="1252"/>
        <v>1111.9657440185547</v>
      </c>
      <c r="J2462" s="13">
        <f t="shared" si="1252"/>
        <v>1306.880126953125</v>
      </c>
      <c r="K2462" s="13">
        <f t="shared" si="1252"/>
        <v>1301.1116882324218</v>
      </c>
      <c r="L2462" s="13">
        <f t="shared" si="1252"/>
        <v>1143.7506530761718</v>
      </c>
      <c r="M2462" s="13">
        <f t="shared" si="1252"/>
        <v>1129.2486480712892</v>
      </c>
      <c r="N2462" s="13">
        <f t="shared" si="1252"/>
        <v>1014.7733917236328</v>
      </c>
      <c r="O2462" s="13">
        <f t="shared" si="1252"/>
        <v>947.48186950683589</v>
      </c>
      <c r="P2462" s="13">
        <f t="shared" si="1252"/>
        <v>780.03829956054688</v>
      </c>
      <c r="Q2462" s="13">
        <f t="shared" si="1252"/>
        <v>746.41522216796875</v>
      </c>
      <c r="R2462" s="13">
        <f t="shared" si="1252"/>
        <v>571.19565582275391</v>
      </c>
      <c r="S2462" s="13">
        <f t="shared" si="1252"/>
        <v>320.01634674072267</v>
      </c>
      <c r="T2462" s="13">
        <f t="shared" si="1252"/>
        <v>315.81608505249022</v>
      </c>
      <c r="U2462" s="13">
        <f t="shared" si="1252"/>
        <v>17641.862276458742</v>
      </c>
      <c r="V2462" s="8"/>
      <c r="W2462" s="8" t="s">
        <v>36</v>
      </c>
      <c r="X2462" s="78">
        <v>8</v>
      </c>
      <c r="Y2462" s="78">
        <v>35</v>
      </c>
      <c r="Z2462" s="78">
        <v>62</v>
      </c>
      <c r="AA2462" s="78">
        <v>84</v>
      </c>
      <c r="AB2462" s="78">
        <v>25</v>
      </c>
      <c r="AC2462" s="78">
        <v>5</v>
      </c>
      <c r="AD2462" s="78">
        <v>0</v>
      </c>
      <c r="AE2462" s="45">
        <f t="shared" si="1236"/>
        <v>219</v>
      </c>
      <c r="AF2462" s="8"/>
      <c r="AG2462" s="44" t="s">
        <v>36</v>
      </c>
      <c r="AH2462" s="68">
        <f t="shared" si="1228"/>
        <v>15.200480075953227</v>
      </c>
      <c r="AI2462" s="68">
        <f t="shared" si="1229"/>
        <v>86.437737174931314</v>
      </c>
      <c r="AJ2462" s="68">
        <f t="shared" si="1230"/>
        <v>129.17403096221693</v>
      </c>
      <c r="AK2462" s="68">
        <f t="shared" si="1231"/>
        <v>151.08379093843442</v>
      </c>
      <c r="AL2462" s="68">
        <f t="shared" si="1232"/>
        <v>38.259056028780968</v>
      </c>
      <c r="AM2462" s="68">
        <f t="shared" si="1233"/>
        <v>7.6857352757972208</v>
      </c>
      <c r="AN2462" s="68">
        <f t="shared" si="1234"/>
        <v>0</v>
      </c>
      <c r="AO2462" s="68">
        <f t="shared" si="1237"/>
        <v>56.986111593548671</v>
      </c>
      <c r="AP2462" s="8"/>
      <c r="AQ2462" s="6"/>
      <c r="AR2462" s="94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/>
      <c r="BE2462" s="8"/>
      <c r="BF2462" s="8"/>
    </row>
    <row r="2463" spans="1:58" s="5" customFormat="1">
      <c r="A2463" s="6">
        <v>2418</v>
      </c>
      <c r="B2463" s="44" t="s">
        <v>37</v>
      </c>
      <c r="C2463" s="13">
        <f t="shared" si="1226"/>
        <v>7963.6262451171879</v>
      </c>
      <c r="D2463" s="13">
        <f t="shared" ref="D2463:U2463" si="1253">D2363+(D2363-D2263)</f>
        <v>6979.7111694335936</v>
      </c>
      <c r="E2463" s="13">
        <f t="shared" si="1253"/>
        <v>6036.6640258789066</v>
      </c>
      <c r="F2463" s="13">
        <f t="shared" si="1253"/>
        <v>6976.3114868164066</v>
      </c>
      <c r="G2463" s="13">
        <f t="shared" si="1253"/>
        <v>9343.5040039062496</v>
      </c>
      <c r="H2463" s="13">
        <f t="shared" si="1253"/>
        <v>11864.57998046875</v>
      </c>
      <c r="I2463" s="13">
        <f t="shared" si="1253"/>
        <v>12661.081738281249</v>
      </c>
      <c r="J2463" s="13">
        <f t="shared" si="1253"/>
        <v>10762.219921874999</v>
      </c>
      <c r="K2463" s="13">
        <f t="shared" si="1253"/>
        <v>9221.1719238281257</v>
      </c>
      <c r="L2463" s="13">
        <f t="shared" si="1253"/>
        <v>7360.35205078125</v>
      </c>
      <c r="M2463" s="13">
        <f t="shared" si="1253"/>
        <v>6647.5577392578125</v>
      </c>
      <c r="N2463" s="13">
        <f t="shared" si="1253"/>
        <v>5527.2218872070316</v>
      </c>
      <c r="O2463" s="13">
        <f t="shared" si="1253"/>
        <v>5814.4702392578129</v>
      </c>
      <c r="P2463" s="13">
        <f t="shared" si="1253"/>
        <v>5624.5789794921875</v>
      </c>
      <c r="Q2463" s="13">
        <f t="shared" si="1253"/>
        <v>5540.2785766601564</v>
      </c>
      <c r="R2463" s="13">
        <f t="shared" si="1253"/>
        <v>4427.8184326171877</v>
      </c>
      <c r="S2463" s="13">
        <f t="shared" si="1253"/>
        <v>2613.833807373047</v>
      </c>
      <c r="T2463" s="13">
        <f t="shared" si="1253"/>
        <v>2186.0852600097655</v>
      </c>
      <c r="U2463" s="13">
        <f t="shared" si="1253"/>
        <v>127551.06746826172</v>
      </c>
      <c r="V2463" s="8"/>
      <c r="W2463" s="8" t="s">
        <v>37</v>
      </c>
      <c r="X2463" s="78">
        <v>39</v>
      </c>
      <c r="Y2463" s="78">
        <v>196</v>
      </c>
      <c r="Z2463" s="78">
        <v>458</v>
      </c>
      <c r="AA2463" s="78">
        <v>613</v>
      </c>
      <c r="AB2463" s="78">
        <v>314</v>
      </c>
      <c r="AC2463" s="78">
        <v>54</v>
      </c>
      <c r="AD2463" s="78">
        <v>0</v>
      </c>
      <c r="AE2463" s="45">
        <f t="shared" si="1236"/>
        <v>1674</v>
      </c>
      <c r="AF2463" s="8"/>
      <c r="AG2463" s="44" t="s">
        <v>37</v>
      </c>
      <c r="AH2463" s="68">
        <f t="shared" si="1228"/>
        <v>11.180693429099563</v>
      </c>
      <c r="AI2463" s="68">
        <f t="shared" si="1229"/>
        <v>41.954281802214254</v>
      </c>
      <c r="AJ2463" s="68">
        <f t="shared" si="1230"/>
        <v>77.204587225835397</v>
      </c>
      <c r="AK2463" s="68">
        <f t="shared" si="1231"/>
        <v>96.832168478396568</v>
      </c>
      <c r="AL2463" s="68">
        <f t="shared" si="1232"/>
        <v>58.352273467627626</v>
      </c>
      <c r="AM2463" s="68">
        <f t="shared" si="1233"/>
        <v>11.712177247332388</v>
      </c>
      <c r="AN2463" s="68">
        <f t="shared" si="1234"/>
        <v>0</v>
      </c>
      <c r="AO2463" s="68">
        <f t="shared" si="1237"/>
        <v>49.098669052072772</v>
      </c>
      <c r="AP2463" s="8"/>
      <c r="AQ2463" s="6"/>
      <c r="AR2463" s="94"/>
      <c r="AS2463" s="8"/>
      <c r="AT2463" s="8"/>
      <c r="AU2463" s="8"/>
      <c r="AV2463" s="8"/>
      <c r="AW2463" s="8"/>
      <c r="AX2463" s="8"/>
      <c r="AY2463" s="8"/>
      <c r="AZ2463" s="8"/>
      <c r="BA2463" s="8"/>
      <c r="BB2463" s="8"/>
      <c r="BC2463" s="8"/>
      <c r="BD2463" s="8"/>
      <c r="BE2463" s="8"/>
      <c r="BF2463" s="8"/>
    </row>
    <row r="2464" spans="1:58" s="5" customFormat="1">
      <c r="A2464" s="6">
        <v>2419</v>
      </c>
      <c r="B2464" s="44" t="s">
        <v>38</v>
      </c>
      <c r="C2464" s="13">
        <f t="shared" si="1226"/>
        <v>2234.9946456909179</v>
      </c>
      <c r="D2464" s="13">
        <f t="shared" ref="D2464:U2464" si="1254">D2364+(D2364-D2264)</f>
        <v>2776.5238281249999</v>
      </c>
      <c r="E2464" s="13">
        <f t="shared" si="1254"/>
        <v>2960.2173461914063</v>
      </c>
      <c r="F2464" s="13">
        <f t="shared" si="1254"/>
        <v>2537.925407409668</v>
      </c>
      <c r="G2464" s="13">
        <f t="shared" si="1254"/>
        <v>1521.8652099609376</v>
      </c>
      <c r="H2464" s="13">
        <f t="shared" si="1254"/>
        <v>1692.3412902832031</v>
      </c>
      <c r="I2464" s="13">
        <f t="shared" si="1254"/>
        <v>2280.2948959350588</v>
      </c>
      <c r="J2464" s="13">
        <f t="shared" si="1254"/>
        <v>2537.7510971069337</v>
      </c>
      <c r="K2464" s="13">
        <f t="shared" si="1254"/>
        <v>2868.8568222045897</v>
      </c>
      <c r="L2464" s="13">
        <f t="shared" si="1254"/>
        <v>2750.1068267822266</v>
      </c>
      <c r="M2464" s="13">
        <f t="shared" si="1254"/>
        <v>2929.7539855957029</v>
      </c>
      <c r="N2464" s="13">
        <f t="shared" si="1254"/>
        <v>2544.8612686157226</v>
      </c>
      <c r="O2464" s="13">
        <f t="shared" si="1254"/>
        <v>2370.0891754150389</v>
      </c>
      <c r="P2464" s="13">
        <f t="shared" si="1254"/>
        <v>2095.8250404357909</v>
      </c>
      <c r="Q2464" s="13">
        <f t="shared" si="1254"/>
        <v>2020.8837242126465</v>
      </c>
      <c r="R2464" s="13">
        <f t="shared" si="1254"/>
        <v>1517.526819229126</v>
      </c>
      <c r="S2464" s="13">
        <f t="shared" si="1254"/>
        <v>857.2513603210449</v>
      </c>
      <c r="T2464" s="13">
        <f t="shared" si="1254"/>
        <v>620.51969699859615</v>
      </c>
      <c r="U2464" s="13">
        <f t="shared" si="1254"/>
        <v>39117.588440513609</v>
      </c>
      <c r="V2464" s="8"/>
      <c r="W2464" s="8" t="s">
        <v>38</v>
      </c>
      <c r="X2464" s="78">
        <v>29</v>
      </c>
      <c r="Y2464" s="78">
        <v>59</v>
      </c>
      <c r="Z2464" s="78">
        <v>120</v>
      </c>
      <c r="AA2464" s="78">
        <v>107</v>
      </c>
      <c r="AB2464" s="78">
        <v>46</v>
      </c>
      <c r="AC2464" s="78">
        <v>15</v>
      </c>
      <c r="AD2464" s="78">
        <v>0</v>
      </c>
      <c r="AE2464" s="45">
        <f t="shared" si="1236"/>
        <v>376</v>
      </c>
      <c r="AF2464" s="8"/>
      <c r="AG2464" s="44" t="s">
        <v>38</v>
      </c>
      <c r="AH2464" s="68">
        <f t="shared" si="1228"/>
        <v>22.853311539679041</v>
      </c>
      <c r="AI2464" s="68">
        <f t="shared" si="1229"/>
        <v>77.536433074141144</v>
      </c>
      <c r="AJ2464" s="68">
        <f t="shared" si="1230"/>
        <v>141.81536630819747</v>
      </c>
      <c r="AK2464" s="68">
        <f t="shared" si="1231"/>
        <v>93.847510855497077</v>
      </c>
      <c r="AL2464" s="68">
        <f t="shared" si="1232"/>
        <v>36.25257027959956</v>
      </c>
      <c r="AM2464" s="68">
        <f t="shared" si="1233"/>
        <v>10.457126953078935</v>
      </c>
      <c r="AN2464" s="68">
        <f t="shared" si="1234"/>
        <v>0</v>
      </c>
      <c r="AO2464" s="68">
        <f t="shared" si="1237"/>
        <v>46.45088794190837</v>
      </c>
      <c r="AP2464" s="8"/>
      <c r="AQ2464" s="6"/>
      <c r="AR2464" s="94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</row>
    <row r="2465" spans="1:58" s="5" customFormat="1">
      <c r="A2465" s="6">
        <v>2420</v>
      </c>
      <c r="B2465" s="44" t="s">
        <v>39</v>
      </c>
      <c r="C2465" s="13">
        <f t="shared" si="1226"/>
        <v>7887.5973632812502</v>
      </c>
      <c r="D2465" s="13">
        <f t="shared" ref="D2465:U2465" si="1255">D2365+(D2365-D2265)</f>
        <v>8672.0976318359371</v>
      </c>
      <c r="E2465" s="13">
        <f t="shared" si="1255"/>
        <v>8166.89404296875</v>
      </c>
      <c r="F2465" s="13">
        <f t="shared" si="1255"/>
        <v>7692.3243164062496</v>
      </c>
      <c r="G2465" s="13">
        <f t="shared" si="1255"/>
        <v>7287.0562255859377</v>
      </c>
      <c r="H2465" s="13">
        <f t="shared" si="1255"/>
        <v>8104.7635253906246</v>
      </c>
      <c r="I2465" s="13">
        <f t="shared" si="1255"/>
        <v>8970.4735107421875</v>
      </c>
      <c r="J2465" s="13">
        <f t="shared" si="1255"/>
        <v>8851.5788085937493</v>
      </c>
      <c r="K2465" s="13">
        <f t="shared" si="1255"/>
        <v>8511.9991943359382</v>
      </c>
      <c r="L2465" s="13">
        <f t="shared" si="1255"/>
        <v>7559.70458984375</v>
      </c>
      <c r="M2465" s="13">
        <f t="shared" si="1255"/>
        <v>7448.5040283203125</v>
      </c>
      <c r="N2465" s="13">
        <f t="shared" si="1255"/>
        <v>5520.1216308593748</v>
      </c>
      <c r="O2465" s="13">
        <f t="shared" si="1255"/>
        <v>4602.1298461914066</v>
      </c>
      <c r="P2465" s="13">
        <f t="shared" si="1255"/>
        <v>3602.1083496093752</v>
      </c>
      <c r="Q2465" s="13">
        <f t="shared" si="1255"/>
        <v>3737.3927124023439</v>
      </c>
      <c r="R2465" s="13">
        <f t="shared" si="1255"/>
        <v>2894.7740051269529</v>
      </c>
      <c r="S2465" s="13">
        <f t="shared" si="1255"/>
        <v>1930.5940704345703</v>
      </c>
      <c r="T2465" s="13">
        <f t="shared" si="1255"/>
        <v>1539.7706970214845</v>
      </c>
      <c r="U2465" s="13">
        <f t="shared" si="1255"/>
        <v>112979.8845489502</v>
      </c>
      <c r="V2465" s="8"/>
      <c r="W2465" s="8" t="s">
        <v>39</v>
      </c>
      <c r="X2465" s="78">
        <v>65</v>
      </c>
      <c r="Y2465" s="78">
        <v>244</v>
      </c>
      <c r="Z2465" s="78">
        <v>516</v>
      </c>
      <c r="AA2465" s="78">
        <v>455</v>
      </c>
      <c r="AB2465" s="78">
        <v>202</v>
      </c>
      <c r="AC2465" s="78">
        <v>25</v>
      </c>
      <c r="AD2465" s="78">
        <v>0</v>
      </c>
      <c r="AE2465" s="45">
        <f t="shared" si="1236"/>
        <v>1507</v>
      </c>
      <c r="AF2465" s="8"/>
      <c r="AG2465" s="44" t="s">
        <v>39</v>
      </c>
      <c r="AH2465" s="68">
        <f t="shared" si="1228"/>
        <v>16.899963476934403</v>
      </c>
      <c r="AI2465" s="68">
        <f t="shared" si="1229"/>
        <v>66.968057455980571</v>
      </c>
      <c r="AJ2465" s="68">
        <f t="shared" si="1230"/>
        <v>127.33252447982568</v>
      </c>
      <c r="AK2465" s="68">
        <f t="shared" si="1231"/>
        <v>101.44392031371258</v>
      </c>
      <c r="AL2465" s="68">
        <f t="shared" si="1232"/>
        <v>45.641575219074788</v>
      </c>
      <c r="AM2465" s="68">
        <f t="shared" si="1233"/>
        <v>5.874060706358037</v>
      </c>
      <c r="AN2465" s="68">
        <f t="shared" si="1234"/>
        <v>0</v>
      </c>
      <c r="AO2465" s="68">
        <f t="shared" si="1237"/>
        <v>52.897702283865605</v>
      </c>
      <c r="AP2465" s="8"/>
      <c r="AQ2465" s="6"/>
      <c r="AR2465" s="94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</row>
    <row r="2466" spans="1:58" s="5" customFormat="1">
      <c r="A2466" s="6">
        <v>2421</v>
      </c>
      <c r="B2466" s="44" t="s">
        <v>40</v>
      </c>
      <c r="C2466" s="13">
        <f t="shared" si="1226"/>
        <v>832.07563476562495</v>
      </c>
      <c r="D2466" s="13">
        <f t="shared" ref="D2466:U2466" si="1256">D2366+(D2366-D2266)</f>
        <v>886.09310913085938</v>
      </c>
      <c r="E2466" s="13">
        <f t="shared" si="1256"/>
        <v>861.19035644531255</v>
      </c>
      <c r="F2466" s="13">
        <f t="shared" si="1256"/>
        <v>767.2541625976562</v>
      </c>
      <c r="G2466" s="13">
        <f t="shared" si="1256"/>
        <v>510.31771545410152</v>
      </c>
      <c r="H2466" s="13">
        <f t="shared" si="1256"/>
        <v>569.87702636718745</v>
      </c>
      <c r="I2466" s="13">
        <f t="shared" si="1256"/>
        <v>716.38331909179692</v>
      </c>
      <c r="J2466" s="13">
        <f t="shared" si="1256"/>
        <v>783.0406616210937</v>
      </c>
      <c r="K2466" s="13">
        <f t="shared" si="1256"/>
        <v>819.32747192382817</v>
      </c>
      <c r="L2466" s="13">
        <f t="shared" si="1256"/>
        <v>855.7894409179687</v>
      </c>
      <c r="M2466" s="13">
        <f t="shared" si="1256"/>
        <v>860.24812622070317</v>
      </c>
      <c r="N2466" s="13">
        <f t="shared" si="1256"/>
        <v>743.8990539550781</v>
      </c>
      <c r="O2466" s="13">
        <f t="shared" si="1256"/>
        <v>716.15986328124995</v>
      </c>
      <c r="P2466" s="13">
        <f t="shared" si="1256"/>
        <v>603.7751342773438</v>
      </c>
      <c r="Q2466" s="13">
        <f t="shared" si="1256"/>
        <v>598.29249877929692</v>
      </c>
      <c r="R2466" s="13">
        <f t="shared" si="1256"/>
        <v>467.35580444335938</v>
      </c>
      <c r="S2466" s="13">
        <f t="shared" si="1256"/>
        <v>303.78219604492188</v>
      </c>
      <c r="T2466" s="13">
        <f t="shared" si="1256"/>
        <v>249.06928100585935</v>
      </c>
      <c r="U2466" s="13">
        <f t="shared" si="1256"/>
        <v>12143.930856323243</v>
      </c>
      <c r="V2466" s="8"/>
      <c r="W2466" s="8" t="s">
        <v>40</v>
      </c>
      <c r="X2466" s="78">
        <v>3</v>
      </c>
      <c r="Y2466" s="78">
        <v>25</v>
      </c>
      <c r="Z2466" s="78">
        <v>48</v>
      </c>
      <c r="AA2466" s="78">
        <v>45</v>
      </c>
      <c r="AB2466" s="78">
        <v>15</v>
      </c>
      <c r="AC2466" s="78">
        <v>0</v>
      </c>
      <c r="AD2466" s="78">
        <v>0</v>
      </c>
      <c r="AE2466" s="45">
        <f t="shared" si="1236"/>
        <v>136</v>
      </c>
      <c r="AF2466" s="8"/>
      <c r="AG2466" s="44" t="s">
        <v>40</v>
      </c>
      <c r="AH2466" s="68">
        <f t="shared" si="1228"/>
        <v>7.8200944256673486</v>
      </c>
      <c r="AI2466" s="68">
        <f t="shared" si="1229"/>
        <v>97.978178075805118</v>
      </c>
      <c r="AJ2466" s="68">
        <f t="shared" si="1230"/>
        <v>168.45739617189719</v>
      </c>
      <c r="AK2466" s="68">
        <f t="shared" si="1231"/>
        <v>125.63106594120383</v>
      </c>
      <c r="AL2466" s="68">
        <f t="shared" si="1232"/>
        <v>38.312186672263422</v>
      </c>
      <c r="AM2466" s="68">
        <f t="shared" si="1233"/>
        <v>0</v>
      </c>
      <c r="AN2466" s="68">
        <f t="shared" si="1234"/>
        <v>0</v>
      </c>
      <c r="AO2466" s="68">
        <f t="shared" si="1237"/>
        <v>54.161798598187453</v>
      </c>
      <c r="AP2466" s="8"/>
      <c r="AQ2466" s="6"/>
      <c r="AR2466" s="94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/>
      <c r="BF2466" s="8"/>
    </row>
    <row r="2467" spans="1:58" s="5" customFormat="1">
      <c r="A2467" s="6">
        <v>2422</v>
      </c>
      <c r="B2467" s="44" t="s">
        <v>41</v>
      </c>
      <c r="C2467" s="13">
        <f t="shared" si="1226"/>
        <v>7319.1742431640623</v>
      </c>
      <c r="D2467" s="13">
        <f t="shared" ref="D2467:U2467" si="1257">D2367+(D2367-D2267)</f>
        <v>6740.3715576171871</v>
      </c>
      <c r="E2467" s="13">
        <f t="shared" si="1257"/>
        <v>6775.2021240234371</v>
      </c>
      <c r="F2467" s="13">
        <f t="shared" si="1257"/>
        <v>6780.4374267578123</v>
      </c>
      <c r="G2467" s="13">
        <f t="shared" si="1257"/>
        <v>8189.5181640624996</v>
      </c>
      <c r="H2467" s="13">
        <f t="shared" si="1257"/>
        <v>9642.9817382812507</v>
      </c>
      <c r="I2467" s="13">
        <f t="shared" si="1257"/>
        <v>10619.880883789063</v>
      </c>
      <c r="J2467" s="13">
        <f t="shared" si="1257"/>
        <v>9861.7839843750007</v>
      </c>
      <c r="K2467" s="13">
        <f t="shared" si="1257"/>
        <v>9431.0772460937496</v>
      </c>
      <c r="L2467" s="13">
        <f t="shared" si="1257"/>
        <v>8590.6088623046871</v>
      </c>
      <c r="M2467" s="13">
        <f t="shared" si="1257"/>
        <v>7983.8735595703129</v>
      </c>
      <c r="N2467" s="13">
        <f t="shared" si="1257"/>
        <v>5109.0367187499996</v>
      </c>
      <c r="O2467" s="13">
        <f t="shared" si="1257"/>
        <v>4647.6932006835941</v>
      </c>
      <c r="P2467" s="13">
        <f t="shared" si="1257"/>
        <v>4441.3353027343746</v>
      </c>
      <c r="Q2467" s="13">
        <f t="shared" si="1257"/>
        <v>5215.179443359375</v>
      </c>
      <c r="R2467" s="13">
        <f t="shared" si="1257"/>
        <v>5057.3140624999996</v>
      </c>
      <c r="S2467" s="13">
        <f t="shared" si="1257"/>
        <v>3355.6375854492189</v>
      </c>
      <c r="T2467" s="13">
        <f t="shared" si="1257"/>
        <v>2746.5042968749999</v>
      </c>
      <c r="U2467" s="13">
        <f t="shared" si="1257"/>
        <v>122507.61040039062</v>
      </c>
      <c r="V2467" s="8"/>
      <c r="W2467" s="8" t="s">
        <v>41</v>
      </c>
      <c r="X2467" s="78">
        <v>11</v>
      </c>
      <c r="Y2467" s="78">
        <v>89</v>
      </c>
      <c r="Z2467" s="78">
        <v>345</v>
      </c>
      <c r="AA2467" s="78">
        <v>625</v>
      </c>
      <c r="AB2467" s="78">
        <v>368</v>
      </c>
      <c r="AC2467" s="78">
        <v>60</v>
      </c>
      <c r="AD2467" s="78">
        <v>3</v>
      </c>
      <c r="AE2467" s="45">
        <f t="shared" si="1236"/>
        <v>1501</v>
      </c>
      <c r="AF2467" s="8"/>
      <c r="AG2467" s="44" t="s">
        <v>41</v>
      </c>
      <c r="AH2467" s="68">
        <f t="shared" si="1228"/>
        <v>3.2446284237032912</v>
      </c>
      <c r="AI2467" s="68">
        <f t="shared" si="1229"/>
        <v>21.735100458181435</v>
      </c>
      <c r="AJ2467" s="68">
        <f t="shared" si="1230"/>
        <v>71.554630997671524</v>
      </c>
      <c r="AK2467" s="68">
        <f t="shared" si="1231"/>
        <v>117.70376840178014</v>
      </c>
      <c r="AL2467" s="68">
        <f t="shared" si="1232"/>
        <v>74.63152723342121</v>
      </c>
      <c r="AM2467" s="68">
        <f t="shared" si="1233"/>
        <v>12.723891117496965</v>
      </c>
      <c r="AN2467" s="68">
        <f t="shared" si="1234"/>
        <v>0.69843710686535909</v>
      </c>
      <c r="AO2467" s="68">
        <f t="shared" si="1237"/>
        <v>47.562999672314376</v>
      </c>
      <c r="AP2467" s="8"/>
      <c r="AQ2467" s="6"/>
      <c r="AR2467" s="94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</row>
    <row r="2468" spans="1:58" s="5" customFormat="1">
      <c r="A2468" s="6">
        <v>2423</v>
      </c>
      <c r="B2468" s="44" t="s">
        <v>42</v>
      </c>
      <c r="C2468" s="13">
        <f t="shared" si="1226"/>
        <v>1434.4930191040039</v>
      </c>
      <c r="D2468" s="13">
        <f t="shared" ref="D2468:U2468" si="1258">D2368+(D2368-D2268)</f>
        <v>1654.2755020141601</v>
      </c>
      <c r="E2468" s="13">
        <f t="shared" si="1258"/>
        <v>1543.6391723632812</v>
      </c>
      <c r="F2468" s="13">
        <f t="shared" si="1258"/>
        <v>1330.8485961914062</v>
      </c>
      <c r="G2468" s="13">
        <f t="shared" si="1258"/>
        <v>881.06871795654297</v>
      </c>
      <c r="H2468" s="13">
        <f t="shared" si="1258"/>
        <v>1171.555258178711</v>
      </c>
      <c r="I2468" s="13">
        <f t="shared" si="1258"/>
        <v>1423.7403289794922</v>
      </c>
      <c r="J2468" s="13">
        <f t="shared" si="1258"/>
        <v>1622.866177368164</v>
      </c>
      <c r="K2468" s="13">
        <f t="shared" si="1258"/>
        <v>1613.5798034667969</v>
      </c>
      <c r="L2468" s="13">
        <f t="shared" si="1258"/>
        <v>1484.5807479858399</v>
      </c>
      <c r="M2468" s="13">
        <f t="shared" si="1258"/>
        <v>1431.8530838012696</v>
      </c>
      <c r="N2468" s="13">
        <f t="shared" si="1258"/>
        <v>951.33320617675781</v>
      </c>
      <c r="O2468" s="13">
        <f t="shared" si="1258"/>
        <v>966.51471557617185</v>
      </c>
      <c r="P2468" s="13">
        <f t="shared" si="1258"/>
        <v>753.69220581054685</v>
      </c>
      <c r="Q2468" s="13">
        <f t="shared" si="1258"/>
        <v>833.77761840820313</v>
      </c>
      <c r="R2468" s="13">
        <f t="shared" si="1258"/>
        <v>625.81818237304685</v>
      </c>
      <c r="S2468" s="13">
        <f t="shared" si="1258"/>
        <v>398.55950927734375</v>
      </c>
      <c r="T2468" s="13">
        <f t="shared" si="1258"/>
        <v>320.7304599761963</v>
      </c>
      <c r="U2468" s="13">
        <f t="shared" si="1258"/>
        <v>20442.926305007935</v>
      </c>
      <c r="V2468" s="8"/>
      <c r="W2468" s="8" t="s">
        <v>42</v>
      </c>
      <c r="X2468" s="78">
        <v>6</v>
      </c>
      <c r="Y2468" s="78">
        <v>39</v>
      </c>
      <c r="Z2468" s="78">
        <v>83</v>
      </c>
      <c r="AA2468" s="78">
        <v>80</v>
      </c>
      <c r="AB2468" s="78">
        <v>28</v>
      </c>
      <c r="AC2468" s="78">
        <v>0</v>
      </c>
      <c r="AD2468" s="78">
        <v>0</v>
      </c>
      <c r="AE2468" s="45">
        <f t="shared" si="1236"/>
        <v>236</v>
      </c>
      <c r="AF2468" s="8"/>
      <c r="AG2468" s="44" t="s">
        <v>42</v>
      </c>
      <c r="AH2468" s="68">
        <f t="shared" si="1228"/>
        <v>9.0168032895262016</v>
      </c>
      <c r="AI2468" s="68">
        <f t="shared" si="1229"/>
        <v>88.528849578163332</v>
      </c>
      <c r="AJ2468" s="68">
        <f t="shared" si="1230"/>
        <v>141.69199347716818</v>
      </c>
      <c r="AK2468" s="68">
        <f t="shared" si="1231"/>
        <v>112.38004342736059</v>
      </c>
      <c r="AL2468" s="68">
        <f t="shared" si="1232"/>
        <v>34.506850152497705</v>
      </c>
      <c r="AM2468" s="68">
        <f t="shared" si="1233"/>
        <v>0</v>
      </c>
      <c r="AN2468" s="68">
        <f t="shared" si="1234"/>
        <v>0</v>
      </c>
      <c r="AO2468" s="68">
        <f t="shared" si="1237"/>
        <v>49.536957331299945</v>
      </c>
      <c r="AP2468" s="8"/>
      <c r="AQ2468" s="6"/>
      <c r="AR2468" s="94"/>
      <c r="AS2468" s="8"/>
      <c r="AT2468" s="8"/>
      <c r="AU2468" s="8"/>
      <c r="AV2468" s="8"/>
      <c r="AW2468" s="8"/>
      <c r="AX2468" s="8"/>
      <c r="AY2468" s="8"/>
      <c r="AZ2468" s="8"/>
      <c r="BA2468" s="8"/>
      <c r="BB2468" s="8"/>
      <c r="BC2468" s="8"/>
      <c r="BD2468" s="8"/>
      <c r="BE2468" s="8"/>
      <c r="BF2468" s="8"/>
    </row>
    <row r="2469" spans="1:58" s="5" customFormat="1">
      <c r="A2469" s="6">
        <v>2424</v>
      </c>
      <c r="B2469" s="44" t="s">
        <v>43</v>
      </c>
      <c r="C2469" s="13">
        <f t="shared" si="1226"/>
        <v>1010.2510467529296</v>
      </c>
      <c r="D2469" s="13">
        <f t="shared" ref="D2469:U2469" si="1259">D2369+(D2369-D2269)</f>
        <v>1255.0675170898437</v>
      </c>
      <c r="E2469" s="13">
        <f t="shared" si="1259"/>
        <v>1307.7804626464845</v>
      </c>
      <c r="F2469" s="13">
        <f t="shared" si="1259"/>
        <v>1125.5722290039062</v>
      </c>
      <c r="G2469" s="13">
        <f t="shared" si="1259"/>
        <v>652.34364318847656</v>
      </c>
      <c r="H2469" s="13">
        <f t="shared" si="1259"/>
        <v>708.67503967285154</v>
      </c>
      <c r="I2469" s="13">
        <f t="shared" si="1259"/>
        <v>1116.1721435546874</v>
      </c>
      <c r="J2469" s="13">
        <f t="shared" si="1259"/>
        <v>1211.1200134277344</v>
      </c>
      <c r="K2469" s="13">
        <f t="shared" si="1259"/>
        <v>1342.2379394531249</v>
      </c>
      <c r="L2469" s="13">
        <f t="shared" si="1259"/>
        <v>1274.1187255859375</v>
      </c>
      <c r="M2469" s="13">
        <f t="shared" si="1259"/>
        <v>1196.6820739746095</v>
      </c>
      <c r="N2469" s="13">
        <f t="shared" si="1259"/>
        <v>854.26570434570317</v>
      </c>
      <c r="O2469" s="13">
        <f t="shared" si="1259"/>
        <v>620.7371704101563</v>
      </c>
      <c r="P2469" s="13">
        <f t="shared" si="1259"/>
        <v>436.23128662109377</v>
      </c>
      <c r="Q2469" s="13">
        <f t="shared" si="1259"/>
        <v>308.13576660156252</v>
      </c>
      <c r="R2469" s="13">
        <f t="shared" si="1259"/>
        <v>216.80625915527344</v>
      </c>
      <c r="S2469" s="13">
        <f t="shared" si="1259"/>
        <v>122.40096015930176</v>
      </c>
      <c r="T2469" s="13">
        <f t="shared" si="1259"/>
        <v>72.076399230957037</v>
      </c>
      <c r="U2469" s="13">
        <f t="shared" si="1259"/>
        <v>14830.674380874634</v>
      </c>
      <c r="V2469" s="8"/>
      <c r="W2469" s="8" t="s">
        <v>43</v>
      </c>
      <c r="X2469" s="78">
        <v>6</v>
      </c>
      <c r="Y2469" s="78">
        <v>20</v>
      </c>
      <c r="Z2469" s="78">
        <v>61</v>
      </c>
      <c r="AA2469" s="78">
        <v>65</v>
      </c>
      <c r="AB2469" s="78">
        <v>26</v>
      </c>
      <c r="AC2469" s="78">
        <v>3</v>
      </c>
      <c r="AD2469" s="78">
        <v>0</v>
      </c>
      <c r="AE2469" s="45">
        <f t="shared" si="1236"/>
        <v>181</v>
      </c>
      <c r="AF2469" s="8"/>
      <c r="AG2469" s="44" t="s">
        <v>43</v>
      </c>
      <c r="AH2469" s="68">
        <f t="shared" si="1228"/>
        <v>10.661243846269732</v>
      </c>
      <c r="AI2469" s="68">
        <f t="shared" si="1229"/>
        <v>61.317375309263362</v>
      </c>
      <c r="AJ2469" s="68">
        <f t="shared" si="1230"/>
        <v>172.15224633326912</v>
      </c>
      <c r="AK2469" s="68">
        <f t="shared" si="1231"/>
        <v>116.46948972045421</v>
      </c>
      <c r="AL2469" s="68">
        <f t="shared" si="1232"/>
        <v>42.935464217809951</v>
      </c>
      <c r="AM2469" s="68">
        <f t="shared" si="1233"/>
        <v>4.4701463307203282</v>
      </c>
      <c r="AN2469" s="68">
        <f t="shared" si="1234"/>
        <v>0</v>
      </c>
      <c r="AO2469" s="68">
        <f t="shared" si="1237"/>
        <v>48.719827753207603</v>
      </c>
      <c r="AP2469" s="8"/>
      <c r="AQ2469" s="6"/>
      <c r="AR2469" s="94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</row>
    <row r="2470" spans="1:58" s="5" customFormat="1">
      <c r="A2470" s="6">
        <v>2425</v>
      </c>
      <c r="B2470" s="44" t="s">
        <v>44</v>
      </c>
      <c r="C2470" s="13">
        <f t="shared" si="1226"/>
        <v>6082.0850036621096</v>
      </c>
      <c r="D2470" s="13">
        <f t="shared" ref="D2470:U2470" si="1260">D2370+(D2370-D2270)</f>
        <v>6658.3508605957031</v>
      </c>
      <c r="E2470" s="13">
        <f t="shared" si="1260"/>
        <v>6581.7430114746094</v>
      </c>
      <c r="F2470" s="13">
        <f t="shared" si="1260"/>
        <v>7127.8197387695309</v>
      </c>
      <c r="G2470" s="13">
        <f t="shared" si="1260"/>
        <v>5969.525051879883</v>
      </c>
      <c r="H2470" s="13">
        <f t="shared" si="1260"/>
        <v>5568.7346252441403</v>
      </c>
      <c r="I2470" s="13">
        <f t="shared" si="1260"/>
        <v>5796.2383605957029</v>
      </c>
      <c r="J2470" s="13">
        <f t="shared" si="1260"/>
        <v>6276.2320495605472</v>
      </c>
      <c r="K2470" s="13">
        <f t="shared" si="1260"/>
        <v>6707.8084106445313</v>
      </c>
      <c r="L2470" s="13">
        <f t="shared" si="1260"/>
        <v>6314.8976379394535</v>
      </c>
      <c r="M2470" s="13">
        <f t="shared" si="1260"/>
        <v>5794.4098815917969</v>
      </c>
      <c r="N2470" s="13">
        <f t="shared" si="1260"/>
        <v>4092.6908660888676</v>
      </c>
      <c r="O2470" s="13">
        <f t="shared" si="1260"/>
        <v>3681.2520339965822</v>
      </c>
      <c r="P2470" s="13">
        <f t="shared" si="1260"/>
        <v>3350.7761123657228</v>
      </c>
      <c r="Q2470" s="13">
        <f t="shared" si="1260"/>
        <v>3335.9407279968264</v>
      </c>
      <c r="R2470" s="13">
        <f t="shared" si="1260"/>
        <v>2600.3928878784182</v>
      </c>
      <c r="S2470" s="13">
        <f t="shared" si="1260"/>
        <v>1664.2548889160157</v>
      </c>
      <c r="T2470" s="13">
        <f t="shared" si="1260"/>
        <v>1536.3402015686036</v>
      </c>
      <c r="U2470" s="13">
        <f t="shared" si="1260"/>
        <v>89139.49235076904</v>
      </c>
      <c r="V2470" s="8"/>
      <c r="W2470" s="8" t="s">
        <v>44</v>
      </c>
      <c r="X2470" s="78">
        <v>72</v>
      </c>
      <c r="Y2470" s="78">
        <v>176</v>
      </c>
      <c r="Z2470" s="78">
        <v>360</v>
      </c>
      <c r="AA2470" s="78">
        <v>312</v>
      </c>
      <c r="AB2470" s="78">
        <v>137</v>
      </c>
      <c r="AC2470" s="78">
        <v>24</v>
      </c>
      <c r="AD2470" s="78">
        <v>0</v>
      </c>
      <c r="AE2470" s="45">
        <f t="shared" si="1236"/>
        <v>1081</v>
      </c>
      <c r="AF2470" s="8"/>
      <c r="AG2470" s="44" t="s">
        <v>44</v>
      </c>
      <c r="AH2470" s="68">
        <f t="shared" si="1228"/>
        <v>20.202531107339503</v>
      </c>
      <c r="AI2470" s="68">
        <f t="shared" si="1229"/>
        <v>58.96616513723324</v>
      </c>
      <c r="AJ2470" s="68">
        <f t="shared" si="1230"/>
        <v>129.29328625862365</v>
      </c>
      <c r="AK2470" s="68">
        <f t="shared" si="1231"/>
        <v>107.65602813060796</v>
      </c>
      <c r="AL2470" s="68">
        <f t="shared" si="1232"/>
        <v>43.656766964055301</v>
      </c>
      <c r="AM2470" s="68">
        <f t="shared" si="1233"/>
        <v>7.1558394428543073</v>
      </c>
      <c r="AN2470" s="68">
        <f t="shared" si="1234"/>
        <v>0</v>
      </c>
      <c r="AO2470" s="68">
        <f t="shared" si="1237"/>
        <v>49.404432226388714</v>
      </c>
      <c r="AP2470" s="8"/>
      <c r="AQ2470" s="6"/>
      <c r="AR2470" s="94"/>
      <c r="AS2470" s="8"/>
      <c r="AT2470" s="8"/>
      <c r="AU2470" s="8"/>
      <c r="AV2470" s="8"/>
      <c r="AW2470" s="8"/>
      <c r="AX2470" s="8"/>
      <c r="AY2470" s="8"/>
      <c r="AZ2470" s="8"/>
      <c r="BA2470" s="8"/>
      <c r="BB2470" s="8"/>
      <c r="BC2470" s="8"/>
      <c r="BD2470" s="8"/>
      <c r="BE2470" s="8"/>
      <c r="BF2470" s="8"/>
    </row>
    <row r="2471" spans="1:58" s="5" customFormat="1">
      <c r="A2471" s="6">
        <v>2426</v>
      </c>
      <c r="B2471" s="44" t="s">
        <v>45</v>
      </c>
      <c r="C2471" s="13">
        <f t="shared" si="1226"/>
        <v>8165.8213305600775</v>
      </c>
      <c r="D2471" s="13">
        <f t="shared" ref="D2471:U2471" si="1261">D2371+(D2371-D2271)</f>
        <v>8524.9600662262528</v>
      </c>
      <c r="E2471" s="13">
        <f t="shared" si="1261"/>
        <v>8429.8802144701549</v>
      </c>
      <c r="F2471" s="13">
        <f t="shared" si="1261"/>
        <v>9663.3535306329159</v>
      </c>
      <c r="G2471" s="13">
        <f t="shared" si="1261"/>
        <v>9957.1999512547081</v>
      </c>
      <c r="H2471" s="13">
        <f t="shared" si="1261"/>
        <v>9686.3929872268163</v>
      </c>
      <c r="I2471" s="13">
        <f t="shared" si="1261"/>
        <v>9512.9783831389013</v>
      </c>
      <c r="J2471" s="13">
        <f t="shared" si="1261"/>
        <v>9373.5826822304407</v>
      </c>
      <c r="K2471" s="13">
        <f t="shared" si="1261"/>
        <v>9536.1797229435851</v>
      </c>
      <c r="L2471" s="13">
        <f t="shared" si="1261"/>
        <v>9201.5044787989555</v>
      </c>
      <c r="M2471" s="13">
        <f t="shared" si="1261"/>
        <v>8785.3801582571941</v>
      </c>
      <c r="N2471" s="13">
        <f t="shared" si="1261"/>
        <v>7274.0308676876102</v>
      </c>
      <c r="O2471" s="13">
        <f t="shared" si="1261"/>
        <v>5614.9466447805262</v>
      </c>
      <c r="P2471" s="13">
        <f t="shared" si="1261"/>
        <v>4862.1824473073366</v>
      </c>
      <c r="Q2471" s="13">
        <f t="shared" si="1261"/>
        <v>4377.7085627260512</v>
      </c>
      <c r="R2471" s="13">
        <f t="shared" si="1261"/>
        <v>3361.8769662100108</v>
      </c>
      <c r="S2471" s="13">
        <f t="shared" si="1261"/>
        <v>2041.2975565802021</v>
      </c>
      <c r="T2471" s="13">
        <f t="shared" si="1261"/>
        <v>1545.0858401620558</v>
      </c>
      <c r="U2471" s="13">
        <f t="shared" si="1261"/>
        <v>129914.36239119378</v>
      </c>
      <c r="V2471" s="8"/>
      <c r="W2471" s="8" t="s">
        <v>45</v>
      </c>
      <c r="X2471" s="78">
        <v>55</v>
      </c>
      <c r="Y2471" s="78">
        <v>307</v>
      </c>
      <c r="Z2471" s="78">
        <v>543</v>
      </c>
      <c r="AA2471" s="78">
        <v>477</v>
      </c>
      <c r="AB2471" s="78">
        <v>233</v>
      </c>
      <c r="AC2471" s="78">
        <v>34</v>
      </c>
      <c r="AD2471" s="78">
        <v>3</v>
      </c>
      <c r="AE2471" s="45">
        <f t="shared" si="1236"/>
        <v>1652</v>
      </c>
      <c r="AF2471" s="8"/>
      <c r="AG2471" s="44" t="s">
        <v>45</v>
      </c>
      <c r="AH2471" s="68">
        <f t="shared" si="1228"/>
        <v>11.383211806470603</v>
      </c>
      <c r="AI2471" s="68">
        <f t="shared" si="1229"/>
        <v>61.663921886255757</v>
      </c>
      <c r="AJ2471" s="68">
        <f t="shared" si="1230"/>
        <v>112.11603756239074</v>
      </c>
      <c r="AK2471" s="68">
        <f t="shared" si="1231"/>
        <v>100.28405001854091</v>
      </c>
      <c r="AL2471" s="68">
        <f t="shared" si="1232"/>
        <v>49.714182484718364</v>
      </c>
      <c r="AM2471" s="68">
        <f t="shared" si="1233"/>
        <v>7.1307380917324057</v>
      </c>
      <c r="AN2471" s="68">
        <f t="shared" si="1234"/>
        <v>0.6520672802827524</v>
      </c>
      <c r="AO2471" s="68">
        <f t="shared" si="1237"/>
        <v>49.364129254129494</v>
      </c>
      <c r="AP2471" s="8"/>
      <c r="AQ2471" s="6"/>
      <c r="AR2471" s="94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</row>
    <row r="2472" spans="1:58" s="5" customFormat="1">
      <c r="A2472" s="6">
        <v>2427</v>
      </c>
      <c r="B2472" s="44" t="s">
        <v>46</v>
      </c>
      <c r="C2472" s="13">
        <f t="shared" si="1226"/>
        <v>12422.699458312989</v>
      </c>
      <c r="D2472" s="13">
        <f t="shared" ref="D2472:U2472" si="1262">D2372+(D2372-D2272)</f>
        <v>13181.607025146484</v>
      </c>
      <c r="E2472" s="13">
        <f t="shared" si="1262"/>
        <v>13205.947387695313</v>
      </c>
      <c r="F2472" s="13">
        <f t="shared" si="1262"/>
        <v>13567.780540466309</v>
      </c>
      <c r="G2472" s="13">
        <f t="shared" si="1262"/>
        <v>12408.693374633789</v>
      </c>
      <c r="H2472" s="13">
        <f t="shared" si="1262"/>
        <v>13196.61842803955</v>
      </c>
      <c r="I2472" s="13">
        <f t="shared" si="1262"/>
        <v>13186.430920410156</v>
      </c>
      <c r="J2472" s="13">
        <f t="shared" si="1262"/>
        <v>13764.902142333984</v>
      </c>
      <c r="K2472" s="13">
        <f t="shared" si="1262"/>
        <v>14091.874504089355</v>
      </c>
      <c r="L2472" s="13">
        <f t="shared" si="1262"/>
        <v>13115.685383605956</v>
      </c>
      <c r="M2472" s="13">
        <f t="shared" si="1262"/>
        <v>12704.625094604493</v>
      </c>
      <c r="N2472" s="13">
        <f t="shared" si="1262"/>
        <v>9182.6337860107415</v>
      </c>
      <c r="O2472" s="13">
        <f t="shared" si="1262"/>
        <v>8323.644606018066</v>
      </c>
      <c r="P2472" s="13">
        <f t="shared" si="1262"/>
        <v>7749.6921119689941</v>
      </c>
      <c r="Q2472" s="13">
        <f t="shared" si="1262"/>
        <v>7928.1277027130127</v>
      </c>
      <c r="R2472" s="13">
        <f t="shared" si="1262"/>
        <v>6727.3168066024782</v>
      </c>
      <c r="S2472" s="13">
        <f t="shared" si="1262"/>
        <v>3779.6875703811647</v>
      </c>
      <c r="T2472" s="13">
        <f t="shared" si="1262"/>
        <v>3233.1851969107984</v>
      </c>
      <c r="U2472" s="13">
        <f t="shared" si="1262"/>
        <v>191771.15203994364</v>
      </c>
      <c r="V2472" s="8"/>
      <c r="W2472" s="8" t="s">
        <v>46</v>
      </c>
      <c r="X2472" s="78">
        <v>95</v>
      </c>
      <c r="Y2472" s="78">
        <v>294</v>
      </c>
      <c r="Z2472" s="78">
        <v>744</v>
      </c>
      <c r="AA2472" s="78">
        <v>684</v>
      </c>
      <c r="AB2472" s="78">
        <v>302</v>
      </c>
      <c r="AC2472" s="78">
        <v>56</v>
      </c>
      <c r="AD2472" s="78">
        <v>0</v>
      </c>
      <c r="AE2472" s="45">
        <f t="shared" si="1236"/>
        <v>2175</v>
      </c>
      <c r="AF2472" s="8"/>
      <c r="AG2472" s="44" t="s">
        <v>46</v>
      </c>
      <c r="AH2472" s="68">
        <f t="shared" si="1228"/>
        <v>14.003764243777333</v>
      </c>
      <c r="AI2472" s="68">
        <f t="shared" si="1229"/>
        <v>47.386133434645636</v>
      </c>
      <c r="AJ2472" s="68">
        <f t="shared" si="1230"/>
        <v>112.75615856546766</v>
      </c>
      <c r="AK2472" s="68">
        <f t="shared" si="1231"/>
        <v>103.74300735785823</v>
      </c>
      <c r="AL2472" s="68">
        <f t="shared" si="1232"/>
        <v>43.879716234407276</v>
      </c>
      <c r="AM2472" s="68">
        <f t="shared" si="1233"/>
        <v>7.9478425646991413</v>
      </c>
      <c r="AN2472" s="68">
        <f t="shared" si="1234"/>
        <v>0</v>
      </c>
      <c r="AO2472" s="68">
        <f t="shared" si="1237"/>
        <v>46.607816027023517</v>
      </c>
      <c r="AP2472" s="8"/>
      <c r="AQ2472" s="6"/>
      <c r="AR2472" s="94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</row>
    <row r="2473" spans="1:58" s="5" customFormat="1">
      <c r="A2473" s="6">
        <v>2428</v>
      </c>
      <c r="B2473" s="44" t="s">
        <v>47</v>
      </c>
      <c r="C2473" s="13">
        <f t="shared" si="1226"/>
        <v>4413.0509429931644</v>
      </c>
      <c r="D2473" s="13">
        <f t="shared" ref="D2473:U2473" si="1263">D2373+(D2373-D2273)</f>
        <v>4515.9229553222658</v>
      </c>
      <c r="E2473" s="13">
        <f t="shared" si="1263"/>
        <v>4415.6130798339846</v>
      </c>
      <c r="F2473" s="13">
        <f t="shared" si="1263"/>
        <v>4148.7901489257811</v>
      </c>
      <c r="G2473" s="13">
        <f t="shared" si="1263"/>
        <v>3368.6820419311525</v>
      </c>
      <c r="H2473" s="13">
        <f t="shared" si="1263"/>
        <v>4021.8829727172852</v>
      </c>
      <c r="I2473" s="13">
        <f t="shared" si="1263"/>
        <v>4258.0917266845699</v>
      </c>
      <c r="J2473" s="13">
        <f t="shared" si="1263"/>
        <v>4275.8661773681642</v>
      </c>
      <c r="K2473" s="13">
        <f t="shared" si="1263"/>
        <v>4274.1494140625</v>
      </c>
      <c r="L2473" s="13">
        <f t="shared" si="1263"/>
        <v>3928.6983154296877</v>
      </c>
      <c r="M2473" s="13">
        <f t="shared" si="1263"/>
        <v>3611.2207824707029</v>
      </c>
      <c r="N2473" s="13">
        <f t="shared" si="1263"/>
        <v>2734.6734283447267</v>
      </c>
      <c r="O2473" s="13">
        <f t="shared" si="1263"/>
        <v>2364.0453033447266</v>
      </c>
      <c r="P2473" s="13">
        <f t="shared" si="1263"/>
        <v>1984.0635292053221</v>
      </c>
      <c r="Q2473" s="13">
        <f t="shared" si="1263"/>
        <v>1849.1681327819824</v>
      </c>
      <c r="R2473" s="13">
        <f t="shared" si="1263"/>
        <v>1546.9549285888672</v>
      </c>
      <c r="S2473" s="13">
        <f t="shared" si="1263"/>
        <v>880.50390090942381</v>
      </c>
      <c r="T2473" s="13">
        <f t="shared" si="1263"/>
        <v>783.3528816223145</v>
      </c>
      <c r="U2473" s="13">
        <f t="shared" si="1263"/>
        <v>57374.730662536618</v>
      </c>
      <c r="V2473" s="8"/>
      <c r="W2473" s="8" t="s">
        <v>47</v>
      </c>
      <c r="X2473" s="78">
        <v>40</v>
      </c>
      <c r="Y2473" s="78">
        <v>127</v>
      </c>
      <c r="Z2473" s="78">
        <v>256</v>
      </c>
      <c r="AA2473" s="78">
        <v>253</v>
      </c>
      <c r="AB2473" s="78">
        <v>88</v>
      </c>
      <c r="AC2473" s="78">
        <v>12</v>
      </c>
      <c r="AD2473" s="78">
        <v>0</v>
      </c>
      <c r="AE2473" s="45">
        <f t="shared" si="1236"/>
        <v>776</v>
      </c>
      <c r="AF2473" s="8"/>
      <c r="AG2473" s="44" t="s">
        <v>47</v>
      </c>
      <c r="AH2473" s="68">
        <f t="shared" si="1228"/>
        <v>19.282729935307497</v>
      </c>
      <c r="AI2473" s="68">
        <f t="shared" si="1229"/>
        <v>75.400407886043851</v>
      </c>
      <c r="AJ2473" s="68">
        <f t="shared" si="1230"/>
        <v>127.30355494508083</v>
      </c>
      <c r="AK2473" s="68">
        <f t="shared" si="1231"/>
        <v>118.83257395067463</v>
      </c>
      <c r="AL2473" s="68">
        <f t="shared" si="1232"/>
        <v>41.161250773364863</v>
      </c>
      <c r="AM2473" s="68">
        <f t="shared" si="1233"/>
        <v>5.615152320374416</v>
      </c>
      <c r="AN2473" s="68">
        <f t="shared" si="1234"/>
        <v>0</v>
      </c>
      <c r="AO2473" s="68">
        <f t="shared" si="1237"/>
        <v>54.887225006802282</v>
      </c>
      <c r="AP2473" s="8"/>
      <c r="AQ2473" s="6"/>
      <c r="AR2473" s="94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/>
    </row>
    <row r="2474" spans="1:58" s="5" customFormat="1">
      <c r="A2474" s="6">
        <v>2429</v>
      </c>
      <c r="B2474" s="44" t="s">
        <v>48</v>
      </c>
      <c r="C2474" s="13">
        <f t="shared" si="1226"/>
        <v>841.81912536621098</v>
      </c>
      <c r="D2474" s="13">
        <f t="shared" ref="D2474:U2474" si="1264">D2374+(D2374-D2274)</f>
        <v>1046.2099151611328</v>
      </c>
      <c r="E2474" s="13">
        <f t="shared" si="1264"/>
        <v>1117.9090515136718</v>
      </c>
      <c r="F2474" s="13">
        <f t="shared" si="1264"/>
        <v>903.61603698730471</v>
      </c>
      <c r="G2474" s="13">
        <f t="shared" si="1264"/>
        <v>578.90542602539063</v>
      </c>
      <c r="H2474" s="13">
        <f t="shared" si="1264"/>
        <v>661.96793212890623</v>
      </c>
      <c r="I2474" s="13">
        <f t="shared" si="1264"/>
        <v>870.79971618652348</v>
      </c>
      <c r="J2474" s="13">
        <f t="shared" si="1264"/>
        <v>1095.3634979248047</v>
      </c>
      <c r="K2474" s="13">
        <f t="shared" si="1264"/>
        <v>1138.7348846435548</v>
      </c>
      <c r="L2474" s="13">
        <f t="shared" si="1264"/>
        <v>1156.6973754882813</v>
      </c>
      <c r="M2474" s="13">
        <f t="shared" si="1264"/>
        <v>1071.69189453125</v>
      </c>
      <c r="N2474" s="13">
        <f t="shared" si="1264"/>
        <v>870.49038696289063</v>
      </c>
      <c r="O2474" s="13">
        <f t="shared" si="1264"/>
        <v>767.63758850097656</v>
      </c>
      <c r="P2474" s="13">
        <f t="shared" si="1264"/>
        <v>650.5494506835937</v>
      </c>
      <c r="Q2474" s="13">
        <f t="shared" si="1264"/>
        <v>635.02817382812498</v>
      </c>
      <c r="R2474" s="13">
        <f t="shared" si="1264"/>
        <v>429.24128875732424</v>
      </c>
      <c r="S2474" s="13">
        <f t="shared" si="1264"/>
        <v>313.03397369384766</v>
      </c>
      <c r="T2474" s="13">
        <f t="shared" si="1264"/>
        <v>257.55138244628904</v>
      </c>
      <c r="U2474" s="13">
        <f t="shared" si="1264"/>
        <v>14407.247100830078</v>
      </c>
      <c r="V2474" s="8"/>
      <c r="W2474" s="8" t="s">
        <v>48</v>
      </c>
      <c r="X2474" s="78">
        <v>3</v>
      </c>
      <c r="Y2474" s="78">
        <v>22</v>
      </c>
      <c r="Z2474" s="78">
        <v>42</v>
      </c>
      <c r="AA2474" s="78">
        <v>34</v>
      </c>
      <c r="AB2474" s="78">
        <v>34</v>
      </c>
      <c r="AC2474" s="78">
        <v>5</v>
      </c>
      <c r="AD2474" s="78">
        <v>0</v>
      </c>
      <c r="AE2474" s="45">
        <f t="shared" si="1236"/>
        <v>140</v>
      </c>
      <c r="AF2474" s="8"/>
      <c r="AG2474" s="44" t="s">
        <v>48</v>
      </c>
      <c r="AH2474" s="68">
        <f t="shared" si="1228"/>
        <v>6.6399883959610344</v>
      </c>
      <c r="AI2474" s="68">
        <f t="shared" si="1229"/>
        <v>76.005506291575458</v>
      </c>
      <c r="AJ2474" s="68">
        <f t="shared" si="1230"/>
        <v>126.89436439897293</v>
      </c>
      <c r="AK2474" s="68">
        <f t="shared" si="1231"/>
        <v>78.089138909910417</v>
      </c>
      <c r="AL2474" s="68">
        <f t="shared" si="1232"/>
        <v>62.079848496711641</v>
      </c>
      <c r="AM2474" s="68">
        <f t="shared" si="1233"/>
        <v>8.7816752914618803</v>
      </c>
      <c r="AN2474" s="68">
        <f t="shared" si="1234"/>
        <v>0</v>
      </c>
      <c r="AO2474" s="68">
        <f t="shared" si="1237"/>
        <v>43.708443723270712</v>
      </c>
      <c r="AP2474" s="8"/>
      <c r="AQ2474" s="6"/>
      <c r="AR2474" s="94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</row>
    <row r="2475" spans="1:58" s="5" customFormat="1">
      <c r="A2475" s="6">
        <v>2430</v>
      </c>
      <c r="B2475" s="44" t="s">
        <v>49</v>
      </c>
      <c r="C2475" s="13">
        <f t="shared" si="1226"/>
        <v>396.43026123046877</v>
      </c>
      <c r="D2475" s="13">
        <f t="shared" ref="D2475:U2475" si="1265">D2375+(D2375-D2275)</f>
        <v>502.42854614257811</v>
      </c>
      <c r="E2475" s="13">
        <f t="shared" si="1265"/>
        <v>473.57438964843749</v>
      </c>
      <c r="F2475" s="13">
        <f t="shared" si="1265"/>
        <v>353.75202636718751</v>
      </c>
      <c r="G2475" s="13">
        <f t="shared" si="1265"/>
        <v>267.68901672363279</v>
      </c>
      <c r="H2475" s="13">
        <f t="shared" si="1265"/>
        <v>301.95363159179686</v>
      </c>
      <c r="I2475" s="13">
        <f t="shared" si="1265"/>
        <v>345.54305419921877</v>
      </c>
      <c r="J2475" s="13">
        <f t="shared" si="1265"/>
        <v>464.41204833984375</v>
      </c>
      <c r="K2475" s="13">
        <f t="shared" si="1265"/>
        <v>488.56193542480469</v>
      </c>
      <c r="L2475" s="13">
        <f t="shared" si="1265"/>
        <v>437.76083068847657</v>
      </c>
      <c r="M2475" s="13">
        <f t="shared" si="1265"/>
        <v>443.58807983398435</v>
      </c>
      <c r="N2475" s="13">
        <f t="shared" si="1265"/>
        <v>390.37672424316406</v>
      </c>
      <c r="O2475" s="13">
        <f t="shared" si="1265"/>
        <v>355.67107238769529</v>
      </c>
      <c r="P2475" s="13">
        <f t="shared" si="1265"/>
        <v>330.096923828125</v>
      </c>
      <c r="Q2475" s="13">
        <f t="shared" si="1265"/>
        <v>356.37686462402343</v>
      </c>
      <c r="R2475" s="13">
        <f t="shared" si="1265"/>
        <v>300.94673767089841</v>
      </c>
      <c r="S2475" s="13">
        <f t="shared" si="1265"/>
        <v>216.31292266845702</v>
      </c>
      <c r="T2475" s="13">
        <f t="shared" si="1265"/>
        <v>225.92389984130858</v>
      </c>
      <c r="U2475" s="13">
        <f t="shared" si="1265"/>
        <v>6651.3989654541019</v>
      </c>
      <c r="V2475" s="8"/>
      <c r="W2475" s="8" t="s">
        <v>49</v>
      </c>
      <c r="X2475" s="78">
        <v>3</v>
      </c>
      <c r="Y2475" s="78">
        <v>9</v>
      </c>
      <c r="Z2475" s="78">
        <v>24</v>
      </c>
      <c r="AA2475" s="78">
        <v>17</v>
      </c>
      <c r="AB2475" s="78">
        <v>4</v>
      </c>
      <c r="AC2475" s="78">
        <v>0</v>
      </c>
      <c r="AD2475" s="78">
        <v>0</v>
      </c>
      <c r="AE2475" s="45">
        <f t="shared" si="1236"/>
        <v>57</v>
      </c>
      <c r="AF2475" s="8"/>
      <c r="AG2475" s="44" t="s">
        <v>49</v>
      </c>
      <c r="AH2475" s="68">
        <f t="shared" si="1228"/>
        <v>16.961033585068769</v>
      </c>
      <c r="AI2475" s="68">
        <f t="shared" si="1229"/>
        <v>67.242205975837791</v>
      </c>
      <c r="AJ2475" s="68">
        <f t="shared" si="1230"/>
        <v>158.96480445345307</v>
      </c>
      <c r="AK2475" s="68">
        <f t="shared" si="1231"/>
        <v>98.395842679557092</v>
      </c>
      <c r="AL2475" s="68">
        <f t="shared" si="1232"/>
        <v>17.226081942959894</v>
      </c>
      <c r="AM2475" s="68">
        <f t="shared" si="1233"/>
        <v>0</v>
      </c>
      <c r="AN2475" s="68">
        <f t="shared" si="1234"/>
        <v>0</v>
      </c>
      <c r="AO2475" s="68">
        <f t="shared" si="1237"/>
        <v>42.862419392823256</v>
      </c>
      <c r="AP2475" s="8"/>
      <c r="AQ2475" s="6"/>
      <c r="AR2475" s="94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</row>
    <row r="2476" spans="1:58" s="5" customFormat="1">
      <c r="A2476" s="6">
        <v>2431</v>
      </c>
      <c r="B2476" s="44" t="s">
        <v>50</v>
      </c>
      <c r="C2476" s="13">
        <f t="shared" si="1226"/>
        <v>5841.3818847656248</v>
      </c>
      <c r="D2476" s="13">
        <f t="shared" ref="D2476:U2476" si="1266">D2376+(D2376-D2276)</f>
        <v>5669.8927001953125</v>
      </c>
      <c r="E2476" s="13">
        <f t="shared" si="1266"/>
        <v>5145.4249511718754</v>
      </c>
      <c r="F2476" s="13">
        <f t="shared" si="1266"/>
        <v>4812.3202514648438</v>
      </c>
      <c r="G2476" s="13">
        <f t="shared" si="1266"/>
        <v>5474.6646484374996</v>
      </c>
      <c r="H2476" s="13">
        <f t="shared" si="1266"/>
        <v>6772.1346191406246</v>
      </c>
      <c r="I2476" s="13">
        <f t="shared" si="1266"/>
        <v>7281.1615722656252</v>
      </c>
      <c r="J2476" s="13">
        <f t="shared" si="1266"/>
        <v>7146.6460205078129</v>
      </c>
      <c r="K2476" s="13">
        <f t="shared" si="1266"/>
        <v>6727.99267578125</v>
      </c>
      <c r="L2476" s="13">
        <f t="shared" si="1266"/>
        <v>5409.3360107421877</v>
      </c>
      <c r="M2476" s="13">
        <f t="shared" si="1266"/>
        <v>5148.7197143554686</v>
      </c>
      <c r="N2476" s="13">
        <f t="shared" si="1266"/>
        <v>3756.3953124999998</v>
      </c>
      <c r="O2476" s="13">
        <f t="shared" si="1266"/>
        <v>3450.2195190429688</v>
      </c>
      <c r="P2476" s="13">
        <f t="shared" si="1266"/>
        <v>3123.0345581054689</v>
      </c>
      <c r="Q2476" s="13">
        <f t="shared" si="1266"/>
        <v>2895.8563476562499</v>
      </c>
      <c r="R2476" s="13">
        <f t="shared" si="1266"/>
        <v>2275.8866699218752</v>
      </c>
      <c r="S2476" s="13">
        <f t="shared" si="1266"/>
        <v>1203.6730529785157</v>
      </c>
      <c r="T2476" s="13">
        <f t="shared" si="1266"/>
        <v>920.33655090332036</v>
      </c>
      <c r="U2476" s="13">
        <f t="shared" si="1266"/>
        <v>83055.077059936521</v>
      </c>
      <c r="V2476" s="8"/>
      <c r="W2476" s="8" t="s">
        <v>50</v>
      </c>
      <c r="X2476" s="78">
        <v>39</v>
      </c>
      <c r="Y2476" s="78">
        <v>154</v>
      </c>
      <c r="Z2476" s="78">
        <v>356</v>
      </c>
      <c r="AA2476" s="78">
        <v>398</v>
      </c>
      <c r="AB2476" s="78">
        <v>190</v>
      </c>
      <c r="AC2476" s="78">
        <v>42</v>
      </c>
      <c r="AD2476" s="78">
        <v>0</v>
      </c>
      <c r="AE2476" s="45">
        <f t="shared" si="1236"/>
        <v>1179</v>
      </c>
      <c r="AF2476" s="8"/>
      <c r="AG2476" s="44" t="s">
        <v>50</v>
      </c>
      <c r="AH2476" s="68">
        <f t="shared" si="1228"/>
        <v>16.208397597033827</v>
      </c>
      <c r="AI2476" s="68">
        <f t="shared" si="1229"/>
        <v>56.259153716000661</v>
      </c>
      <c r="AJ2476" s="68">
        <f t="shared" si="1230"/>
        <v>105.13671686141879</v>
      </c>
      <c r="AK2476" s="68">
        <f t="shared" si="1231"/>
        <v>109.32321609672982</v>
      </c>
      <c r="AL2476" s="68">
        <f t="shared" si="1232"/>
        <v>53.17179540018671</v>
      </c>
      <c r="AM2476" s="68">
        <f t="shared" si="1233"/>
        <v>12.485150333527372</v>
      </c>
      <c r="AN2476" s="68">
        <f t="shared" si="1234"/>
        <v>0</v>
      </c>
      <c r="AO2476" s="68">
        <f t="shared" si="1237"/>
        <v>54.052498016246631</v>
      </c>
      <c r="AP2476" s="8"/>
      <c r="AQ2476" s="6"/>
      <c r="AR2476" s="94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</row>
    <row r="2477" spans="1:58" s="5" customFormat="1">
      <c r="A2477" s="6">
        <v>2432</v>
      </c>
      <c r="B2477" s="44" t="s">
        <v>51</v>
      </c>
      <c r="C2477" s="13">
        <f t="shared" ref="C2477:R2477" si="1267">C2377+(C2377-C2277)</f>
        <v>1290.012518310547</v>
      </c>
      <c r="D2477" s="13">
        <f t="shared" si="1267"/>
        <v>1424.9930877685547</v>
      </c>
      <c r="E2477" s="13">
        <f t="shared" si="1267"/>
        <v>1291.4352722167969</v>
      </c>
      <c r="F2477" s="13">
        <f t="shared" si="1267"/>
        <v>1294.4995361328124</v>
      </c>
      <c r="G2477" s="13">
        <f t="shared" si="1267"/>
        <v>965.49857635498051</v>
      </c>
      <c r="H2477" s="13">
        <f t="shared" si="1267"/>
        <v>1137.6117919921876</v>
      </c>
      <c r="I2477" s="13">
        <f t="shared" si="1267"/>
        <v>1223.1184326171874</v>
      </c>
      <c r="J2477" s="13">
        <f t="shared" si="1267"/>
        <v>1353.776788330078</v>
      </c>
      <c r="K2477" s="13">
        <f t="shared" si="1267"/>
        <v>1467.2285400390624</v>
      </c>
      <c r="L2477" s="13">
        <f t="shared" si="1267"/>
        <v>1249.2084320068359</v>
      </c>
      <c r="M2477" s="13">
        <f t="shared" si="1267"/>
        <v>1137.8925537109376</v>
      </c>
      <c r="N2477" s="13">
        <f t="shared" si="1267"/>
        <v>888.45768127441409</v>
      </c>
      <c r="O2477" s="13">
        <f t="shared" si="1267"/>
        <v>871.99971618652341</v>
      </c>
      <c r="P2477" s="13">
        <f t="shared" si="1267"/>
        <v>774.92667694091801</v>
      </c>
      <c r="Q2477" s="13">
        <f t="shared" si="1267"/>
        <v>806.80078277587893</v>
      </c>
      <c r="R2477" s="13">
        <f t="shared" si="1267"/>
        <v>627.10103683471675</v>
      </c>
      <c r="S2477" s="13">
        <f>S2377+(S2377-S2277)</f>
        <v>316.49281311035156</v>
      </c>
      <c r="T2477" s="13">
        <f>T2377+(T2377-T2277)</f>
        <v>357.40296134948733</v>
      </c>
      <c r="U2477" s="13">
        <f>U2377+(U2377-U2277)</f>
        <v>18478.45719795227</v>
      </c>
      <c r="V2477" s="8"/>
      <c r="W2477" s="8" t="s">
        <v>51</v>
      </c>
      <c r="X2477" s="78">
        <v>18</v>
      </c>
      <c r="Y2477" s="78">
        <v>31</v>
      </c>
      <c r="Z2477" s="78">
        <v>65</v>
      </c>
      <c r="AA2477" s="78">
        <v>85</v>
      </c>
      <c r="AB2477" s="78">
        <v>20</v>
      </c>
      <c r="AC2477" s="78">
        <v>0</v>
      </c>
      <c r="AD2477" s="78">
        <v>0</v>
      </c>
      <c r="AE2477" s="45">
        <f t="shared" si="1236"/>
        <v>219</v>
      </c>
      <c r="AF2477" s="8"/>
      <c r="AG2477" s="44" t="s">
        <v>51</v>
      </c>
      <c r="AH2477" s="68">
        <f t="shared" si="1228"/>
        <v>27.809975202885273</v>
      </c>
      <c r="AI2477" s="68">
        <f t="shared" si="1229"/>
        <v>64.215527105246338</v>
      </c>
      <c r="AJ2477" s="68">
        <f t="shared" si="1230"/>
        <v>114.27448354094835</v>
      </c>
      <c r="AK2477" s="68">
        <f t="shared" si="1231"/>
        <v>138.98899359748816</v>
      </c>
      <c r="AL2477" s="68">
        <f t="shared" si="1232"/>
        <v>29.546968410753394</v>
      </c>
      <c r="AM2477" s="68">
        <f t="shared" si="1233"/>
        <v>0</v>
      </c>
      <c r="AN2477" s="68">
        <f t="shared" si="1234"/>
        <v>0</v>
      </c>
      <c r="AO2477" s="68">
        <f t="shared" si="1237"/>
        <v>50.397298139559197</v>
      </c>
      <c r="AP2477" s="8"/>
      <c r="AQ2477" s="6"/>
      <c r="AR2477" s="94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</row>
    <row r="2478" spans="1:58" s="5" customFormat="1">
      <c r="A2478" s="6">
        <v>2433</v>
      </c>
      <c r="B2478" s="44" t="s">
        <v>52</v>
      </c>
      <c r="C2478" s="13">
        <f t="shared" ref="C2478:U2478" si="1268">C2378+(C2378-C2278)</f>
        <v>11329.382763671874</v>
      </c>
      <c r="D2478" s="13">
        <f t="shared" si="1268"/>
        <v>12030.540747070312</v>
      </c>
      <c r="E2478" s="13">
        <f t="shared" si="1268"/>
        <v>11499.089477539063</v>
      </c>
      <c r="F2478" s="13">
        <f t="shared" si="1268"/>
        <v>10155.210205078125</v>
      </c>
      <c r="G2478" s="13">
        <f t="shared" si="1268"/>
        <v>9456.8059814453118</v>
      </c>
      <c r="H2478" s="13">
        <f t="shared" si="1268"/>
        <v>9758.2065551757805</v>
      </c>
      <c r="I2478" s="13">
        <f t="shared" si="1268"/>
        <v>11683.139404296875</v>
      </c>
      <c r="J2478" s="13">
        <f t="shared" si="1268"/>
        <v>11481.136474609375</v>
      </c>
      <c r="K2478" s="13">
        <f t="shared" si="1268"/>
        <v>10317.573681640624</v>
      </c>
      <c r="L2478" s="13">
        <f t="shared" si="1268"/>
        <v>8581.3677246093757</v>
      </c>
      <c r="M2478" s="13">
        <f t="shared" si="1268"/>
        <v>7934.9514648437507</v>
      </c>
      <c r="N2478" s="13">
        <f t="shared" si="1268"/>
        <v>5584.8270019531246</v>
      </c>
      <c r="O2478" s="13">
        <f t="shared" si="1268"/>
        <v>4232.9175415039063</v>
      </c>
      <c r="P2478" s="13">
        <f t="shared" si="1268"/>
        <v>3321.9183105468751</v>
      </c>
      <c r="Q2478" s="13">
        <f t="shared" si="1268"/>
        <v>2604.8229553222654</v>
      </c>
      <c r="R2478" s="13">
        <f t="shared" si="1268"/>
        <v>1748.7222717285156</v>
      </c>
      <c r="S2478" s="13">
        <f t="shared" si="1268"/>
        <v>769.35739440917973</v>
      </c>
      <c r="T2478" s="13">
        <f t="shared" si="1268"/>
        <v>568.36931381225588</v>
      </c>
      <c r="U2478" s="13">
        <f t="shared" si="1268"/>
        <v>133058.3392692566</v>
      </c>
      <c r="V2478" s="8"/>
      <c r="W2478" s="8" t="s">
        <v>52</v>
      </c>
      <c r="X2478" s="78">
        <v>77</v>
      </c>
      <c r="Y2478" s="78">
        <v>341</v>
      </c>
      <c r="Z2478" s="78">
        <v>682</v>
      </c>
      <c r="AA2478" s="78">
        <v>691</v>
      </c>
      <c r="AB2478" s="78">
        <v>274</v>
      </c>
      <c r="AC2478" s="78">
        <v>48</v>
      </c>
      <c r="AD2478" s="78">
        <v>3</v>
      </c>
      <c r="AE2478" s="45">
        <f t="shared" si="1236"/>
        <v>2116</v>
      </c>
      <c r="AF2478" s="8"/>
      <c r="AG2478" s="44" t="s">
        <v>52</v>
      </c>
      <c r="AH2478" s="68">
        <f t="shared" ref="AH2478:AH2509" si="1269">X2478/(F2478/2)*1000</f>
        <v>15.164629474926292</v>
      </c>
      <c r="AI2478" s="68">
        <f t="shared" ref="AI2478:AI2509" si="1270">Y2478/(G2478/2)*1000</f>
        <v>72.11737253974708</v>
      </c>
      <c r="AJ2478" s="68">
        <f t="shared" ref="AJ2478:AJ2509" si="1271">Z2478/(H2478/2)*1000</f>
        <v>139.77978353783979</v>
      </c>
      <c r="AK2478" s="68">
        <f t="shared" ref="AK2478:AK2509" si="1272">AA2478/(I2478/2)*1000</f>
        <v>118.29012324304905</v>
      </c>
      <c r="AL2478" s="68">
        <f t="shared" si="1232"/>
        <v>47.730466510167034</v>
      </c>
      <c r="AM2478" s="68">
        <f t="shared" si="1233"/>
        <v>9.3045131502986074</v>
      </c>
      <c r="AN2478" s="68">
        <f t="shared" si="1234"/>
        <v>0.69918924261844517</v>
      </c>
      <c r="AO2478" s="68">
        <f t="shared" si="1237"/>
        <v>59.243961909281936</v>
      </c>
      <c r="AP2478" s="8"/>
      <c r="AQ2478" s="6"/>
      <c r="AR2478" s="94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</row>
    <row r="2479" spans="1:58" s="5" customFormat="1">
      <c r="A2479" s="6">
        <v>2434</v>
      </c>
      <c r="B2479" s="44" t="s">
        <v>53</v>
      </c>
      <c r="C2479" s="13">
        <f t="shared" ref="C2479:U2479" si="1273">C2379+(C2379-C2279)</f>
        <v>923.58525848388672</v>
      </c>
      <c r="D2479" s="13">
        <f t="shared" si="1273"/>
        <v>1181.3199111938477</v>
      </c>
      <c r="E2479" s="13">
        <f t="shared" si="1273"/>
        <v>1248.4796966552735</v>
      </c>
      <c r="F2479" s="13">
        <f t="shared" si="1273"/>
        <v>1024.6268310546875</v>
      </c>
      <c r="G2479" s="13">
        <f t="shared" si="1273"/>
        <v>496.96671600341801</v>
      </c>
      <c r="H2479" s="13">
        <f t="shared" si="1273"/>
        <v>650.37172851562502</v>
      </c>
      <c r="I2479" s="13">
        <f t="shared" si="1273"/>
        <v>885.41842651367188</v>
      </c>
      <c r="J2479" s="13">
        <f t="shared" si="1273"/>
        <v>1132.4016952514648</v>
      </c>
      <c r="K2479" s="13">
        <f t="shared" si="1273"/>
        <v>1299.690803527832</v>
      </c>
      <c r="L2479" s="13">
        <f t="shared" si="1273"/>
        <v>1180.5053161621095</v>
      </c>
      <c r="M2479" s="13">
        <f t="shared" si="1273"/>
        <v>1117.1107360839844</v>
      </c>
      <c r="N2479" s="13">
        <f t="shared" si="1273"/>
        <v>813.03439636230473</v>
      </c>
      <c r="O2479" s="13">
        <f t="shared" si="1273"/>
        <v>654.83026580810542</v>
      </c>
      <c r="P2479" s="13">
        <f t="shared" si="1273"/>
        <v>571.71529846191402</v>
      </c>
      <c r="Q2479" s="13">
        <f t="shared" si="1273"/>
        <v>557.8610778808594</v>
      </c>
      <c r="R2479" s="13">
        <f t="shared" si="1273"/>
        <v>408.52705459594728</v>
      </c>
      <c r="S2479" s="13">
        <f t="shared" si="1273"/>
        <v>194.06220703125001</v>
      </c>
      <c r="T2479" s="13">
        <f t="shared" si="1273"/>
        <v>253.61177368164061</v>
      </c>
      <c r="U2479" s="13">
        <f t="shared" si="1273"/>
        <v>14594.119193267823</v>
      </c>
      <c r="V2479" s="8"/>
      <c r="W2479" s="8" t="s">
        <v>53</v>
      </c>
      <c r="X2479" s="78">
        <v>4</v>
      </c>
      <c r="Y2479" s="78">
        <v>12</v>
      </c>
      <c r="Z2479" s="78">
        <v>43</v>
      </c>
      <c r="AA2479" s="78">
        <v>45</v>
      </c>
      <c r="AB2479" s="78">
        <v>25</v>
      </c>
      <c r="AC2479" s="78">
        <v>7</v>
      </c>
      <c r="AD2479" s="78">
        <v>0</v>
      </c>
      <c r="AE2479" s="45">
        <f t="shared" si="1236"/>
        <v>136</v>
      </c>
      <c r="AF2479" s="8"/>
      <c r="AG2479" s="44" t="s">
        <v>53</v>
      </c>
      <c r="AH2479" s="68">
        <f t="shared" si="1269"/>
        <v>7.8077205842494815</v>
      </c>
      <c r="AI2479" s="68">
        <f t="shared" si="1270"/>
        <v>48.292972601881317</v>
      </c>
      <c r="AJ2479" s="68">
        <f t="shared" si="1271"/>
        <v>132.23207010594075</v>
      </c>
      <c r="AK2479" s="68">
        <f t="shared" si="1272"/>
        <v>101.64685679105901</v>
      </c>
      <c r="AL2479" s="68">
        <f t="shared" si="1232"/>
        <v>44.1539430836836</v>
      </c>
      <c r="AM2479" s="68">
        <f t="shared" si="1233"/>
        <v>10.771792769479422</v>
      </c>
      <c r="AN2479" s="68">
        <f t="shared" si="1234"/>
        <v>0</v>
      </c>
      <c r="AO2479" s="68">
        <f t="shared" si="1237"/>
        <v>40.779723197968366</v>
      </c>
      <c r="AP2479" s="8"/>
      <c r="AQ2479" s="6"/>
      <c r="AR2479" s="94"/>
      <c r="AS2479" s="8"/>
      <c r="AT2479" s="8"/>
      <c r="AU2479" s="8"/>
      <c r="AV2479" s="8"/>
      <c r="AW2479" s="8"/>
      <c r="AX2479" s="8"/>
      <c r="AY2479" s="8"/>
      <c r="AZ2479" s="8"/>
      <c r="BA2479" s="8"/>
      <c r="BB2479" s="8"/>
      <c r="BC2479" s="8"/>
      <c r="BD2479" s="8"/>
      <c r="BE2479" s="8"/>
      <c r="BF2479" s="8"/>
    </row>
    <row r="2480" spans="1:58" s="5" customFormat="1">
      <c r="A2480" s="6">
        <v>2435</v>
      </c>
      <c r="B2480" s="44" t="s">
        <v>54</v>
      </c>
      <c r="C2480" s="13">
        <f t="shared" ref="C2480:U2480" si="1274">C2380+(C2380-C2280)</f>
        <v>7952.6340087890621</v>
      </c>
      <c r="D2480" s="13">
        <f t="shared" si="1274"/>
        <v>8146.5973632812502</v>
      </c>
      <c r="E2480" s="13">
        <f t="shared" si="1274"/>
        <v>7945.4507812499996</v>
      </c>
      <c r="F2480" s="13">
        <f t="shared" si="1274"/>
        <v>8008.2476318359377</v>
      </c>
      <c r="G2480" s="13">
        <f t="shared" si="1274"/>
        <v>8453.5234863281257</v>
      </c>
      <c r="H2480" s="13">
        <f t="shared" si="1274"/>
        <v>10284.097363281249</v>
      </c>
      <c r="I2480" s="13">
        <f t="shared" si="1274"/>
        <v>10894.567895507813</v>
      </c>
      <c r="J2480" s="13">
        <f t="shared" si="1274"/>
        <v>10259.428393554688</v>
      </c>
      <c r="K2480" s="13">
        <f t="shared" si="1274"/>
        <v>10052.370922851562</v>
      </c>
      <c r="L2480" s="13">
        <f t="shared" si="1274"/>
        <v>8948.2022216796868</v>
      </c>
      <c r="M2480" s="13">
        <f t="shared" si="1274"/>
        <v>9034.6450927734368</v>
      </c>
      <c r="N2480" s="13">
        <f t="shared" si="1274"/>
        <v>6866.5631591796873</v>
      </c>
      <c r="O2480" s="13">
        <f t="shared" si="1274"/>
        <v>6006.1441162109377</v>
      </c>
      <c r="P2480" s="13">
        <f t="shared" si="1274"/>
        <v>5156.0586914062496</v>
      </c>
      <c r="Q2480" s="13">
        <f t="shared" si="1274"/>
        <v>5352.5858764648438</v>
      </c>
      <c r="R2480" s="13">
        <f t="shared" si="1274"/>
        <v>4496.0199951171871</v>
      </c>
      <c r="S2480" s="13">
        <f t="shared" si="1274"/>
        <v>2834.6867919921874</v>
      </c>
      <c r="T2480" s="13">
        <f t="shared" si="1274"/>
        <v>2089.0256408691407</v>
      </c>
      <c r="U2480" s="13">
        <f t="shared" si="1274"/>
        <v>132780.84943237304</v>
      </c>
      <c r="V2480" s="8"/>
      <c r="W2480" s="8" t="s">
        <v>54</v>
      </c>
      <c r="X2480" s="78">
        <v>34</v>
      </c>
      <c r="Y2480" s="78">
        <v>148</v>
      </c>
      <c r="Z2480" s="78">
        <v>509</v>
      </c>
      <c r="AA2480" s="78">
        <v>594</v>
      </c>
      <c r="AB2480" s="78">
        <v>276</v>
      </c>
      <c r="AC2480" s="78">
        <v>46</v>
      </c>
      <c r="AD2480" s="78">
        <v>0</v>
      </c>
      <c r="AE2480" s="45">
        <f t="shared" si="1236"/>
        <v>1607</v>
      </c>
      <c r="AF2480" s="8"/>
      <c r="AG2480" s="44" t="s">
        <v>54</v>
      </c>
      <c r="AH2480" s="68">
        <f t="shared" si="1269"/>
        <v>8.4912459162318132</v>
      </c>
      <c r="AI2480" s="68">
        <f t="shared" si="1270"/>
        <v>35.01498522819751</v>
      </c>
      <c r="AJ2480" s="68">
        <f t="shared" si="1271"/>
        <v>98.987783180146437</v>
      </c>
      <c r="AK2480" s="68">
        <f t="shared" si="1272"/>
        <v>109.0451692434586</v>
      </c>
      <c r="AL2480" s="68">
        <f t="shared" si="1232"/>
        <v>53.804167135352749</v>
      </c>
      <c r="AM2480" s="68">
        <f t="shared" si="1233"/>
        <v>9.1520697660350869</v>
      </c>
      <c r="AN2480" s="68">
        <f t="shared" si="1234"/>
        <v>0</v>
      </c>
      <c r="AO2480" s="68">
        <f t="shared" si="1237"/>
        <v>48.041539041667463</v>
      </c>
      <c r="AP2480" s="8"/>
      <c r="AQ2480" s="6"/>
      <c r="AR2480" s="94"/>
      <c r="AS2480" s="8"/>
      <c r="AT2480" s="8"/>
      <c r="AU2480" s="8"/>
      <c r="AV2480" s="8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</row>
    <row r="2481" spans="1:58" s="5" customFormat="1">
      <c r="A2481" s="6">
        <v>2436</v>
      </c>
      <c r="B2481" s="44" t="s">
        <v>55</v>
      </c>
      <c r="C2481" s="13">
        <f t="shared" ref="C2481:U2481" si="1275">C2381+(C2381-C2281)</f>
        <v>10322.996362304688</v>
      </c>
      <c r="D2481" s="13">
        <f t="shared" si="1275"/>
        <v>11413.93984375</v>
      </c>
      <c r="E2481" s="13">
        <f t="shared" si="1275"/>
        <v>11408.594311523437</v>
      </c>
      <c r="F2481" s="13">
        <f t="shared" si="1275"/>
        <v>11172.416845703125</v>
      </c>
      <c r="G2481" s="13">
        <f t="shared" si="1275"/>
        <v>9960.0047851562504</v>
      </c>
      <c r="H2481" s="13">
        <f t="shared" si="1275"/>
        <v>10232.012963867188</v>
      </c>
      <c r="I2481" s="13">
        <f t="shared" si="1275"/>
        <v>11678.718408203125</v>
      </c>
      <c r="J2481" s="13">
        <f t="shared" si="1275"/>
        <v>11945.112817382813</v>
      </c>
      <c r="K2481" s="13">
        <f t="shared" si="1275"/>
        <v>12018.632617187501</v>
      </c>
      <c r="L2481" s="13">
        <f t="shared" si="1275"/>
        <v>11276.276440429687</v>
      </c>
      <c r="M2481" s="13">
        <f t="shared" si="1275"/>
        <v>10397.920922851563</v>
      </c>
      <c r="N2481" s="13">
        <f t="shared" si="1275"/>
        <v>6764.5546142578123</v>
      </c>
      <c r="O2481" s="13">
        <f t="shared" si="1275"/>
        <v>4969.7843627929688</v>
      </c>
      <c r="P2481" s="13">
        <f t="shared" si="1275"/>
        <v>3498.8056884765624</v>
      </c>
      <c r="Q2481" s="13">
        <f t="shared" si="1275"/>
        <v>3273.2179077148439</v>
      </c>
      <c r="R2481" s="13">
        <f t="shared" si="1275"/>
        <v>2727.0389221191408</v>
      </c>
      <c r="S2481" s="13">
        <f t="shared" si="1275"/>
        <v>1744.027310180664</v>
      </c>
      <c r="T2481" s="13">
        <f t="shared" si="1275"/>
        <v>1613.8594024658203</v>
      </c>
      <c r="U2481" s="13">
        <f t="shared" si="1275"/>
        <v>146417.91452636718</v>
      </c>
      <c r="V2481" s="8"/>
      <c r="W2481" s="8" t="s">
        <v>55</v>
      </c>
      <c r="X2481" s="78">
        <v>39</v>
      </c>
      <c r="Y2481" s="78">
        <v>166</v>
      </c>
      <c r="Z2481" s="78">
        <v>685</v>
      </c>
      <c r="AA2481" s="78">
        <v>742</v>
      </c>
      <c r="AB2481" s="78">
        <v>263</v>
      </c>
      <c r="AC2481" s="78">
        <v>44</v>
      </c>
      <c r="AD2481" s="78">
        <v>0</v>
      </c>
      <c r="AE2481" s="45">
        <f t="shared" si="1236"/>
        <v>1939</v>
      </c>
      <c r="AF2481" s="8"/>
      <c r="AG2481" s="44" t="s">
        <v>55</v>
      </c>
      <c r="AH2481" s="68">
        <f t="shared" si="1269"/>
        <v>6.981479573956153</v>
      </c>
      <c r="AI2481" s="68">
        <f t="shared" si="1270"/>
        <v>33.333317318761878</v>
      </c>
      <c r="AJ2481" s="68">
        <f t="shared" si="1271"/>
        <v>133.89349728523104</v>
      </c>
      <c r="AK2481" s="68">
        <f t="shared" si="1272"/>
        <v>127.06873717904176</v>
      </c>
      <c r="AL2481" s="68">
        <f t="shared" si="1232"/>
        <v>44.034745258709677</v>
      </c>
      <c r="AM2481" s="68">
        <f t="shared" si="1233"/>
        <v>7.3219643867101594</v>
      </c>
      <c r="AN2481" s="68">
        <f t="shared" si="1234"/>
        <v>0</v>
      </c>
      <c r="AO2481" s="68">
        <f t="shared" si="1237"/>
        <v>49.538103252035086</v>
      </c>
      <c r="AP2481" s="8"/>
      <c r="AQ2481" s="6"/>
      <c r="AR2481" s="94"/>
      <c r="AS2481" s="8"/>
      <c r="AT2481" s="8"/>
      <c r="AU2481" s="8"/>
      <c r="AV2481" s="8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</row>
    <row r="2482" spans="1:58" s="5" customFormat="1">
      <c r="A2482" s="6">
        <v>2437</v>
      </c>
      <c r="B2482" s="44" t="s">
        <v>56</v>
      </c>
      <c r="C2482" s="13">
        <f t="shared" ref="C2482:U2482" si="1276">C2382+(C2382-C2282)</f>
        <v>4933.8214889526371</v>
      </c>
      <c r="D2482" s="13">
        <f t="shared" si="1276"/>
        <v>5746.5774337768553</v>
      </c>
      <c r="E2482" s="13">
        <f t="shared" si="1276"/>
        <v>5641.1710968017578</v>
      </c>
      <c r="F2482" s="13">
        <f t="shared" si="1276"/>
        <v>5422.959547424316</v>
      </c>
      <c r="G2482" s="13">
        <f t="shared" si="1276"/>
        <v>4229.2700386047363</v>
      </c>
      <c r="H2482" s="13">
        <f t="shared" si="1276"/>
        <v>4413.032772064209</v>
      </c>
      <c r="I2482" s="13">
        <f t="shared" si="1276"/>
        <v>4953.820932769775</v>
      </c>
      <c r="J2482" s="13">
        <f t="shared" si="1276"/>
        <v>5280.279331970215</v>
      </c>
      <c r="K2482" s="13">
        <f t="shared" si="1276"/>
        <v>5540.0314208984373</v>
      </c>
      <c r="L2482" s="13">
        <f t="shared" si="1276"/>
        <v>5091.8066741943358</v>
      </c>
      <c r="M2482" s="13">
        <f t="shared" si="1276"/>
        <v>4637.6011779785158</v>
      </c>
      <c r="N2482" s="13">
        <f t="shared" si="1276"/>
        <v>3320.2363601684569</v>
      </c>
      <c r="O2482" s="13">
        <f t="shared" si="1276"/>
        <v>2837.2238136291503</v>
      </c>
      <c r="P2482" s="13">
        <f t="shared" si="1276"/>
        <v>2408.1272735595703</v>
      </c>
      <c r="Q2482" s="13">
        <f t="shared" si="1276"/>
        <v>2449.7971557617188</v>
      </c>
      <c r="R2482" s="13">
        <f t="shared" si="1276"/>
        <v>1957.7638376235964</v>
      </c>
      <c r="S2482" s="13">
        <f t="shared" si="1276"/>
        <v>1075.6434160232543</v>
      </c>
      <c r="T2482" s="13">
        <f t="shared" si="1276"/>
        <v>741.61298980712888</v>
      </c>
      <c r="U2482" s="13">
        <f t="shared" si="1276"/>
        <v>70680.776762008667</v>
      </c>
      <c r="V2482" s="8"/>
      <c r="W2482" s="8" t="s">
        <v>56</v>
      </c>
      <c r="X2482" s="78">
        <v>54</v>
      </c>
      <c r="Y2482" s="78">
        <v>156</v>
      </c>
      <c r="Z2482" s="78">
        <v>277</v>
      </c>
      <c r="AA2482" s="78">
        <v>228</v>
      </c>
      <c r="AB2482" s="78">
        <v>89</v>
      </c>
      <c r="AC2482" s="78">
        <v>11</v>
      </c>
      <c r="AD2482" s="78">
        <v>0</v>
      </c>
      <c r="AE2482" s="45">
        <f t="shared" si="1236"/>
        <v>815</v>
      </c>
      <c r="AF2482" s="8"/>
      <c r="AG2482" s="44" t="s">
        <v>56</v>
      </c>
      <c r="AH2482" s="68">
        <f t="shared" si="1269"/>
        <v>19.91532465907764</v>
      </c>
      <c r="AI2482" s="68">
        <f t="shared" si="1270"/>
        <v>73.77159584327012</v>
      </c>
      <c r="AJ2482" s="68">
        <f t="shared" si="1271"/>
        <v>125.53725037053484</v>
      </c>
      <c r="AK2482" s="68">
        <f t="shared" si="1272"/>
        <v>92.05015808777766</v>
      </c>
      <c r="AL2482" s="68">
        <f t="shared" si="1232"/>
        <v>33.710337807750669</v>
      </c>
      <c r="AM2482" s="68">
        <f t="shared" si="1233"/>
        <v>3.9710966109344232</v>
      </c>
      <c r="AN2482" s="68">
        <f t="shared" si="1234"/>
        <v>0</v>
      </c>
      <c r="AO2482" s="68">
        <f t="shared" si="1237"/>
        <v>46.663154042784306</v>
      </c>
      <c r="AP2482" s="8"/>
      <c r="AQ2482" s="6"/>
      <c r="AR2482" s="94"/>
      <c r="AS2482" s="8"/>
      <c r="AT2482" s="8"/>
      <c r="AU2482" s="8"/>
      <c r="AV2482" s="8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</row>
    <row r="2483" spans="1:58" s="5" customFormat="1">
      <c r="A2483" s="6">
        <v>2438</v>
      </c>
      <c r="B2483" s="44" t="s">
        <v>57</v>
      </c>
      <c r="C2483" s="13">
        <f t="shared" ref="C2483:U2483" si="1277">C2383+(C2383-C2283)</f>
        <v>505.62779541015624</v>
      </c>
      <c r="D2483" s="13">
        <f t="shared" si="1277"/>
        <v>603.85295867919922</v>
      </c>
      <c r="E2483" s="13">
        <f t="shared" si="1277"/>
        <v>671.09256591796873</v>
      </c>
      <c r="F2483" s="13">
        <f t="shared" si="1277"/>
        <v>502.77655944824221</v>
      </c>
      <c r="G2483" s="13">
        <f t="shared" si="1277"/>
        <v>294.97531127929688</v>
      </c>
      <c r="H2483" s="13">
        <f t="shared" si="1277"/>
        <v>331.27809143066406</v>
      </c>
      <c r="I2483" s="13">
        <f t="shared" si="1277"/>
        <v>490.69840850830076</v>
      </c>
      <c r="J2483" s="13">
        <f t="shared" si="1277"/>
        <v>538.39984588623042</v>
      </c>
      <c r="K2483" s="13">
        <f t="shared" si="1277"/>
        <v>684.91617126464848</v>
      </c>
      <c r="L2483" s="13">
        <f t="shared" si="1277"/>
        <v>635.30762634277346</v>
      </c>
      <c r="M2483" s="13">
        <f t="shared" si="1277"/>
        <v>690.72965850830076</v>
      </c>
      <c r="N2483" s="13">
        <f t="shared" si="1277"/>
        <v>499.96978607177732</v>
      </c>
      <c r="O2483" s="13">
        <f t="shared" si="1277"/>
        <v>553.40653839111326</v>
      </c>
      <c r="P2483" s="13">
        <f t="shared" si="1277"/>
        <v>480.66476135253907</v>
      </c>
      <c r="Q2483" s="13">
        <f t="shared" si="1277"/>
        <v>438.93665313720703</v>
      </c>
      <c r="R2483" s="13">
        <f t="shared" si="1277"/>
        <v>326.48709411621093</v>
      </c>
      <c r="S2483" s="13">
        <f t="shared" si="1277"/>
        <v>223.78415298461914</v>
      </c>
      <c r="T2483" s="13">
        <f t="shared" si="1277"/>
        <v>163.18692779541016</v>
      </c>
      <c r="U2483" s="13">
        <f t="shared" si="1277"/>
        <v>8636.0909065246578</v>
      </c>
      <c r="V2483" s="8"/>
      <c r="W2483" s="8" t="s">
        <v>57</v>
      </c>
      <c r="X2483" s="78">
        <v>3</v>
      </c>
      <c r="Y2483" s="78">
        <v>13</v>
      </c>
      <c r="Z2483" s="78">
        <v>21</v>
      </c>
      <c r="AA2483" s="78">
        <v>35</v>
      </c>
      <c r="AB2483" s="78">
        <v>17</v>
      </c>
      <c r="AC2483" s="78">
        <v>3</v>
      </c>
      <c r="AD2483" s="78">
        <v>0</v>
      </c>
      <c r="AE2483" s="45">
        <f t="shared" si="1236"/>
        <v>92</v>
      </c>
      <c r="AF2483" s="8"/>
      <c r="AG2483" s="44" t="s">
        <v>57</v>
      </c>
      <c r="AH2483" s="68">
        <f t="shared" si="1269"/>
        <v>11.933730575237098</v>
      </c>
      <c r="AI2483" s="68">
        <f t="shared" si="1270"/>
        <v>88.142969956498973</v>
      </c>
      <c r="AJ2483" s="68">
        <f t="shared" si="1271"/>
        <v>126.78170119435903</v>
      </c>
      <c r="AK2483" s="68">
        <f t="shared" si="1272"/>
        <v>142.65381502417461</v>
      </c>
      <c r="AL2483" s="68">
        <f t="shared" si="1232"/>
        <v>63.150092370540087</v>
      </c>
      <c r="AM2483" s="68">
        <f t="shared" si="1233"/>
        <v>8.7601961403852258</v>
      </c>
      <c r="AN2483" s="68">
        <f t="shared" si="1234"/>
        <v>0</v>
      </c>
      <c r="AO2483" s="68">
        <f t="shared" si="1237"/>
        <v>52.898613840964735</v>
      </c>
      <c r="AP2483" s="8"/>
      <c r="AQ2483" s="6"/>
      <c r="AR2483" s="94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</row>
    <row r="2484" spans="1:58" s="5" customFormat="1">
      <c r="A2484" s="6">
        <v>2439</v>
      </c>
      <c r="B2484" s="44" t="s">
        <v>58</v>
      </c>
      <c r="C2484" s="13">
        <f t="shared" ref="C2484:U2484" si="1278">C2384+(C2384-C2284)</f>
        <v>2705.1453338623046</v>
      </c>
      <c r="D2484" s="13">
        <f t="shared" si="1278"/>
        <v>3338.0247985839842</v>
      </c>
      <c r="E2484" s="13">
        <f t="shared" si="1278"/>
        <v>3044.9985656738281</v>
      </c>
      <c r="F2484" s="13">
        <f t="shared" si="1278"/>
        <v>2825.9012512207032</v>
      </c>
      <c r="G2484" s="13">
        <f t="shared" si="1278"/>
        <v>1662.281201171875</v>
      </c>
      <c r="H2484" s="13">
        <f t="shared" si="1278"/>
        <v>1800.1242614746093</v>
      </c>
      <c r="I2484" s="13">
        <f t="shared" si="1278"/>
        <v>2510.2800781249998</v>
      </c>
      <c r="J2484" s="13">
        <f t="shared" si="1278"/>
        <v>3105.4576660156249</v>
      </c>
      <c r="K2484" s="13">
        <f t="shared" si="1278"/>
        <v>3317.6159118652345</v>
      </c>
      <c r="L2484" s="13">
        <f t="shared" si="1278"/>
        <v>3002.3822326660156</v>
      </c>
      <c r="M2484" s="13">
        <f t="shared" si="1278"/>
        <v>2957.1500549316406</v>
      </c>
      <c r="N2484" s="13">
        <f t="shared" si="1278"/>
        <v>2004.3920410156252</v>
      </c>
      <c r="O2484" s="13">
        <f t="shared" si="1278"/>
        <v>1323.3522247314454</v>
      </c>
      <c r="P2484" s="13">
        <f t="shared" si="1278"/>
        <v>1035.2609497070312</v>
      </c>
      <c r="Q2484" s="13">
        <f t="shared" si="1278"/>
        <v>892.7697692871094</v>
      </c>
      <c r="R2484" s="13">
        <f t="shared" si="1278"/>
        <v>659.2340377807617</v>
      </c>
      <c r="S2484" s="13">
        <f t="shared" si="1278"/>
        <v>461.22585144042966</v>
      </c>
      <c r="T2484" s="13">
        <f t="shared" si="1278"/>
        <v>356.41070213317869</v>
      </c>
      <c r="U2484" s="13">
        <f t="shared" si="1278"/>
        <v>37002.006931686403</v>
      </c>
      <c r="V2484" s="8"/>
      <c r="W2484" s="8" t="s">
        <v>58</v>
      </c>
      <c r="X2484" s="78">
        <v>4</v>
      </c>
      <c r="Y2484" s="78">
        <v>42</v>
      </c>
      <c r="Z2484" s="78">
        <v>146</v>
      </c>
      <c r="AA2484" s="78">
        <v>167</v>
      </c>
      <c r="AB2484" s="78">
        <v>76</v>
      </c>
      <c r="AC2484" s="78">
        <v>13</v>
      </c>
      <c r="AD2484" s="78">
        <v>0</v>
      </c>
      <c r="AE2484" s="45">
        <f t="shared" si="1236"/>
        <v>448</v>
      </c>
      <c r="AF2484" s="8"/>
      <c r="AG2484" s="44" t="s">
        <v>58</v>
      </c>
      <c r="AH2484" s="68">
        <f t="shared" si="1269"/>
        <v>2.8309552559716105</v>
      </c>
      <c r="AI2484" s="68">
        <f t="shared" si="1270"/>
        <v>50.532966348161601</v>
      </c>
      <c r="AJ2484" s="68">
        <f t="shared" si="1271"/>
        <v>162.211024121636</v>
      </c>
      <c r="AK2484" s="68">
        <f t="shared" si="1272"/>
        <v>133.05288238971093</v>
      </c>
      <c r="AL2484" s="68">
        <f t="shared" si="1232"/>
        <v>48.946086647196054</v>
      </c>
      <c r="AM2484" s="68">
        <f t="shared" si="1233"/>
        <v>7.8369530080358958</v>
      </c>
      <c r="AN2484" s="68">
        <f t="shared" si="1234"/>
        <v>0</v>
      </c>
      <c r="AO2484" s="68">
        <f t="shared" si="1237"/>
        <v>49.165820094997194</v>
      </c>
      <c r="AP2484" s="8"/>
      <c r="AQ2484" s="6"/>
      <c r="AR2484" s="94"/>
      <c r="AS2484" s="8"/>
      <c r="AT2484" s="8"/>
      <c r="AU2484" s="8"/>
      <c r="AV2484" s="8"/>
      <c r="AW2484" s="8"/>
      <c r="AX2484" s="8"/>
      <c r="AY2484" s="8"/>
      <c r="AZ2484" s="8"/>
      <c r="BA2484" s="8"/>
      <c r="BB2484" s="8"/>
      <c r="BC2484" s="8"/>
      <c r="BD2484" s="8"/>
      <c r="BE2484" s="8"/>
      <c r="BF2484" s="8"/>
    </row>
    <row r="2485" spans="1:58" s="5" customFormat="1">
      <c r="A2485" s="6">
        <v>2440</v>
      </c>
      <c r="B2485" s="44" t="s">
        <v>59</v>
      </c>
      <c r="C2485" s="13">
        <f t="shared" ref="C2485:U2485" si="1279">C2385+(C2385-C2285)</f>
        <v>5916.2828491210939</v>
      </c>
      <c r="D2485" s="13">
        <f t="shared" si="1279"/>
        <v>6584.5296752929689</v>
      </c>
      <c r="E2485" s="13">
        <f t="shared" si="1279"/>
        <v>7528.7647827148439</v>
      </c>
      <c r="F2485" s="13">
        <f t="shared" si="1279"/>
        <v>8033.1485961914059</v>
      </c>
      <c r="G2485" s="13">
        <f t="shared" si="1279"/>
        <v>7994.7073730468746</v>
      </c>
      <c r="H2485" s="13">
        <f t="shared" si="1279"/>
        <v>7562.4574829101566</v>
      </c>
      <c r="I2485" s="13">
        <f t="shared" si="1279"/>
        <v>7892.0916992187504</v>
      </c>
      <c r="J2485" s="13">
        <f t="shared" si="1279"/>
        <v>7710.3929809570309</v>
      </c>
      <c r="K2485" s="13">
        <f t="shared" si="1279"/>
        <v>8262.4462158203132</v>
      </c>
      <c r="L2485" s="13">
        <f t="shared" si="1279"/>
        <v>7986.7224609375007</v>
      </c>
      <c r="M2485" s="13">
        <f t="shared" si="1279"/>
        <v>8940.6923950195305</v>
      </c>
      <c r="N2485" s="13">
        <f t="shared" si="1279"/>
        <v>8197.3349670410153</v>
      </c>
      <c r="O2485" s="13">
        <f t="shared" si="1279"/>
        <v>6876.3528259277346</v>
      </c>
      <c r="P2485" s="13">
        <f t="shared" si="1279"/>
        <v>4798.2129547119139</v>
      </c>
      <c r="Q2485" s="13">
        <f t="shared" si="1279"/>
        <v>3752.0420349121096</v>
      </c>
      <c r="R2485" s="13">
        <f t="shared" si="1279"/>
        <v>2555.2149017333986</v>
      </c>
      <c r="S2485" s="13">
        <f t="shared" si="1279"/>
        <v>1541.7179801940918</v>
      </c>
      <c r="T2485" s="13">
        <f t="shared" si="1279"/>
        <v>1387.2595764160155</v>
      </c>
      <c r="U2485" s="13">
        <f t="shared" si="1279"/>
        <v>113520.37175216674</v>
      </c>
      <c r="V2485" s="8"/>
      <c r="W2485" s="8" t="s">
        <v>59</v>
      </c>
      <c r="X2485" s="78">
        <v>7</v>
      </c>
      <c r="Y2485" s="78">
        <v>53</v>
      </c>
      <c r="Z2485" s="78">
        <v>279</v>
      </c>
      <c r="AA2485" s="78">
        <v>493</v>
      </c>
      <c r="AB2485" s="78">
        <v>239</v>
      </c>
      <c r="AC2485" s="78">
        <v>50</v>
      </c>
      <c r="AD2485" s="78">
        <v>0</v>
      </c>
      <c r="AE2485" s="45">
        <f t="shared" si="1236"/>
        <v>1121</v>
      </c>
      <c r="AF2485" s="8"/>
      <c r="AG2485" s="44" t="s">
        <v>59</v>
      </c>
      <c r="AH2485" s="68">
        <f t="shared" si="1269"/>
        <v>1.7427786667157552</v>
      </c>
      <c r="AI2485" s="68">
        <f t="shared" si="1270"/>
        <v>13.258771716569056</v>
      </c>
      <c r="AJ2485" s="68">
        <f t="shared" si="1271"/>
        <v>73.785538796215832</v>
      </c>
      <c r="AK2485" s="68">
        <f t="shared" si="1272"/>
        <v>124.93519304870793</v>
      </c>
      <c r="AL2485" s="68">
        <f t="shared" si="1232"/>
        <v>61.99424610140553</v>
      </c>
      <c r="AM2485" s="68">
        <f t="shared" si="1233"/>
        <v>12.102953216025478</v>
      </c>
      <c r="AN2485" s="68">
        <f t="shared" si="1234"/>
        <v>0</v>
      </c>
      <c r="AO2485" s="68">
        <f t="shared" si="1237"/>
        <v>40.438680823147394</v>
      </c>
      <c r="AP2485" s="8"/>
      <c r="AQ2485" s="6"/>
      <c r="AR2485" s="6"/>
      <c r="AS2485" s="8"/>
      <c r="AT2485" s="8"/>
      <c r="AU2485" s="8"/>
      <c r="AV2485" s="8"/>
      <c r="AW2485" s="8"/>
      <c r="AX2485" s="8"/>
      <c r="AY2485" s="8"/>
      <c r="AZ2485" s="8"/>
      <c r="BA2485" s="8"/>
      <c r="BB2485" s="8"/>
      <c r="BC2485" s="8"/>
      <c r="BD2485" s="8"/>
      <c r="BE2485" s="8"/>
      <c r="BF2485" s="8"/>
    </row>
    <row r="2486" spans="1:58" s="5" customFormat="1">
      <c r="A2486" s="6">
        <v>2441</v>
      </c>
      <c r="B2486" s="44" t="s">
        <v>60</v>
      </c>
      <c r="C2486" s="13">
        <f t="shared" ref="C2486:U2486" si="1280">C2386+(C2386-C2286)</f>
        <v>355.5743469238281</v>
      </c>
      <c r="D2486" s="13">
        <f t="shared" si="1280"/>
        <v>456.25247192382813</v>
      </c>
      <c r="E2486" s="13">
        <f t="shared" si="1280"/>
        <v>640.4315124511719</v>
      </c>
      <c r="F2486" s="13">
        <f t="shared" si="1280"/>
        <v>513.66428833007808</v>
      </c>
      <c r="G2486" s="13">
        <f t="shared" si="1280"/>
        <v>306.53865051269531</v>
      </c>
      <c r="H2486" s="13">
        <f t="shared" si="1280"/>
        <v>343.3631561279297</v>
      </c>
      <c r="I2486" s="13">
        <f t="shared" si="1280"/>
        <v>401.55111389160157</v>
      </c>
      <c r="J2486" s="13">
        <f t="shared" si="1280"/>
        <v>482.70437316894532</v>
      </c>
      <c r="K2486" s="13">
        <f t="shared" si="1280"/>
        <v>579.85382690429685</v>
      </c>
      <c r="L2486" s="13">
        <f t="shared" si="1280"/>
        <v>510.33181152343752</v>
      </c>
      <c r="M2486" s="13">
        <f t="shared" si="1280"/>
        <v>549.39766845703127</v>
      </c>
      <c r="N2486" s="13">
        <f t="shared" si="1280"/>
        <v>394.40236816406252</v>
      </c>
      <c r="O2486" s="13">
        <f t="shared" si="1280"/>
        <v>351.83094482421876</v>
      </c>
      <c r="P2486" s="13">
        <f t="shared" si="1280"/>
        <v>305.70847167968748</v>
      </c>
      <c r="Q2486" s="13">
        <f t="shared" si="1280"/>
        <v>307.83485107421876</v>
      </c>
      <c r="R2486" s="13">
        <f t="shared" si="1280"/>
        <v>200.15663757324219</v>
      </c>
      <c r="S2486" s="13">
        <f t="shared" si="1280"/>
        <v>121.41122741699218</v>
      </c>
      <c r="T2486" s="13">
        <f t="shared" si="1280"/>
        <v>101.29227066040039</v>
      </c>
      <c r="U2486" s="13">
        <f t="shared" si="1280"/>
        <v>6922.299991607666</v>
      </c>
      <c r="V2486" s="8"/>
      <c r="W2486" s="8" t="s">
        <v>60</v>
      </c>
      <c r="X2486" s="78">
        <v>4</v>
      </c>
      <c r="Y2486" s="78">
        <v>19</v>
      </c>
      <c r="Z2486" s="78">
        <v>32</v>
      </c>
      <c r="AA2486" s="78">
        <v>29</v>
      </c>
      <c r="AB2486" s="78">
        <v>20</v>
      </c>
      <c r="AC2486" s="78">
        <v>0</v>
      </c>
      <c r="AD2486" s="78">
        <v>0</v>
      </c>
      <c r="AE2486" s="45">
        <f t="shared" si="1236"/>
        <v>104</v>
      </c>
      <c r="AF2486" s="8"/>
      <c r="AG2486" s="44" t="s">
        <v>60</v>
      </c>
      <c r="AH2486" s="68">
        <f t="shared" si="1269"/>
        <v>15.574374512209111</v>
      </c>
      <c r="AI2486" s="68">
        <f t="shared" si="1270"/>
        <v>123.96479183438642</v>
      </c>
      <c r="AJ2486" s="68">
        <f t="shared" si="1271"/>
        <v>186.39157655038267</v>
      </c>
      <c r="AK2486" s="68">
        <f t="shared" si="1272"/>
        <v>144.43989318793686</v>
      </c>
      <c r="AL2486" s="68">
        <f t="shared" si="1232"/>
        <v>82.866454549397886</v>
      </c>
      <c r="AM2486" s="68">
        <f t="shared" si="1233"/>
        <v>0</v>
      </c>
      <c r="AN2486" s="68">
        <f t="shared" si="1234"/>
        <v>0</v>
      </c>
      <c r="AO2486" s="68">
        <f t="shared" si="1237"/>
        <v>66.284104970789912</v>
      </c>
      <c r="AP2486" s="8"/>
      <c r="AQ2486" s="6"/>
      <c r="AR2486" s="6"/>
      <c r="AS2486" s="8"/>
      <c r="AT2486" s="8"/>
      <c r="AU2486" s="8"/>
      <c r="AV2486" s="8"/>
      <c r="AW2486" s="8"/>
      <c r="AX2486" s="8"/>
      <c r="AY2486" s="8"/>
      <c r="AZ2486" s="8"/>
      <c r="BA2486" s="8"/>
      <c r="BB2486" s="8"/>
      <c r="BC2486" s="8"/>
      <c r="BD2486" s="8"/>
      <c r="BE2486" s="8"/>
      <c r="BF2486" s="8"/>
    </row>
    <row r="2487" spans="1:58" s="5" customFormat="1">
      <c r="A2487" s="6">
        <v>2442</v>
      </c>
      <c r="B2487" s="44" t="s">
        <v>61</v>
      </c>
      <c r="C2487" s="13">
        <f t="shared" ref="C2487:U2487" si="1281">C2387+(C2387-C2287)</f>
        <v>3872.2278320312498</v>
      </c>
      <c r="D2487" s="13">
        <f t="shared" si="1281"/>
        <v>3338.4940673828123</v>
      </c>
      <c r="E2487" s="13">
        <f t="shared" si="1281"/>
        <v>2906.1783935546873</v>
      </c>
      <c r="F2487" s="13">
        <f t="shared" si="1281"/>
        <v>3468.5648681640623</v>
      </c>
      <c r="G2487" s="13">
        <f t="shared" si="1281"/>
        <v>4573.4488281249996</v>
      </c>
      <c r="H2487" s="13">
        <f t="shared" si="1281"/>
        <v>5914.6786132812504</v>
      </c>
      <c r="I2487" s="13">
        <f t="shared" si="1281"/>
        <v>6210.1920898437502</v>
      </c>
      <c r="J2487" s="13">
        <f t="shared" si="1281"/>
        <v>5362.6282714843746</v>
      </c>
      <c r="K2487" s="13">
        <f t="shared" si="1281"/>
        <v>4783.8173828125</v>
      </c>
      <c r="L2487" s="13">
        <f t="shared" si="1281"/>
        <v>3744.9010253906249</v>
      </c>
      <c r="M2487" s="13">
        <f t="shared" si="1281"/>
        <v>2992.7154296875001</v>
      </c>
      <c r="N2487" s="13">
        <f t="shared" si="1281"/>
        <v>2375.2342041015627</v>
      </c>
      <c r="O2487" s="13">
        <f t="shared" si="1281"/>
        <v>2344.2840820312499</v>
      </c>
      <c r="P2487" s="13">
        <f t="shared" si="1281"/>
        <v>2270.0338623046873</v>
      </c>
      <c r="Q2487" s="13">
        <f t="shared" si="1281"/>
        <v>2442.9119384765627</v>
      </c>
      <c r="R2487" s="13">
        <f t="shared" si="1281"/>
        <v>1956.8638305664063</v>
      </c>
      <c r="S2487" s="13">
        <f t="shared" si="1281"/>
        <v>1187.5662353515625</v>
      </c>
      <c r="T2487" s="13">
        <f t="shared" si="1281"/>
        <v>1007.46259765625</v>
      </c>
      <c r="U2487" s="13">
        <f t="shared" si="1281"/>
        <v>60752.203552246094</v>
      </c>
      <c r="V2487" s="8"/>
      <c r="W2487" s="8" t="s">
        <v>61</v>
      </c>
      <c r="X2487" s="78">
        <v>22</v>
      </c>
      <c r="Y2487" s="78">
        <v>118</v>
      </c>
      <c r="Z2487" s="78">
        <v>290</v>
      </c>
      <c r="AA2487" s="78">
        <v>290</v>
      </c>
      <c r="AB2487" s="78">
        <v>164</v>
      </c>
      <c r="AC2487" s="78">
        <v>27</v>
      </c>
      <c r="AD2487" s="78">
        <v>3</v>
      </c>
      <c r="AE2487" s="45">
        <f t="shared" si="1236"/>
        <v>914</v>
      </c>
      <c r="AF2487" s="8"/>
      <c r="AG2487" s="44" t="s">
        <v>61</v>
      </c>
      <c r="AH2487" s="68">
        <f t="shared" si="1269"/>
        <v>12.685361719439179</v>
      </c>
      <c r="AI2487" s="68">
        <f t="shared" si="1270"/>
        <v>51.602195382331224</v>
      </c>
      <c r="AJ2487" s="68">
        <f t="shared" si="1271"/>
        <v>98.061118434672963</v>
      </c>
      <c r="AK2487" s="68">
        <f t="shared" si="1272"/>
        <v>93.394856650012727</v>
      </c>
      <c r="AL2487" s="68">
        <f t="shared" si="1232"/>
        <v>61.164038116184706</v>
      </c>
      <c r="AM2487" s="68">
        <f t="shared" si="1233"/>
        <v>11.288056311265867</v>
      </c>
      <c r="AN2487" s="68">
        <f t="shared" si="1234"/>
        <v>1.6021785246978988</v>
      </c>
      <c r="AO2487" s="68">
        <f t="shared" si="1237"/>
        <v>53.672781647244072</v>
      </c>
      <c r="AP2487" s="8"/>
      <c r="AQ2487" s="6"/>
      <c r="AR2487" s="6"/>
      <c r="AS2487" s="8"/>
      <c r="AT2487" s="8"/>
      <c r="AU2487" s="8"/>
      <c r="AV2487" s="8"/>
      <c r="AW2487" s="8"/>
      <c r="AX2487" s="8"/>
      <c r="AY2487" s="8"/>
      <c r="AZ2487" s="8"/>
      <c r="BA2487" s="8"/>
      <c r="BB2487" s="8"/>
      <c r="BC2487" s="8"/>
      <c r="BD2487" s="8"/>
      <c r="BE2487" s="8"/>
      <c r="BF2487" s="8"/>
    </row>
    <row r="2488" spans="1:58" s="5" customFormat="1">
      <c r="A2488" s="6">
        <v>2443</v>
      </c>
      <c r="B2488" s="44" t="s">
        <v>62</v>
      </c>
      <c r="C2488" s="13">
        <f t="shared" ref="C2488:U2488" si="1282">C2388+(C2388-C2288)</f>
        <v>6873.7642089843748</v>
      </c>
      <c r="D2488" s="13">
        <f t="shared" si="1282"/>
        <v>7007.3176513671879</v>
      </c>
      <c r="E2488" s="13">
        <f t="shared" si="1282"/>
        <v>6851.0421386718754</v>
      </c>
      <c r="F2488" s="13">
        <f t="shared" si="1282"/>
        <v>6866.732177734375</v>
      </c>
      <c r="G2488" s="13">
        <f t="shared" si="1282"/>
        <v>6662.0977294921877</v>
      </c>
      <c r="H2488" s="13">
        <f t="shared" si="1282"/>
        <v>7587.3067138671877</v>
      </c>
      <c r="I2488" s="13">
        <f t="shared" si="1282"/>
        <v>8136.66552734375</v>
      </c>
      <c r="J2488" s="13">
        <f t="shared" si="1282"/>
        <v>7817.5652099609379</v>
      </c>
      <c r="K2488" s="13">
        <f t="shared" si="1282"/>
        <v>7406.9364501953123</v>
      </c>
      <c r="L2488" s="13">
        <f t="shared" si="1282"/>
        <v>6741.9842041015627</v>
      </c>
      <c r="M2488" s="13">
        <f t="shared" si="1282"/>
        <v>6862.4794433593752</v>
      </c>
      <c r="N2488" s="13">
        <f t="shared" si="1282"/>
        <v>5046.3953857421875</v>
      </c>
      <c r="O2488" s="13">
        <f t="shared" si="1282"/>
        <v>3743.302001953125</v>
      </c>
      <c r="P2488" s="13">
        <f t="shared" si="1282"/>
        <v>3254.8538452148437</v>
      </c>
      <c r="Q2488" s="13">
        <f t="shared" si="1282"/>
        <v>3191.0699462890625</v>
      </c>
      <c r="R2488" s="13">
        <f t="shared" si="1282"/>
        <v>2623.1969238281249</v>
      </c>
      <c r="S2488" s="13">
        <f t="shared" si="1282"/>
        <v>1618.4612121582031</v>
      </c>
      <c r="T2488" s="13">
        <f t="shared" si="1282"/>
        <v>1410.5689758300782</v>
      </c>
      <c r="U2488" s="13">
        <f t="shared" si="1282"/>
        <v>99701.73974609375</v>
      </c>
      <c r="V2488" s="8"/>
      <c r="W2488" s="8" t="s">
        <v>62</v>
      </c>
      <c r="X2488" s="78">
        <v>26</v>
      </c>
      <c r="Y2488" s="78">
        <v>123</v>
      </c>
      <c r="Z2488" s="78">
        <v>447</v>
      </c>
      <c r="AA2488" s="78">
        <v>481</v>
      </c>
      <c r="AB2488" s="78">
        <v>199</v>
      </c>
      <c r="AC2488" s="78">
        <v>24</v>
      </c>
      <c r="AD2488" s="78">
        <v>0</v>
      </c>
      <c r="AE2488" s="45">
        <f t="shared" si="1236"/>
        <v>1300</v>
      </c>
      <c r="AF2488" s="8"/>
      <c r="AG2488" s="44" t="s">
        <v>62</v>
      </c>
      <c r="AH2488" s="68">
        <f t="shared" si="1269"/>
        <v>7.5727432866264772</v>
      </c>
      <c r="AI2488" s="68">
        <f t="shared" si="1270"/>
        <v>36.925306410770879</v>
      </c>
      <c r="AJ2488" s="68">
        <f t="shared" si="1271"/>
        <v>117.82837226891749</v>
      </c>
      <c r="AK2488" s="68">
        <f t="shared" si="1272"/>
        <v>118.23025006584596</v>
      </c>
      <c r="AL2488" s="68">
        <f t="shared" si="1232"/>
        <v>50.910992017422352</v>
      </c>
      <c r="AM2488" s="68">
        <f t="shared" si="1233"/>
        <v>6.4804120195650246</v>
      </c>
      <c r="AN2488" s="68">
        <f t="shared" si="1234"/>
        <v>0</v>
      </c>
      <c r="AO2488" s="68">
        <f t="shared" si="1237"/>
        <v>50.76212694240418</v>
      </c>
      <c r="AP2488" s="8"/>
      <c r="AQ2488" s="6"/>
      <c r="AR2488" s="6"/>
      <c r="AS2488" s="8"/>
      <c r="AT2488" s="8"/>
      <c r="AU2488" s="8"/>
      <c r="AV2488" s="8"/>
      <c r="AW2488" s="8"/>
      <c r="AX2488" s="8"/>
      <c r="AY2488" s="8"/>
      <c r="AZ2488" s="8"/>
      <c r="BA2488" s="8"/>
      <c r="BB2488" s="8"/>
      <c r="BC2488" s="8"/>
      <c r="BD2488" s="8"/>
      <c r="BE2488" s="8"/>
      <c r="BF2488" s="8"/>
    </row>
    <row r="2489" spans="1:58" s="5" customFormat="1">
      <c r="A2489" s="6">
        <v>2444</v>
      </c>
      <c r="B2489" s="44" t="s">
        <v>63</v>
      </c>
      <c r="C2489" s="13">
        <f t="shared" ref="C2489:U2489" si="1283">C2389+(C2389-C2289)</f>
        <v>1520.107354736328</v>
      </c>
      <c r="D2489" s="13">
        <f t="shared" si="1283"/>
        <v>1136.6060501098632</v>
      </c>
      <c r="E2489" s="13">
        <f t="shared" si="1283"/>
        <v>1264.5635635375977</v>
      </c>
      <c r="F2489" s="13">
        <f t="shared" si="1283"/>
        <v>5102.6992431640629</v>
      </c>
      <c r="G2489" s="13">
        <f t="shared" si="1283"/>
        <v>9292.1320312499993</v>
      </c>
      <c r="H2489" s="13">
        <f t="shared" si="1283"/>
        <v>6785.6974121093754</v>
      </c>
      <c r="I2489" s="13">
        <f t="shared" si="1283"/>
        <v>4889.2591491699222</v>
      </c>
      <c r="J2489" s="13">
        <f t="shared" si="1283"/>
        <v>3035.9038024902343</v>
      </c>
      <c r="K2489" s="13">
        <f t="shared" si="1283"/>
        <v>2412.1880187988281</v>
      </c>
      <c r="L2489" s="13">
        <f t="shared" si="1283"/>
        <v>2316.1632965087892</v>
      </c>
      <c r="M2489" s="13">
        <f t="shared" si="1283"/>
        <v>2419.4077239990233</v>
      </c>
      <c r="N2489" s="13">
        <f t="shared" si="1283"/>
        <v>1838.5530120849608</v>
      </c>
      <c r="O2489" s="13">
        <f t="shared" si="1283"/>
        <v>1409.7898544311524</v>
      </c>
      <c r="P2489" s="13">
        <f t="shared" si="1283"/>
        <v>1076.825439453125</v>
      </c>
      <c r="Q2489" s="13">
        <f t="shared" si="1283"/>
        <v>1028.3867172241212</v>
      </c>
      <c r="R2489" s="13">
        <f t="shared" si="1283"/>
        <v>767.54465637207034</v>
      </c>
      <c r="S2489" s="13">
        <f t="shared" si="1283"/>
        <v>554.22408866882324</v>
      </c>
      <c r="T2489" s="13">
        <f t="shared" si="1283"/>
        <v>545.3847368240356</v>
      </c>
      <c r="U2489" s="13">
        <f t="shared" si="1283"/>
        <v>47395.436150932313</v>
      </c>
      <c r="V2489" s="8"/>
      <c r="W2489" s="8" t="s">
        <v>63</v>
      </c>
      <c r="X2489" s="78">
        <v>13</v>
      </c>
      <c r="Y2489" s="78">
        <v>38</v>
      </c>
      <c r="Z2489" s="78">
        <v>114</v>
      </c>
      <c r="AA2489" s="78">
        <v>182</v>
      </c>
      <c r="AB2489" s="78">
        <v>93</v>
      </c>
      <c r="AC2489" s="78">
        <v>20</v>
      </c>
      <c r="AD2489" s="78">
        <v>3</v>
      </c>
      <c r="AE2489" s="45">
        <f t="shared" si="1236"/>
        <v>463</v>
      </c>
      <c r="AF2489" s="8"/>
      <c r="AG2489" s="44" t="s">
        <v>63</v>
      </c>
      <c r="AH2489" s="68">
        <f t="shared" si="1269"/>
        <v>5.0953424375993634</v>
      </c>
      <c r="AI2489" s="68">
        <f t="shared" si="1270"/>
        <v>8.1789625614883033</v>
      </c>
      <c r="AJ2489" s="68">
        <f t="shared" si="1271"/>
        <v>33.600083551194601</v>
      </c>
      <c r="AK2489" s="68">
        <f t="shared" si="1272"/>
        <v>74.448907062289464</v>
      </c>
      <c r="AL2489" s="68">
        <f t="shared" si="1232"/>
        <v>61.266763409114418</v>
      </c>
      <c r="AM2489" s="68">
        <f t="shared" si="1233"/>
        <v>16.582455301273892</v>
      </c>
      <c r="AN2489" s="68">
        <f t="shared" si="1234"/>
        <v>2.5904909248168946</v>
      </c>
      <c r="AO2489" s="68">
        <f t="shared" si="1237"/>
        <v>27.368884093245779</v>
      </c>
      <c r="AP2489" s="8"/>
      <c r="AQ2489" s="6"/>
      <c r="AR2489" s="6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</row>
    <row r="2490" spans="1:58" s="5" customFormat="1">
      <c r="A2490" s="6">
        <v>2445</v>
      </c>
      <c r="B2490" s="44" t="s">
        <v>64</v>
      </c>
      <c r="C2490" s="13">
        <f t="shared" ref="C2490:U2490" si="1284">C2390+(C2390-C2290)</f>
        <v>3910.1385253906246</v>
      </c>
      <c r="D2490" s="13">
        <f t="shared" si="1284"/>
        <v>4312.0025390624996</v>
      </c>
      <c r="E2490" s="13">
        <f t="shared" si="1284"/>
        <v>4300.9355224609371</v>
      </c>
      <c r="F2490" s="13">
        <f t="shared" si="1284"/>
        <v>4156.35400390625</v>
      </c>
      <c r="G2490" s="13">
        <f t="shared" si="1284"/>
        <v>3499.168701171875</v>
      </c>
      <c r="H2490" s="13">
        <f t="shared" si="1284"/>
        <v>3827.2571777343746</v>
      </c>
      <c r="I2490" s="13">
        <f t="shared" si="1284"/>
        <v>3906.0707275390623</v>
      </c>
      <c r="J2490" s="13">
        <f t="shared" si="1284"/>
        <v>3842.5169189453127</v>
      </c>
      <c r="K2490" s="13">
        <f t="shared" si="1284"/>
        <v>3895.9410400390625</v>
      </c>
      <c r="L2490" s="13">
        <f t="shared" si="1284"/>
        <v>3929.5016357421873</v>
      </c>
      <c r="M2490" s="13">
        <f t="shared" si="1284"/>
        <v>3341.1170654296875</v>
      </c>
      <c r="N2490" s="13">
        <f t="shared" si="1284"/>
        <v>1665.7724487304686</v>
      </c>
      <c r="O2490" s="13">
        <f t="shared" si="1284"/>
        <v>1048.1377319335938</v>
      </c>
      <c r="P2490" s="13">
        <f t="shared" si="1284"/>
        <v>714.57753295898442</v>
      </c>
      <c r="Q2490" s="13">
        <f t="shared" si="1284"/>
        <v>682.50278015136723</v>
      </c>
      <c r="R2490" s="13">
        <f t="shared" si="1284"/>
        <v>481.31264724731443</v>
      </c>
      <c r="S2490" s="13">
        <f t="shared" si="1284"/>
        <v>246.05983505249026</v>
      </c>
      <c r="T2490" s="13">
        <f t="shared" si="1284"/>
        <v>140.35164527893068</v>
      </c>
      <c r="U2490" s="13">
        <f t="shared" si="1284"/>
        <v>47899.718478775023</v>
      </c>
      <c r="V2490" s="8"/>
      <c r="W2490" s="8" t="s">
        <v>64</v>
      </c>
      <c r="X2490" s="78">
        <v>26</v>
      </c>
      <c r="Y2490" s="78">
        <v>134</v>
      </c>
      <c r="Z2490" s="78">
        <v>275</v>
      </c>
      <c r="AA2490" s="78">
        <v>217</v>
      </c>
      <c r="AB2490" s="78">
        <v>70</v>
      </c>
      <c r="AC2490" s="78">
        <v>6</v>
      </c>
      <c r="AD2490" s="78">
        <v>0</v>
      </c>
      <c r="AE2490" s="45">
        <f t="shared" si="1236"/>
        <v>728</v>
      </c>
      <c r="AF2490" s="8"/>
      <c r="AG2490" s="44" t="s">
        <v>64</v>
      </c>
      <c r="AH2490" s="68">
        <f t="shared" si="1269"/>
        <v>12.51096512739989</v>
      </c>
      <c r="AI2490" s="68">
        <f t="shared" si="1270"/>
        <v>76.589619674594857</v>
      </c>
      <c r="AJ2490" s="68">
        <f t="shared" si="1271"/>
        <v>143.70604703538214</v>
      </c>
      <c r="AK2490" s="68">
        <f t="shared" si="1272"/>
        <v>111.10909921322202</v>
      </c>
      <c r="AL2490" s="68">
        <f t="shared" si="1232"/>
        <v>36.434452457382271</v>
      </c>
      <c r="AM2490" s="68">
        <f t="shared" si="1233"/>
        <v>3.0801287485294395</v>
      </c>
      <c r="AN2490" s="68">
        <f t="shared" si="1234"/>
        <v>0</v>
      </c>
      <c r="AO2490" s="68">
        <f t="shared" si="1237"/>
        <v>53.812699611084696</v>
      </c>
      <c r="AP2490" s="8"/>
      <c r="AQ2490" s="6"/>
      <c r="AR2490" s="6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</row>
    <row r="2491" spans="1:58" s="5" customFormat="1">
      <c r="A2491" s="6">
        <v>2446</v>
      </c>
      <c r="B2491" s="44" t="s">
        <v>65</v>
      </c>
      <c r="C2491" s="13">
        <f t="shared" ref="C2491:U2491" si="1285">C2391+(C2391-C2291)</f>
        <v>3887.8518829345703</v>
      </c>
      <c r="D2491" s="13">
        <f t="shared" si="1285"/>
        <v>4001.9668029785157</v>
      </c>
      <c r="E2491" s="13">
        <f t="shared" si="1285"/>
        <v>3833.3374755859377</v>
      </c>
      <c r="F2491" s="13">
        <f t="shared" si="1285"/>
        <v>3234.1920776367188</v>
      </c>
      <c r="G2491" s="13">
        <f t="shared" si="1285"/>
        <v>2637.3829498291016</v>
      </c>
      <c r="H2491" s="13">
        <f t="shared" si="1285"/>
        <v>3178.1775817871094</v>
      </c>
      <c r="I2491" s="13">
        <f t="shared" si="1285"/>
        <v>3556.5357910156249</v>
      </c>
      <c r="J2491" s="13">
        <f t="shared" si="1285"/>
        <v>3682.3256103515623</v>
      </c>
      <c r="K2491" s="13">
        <f t="shared" si="1285"/>
        <v>3763.7444000244141</v>
      </c>
      <c r="L2491" s="13">
        <f t="shared" si="1285"/>
        <v>3167.6046905517578</v>
      </c>
      <c r="M2491" s="13">
        <f t="shared" si="1285"/>
        <v>3121.5335784912108</v>
      </c>
      <c r="N2491" s="13">
        <f t="shared" si="1285"/>
        <v>2285.96895904541</v>
      </c>
      <c r="O2491" s="13">
        <f t="shared" si="1285"/>
        <v>2170.9805999755858</v>
      </c>
      <c r="P2491" s="13">
        <f t="shared" si="1285"/>
        <v>1855.2343154907226</v>
      </c>
      <c r="Q2491" s="13">
        <f t="shared" si="1285"/>
        <v>1841.3278732299805</v>
      </c>
      <c r="R2491" s="13">
        <f t="shared" si="1285"/>
        <v>1373.4268096923829</v>
      </c>
      <c r="S2491" s="13">
        <f t="shared" si="1285"/>
        <v>808.74336853027341</v>
      </c>
      <c r="T2491" s="13">
        <f t="shared" si="1285"/>
        <v>637.47997093200684</v>
      </c>
      <c r="U2491" s="13">
        <f t="shared" si="1285"/>
        <v>49037.814738082889</v>
      </c>
      <c r="V2491" s="8"/>
      <c r="W2491" s="8" t="s">
        <v>65</v>
      </c>
      <c r="X2491" s="78">
        <v>44</v>
      </c>
      <c r="Y2491" s="78">
        <v>128</v>
      </c>
      <c r="Z2491" s="78">
        <v>214</v>
      </c>
      <c r="AA2491" s="78">
        <v>201</v>
      </c>
      <c r="AB2491" s="78">
        <v>79</v>
      </c>
      <c r="AC2491" s="78">
        <v>3</v>
      </c>
      <c r="AD2491" s="78">
        <v>0</v>
      </c>
      <c r="AE2491" s="45">
        <f t="shared" si="1236"/>
        <v>669</v>
      </c>
      <c r="AF2491" s="8"/>
      <c r="AG2491" s="44" t="s">
        <v>65</v>
      </c>
      <c r="AH2491" s="68">
        <f t="shared" si="1269"/>
        <v>27.209268307992133</v>
      </c>
      <c r="AI2491" s="68">
        <f t="shared" si="1270"/>
        <v>97.065919083380905</v>
      </c>
      <c r="AJ2491" s="68">
        <f t="shared" si="1271"/>
        <v>134.66837172746429</v>
      </c>
      <c r="AK2491" s="68">
        <f t="shared" si="1272"/>
        <v>113.03133825210361</v>
      </c>
      <c r="AL2491" s="68">
        <f t="shared" si="1232"/>
        <v>42.907666708190774</v>
      </c>
      <c r="AM2491" s="68">
        <f t="shared" si="1233"/>
        <v>1.5941571377591637</v>
      </c>
      <c r="AN2491" s="68">
        <f t="shared" si="1234"/>
        <v>0</v>
      </c>
      <c r="AO2491" s="68">
        <f t="shared" si="1237"/>
        <v>57.622830586284032</v>
      </c>
      <c r="AP2491" s="8"/>
      <c r="AQ2491" s="6"/>
      <c r="AR2491" s="6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</row>
    <row r="2492" spans="1:58" s="5" customFormat="1">
      <c r="A2492" s="6">
        <v>2447</v>
      </c>
      <c r="B2492" s="44" t="s">
        <v>66</v>
      </c>
      <c r="C2492" s="13">
        <f t="shared" ref="C2492:U2492" si="1286">C2392+(C2392-C2292)</f>
        <v>2195.881903076172</v>
      </c>
      <c r="D2492" s="13">
        <f t="shared" si="1286"/>
        <v>2509.3180419921873</v>
      </c>
      <c r="E2492" s="13">
        <f t="shared" si="1286"/>
        <v>2418.7451477050781</v>
      </c>
      <c r="F2492" s="13">
        <f t="shared" si="1286"/>
        <v>2152.7071594238282</v>
      </c>
      <c r="G2492" s="13">
        <f t="shared" si="1286"/>
        <v>1394.5687683105468</v>
      </c>
      <c r="H2492" s="13">
        <f t="shared" si="1286"/>
        <v>1685.7760803222657</v>
      </c>
      <c r="I2492" s="13">
        <f t="shared" si="1286"/>
        <v>2100.6655639648438</v>
      </c>
      <c r="J2492" s="13">
        <f t="shared" si="1286"/>
        <v>2359.8014160156249</v>
      </c>
      <c r="K2492" s="13">
        <f t="shared" si="1286"/>
        <v>2228.3013977050782</v>
      </c>
      <c r="L2492" s="13">
        <f t="shared" si="1286"/>
        <v>1998.9268188476563</v>
      </c>
      <c r="M2492" s="13">
        <f t="shared" si="1286"/>
        <v>1814.8199829101563</v>
      </c>
      <c r="N2492" s="13">
        <f t="shared" si="1286"/>
        <v>1266.7987670898438</v>
      </c>
      <c r="O2492" s="13">
        <f t="shared" si="1286"/>
        <v>958.11661376953134</v>
      </c>
      <c r="P2492" s="13">
        <f t="shared" si="1286"/>
        <v>761.75453796386716</v>
      </c>
      <c r="Q2492" s="13">
        <f t="shared" si="1286"/>
        <v>737.41315002441411</v>
      </c>
      <c r="R2492" s="13">
        <f t="shared" si="1286"/>
        <v>498.87941894531252</v>
      </c>
      <c r="S2492" s="13">
        <f t="shared" si="1286"/>
        <v>266.50989227294923</v>
      </c>
      <c r="T2492" s="13">
        <f t="shared" si="1286"/>
        <v>243.65810775756836</v>
      </c>
      <c r="U2492" s="13">
        <f t="shared" si="1286"/>
        <v>27592.642768096925</v>
      </c>
      <c r="V2492" s="8"/>
      <c r="W2492" s="8" t="s">
        <v>66</v>
      </c>
      <c r="X2492" s="78">
        <v>16</v>
      </c>
      <c r="Y2492" s="78">
        <v>58</v>
      </c>
      <c r="Z2492" s="78">
        <v>127</v>
      </c>
      <c r="AA2492" s="78">
        <v>103</v>
      </c>
      <c r="AB2492" s="78">
        <v>56</v>
      </c>
      <c r="AC2492" s="78">
        <v>6</v>
      </c>
      <c r="AD2492" s="78">
        <v>0</v>
      </c>
      <c r="AE2492" s="45">
        <f t="shared" si="1236"/>
        <v>366</v>
      </c>
      <c r="AF2492" s="8"/>
      <c r="AG2492" s="44" t="s">
        <v>66</v>
      </c>
      <c r="AH2492" s="68">
        <f t="shared" si="1269"/>
        <v>14.865003751167341</v>
      </c>
      <c r="AI2492" s="68">
        <f t="shared" si="1270"/>
        <v>83.179834968288034</v>
      </c>
      <c r="AJ2492" s="68">
        <f t="shared" si="1271"/>
        <v>150.67244277866573</v>
      </c>
      <c r="AK2492" s="68">
        <f t="shared" si="1272"/>
        <v>98.064158109580717</v>
      </c>
      <c r="AL2492" s="68">
        <f t="shared" si="1232"/>
        <v>47.461620812612651</v>
      </c>
      <c r="AM2492" s="68">
        <f t="shared" si="1233"/>
        <v>5.3852679051221566</v>
      </c>
      <c r="AN2492" s="68">
        <f t="shared" si="1234"/>
        <v>0</v>
      </c>
      <c r="AO2492" s="68">
        <f t="shared" si="1237"/>
        <v>52.583384299849257</v>
      </c>
      <c r="AP2492" s="8"/>
      <c r="AQ2492" s="6"/>
      <c r="AR2492" s="6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</row>
    <row r="2493" spans="1:58" s="5" customFormat="1">
      <c r="A2493" s="6">
        <v>2448</v>
      </c>
      <c r="B2493" s="44" t="s">
        <v>67</v>
      </c>
      <c r="C2493" s="13">
        <f t="shared" ref="C2493:U2493" si="1287">C2393+(C2393-C2293)</f>
        <v>1822.0228912353516</v>
      </c>
      <c r="D2493" s="13">
        <f t="shared" si="1287"/>
        <v>1966.4337402343749</v>
      </c>
      <c r="E2493" s="13">
        <f t="shared" si="1287"/>
        <v>2094.361993408203</v>
      </c>
      <c r="F2493" s="13">
        <f t="shared" si="1287"/>
        <v>1651.936834716797</v>
      </c>
      <c r="G2493" s="13">
        <f t="shared" si="1287"/>
        <v>1219.9988342285155</v>
      </c>
      <c r="H2493" s="13">
        <f t="shared" si="1287"/>
        <v>1439.68828125</v>
      </c>
      <c r="I2493" s="13">
        <f t="shared" si="1287"/>
        <v>1616.8762054443359</v>
      </c>
      <c r="J2493" s="13">
        <f t="shared" si="1287"/>
        <v>1805.8362121582031</v>
      </c>
      <c r="K2493" s="13">
        <f t="shared" si="1287"/>
        <v>1879.8761413574218</v>
      </c>
      <c r="L2493" s="13">
        <f t="shared" si="1287"/>
        <v>1801.0694580078125</v>
      </c>
      <c r="M2493" s="13">
        <f t="shared" si="1287"/>
        <v>1793.820489501953</v>
      </c>
      <c r="N2493" s="13">
        <f t="shared" si="1287"/>
        <v>1394.0759216308593</v>
      </c>
      <c r="O2493" s="13">
        <f t="shared" si="1287"/>
        <v>1485.8295837402343</v>
      </c>
      <c r="P2493" s="13">
        <f t="shared" si="1287"/>
        <v>1329.7871459960938</v>
      </c>
      <c r="Q2493" s="13">
        <f t="shared" si="1287"/>
        <v>1274.9311614990233</v>
      </c>
      <c r="R2493" s="13">
        <f t="shared" si="1287"/>
        <v>943.48276062011723</v>
      </c>
      <c r="S2493" s="13">
        <f t="shared" si="1287"/>
        <v>609.36806945800777</v>
      </c>
      <c r="T2493" s="13">
        <f t="shared" si="1287"/>
        <v>466.65604782104492</v>
      </c>
      <c r="U2493" s="13">
        <f t="shared" si="1287"/>
        <v>26596.05177230835</v>
      </c>
      <c r="V2493" s="8"/>
      <c r="W2493" s="8" t="s">
        <v>67</v>
      </c>
      <c r="X2493" s="78">
        <v>15</v>
      </c>
      <c r="Y2493" s="78">
        <v>57</v>
      </c>
      <c r="Z2493" s="78">
        <v>115</v>
      </c>
      <c r="AA2493" s="78">
        <v>109</v>
      </c>
      <c r="AB2493" s="78">
        <v>38</v>
      </c>
      <c r="AC2493" s="78">
        <v>10</v>
      </c>
      <c r="AD2493" s="78">
        <v>0</v>
      </c>
      <c r="AE2493" s="45">
        <f t="shared" si="1236"/>
        <v>344</v>
      </c>
      <c r="AF2493" s="8"/>
      <c r="AG2493" s="44" t="s">
        <v>67</v>
      </c>
      <c r="AH2493" s="68">
        <f t="shared" si="1269"/>
        <v>18.160500673830612</v>
      </c>
      <c r="AI2493" s="68">
        <f t="shared" si="1270"/>
        <v>93.44271224004045</v>
      </c>
      <c r="AJ2493" s="68">
        <f t="shared" si="1271"/>
        <v>159.75680499413664</v>
      </c>
      <c r="AK2493" s="68">
        <f t="shared" si="1272"/>
        <v>134.82788556474</v>
      </c>
      <c r="AL2493" s="68">
        <f t="shared" si="1232"/>
        <v>42.085765856456256</v>
      </c>
      <c r="AM2493" s="68">
        <f t="shared" si="1233"/>
        <v>10.638998793589874</v>
      </c>
      <c r="AN2493" s="68">
        <f t="shared" si="1234"/>
        <v>0</v>
      </c>
      <c r="AO2493" s="68">
        <f t="shared" si="1237"/>
        <v>60.270083733286967</v>
      </c>
      <c r="AP2493" s="8"/>
      <c r="AQ2493" s="6"/>
      <c r="AR2493" s="6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</row>
    <row r="2494" spans="1:58" s="5" customFormat="1">
      <c r="A2494" s="6">
        <v>2449</v>
      </c>
      <c r="B2494" s="44" t="s">
        <v>68</v>
      </c>
      <c r="C2494" s="13">
        <f t="shared" ref="C2494:U2494" si="1288">C2394+(C2394-C2294)</f>
        <v>8166.3428588867191</v>
      </c>
      <c r="D2494" s="13">
        <f t="shared" si="1288"/>
        <v>8494.6027343749993</v>
      </c>
      <c r="E2494" s="13">
        <f t="shared" si="1288"/>
        <v>9222.2136474609379</v>
      </c>
      <c r="F2494" s="13">
        <f t="shared" si="1288"/>
        <v>11205.972338867188</v>
      </c>
      <c r="G2494" s="13">
        <f t="shared" si="1288"/>
        <v>13582.204663085937</v>
      </c>
      <c r="H2494" s="13">
        <f t="shared" si="1288"/>
        <v>12289.65048828125</v>
      </c>
      <c r="I2494" s="13">
        <f t="shared" si="1288"/>
        <v>11993.708618164063</v>
      </c>
      <c r="J2494" s="13">
        <f t="shared" si="1288"/>
        <v>11145.764990234375</v>
      </c>
      <c r="K2494" s="13">
        <f t="shared" si="1288"/>
        <v>11102.864208984374</v>
      </c>
      <c r="L2494" s="13">
        <f t="shared" si="1288"/>
        <v>10691.120971679688</v>
      </c>
      <c r="M2494" s="13">
        <f t="shared" si="1288"/>
        <v>11658.904663085938</v>
      </c>
      <c r="N2494" s="13">
        <f t="shared" si="1288"/>
        <v>10131.669067382813</v>
      </c>
      <c r="O2494" s="13">
        <f t="shared" si="1288"/>
        <v>9013.9724731445313</v>
      </c>
      <c r="P2494" s="13">
        <f t="shared" si="1288"/>
        <v>7611.3389404296877</v>
      </c>
      <c r="Q2494" s="13">
        <f t="shared" si="1288"/>
        <v>6721.8188232421871</v>
      </c>
      <c r="R2494" s="13">
        <f t="shared" si="1288"/>
        <v>4932.4449829101559</v>
      </c>
      <c r="S2494" s="13">
        <f t="shared" si="1288"/>
        <v>2674.6055786132811</v>
      </c>
      <c r="T2494" s="13">
        <f t="shared" si="1288"/>
        <v>2319.6333892822267</v>
      </c>
      <c r="U2494" s="13">
        <f t="shared" si="1288"/>
        <v>162958.83343811036</v>
      </c>
      <c r="V2494" s="8"/>
      <c r="W2494" s="8" t="s">
        <v>68</v>
      </c>
      <c r="X2494" s="78">
        <v>19</v>
      </c>
      <c r="Y2494" s="78">
        <v>89</v>
      </c>
      <c r="Z2494" s="78">
        <v>458</v>
      </c>
      <c r="AA2494" s="78">
        <v>628</v>
      </c>
      <c r="AB2494" s="78">
        <v>329</v>
      </c>
      <c r="AC2494" s="78">
        <v>46</v>
      </c>
      <c r="AD2494" s="78">
        <v>0</v>
      </c>
      <c r="AE2494" s="45">
        <f t="shared" si="1236"/>
        <v>1569</v>
      </c>
      <c r="AF2494" s="8"/>
      <c r="AG2494" s="44" t="s">
        <v>68</v>
      </c>
      <c r="AH2494" s="68">
        <f t="shared" si="1269"/>
        <v>3.3910488845487743</v>
      </c>
      <c r="AI2494" s="68">
        <f t="shared" si="1270"/>
        <v>13.105383434824315</v>
      </c>
      <c r="AJ2494" s="68">
        <f t="shared" si="1271"/>
        <v>74.534259609209258</v>
      </c>
      <c r="AK2494" s="68">
        <f t="shared" si="1272"/>
        <v>104.72157028209196</v>
      </c>
      <c r="AL2494" s="68">
        <f t="shared" si="1232"/>
        <v>59.035876009993238</v>
      </c>
      <c r="AM2494" s="68">
        <f t="shared" si="1233"/>
        <v>8.2861501562411366</v>
      </c>
      <c r="AN2494" s="68">
        <f t="shared" si="1234"/>
        <v>0</v>
      </c>
      <c r="AO2494" s="68">
        <f t="shared" si="1237"/>
        <v>38.263026253645826</v>
      </c>
      <c r="AP2494" s="8"/>
      <c r="AQ2494" s="6"/>
      <c r="AR2494" s="6"/>
      <c r="AS2494" s="8"/>
      <c r="AT2494" s="8"/>
      <c r="AU2494" s="8"/>
      <c r="AV2494" s="8"/>
      <c r="AW2494" s="8"/>
      <c r="AX2494" s="8"/>
      <c r="AY2494" s="8"/>
      <c r="AZ2494" s="8"/>
      <c r="BA2494" s="8"/>
      <c r="BB2494" s="8"/>
      <c r="BC2494" s="8"/>
      <c r="BD2494" s="8"/>
      <c r="BE2494" s="8"/>
      <c r="BF2494" s="8"/>
    </row>
    <row r="2495" spans="1:58" s="5" customFormat="1">
      <c r="A2495" s="6">
        <v>2450</v>
      </c>
      <c r="B2495" s="44" t="s">
        <v>69</v>
      </c>
      <c r="C2495" s="13">
        <f t="shared" ref="C2495:U2495" si="1289">C2395+(C2395-C2295)</f>
        <v>6621.3103271484379</v>
      </c>
      <c r="D2495" s="13">
        <f t="shared" si="1289"/>
        <v>6438.1251220703125</v>
      </c>
      <c r="E2495" s="13">
        <f t="shared" si="1289"/>
        <v>6287.1218505859379</v>
      </c>
      <c r="F2495" s="13">
        <f t="shared" si="1289"/>
        <v>6300.6593261718754</v>
      </c>
      <c r="G2495" s="13">
        <f t="shared" si="1289"/>
        <v>7968.0856201171873</v>
      </c>
      <c r="H2495" s="13">
        <f t="shared" si="1289"/>
        <v>9676.5598876953118</v>
      </c>
      <c r="I2495" s="13">
        <f t="shared" si="1289"/>
        <v>9628.9764892578132</v>
      </c>
      <c r="J2495" s="13">
        <f t="shared" si="1289"/>
        <v>8794.9384765625</v>
      </c>
      <c r="K2495" s="13">
        <f t="shared" si="1289"/>
        <v>8171.4516113281243</v>
      </c>
      <c r="L2495" s="13">
        <f t="shared" si="1289"/>
        <v>7372.6153076171877</v>
      </c>
      <c r="M2495" s="13">
        <f t="shared" si="1289"/>
        <v>6921.6788818359373</v>
      </c>
      <c r="N2495" s="13">
        <f t="shared" si="1289"/>
        <v>5439.8693603515621</v>
      </c>
      <c r="O2495" s="13">
        <f t="shared" si="1289"/>
        <v>5047.6813232421873</v>
      </c>
      <c r="P2495" s="13">
        <f t="shared" si="1289"/>
        <v>4421.5370971679686</v>
      </c>
      <c r="Q2495" s="13">
        <f t="shared" si="1289"/>
        <v>4349.8403686523434</v>
      </c>
      <c r="R2495" s="13">
        <f t="shared" si="1289"/>
        <v>3599.8806762695313</v>
      </c>
      <c r="S2495" s="13">
        <f t="shared" si="1289"/>
        <v>1930.111572265625</v>
      </c>
      <c r="T2495" s="13">
        <f t="shared" si="1289"/>
        <v>1609.2206451416016</v>
      </c>
      <c r="U2495" s="13">
        <f t="shared" si="1289"/>
        <v>110579.66394348144</v>
      </c>
      <c r="V2495" s="8"/>
      <c r="W2495" s="8" t="s">
        <v>69</v>
      </c>
      <c r="X2495" s="78">
        <v>14</v>
      </c>
      <c r="Y2495" s="78">
        <v>99</v>
      </c>
      <c r="Z2495" s="78">
        <v>383</v>
      </c>
      <c r="AA2495" s="78">
        <v>541</v>
      </c>
      <c r="AB2495" s="78">
        <v>277</v>
      </c>
      <c r="AC2495" s="78">
        <v>47</v>
      </c>
      <c r="AD2495" s="78">
        <v>0</v>
      </c>
      <c r="AE2495" s="45">
        <f t="shared" si="1236"/>
        <v>1361</v>
      </c>
      <c r="AF2495" s="8"/>
      <c r="AG2495" s="44" t="s">
        <v>69</v>
      </c>
      <c r="AH2495" s="68">
        <f t="shared" si="1269"/>
        <v>4.4439793600159785</v>
      </c>
      <c r="AI2495" s="68">
        <f t="shared" si="1270"/>
        <v>24.849130574112479</v>
      </c>
      <c r="AJ2495" s="68">
        <f t="shared" si="1271"/>
        <v>79.160363692270806</v>
      </c>
      <c r="AK2495" s="68">
        <f t="shared" si="1272"/>
        <v>112.36916002516888</v>
      </c>
      <c r="AL2495" s="68">
        <f t="shared" si="1232"/>
        <v>62.990776055608158</v>
      </c>
      <c r="AM2495" s="68">
        <f t="shared" si="1233"/>
        <v>11.503464068695864</v>
      </c>
      <c r="AN2495" s="68">
        <f t="shared" si="1234"/>
        <v>0</v>
      </c>
      <c r="AO2495" s="68">
        <f t="shared" si="1237"/>
        <v>47.001304091392988</v>
      </c>
      <c r="AP2495" s="8"/>
      <c r="AQ2495" s="6"/>
      <c r="AR2495" s="6"/>
      <c r="AS2495" s="8"/>
      <c r="AT2495" s="8"/>
      <c r="AU2495" s="8"/>
      <c r="AV2495" s="8"/>
      <c r="AW2495" s="8"/>
      <c r="AX2495" s="8"/>
      <c r="AY2495" s="8"/>
      <c r="AZ2495" s="8"/>
      <c r="BA2495" s="8"/>
      <c r="BB2495" s="8"/>
      <c r="BC2495" s="8"/>
      <c r="BD2495" s="8"/>
      <c r="BE2495" s="8"/>
      <c r="BF2495" s="8"/>
    </row>
    <row r="2496" spans="1:58" s="5" customFormat="1">
      <c r="A2496" s="6">
        <v>2451</v>
      </c>
      <c r="B2496" s="44" t="s">
        <v>70</v>
      </c>
      <c r="C2496" s="13">
        <f t="shared" ref="C2496:U2496" si="1290">C2396+(C2396-C2296)</f>
        <v>1924.9171340942382</v>
      </c>
      <c r="D2496" s="13">
        <f t="shared" si="1290"/>
        <v>2209.6968963623049</v>
      </c>
      <c r="E2496" s="13">
        <f t="shared" si="1290"/>
        <v>2112.6385437011718</v>
      </c>
      <c r="F2496" s="13">
        <f t="shared" si="1290"/>
        <v>1860.1918350219726</v>
      </c>
      <c r="G2496" s="13">
        <f t="shared" si="1290"/>
        <v>1233.7571441650391</v>
      </c>
      <c r="H2496" s="13">
        <f t="shared" si="1290"/>
        <v>1303.6758453369141</v>
      </c>
      <c r="I2496" s="13">
        <f t="shared" si="1290"/>
        <v>1809.7637344360351</v>
      </c>
      <c r="J2496" s="13">
        <f t="shared" si="1290"/>
        <v>2174.1548828125001</v>
      </c>
      <c r="K2496" s="13">
        <f t="shared" si="1290"/>
        <v>2015.7833557128906</v>
      </c>
      <c r="L2496" s="13">
        <f t="shared" si="1290"/>
        <v>1896.954638671875</v>
      </c>
      <c r="M2496" s="13">
        <f t="shared" si="1290"/>
        <v>1748.004721069336</v>
      </c>
      <c r="N2496" s="13">
        <f t="shared" si="1290"/>
        <v>1234.8496887207032</v>
      </c>
      <c r="O2496" s="13">
        <f t="shared" si="1290"/>
        <v>806.92109680175781</v>
      </c>
      <c r="P2496" s="13">
        <f t="shared" si="1290"/>
        <v>743.4292343139648</v>
      </c>
      <c r="Q2496" s="13">
        <f t="shared" si="1290"/>
        <v>635.7400367736816</v>
      </c>
      <c r="R2496" s="13">
        <f t="shared" si="1290"/>
        <v>508.87872467041018</v>
      </c>
      <c r="S2496" s="13">
        <f t="shared" si="1290"/>
        <v>250.59857177734375</v>
      </c>
      <c r="T2496" s="13">
        <f t="shared" si="1290"/>
        <v>219.7406849861145</v>
      </c>
      <c r="U2496" s="13">
        <f t="shared" si="1290"/>
        <v>24689.696769428254</v>
      </c>
      <c r="V2496" s="8"/>
      <c r="W2496" s="8" t="s">
        <v>70</v>
      </c>
      <c r="X2496" s="78">
        <v>13</v>
      </c>
      <c r="Y2496" s="78">
        <v>39</v>
      </c>
      <c r="Z2496" s="78">
        <v>107</v>
      </c>
      <c r="AA2496" s="78">
        <v>116</v>
      </c>
      <c r="AB2496" s="78">
        <v>60</v>
      </c>
      <c r="AC2496" s="78">
        <v>6</v>
      </c>
      <c r="AD2496" s="78">
        <v>0</v>
      </c>
      <c r="AE2496" s="45">
        <f t="shared" si="1236"/>
        <v>341</v>
      </c>
      <c r="AF2496" s="8"/>
      <c r="AG2496" s="44" t="s">
        <v>70</v>
      </c>
      <c r="AH2496" s="68">
        <f t="shared" si="1269"/>
        <v>13.977053070815616</v>
      </c>
      <c r="AI2496" s="68">
        <f t="shared" si="1270"/>
        <v>63.221518407326023</v>
      </c>
      <c r="AJ2496" s="68">
        <f t="shared" si="1271"/>
        <v>164.1512349603249</v>
      </c>
      <c r="AK2496" s="68">
        <f t="shared" si="1272"/>
        <v>128.19352912511349</v>
      </c>
      <c r="AL2496" s="68">
        <f t="shared" si="1232"/>
        <v>55.193859898687279</v>
      </c>
      <c r="AM2496" s="68">
        <f t="shared" si="1233"/>
        <v>5.9530206785322655</v>
      </c>
      <c r="AN2496" s="68">
        <f t="shared" si="1234"/>
        <v>0</v>
      </c>
      <c r="AO2496" s="68">
        <f t="shared" si="1237"/>
        <v>55.472945168983372</v>
      </c>
      <c r="AP2496" s="8"/>
      <c r="AQ2496" s="6"/>
      <c r="AR2496" s="6"/>
      <c r="AS2496" s="8"/>
      <c r="AT2496" s="8"/>
      <c r="AU2496" s="8"/>
      <c r="AV2496" s="8"/>
      <c r="AW2496" s="8"/>
      <c r="AX2496" s="8"/>
      <c r="AY2496" s="8"/>
      <c r="AZ2496" s="8"/>
      <c r="BA2496" s="8"/>
      <c r="BB2496" s="8"/>
      <c r="BC2496" s="8"/>
      <c r="BD2496" s="8"/>
      <c r="BE2496" s="8"/>
      <c r="BF2496" s="8"/>
    </row>
    <row r="2497" spans="1:58" s="5" customFormat="1">
      <c r="A2497" s="6">
        <v>2452</v>
      </c>
      <c r="B2497" s="44" t="s">
        <v>71</v>
      </c>
      <c r="C2497" s="13">
        <f t="shared" ref="C2497:U2497" si="1291">C2397+(C2397-C2297)</f>
        <v>8337.5253295898438</v>
      </c>
      <c r="D2497" s="13">
        <f t="shared" si="1291"/>
        <v>7737.3433288574215</v>
      </c>
      <c r="E2497" s="13">
        <f t="shared" si="1291"/>
        <v>6812.9037719726566</v>
      </c>
      <c r="F2497" s="13">
        <f t="shared" si="1291"/>
        <v>7188.57861328125</v>
      </c>
      <c r="G2497" s="13">
        <f t="shared" si="1291"/>
        <v>10774.37060546875</v>
      </c>
      <c r="H2497" s="13">
        <f t="shared" si="1291"/>
        <v>12962.109692382812</v>
      </c>
      <c r="I2497" s="13">
        <f t="shared" si="1291"/>
        <v>13004.405981445312</v>
      </c>
      <c r="J2497" s="13">
        <f t="shared" si="1291"/>
        <v>11182.131103515625</v>
      </c>
      <c r="K2497" s="13">
        <f t="shared" si="1291"/>
        <v>9520.0251953125007</v>
      </c>
      <c r="L2497" s="13">
        <f t="shared" si="1291"/>
        <v>7358.0963134765625</v>
      </c>
      <c r="M2497" s="13">
        <f t="shared" si="1291"/>
        <v>6749.0896972656246</v>
      </c>
      <c r="N2497" s="13">
        <f t="shared" si="1291"/>
        <v>5482.9940185546875</v>
      </c>
      <c r="O2497" s="13">
        <f t="shared" si="1291"/>
        <v>6417.739013671875</v>
      </c>
      <c r="P2497" s="13">
        <f t="shared" si="1291"/>
        <v>6501.7670776367186</v>
      </c>
      <c r="Q2497" s="13">
        <f t="shared" si="1291"/>
        <v>6369.7446777343748</v>
      </c>
      <c r="R2497" s="13">
        <f t="shared" si="1291"/>
        <v>4999.7377319335938</v>
      </c>
      <c r="S2497" s="13">
        <f t="shared" si="1291"/>
        <v>2599.3800476074221</v>
      </c>
      <c r="T2497" s="13">
        <f t="shared" si="1291"/>
        <v>2023.2867065429687</v>
      </c>
      <c r="U2497" s="13">
        <f t="shared" si="1291"/>
        <v>136021.22890625001</v>
      </c>
      <c r="V2497" s="8"/>
      <c r="W2497" s="8" t="s">
        <v>71</v>
      </c>
      <c r="X2497" s="78">
        <v>41</v>
      </c>
      <c r="Y2497" s="78">
        <v>232</v>
      </c>
      <c r="Z2497" s="78">
        <v>516</v>
      </c>
      <c r="AA2497" s="78">
        <v>643</v>
      </c>
      <c r="AB2497" s="78">
        <v>336</v>
      </c>
      <c r="AC2497" s="78">
        <v>53</v>
      </c>
      <c r="AD2497" s="78">
        <v>0</v>
      </c>
      <c r="AE2497" s="45">
        <f t="shared" si="1236"/>
        <v>1821</v>
      </c>
      <c r="AF2497" s="8"/>
      <c r="AG2497" s="44" t="s">
        <v>71</v>
      </c>
      <c r="AH2497" s="68">
        <f t="shared" si="1269"/>
        <v>11.406983829668496</v>
      </c>
      <c r="AI2497" s="68">
        <f t="shared" si="1270"/>
        <v>43.06516055466733</v>
      </c>
      <c r="AJ2497" s="68">
        <f t="shared" si="1271"/>
        <v>79.616669237605294</v>
      </c>
      <c r="AK2497" s="68">
        <f t="shared" si="1272"/>
        <v>98.889561109893435</v>
      </c>
      <c r="AL2497" s="68">
        <f t="shared" si="1232"/>
        <v>60.095879200408</v>
      </c>
      <c r="AM2497" s="68">
        <f t="shared" si="1233"/>
        <v>11.134424313518897</v>
      </c>
      <c r="AN2497" s="68">
        <f t="shared" si="1234"/>
        <v>0</v>
      </c>
      <c r="AO2497" s="68">
        <f t="shared" si="1237"/>
        <v>50.590558294008808</v>
      </c>
      <c r="AP2497" s="8"/>
      <c r="AQ2497" s="6"/>
      <c r="AR2497" s="6"/>
      <c r="AS2497" s="8"/>
      <c r="AT2497" s="8"/>
      <c r="AU2497" s="8"/>
      <c r="AV2497" s="8"/>
      <c r="AW2497" s="8"/>
      <c r="AX2497" s="8"/>
      <c r="AY2497" s="8"/>
      <c r="AZ2497" s="8"/>
      <c r="BA2497" s="8"/>
      <c r="BB2497" s="8"/>
      <c r="BC2497" s="8"/>
      <c r="BD2497" s="8"/>
      <c r="BE2497" s="8"/>
      <c r="BF2497" s="8"/>
    </row>
    <row r="2498" spans="1:58" s="5" customFormat="1">
      <c r="A2498" s="6">
        <v>2453</v>
      </c>
      <c r="B2498" s="44" t="s">
        <v>72</v>
      </c>
      <c r="C2498" s="13">
        <f t="shared" ref="C2498:U2498" si="1292">C2398+(C2398-C2298)</f>
        <v>7926.0789062499998</v>
      </c>
      <c r="D2498" s="13">
        <f t="shared" si="1292"/>
        <v>9166.2384521484382</v>
      </c>
      <c r="E2498" s="13">
        <f t="shared" si="1292"/>
        <v>9518.6930664062493</v>
      </c>
      <c r="F2498" s="13">
        <f t="shared" si="1292"/>
        <v>8326.7148681640629</v>
      </c>
      <c r="G2498" s="13">
        <f t="shared" si="1292"/>
        <v>6326.7351562499998</v>
      </c>
      <c r="H2498" s="13">
        <f t="shared" si="1292"/>
        <v>6998.5432617187498</v>
      </c>
      <c r="I2498" s="13">
        <f t="shared" si="1292"/>
        <v>8155.6979248046882</v>
      </c>
      <c r="J2498" s="13">
        <f t="shared" si="1292"/>
        <v>9096.7270996093757</v>
      </c>
      <c r="K2498" s="13">
        <f t="shared" si="1292"/>
        <v>9657.2315673828125</v>
      </c>
      <c r="L2498" s="13">
        <f t="shared" si="1292"/>
        <v>8464.5094726562493</v>
      </c>
      <c r="M2498" s="13">
        <f t="shared" si="1292"/>
        <v>8655.9894775390621</v>
      </c>
      <c r="N2498" s="13">
        <f t="shared" si="1292"/>
        <v>7402.496826171875</v>
      </c>
      <c r="O2498" s="13">
        <f t="shared" si="1292"/>
        <v>6729.6843383789064</v>
      </c>
      <c r="P2498" s="13">
        <f t="shared" si="1292"/>
        <v>6398.8135620117191</v>
      </c>
      <c r="Q2498" s="13">
        <f t="shared" si="1292"/>
        <v>6691.5294616699221</v>
      </c>
      <c r="R2498" s="13">
        <f t="shared" si="1292"/>
        <v>5334.6370727539061</v>
      </c>
      <c r="S2498" s="13">
        <f t="shared" si="1292"/>
        <v>3281.9451660156251</v>
      </c>
      <c r="T2498" s="13">
        <f t="shared" si="1292"/>
        <v>2247.3527435302735</v>
      </c>
      <c r="U2498" s="13">
        <f t="shared" si="1292"/>
        <v>130379.61842346191</v>
      </c>
      <c r="V2498" s="8"/>
      <c r="W2498" s="8" t="s">
        <v>72</v>
      </c>
      <c r="X2498" s="78">
        <v>45</v>
      </c>
      <c r="Y2498" s="78">
        <v>178</v>
      </c>
      <c r="Z2498" s="78">
        <v>459</v>
      </c>
      <c r="AA2498" s="78">
        <v>486</v>
      </c>
      <c r="AB2498" s="78">
        <v>222</v>
      </c>
      <c r="AC2498" s="78">
        <v>37</v>
      </c>
      <c r="AD2498" s="78">
        <v>0</v>
      </c>
      <c r="AE2498" s="45">
        <f t="shared" si="1236"/>
        <v>1427</v>
      </c>
      <c r="AF2498" s="8"/>
      <c r="AG2498" s="44" t="s">
        <v>72</v>
      </c>
      <c r="AH2498" s="68">
        <f t="shared" si="1269"/>
        <v>10.808584348684906</v>
      </c>
      <c r="AI2498" s="68">
        <f t="shared" si="1270"/>
        <v>56.269148495700477</v>
      </c>
      <c r="AJ2498" s="68">
        <f t="shared" si="1271"/>
        <v>131.17015436931817</v>
      </c>
      <c r="AK2498" s="68">
        <f t="shared" si="1272"/>
        <v>119.18048080762841</v>
      </c>
      <c r="AL2498" s="68">
        <f t="shared" si="1232"/>
        <v>48.808763320938347</v>
      </c>
      <c r="AM2498" s="68">
        <f t="shared" si="1233"/>
        <v>7.662651504592076</v>
      </c>
      <c r="AN2498" s="68">
        <f t="shared" si="1234"/>
        <v>0</v>
      </c>
      <c r="AO2498" s="68">
        <f t="shared" si="1237"/>
        <v>50.047206974857858</v>
      </c>
      <c r="AP2498" s="8"/>
      <c r="AQ2498" s="6"/>
      <c r="AR2498" s="6"/>
      <c r="AS2498" s="8"/>
      <c r="AT2498" s="8"/>
      <c r="AU2498" s="8"/>
      <c r="AV2498" s="8"/>
      <c r="AW2498" s="8"/>
      <c r="AX2498" s="8"/>
      <c r="AY2498" s="8"/>
      <c r="AZ2498" s="8"/>
      <c r="BA2498" s="8"/>
      <c r="BB2498" s="8"/>
      <c r="BC2498" s="8"/>
      <c r="BD2498" s="8"/>
      <c r="BE2498" s="8"/>
      <c r="BF2498" s="8"/>
    </row>
    <row r="2499" spans="1:58" s="5" customFormat="1">
      <c r="A2499" s="6">
        <v>2454</v>
      </c>
      <c r="B2499" s="44" t="s">
        <v>73</v>
      </c>
      <c r="C2499" s="13">
        <f t="shared" ref="C2499:U2499" si="1293">C2399+(C2399-C2299)</f>
        <v>933.64684143066404</v>
      </c>
      <c r="D2499" s="13">
        <f t="shared" si="1293"/>
        <v>1279.3455078125</v>
      </c>
      <c r="E2499" s="13">
        <f t="shared" si="1293"/>
        <v>1292.5679718017577</v>
      </c>
      <c r="F2499" s="13">
        <f t="shared" si="1293"/>
        <v>1035.1847351074218</v>
      </c>
      <c r="G2499" s="13">
        <f t="shared" si="1293"/>
        <v>661.40837402343755</v>
      </c>
      <c r="H2499" s="13">
        <f t="shared" si="1293"/>
        <v>757.12872314453125</v>
      </c>
      <c r="I2499" s="13">
        <f t="shared" si="1293"/>
        <v>1003.362826538086</v>
      </c>
      <c r="J2499" s="13">
        <f t="shared" si="1293"/>
        <v>1141.288851928711</v>
      </c>
      <c r="K2499" s="13">
        <f t="shared" si="1293"/>
        <v>1396.738330078125</v>
      </c>
      <c r="L2499" s="13">
        <f t="shared" si="1293"/>
        <v>1382.8461273193359</v>
      </c>
      <c r="M2499" s="13">
        <f t="shared" si="1293"/>
        <v>1301.6298645019531</v>
      </c>
      <c r="N2499" s="13">
        <f t="shared" si="1293"/>
        <v>967.15259399414072</v>
      </c>
      <c r="O2499" s="13">
        <f t="shared" si="1293"/>
        <v>907.89401245117188</v>
      </c>
      <c r="P2499" s="13">
        <f t="shared" si="1293"/>
        <v>758.38324890136721</v>
      </c>
      <c r="Q2499" s="13">
        <f t="shared" si="1293"/>
        <v>787.34869079589839</v>
      </c>
      <c r="R2499" s="13">
        <f t="shared" si="1293"/>
        <v>622.10486755371096</v>
      </c>
      <c r="S2499" s="13">
        <f t="shared" si="1293"/>
        <v>462.52859802246093</v>
      </c>
      <c r="T2499" s="13">
        <f t="shared" si="1293"/>
        <v>364.68835601806643</v>
      </c>
      <c r="U2499" s="13">
        <f t="shared" si="1293"/>
        <v>17055.248521423338</v>
      </c>
      <c r="V2499" s="8"/>
      <c r="W2499" s="8" t="s">
        <v>73</v>
      </c>
      <c r="X2499" s="78">
        <v>9</v>
      </c>
      <c r="Y2499" s="78">
        <v>19</v>
      </c>
      <c r="Z2499" s="78">
        <v>44</v>
      </c>
      <c r="AA2499" s="78">
        <v>38</v>
      </c>
      <c r="AB2499" s="78">
        <v>29</v>
      </c>
      <c r="AC2499" s="78">
        <v>10</v>
      </c>
      <c r="AD2499" s="78">
        <v>0</v>
      </c>
      <c r="AE2499" s="45">
        <f t="shared" si="1236"/>
        <v>149</v>
      </c>
      <c r="AF2499" s="8"/>
      <c r="AG2499" s="44" t="s">
        <v>73</v>
      </c>
      <c r="AH2499" s="68">
        <f t="shared" si="1269"/>
        <v>17.388200762187754</v>
      </c>
      <c r="AI2499" s="68">
        <f t="shared" si="1270"/>
        <v>57.453158279265203</v>
      </c>
      <c r="AJ2499" s="68">
        <f t="shared" si="1271"/>
        <v>116.22858479667181</v>
      </c>
      <c r="AK2499" s="68">
        <f t="shared" si="1272"/>
        <v>75.745281756374865</v>
      </c>
      <c r="AL2499" s="68">
        <f t="shared" si="1232"/>
        <v>50.819737616803508</v>
      </c>
      <c r="AM2499" s="68">
        <f t="shared" si="1233"/>
        <v>14.319074352947215</v>
      </c>
      <c r="AN2499" s="68">
        <f t="shared" si="1234"/>
        <v>0</v>
      </c>
      <c r="AO2499" s="68">
        <f t="shared" si="1237"/>
        <v>40.390579790079869</v>
      </c>
      <c r="AP2499" s="8"/>
      <c r="AQ2499" s="6"/>
      <c r="AR2499" s="6"/>
      <c r="AS2499" s="8"/>
      <c r="AT2499" s="8"/>
      <c r="AU2499" s="8"/>
      <c r="AV2499" s="8"/>
      <c r="AW2499" s="8"/>
      <c r="AX2499" s="8"/>
      <c r="AY2499" s="8"/>
      <c r="AZ2499" s="8"/>
      <c r="BA2499" s="8"/>
      <c r="BB2499" s="8"/>
      <c r="BC2499" s="8"/>
      <c r="BD2499" s="8"/>
      <c r="BE2499" s="8"/>
      <c r="BF2499" s="8"/>
    </row>
    <row r="2500" spans="1:58" s="5" customFormat="1">
      <c r="A2500" s="6">
        <v>2455</v>
      </c>
      <c r="B2500" s="44" t="s">
        <v>74</v>
      </c>
      <c r="C2500" s="13">
        <f t="shared" ref="C2500:U2500" si="1294">C2400+(C2400-C2300)</f>
        <v>1067.7511077880858</v>
      </c>
      <c r="D2500" s="13">
        <f t="shared" si="1294"/>
        <v>1271.7656692504884</v>
      </c>
      <c r="E2500" s="13">
        <f t="shared" si="1294"/>
        <v>1376.0698471069336</v>
      </c>
      <c r="F2500" s="13">
        <f t="shared" si="1294"/>
        <v>993.27592773437505</v>
      </c>
      <c r="G2500" s="13">
        <f t="shared" si="1294"/>
        <v>643.47556533813474</v>
      </c>
      <c r="H2500" s="13">
        <f t="shared" si="1294"/>
        <v>818.61149215698242</v>
      </c>
      <c r="I2500" s="13">
        <f t="shared" si="1294"/>
        <v>987.08294982910161</v>
      </c>
      <c r="J2500" s="13">
        <f t="shared" si="1294"/>
        <v>1173.7043777465819</v>
      </c>
      <c r="K2500" s="13">
        <f t="shared" si="1294"/>
        <v>1227.0231277465821</v>
      </c>
      <c r="L2500" s="13">
        <f t="shared" si="1294"/>
        <v>1182.0926666259766</v>
      </c>
      <c r="M2500" s="13">
        <f t="shared" si="1294"/>
        <v>1160.591404724121</v>
      </c>
      <c r="N2500" s="13">
        <f t="shared" si="1294"/>
        <v>872.03818359374998</v>
      </c>
      <c r="O2500" s="13">
        <f t="shared" si="1294"/>
        <v>729.80190505981443</v>
      </c>
      <c r="P2500" s="13">
        <f t="shared" si="1294"/>
        <v>614.75386962890627</v>
      </c>
      <c r="Q2500" s="13">
        <f t="shared" si="1294"/>
        <v>570.95680694580074</v>
      </c>
      <c r="R2500" s="13">
        <f t="shared" si="1294"/>
        <v>507.8692512512207</v>
      </c>
      <c r="S2500" s="13">
        <f t="shared" si="1294"/>
        <v>304.08266868591306</v>
      </c>
      <c r="T2500" s="13">
        <f t="shared" si="1294"/>
        <v>267.76838779449463</v>
      </c>
      <c r="U2500" s="13">
        <f t="shared" si="1294"/>
        <v>15768.715209007263</v>
      </c>
      <c r="V2500" s="8"/>
      <c r="W2500" s="8" t="s">
        <v>74</v>
      </c>
      <c r="X2500" s="78">
        <v>3</v>
      </c>
      <c r="Y2500" s="78">
        <v>17</v>
      </c>
      <c r="Z2500" s="78">
        <v>51</v>
      </c>
      <c r="AA2500" s="78">
        <v>66</v>
      </c>
      <c r="AB2500" s="78">
        <v>25</v>
      </c>
      <c r="AC2500" s="78">
        <v>3</v>
      </c>
      <c r="AD2500" s="78">
        <v>0</v>
      </c>
      <c r="AE2500" s="45">
        <f t="shared" si="1236"/>
        <v>165</v>
      </c>
      <c r="AF2500" s="8"/>
      <c r="AG2500" s="44" t="s">
        <v>74</v>
      </c>
      <c r="AH2500" s="68">
        <f t="shared" si="1269"/>
        <v>6.0406175489279939</v>
      </c>
      <c r="AI2500" s="68">
        <f t="shared" si="1270"/>
        <v>52.838059176549493</v>
      </c>
      <c r="AJ2500" s="68">
        <f t="shared" si="1271"/>
        <v>124.60123144770095</v>
      </c>
      <c r="AK2500" s="68">
        <f t="shared" si="1272"/>
        <v>133.72736305784005</v>
      </c>
      <c r="AL2500" s="68">
        <f t="shared" si="1232"/>
        <v>42.600164869450325</v>
      </c>
      <c r="AM2500" s="68">
        <f t="shared" si="1233"/>
        <v>4.8898833806164284</v>
      </c>
      <c r="AN2500" s="68">
        <f t="shared" si="1234"/>
        <v>0</v>
      </c>
      <c r="AO2500" s="68">
        <f t="shared" si="1237"/>
        <v>46.973309617814778</v>
      </c>
      <c r="AP2500" s="8"/>
      <c r="AQ2500" s="6"/>
      <c r="AR2500" s="6"/>
      <c r="AS2500" s="8"/>
      <c r="AT2500" s="8"/>
      <c r="AU2500" s="8"/>
      <c r="AV2500" s="8"/>
      <c r="AW2500" s="8"/>
      <c r="AX2500" s="8"/>
      <c r="AY2500" s="8"/>
      <c r="AZ2500" s="8"/>
      <c r="BA2500" s="8"/>
      <c r="BB2500" s="8"/>
      <c r="BC2500" s="8"/>
      <c r="BD2500" s="8"/>
      <c r="BE2500" s="8"/>
      <c r="BF2500" s="8"/>
    </row>
    <row r="2501" spans="1:58" s="5" customFormat="1">
      <c r="A2501" s="6">
        <v>2456</v>
      </c>
      <c r="B2501" s="44" t="s">
        <v>75</v>
      </c>
      <c r="C2501" s="13">
        <f t="shared" ref="C2501:U2501" si="1295">C2401+(C2401-C2301)</f>
        <v>846.06690368652346</v>
      </c>
      <c r="D2501" s="13">
        <f t="shared" si="1295"/>
        <v>986.1367126464844</v>
      </c>
      <c r="E2501" s="13">
        <f t="shared" si="1295"/>
        <v>1091.0283905029296</v>
      </c>
      <c r="F2501" s="13">
        <f t="shared" si="1295"/>
        <v>791.78887939453125</v>
      </c>
      <c r="G2501" s="13">
        <f t="shared" si="1295"/>
        <v>494.89487152099605</v>
      </c>
      <c r="H2501" s="13">
        <f t="shared" si="1295"/>
        <v>716.2641662597656</v>
      </c>
      <c r="I2501" s="13">
        <f t="shared" si="1295"/>
        <v>943.22026672363279</v>
      </c>
      <c r="J2501" s="13">
        <f t="shared" si="1295"/>
        <v>1017.196401977539</v>
      </c>
      <c r="K2501" s="13">
        <f t="shared" si="1295"/>
        <v>1164.1237579345702</v>
      </c>
      <c r="L2501" s="13">
        <f t="shared" si="1295"/>
        <v>1027.1538452148438</v>
      </c>
      <c r="M2501" s="13">
        <f t="shared" si="1295"/>
        <v>1026.372592163086</v>
      </c>
      <c r="N2501" s="13">
        <f t="shared" si="1295"/>
        <v>835.6228088378906</v>
      </c>
      <c r="O2501" s="13">
        <f t="shared" si="1295"/>
        <v>679.47052612304685</v>
      </c>
      <c r="P2501" s="13">
        <f t="shared" si="1295"/>
        <v>548.73793945312502</v>
      </c>
      <c r="Q2501" s="13">
        <f t="shared" si="1295"/>
        <v>559.8879455566406</v>
      </c>
      <c r="R2501" s="13">
        <f t="shared" si="1295"/>
        <v>406.00017395019529</v>
      </c>
      <c r="S2501" s="13">
        <f t="shared" si="1295"/>
        <v>226.35318450927736</v>
      </c>
      <c r="T2501" s="13">
        <f t="shared" si="1295"/>
        <v>172.6196144104004</v>
      </c>
      <c r="U2501" s="13">
        <f t="shared" si="1295"/>
        <v>13532.938980865478</v>
      </c>
      <c r="V2501" s="8"/>
      <c r="W2501" s="8" t="s">
        <v>75</v>
      </c>
      <c r="X2501" s="78">
        <v>6</v>
      </c>
      <c r="Y2501" s="78">
        <v>15</v>
      </c>
      <c r="Z2501" s="78">
        <v>50</v>
      </c>
      <c r="AA2501" s="78">
        <v>50</v>
      </c>
      <c r="AB2501" s="78">
        <v>19</v>
      </c>
      <c r="AC2501" s="78">
        <v>0</v>
      </c>
      <c r="AD2501" s="78">
        <v>0</v>
      </c>
      <c r="AE2501" s="45">
        <f t="shared" si="1236"/>
        <v>140</v>
      </c>
      <c r="AF2501" s="8"/>
      <c r="AG2501" s="44" t="s">
        <v>75</v>
      </c>
      <c r="AH2501" s="68">
        <f t="shared" si="1269"/>
        <v>15.155555113600755</v>
      </c>
      <c r="AI2501" s="68">
        <f t="shared" si="1270"/>
        <v>60.618934901868833</v>
      </c>
      <c r="AJ2501" s="68">
        <f t="shared" si="1271"/>
        <v>139.61329452258715</v>
      </c>
      <c r="AK2501" s="68">
        <f t="shared" si="1272"/>
        <v>106.01977451922203</v>
      </c>
      <c r="AL2501" s="68">
        <f t="shared" si="1232"/>
        <v>37.357583969156714</v>
      </c>
      <c r="AM2501" s="68">
        <f t="shared" si="1233"/>
        <v>0</v>
      </c>
      <c r="AN2501" s="68">
        <f t="shared" si="1234"/>
        <v>0</v>
      </c>
      <c r="AO2501" s="68">
        <f t="shared" si="1237"/>
        <v>45.494115076138449</v>
      </c>
      <c r="AP2501" s="8"/>
      <c r="AQ2501" s="6"/>
      <c r="AR2501" s="6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</row>
    <row r="2502" spans="1:58" s="5" customFormat="1">
      <c r="A2502" s="6">
        <v>2457</v>
      </c>
      <c r="B2502" s="44" t="s">
        <v>76</v>
      </c>
      <c r="C2502" s="13">
        <f t="shared" ref="C2502:U2502" si="1296">C2402+(C2402-C2302)</f>
        <v>4462.280029296875</v>
      </c>
      <c r="D2502" s="13">
        <f t="shared" si="1296"/>
        <v>5071.4174560546871</v>
      </c>
      <c r="E2502" s="13">
        <f t="shared" si="1296"/>
        <v>5608.5909301757811</v>
      </c>
      <c r="F2502" s="13">
        <f t="shared" si="1296"/>
        <v>5205.5526062011722</v>
      </c>
      <c r="G2502" s="13">
        <f t="shared" si="1296"/>
        <v>3722.1131835937499</v>
      </c>
      <c r="H2502" s="13">
        <f t="shared" si="1296"/>
        <v>3340.2161163330079</v>
      </c>
      <c r="I2502" s="13">
        <f t="shared" si="1296"/>
        <v>4296.2679626464842</v>
      </c>
      <c r="J2502" s="13">
        <f t="shared" si="1296"/>
        <v>5188.6952209472656</v>
      </c>
      <c r="K2502" s="13">
        <f t="shared" si="1296"/>
        <v>5882.0482055664061</v>
      </c>
      <c r="L2502" s="13">
        <f t="shared" si="1296"/>
        <v>5304.3002563476566</v>
      </c>
      <c r="M2502" s="13">
        <f t="shared" si="1296"/>
        <v>4767.0072204589842</v>
      </c>
      <c r="N2502" s="13">
        <f t="shared" si="1296"/>
        <v>2812.646795654297</v>
      </c>
      <c r="O2502" s="13">
        <f t="shared" si="1296"/>
        <v>1737.9800231933593</v>
      </c>
      <c r="P2502" s="13">
        <f t="shared" si="1296"/>
        <v>1015.8079360961915</v>
      </c>
      <c r="Q2502" s="13">
        <f t="shared" si="1296"/>
        <v>899.82733917236328</v>
      </c>
      <c r="R2502" s="13">
        <f t="shared" si="1296"/>
        <v>629.01002655029299</v>
      </c>
      <c r="S2502" s="13">
        <f t="shared" si="1296"/>
        <v>435.08863677978513</v>
      </c>
      <c r="T2502" s="13">
        <f t="shared" si="1296"/>
        <v>414.59133033752443</v>
      </c>
      <c r="U2502" s="13">
        <f t="shared" si="1296"/>
        <v>60793.441275405887</v>
      </c>
      <c r="V2502" s="8"/>
      <c r="W2502" s="8" t="s">
        <v>76</v>
      </c>
      <c r="X2502" s="78">
        <v>5</v>
      </c>
      <c r="Y2502" s="78">
        <v>35</v>
      </c>
      <c r="Z2502" s="78">
        <v>232</v>
      </c>
      <c r="AA2502" s="78">
        <v>349</v>
      </c>
      <c r="AB2502" s="78">
        <v>152</v>
      </c>
      <c r="AC2502" s="78">
        <v>12</v>
      </c>
      <c r="AD2502" s="78">
        <v>0</v>
      </c>
      <c r="AE2502" s="45">
        <f t="shared" si="1236"/>
        <v>785</v>
      </c>
      <c r="AF2502" s="8"/>
      <c r="AG2502" s="44" t="s">
        <v>76</v>
      </c>
      <c r="AH2502" s="68">
        <f t="shared" si="1269"/>
        <v>1.9210256348360382</v>
      </c>
      <c r="AI2502" s="68">
        <f t="shared" si="1270"/>
        <v>18.806521066727495</v>
      </c>
      <c r="AJ2502" s="68">
        <f t="shared" si="1271"/>
        <v>138.91316724421816</v>
      </c>
      <c r="AK2502" s="68">
        <f t="shared" si="1272"/>
        <v>162.46658869248807</v>
      </c>
      <c r="AL2502" s="68">
        <f t="shared" si="1232"/>
        <v>58.588910516987497</v>
      </c>
      <c r="AM2502" s="68">
        <f t="shared" si="1233"/>
        <v>4.0802113755694638</v>
      </c>
      <c r="AN2502" s="68">
        <f t="shared" si="1234"/>
        <v>0</v>
      </c>
      <c r="AO2502" s="68">
        <f t="shared" si="1237"/>
        <v>47.663583431053212</v>
      </c>
      <c r="AP2502" s="8"/>
      <c r="AQ2502" s="6"/>
      <c r="AR2502" s="6"/>
      <c r="AS2502" s="8"/>
      <c r="AT2502" s="8"/>
      <c r="AU2502" s="8"/>
      <c r="AV2502" s="8"/>
      <c r="AW2502" s="8"/>
      <c r="AX2502" s="8"/>
      <c r="AY2502" s="8"/>
      <c r="AZ2502" s="8"/>
      <c r="BA2502" s="8"/>
      <c r="BB2502" s="8"/>
      <c r="BC2502" s="8"/>
      <c r="BD2502" s="8"/>
      <c r="BE2502" s="8"/>
      <c r="BF2502" s="8"/>
    </row>
    <row r="2503" spans="1:58" s="5" customFormat="1">
      <c r="A2503" s="6">
        <v>2458</v>
      </c>
      <c r="B2503" s="44" t="s">
        <v>77</v>
      </c>
      <c r="C2503" s="13">
        <f t="shared" ref="C2503:U2503" si="1297">C2403+(C2403-C2303)</f>
        <v>882.36504974365232</v>
      </c>
      <c r="D2503" s="13">
        <f t="shared" si="1297"/>
        <v>940.43127288818357</v>
      </c>
      <c r="E2503" s="13">
        <f t="shared" si="1297"/>
        <v>1008.3686645507812</v>
      </c>
      <c r="F2503" s="13">
        <f t="shared" si="1297"/>
        <v>774.79774475097656</v>
      </c>
      <c r="G2503" s="13">
        <f t="shared" si="1297"/>
        <v>569.00935974121091</v>
      </c>
      <c r="H2503" s="13">
        <f t="shared" si="1297"/>
        <v>685.98533325195308</v>
      </c>
      <c r="I2503" s="13">
        <f t="shared" si="1297"/>
        <v>911.01377105712891</v>
      </c>
      <c r="J2503" s="13">
        <f t="shared" si="1297"/>
        <v>954.82378540039065</v>
      </c>
      <c r="K2503" s="13">
        <f t="shared" si="1297"/>
        <v>906.2714721679688</v>
      </c>
      <c r="L2503" s="13">
        <f t="shared" si="1297"/>
        <v>942.27476043701176</v>
      </c>
      <c r="M2503" s="13">
        <f t="shared" si="1297"/>
        <v>913.92850952148433</v>
      </c>
      <c r="N2503" s="13">
        <f t="shared" si="1297"/>
        <v>758.59881896972661</v>
      </c>
      <c r="O2503" s="13">
        <f t="shared" si="1297"/>
        <v>662.59109649658205</v>
      </c>
      <c r="P2503" s="13">
        <f t="shared" si="1297"/>
        <v>526.28986663818364</v>
      </c>
      <c r="Q2503" s="13">
        <f t="shared" si="1297"/>
        <v>594.43407745361333</v>
      </c>
      <c r="R2503" s="13">
        <f t="shared" si="1297"/>
        <v>475.81338043212889</v>
      </c>
      <c r="S2503" s="13">
        <f t="shared" si="1297"/>
        <v>282.29424972534179</v>
      </c>
      <c r="T2503" s="13">
        <f t="shared" si="1297"/>
        <v>291.67049407958984</v>
      </c>
      <c r="U2503" s="13">
        <f t="shared" si="1297"/>
        <v>13080.961707305909</v>
      </c>
      <c r="V2503" s="8"/>
      <c r="W2503" s="8" t="s">
        <v>77</v>
      </c>
      <c r="X2503" s="78">
        <v>5</v>
      </c>
      <c r="Y2503" s="78">
        <v>22</v>
      </c>
      <c r="Z2503" s="78">
        <v>55</v>
      </c>
      <c r="AA2503" s="78">
        <v>56</v>
      </c>
      <c r="AB2503" s="78">
        <v>18</v>
      </c>
      <c r="AC2503" s="78">
        <v>6</v>
      </c>
      <c r="AD2503" s="78">
        <v>0</v>
      </c>
      <c r="AE2503" s="45">
        <f t="shared" si="1236"/>
        <v>162</v>
      </c>
      <c r="AF2503" s="8"/>
      <c r="AG2503" s="44" t="s">
        <v>77</v>
      </c>
      <c r="AH2503" s="68">
        <f t="shared" si="1269"/>
        <v>12.906594098585103</v>
      </c>
      <c r="AI2503" s="68">
        <f t="shared" si="1270"/>
        <v>77.327374755331761</v>
      </c>
      <c r="AJ2503" s="68">
        <f t="shared" si="1271"/>
        <v>160.35328259649322</v>
      </c>
      <c r="AK2503" s="68">
        <f t="shared" si="1272"/>
        <v>122.93996376151</v>
      </c>
      <c r="AL2503" s="68">
        <f t="shared" si="1232"/>
        <v>37.703292011000705</v>
      </c>
      <c r="AM2503" s="68">
        <f t="shared" si="1233"/>
        <v>13.241065584127659</v>
      </c>
      <c r="AN2503" s="68">
        <f t="shared" si="1234"/>
        <v>0</v>
      </c>
      <c r="AO2503" s="68">
        <f t="shared" si="1237"/>
        <v>56.404954724051237</v>
      </c>
      <c r="AP2503" s="8"/>
      <c r="AQ2503" s="6"/>
      <c r="AR2503" s="6"/>
      <c r="AS2503" s="8"/>
      <c r="AT2503" s="8"/>
      <c r="AU2503" s="8"/>
      <c r="AV2503" s="8"/>
      <c r="AW2503" s="8"/>
      <c r="AX2503" s="8"/>
      <c r="AY2503" s="8"/>
      <c r="AZ2503" s="8"/>
      <c r="BA2503" s="8"/>
      <c r="BB2503" s="8"/>
      <c r="BC2503" s="8"/>
      <c r="BD2503" s="8"/>
      <c r="BE2503" s="8"/>
      <c r="BF2503" s="8"/>
    </row>
    <row r="2504" spans="1:58" s="5" customFormat="1">
      <c r="A2504" s="6">
        <v>2459</v>
      </c>
      <c r="B2504" s="44" t="s">
        <v>78</v>
      </c>
      <c r="C2504" s="13">
        <f t="shared" ref="C2504:U2504" si="1298">C2404+(C2404-C2304)</f>
        <v>3365.3790405273439</v>
      </c>
      <c r="D2504" s="13">
        <f t="shared" si="1298"/>
        <v>2560.6045166015624</v>
      </c>
      <c r="E2504" s="13">
        <f t="shared" si="1298"/>
        <v>2215.1706054687502</v>
      </c>
      <c r="F2504" s="13">
        <f t="shared" si="1298"/>
        <v>2997.2476196289063</v>
      </c>
      <c r="G2504" s="13">
        <f t="shared" si="1298"/>
        <v>6605.9781005859377</v>
      </c>
      <c r="H2504" s="13">
        <f t="shared" si="1298"/>
        <v>11575.997607421876</v>
      </c>
      <c r="I2504" s="13">
        <f t="shared" si="1298"/>
        <v>11342.228051757813</v>
      </c>
      <c r="J2504" s="13">
        <f t="shared" si="1298"/>
        <v>7634.6164794921879</v>
      </c>
      <c r="K2504" s="13">
        <f t="shared" si="1298"/>
        <v>5933.5229980468748</v>
      </c>
      <c r="L2504" s="13">
        <f t="shared" si="1298"/>
        <v>4906.7491210937496</v>
      </c>
      <c r="M2504" s="13">
        <f t="shared" si="1298"/>
        <v>4801.3412109375004</v>
      </c>
      <c r="N2504" s="13">
        <f t="shared" si="1298"/>
        <v>3607.4000366210939</v>
      </c>
      <c r="O2504" s="13">
        <f t="shared" si="1298"/>
        <v>2916.1221679687501</v>
      </c>
      <c r="P2504" s="13">
        <f t="shared" si="1298"/>
        <v>2313.1326171874998</v>
      </c>
      <c r="Q2504" s="13">
        <f t="shared" si="1298"/>
        <v>2273.5094421386721</v>
      </c>
      <c r="R2504" s="13">
        <f t="shared" si="1298"/>
        <v>1939.2007690429687</v>
      </c>
      <c r="S2504" s="13">
        <f t="shared" si="1298"/>
        <v>1293.203207397461</v>
      </c>
      <c r="T2504" s="13">
        <f t="shared" si="1298"/>
        <v>1246.1369354248047</v>
      </c>
      <c r="U2504" s="13">
        <f t="shared" si="1298"/>
        <v>79527.54052734375</v>
      </c>
      <c r="V2504" s="8"/>
      <c r="W2504" s="8" t="s">
        <v>78</v>
      </c>
      <c r="X2504" s="78">
        <v>7</v>
      </c>
      <c r="Y2504" s="78">
        <v>37</v>
      </c>
      <c r="Z2504" s="78">
        <v>176</v>
      </c>
      <c r="AA2504" s="78">
        <v>388</v>
      </c>
      <c r="AB2504" s="78">
        <v>234</v>
      </c>
      <c r="AC2504" s="78">
        <v>59</v>
      </c>
      <c r="AD2504" s="78">
        <v>3</v>
      </c>
      <c r="AE2504" s="45">
        <f t="shared" si="1236"/>
        <v>904</v>
      </c>
      <c r="AF2504" s="8"/>
      <c r="AG2504" s="44" t="s">
        <v>78</v>
      </c>
      <c r="AH2504" s="68">
        <f t="shared" si="1269"/>
        <v>4.6709520789387975</v>
      </c>
      <c r="AI2504" s="68">
        <f t="shared" si="1270"/>
        <v>11.201974767890366</v>
      </c>
      <c r="AJ2504" s="68">
        <f t="shared" si="1271"/>
        <v>30.407746436844242</v>
      </c>
      <c r="AK2504" s="68">
        <f t="shared" si="1272"/>
        <v>68.416892735615207</v>
      </c>
      <c r="AL2504" s="68">
        <f t="shared" si="1232"/>
        <v>61.29973931986283</v>
      </c>
      <c r="AM2504" s="68">
        <f t="shared" si="1233"/>
        <v>19.887004742181301</v>
      </c>
      <c r="AN2504" s="68">
        <f t="shared" si="1234"/>
        <v>1.2228055382343568</v>
      </c>
      <c r="AO2504" s="68">
        <f t="shared" si="1237"/>
        <v>35.453524719205504</v>
      </c>
      <c r="AP2504" s="8"/>
      <c r="AQ2504" s="6"/>
      <c r="AR2504" s="6"/>
      <c r="AS2504" s="8"/>
      <c r="AT2504" s="8"/>
      <c r="AU2504" s="8"/>
      <c r="AV2504" s="8"/>
      <c r="AW2504" s="8"/>
      <c r="AX2504" s="8"/>
      <c r="AY2504" s="8"/>
      <c r="AZ2504" s="8"/>
      <c r="BA2504" s="8"/>
      <c r="BB2504" s="8"/>
      <c r="BC2504" s="8"/>
      <c r="BD2504" s="8"/>
      <c r="BE2504" s="8"/>
      <c r="BF2504" s="8"/>
    </row>
    <row r="2505" spans="1:58" s="5" customFormat="1">
      <c r="A2505" s="6">
        <v>2460</v>
      </c>
      <c r="B2505" s="44" t="s">
        <v>79</v>
      </c>
      <c r="C2505" s="13">
        <f t="shared" ref="C2505:U2505" si="1299">C2405+(C2405-C2305)</f>
        <v>367.20228729248049</v>
      </c>
      <c r="D2505" s="13">
        <f t="shared" si="1299"/>
        <v>469.0198684692383</v>
      </c>
      <c r="E2505" s="13">
        <f t="shared" si="1299"/>
        <v>493.57286682128904</v>
      </c>
      <c r="F2505" s="13">
        <f t="shared" si="1299"/>
        <v>439.53779907226561</v>
      </c>
      <c r="G2505" s="13">
        <f t="shared" si="1299"/>
        <v>249.01359252929689</v>
      </c>
      <c r="H2505" s="13">
        <f t="shared" si="1299"/>
        <v>315.99629669189454</v>
      </c>
      <c r="I2505" s="13">
        <f t="shared" si="1299"/>
        <v>374.92288208007813</v>
      </c>
      <c r="J2505" s="13">
        <f t="shared" si="1299"/>
        <v>428.8729537963867</v>
      </c>
      <c r="K2505" s="13">
        <f t="shared" si="1299"/>
        <v>493.98325805664064</v>
      </c>
      <c r="L2505" s="13">
        <f t="shared" si="1299"/>
        <v>534.1687362670898</v>
      </c>
      <c r="M2505" s="13">
        <f t="shared" si="1299"/>
        <v>554.0820190429688</v>
      </c>
      <c r="N2505" s="13">
        <f t="shared" si="1299"/>
        <v>469.40328369140627</v>
      </c>
      <c r="O2505" s="13">
        <f t="shared" si="1299"/>
        <v>404.0516357421875</v>
      </c>
      <c r="P2505" s="13">
        <f t="shared" si="1299"/>
        <v>349.39190521240232</v>
      </c>
      <c r="Q2505" s="13">
        <f t="shared" si="1299"/>
        <v>302.07291183471682</v>
      </c>
      <c r="R2505" s="13">
        <f t="shared" si="1299"/>
        <v>232.3256950378418</v>
      </c>
      <c r="S2505" s="13">
        <f t="shared" si="1299"/>
        <v>108.9257926940918</v>
      </c>
      <c r="T2505" s="13">
        <f t="shared" si="1299"/>
        <v>94.344038391113287</v>
      </c>
      <c r="U2505" s="13">
        <f t="shared" si="1299"/>
        <v>6680.887822723389</v>
      </c>
      <c r="V2505" s="8"/>
      <c r="W2505" s="8" t="s">
        <v>79</v>
      </c>
      <c r="X2505" s="78">
        <v>3</v>
      </c>
      <c r="Y2505" s="78">
        <v>9</v>
      </c>
      <c r="Z2505" s="78">
        <v>26</v>
      </c>
      <c r="AA2505" s="78">
        <v>18</v>
      </c>
      <c r="AB2505" s="78">
        <v>12</v>
      </c>
      <c r="AC2505" s="78">
        <v>3</v>
      </c>
      <c r="AD2505" s="78">
        <v>0</v>
      </c>
      <c r="AE2505" s="45">
        <f t="shared" si="1236"/>
        <v>71</v>
      </c>
      <c r="AF2505" s="8"/>
      <c r="AG2505" s="44" t="s">
        <v>79</v>
      </c>
      <c r="AH2505" s="68">
        <f t="shared" si="1269"/>
        <v>13.650703108274707</v>
      </c>
      <c r="AI2505" s="68">
        <f t="shared" si="1270"/>
        <v>72.285210687373493</v>
      </c>
      <c r="AJ2505" s="68">
        <f t="shared" si="1271"/>
        <v>164.55889054516828</v>
      </c>
      <c r="AK2505" s="68">
        <f t="shared" si="1272"/>
        <v>96.019746248272256</v>
      </c>
      <c r="AL2505" s="68">
        <f t="shared" si="1232"/>
        <v>55.960628404173811</v>
      </c>
      <c r="AM2505" s="68">
        <f t="shared" si="1233"/>
        <v>12.146160628205001</v>
      </c>
      <c r="AN2505" s="68">
        <f t="shared" si="1234"/>
        <v>0</v>
      </c>
      <c r="AO2505" s="68">
        <f t="shared" si="1237"/>
        <v>50.061774846522738</v>
      </c>
      <c r="AP2505" s="8"/>
      <c r="AQ2505" s="6"/>
      <c r="AR2505" s="6"/>
      <c r="AS2505" s="8"/>
      <c r="AT2505" s="8"/>
      <c r="AU2505" s="8"/>
      <c r="AV2505" s="8"/>
      <c r="AW2505" s="8"/>
      <c r="AX2505" s="8"/>
      <c r="AY2505" s="8"/>
      <c r="AZ2505" s="8"/>
      <c r="BA2505" s="8"/>
      <c r="BB2505" s="8"/>
      <c r="BC2505" s="8"/>
      <c r="BD2505" s="8"/>
      <c r="BE2505" s="8"/>
      <c r="BF2505" s="8"/>
    </row>
    <row r="2506" spans="1:58" s="5" customFormat="1">
      <c r="A2506" s="6">
        <v>2461</v>
      </c>
      <c r="B2506" s="44" t="s">
        <v>80</v>
      </c>
      <c r="C2506" s="13">
        <f t="shared" ref="C2506:U2506" si="1300">C2406+(C2406-C2306)</f>
        <v>146.96443901062011</v>
      </c>
      <c r="D2506" s="13">
        <f t="shared" si="1300"/>
        <v>195.72910766601564</v>
      </c>
      <c r="E2506" s="13">
        <f t="shared" si="1300"/>
        <v>212.75780639648437</v>
      </c>
      <c r="F2506" s="13">
        <f t="shared" si="1300"/>
        <v>144.64974212646484</v>
      </c>
      <c r="G2506" s="13">
        <f t="shared" si="1300"/>
        <v>96.153121185302737</v>
      </c>
      <c r="H2506" s="13">
        <f t="shared" si="1300"/>
        <v>121.94525451660157</v>
      </c>
      <c r="I2506" s="13">
        <f t="shared" si="1300"/>
        <v>154.13113021850586</v>
      </c>
      <c r="J2506" s="13">
        <f t="shared" si="1300"/>
        <v>198.05328216552735</v>
      </c>
      <c r="K2506" s="13">
        <f t="shared" si="1300"/>
        <v>221.93065032958984</v>
      </c>
      <c r="L2506" s="13">
        <f t="shared" si="1300"/>
        <v>256.26755828857421</v>
      </c>
      <c r="M2506" s="13">
        <f t="shared" si="1300"/>
        <v>188.41012573242188</v>
      </c>
      <c r="N2506" s="13">
        <f t="shared" si="1300"/>
        <v>180.69445037841797</v>
      </c>
      <c r="O2506" s="13">
        <f t="shared" si="1300"/>
        <v>182.76934814453125</v>
      </c>
      <c r="P2506" s="13">
        <f t="shared" si="1300"/>
        <v>208.85321807861328</v>
      </c>
      <c r="Q2506" s="13">
        <f t="shared" si="1300"/>
        <v>251.89021148681641</v>
      </c>
      <c r="R2506" s="13">
        <f t="shared" si="1300"/>
        <v>187.27446136474609</v>
      </c>
      <c r="S2506" s="13">
        <f t="shared" si="1300"/>
        <v>165.99308929443359</v>
      </c>
      <c r="T2506" s="13">
        <f t="shared" si="1300"/>
        <v>164.62992858886719</v>
      </c>
      <c r="U2506" s="13">
        <f t="shared" si="1300"/>
        <v>3279.096924972534</v>
      </c>
      <c r="V2506" s="8"/>
      <c r="W2506" s="8" t="s">
        <v>80</v>
      </c>
      <c r="X2506" s="78">
        <v>0</v>
      </c>
      <c r="Y2506" s="78">
        <v>3</v>
      </c>
      <c r="Z2506" s="78">
        <v>4</v>
      </c>
      <c r="AA2506" s="78">
        <v>16</v>
      </c>
      <c r="AB2506" s="78">
        <v>5</v>
      </c>
      <c r="AC2506" s="78">
        <v>3</v>
      </c>
      <c r="AD2506" s="78">
        <v>0</v>
      </c>
      <c r="AE2506" s="45">
        <f t="shared" si="1236"/>
        <v>31</v>
      </c>
      <c r="AF2506" s="8"/>
      <c r="AG2506" s="44" t="s">
        <v>80</v>
      </c>
      <c r="AH2506" s="68">
        <f t="shared" si="1269"/>
        <v>0</v>
      </c>
      <c r="AI2506" s="68">
        <f t="shared" si="1270"/>
        <v>62.40047047913319</v>
      </c>
      <c r="AJ2506" s="68">
        <f t="shared" si="1271"/>
        <v>65.603208847383925</v>
      </c>
      <c r="AK2506" s="68">
        <f t="shared" si="1272"/>
        <v>207.6154243119791</v>
      </c>
      <c r="AL2506" s="68">
        <f t="shared" si="1232"/>
        <v>50.491463159102217</v>
      </c>
      <c r="AM2506" s="68">
        <f t="shared" si="1233"/>
        <v>27.035472527518767</v>
      </c>
      <c r="AN2506" s="68">
        <f t="shared" si="1234"/>
        <v>0</v>
      </c>
      <c r="AO2506" s="68">
        <f t="shared" si="1237"/>
        <v>51.964129313078132</v>
      </c>
      <c r="AP2506" s="8"/>
      <c r="AQ2506" s="6"/>
      <c r="AR2506" s="6"/>
      <c r="AS2506" s="8"/>
      <c r="AT2506" s="8"/>
      <c r="AU2506" s="8"/>
      <c r="AV2506" s="8"/>
      <c r="AW2506" s="8"/>
      <c r="AX2506" s="8"/>
      <c r="AY2506" s="8"/>
      <c r="AZ2506" s="8"/>
      <c r="BA2506" s="8"/>
      <c r="BB2506" s="8"/>
      <c r="BC2506" s="8"/>
      <c r="BD2506" s="8"/>
      <c r="BE2506" s="8"/>
      <c r="BF2506" s="8"/>
    </row>
    <row r="2507" spans="1:58" s="5" customFormat="1">
      <c r="A2507" s="6">
        <v>2462</v>
      </c>
      <c r="B2507" s="44" t="s">
        <v>81</v>
      </c>
      <c r="C2507" s="13">
        <f t="shared" ref="C2507:U2507" si="1301">C2407+(C2407-C2307)</f>
        <v>1587.8296539306641</v>
      </c>
      <c r="D2507" s="13">
        <f t="shared" si="1301"/>
        <v>1933.6396087646485</v>
      </c>
      <c r="E2507" s="13">
        <f t="shared" si="1301"/>
        <v>2179.94775390625</v>
      </c>
      <c r="F2507" s="13">
        <f t="shared" si="1301"/>
        <v>1808.1200958251952</v>
      </c>
      <c r="G2507" s="13">
        <f t="shared" si="1301"/>
        <v>1008.3055511474608</v>
      </c>
      <c r="H2507" s="13">
        <f t="shared" si="1301"/>
        <v>1328.1239212036132</v>
      </c>
      <c r="I2507" s="13">
        <f t="shared" si="1301"/>
        <v>1512.9824615478515</v>
      </c>
      <c r="J2507" s="13">
        <f t="shared" si="1301"/>
        <v>1821.9539428710937</v>
      </c>
      <c r="K2507" s="13">
        <f t="shared" si="1301"/>
        <v>2016.9492614746093</v>
      </c>
      <c r="L2507" s="13">
        <f t="shared" si="1301"/>
        <v>1986.7487030029297</v>
      </c>
      <c r="M2507" s="13">
        <f t="shared" si="1301"/>
        <v>1934.4130584716797</v>
      </c>
      <c r="N2507" s="13">
        <f t="shared" si="1301"/>
        <v>1511.7945190429687</v>
      </c>
      <c r="O2507" s="13">
        <f t="shared" si="1301"/>
        <v>1321.9142150878906</v>
      </c>
      <c r="P2507" s="13">
        <f t="shared" si="1301"/>
        <v>1119.05498046875</v>
      </c>
      <c r="Q2507" s="13">
        <f t="shared" si="1301"/>
        <v>1101.9413528442383</v>
      </c>
      <c r="R2507" s="13">
        <f t="shared" si="1301"/>
        <v>808.65947875976565</v>
      </c>
      <c r="S2507" s="13">
        <f t="shared" si="1301"/>
        <v>549.82995758056643</v>
      </c>
      <c r="T2507" s="13">
        <f t="shared" si="1301"/>
        <v>409.94364318847659</v>
      </c>
      <c r="U2507" s="13">
        <f t="shared" si="1301"/>
        <v>25942.152159118654</v>
      </c>
      <c r="V2507" s="8"/>
      <c r="W2507" s="8" t="s">
        <v>81</v>
      </c>
      <c r="X2507" s="78">
        <v>6</v>
      </c>
      <c r="Y2507" s="78">
        <v>53</v>
      </c>
      <c r="Z2507" s="78">
        <v>104</v>
      </c>
      <c r="AA2507" s="78">
        <v>95</v>
      </c>
      <c r="AB2507" s="78">
        <v>33</v>
      </c>
      <c r="AC2507" s="78">
        <v>3</v>
      </c>
      <c r="AD2507" s="78">
        <v>0</v>
      </c>
      <c r="AE2507" s="45">
        <f t="shared" si="1236"/>
        <v>294</v>
      </c>
      <c r="AF2507" s="8"/>
      <c r="AG2507" s="44" t="s">
        <v>81</v>
      </c>
      <c r="AH2507" s="68">
        <f t="shared" si="1269"/>
        <v>6.6367272990920467</v>
      </c>
      <c r="AI2507" s="68">
        <f t="shared" si="1270"/>
        <v>105.1268634585727</v>
      </c>
      <c r="AJ2507" s="68">
        <f t="shared" si="1271"/>
        <v>156.61189191705836</v>
      </c>
      <c r="AK2507" s="68">
        <f t="shared" si="1272"/>
        <v>125.57977691666112</v>
      </c>
      <c r="AL2507" s="68">
        <f t="shared" si="1232"/>
        <v>36.224845451359251</v>
      </c>
      <c r="AM2507" s="68">
        <f t="shared" si="1233"/>
        <v>2.9747897553026927</v>
      </c>
      <c r="AN2507" s="68">
        <f t="shared" si="1234"/>
        <v>0</v>
      </c>
      <c r="AO2507" s="68">
        <f t="shared" si="1237"/>
        <v>51.205310584782858</v>
      </c>
      <c r="AP2507" s="8"/>
      <c r="AQ2507" s="6"/>
      <c r="AR2507" s="6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</row>
    <row r="2508" spans="1:58" s="5" customFormat="1">
      <c r="A2508" s="6">
        <v>2463</v>
      </c>
      <c r="B2508" s="44" t="s">
        <v>82</v>
      </c>
      <c r="C2508" s="13">
        <f t="shared" ref="C2508:U2508" si="1302">C2408+(C2408-C2308)</f>
        <v>1068.5253021240235</v>
      </c>
      <c r="D2508" s="13">
        <f t="shared" si="1302"/>
        <v>1226.2474166870118</v>
      </c>
      <c r="E2508" s="13">
        <f t="shared" si="1302"/>
        <v>1329.4943008422852</v>
      </c>
      <c r="F2508" s="13">
        <f t="shared" si="1302"/>
        <v>1250.4824989318847</v>
      </c>
      <c r="G2508" s="13">
        <f t="shared" si="1302"/>
        <v>758.03159942626951</v>
      </c>
      <c r="H2508" s="13">
        <f t="shared" si="1302"/>
        <v>839.41145362854002</v>
      </c>
      <c r="I2508" s="13">
        <f t="shared" si="1302"/>
        <v>1004.9402709960938</v>
      </c>
      <c r="J2508" s="13">
        <f t="shared" si="1302"/>
        <v>1154.2382049560547</v>
      </c>
      <c r="K2508" s="13">
        <f t="shared" si="1302"/>
        <v>1241.9112304687501</v>
      </c>
      <c r="L2508" s="13">
        <f t="shared" si="1302"/>
        <v>1236.1824676513672</v>
      </c>
      <c r="M2508" s="13">
        <f t="shared" si="1302"/>
        <v>1236.1053039550782</v>
      </c>
      <c r="N2508" s="13">
        <f t="shared" si="1302"/>
        <v>945.58002014160161</v>
      </c>
      <c r="O2508" s="13">
        <f t="shared" si="1302"/>
        <v>836.25970153808589</v>
      </c>
      <c r="P2508" s="13">
        <f t="shared" si="1302"/>
        <v>760.70195465087886</v>
      </c>
      <c r="Q2508" s="13">
        <f t="shared" si="1302"/>
        <v>834.42943038940427</v>
      </c>
      <c r="R2508" s="13">
        <f t="shared" si="1302"/>
        <v>677.4623847961426</v>
      </c>
      <c r="S2508" s="13">
        <f t="shared" si="1302"/>
        <v>440.51846694946289</v>
      </c>
      <c r="T2508" s="13">
        <f t="shared" si="1302"/>
        <v>382.49960441589354</v>
      </c>
      <c r="U2508" s="13">
        <f t="shared" si="1302"/>
        <v>17223.02161254883</v>
      </c>
      <c r="V2508" s="8"/>
      <c r="W2508" s="8" t="s">
        <v>82</v>
      </c>
      <c r="X2508" s="78">
        <v>9</v>
      </c>
      <c r="Y2508" s="78">
        <v>25</v>
      </c>
      <c r="Z2508" s="78">
        <v>42</v>
      </c>
      <c r="AA2508" s="78">
        <v>70</v>
      </c>
      <c r="AB2508" s="78">
        <v>23</v>
      </c>
      <c r="AC2508" s="78">
        <v>3</v>
      </c>
      <c r="AD2508" s="78">
        <v>0</v>
      </c>
      <c r="AE2508" s="45">
        <f t="shared" si="1236"/>
        <v>172</v>
      </c>
      <c r="AF2508" s="8"/>
      <c r="AG2508" s="44" t="s">
        <v>82</v>
      </c>
      <c r="AH2508" s="68">
        <f t="shared" si="1269"/>
        <v>14.394443757009734</v>
      </c>
      <c r="AI2508" s="68">
        <f t="shared" si="1270"/>
        <v>65.960310939337404</v>
      </c>
      <c r="AJ2508" s="68">
        <f t="shared" si="1271"/>
        <v>100.07011416974547</v>
      </c>
      <c r="AK2508" s="68">
        <f t="shared" si="1272"/>
        <v>139.3117621420748</v>
      </c>
      <c r="AL2508" s="68">
        <f t="shared" si="1232"/>
        <v>39.853125466204233</v>
      </c>
      <c r="AM2508" s="68">
        <f t="shared" si="1233"/>
        <v>4.831263179523182</v>
      </c>
      <c r="AN2508" s="68">
        <f t="shared" si="1234"/>
        <v>0</v>
      </c>
      <c r="AO2508" s="68">
        <f t="shared" si="1237"/>
        <v>45.957369810338975</v>
      </c>
      <c r="AP2508" s="8"/>
      <c r="AQ2508" s="6"/>
      <c r="AR2508" s="6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</row>
    <row r="2509" spans="1:58" s="5" customFormat="1">
      <c r="A2509" s="6">
        <v>2464</v>
      </c>
      <c r="B2509" s="44" t="s">
        <v>83</v>
      </c>
      <c r="C2509" s="13">
        <f t="shared" ref="C2509:U2509" si="1303">C2409+(C2409-C2309)</f>
        <v>4184.8322509765621</v>
      </c>
      <c r="D2509" s="13">
        <f t="shared" si="1303"/>
        <v>3847.4811645507812</v>
      </c>
      <c r="E2509" s="13">
        <f t="shared" si="1303"/>
        <v>3927.1461181640625</v>
      </c>
      <c r="F2509" s="13">
        <f t="shared" si="1303"/>
        <v>4776.0500732421879</v>
      </c>
      <c r="G2509" s="13">
        <f t="shared" si="1303"/>
        <v>8163.738525390625</v>
      </c>
      <c r="H2509" s="13">
        <f t="shared" si="1303"/>
        <v>10229.136328125</v>
      </c>
      <c r="I2509" s="13">
        <f t="shared" si="1303"/>
        <v>8986.0643066406246</v>
      </c>
      <c r="J2509" s="13">
        <f t="shared" si="1303"/>
        <v>6816.4673583984377</v>
      </c>
      <c r="K2509" s="13">
        <f t="shared" si="1303"/>
        <v>6171.3728271484379</v>
      </c>
      <c r="L2509" s="13">
        <f t="shared" si="1303"/>
        <v>5719.8639404296873</v>
      </c>
      <c r="M2509" s="13">
        <f t="shared" si="1303"/>
        <v>5926.1075927734373</v>
      </c>
      <c r="N2509" s="13">
        <f t="shared" si="1303"/>
        <v>4535.9716308593752</v>
      </c>
      <c r="O2509" s="13">
        <f t="shared" si="1303"/>
        <v>3750.7012695312501</v>
      </c>
      <c r="P2509" s="13">
        <f t="shared" si="1303"/>
        <v>2944.0815307617186</v>
      </c>
      <c r="Q2509" s="13">
        <f t="shared" si="1303"/>
        <v>3067.0247070312498</v>
      </c>
      <c r="R2509" s="13">
        <f t="shared" si="1303"/>
        <v>2690.132568359375</v>
      </c>
      <c r="S2509" s="13">
        <f t="shared" si="1303"/>
        <v>1835.7225769042968</v>
      </c>
      <c r="T2509" s="13">
        <f t="shared" si="1303"/>
        <v>1916.5451751708983</v>
      </c>
      <c r="U2509" s="13">
        <f t="shared" si="1303"/>
        <v>89488.439944458005</v>
      </c>
      <c r="V2509" s="8"/>
      <c r="W2509" s="8" t="s">
        <v>83</v>
      </c>
      <c r="X2509" s="78">
        <v>0</v>
      </c>
      <c r="Y2509" s="78">
        <v>22</v>
      </c>
      <c r="Z2509" s="78">
        <v>174</v>
      </c>
      <c r="AA2509" s="78">
        <v>449</v>
      </c>
      <c r="AB2509" s="78">
        <v>267</v>
      </c>
      <c r="AC2509" s="78">
        <v>48</v>
      </c>
      <c r="AD2509" s="78">
        <v>6</v>
      </c>
      <c r="AE2509" s="45">
        <f t="shared" si="1236"/>
        <v>966</v>
      </c>
      <c r="AF2509" s="8"/>
      <c r="AG2509" s="44" t="s">
        <v>83</v>
      </c>
      <c r="AH2509" s="68">
        <f t="shared" si="1269"/>
        <v>0</v>
      </c>
      <c r="AI2509" s="68">
        <f t="shared" si="1270"/>
        <v>5.3896875632594634</v>
      </c>
      <c r="AJ2509" s="68">
        <f t="shared" si="1271"/>
        <v>34.020467499604472</v>
      </c>
      <c r="AK2509" s="68">
        <f t="shared" si="1272"/>
        <v>99.932514319576555</v>
      </c>
      <c r="AL2509" s="68">
        <f t="shared" si="1232"/>
        <v>78.339698838588134</v>
      </c>
      <c r="AM2509" s="68">
        <f t="shared" si="1233"/>
        <v>15.555696064526705</v>
      </c>
      <c r="AN2509" s="68">
        <f t="shared" si="1234"/>
        <v>2.0979520011272395</v>
      </c>
      <c r="AO2509" s="68">
        <f t="shared" si="1237"/>
        <v>37.984618438297751</v>
      </c>
      <c r="AP2509" s="8"/>
      <c r="AQ2509" s="6"/>
      <c r="AR2509" s="6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/>
      <c r="BF2509" s="8"/>
    </row>
    <row r="2510" spans="1:58" s="5" customFormat="1">
      <c r="A2510" s="6">
        <v>2465</v>
      </c>
      <c r="B2510" s="44" t="s">
        <v>84</v>
      </c>
      <c r="C2510" s="13">
        <f t="shared" ref="C2510:U2510" si="1304">C2410+(C2410-C2310)</f>
        <v>493.30803833007815</v>
      </c>
      <c r="D2510" s="13">
        <f t="shared" si="1304"/>
        <v>649.3624328613281</v>
      </c>
      <c r="E2510" s="13">
        <f t="shared" si="1304"/>
        <v>682.68666992187502</v>
      </c>
      <c r="F2510" s="13">
        <f t="shared" si="1304"/>
        <v>548.61508483886723</v>
      </c>
      <c r="G2510" s="13">
        <f t="shared" si="1304"/>
        <v>344.88290710449218</v>
      </c>
      <c r="H2510" s="13">
        <f t="shared" si="1304"/>
        <v>383.58236083984377</v>
      </c>
      <c r="I2510" s="13">
        <f t="shared" si="1304"/>
        <v>533.49793395996096</v>
      </c>
      <c r="J2510" s="13">
        <f t="shared" si="1304"/>
        <v>584.9924377441406</v>
      </c>
      <c r="K2510" s="13">
        <f t="shared" si="1304"/>
        <v>727.22139282226567</v>
      </c>
      <c r="L2510" s="13">
        <f t="shared" si="1304"/>
        <v>774.90846557617192</v>
      </c>
      <c r="M2510" s="13">
        <f t="shared" si="1304"/>
        <v>762.17279052734375</v>
      </c>
      <c r="N2510" s="13">
        <f t="shared" si="1304"/>
        <v>643.52362060546875</v>
      </c>
      <c r="O2510" s="13">
        <f t="shared" si="1304"/>
        <v>572.9377319335938</v>
      </c>
      <c r="P2510" s="13">
        <f t="shared" si="1304"/>
        <v>501.9456665039063</v>
      </c>
      <c r="Q2510" s="13">
        <f t="shared" si="1304"/>
        <v>526.3590087890625</v>
      </c>
      <c r="R2510" s="13">
        <f t="shared" si="1304"/>
        <v>392.60892639160159</v>
      </c>
      <c r="S2510" s="13">
        <f t="shared" si="1304"/>
        <v>274.12743377685547</v>
      </c>
      <c r="T2510" s="13">
        <f t="shared" si="1304"/>
        <v>221.31986236572266</v>
      </c>
      <c r="U2510" s="13">
        <f t="shared" si="1304"/>
        <v>9618.0527648925781</v>
      </c>
      <c r="V2510" s="8"/>
      <c r="W2510" s="8" t="s">
        <v>84</v>
      </c>
      <c r="X2510" s="78">
        <v>0</v>
      </c>
      <c r="Y2510" s="78">
        <v>13</v>
      </c>
      <c r="Z2510" s="78">
        <v>30</v>
      </c>
      <c r="AA2510" s="78">
        <v>21</v>
      </c>
      <c r="AB2510" s="78">
        <v>16</v>
      </c>
      <c r="AC2510" s="78">
        <v>6</v>
      </c>
      <c r="AD2510" s="78">
        <v>0</v>
      </c>
      <c r="AE2510" s="45">
        <f t="shared" si="1236"/>
        <v>86</v>
      </c>
      <c r="AF2510" s="8"/>
      <c r="AG2510" s="44" t="s">
        <v>84</v>
      </c>
      <c r="AH2510" s="68">
        <f t="shared" ref="AH2510:AH2530" si="1305">X2510/(F2510/2)*1000</f>
        <v>0</v>
      </c>
      <c r="AI2510" s="68">
        <f t="shared" ref="AI2510:AI2530" si="1306">Y2510/(G2510/2)*1000</f>
        <v>75.38790547286402</v>
      </c>
      <c r="AJ2510" s="68">
        <f t="shared" ref="AJ2510:AJ2530" si="1307">Z2510/(H2510/2)*1000</f>
        <v>156.42012283524073</v>
      </c>
      <c r="AK2510" s="68">
        <f t="shared" ref="AK2510:AK2530" si="1308">AA2510/(I2510/2)*1000</f>
        <v>78.725703187356856</v>
      </c>
      <c r="AL2510" s="68">
        <f t="shared" ref="AL2510:AL2530" si="1309">AB2510/(J2510/2)*1000</f>
        <v>54.701561824284482</v>
      </c>
      <c r="AM2510" s="68">
        <f t="shared" ref="AM2510:AM2530" si="1310">AC2510/(K2510/2)*1000</f>
        <v>16.501164732557342</v>
      </c>
      <c r="AN2510" s="68">
        <f t="shared" ref="AN2510:AN2530" si="1311">AD2510/(L2510/2)*1000</f>
        <v>0</v>
      </c>
      <c r="AO2510" s="68">
        <f t="shared" si="1237"/>
        <v>44.12858205559143</v>
      </c>
      <c r="AP2510" s="8"/>
      <c r="AQ2510" s="6"/>
      <c r="AR2510" s="6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</row>
    <row r="2511" spans="1:58" s="5" customFormat="1">
      <c r="A2511" s="6">
        <v>2466</v>
      </c>
      <c r="B2511" s="44" t="s">
        <v>85</v>
      </c>
      <c r="C2511" s="13">
        <f t="shared" ref="C2511:U2511" si="1312">C2411+(C2411-C2311)</f>
        <v>1444.1365936279296</v>
      </c>
      <c r="D2511" s="13">
        <f t="shared" si="1312"/>
        <v>1533.1204956054687</v>
      </c>
      <c r="E2511" s="13">
        <f t="shared" si="1312"/>
        <v>1640.8239807128907</v>
      </c>
      <c r="F2511" s="13">
        <f t="shared" si="1312"/>
        <v>1181.2929626464843</v>
      </c>
      <c r="G2511" s="13">
        <f t="shared" si="1312"/>
        <v>1060.4989807128907</v>
      </c>
      <c r="H2511" s="13">
        <f t="shared" si="1312"/>
        <v>1235.1039794921876</v>
      </c>
      <c r="I2511" s="13">
        <f t="shared" si="1312"/>
        <v>1441.6704528808593</v>
      </c>
      <c r="J2511" s="13">
        <f t="shared" si="1312"/>
        <v>1632.1512145996094</v>
      </c>
      <c r="K2511" s="13">
        <f t="shared" si="1312"/>
        <v>1801.0737060546876</v>
      </c>
      <c r="L2511" s="13">
        <f t="shared" si="1312"/>
        <v>1526.8990905761718</v>
      </c>
      <c r="M2511" s="13">
        <f t="shared" si="1312"/>
        <v>1400.465020751953</v>
      </c>
      <c r="N2511" s="13">
        <f t="shared" si="1312"/>
        <v>919.15580444335933</v>
      </c>
      <c r="O2511" s="13">
        <f t="shared" si="1312"/>
        <v>863.18162231445308</v>
      </c>
      <c r="P2511" s="13">
        <f t="shared" si="1312"/>
        <v>749.46058959960942</v>
      </c>
      <c r="Q2511" s="13">
        <f t="shared" si="1312"/>
        <v>713.53133544921877</v>
      </c>
      <c r="R2511" s="13">
        <f t="shared" si="1312"/>
        <v>601.53959350585933</v>
      </c>
      <c r="S2511" s="13">
        <f t="shared" si="1312"/>
        <v>335.73923187255861</v>
      </c>
      <c r="T2511" s="13">
        <f t="shared" si="1312"/>
        <v>262.18030319213869</v>
      </c>
      <c r="U2511" s="13">
        <f t="shared" si="1312"/>
        <v>20342.024958038332</v>
      </c>
      <c r="V2511" s="8"/>
      <c r="W2511" s="8" t="s">
        <v>85</v>
      </c>
      <c r="X2511" s="78">
        <v>3</v>
      </c>
      <c r="Y2511" s="78">
        <v>26</v>
      </c>
      <c r="Z2511" s="78">
        <v>70</v>
      </c>
      <c r="AA2511" s="78">
        <v>93</v>
      </c>
      <c r="AB2511" s="78">
        <v>46</v>
      </c>
      <c r="AC2511" s="78">
        <v>12</v>
      </c>
      <c r="AD2511" s="78">
        <v>0</v>
      </c>
      <c r="AE2511" s="45">
        <f t="shared" ref="AE2511:AE2528" si="1313">SUM(X2511:AD2511)</f>
        <v>250</v>
      </c>
      <c r="AF2511" s="8"/>
      <c r="AG2511" s="44" t="s">
        <v>85</v>
      </c>
      <c r="AH2511" s="68">
        <f t="shared" si="1305"/>
        <v>5.0791803470648205</v>
      </c>
      <c r="AI2511" s="68">
        <f t="shared" si="1306"/>
        <v>49.033521904042246</v>
      </c>
      <c r="AJ2511" s="68">
        <f t="shared" si="1307"/>
        <v>113.35078044000873</v>
      </c>
      <c r="AK2511" s="68">
        <f t="shared" si="1308"/>
        <v>129.0170022062394</v>
      </c>
      <c r="AL2511" s="68">
        <f t="shared" si="1309"/>
        <v>56.367326248364158</v>
      </c>
      <c r="AM2511" s="68">
        <f t="shared" si="1310"/>
        <v>13.325384696539048</v>
      </c>
      <c r="AN2511" s="68">
        <f t="shared" si="1311"/>
        <v>0</v>
      </c>
      <c r="AO2511" s="68">
        <f t="shared" ref="AO2511:AO2530" si="1314">AE2511/(SUM(F2511:L2511)/2)*1000</f>
        <v>50.613996432144518</v>
      </c>
      <c r="AP2511" s="8"/>
      <c r="AQ2511" s="6"/>
      <c r="AR2511" s="6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</row>
    <row r="2512" spans="1:58" s="5" customFormat="1">
      <c r="A2512" s="6">
        <v>2467</v>
      </c>
      <c r="B2512" s="44" t="s">
        <v>86</v>
      </c>
      <c r="C2512" s="13">
        <f t="shared" ref="C2512:U2512" si="1315">C2412+(C2412-C2312)</f>
        <v>1645.9729553222655</v>
      </c>
      <c r="D2512" s="13">
        <f t="shared" si="1315"/>
        <v>1649.9331207275391</v>
      </c>
      <c r="E2512" s="13">
        <f t="shared" si="1315"/>
        <v>1732.5575653076171</v>
      </c>
      <c r="F2512" s="13">
        <f t="shared" si="1315"/>
        <v>1544.6293701171876</v>
      </c>
      <c r="G2512" s="13">
        <f t="shared" si="1315"/>
        <v>1213.8840957641601</v>
      </c>
      <c r="H2512" s="13">
        <f t="shared" si="1315"/>
        <v>1254.4617645263672</v>
      </c>
      <c r="I2512" s="13">
        <f t="shared" si="1315"/>
        <v>1393.1077758789063</v>
      </c>
      <c r="J2512" s="13">
        <f t="shared" si="1315"/>
        <v>1534.5904235839844</v>
      </c>
      <c r="K2512" s="13">
        <f t="shared" si="1315"/>
        <v>1546.2328582763671</v>
      </c>
      <c r="L2512" s="13">
        <f t="shared" si="1315"/>
        <v>1433.1990356445313</v>
      </c>
      <c r="M2512" s="13">
        <f t="shared" si="1315"/>
        <v>1326.2159851074218</v>
      </c>
      <c r="N2512" s="13">
        <f t="shared" si="1315"/>
        <v>1038.2372528076171</v>
      </c>
      <c r="O2512" s="13">
        <f t="shared" si="1315"/>
        <v>946.84927062988277</v>
      </c>
      <c r="P2512" s="13">
        <f t="shared" si="1315"/>
        <v>835.90553054809573</v>
      </c>
      <c r="Q2512" s="13">
        <f t="shared" si="1315"/>
        <v>797.9749404907227</v>
      </c>
      <c r="R2512" s="13">
        <f t="shared" si="1315"/>
        <v>720.00592651367185</v>
      </c>
      <c r="S2512" s="13">
        <f t="shared" si="1315"/>
        <v>359.95773353576658</v>
      </c>
      <c r="T2512" s="13">
        <f t="shared" si="1315"/>
        <v>340.55602569580077</v>
      </c>
      <c r="U2512" s="13">
        <f t="shared" si="1315"/>
        <v>21314.271630477906</v>
      </c>
      <c r="V2512" s="8"/>
      <c r="W2512" s="8" t="s">
        <v>86</v>
      </c>
      <c r="X2512" s="78">
        <v>21</v>
      </c>
      <c r="Y2512" s="78">
        <v>58</v>
      </c>
      <c r="Z2512" s="78">
        <v>85</v>
      </c>
      <c r="AA2512" s="78">
        <v>85</v>
      </c>
      <c r="AB2512" s="78">
        <v>34</v>
      </c>
      <c r="AC2512" s="78">
        <v>3</v>
      </c>
      <c r="AD2512" s="78">
        <v>0</v>
      </c>
      <c r="AE2512" s="45">
        <f t="shared" si="1313"/>
        <v>286</v>
      </c>
      <c r="AF2512" s="8"/>
      <c r="AG2512" s="44" t="s">
        <v>86</v>
      </c>
      <c r="AH2512" s="68">
        <f t="shared" si="1305"/>
        <v>27.190988862793379</v>
      </c>
      <c r="AI2512" s="68">
        <f t="shared" si="1306"/>
        <v>95.561018061593501</v>
      </c>
      <c r="AJ2512" s="68">
        <f t="shared" si="1307"/>
        <v>135.51628659179178</v>
      </c>
      <c r="AK2512" s="68">
        <f t="shared" si="1308"/>
        <v>122.02932389258086</v>
      </c>
      <c r="AL2512" s="68">
        <f t="shared" si="1309"/>
        <v>44.311497683654437</v>
      </c>
      <c r="AM2512" s="68">
        <f t="shared" si="1310"/>
        <v>3.8803987173629091</v>
      </c>
      <c r="AN2512" s="68">
        <f t="shared" si="1311"/>
        <v>0</v>
      </c>
      <c r="AO2512" s="68">
        <f t="shared" si="1314"/>
        <v>57.660678120842704</v>
      </c>
      <c r="AP2512" s="8"/>
      <c r="AQ2512" s="6"/>
      <c r="AR2512" s="6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</row>
    <row r="2513" spans="1:58" s="5" customFormat="1">
      <c r="A2513" s="6">
        <v>2468</v>
      </c>
      <c r="B2513" s="44" t="s">
        <v>87</v>
      </c>
      <c r="C2513" s="13">
        <f t="shared" ref="C2513:U2513" si="1316">C2413+(C2413-C2313)</f>
        <v>377.2485176086426</v>
      </c>
      <c r="D2513" s="13">
        <f t="shared" si="1316"/>
        <v>465.16265563964845</v>
      </c>
      <c r="E2513" s="13">
        <f t="shared" si="1316"/>
        <v>490.30457916259763</v>
      </c>
      <c r="F2513" s="13">
        <f t="shared" si="1316"/>
        <v>370.05186767578124</v>
      </c>
      <c r="G2513" s="13">
        <f t="shared" si="1316"/>
        <v>172.11769943237306</v>
      </c>
      <c r="H2513" s="13">
        <f t="shared" si="1316"/>
        <v>243.86367034912109</v>
      </c>
      <c r="I2513" s="13">
        <f t="shared" si="1316"/>
        <v>363.60361709594724</v>
      </c>
      <c r="J2513" s="13">
        <f t="shared" si="1316"/>
        <v>457.01261749267576</v>
      </c>
      <c r="K2513" s="13">
        <f t="shared" si="1316"/>
        <v>516.4981567382813</v>
      </c>
      <c r="L2513" s="13">
        <f t="shared" si="1316"/>
        <v>498.49666748046877</v>
      </c>
      <c r="M2513" s="13">
        <f t="shared" si="1316"/>
        <v>518.51472320556638</v>
      </c>
      <c r="N2513" s="13">
        <f t="shared" si="1316"/>
        <v>399.22092285156248</v>
      </c>
      <c r="O2513" s="13">
        <f t="shared" si="1316"/>
        <v>374.7113037109375</v>
      </c>
      <c r="P2513" s="13">
        <f t="shared" si="1316"/>
        <v>272.36626205444338</v>
      </c>
      <c r="Q2513" s="13">
        <f t="shared" si="1316"/>
        <v>293.52520828247071</v>
      </c>
      <c r="R2513" s="13">
        <f t="shared" si="1316"/>
        <v>233.10421752929688</v>
      </c>
      <c r="S2513" s="13">
        <f t="shared" si="1316"/>
        <v>148.73663177490235</v>
      </c>
      <c r="T2513" s="13">
        <f t="shared" si="1316"/>
        <v>138.30692024230956</v>
      </c>
      <c r="U2513" s="13">
        <f t="shared" si="1316"/>
        <v>6332.8462383270262</v>
      </c>
      <c r="V2513" s="8"/>
      <c r="W2513" s="8" t="s">
        <v>87</v>
      </c>
      <c r="X2513" s="78">
        <v>0</v>
      </c>
      <c r="Y2513" s="78">
        <v>7</v>
      </c>
      <c r="Z2513" s="78">
        <v>20</v>
      </c>
      <c r="AA2513" s="78">
        <v>18</v>
      </c>
      <c r="AB2513" s="78">
        <v>10</v>
      </c>
      <c r="AC2513" s="78">
        <v>0</v>
      </c>
      <c r="AD2513" s="78">
        <v>0</v>
      </c>
      <c r="AE2513" s="45">
        <f t="shared" si="1313"/>
        <v>55</v>
      </c>
      <c r="AF2513" s="8"/>
      <c r="AG2513" s="44" t="s">
        <v>87</v>
      </c>
      <c r="AH2513" s="68">
        <f t="shared" si="1305"/>
        <v>0</v>
      </c>
      <c r="AI2513" s="68">
        <f t="shared" si="1306"/>
        <v>81.339688167867678</v>
      </c>
      <c r="AJ2513" s="68">
        <f t="shared" si="1307"/>
        <v>164.02607220146831</v>
      </c>
      <c r="AK2513" s="68">
        <f t="shared" si="1308"/>
        <v>99.00891604854516</v>
      </c>
      <c r="AL2513" s="68">
        <f t="shared" si="1309"/>
        <v>43.762467893614613</v>
      </c>
      <c r="AM2513" s="68">
        <f t="shared" si="1310"/>
        <v>0</v>
      </c>
      <c r="AN2513" s="68">
        <f t="shared" si="1311"/>
        <v>0</v>
      </c>
      <c r="AO2513" s="68">
        <f t="shared" si="1314"/>
        <v>41.958399984593399</v>
      </c>
      <c r="AP2513" s="8"/>
      <c r="AQ2513" s="6"/>
      <c r="AR2513" s="6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</row>
    <row r="2514" spans="1:58" s="5" customFormat="1">
      <c r="A2514" s="6">
        <v>2469</v>
      </c>
      <c r="B2514" s="44" t="s">
        <v>88</v>
      </c>
      <c r="C2514" s="13">
        <f t="shared" ref="C2514:U2514" si="1317">C2414+(C2414-C2314)</f>
        <v>1673.7494125366211</v>
      </c>
      <c r="D2514" s="13">
        <f t="shared" si="1317"/>
        <v>1996.2080993652344</v>
      </c>
      <c r="E2514" s="13">
        <f t="shared" si="1317"/>
        <v>2034.4817321777343</v>
      </c>
      <c r="F2514" s="13">
        <f t="shared" si="1317"/>
        <v>1884.5244232177733</v>
      </c>
      <c r="G2514" s="13">
        <f t="shared" si="1317"/>
        <v>1280.9854690551758</v>
      </c>
      <c r="H2514" s="13">
        <f t="shared" si="1317"/>
        <v>1556.4295265197754</v>
      </c>
      <c r="I2514" s="13">
        <f t="shared" si="1317"/>
        <v>1686.7432647705077</v>
      </c>
      <c r="J2514" s="13">
        <f t="shared" si="1317"/>
        <v>1844.5304412841797</v>
      </c>
      <c r="K2514" s="13">
        <f t="shared" si="1317"/>
        <v>2077.6823577880859</v>
      </c>
      <c r="L2514" s="13">
        <f t="shared" si="1317"/>
        <v>1875.5758728027345</v>
      </c>
      <c r="M2514" s="13">
        <f t="shared" si="1317"/>
        <v>1813.1901916503907</v>
      </c>
      <c r="N2514" s="13">
        <f t="shared" si="1317"/>
        <v>1461.18701171875</v>
      </c>
      <c r="O2514" s="13">
        <f t="shared" si="1317"/>
        <v>1259.247119140625</v>
      </c>
      <c r="P2514" s="13">
        <f t="shared" si="1317"/>
        <v>1054.232455444336</v>
      </c>
      <c r="Q2514" s="13">
        <f t="shared" si="1317"/>
        <v>1092.7178298950196</v>
      </c>
      <c r="R2514" s="13">
        <f t="shared" si="1317"/>
        <v>914.43743591308589</v>
      </c>
      <c r="S2514" s="13">
        <f t="shared" si="1317"/>
        <v>579.62928771972656</v>
      </c>
      <c r="T2514" s="13">
        <f t="shared" si="1317"/>
        <v>509.59463043212895</v>
      </c>
      <c r="U2514" s="13">
        <f t="shared" si="1317"/>
        <v>26595.146561431884</v>
      </c>
      <c r="V2514" s="8"/>
      <c r="W2514" s="8" t="s">
        <v>88</v>
      </c>
      <c r="X2514" s="78">
        <v>6</v>
      </c>
      <c r="Y2514" s="78">
        <v>41</v>
      </c>
      <c r="Z2514" s="78">
        <v>113</v>
      </c>
      <c r="AA2514" s="78">
        <v>71</v>
      </c>
      <c r="AB2514" s="78">
        <v>37</v>
      </c>
      <c r="AC2514" s="78">
        <v>0</v>
      </c>
      <c r="AD2514" s="78">
        <v>0</v>
      </c>
      <c r="AE2514" s="45">
        <f t="shared" si="1313"/>
        <v>268</v>
      </c>
      <c r="AF2514" s="8"/>
      <c r="AG2514" s="44" t="s">
        <v>88</v>
      </c>
      <c r="AH2514" s="68">
        <f t="shared" si="1305"/>
        <v>6.3676542750824803</v>
      </c>
      <c r="AI2514" s="68">
        <f t="shared" si="1306"/>
        <v>64.013216371986829</v>
      </c>
      <c r="AJ2514" s="68">
        <f t="shared" si="1307"/>
        <v>145.20413301676626</v>
      </c>
      <c r="AK2514" s="68">
        <f t="shared" si="1308"/>
        <v>84.185900110483033</v>
      </c>
      <c r="AL2514" s="68">
        <f t="shared" si="1309"/>
        <v>40.118611405773542</v>
      </c>
      <c r="AM2514" s="68">
        <f t="shared" si="1310"/>
        <v>0</v>
      </c>
      <c r="AN2514" s="68">
        <f t="shared" si="1311"/>
        <v>0</v>
      </c>
      <c r="AO2514" s="68">
        <f t="shared" si="1314"/>
        <v>43.911134052774479</v>
      </c>
      <c r="AP2514" s="8"/>
      <c r="AQ2514" s="6"/>
      <c r="AR2514" s="6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</row>
    <row r="2515" spans="1:58" s="5" customFormat="1">
      <c r="A2515" s="6">
        <v>2470</v>
      </c>
      <c r="B2515" s="44" t="s">
        <v>89</v>
      </c>
      <c r="C2515" s="13">
        <f t="shared" ref="C2515:U2515" si="1318">C2415+(C2415-C2315)</f>
        <v>2189.9428955078124</v>
      </c>
      <c r="D2515" s="13">
        <f t="shared" si="1318"/>
        <v>2280.5202392578126</v>
      </c>
      <c r="E2515" s="13">
        <f t="shared" si="1318"/>
        <v>2176.3093017578126</v>
      </c>
      <c r="F2515" s="13">
        <f t="shared" si="1318"/>
        <v>2073.7626220703123</v>
      </c>
      <c r="G2515" s="13">
        <f t="shared" si="1318"/>
        <v>2029.2766723632813</v>
      </c>
      <c r="H2515" s="13">
        <f t="shared" si="1318"/>
        <v>1915.1524169921875</v>
      </c>
      <c r="I2515" s="13">
        <f t="shared" si="1318"/>
        <v>2014.6673095703125</v>
      </c>
      <c r="J2515" s="13">
        <f t="shared" si="1318"/>
        <v>2136.9649169921877</v>
      </c>
      <c r="K2515" s="13">
        <f t="shared" si="1318"/>
        <v>2126.5794433593751</v>
      </c>
      <c r="L2515" s="13">
        <f t="shared" si="1318"/>
        <v>1943.43701171875</v>
      </c>
      <c r="M2515" s="13">
        <f t="shared" si="1318"/>
        <v>1772.1626831054687</v>
      </c>
      <c r="N2515" s="13">
        <f t="shared" si="1318"/>
        <v>1259.2943115234375</v>
      </c>
      <c r="O2515" s="13">
        <f t="shared" si="1318"/>
        <v>1175.1857788085938</v>
      </c>
      <c r="P2515" s="13">
        <f t="shared" si="1318"/>
        <v>1100.8070068359375</v>
      </c>
      <c r="Q2515" s="13">
        <f t="shared" si="1318"/>
        <v>1023.3179809570313</v>
      </c>
      <c r="R2515" s="13">
        <f t="shared" si="1318"/>
        <v>933.59550781250005</v>
      </c>
      <c r="S2515" s="13">
        <f t="shared" si="1318"/>
        <v>625.8766967773438</v>
      </c>
      <c r="T2515" s="13">
        <f t="shared" si="1318"/>
        <v>459.39571533203127</v>
      </c>
      <c r="U2515" s="13">
        <f t="shared" si="1318"/>
        <v>29236.248510742189</v>
      </c>
      <c r="V2515" s="8"/>
      <c r="W2515" s="8" t="s">
        <v>89</v>
      </c>
      <c r="X2515" s="78">
        <v>17</v>
      </c>
      <c r="Y2515" s="78">
        <v>57</v>
      </c>
      <c r="Z2515" s="78">
        <v>124</v>
      </c>
      <c r="AA2515" s="78">
        <v>126</v>
      </c>
      <c r="AB2515" s="78">
        <v>42</v>
      </c>
      <c r="AC2515" s="78">
        <v>3</v>
      </c>
      <c r="AD2515" s="78">
        <v>0</v>
      </c>
      <c r="AE2515" s="45">
        <f t="shared" si="1313"/>
        <v>369</v>
      </c>
      <c r="AF2515" s="8"/>
      <c r="AG2515" s="44" t="s">
        <v>89</v>
      </c>
      <c r="AH2515" s="68">
        <f t="shared" si="1305"/>
        <v>16.395319135445003</v>
      </c>
      <c r="AI2515" s="68">
        <f t="shared" si="1306"/>
        <v>56.177652634835844</v>
      </c>
      <c r="AJ2515" s="68">
        <f t="shared" si="1307"/>
        <v>129.49360990781742</v>
      </c>
      <c r="AK2515" s="68">
        <f t="shared" si="1308"/>
        <v>125.08268675573362</v>
      </c>
      <c r="AL2515" s="68">
        <f t="shared" si="1309"/>
        <v>39.308085655533993</v>
      </c>
      <c r="AM2515" s="68">
        <f t="shared" si="1310"/>
        <v>2.8214323329119324</v>
      </c>
      <c r="AN2515" s="68">
        <f t="shared" si="1311"/>
        <v>0</v>
      </c>
      <c r="AO2515" s="68">
        <f t="shared" si="1314"/>
        <v>51.826423585431712</v>
      </c>
      <c r="AP2515" s="8"/>
      <c r="AQ2515" s="6"/>
      <c r="AR2515" s="6"/>
      <c r="AS2515" s="8"/>
      <c r="AT2515" s="8"/>
      <c r="AU2515" s="8"/>
      <c r="AV2515" s="8"/>
      <c r="AW2515" s="8"/>
      <c r="AX2515" s="8"/>
      <c r="AY2515" s="8"/>
      <c r="AZ2515" s="8"/>
      <c r="BA2515" s="8"/>
      <c r="BB2515" s="8"/>
      <c r="BC2515" s="8"/>
      <c r="BD2515" s="8"/>
      <c r="BE2515" s="8"/>
      <c r="BF2515" s="8"/>
    </row>
    <row r="2516" spans="1:58" s="5" customFormat="1">
      <c r="A2516" s="6">
        <v>2471</v>
      </c>
      <c r="B2516" s="44" t="s">
        <v>90</v>
      </c>
      <c r="C2516" s="13">
        <f t="shared" ref="C2516:U2516" si="1319">C2416+(C2416-C2316)</f>
        <v>2703.8607360839842</v>
      </c>
      <c r="D2516" s="13">
        <f t="shared" si="1319"/>
        <v>3199.2009918212889</v>
      </c>
      <c r="E2516" s="13">
        <f t="shared" si="1319"/>
        <v>3364.3384643554687</v>
      </c>
      <c r="F2516" s="13">
        <f t="shared" si="1319"/>
        <v>3071.2679504394532</v>
      </c>
      <c r="G2516" s="13">
        <f t="shared" si="1319"/>
        <v>2110.4134780883787</v>
      </c>
      <c r="H2516" s="13">
        <f t="shared" si="1319"/>
        <v>2332.1392013549803</v>
      </c>
      <c r="I2516" s="13">
        <f t="shared" si="1319"/>
        <v>2684.0073318481445</v>
      </c>
      <c r="J2516" s="13">
        <f t="shared" si="1319"/>
        <v>2982.1758422851563</v>
      </c>
      <c r="K2516" s="13">
        <f t="shared" si="1319"/>
        <v>3399.7438415527345</v>
      </c>
      <c r="L2516" s="13">
        <f t="shared" si="1319"/>
        <v>3122.1285827636721</v>
      </c>
      <c r="M2516" s="13">
        <f t="shared" si="1319"/>
        <v>2954.8926513671877</v>
      </c>
      <c r="N2516" s="13">
        <f t="shared" si="1319"/>
        <v>2090.6720062255858</v>
      </c>
      <c r="O2516" s="13">
        <f t="shared" si="1319"/>
        <v>1863.9129196166991</v>
      </c>
      <c r="P2516" s="13">
        <f t="shared" si="1319"/>
        <v>1528.597785949707</v>
      </c>
      <c r="Q2516" s="13">
        <f t="shared" si="1319"/>
        <v>1628.205800628662</v>
      </c>
      <c r="R2516" s="13">
        <f t="shared" si="1319"/>
        <v>1236.9985725402832</v>
      </c>
      <c r="S2516" s="13">
        <f t="shared" si="1319"/>
        <v>705.91357002258303</v>
      </c>
      <c r="T2516" s="13">
        <f t="shared" si="1319"/>
        <v>503.79625759124758</v>
      </c>
      <c r="U2516" s="13">
        <f t="shared" si="1319"/>
        <v>41482.265984535217</v>
      </c>
      <c r="V2516" s="8"/>
      <c r="W2516" s="8" t="s">
        <v>90</v>
      </c>
      <c r="X2516" s="78">
        <v>21</v>
      </c>
      <c r="Y2516" s="78">
        <v>81</v>
      </c>
      <c r="Z2516" s="78">
        <v>151</v>
      </c>
      <c r="AA2516" s="78">
        <v>139</v>
      </c>
      <c r="AB2516" s="78">
        <v>63</v>
      </c>
      <c r="AC2516" s="78">
        <v>6</v>
      </c>
      <c r="AD2516" s="78">
        <v>0</v>
      </c>
      <c r="AE2516" s="45">
        <f t="shared" si="1313"/>
        <v>461</v>
      </c>
      <c r="AF2516" s="8"/>
      <c r="AG2516" s="44" t="s">
        <v>90</v>
      </c>
      <c r="AH2516" s="68">
        <f t="shared" si="1305"/>
        <v>13.675133748584333</v>
      </c>
      <c r="AI2516" s="68">
        <f t="shared" si="1306"/>
        <v>76.762208771875493</v>
      </c>
      <c r="AJ2516" s="68">
        <f t="shared" si="1307"/>
        <v>129.4948431142262</v>
      </c>
      <c r="AK2516" s="68">
        <f t="shared" si="1308"/>
        <v>103.57646817923397</v>
      </c>
      <c r="AL2516" s="68">
        <f t="shared" si="1309"/>
        <v>42.251029672163732</v>
      </c>
      <c r="AM2516" s="68">
        <f t="shared" si="1310"/>
        <v>3.5296776931638907</v>
      </c>
      <c r="AN2516" s="68">
        <f t="shared" si="1311"/>
        <v>0</v>
      </c>
      <c r="AO2516" s="68">
        <f t="shared" si="1314"/>
        <v>46.797573455167019</v>
      </c>
      <c r="AP2516" s="8"/>
      <c r="AQ2516" s="6"/>
      <c r="AR2516" s="6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</row>
    <row r="2517" spans="1:58" s="5" customFormat="1">
      <c r="A2517" s="6">
        <v>2472</v>
      </c>
      <c r="B2517" s="44" t="s">
        <v>91</v>
      </c>
      <c r="C2517" s="13">
        <f t="shared" ref="C2517:U2517" si="1320">C2417+(C2417-C2317)</f>
        <v>300.81089477539064</v>
      </c>
      <c r="D2517" s="13">
        <f t="shared" si="1320"/>
        <v>387.54387207031249</v>
      </c>
      <c r="E2517" s="13">
        <f t="shared" si="1320"/>
        <v>386.73121337890626</v>
      </c>
      <c r="F2517" s="13">
        <f t="shared" si="1320"/>
        <v>258.66272735595703</v>
      </c>
      <c r="G2517" s="13">
        <f t="shared" si="1320"/>
        <v>166.25457916259765</v>
      </c>
      <c r="H2517" s="13">
        <f t="shared" si="1320"/>
        <v>209.04387359619142</v>
      </c>
      <c r="I2517" s="13">
        <f t="shared" si="1320"/>
        <v>285.77832183837893</v>
      </c>
      <c r="J2517" s="13">
        <f t="shared" si="1320"/>
        <v>374.29670410156251</v>
      </c>
      <c r="K2517" s="13">
        <f t="shared" si="1320"/>
        <v>385.14571228027341</v>
      </c>
      <c r="L2517" s="13">
        <f t="shared" si="1320"/>
        <v>336.8409423828125</v>
      </c>
      <c r="M2517" s="13">
        <f t="shared" si="1320"/>
        <v>373.78242187500001</v>
      </c>
      <c r="N2517" s="13">
        <f t="shared" si="1320"/>
        <v>275.042724609375</v>
      </c>
      <c r="O2517" s="13">
        <f t="shared" si="1320"/>
        <v>312.80353698730471</v>
      </c>
      <c r="P2517" s="13">
        <f t="shared" si="1320"/>
        <v>248.73896484375001</v>
      </c>
      <c r="Q2517" s="13">
        <f t="shared" si="1320"/>
        <v>248.02371826171876</v>
      </c>
      <c r="R2517" s="13">
        <f t="shared" si="1320"/>
        <v>181.49748535156249</v>
      </c>
      <c r="S2517" s="13">
        <f t="shared" si="1320"/>
        <v>96.153508758544916</v>
      </c>
      <c r="T2517" s="13">
        <f t="shared" si="1320"/>
        <v>105.1131477355957</v>
      </c>
      <c r="U2517" s="13">
        <f t="shared" si="1320"/>
        <v>4932.264349365234</v>
      </c>
      <c r="V2517" s="8"/>
      <c r="W2517" s="8" t="s">
        <v>91</v>
      </c>
      <c r="X2517" s="78">
        <v>3</v>
      </c>
      <c r="Y2517" s="78">
        <v>5</v>
      </c>
      <c r="Z2517" s="78">
        <v>26</v>
      </c>
      <c r="AA2517" s="78">
        <v>18</v>
      </c>
      <c r="AB2517" s="78">
        <v>10</v>
      </c>
      <c r="AC2517" s="78">
        <v>0</v>
      </c>
      <c r="AD2517" s="78">
        <v>0</v>
      </c>
      <c r="AE2517" s="45">
        <f t="shared" si="1313"/>
        <v>62</v>
      </c>
      <c r="AF2517" s="8"/>
      <c r="AG2517" s="44" t="s">
        <v>91</v>
      </c>
      <c r="AH2517" s="68">
        <f t="shared" si="1305"/>
        <v>23.196229550858863</v>
      </c>
      <c r="AI2517" s="68">
        <f t="shared" si="1306"/>
        <v>60.148719213441694</v>
      </c>
      <c r="AJ2517" s="68">
        <f t="shared" si="1307"/>
        <v>248.75160943701241</v>
      </c>
      <c r="AK2517" s="68">
        <f t="shared" si="1308"/>
        <v>125.97176639717162</v>
      </c>
      <c r="AL2517" s="68">
        <f t="shared" si="1309"/>
        <v>53.433545582525767</v>
      </c>
      <c r="AM2517" s="68">
        <f t="shared" si="1310"/>
        <v>0</v>
      </c>
      <c r="AN2517" s="68">
        <f t="shared" si="1311"/>
        <v>0</v>
      </c>
      <c r="AO2517" s="68">
        <f t="shared" si="1314"/>
        <v>61.507239037880616</v>
      </c>
      <c r="AP2517" s="8"/>
      <c r="AQ2517" s="6"/>
      <c r="AR2517" s="6"/>
      <c r="AS2517" s="8"/>
      <c r="AT2517" s="8"/>
      <c r="AU2517" s="8"/>
      <c r="AV2517" s="8"/>
      <c r="AW2517" s="8"/>
      <c r="AX2517" s="8"/>
      <c r="AY2517" s="8"/>
      <c r="AZ2517" s="8"/>
      <c r="BA2517" s="8"/>
      <c r="BB2517" s="8"/>
      <c r="BC2517" s="8"/>
      <c r="BD2517" s="8"/>
      <c r="BE2517" s="8"/>
      <c r="BF2517" s="8"/>
    </row>
    <row r="2518" spans="1:58" s="5" customFormat="1">
      <c r="A2518" s="6">
        <v>2473</v>
      </c>
      <c r="B2518" s="44" t="s">
        <v>92</v>
      </c>
      <c r="C2518" s="13">
        <f t="shared" ref="C2518:U2518" si="1321">C2418+(C2418-C2318)</f>
        <v>8994.0166259765629</v>
      </c>
      <c r="D2518" s="13">
        <f t="shared" si="1321"/>
        <v>8063.4764648437504</v>
      </c>
      <c r="E2518" s="13">
        <f t="shared" si="1321"/>
        <v>7909.19189453125</v>
      </c>
      <c r="F2518" s="13">
        <f t="shared" si="1321"/>
        <v>9282.3319580078132</v>
      </c>
      <c r="G2518" s="13">
        <f t="shared" si="1321"/>
        <v>9857.4014404296868</v>
      </c>
      <c r="H2518" s="13">
        <f t="shared" si="1321"/>
        <v>11031.856176757812</v>
      </c>
      <c r="I2518" s="13">
        <f t="shared" si="1321"/>
        <v>12053.725170898437</v>
      </c>
      <c r="J2518" s="13">
        <f t="shared" si="1321"/>
        <v>10811.791162109375</v>
      </c>
      <c r="K2518" s="13">
        <f t="shared" si="1321"/>
        <v>10538.271630859375</v>
      </c>
      <c r="L2518" s="13">
        <f t="shared" si="1321"/>
        <v>9448.8895507812504</v>
      </c>
      <c r="M2518" s="13">
        <f t="shared" si="1321"/>
        <v>9586.0223876953132</v>
      </c>
      <c r="N2518" s="13">
        <f t="shared" si="1321"/>
        <v>7929.9948974609379</v>
      </c>
      <c r="O2518" s="13">
        <f t="shared" si="1321"/>
        <v>7082.1241333007811</v>
      </c>
      <c r="P2518" s="13">
        <f t="shared" si="1321"/>
        <v>6422.4892822265629</v>
      </c>
      <c r="Q2518" s="13">
        <f t="shared" si="1321"/>
        <v>6383.2485839843748</v>
      </c>
      <c r="R2518" s="13">
        <f t="shared" si="1321"/>
        <v>5377.6050781249996</v>
      </c>
      <c r="S2518" s="13">
        <f t="shared" si="1321"/>
        <v>3366.7160583496093</v>
      </c>
      <c r="T2518" s="13">
        <f t="shared" si="1321"/>
        <v>2835.7061889648439</v>
      </c>
      <c r="U2518" s="13">
        <f t="shared" si="1321"/>
        <v>146974.85868530272</v>
      </c>
      <c r="V2518" s="8"/>
      <c r="W2518" s="8" t="s">
        <v>92</v>
      </c>
      <c r="X2518" s="78">
        <v>23</v>
      </c>
      <c r="Y2518" s="78">
        <v>84</v>
      </c>
      <c r="Z2518" s="78">
        <v>495</v>
      </c>
      <c r="AA2518" s="78">
        <v>799</v>
      </c>
      <c r="AB2518" s="78">
        <v>381</v>
      </c>
      <c r="AC2518" s="78">
        <v>55</v>
      </c>
      <c r="AD2518" s="78">
        <v>9</v>
      </c>
      <c r="AE2518" s="45">
        <f t="shared" si="1313"/>
        <v>1846</v>
      </c>
      <c r="AF2518" s="8"/>
      <c r="AG2518" s="44" t="s">
        <v>92</v>
      </c>
      <c r="AH2518" s="68">
        <f t="shared" si="1305"/>
        <v>4.9556512531655441</v>
      </c>
      <c r="AI2518" s="68">
        <f t="shared" si="1306"/>
        <v>17.043031169548961</v>
      </c>
      <c r="AJ2518" s="68">
        <f t="shared" si="1307"/>
        <v>89.740111195952366</v>
      </c>
      <c r="AK2518" s="68">
        <f t="shared" si="1308"/>
        <v>132.57312385536093</v>
      </c>
      <c r="AL2518" s="68">
        <f t="shared" si="1309"/>
        <v>70.478608823899464</v>
      </c>
      <c r="AM2518" s="68">
        <f t="shared" si="1310"/>
        <v>10.438144304222089</v>
      </c>
      <c r="AN2518" s="68">
        <f t="shared" si="1311"/>
        <v>1.9049857555496275</v>
      </c>
      <c r="AO2518" s="68">
        <f t="shared" si="1314"/>
        <v>50.558535499680282</v>
      </c>
      <c r="AP2518" s="8"/>
      <c r="AQ2518" s="6"/>
      <c r="AR2518" s="6"/>
      <c r="AS2518" s="8"/>
      <c r="AT2518" s="8"/>
      <c r="AU2518" s="8"/>
      <c r="AV2518" s="8"/>
      <c r="AW2518" s="8"/>
      <c r="AX2518" s="8"/>
      <c r="AY2518" s="8"/>
      <c r="AZ2518" s="8"/>
      <c r="BA2518" s="8"/>
      <c r="BB2518" s="8"/>
      <c r="BC2518" s="8"/>
      <c r="BD2518" s="8"/>
      <c r="BE2518" s="8"/>
      <c r="BF2518" s="8"/>
    </row>
    <row r="2519" spans="1:58" s="5" customFormat="1">
      <c r="A2519" s="6">
        <v>2474</v>
      </c>
      <c r="B2519" s="44" t="s">
        <v>93</v>
      </c>
      <c r="C2519" s="13">
        <f t="shared" ref="C2519:U2519" si="1322">C2419+(C2419-C2319)</f>
        <v>8679.3281494140629</v>
      </c>
      <c r="D2519" s="13">
        <f t="shared" si="1322"/>
        <v>9044.8288818359379</v>
      </c>
      <c r="E2519" s="13">
        <f t="shared" si="1322"/>
        <v>8615.937365722657</v>
      </c>
      <c r="F2519" s="13">
        <f t="shared" si="1322"/>
        <v>9081.6948852539063</v>
      </c>
      <c r="G2519" s="13">
        <f t="shared" si="1322"/>
        <v>9141.1912231445313</v>
      </c>
      <c r="H2519" s="13">
        <f t="shared" si="1322"/>
        <v>9524.4785400390629</v>
      </c>
      <c r="I2519" s="13">
        <f t="shared" si="1322"/>
        <v>9798.0159667968746</v>
      </c>
      <c r="J2519" s="13">
        <f t="shared" si="1322"/>
        <v>9406.015625</v>
      </c>
      <c r="K2519" s="13">
        <f t="shared" si="1322"/>
        <v>8749.3644042968754</v>
      </c>
      <c r="L2519" s="13">
        <f t="shared" si="1322"/>
        <v>7857.1396972656257</v>
      </c>
      <c r="M2519" s="13">
        <f t="shared" si="1322"/>
        <v>7410.0131103515623</v>
      </c>
      <c r="N2519" s="13">
        <f t="shared" si="1322"/>
        <v>5094.7920166015629</v>
      </c>
      <c r="O2519" s="13">
        <f t="shared" si="1322"/>
        <v>4365.92431640625</v>
      </c>
      <c r="P2519" s="13">
        <f t="shared" si="1322"/>
        <v>3461.6413391113283</v>
      </c>
      <c r="Q2519" s="13">
        <f t="shared" si="1322"/>
        <v>2476.3263305664063</v>
      </c>
      <c r="R2519" s="13">
        <f t="shared" si="1322"/>
        <v>1611.6767181396485</v>
      </c>
      <c r="S2519" s="13">
        <f t="shared" si="1322"/>
        <v>732.50772705078123</v>
      </c>
      <c r="T2519" s="13">
        <f t="shared" si="1322"/>
        <v>639.84018249511723</v>
      </c>
      <c r="U2519" s="13">
        <f t="shared" si="1322"/>
        <v>115690.71647949218</v>
      </c>
      <c r="V2519" s="8"/>
      <c r="W2519" s="8" t="s">
        <v>93</v>
      </c>
      <c r="X2519" s="78">
        <v>36</v>
      </c>
      <c r="Y2519" s="78">
        <v>238</v>
      </c>
      <c r="Z2519" s="78">
        <v>605</v>
      </c>
      <c r="AA2519" s="78">
        <v>565</v>
      </c>
      <c r="AB2519" s="78">
        <v>202</v>
      </c>
      <c r="AC2519" s="78">
        <v>34</v>
      </c>
      <c r="AD2519" s="78">
        <v>0</v>
      </c>
      <c r="AE2519" s="45">
        <f t="shared" si="1313"/>
        <v>1680</v>
      </c>
      <c r="AF2519" s="8"/>
      <c r="AG2519" s="44" t="s">
        <v>93</v>
      </c>
      <c r="AH2519" s="68">
        <f t="shared" si="1305"/>
        <v>7.928035560510577</v>
      </c>
      <c r="AI2519" s="68">
        <f t="shared" si="1306"/>
        <v>52.071988035303129</v>
      </c>
      <c r="AJ2519" s="68">
        <f t="shared" si="1307"/>
        <v>127.04107578314073</v>
      </c>
      <c r="AK2519" s="68">
        <f t="shared" si="1308"/>
        <v>115.32947117348031</v>
      </c>
      <c r="AL2519" s="68">
        <f t="shared" si="1309"/>
        <v>42.951236326486544</v>
      </c>
      <c r="AM2519" s="68">
        <f t="shared" si="1310"/>
        <v>7.7719931251925818</v>
      </c>
      <c r="AN2519" s="68">
        <f t="shared" si="1311"/>
        <v>0</v>
      </c>
      <c r="AO2519" s="68">
        <f t="shared" si="1314"/>
        <v>52.865182486061457</v>
      </c>
      <c r="AP2519" s="8"/>
      <c r="AQ2519" s="6"/>
      <c r="AR2519" s="6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</row>
    <row r="2520" spans="1:58" s="5" customFormat="1">
      <c r="A2520" s="6">
        <v>2475</v>
      </c>
      <c r="B2520" s="44" t="s">
        <v>94</v>
      </c>
      <c r="C2520" s="13">
        <f t="shared" ref="C2520:U2520" si="1323">C2420+(C2420-C2320)</f>
        <v>2540.7779541015625</v>
      </c>
      <c r="D2520" s="13">
        <f t="shared" si="1323"/>
        <v>2603.049072265625</v>
      </c>
      <c r="E2520" s="13">
        <f t="shared" si="1323"/>
        <v>2551.5477294921875</v>
      </c>
      <c r="F2520" s="13">
        <f t="shared" si="1323"/>
        <v>2650.1628173828126</v>
      </c>
      <c r="G2520" s="13">
        <f t="shared" si="1323"/>
        <v>2374.2225341796875</v>
      </c>
      <c r="H2520" s="13">
        <f t="shared" si="1323"/>
        <v>2302.265380859375</v>
      </c>
      <c r="I2520" s="13">
        <f t="shared" si="1323"/>
        <v>2443.6776123046875</v>
      </c>
      <c r="J2520" s="13">
        <f t="shared" si="1323"/>
        <v>2471.9285888671875</v>
      </c>
      <c r="K2520" s="13">
        <f t="shared" si="1323"/>
        <v>2416.2777099609375</v>
      </c>
      <c r="L2520" s="13">
        <f t="shared" si="1323"/>
        <v>2198.7499023437499</v>
      </c>
      <c r="M2520" s="13">
        <f t="shared" si="1323"/>
        <v>1976.7687744140626</v>
      </c>
      <c r="N2520" s="13">
        <f t="shared" si="1323"/>
        <v>1333.8389404296875</v>
      </c>
      <c r="O2520" s="13">
        <f t="shared" si="1323"/>
        <v>1043.6449340820313</v>
      </c>
      <c r="P2520" s="13">
        <f t="shared" si="1323"/>
        <v>855.78360595703123</v>
      </c>
      <c r="Q2520" s="13">
        <f t="shared" si="1323"/>
        <v>793.62782592773442</v>
      </c>
      <c r="R2520" s="13">
        <f t="shared" si="1323"/>
        <v>643.2177856445312</v>
      </c>
      <c r="S2520" s="13">
        <f t="shared" si="1323"/>
        <v>343.17449035644529</v>
      </c>
      <c r="T2520" s="13">
        <f t="shared" si="1323"/>
        <v>224.93796386718748</v>
      </c>
      <c r="U2520" s="13">
        <f t="shared" si="1323"/>
        <v>31767.653622436526</v>
      </c>
      <c r="V2520" s="8"/>
      <c r="W2520" s="8" t="s">
        <v>94</v>
      </c>
      <c r="X2520" s="78">
        <v>33</v>
      </c>
      <c r="Y2520" s="78">
        <v>96</v>
      </c>
      <c r="Z2520" s="78">
        <v>164</v>
      </c>
      <c r="AA2520" s="78">
        <v>119</v>
      </c>
      <c r="AB2520" s="78">
        <v>62</v>
      </c>
      <c r="AC2520" s="78">
        <v>5</v>
      </c>
      <c r="AD2520" s="78">
        <v>0</v>
      </c>
      <c r="AE2520" s="45">
        <f t="shared" si="1313"/>
        <v>479</v>
      </c>
      <c r="AF2520" s="8"/>
      <c r="AG2520" s="44" t="s">
        <v>94</v>
      </c>
      <c r="AH2520" s="68">
        <f t="shared" si="1305"/>
        <v>24.904130254600272</v>
      </c>
      <c r="AI2520" s="68">
        <f t="shared" si="1306"/>
        <v>80.868577918007801</v>
      </c>
      <c r="AJ2520" s="68">
        <f t="shared" si="1307"/>
        <v>142.4683716859636</v>
      </c>
      <c r="AK2520" s="68">
        <f t="shared" si="1308"/>
        <v>97.394189315969882</v>
      </c>
      <c r="AL2520" s="68">
        <f t="shared" si="1309"/>
        <v>50.163261413965678</v>
      </c>
      <c r="AM2520" s="68">
        <f t="shared" si="1310"/>
        <v>4.1385971317682948</v>
      </c>
      <c r="AN2520" s="68">
        <f t="shared" si="1311"/>
        <v>0</v>
      </c>
      <c r="AO2520" s="68">
        <f t="shared" si="1314"/>
        <v>56.830030803098232</v>
      </c>
      <c r="AP2520" s="8"/>
      <c r="AQ2520" s="6"/>
      <c r="AR2520" s="6"/>
      <c r="AS2520" s="8"/>
      <c r="AT2520" s="8"/>
      <c r="AU2520" s="8"/>
      <c r="AV2520" s="8"/>
      <c r="AW2520" s="8"/>
      <c r="AX2520" s="8"/>
      <c r="AY2520" s="8"/>
      <c r="AZ2520" s="8"/>
      <c r="BA2520" s="8"/>
      <c r="BB2520" s="8"/>
      <c r="BC2520" s="8"/>
      <c r="BD2520" s="8"/>
      <c r="BE2520" s="8"/>
      <c r="BF2520" s="8"/>
    </row>
    <row r="2521" spans="1:58" s="5" customFormat="1">
      <c r="A2521" s="6">
        <v>2476</v>
      </c>
      <c r="B2521" s="44" t="s">
        <v>95</v>
      </c>
      <c r="C2521" s="13">
        <f t="shared" ref="C2521:U2521" si="1324">C2421+(C2421-C2321)</f>
        <v>6448.9579101562504</v>
      </c>
      <c r="D2521" s="13">
        <f t="shared" si="1324"/>
        <v>7739.3451538085938</v>
      </c>
      <c r="E2521" s="13">
        <f t="shared" si="1324"/>
        <v>6927.3055236816408</v>
      </c>
      <c r="F2521" s="13">
        <f t="shared" si="1324"/>
        <v>6110.82275390625</v>
      </c>
      <c r="G2521" s="13">
        <f t="shared" si="1324"/>
        <v>5346.2664672851561</v>
      </c>
      <c r="H2521" s="13">
        <f t="shared" si="1324"/>
        <v>6210.1443359374998</v>
      </c>
      <c r="I2521" s="13">
        <f t="shared" si="1324"/>
        <v>7010.2439819335941</v>
      </c>
      <c r="J2521" s="13">
        <f t="shared" si="1324"/>
        <v>7671.0597778320316</v>
      </c>
      <c r="K2521" s="13">
        <f t="shared" si="1324"/>
        <v>6825.8838012695314</v>
      </c>
      <c r="L2521" s="13">
        <f t="shared" si="1324"/>
        <v>5614.0598999023441</v>
      </c>
      <c r="M2521" s="13">
        <f t="shared" si="1324"/>
        <v>5041.0833007812498</v>
      </c>
      <c r="N2521" s="13">
        <f t="shared" si="1324"/>
        <v>2999.9777404785154</v>
      </c>
      <c r="O2521" s="13">
        <f t="shared" si="1324"/>
        <v>2133.5157318115234</v>
      </c>
      <c r="P2521" s="13">
        <f t="shared" si="1324"/>
        <v>1550.3779190063478</v>
      </c>
      <c r="Q2521" s="13">
        <f t="shared" si="1324"/>
        <v>1355.1419410705566</v>
      </c>
      <c r="R2521" s="13">
        <f t="shared" si="1324"/>
        <v>1064.1764877319335</v>
      </c>
      <c r="S2521" s="13">
        <f t="shared" si="1324"/>
        <v>544.33817443847659</v>
      </c>
      <c r="T2521" s="13">
        <f t="shared" si="1324"/>
        <v>330.5610294342041</v>
      </c>
      <c r="U2521" s="13">
        <f t="shared" si="1324"/>
        <v>80923.261930465698</v>
      </c>
      <c r="V2521" s="8"/>
      <c r="W2521" s="8" t="s">
        <v>95</v>
      </c>
      <c r="X2521" s="78">
        <v>58</v>
      </c>
      <c r="Y2521" s="78">
        <v>192</v>
      </c>
      <c r="Z2521" s="78">
        <v>423</v>
      </c>
      <c r="AA2521" s="78">
        <v>415</v>
      </c>
      <c r="AB2521" s="78">
        <v>159</v>
      </c>
      <c r="AC2521" s="78">
        <v>20</v>
      </c>
      <c r="AD2521" s="78">
        <v>3</v>
      </c>
      <c r="AE2521" s="45">
        <f t="shared" si="1313"/>
        <v>1270</v>
      </c>
      <c r="AF2521" s="8"/>
      <c r="AG2521" s="44" t="s">
        <v>95</v>
      </c>
      <c r="AH2521" s="68">
        <f t="shared" si="1305"/>
        <v>18.982713894924998</v>
      </c>
      <c r="AI2521" s="68">
        <f t="shared" si="1306"/>
        <v>71.825825059370061</v>
      </c>
      <c r="AJ2521" s="68">
        <f t="shared" si="1307"/>
        <v>136.22871776172423</v>
      </c>
      <c r="AK2521" s="68">
        <f t="shared" si="1308"/>
        <v>118.39816162447831</v>
      </c>
      <c r="AL2521" s="68">
        <f t="shared" si="1309"/>
        <v>41.454506836064844</v>
      </c>
      <c r="AM2521" s="68">
        <f t="shared" si="1310"/>
        <v>5.8600470158253337</v>
      </c>
      <c r="AN2521" s="68">
        <f t="shared" si="1311"/>
        <v>1.0687452764984515</v>
      </c>
      <c r="AO2521" s="68">
        <f t="shared" si="1314"/>
        <v>56.711010113860212</v>
      </c>
      <c r="AP2521" s="8"/>
      <c r="AQ2521" s="6"/>
      <c r="AR2521" s="6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</row>
    <row r="2522" spans="1:58" s="5" customFormat="1">
      <c r="A2522" s="6">
        <v>2477</v>
      </c>
      <c r="B2522" s="44" t="s">
        <v>96</v>
      </c>
      <c r="C2522" s="13">
        <f t="shared" ref="C2522:U2522" si="1325">C2422+(C2422-C2322)</f>
        <v>3214.5636596679688</v>
      </c>
      <c r="D2522" s="13">
        <f t="shared" si="1325"/>
        <v>2628.0327575683596</v>
      </c>
      <c r="E2522" s="13">
        <f t="shared" si="1325"/>
        <v>2293.8164367675781</v>
      </c>
      <c r="F2522" s="13">
        <f t="shared" si="1325"/>
        <v>2851.5736022949218</v>
      </c>
      <c r="G2522" s="13">
        <f t="shared" si="1325"/>
        <v>7092.2982421875004</v>
      </c>
      <c r="H2522" s="13">
        <f t="shared" si="1325"/>
        <v>10862.06640625</v>
      </c>
      <c r="I2522" s="13">
        <f t="shared" si="1325"/>
        <v>9011.0914550781254</v>
      </c>
      <c r="J2522" s="13">
        <f t="shared" si="1325"/>
        <v>6185.7514770507814</v>
      </c>
      <c r="K2522" s="13">
        <f t="shared" si="1325"/>
        <v>4790.4421752929684</v>
      </c>
      <c r="L2522" s="13">
        <f t="shared" si="1325"/>
        <v>4017.9739990234375</v>
      </c>
      <c r="M2522" s="13">
        <f t="shared" si="1325"/>
        <v>3867.4616821289064</v>
      </c>
      <c r="N2522" s="13">
        <f t="shared" si="1325"/>
        <v>2759.0202819824217</v>
      </c>
      <c r="O2522" s="13">
        <f t="shared" si="1325"/>
        <v>2173.8780578613282</v>
      </c>
      <c r="P2522" s="13">
        <f t="shared" si="1325"/>
        <v>1969.758984375</v>
      </c>
      <c r="Q2522" s="13">
        <f t="shared" si="1325"/>
        <v>1782.5270019531249</v>
      </c>
      <c r="R2522" s="13">
        <f t="shared" si="1325"/>
        <v>1342.5865264892577</v>
      </c>
      <c r="S2522" s="13">
        <f t="shared" si="1325"/>
        <v>857.84735870361328</v>
      </c>
      <c r="T2522" s="13">
        <f t="shared" si="1325"/>
        <v>778.29940643310545</v>
      </c>
      <c r="U2522" s="13">
        <f t="shared" si="1325"/>
        <v>68478.989511108404</v>
      </c>
      <c r="V2522" s="8"/>
      <c r="W2522" s="8" t="s">
        <v>96</v>
      </c>
      <c r="X2522" s="78">
        <v>18</v>
      </c>
      <c r="Y2522" s="78">
        <v>63</v>
      </c>
      <c r="Z2522" s="78">
        <v>181</v>
      </c>
      <c r="AA2522" s="78">
        <v>344</v>
      </c>
      <c r="AB2522" s="78">
        <v>221</v>
      </c>
      <c r="AC2522" s="78">
        <v>31</v>
      </c>
      <c r="AD2522" s="78">
        <v>0</v>
      </c>
      <c r="AE2522" s="45">
        <f t="shared" si="1313"/>
        <v>858</v>
      </c>
      <c r="AF2522" s="8"/>
      <c r="AG2522" s="44" t="s">
        <v>96</v>
      </c>
      <c r="AH2522" s="68">
        <f t="shared" si="1305"/>
        <v>12.624608381501185</v>
      </c>
      <c r="AI2522" s="68">
        <f t="shared" si="1306"/>
        <v>17.765750353038936</v>
      </c>
      <c r="AJ2522" s="68">
        <f t="shared" si="1307"/>
        <v>33.326991979325989</v>
      </c>
      <c r="AK2522" s="68">
        <f t="shared" si="1308"/>
        <v>76.350351500681228</v>
      </c>
      <c r="AL2522" s="68">
        <f t="shared" si="1309"/>
        <v>71.454535740697921</v>
      </c>
      <c r="AM2522" s="68">
        <f t="shared" si="1310"/>
        <v>12.942437823332723</v>
      </c>
      <c r="AN2522" s="68">
        <f t="shared" si="1311"/>
        <v>0</v>
      </c>
      <c r="AO2522" s="68">
        <f t="shared" si="1314"/>
        <v>38.294000187547667</v>
      </c>
      <c r="AP2522" s="8"/>
      <c r="AQ2522" s="6"/>
      <c r="AR2522" s="6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</row>
    <row r="2523" spans="1:58" s="5" customFormat="1">
      <c r="A2523" s="6">
        <v>2478</v>
      </c>
      <c r="B2523" s="44" t="s">
        <v>97</v>
      </c>
      <c r="C2523" s="13">
        <f t="shared" ref="C2523:U2523" si="1326">C2423+(C2423-C2323)</f>
        <v>10111.261561965943</v>
      </c>
      <c r="D2523" s="13">
        <f t="shared" si="1326"/>
        <v>11157.520618057251</v>
      </c>
      <c r="E2523" s="13">
        <f t="shared" si="1326"/>
        <v>11791.000449371339</v>
      </c>
      <c r="F2523" s="13">
        <f t="shared" si="1326"/>
        <v>11261.370366287232</v>
      </c>
      <c r="G2523" s="13">
        <f t="shared" si="1326"/>
        <v>8636.230477809906</v>
      </c>
      <c r="H2523" s="13">
        <f t="shared" si="1326"/>
        <v>9224.3873453140259</v>
      </c>
      <c r="I2523" s="13">
        <f t="shared" si="1326"/>
        <v>10452.368244171143</v>
      </c>
      <c r="J2523" s="13">
        <f t="shared" si="1326"/>
        <v>11483.901371002197</v>
      </c>
      <c r="K2523" s="13">
        <f t="shared" si="1326"/>
        <v>11690.539082717896</v>
      </c>
      <c r="L2523" s="13">
        <f t="shared" si="1326"/>
        <v>11026.271677017212</v>
      </c>
      <c r="M2523" s="13">
        <f t="shared" si="1326"/>
        <v>10617.829516029358</v>
      </c>
      <c r="N2523" s="13">
        <f t="shared" si="1326"/>
        <v>7173.2445194244383</v>
      </c>
      <c r="O2523" s="13">
        <f t="shared" si="1326"/>
        <v>4843.2437419891357</v>
      </c>
      <c r="P2523" s="13">
        <f t="shared" si="1326"/>
        <v>3721.8163835525511</v>
      </c>
      <c r="Q2523" s="13">
        <f t="shared" si="1326"/>
        <v>3512.6392253875733</v>
      </c>
      <c r="R2523" s="13">
        <f t="shared" si="1326"/>
        <v>2491.518723487854</v>
      </c>
      <c r="S2523" s="13">
        <f t="shared" si="1326"/>
        <v>1601.2519308328629</v>
      </c>
      <c r="T2523" s="13">
        <f t="shared" si="1326"/>
        <v>1477.4373054310679</v>
      </c>
      <c r="U2523" s="13">
        <f t="shared" si="1326"/>
        <v>142273.83253984898</v>
      </c>
      <c r="V2523" s="8"/>
      <c r="W2523" s="8" t="s">
        <v>97</v>
      </c>
      <c r="X2523" s="78">
        <v>56</v>
      </c>
      <c r="Y2523" s="78">
        <v>226</v>
      </c>
      <c r="Z2523" s="78">
        <v>625</v>
      </c>
      <c r="AA2523" s="78">
        <v>623</v>
      </c>
      <c r="AB2523" s="78">
        <v>274</v>
      </c>
      <c r="AC2523" s="78">
        <v>35</v>
      </c>
      <c r="AD2523" s="78">
        <v>0</v>
      </c>
      <c r="AE2523" s="45">
        <f t="shared" si="1313"/>
        <v>1839</v>
      </c>
      <c r="AF2523" s="8"/>
      <c r="AG2523" s="44" t="s">
        <v>97</v>
      </c>
      <c r="AH2523" s="68">
        <f t="shared" si="1305"/>
        <v>9.9455036427263277</v>
      </c>
      <c r="AI2523" s="68">
        <f t="shared" si="1306"/>
        <v>52.337649065917979</v>
      </c>
      <c r="AJ2523" s="68">
        <f t="shared" si="1307"/>
        <v>135.51035458577073</v>
      </c>
      <c r="AK2523" s="68">
        <f t="shared" si="1308"/>
        <v>119.20743422858672</v>
      </c>
      <c r="AL2523" s="68">
        <f t="shared" si="1309"/>
        <v>47.718974788807003</v>
      </c>
      <c r="AM2523" s="68">
        <f t="shared" si="1310"/>
        <v>5.9877478279407041</v>
      </c>
      <c r="AN2523" s="68">
        <f t="shared" si="1311"/>
        <v>0</v>
      </c>
      <c r="AO2523" s="68">
        <f t="shared" si="1314"/>
        <v>49.854240349412827</v>
      </c>
      <c r="AP2523" s="8"/>
      <c r="AQ2523" s="6"/>
      <c r="AR2523" s="6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</row>
    <row r="2524" spans="1:58" s="5" customFormat="1">
      <c r="A2524" s="6">
        <v>2479</v>
      </c>
      <c r="B2524" s="44" t="s">
        <v>98</v>
      </c>
      <c r="C2524" s="13">
        <f t="shared" ref="C2524:U2524" si="1327">C2424+(C2424-C2324)</f>
        <v>530.28999099731448</v>
      </c>
      <c r="D2524" s="13">
        <f t="shared" si="1327"/>
        <v>624.39244079589844</v>
      </c>
      <c r="E2524" s="13">
        <f t="shared" si="1327"/>
        <v>654.81094360351563</v>
      </c>
      <c r="F2524" s="13">
        <f t="shared" si="1327"/>
        <v>457.55547637939452</v>
      </c>
      <c r="G2524" s="13">
        <f t="shared" si="1327"/>
        <v>278.05556488037109</v>
      </c>
      <c r="H2524" s="13">
        <f t="shared" si="1327"/>
        <v>367.35046920776369</v>
      </c>
      <c r="I2524" s="13">
        <f t="shared" si="1327"/>
        <v>455.28179168701172</v>
      </c>
      <c r="J2524" s="13">
        <f t="shared" si="1327"/>
        <v>595.92369079589844</v>
      </c>
      <c r="K2524" s="13">
        <f t="shared" si="1327"/>
        <v>672.66191711425779</v>
      </c>
      <c r="L2524" s="13">
        <f t="shared" si="1327"/>
        <v>511.13147277832036</v>
      </c>
      <c r="M2524" s="13">
        <f t="shared" si="1327"/>
        <v>520.42911071777348</v>
      </c>
      <c r="N2524" s="13">
        <f t="shared" si="1327"/>
        <v>444.75175476074219</v>
      </c>
      <c r="O2524" s="13">
        <f t="shared" si="1327"/>
        <v>477.10099868774415</v>
      </c>
      <c r="P2524" s="13">
        <f t="shared" si="1327"/>
        <v>491.26331329345703</v>
      </c>
      <c r="Q2524" s="13">
        <f t="shared" si="1327"/>
        <v>508.90410919189452</v>
      </c>
      <c r="R2524" s="13">
        <f t="shared" si="1327"/>
        <v>400.5474967956543</v>
      </c>
      <c r="S2524" s="13">
        <f t="shared" si="1327"/>
        <v>199.78928184509277</v>
      </c>
      <c r="T2524" s="13">
        <f t="shared" si="1327"/>
        <v>216.46804618835449</v>
      </c>
      <c r="U2524" s="13">
        <f t="shared" si="1327"/>
        <v>8406.7078697204597</v>
      </c>
      <c r="V2524" s="8"/>
      <c r="W2524" s="8" t="s">
        <v>98</v>
      </c>
      <c r="X2524" s="78">
        <v>6</v>
      </c>
      <c r="Y2524" s="78">
        <v>11</v>
      </c>
      <c r="Z2524" s="78">
        <v>34</v>
      </c>
      <c r="AA2524" s="78">
        <v>29</v>
      </c>
      <c r="AB2524" s="78">
        <v>13</v>
      </c>
      <c r="AC2524" s="78">
        <v>0</v>
      </c>
      <c r="AD2524" s="78">
        <v>0</v>
      </c>
      <c r="AE2524" s="45">
        <f t="shared" si="1313"/>
        <v>93</v>
      </c>
      <c r="AF2524" s="8"/>
      <c r="AG2524" s="44" t="s">
        <v>98</v>
      </c>
      <c r="AH2524" s="68">
        <f t="shared" si="1305"/>
        <v>26.22632799623597</v>
      </c>
      <c r="AI2524" s="68">
        <f t="shared" si="1306"/>
        <v>79.120876467497212</v>
      </c>
      <c r="AJ2524" s="68">
        <f t="shared" si="1307"/>
        <v>185.10933209545189</v>
      </c>
      <c r="AK2524" s="68">
        <f t="shared" si="1308"/>
        <v>127.39362974540549</v>
      </c>
      <c r="AL2524" s="68">
        <f t="shared" si="1309"/>
        <v>43.629747233702275</v>
      </c>
      <c r="AM2524" s="68">
        <f t="shared" si="1310"/>
        <v>0</v>
      </c>
      <c r="AN2524" s="68">
        <f t="shared" si="1311"/>
        <v>0</v>
      </c>
      <c r="AO2524" s="68">
        <f t="shared" si="1314"/>
        <v>55.722650561112864</v>
      </c>
      <c r="AP2524" s="8"/>
      <c r="AQ2524" s="6"/>
      <c r="AR2524" s="6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</row>
    <row r="2525" spans="1:58" s="5" customFormat="1">
      <c r="A2525" s="6">
        <v>2480</v>
      </c>
      <c r="B2525" s="45" t="s">
        <v>99</v>
      </c>
      <c r="C2525" s="13">
        <f t="shared" ref="C2525:U2525" si="1328">C2425+(C2425-C2325)</f>
        <v>2.9830284833908083</v>
      </c>
      <c r="D2525" s="13">
        <f t="shared" si="1328"/>
        <v>6.5647499799728397</v>
      </c>
      <c r="E2525" s="13">
        <f t="shared" si="1328"/>
        <v>5.9786950826644896</v>
      </c>
      <c r="F2525" s="13">
        <f t="shared" si="1328"/>
        <v>3.5598740577697754</v>
      </c>
      <c r="G2525" s="13">
        <f t="shared" si="1328"/>
        <v>1.7379686743021012</v>
      </c>
      <c r="H2525" s="13">
        <f t="shared" si="1328"/>
        <v>3.0964696884155272</v>
      </c>
      <c r="I2525" s="13">
        <f t="shared" si="1328"/>
        <v>7.7269939124584202</v>
      </c>
      <c r="J2525" s="13">
        <f t="shared" si="1328"/>
        <v>8.1062216281890862</v>
      </c>
      <c r="K2525" s="13">
        <f t="shared" si="1328"/>
        <v>3.6204238653182985</v>
      </c>
      <c r="L2525" s="13">
        <f t="shared" si="1328"/>
        <v>18.270424413681031</v>
      </c>
      <c r="M2525" s="13">
        <f t="shared" si="1328"/>
        <v>7.5711307525634766</v>
      </c>
      <c r="N2525" s="13">
        <f t="shared" si="1328"/>
        <v>6.5971230506896976</v>
      </c>
      <c r="O2525" s="13">
        <f t="shared" si="1328"/>
        <v>5.7732321739196779</v>
      </c>
      <c r="P2525" s="13">
        <f t="shared" si="1328"/>
        <v>4.8589965820312502</v>
      </c>
      <c r="Q2525" s="13">
        <f t="shared" si="1328"/>
        <v>4.375122153759003</v>
      </c>
      <c r="R2525" s="13">
        <f t="shared" si="1328"/>
        <v>-0.36949045956134796</v>
      </c>
      <c r="S2525" s="13">
        <f t="shared" si="1328"/>
        <v>0</v>
      </c>
      <c r="T2525" s="13">
        <f t="shared" si="1328"/>
        <v>1.1080625891685485</v>
      </c>
      <c r="U2525" s="13">
        <f t="shared" si="1328"/>
        <v>91.559026628732681</v>
      </c>
      <c r="V2525" s="8"/>
      <c r="W2525" s="8" t="s">
        <v>99</v>
      </c>
      <c r="X2525" s="78">
        <v>0</v>
      </c>
      <c r="Y2525" s="78">
        <v>3</v>
      </c>
      <c r="Z2525" s="78">
        <v>9</v>
      </c>
      <c r="AA2525" s="78">
        <v>6</v>
      </c>
      <c r="AB2525" s="78">
        <v>6</v>
      </c>
      <c r="AC2525" s="78">
        <v>0</v>
      </c>
      <c r="AD2525" s="78">
        <v>0</v>
      </c>
      <c r="AE2525" s="45">
        <f t="shared" si="1313"/>
        <v>24</v>
      </c>
      <c r="AF2525" s="8"/>
      <c r="AG2525" s="45" t="s">
        <v>99</v>
      </c>
      <c r="AH2525" s="68">
        <f t="shared" si="1305"/>
        <v>0</v>
      </c>
      <c r="AI2525" s="68">
        <f t="shared" si="1306"/>
        <v>3452.3061829117032</v>
      </c>
      <c r="AJ2525" s="68">
        <f t="shared" si="1307"/>
        <v>5813.0715980658133</v>
      </c>
      <c r="AK2525" s="68">
        <f t="shared" si="1308"/>
        <v>1552.997211587304</v>
      </c>
      <c r="AL2525" s="68">
        <f t="shared" si="1309"/>
        <v>1480.3444256039638</v>
      </c>
      <c r="AM2525" s="68">
        <f t="shared" si="1310"/>
        <v>0</v>
      </c>
      <c r="AN2525" s="68">
        <f t="shared" si="1311"/>
        <v>0</v>
      </c>
      <c r="AO2525" s="68">
        <f t="shared" si="1314"/>
        <v>1040.7998701009835</v>
      </c>
      <c r="AP2525" s="8"/>
      <c r="AQ2525" s="6"/>
      <c r="AR2525" s="6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</row>
    <row r="2526" spans="1:58" s="5" customFormat="1">
      <c r="A2526" s="6">
        <v>2481</v>
      </c>
      <c r="B2526" s="45" t="s">
        <v>100</v>
      </c>
      <c r="C2526" s="13">
        <f t="shared" ref="C2526:U2526" si="1329">C2426+(C2426-C2326)</f>
        <v>213082.41230536782</v>
      </c>
      <c r="D2526" s="13">
        <f t="shared" si="1329"/>
        <v>219043.4388584168</v>
      </c>
      <c r="E2526" s="13">
        <f t="shared" si="1329"/>
        <v>213693.90240303826</v>
      </c>
      <c r="F2526" s="13">
        <f t="shared" si="1329"/>
        <v>222831.0841142053</v>
      </c>
      <c r="G2526" s="13">
        <f t="shared" si="1329"/>
        <v>242294.20584257779</v>
      </c>
      <c r="H2526" s="13">
        <f t="shared" si="1329"/>
        <v>268102.94373586116</v>
      </c>
      <c r="I2526" s="13">
        <f t="shared" si="1329"/>
        <v>280676.14866588428</v>
      </c>
      <c r="J2526" s="13">
        <f t="shared" si="1329"/>
        <v>263398.63479786151</v>
      </c>
      <c r="K2526" s="13">
        <f t="shared" si="1329"/>
        <v>251056.61771618394</v>
      </c>
      <c r="L2526" s="13">
        <f t="shared" si="1329"/>
        <v>224963.51081157787</v>
      </c>
      <c r="M2526" s="13">
        <f t="shared" si="1329"/>
        <v>216061.19467489689</v>
      </c>
      <c r="N2526" s="13">
        <f t="shared" si="1329"/>
        <v>158796.86769973411</v>
      </c>
      <c r="O2526" s="13">
        <f t="shared" si="1329"/>
        <v>130896.33929271452</v>
      </c>
      <c r="P2526" s="13">
        <f t="shared" si="1329"/>
        <v>110213.60438658498</v>
      </c>
      <c r="Q2526" s="13">
        <f t="shared" si="1329"/>
        <v>105455.40469042685</v>
      </c>
      <c r="R2526" s="13">
        <f t="shared" si="1329"/>
        <v>85122.968906708382</v>
      </c>
      <c r="S2526" s="13">
        <f t="shared" si="1329"/>
        <v>51509.340104402203</v>
      </c>
      <c r="T2526" s="13">
        <f t="shared" si="1329"/>
        <v>43592.75561686846</v>
      </c>
      <c r="U2526" s="13">
        <f t="shared" si="1329"/>
        <v>3300791.3746233117</v>
      </c>
      <c r="V2526" s="8"/>
      <c r="W2526" s="8" t="s">
        <v>100</v>
      </c>
      <c r="X2526" s="13">
        <f>SUM(X2449,X2452,X2454:X2455,X2458:X2459,X2463,X2465,X2467,X2471,X2476,X2478,X2480:X2481,X2485,X2487:X2490,X2494:X2495,X2497:X2498,X2502,X2504,X2509,X2518:X2519,X2521:X2523)</f>
        <v>980</v>
      </c>
      <c r="Y2526" s="13">
        <f t="shared" ref="Y2526:AD2526" si="1330">SUM(Y2449,Y2452,Y2454:Y2455,Y2458:Y2459,Y2463,Y2465,Y2467,Y2471,Y2476,Y2478,Y2480:Y2481,Y2485,Y2487:Y2490,Y2494:Y2495,Y2497:Y2498,Y2502,Y2504,Y2509,Y2518:Y2519,Y2521:Y2523)</f>
        <v>4584</v>
      </c>
      <c r="Z2526" s="13">
        <f t="shared" si="1330"/>
        <v>13131</v>
      </c>
      <c r="AA2526" s="13">
        <f t="shared" si="1330"/>
        <v>15962</v>
      </c>
      <c r="AB2526" s="13">
        <f t="shared" si="1330"/>
        <v>7732</v>
      </c>
      <c r="AC2526" s="13">
        <f t="shared" si="1330"/>
        <v>1267</v>
      </c>
      <c r="AD2526" s="13">
        <f t="shared" si="1330"/>
        <v>45</v>
      </c>
      <c r="AE2526" s="45">
        <f t="shared" si="1313"/>
        <v>43701</v>
      </c>
      <c r="AF2526" s="8"/>
      <c r="AG2526" s="45" t="s">
        <v>100</v>
      </c>
      <c r="AH2526" s="68">
        <f t="shared" si="1305"/>
        <v>8.7959003017526118</v>
      </c>
      <c r="AI2526" s="68">
        <f t="shared" si="1306"/>
        <v>37.838296496271099</v>
      </c>
      <c r="AJ2526" s="68">
        <f t="shared" si="1307"/>
        <v>97.954911028032924</v>
      </c>
      <c r="AK2526" s="68">
        <f t="shared" si="1308"/>
        <v>113.73962537159578</v>
      </c>
      <c r="AL2526" s="68">
        <f t="shared" si="1309"/>
        <v>58.709491838738828</v>
      </c>
      <c r="AM2526" s="68">
        <f t="shared" si="1310"/>
        <v>10.093340789226486</v>
      </c>
      <c r="AN2526" s="68">
        <f t="shared" si="1311"/>
        <v>0.40006488019019704</v>
      </c>
      <c r="AO2526" s="68">
        <f t="shared" si="1314"/>
        <v>49.849339076565656</v>
      </c>
      <c r="AP2526" s="8"/>
      <c r="AQ2526" s="6"/>
      <c r="AR2526" s="6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</row>
    <row r="2527" spans="1:58" s="5" customFormat="1">
      <c r="A2527" s="6">
        <v>2482</v>
      </c>
      <c r="B2527" s="45" t="s">
        <v>101</v>
      </c>
      <c r="C2527" s="13">
        <f t="shared" ref="C2527:U2527" si="1331">C2427+(C2427-C2327)</f>
        <v>97421.159758067137</v>
      </c>
      <c r="D2527" s="13">
        <f t="shared" si="1331"/>
        <v>109378.05822226999</v>
      </c>
      <c r="E2527" s="13">
        <f t="shared" si="1331"/>
        <v>110717.54975869656</v>
      </c>
      <c r="F2527" s="13">
        <f t="shared" si="1331"/>
        <v>101408.98779458999</v>
      </c>
      <c r="G2527" s="13">
        <f t="shared" si="1331"/>
        <v>77057.847846451405</v>
      </c>
      <c r="H2527" s="13">
        <f t="shared" si="1331"/>
        <v>84368.322115516668</v>
      </c>
      <c r="I2527" s="13">
        <f t="shared" si="1331"/>
        <v>95620.114749497181</v>
      </c>
      <c r="J2527" s="13">
        <f t="shared" si="1331"/>
        <v>104999.38734574318</v>
      </c>
      <c r="K2527" s="13">
        <f t="shared" si="1331"/>
        <v>110746.19587171078</v>
      </c>
      <c r="L2527" s="13">
        <f t="shared" si="1331"/>
        <v>102062.90158820152</v>
      </c>
      <c r="M2527" s="13">
        <f t="shared" si="1331"/>
        <v>98610.361755752558</v>
      </c>
      <c r="N2527" s="13">
        <f t="shared" si="1331"/>
        <v>75014.609968662262</v>
      </c>
      <c r="O2527" s="13">
        <f t="shared" si="1331"/>
        <v>66902.131872463229</v>
      </c>
      <c r="P2527" s="13">
        <f t="shared" si="1331"/>
        <v>58905.075074768065</v>
      </c>
      <c r="Q2527" s="13">
        <f t="shared" si="1331"/>
        <v>59235.966883552072</v>
      </c>
      <c r="R2527" s="13">
        <f t="shared" si="1331"/>
        <v>46894.754943057895</v>
      </c>
      <c r="S2527" s="13">
        <f t="shared" si="1331"/>
        <v>28034.91901807785</v>
      </c>
      <c r="T2527" s="13">
        <f t="shared" si="1331"/>
        <v>22947.996703635152</v>
      </c>
      <c r="U2527" s="13">
        <f t="shared" si="1331"/>
        <v>1450326.3412707136</v>
      </c>
      <c r="V2527" s="8"/>
      <c r="W2527" s="8" t="s">
        <v>101</v>
      </c>
      <c r="X2527" s="13">
        <f t="shared" ref="X2527:AD2527" si="1332">X2528-X2526</f>
        <v>742</v>
      </c>
      <c r="Y2527" s="13">
        <f t="shared" si="1332"/>
        <v>2419</v>
      </c>
      <c r="Z2527" s="13">
        <f t="shared" si="1332"/>
        <v>5126</v>
      </c>
      <c r="AA2527" s="13">
        <f t="shared" si="1332"/>
        <v>4814</v>
      </c>
      <c r="AB2527" s="13">
        <f t="shared" si="1332"/>
        <v>2034</v>
      </c>
      <c r="AC2527" s="13">
        <f t="shared" si="1332"/>
        <v>294</v>
      </c>
      <c r="AD2527" s="13">
        <f t="shared" si="1332"/>
        <v>3</v>
      </c>
      <c r="AE2527" s="45">
        <f t="shared" si="1313"/>
        <v>15432</v>
      </c>
      <c r="AF2527" s="8"/>
      <c r="AG2527" s="45" t="s">
        <v>101</v>
      </c>
      <c r="AH2527" s="68">
        <f t="shared" si="1305"/>
        <v>14.633811383720063</v>
      </c>
      <c r="AI2527" s="68">
        <f t="shared" si="1306"/>
        <v>62.78400104867184</v>
      </c>
      <c r="AJ2527" s="68">
        <f t="shared" si="1307"/>
        <v>121.51480251039028</v>
      </c>
      <c r="AK2527" s="68">
        <f t="shared" si="1308"/>
        <v>100.69011133508003</v>
      </c>
      <c r="AL2527" s="68">
        <f t="shared" si="1309"/>
        <v>38.743083201093768</v>
      </c>
      <c r="AM2527" s="68">
        <f t="shared" si="1310"/>
        <v>5.3094374517490746</v>
      </c>
      <c r="AN2527" s="68">
        <f t="shared" si="1311"/>
        <v>5.8787276342666714E-2</v>
      </c>
      <c r="AO2527" s="68">
        <f t="shared" si="1314"/>
        <v>45.638997604560139</v>
      </c>
      <c r="AP2527" s="8"/>
      <c r="AQ2527" s="6"/>
      <c r="AR2527" s="6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</row>
    <row r="2528" spans="1:58" s="5" customFormat="1">
      <c r="A2528" s="6">
        <v>2483</v>
      </c>
      <c r="B2528" s="45" t="s">
        <v>102</v>
      </c>
      <c r="C2528" s="13">
        <f t="shared" ref="C2528:U2528" si="1333">C2428+(C2428-C2328)</f>
        <v>310503.57206343493</v>
      </c>
      <c r="D2528" s="13">
        <f t="shared" si="1333"/>
        <v>328421.49708068685</v>
      </c>
      <c r="E2528" s="13">
        <f t="shared" si="1333"/>
        <v>324411.45216173481</v>
      </c>
      <c r="F2528" s="13">
        <f t="shared" si="1333"/>
        <v>324240.07190879527</v>
      </c>
      <c r="G2528" s="13">
        <f t="shared" si="1333"/>
        <v>319352.05368902918</v>
      </c>
      <c r="H2528" s="13">
        <f t="shared" si="1333"/>
        <v>352471.26585137786</v>
      </c>
      <c r="I2528" s="13">
        <f t="shared" si="1333"/>
        <v>376296.26341538143</v>
      </c>
      <c r="J2528" s="13">
        <f t="shared" si="1333"/>
        <v>368398.0221436047</v>
      </c>
      <c r="K2528" s="13">
        <f t="shared" si="1333"/>
        <v>361802.81358789472</v>
      </c>
      <c r="L2528" s="13">
        <f t="shared" si="1333"/>
        <v>327026.41239977942</v>
      </c>
      <c r="M2528" s="13">
        <f t="shared" si="1333"/>
        <v>314671.55643064948</v>
      </c>
      <c r="N2528" s="13">
        <f t="shared" si="1333"/>
        <v>233811.47766839637</v>
      </c>
      <c r="O2528" s="13">
        <f t="shared" si="1333"/>
        <v>197798.47116517773</v>
      </c>
      <c r="P2528" s="13">
        <f t="shared" si="1333"/>
        <v>169118.67946135305</v>
      </c>
      <c r="Q2528" s="13">
        <f t="shared" si="1333"/>
        <v>164691.37157397892</v>
      </c>
      <c r="R2528" s="13">
        <f t="shared" si="1333"/>
        <v>132017.72384976628</v>
      </c>
      <c r="S2528" s="13">
        <f t="shared" si="1333"/>
        <v>79544.259122480056</v>
      </c>
      <c r="T2528" s="13">
        <f t="shared" si="1333"/>
        <v>66540.752320503612</v>
      </c>
      <c r="U2528" s="13">
        <f t="shared" si="1333"/>
        <v>4751117.7158940248</v>
      </c>
      <c r="V2528" s="8"/>
      <c r="W2528" s="8" t="s">
        <v>102</v>
      </c>
      <c r="X2528" s="79">
        <v>1722</v>
      </c>
      <c r="Y2528" s="79">
        <v>7003</v>
      </c>
      <c r="Z2528" s="79">
        <v>18257</v>
      </c>
      <c r="AA2528" s="79">
        <v>20776</v>
      </c>
      <c r="AB2528" s="79">
        <v>9766</v>
      </c>
      <c r="AC2528" s="79">
        <v>1561</v>
      </c>
      <c r="AD2528" s="79">
        <v>48</v>
      </c>
      <c r="AE2528" s="13">
        <f t="shared" si="1313"/>
        <v>59133</v>
      </c>
      <c r="AF2528" s="8"/>
      <c r="AG2528" s="45" t="s">
        <v>102</v>
      </c>
      <c r="AH2528" s="68">
        <f t="shared" si="1305"/>
        <v>10.621759302375047</v>
      </c>
      <c r="AI2528" s="68">
        <f t="shared" si="1306"/>
        <v>43.85755418889029</v>
      </c>
      <c r="AJ2528" s="68">
        <f t="shared" si="1307"/>
        <v>103.59426012160776</v>
      </c>
      <c r="AK2528" s="68">
        <f t="shared" si="1308"/>
        <v>110.42363169610343</v>
      </c>
      <c r="AL2528" s="68">
        <f t="shared" si="1309"/>
        <v>53.018742843267113</v>
      </c>
      <c r="AM2528" s="68">
        <f t="shared" si="1310"/>
        <v>8.6290097333407161</v>
      </c>
      <c r="AN2528" s="68">
        <f t="shared" si="1311"/>
        <v>0.29355427072551876</v>
      </c>
      <c r="AO2528" s="68">
        <f t="shared" si="1314"/>
        <v>48.677410902309845</v>
      </c>
      <c r="AP2528" s="8"/>
      <c r="AQ2528" s="6"/>
      <c r="AR2528" s="6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</row>
    <row r="2529" spans="1:58" s="5" customFormat="1">
      <c r="A2529" s="6">
        <v>2484</v>
      </c>
      <c r="B2529" s="8" t="s">
        <v>136</v>
      </c>
      <c r="C2529" s="13">
        <f>SUM(C2454,C2452,C2485,C2502,C2509)</f>
        <v>28233.69649658203</v>
      </c>
      <c r="D2529" s="13">
        <f t="shared" ref="D2529:U2529" si="1334">SUM(D2454,D2452,D2485,D2502,D2509)</f>
        <v>30595.279931640624</v>
      </c>
      <c r="E2529" s="13">
        <f t="shared" si="1334"/>
        <v>32744.053320312501</v>
      </c>
      <c r="F2529" s="13">
        <f t="shared" si="1334"/>
        <v>34446.496856689453</v>
      </c>
      <c r="G2529" s="13">
        <f t="shared" si="1334"/>
        <v>36517.470104980464</v>
      </c>
      <c r="H2529" s="13">
        <f t="shared" si="1334"/>
        <v>36523.096524047854</v>
      </c>
      <c r="I2529" s="13">
        <f t="shared" si="1334"/>
        <v>37906.049224853516</v>
      </c>
      <c r="J2529" s="13">
        <f t="shared" si="1334"/>
        <v>37994.692498779303</v>
      </c>
      <c r="K2529" s="13">
        <f t="shared" si="1334"/>
        <v>39671.692736816403</v>
      </c>
      <c r="L2529" s="13">
        <f t="shared" si="1334"/>
        <v>37386.532971191402</v>
      </c>
      <c r="M2529" s="13">
        <f t="shared" si="1334"/>
        <v>37657.217425537106</v>
      </c>
      <c r="N2529" s="13">
        <f t="shared" si="1334"/>
        <v>28296.661315917969</v>
      </c>
      <c r="O2529" s="13">
        <f t="shared" si="1334"/>
        <v>21693.781091308596</v>
      </c>
      <c r="P2529" s="13">
        <f t="shared" si="1334"/>
        <v>16999.385099792478</v>
      </c>
      <c r="Q2529" s="13">
        <f t="shared" si="1334"/>
        <v>17010.114601135254</v>
      </c>
      <c r="R2529" s="13">
        <f t="shared" si="1334"/>
        <v>14897.775410461427</v>
      </c>
      <c r="S2529" s="13">
        <f t="shared" si="1334"/>
        <v>10404.915637969971</v>
      </c>
      <c r="T2529" s="13">
        <f t="shared" si="1334"/>
        <v>10030.572409439086</v>
      </c>
      <c r="U2529" s="13">
        <f t="shared" si="1334"/>
        <v>509009.48365745542</v>
      </c>
      <c r="V2529" s="8"/>
      <c r="W2529" s="8" t="s">
        <v>136</v>
      </c>
      <c r="X2529" s="13">
        <f t="shared" ref="X2529:AD2529" si="1335">SUM(X2454,X2452,X2485,X2502,X2509)</f>
        <v>23</v>
      </c>
      <c r="Y2529" s="13">
        <f t="shared" si="1335"/>
        <v>193</v>
      </c>
      <c r="Z2529" s="13">
        <f t="shared" si="1335"/>
        <v>1092</v>
      </c>
      <c r="AA2529" s="13">
        <f t="shared" si="1335"/>
        <v>2378</v>
      </c>
      <c r="AB2529" s="13">
        <f t="shared" si="1335"/>
        <v>1436</v>
      </c>
      <c r="AC2529" s="13">
        <f t="shared" si="1335"/>
        <v>253</v>
      </c>
      <c r="AD2529" s="13">
        <f t="shared" si="1335"/>
        <v>6</v>
      </c>
      <c r="AE2529" s="13">
        <f>SUM(AE2454,AE2452,AE2485,AE2502,AE2509)</f>
        <v>5381</v>
      </c>
      <c r="AF2529" s="8"/>
      <c r="AG2529" s="8" t="s">
        <v>136</v>
      </c>
      <c r="AH2529" s="68">
        <f t="shared" si="1305"/>
        <v>1.3354042993508897</v>
      </c>
      <c r="AI2529" s="68">
        <f t="shared" si="1306"/>
        <v>10.570283179265342</v>
      </c>
      <c r="AJ2529" s="68">
        <f t="shared" si="1307"/>
        <v>59.797777512155676</v>
      </c>
      <c r="AK2529" s="68">
        <f t="shared" si="1308"/>
        <v>125.4681006661511</v>
      </c>
      <c r="AL2529" s="68">
        <f t="shared" si="1309"/>
        <v>75.589505036585621</v>
      </c>
      <c r="AM2529" s="68">
        <f t="shared" si="1310"/>
        <v>12.754686404656947</v>
      </c>
      <c r="AN2529" s="68">
        <f t="shared" si="1311"/>
        <v>0.32097119059546736</v>
      </c>
      <c r="AO2529" s="68">
        <f t="shared" si="1314"/>
        <v>41.321420649389239</v>
      </c>
      <c r="AP2529" s="8"/>
      <c r="AQ2529" s="6"/>
      <c r="AR2529" s="6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</row>
    <row r="2530" spans="1:58" s="5" customFormat="1">
      <c r="A2530" s="6">
        <v>2485</v>
      </c>
      <c r="B2530" s="8" t="s">
        <v>137</v>
      </c>
      <c r="C2530" s="13">
        <f>SUM(C2455,C2471,C2478,C2460,C2487)</f>
        <v>35840.147365105971</v>
      </c>
      <c r="D2530" s="13">
        <f t="shared" ref="D2530:U2530" si="1336">SUM(D2455,D2471,D2478,D2460,D2487)</f>
        <v>37411.869712832697</v>
      </c>
      <c r="E2530" s="13">
        <f t="shared" si="1336"/>
        <v>35961.297151726008</v>
      </c>
      <c r="F2530" s="13">
        <f t="shared" si="1336"/>
        <v>36932.569347893659</v>
      </c>
      <c r="G2530" s="13">
        <f t="shared" si="1336"/>
        <v>37921.943203818177</v>
      </c>
      <c r="H2530" s="13">
        <f t="shared" si="1336"/>
        <v>39657.955563520758</v>
      </c>
      <c r="I2530" s="13">
        <f t="shared" si="1336"/>
        <v>41562.248849752672</v>
      </c>
      <c r="J2530" s="13">
        <f t="shared" si="1336"/>
        <v>39884.243049051729</v>
      </c>
      <c r="K2530" s="13">
        <f t="shared" si="1336"/>
        <v>38284.443223920149</v>
      </c>
      <c r="L2530" s="13">
        <f t="shared" si="1336"/>
        <v>34587.723509560674</v>
      </c>
      <c r="M2530" s="13">
        <f t="shared" si="1336"/>
        <v>32151.896671318722</v>
      </c>
      <c r="N2530" s="13">
        <f t="shared" si="1336"/>
        <v>23685.61715613976</v>
      </c>
      <c r="O2530" s="13">
        <f t="shared" si="1336"/>
        <v>19033.117366216073</v>
      </c>
      <c r="P2530" s="13">
        <f t="shared" si="1336"/>
        <v>16061.469590251672</v>
      </c>
      <c r="Q2530" s="13">
        <f t="shared" si="1336"/>
        <v>14182.886027020482</v>
      </c>
      <c r="R2530" s="13">
        <f t="shared" si="1336"/>
        <v>10690.551773949268</v>
      </c>
      <c r="S2530" s="13">
        <f t="shared" si="1336"/>
        <v>5705.7681139837669</v>
      </c>
      <c r="T2530" s="13">
        <f t="shared" si="1336"/>
        <v>4304.5233401620562</v>
      </c>
      <c r="U2530" s="13">
        <f t="shared" si="1336"/>
        <v>503860.27101622429</v>
      </c>
      <c r="V2530" s="8"/>
      <c r="W2530" s="8" t="s">
        <v>137</v>
      </c>
      <c r="X2530" s="13">
        <f t="shared" ref="X2530:AD2530" si="1337">SUM(X2455,X2471,X2478,X2460,X2487)</f>
        <v>239</v>
      </c>
      <c r="Y2530" s="13">
        <f t="shared" si="1337"/>
        <v>1114</v>
      </c>
      <c r="Z2530" s="13">
        <f t="shared" si="1337"/>
        <v>2404</v>
      </c>
      <c r="AA2530" s="13">
        <f t="shared" si="1337"/>
        <v>2232</v>
      </c>
      <c r="AB2530" s="13">
        <f t="shared" si="1337"/>
        <v>979</v>
      </c>
      <c r="AC2530" s="13">
        <f t="shared" si="1337"/>
        <v>153</v>
      </c>
      <c r="AD2530" s="13">
        <f t="shared" si="1337"/>
        <v>12</v>
      </c>
      <c r="AE2530" s="13">
        <f>SUM(AE2455,AE2471,AE2478,AE2460,AE2487)</f>
        <v>7133</v>
      </c>
      <c r="AF2530" s="8"/>
      <c r="AG2530" s="8" t="s">
        <v>137</v>
      </c>
      <c r="AH2530" s="68">
        <f t="shared" si="1305"/>
        <v>12.942505989696633</v>
      </c>
      <c r="AI2530" s="68">
        <f t="shared" si="1306"/>
        <v>58.752263512057411</v>
      </c>
      <c r="AJ2530" s="68">
        <f t="shared" si="1307"/>
        <v>121.23670854134053</v>
      </c>
      <c r="AK2530" s="68">
        <f t="shared" si="1308"/>
        <v>107.40516029672357</v>
      </c>
      <c r="AL2530" s="68">
        <f t="shared" si="1309"/>
        <v>49.092068704725051</v>
      </c>
      <c r="AM2530" s="68">
        <f t="shared" si="1310"/>
        <v>7.9928026694877188</v>
      </c>
      <c r="AN2530" s="68">
        <f t="shared" si="1311"/>
        <v>0.69388781812616152</v>
      </c>
      <c r="AO2530" s="68">
        <f t="shared" si="1314"/>
        <v>53.066771592258405</v>
      </c>
      <c r="AP2530" s="8"/>
      <c r="AQ2530" s="6"/>
      <c r="AR2530" s="6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</row>
    <row r="2531" spans="1:58" s="5" customFormat="1">
      <c r="A2531" s="6">
        <v>2486</v>
      </c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13"/>
      <c r="AF2531" s="8"/>
      <c r="AG2531" s="8"/>
      <c r="AH2531" s="68"/>
      <c r="AI2531" s="68"/>
      <c r="AJ2531" s="68"/>
      <c r="AK2531" s="68"/>
      <c r="AL2531" s="68"/>
      <c r="AM2531" s="68"/>
      <c r="AN2531" s="68"/>
      <c r="AO2531" s="68"/>
      <c r="AP2531" s="8"/>
      <c r="AQ2531" s="6"/>
      <c r="AR2531" s="6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</row>
    <row r="2532" spans="1:58" s="5" customFormat="1">
      <c r="A2532" s="6">
        <v>2487</v>
      </c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13"/>
      <c r="AF2532" s="8"/>
      <c r="AG2532" s="8"/>
      <c r="AH2532" s="68"/>
      <c r="AI2532" s="68"/>
      <c r="AJ2532" s="68"/>
      <c r="AK2532" s="68"/>
      <c r="AL2532" s="68"/>
      <c r="AM2532" s="68"/>
      <c r="AN2532" s="68"/>
      <c r="AO2532" s="68"/>
      <c r="AP2532" s="8"/>
      <c r="AQ2532" s="6"/>
      <c r="AR2532" s="6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</row>
    <row r="2533" spans="1:58" s="5" customFormat="1">
      <c r="A2533" s="6">
        <v>2488</v>
      </c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13"/>
      <c r="AF2533" s="8"/>
      <c r="AG2533" s="8"/>
      <c r="AH2533" s="68"/>
      <c r="AI2533" s="68"/>
      <c r="AJ2533" s="68"/>
      <c r="AK2533" s="68"/>
      <c r="AL2533" s="68"/>
      <c r="AM2533" s="68"/>
      <c r="AN2533" s="68"/>
      <c r="AO2533" s="68"/>
      <c r="AP2533" s="8"/>
      <c r="AQ2533" s="6"/>
      <c r="AR2533" s="6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</row>
    <row r="2534" spans="1:58" s="5" customFormat="1">
      <c r="A2534" s="6">
        <v>2489</v>
      </c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13"/>
      <c r="AF2534" s="8"/>
      <c r="AG2534" s="8"/>
      <c r="AH2534" s="68"/>
      <c r="AI2534" s="68"/>
      <c r="AJ2534" s="68"/>
      <c r="AK2534" s="68"/>
      <c r="AL2534" s="68"/>
      <c r="AM2534" s="68"/>
      <c r="AN2534" s="68"/>
      <c r="AO2534" s="68"/>
      <c r="AP2534" s="8"/>
      <c r="AQ2534" s="6"/>
      <c r="AR2534" s="6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</row>
    <row r="2535" spans="1:58" s="5" customFormat="1">
      <c r="A2535" s="6">
        <v>2490</v>
      </c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13"/>
      <c r="AF2535" s="8"/>
      <c r="AG2535" s="8"/>
      <c r="AH2535" s="68"/>
      <c r="AI2535" s="68"/>
      <c r="AJ2535" s="68"/>
      <c r="AK2535" s="68"/>
      <c r="AL2535" s="68"/>
      <c r="AM2535" s="68"/>
      <c r="AN2535" s="68"/>
      <c r="AO2535" s="68"/>
      <c r="AP2535" s="8"/>
      <c r="AQ2535" s="6"/>
      <c r="AR2535" s="6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</row>
    <row r="2536" spans="1:58" s="5" customFormat="1">
      <c r="A2536" s="6">
        <v>2491</v>
      </c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13"/>
      <c r="AF2536" s="8"/>
      <c r="AG2536" s="8"/>
      <c r="AH2536" s="68"/>
      <c r="AI2536" s="68"/>
      <c r="AJ2536" s="68"/>
      <c r="AK2536" s="68"/>
      <c r="AL2536" s="68"/>
      <c r="AM2536" s="68"/>
      <c r="AN2536" s="68"/>
      <c r="AO2536" s="68"/>
      <c r="AP2536" s="8"/>
      <c r="AQ2536" s="6"/>
      <c r="AR2536" s="6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</row>
    <row r="2537" spans="1:58" s="5" customFormat="1">
      <c r="A2537" s="6">
        <v>2492</v>
      </c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13"/>
      <c r="AF2537" s="8"/>
      <c r="AG2537" s="8"/>
      <c r="AH2537" s="68"/>
      <c r="AI2537" s="68"/>
      <c r="AJ2537" s="68"/>
      <c r="AK2537" s="68"/>
      <c r="AL2537" s="68"/>
      <c r="AM2537" s="68"/>
      <c r="AN2537" s="68"/>
      <c r="AO2537" s="68"/>
      <c r="AP2537" s="8"/>
      <c r="AQ2537" s="6"/>
      <c r="AR2537" s="6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</row>
    <row r="2538" spans="1:58" s="5" customFormat="1">
      <c r="A2538" s="6">
        <v>2493</v>
      </c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13"/>
      <c r="AF2538" s="8"/>
      <c r="AG2538" s="8"/>
      <c r="AH2538" s="68"/>
      <c r="AI2538" s="68"/>
      <c r="AJ2538" s="68"/>
      <c r="AK2538" s="68"/>
      <c r="AL2538" s="68"/>
      <c r="AM2538" s="68"/>
      <c r="AN2538" s="68"/>
      <c r="AO2538" s="68"/>
      <c r="AP2538" s="8"/>
      <c r="AQ2538" s="6"/>
      <c r="AR2538" s="6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</row>
    <row r="2539" spans="1:58" s="5" customFormat="1">
      <c r="A2539" s="6">
        <v>2494</v>
      </c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13"/>
      <c r="AF2539" s="8"/>
      <c r="AG2539" s="8"/>
      <c r="AH2539" s="68"/>
      <c r="AI2539" s="68"/>
      <c r="AJ2539" s="68"/>
      <c r="AK2539" s="68"/>
      <c r="AL2539" s="68"/>
      <c r="AM2539" s="68"/>
      <c r="AN2539" s="68"/>
      <c r="AO2539" s="68"/>
      <c r="AP2539" s="8"/>
      <c r="AQ2539" s="6"/>
      <c r="AR2539" s="6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</row>
    <row r="2540" spans="1:58" s="5" customFormat="1">
      <c r="A2540" s="6">
        <v>2495</v>
      </c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13"/>
      <c r="AF2540" s="8"/>
      <c r="AG2540" s="8"/>
      <c r="AH2540" s="68"/>
      <c r="AI2540" s="68"/>
      <c r="AJ2540" s="68"/>
      <c r="AK2540" s="68"/>
      <c r="AL2540" s="68"/>
      <c r="AM2540" s="68"/>
      <c r="AN2540" s="68"/>
      <c r="AO2540" s="68"/>
      <c r="AP2540" s="8"/>
      <c r="AQ2540" s="6"/>
      <c r="AR2540" s="6"/>
      <c r="AS2540" s="8"/>
      <c r="AT2540" s="8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</row>
    <row r="2541" spans="1:58" s="5" customFormat="1">
      <c r="A2541" s="6">
        <v>2496</v>
      </c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13"/>
      <c r="AF2541" s="8"/>
      <c r="AG2541" s="8"/>
      <c r="AH2541" s="68"/>
      <c r="AI2541" s="68"/>
      <c r="AJ2541" s="68"/>
      <c r="AK2541" s="68"/>
      <c r="AL2541" s="68"/>
      <c r="AM2541" s="68"/>
      <c r="AN2541" s="68"/>
      <c r="AO2541" s="68"/>
      <c r="AP2541" s="8"/>
      <c r="AQ2541" s="6"/>
      <c r="AR2541" s="6"/>
      <c r="AS2541" s="8"/>
      <c r="AT2541" s="8"/>
      <c r="AU2541" s="8"/>
      <c r="AV2541" s="8"/>
      <c r="AW2541" s="8"/>
      <c r="AX2541" s="8"/>
      <c r="AY2541" s="8"/>
      <c r="AZ2541" s="8"/>
      <c r="BA2541" s="8"/>
      <c r="BB2541" s="8"/>
      <c r="BC2541" s="8"/>
      <c r="BD2541" s="8"/>
      <c r="BE2541" s="8"/>
      <c r="BF2541" s="8"/>
    </row>
    <row r="2542" spans="1:58" s="5" customFormat="1">
      <c r="A2542" s="6">
        <v>2497</v>
      </c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13"/>
      <c r="AF2542" s="8"/>
      <c r="AG2542" s="8"/>
      <c r="AH2542" s="68"/>
      <c r="AI2542" s="68"/>
      <c r="AJ2542" s="68"/>
      <c r="AK2542" s="68"/>
      <c r="AL2542" s="68"/>
      <c r="AM2542" s="68"/>
      <c r="AN2542" s="68"/>
      <c r="AO2542" s="68"/>
      <c r="AP2542" s="8"/>
      <c r="AQ2542" s="6"/>
      <c r="AR2542" s="6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</row>
    <row r="2543" spans="1:58" s="5" customFormat="1">
      <c r="A2543" s="6">
        <v>2498</v>
      </c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13"/>
      <c r="AF2543" s="8"/>
      <c r="AG2543" s="8"/>
      <c r="AH2543" s="68"/>
      <c r="AI2543" s="68"/>
      <c r="AJ2543" s="68"/>
      <c r="AK2543" s="68"/>
      <c r="AL2543" s="68"/>
      <c r="AM2543" s="68"/>
      <c r="AN2543" s="68"/>
      <c r="AO2543" s="68"/>
      <c r="AP2543" s="8"/>
      <c r="AQ2543" s="6"/>
      <c r="AR2543" s="6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</row>
    <row r="2544" spans="1:58" s="5" customFormat="1" ht="17.5">
      <c r="A2544" s="6">
        <v>2499</v>
      </c>
      <c r="B2544" s="42" t="s">
        <v>110</v>
      </c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42" t="s">
        <v>120</v>
      </c>
      <c r="X2544" s="8"/>
      <c r="Y2544" s="8"/>
      <c r="Z2544" s="8"/>
      <c r="AA2544" s="8"/>
      <c r="AB2544" s="8"/>
      <c r="AC2544" s="8"/>
      <c r="AD2544" s="8"/>
      <c r="AE2544" s="13"/>
      <c r="AF2544" s="8"/>
      <c r="AG2544" s="42" t="s">
        <v>121</v>
      </c>
      <c r="AH2544" s="8"/>
      <c r="AI2544" s="8"/>
      <c r="AJ2544" s="8"/>
      <c r="AK2544" s="8"/>
      <c r="AL2544" s="8"/>
      <c r="AM2544" s="8"/>
      <c r="AN2544" s="8"/>
      <c r="AO2544" s="8"/>
      <c r="AP2544" s="8"/>
      <c r="AQ2544" s="6"/>
      <c r="AR2544" s="94"/>
      <c r="AS2544" s="8"/>
      <c r="AT2544" s="8"/>
      <c r="AU2544" s="8"/>
      <c r="AV2544" s="8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</row>
    <row r="2545" spans="1:58" s="5" customFormat="1" ht="21">
      <c r="A2545" s="6">
        <v>2500</v>
      </c>
      <c r="B2545" s="43" t="s">
        <v>0</v>
      </c>
      <c r="C2545" s="41" t="s">
        <v>1</v>
      </c>
      <c r="D2545" s="41" t="s">
        <v>2</v>
      </c>
      <c r="E2545" s="41" t="s">
        <v>3</v>
      </c>
      <c r="F2545" s="41" t="s">
        <v>4</v>
      </c>
      <c r="G2545" s="41" t="s">
        <v>5</v>
      </c>
      <c r="H2545" s="41" t="s">
        <v>6</v>
      </c>
      <c r="I2545" s="41" t="s">
        <v>7</v>
      </c>
      <c r="J2545" s="41" t="s">
        <v>8</v>
      </c>
      <c r="K2545" s="41" t="s">
        <v>9</v>
      </c>
      <c r="L2545" s="41" t="s">
        <v>10</v>
      </c>
      <c r="M2545" s="41" t="s">
        <v>11</v>
      </c>
      <c r="N2545" s="41" t="s">
        <v>12</v>
      </c>
      <c r="O2545" s="41" t="s">
        <v>13</v>
      </c>
      <c r="P2545" s="41" t="s">
        <v>14</v>
      </c>
      <c r="Q2545" s="41" t="s">
        <v>15</v>
      </c>
      <c r="R2545" s="41" t="s">
        <v>16</v>
      </c>
      <c r="S2545" s="41" t="s">
        <v>17</v>
      </c>
      <c r="T2545" s="41" t="s">
        <v>18</v>
      </c>
      <c r="U2545" s="41" t="s">
        <v>19</v>
      </c>
      <c r="V2545" s="49"/>
      <c r="W2545" s="43" t="s">
        <v>0</v>
      </c>
      <c r="X2545" s="41" t="s">
        <v>4</v>
      </c>
      <c r="Y2545" s="41" t="s">
        <v>5</v>
      </c>
      <c r="Z2545" s="41" t="s">
        <v>6</v>
      </c>
      <c r="AA2545" s="41" t="s">
        <v>7</v>
      </c>
      <c r="AB2545" s="41" t="s">
        <v>8</v>
      </c>
      <c r="AC2545" s="41" t="s">
        <v>9</v>
      </c>
      <c r="AD2545" s="41" t="s">
        <v>10</v>
      </c>
      <c r="AE2545" s="67" t="s">
        <v>19</v>
      </c>
      <c r="AF2545" s="49"/>
      <c r="AG2545" s="43" t="s">
        <v>0</v>
      </c>
      <c r="AH2545" s="41" t="s">
        <v>4</v>
      </c>
      <c r="AI2545" s="41" t="s">
        <v>5</v>
      </c>
      <c r="AJ2545" s="41" t="s">
        <v>6</v>
      </c>
      <c r="AK2545" s="41" t="s">
        <v>7</v>
      </c>
      <c r="AL2545" s="41" t="s">
        <v>8</v>
      </c>
      <c r="AM2545" s="41" t="s">
        <v>9</v>
      </c>
      <c r="AN2545" s="41" t="s">
        <v>10</v>
      </c>
      <c r="AO2545" s="41" t="s">
        <v>19</v>
      </c>
      <c r="AP2545" s="49"/>
      <c r="AQ2545" s="63"/>
      <c r="AR2545" s="94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</row>
    <row r="2546" spans="1:58" s="5" customFormat="1">
      <c r="A2546" s="6">
        <v>2501</v>
      </c>
      <c r="B2546" s="44" t="s">
        <v>20</v>
      </c>
      <c r="C2546" s="13">
        <f>C2446+(C2446-C2346)</f>
        <v>839.65564575195322</v>
      </c>
      <c r="D2546" s="13">
        <f t="shared" ref="D2546:U2546" si="1338">D2446+(D2446-D2346)</f>
        <v>950.35223388671875</v>
      </c>
      <c r="E2546" s="13">
        <f t="shared" si="1338"/>
        <v>1003.6337646484376</v>
      </c>
      <c r="F2546" s="13">
        <f t="shared" si="1338"/>
        <v>746.42965087890616</v>
      </c>
      <c r="G2546" s="13">
        <f t="shared" si="1338"/>
        <v>475.22538452148433</v>
      </c>
      <c r="H2546" s="13">
        <f t="shared" si="1338"/>
        <v>704.01854858398428</v>
      </c>
      <c r="I2546" s="13">
        <f t="shared" si="1338"/>
        <v>807.68077697753915</v>
      </c>
      <c r="J2546" s="13">
        <f t="shared" si="1338"/>
        <v>979.77011718750009</v>
      </c>
      <c r="K2546" s="13">
        <f t="shared" si="1338"/>
        <v>1120.7374023437501</v>
      </c>
      <c r="L2546" s="13">
        <f t="shared" si="1338"/>
        <v>954.46437988281241</v>
      </c>
      <c r="M2546" s="13">
        <f t="shared" si="1338"/>
        <v>905.04795532226558</v>
      </c>
      <c r="N2546" s="13">
        <f t="shared" si="1338"/>
        <v>774.41904296875009</v>
      </c>
      <c r="O2546" s="13">
        <f t="shared" si="1338"/>
        <v>635.94138183593759</v>
      </c>
      <c r="P2546" s="13">
        <f t="shared" si="1338"/>
        <v>588.22842102050777</v>
      </c>
      <c r="Q2546" s="13">
        <f t="shared" si="1338"/>
        <v>560.32841491699219</v>
      </c>
      <c r="R2546" s="13">
        <f t="shared" si="1338"/>
        <v>432.20368347167971</v>
      </c>
      <c r="S2546" s="13">
        <f t="shared" si="1338"/>
        <v>218.69746704101567</v>
      </c>
      <c r="T2546" s="13">
        <f t="shared" si="1338"/>
        <v>189.57414703369142</v>
      </c>
      <c r="U2546" s="13">
        <f t="shared" si="1338"/>
        <v>12886.408418273924</v>
      </c>
      <c r="V2546" s="8"/>
      <c r="W2546" s="8" t="s">
        <v>20</v>
      </c>
      <c r="X2546" s="80"/>
      <c r="Y2546" s="80"/>
      <c r="Z2546" s="80"/>
      <c r="AA2546" s="80"/>
      <c r="AB2546" s="80"/>
      <c r="AC2546" s="80"/>
      <c r="AD2546" s="80"/>
      <c r="AE2546" s="80"/>
      <c r="AF2546" s="8"/>
      <c r="AG2546" s="44" t="s">
        <v>20</v>
      </c>
      <c r="AH2546" s="68" t="str">
        <f t="shared" ref="AH2546:AN2546" si="1339">IF(X2546&gt;0,X2546/(F2546/2)*1000," ")</f>
        <v xml:space="preserve"> </v>
      </c>
      <c r="AI2546" s="68" t="str">
        <f t="shared" si="1339"/>
        <v xml:space="preserve"> </v>
      </c>
      <c r="AJ2546" s="68" t="str">
        <f t="shared" si="1339"/>
        <v xml:space="preserve"> </v>
      </c>
      <c r="AK2546" s="68" t="str">
        <f t="shared" si="1339"/>
        <v xml:space="preserve"> </v>
      </c>
      <c r="AL2546" s="68" t="str">
        <f t="shared" si="1339"/>
        <v xml:space="preserve"> </v>
      </c>
      <c r="AM2546" s="68" t="str">
        <f t="shared" si="1339"/>
        <v xml:space="preserve"> </v>
      </c>
      <c r="AN2546" s="68" t="str">
        <f t="shared" si="1339"/>
        <v xml:space="preserve"> </v>
      </c>
      <c r="AO2546" s="68">
        <f>AE2546/(SUM(F2546:L2546)/2)*1000</f>
        <v>0</v>
      </c>
      <c r="AP2546" s="8"/>
      <c r="AQ2546" s="6"/>
      <c r="AR2546" s="6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</row>
    <row r="2547" spans="1:58" s="5" customFormat="1">
      <c r="A2547" s="6">
        <v>2502</v>
      </c>
      <c r="B2547" s="44" t="s">
        <v>21</v>
      </c>
      <c r="C2547" s="13">
        <f t="shared" ref="C2547:U2547" si="1340">C2447+(C2447-C2347)</f>
        <v>726.36367187499991</v>
      </c>
      <c r="D2547" s="13">
        <f t="shared" si="1340"/>
        <v>866.41900634765625</v>
      </c>
      <c r="E2547" s="13">
        <f t="shared" si="1340"/>
        <v>874.16259765625</v>
      </c>
      <c r="F2547" s="13">
        <f t="shared" si="1340"/>
        <v>641.72910156250009</v>
      </c>
      <c r="G2547" s="13">
        <f t="shared" si="1340"/>
        <v>503.98300781249998</v>
      </c>
      <c r="H2547" s="13">
        <f t="shared" si="1340"/>
        <v>623.67739257812491</v>
      </c>
      <c r="I2547" s="13">
        <f t="shared" si="1340"/>
        <v>730.0732421875</v>
      </c>
      <c r="J2547" s="13">
        <f t="shared" si="1340"/>
        <v>841.56258544921866</v>
      </c>
      <c r="K2547" s="13">
        <f t="shared" si="1340"/>
        <v>891.66168212890625</v>
      </c>
      <c r="L2547" s="13">
        <f t="shared" si="1340"/>
        <v>899.6429443359375</v>
      </c>
      <c r="M2547" s="13">
        <f t="shared" si="1340"/>
        <v>892.38054199218755</v>
      </c>
      <c r="N2547" s="13">
        <f t="shared" si="1340"/>
        <v>707.4911987304688</v>
      </c>
      <c r="O2547" s="13">
        <f t="shared" si="1340"/>
        <v>617.7234008789062</v>
      </c>
      <c r="P2547" s="13">
        <f t="shared" si="1340"/>
        <v>558.55645751953125</v>
      </c>
      <c r="Q2547" s="13">
        <f t="shared" si="1340"/>
        <v>573.89433593750005</v>
      </c>
      <c r="R2547" s="13">
        <f t="shared" si="1340"/>
        <v>414.01519165039065</v>
      </c>
      <c r="S2547" s="13">
        <f t="shared" si="1340"/>
        <v>198.4209045410156</v>
      </c>
      <c r="T2547" s="13">
        <f t="shared" si="1340"/>
        <v>194.17026672363284</v>
      </c>
      <c r="U2547" s="13">
        <f t="shared" si="1340"/>
        <v>11755.927529907225</v>
      </c>
      <c r="V2547" s="8"/>
      <c r="W2547" s="8" t="s">
        <v>21</v>
      </c>
      <c r="X2547" s="80"/>
      <c r="Y2547" s="80"/>
      <c r="Z2547" s="80"/>
      <c r="AA2547" s="80"/>
      <c r="AB2547" s="80"/>
      <c r="AC2547" s="80"/>
      <c r="AD2547" s="80"/>
      <c r="AE2547" s="80"/>
      <c r="AF2547" s="8"/>
      <c r="AG2547" s="44" t="s">
        <v>21</v>
      </c>
      <c r="AH2547" s="68" t="str">
        <f t="shared" ref="AH2547:AH2578" si="1341">IF(X2547&gt;0,X2547/(F2547/2)*1000," ")</f>
        <v xml:space="preserve"> </v>
      </c>
      <c r="AI2547" s="68" t="str">
        <f t="shared" ref="AI2547:AI2578" si="1342">IF(Y2547&gt;0,Y2547/(G2547/2)*1000," ")</f>
        <v xml:space="preserve"> </v>
      </c>
      <c r="AJ2547" s="68" t="str">
        <f t="shared" ref="AJ2547:AJ2578" si="1343">IF(Z2547&gt;0,Z2547/(H2547/2)*1000," ")</f>
        <v xml:space="preserve"> </v>
      </c>
      <c r="AK2547" s="68" t="str">
        <f t="shared" ref="AK2547:AK2578" si="1344">IF(AA2547&gt;0,AA2547/(I2547/2)*1000," ")</f>
        <v xml:space="preserve"> </v>
      </c>
      <c r="AL2547" s="68" t="str">
        <f t="shared" ref="AL2547:AL2560" si="1345">IF(AB2547&gt;0,AB2547/(J2547/2)*1000," ")</f>
        <v xml:space="preserve"> </v>
      </c>
      <c r="AM2547" s="68" t="str">
        <f t="shared" ref="AM2547:AM2560" si="1346">IF(AC2547&gt;0,AC2547/(K2547/2)*1000," ")</f>
        <v xml:space="preserve"> </v>
      </c>
      <c r="AN2547" s="68" t="str">
        <f t="shared" ref="AN2547:AN2560" si="1347">IF(AD2547&gt;0,AD2547/(L2547/2)*1000," ")</f>
        <v xml:space="preserve"> </v>
      </c>
      <c r="AO2547" s="68">
        <f t="shared" ref="AO2547:AO2610" si="1348">AE2547/(SUM(F2547:L2547)/2)*1000</f>
        <v>0</v>
      </c>
      <c r="AP2547" s="8"/>
      <c r="AQ2547" s="6"/>
      <c r="AR2547" s="6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</row>
    <row r="2548" spans="1:58" s="5" customFormat="1">
      <c r="A2548" s="6">
        <v>2503</v>
      </c>
      <c r="B2548" s="44" t="s">
        <v>22</v>
      </c>
      <c r="C2548" s="13">
        <f t="shared" ref="C2548:U2548" si="1349">C2448+(C2448-C2348)</f>
        <v>5877.5318595886238</v>
      </c>
      <c r="D2548" s="13">
        <f t="shared" si="1349"/>
        <v>5955.1754089355472</v>
      </c>
      <c r="E2548" s="13">
        <f t="shared" si="1349"/>
        <v>5995.3329109191891</v>
      </c>
      <c r="F2548" s="13">
        <f t="shared" si="1349"/>
        <v>6615.7600570678715</v>
      </c>
      <c r="G2548" s="13">
        <f t="shared" si="1349"/>
        <v>6142.6773193359368</v>
      </c>
      <c r="H2548" s="13">
        <f t="shared" si="1349"/>
        <v>5759.5811386108398</v>
      </c>
      <c r="I2548" s="13">
        <f t="shared" si="1349"/>
        <v>5654.5810394287109</v>
      </c>
      <c r="J2548" s="13">
        <f t="shared" si="1349"/>
        <v>5756.4248245239251</v>
      </c>
      <c r="K2548" s="13">
        <f t="shared" si="1349"/>
        <v>5862.4541702270508</v>
      </c>
      <c r="L2548" s="13">
        <f t="shared" si="1349"/>
        <v>5222.2476943969723</v>
      </c>
      <c r="M2548" s="13">
        <f t="shared" si="1349"/>
        <v>5029.9041198730465</v>
      </c>
      <c r="N2548" s="13">
        <f t="shared" si="1349"/>
        <v>3367.1528732299812</v>
      </c>
      <c r="O2548" s="13">
        <f t="shared" si="1349"/>
        <v>3136.7922576904293</v>
      </c>
      <c r="P2548" s="13">
        <f t="shared" si="1349"/>
        <v>2868.7516983032228</v>
      </c>
      <c r="Q2548" s="13">
        <f t="shared" si="1349"/>
        <v>3043.2420532226561</v>
      </c>
      <c r="R2548" s="13">
        <f t="shared" si="1349"/>
        <v>2417.1526840209963</v>
      </c>
      <c r="S2548" s="13">
        <f t="shared" si="1349"/>
        <v>1469.8669843673706</v>
      </c>
      <c r="T2548" s="13">
        <f t="shared" si="1349"/>
        <v>1276.6702891111372</v>
      </c>
      <c r="U2548" s="13">
        <f t="shared" si="1349"/>
        <v>81451.299382853496</v>
      </c>
      <c r="V2548" s="8"/>
      <c r="W2548" s="8" t="s">
        <v>22</v>
      </c>
      <c r="X2548" s="80"/>
      <c r="Y2548" s="80"/>
      <c r="Z2548" s="80"/>
      <c r="AA2548" s="80"/>
      <c r="AB2548" s="80"/>
      <c r="AC2548" s="80"/>
      <c r="AD2548" s="80"/>
      <c r="AE2548" s="80"/>
      <c r="AF2548" s="8"/>
      <c r="AG2548" s="44" t="s">
        <v>22</v>
      </c>
      <c r="AH2548" s="68" t="str">
        <f t="shared" si="1341"/>
        <v xml:space="preserve"> </v>
      </c>
      <c r="AI2548" s="68" t="str">
        <f t="shared" si="1342"/>
        <v xml:space="preserve"> </v>
      </c>
      <c r="AJ2548" s="68" t="str">
        <f t="shared" si="1343"/>
        <v xml:space="preserve"> </v>
      </c>
      <c r="AK2548" s="68" t="str">
        <f t="shared" si="1344"/>
        <v xml:space="preserve"> </v>
      </c>
      <c r="AL2548" s="68" t="str">
        <f t="shared" si="1345"/>
        <v xml:space="preserve"> </v>
      </c>
      <c r="AM2548" s="68" t="str">
        <f t="shared" si="1346"/>
        <v xml:space="preserve"> </v>
      </c>
      <c r="AN2548" s="68" t="str">
        <f t="shared" si="1347"/>
        <v xml:space="preserve"> </v>
      </c>
      <c r="AO2548" s="68">
        <f t="shared" si="1348"/>
        <v>0</v>
      </c>
      <c r="AP2548" s="8"/>
      <c r="AQ2548" s="6"/>
      <c r="AR2548" s="6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</row>
    <row r="2549" spans="1:58" s="5" customFormat="1">
      <c r="A2549" s="6">
        <v>2504</v>
      </c>
      <c r="B2549" s="44" t="s">
        <v>23</v>
      </c>
      <c r="C2549" s="13">
        <f t="shared" ref="C2549:U2549" si="1350">C2449+(C2449-C2349)</f>
        <v>7212.3075683593743</v>
      </c>
      <c r="D2549" s="13">
        <f t="shared" si="1350"/>
        <v>7334.0768554687493</v>
      </c>
      <c r="E2549" s="13">
        <f t="shared" si="1350"/>
        <v>7929.3767578125007</v>
      </c>
      <c r="F2549" s="13">
        <f t="shared" si="1350"/>
        <v>8221.7165039062493</v>
      </c>
      <c r="G2549" s="13">
        <f t="shared" si="1350"/>
        <v>8248.6764648437493</v>
      </c>
      <c r="H2549" s="13">
        <f t="shared" si="1350"/>
        <v>8932.92138671875</v>
      </c>
      <c r="I2549" s="13">
        <f t="shared" si="1350"/>
        <v>8683.7156250000007</v>
      </c>
      <c r="J2549" s="13">
        <f t="shared" si="1350"/>
        <v>8535.0399902343743</v>
      </c>
      <c r="K2549" s="13">
        <f t="shared" si="1350"/>
        <v>8851.3513671875007</v>
      </c>
      <c r="L2549" s="13">
        <f t="shared" si="1350"/>
        <v>8470.791015625</v>
      </c>
      <c r="M2549" s="13">
        <f t="shared" si="1350"/>
        <v>8661.2577636718743</v>
      </c>
      <c r="N2549" s="13">
        <f t="shared" si="1350"/>
        <v>6230.860595703125</v>
      </c>
      <c r="O2549" s="13">
        <f t="shared" si="1350"/>
        <v>4749.8633300781257</v>
      </c>
      <c r="P2549" s="13">
        <f t="shared" si="1350"/>
        <v>4404.1161132812504</v>
      </c>
      <c r="Q2549" s="13">
        <f t="shared" si="1350"/>
        <v>4505.2289550781243</v>
      </c>
      <c r="R2549" s="13">
        <f t="shared" si="1350"/>
        <v>3860.2243408203121</v>
      </c>
      <c r="S2549" s="13">
        <f t="shared" si="1350"/>
        <v>2099.3815673828121</v>
      </c>
      <c r="T2549" s="13">
        <f t="shared" si="1350"/>
        <v>1683.8235107421874</v>
      </c>
      <c r="U2549" s="13">
        <f t="shared" si="1350"/>
        <v>118614.72971191406</v>
      </c>
      <c r="V2549" s="8"/>
      <c r="W2549" s="8" t="s">
        <v>23</v>
      </c>
      <c r="X2549" s="8">
        <v>21</v>
      </c>
      <c r="Y2549" s="8">
        <v>129</v>
      </c>
      <c r="Z2549" s="8">
        <v>414</v>
      </c>
      <c r="AA2549" s="8">
        <v>587</v>
      </c>
      <c r="AB2549" s="8">
        <v>232</v>
      </c>
      <c r="AC2549" s="8">
        <v>44</v>
      </c>
      <c r="AD2549" s="8">
        <v>0</v>
      </c>
      <c r="AE2549" s="13">
        <v>1430</v>
      </c>
      <c r="AF2549" s="8"/>
      <c r="AG2549" s="44" t="s">
        <v>23</v>
      </c>
      <c r="AH2549" s="68">
        <f t="shared" si="1341"/>
        <v>5.1084223081694953</v>
      </c>
      <c r="AI2549" s="68">
        <f t="shared" si="1342"/>
        <v>31.277745114577865</v>
      </c>
      <c r="AJ2549" s="68">
        <f t="shared" si="1343"/>
        <v>92.690841456530691</v>
      </c>
      <c r="AK2549" s="68">
        <f t="shared" si="1344"/>
        <v>135.19558339981913</v>
      </c>
      <c r="AL2549" s="68">
        <f t="shared" si="1345"/>
        <v>54.364127236767459</v>
      </c>
      <c r="AM2549" s="68">
        <f t="shared" si="1346"/>
        <v>9.9419847150370018</v>
      </c>
      <c r="AN2549" s="68" t="str">
        <f t="shared" si="1347"/>
        <v xml:space="preserve"> </v>
      </c>
      <c r="AO2549" s="68">
        <f t="shared" si="1348"/>
        <v>47.71102809948367</v>
      </c>
      <c r="AP2549" s="8"/>
      <c r="AQ2549" s="6"/>
      <c r="AR2549" s="6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</row>
    <row r="2550" spans="1:58" s="5" customFormat="1">
      <c r="A2550" s="6">
        <v>2505</v>
      </c>
      <c r="B2550" s="44" t="s">
        <v>24</v>
      </c>
      <c r="C2550" s="13">
        <f t="shared" ref="C2550:U2550" si="1351">C2450+(C2450-C2350)</f>
        <v>1439.2793212890624</v>
      </c>
      <c r="D2550" s="13">
        <f t="shared" si="1351"/>
        <v>1571.3387451171875</v>
      </c>
      <c r="E2550" s="13">
        <f t="shared" si="1351"/>
        <v>1588.7894042968751</v>
      </c>
      <c r="F2550" s="13">
        <f t="shared" si="1351"/>
        <v>1347.0441650390626</v>
      </c>
      <c r="G2550" s="13">
        <f t="shared" si="1351"/>
        <v>842.55571899414053</v>
      </c>
      <c r="H2550" s="13">
        <f t="shared" si="1351"/>
        <v>1170.4173767089842</v>
      </c>
      <c r="I2550" s="13">
        <f t="shared" si="1351"/>
        <v>1434.195001220703</v>
      </c>
      <c r="J2550" s="13">
        <f t="shared" si="1351"/>
        <v>1530.5094482421873</v>
      </c>
      <c r="K2550" s="13">
        <f t="shared" si="1351"/>
        <v>1686.4217651367189</v>
      </c>
      <c r="L2550" s="13">
        <f t="shared" si="1351"/>
        <v>1535.6225219726562</v>
      </c>
      <c r="M2550" s="13">
        <f t="shared" si="1351"/>
        <v>1698.3924560546875</v>
      </c>
      <c r="N2550" s="13">
        <f t="shared" si="1351"/>
        <v>1526.0920654296874</v>
      </c>
      <c r="O2550" s="13">
        <f t="shared" si="1351"/>
        <v>1439.2987304687499</v>
      </c>
      <c r="P2550" s="13">
        <f t="shared" si="1351"/>
        <v>1542.8398925781248</v>
      </c>
      <c r="Q2550" s="13">
        <f t="shared" si="1351"/>
        <v>1698.7656127929686</v>
      </c>
      <c r="R2550" s="13">
        <f t="shared" si="1351"/>
        <v>1104.4513854980469</v>
      </c>
      <c r="S2550" s="13">
        <f t="shared" si="1351"/>
        <v>589.80215454101563</v>
      </c>
      <c r="T2550" s="13">
        <f t="shared" si="1351"/>
        <v>374.27546386718745</v>
      </c>
      <c r="U2550" s="13">
        <f t="shared" si="1351"/>
        <v>24120.09122924805</v>
      </c>
      <c r="V2550" s="8"/>
      <c r="W2550" s="8" t="s">
        <v>24</v>
      </c>
      <c r="X2550" s="80"/>
      <c r="Y2550" s="80"/>
      <c r="Z2550" s="80"/>
      <c r="AA2550" s="80"/>
      <c r="AB2550" s="80"/>
      <c r="AC2550" s="80"/>
      <c r="AD2550" s="80"/>
      <c r="AE2550" s="80"/>
      <c r="AF2550" s="8"/>
      <c r="AG2550" s="44" t="s">
        <v>24</v>
      </c>
      <c r="AH2550" s="68" t="str">
        <f t="shared" si="1341"/>
        <v xml:space="preserve"> </v>
      </c>
      <c r="AI2550" s="68" t="str">
        <f t="shared" si="1342"/>
        <v xml:space="preserve"> </v>
      </c>
      <c r="AJ2550" s="68" t="str">
        <f t="shared" si="1343"/>
        <v xml:space="preserve"> </v>
      </c>
      <c r="AK2550" s="68" t="str">
        <f t="shared" si="1344"/>
        <v xml:space="preserve"> </v>
      </c>
      <c r="AL2550" s="68" t="str">
        <f t="shared" si="1345"/>
        <v xml:space="preserve"> </v>
      </c>
      <c r="AM2550" s="68" t="str">
        <f t="shared" si="1346"/>
        <v xml:space="preserve"> </v>
      </c>
      <c r="AN2550" s="68" t="str">
        <f t="shared" si="1347"/>
        <v xml:space="preserve"> </v>
      </c>
      <c r="AO2550" s="68">
        <f t="shared" si="1348"/>
        <v>0</v>
      </c>
      <c r="AP2550" s="8"/>
      <c r="AQ2550" s="6"/>
      <c r="AR2550" s="6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</row>
    <row r="2551" spans="1:58" s="5" customFormat="1">
      <c r="A2551" s="6">
        <v>2506</v>
      </c>
      <c r="B2551" s="44" t="s">
        <v>25</v>
      </c>
      <c r="C2551" s="13">
        <f t="shared" ref="C2551:U2551" si="1352">C2451+(C2451-C2351)</f>
        <v>2496.8002746582033</v>
      </c>
      <c r="D2551" s="13">
        <f t="shared" si="1352"/>
        <v>2997.6766174316408</v>
      </c>
      <c r="E2551" s="13">
        <f t="shared" si="1352"/>
        <v>3111.8334533691404</v>
      </c>
      <c r="F2551" s="13">
        <f t="shared" si="1352"/>
        <v>2630.1204345703127</v>
      </c>
      <c r="G2551" s="13">
        <f t="shared" si="1352"/>
        <v>1687.8634735107421</v>
      </c>
      <c r="H2551" s="13">
        <f t="shared" si="1352"/>
        <v>1928.9928649902345</v>
      </c>
      <c r="I2551" s="13">
        <f t="shared" si="1352"/>
        <v>2413.2314727783205</v>
      </c>
      <c r="J2551" s="13">
        <f t="shared" si="1352"/>
        <v>2639.9994110107418</v>
      </c>
      <c r="K2551" s="13">
        <f t="shared" si="1352"/>
        <v>2981.5201019287106</v>
      </c>
      <c r="L2551" s="13">
        <f t="shared" si="1352"/>
        <v>2510.6669799804686</v>
      </c>
      <c r="M2551" s="13">
        <f t="shared" si="1352"/>
        <v>2464.8998291015623</v>
      </c>
      <c r="N2551" s="13">
        <f t="shared" si="1352"/>
        <v>1666.8958190917965</v>
      </c>
      <c r="O2551" s="13">
        <f t="shared" si="1352"/>
        <v>1551.440267944336</v>
      </c>
      <c r="P2551" s="13">
        <f t="shared" si="1352"/>
        <v>1223.7077667236326</v>
      </c>
      <c r="Q2551" s="13">
        <f t="shared" si="1352"/>
        <v>1261.5992309570311</v>
      </c>
      <c r="R2551" s="13">
        <f t="shared" si="1352"/>
        <v>952.73585205078143</v>
      </c>
      <c r="S2551" s="13">
        <f t="shared" si="1352"/>
        <v>603.98502273559575</v>
      </c>
      <c r="T2551" s="13">
        <f t="shared" si="1352"/>
        <v>475.1151824951171</v>
      </c>
      <c r="U2551" s="13">
        <f t="shared" si="1352"/>
        <v>35599.084055328363</v>
      </c>
      <c r="V2551" s="8"/>
      <c r="W2551" s="8" t="s">
        <v>25</v>
      </c>
      <c r="X2551" s="80"/>
      <c r="Y2551" s="80"/>
      <c r="Z2551" s="80"/>
      <c r="AA2551" s="80"/>
      <c r="AB2551" s="80"/>
      <c r="AC2551" s="80"/>
      <c r="AD2551" s="80"/>
      <c r="AE2551" s="80"/>
      <c r="AF2551" s="8"/>
      <c r="AG2551" s="44" t="s">
        <v>25</v>
      </c>
      <c r="AH2551" s="68" t="str">
        <f t="shared" si="1341"/>
        <v xml:space="preserve"> </v>
      </c>
      <c r="AI2551" s="68" t="str">
        <f t="shared" si="1342"/>
        <v xml:space="preserve"> </v>
      </c>
      <c r="AJ2551" s="68" t="str">
        <f t="shared" si="1343"/>
        <v xml:space="preserve"> </v>
      </c>
      <c r="AK2551" s="68" t="str">
        <f t="shared" si="1344"/>
        <v xml:space="preserve"> </v>
      </c>
      <c r="AL2551" s="68" t="str">
        <f t="shared" si="1345"/>
        <v xml:space="preserve"> </v>
      </c>
      <c r="AM2551" s="68" t="str">
        <f t="shared" si="1346"/>
        <v xml:space="preserve"> </v>
      </c>
      <c r="AN2551" s="68" t="str">
        <f t="shared" si="1347"/>
        <v xml:space="preserve"> </v>
      </c>
      <c r="AO2551" s="68">
        <f t="shared" si="1348"/>
        <v>0</v>
      </c>
      <c r="AP2551" s="8"/>
      <c r="AQ2551" s="6"/>
      <c r="AR2551" s="6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</row>
    <row r="2552" spans="1:58" s="5" customFormat="1">
      <c r="A2552" s="6">
        <v>2507</v>
      </c>
      <c r="B2552" s="44" t="s">
        <v>26</v>
      </c>
      <c r="C2552" s="13">
        <f t="shared" ref="C2552:U2552" si="1353">C2452+(C2452-C2352)</f>
        <v>5348.0040771484382</v>
      </c>
      <c r="D2552" s="13">
        <f t="shared" si="1353"/>
        <v>5683.2510253906257</v>
      </c>
      <c r="E2552" s="13">
        <f t="shared" si="1353"/>
        <v>5717.4730957031243</v>
      </c>
      <c r="F2552" s="13">
        <f t="shared" si="1353"/>
        <v>5222.4662597656243</v>
      </c>
      <c r="G2552" s="13">
        <f t="shared" si="1353"/>
        <v>4188.7802490234371</v>
      </c>
      <c r="H2552" s="13">
        <f t="shared" si="1353"/>
        <v>4561.7313476562504</v>
      </c>
      <c r="I2552" s="13">
        <f t="shared" si="1353"/>
        <v>5923.6510742187493</v>
      </c>
      <c r="J2552" s="13">
        <f t="shared" si="1353"/>
        <v>6854.3075195312504</v>
      </c>
      <c r="K2552" s="13">
        <f t="shared" si="1353"/>
        <v>7347.3182617187504</v>
      </c>
      <c r="L2552" s="13">
        <f t="shared" si="1353"/>
        <v>6597.3480468750004</v>
      </c>
      <c r="M2552" s="13">
        <f t="shared" si="1353"/>
        <v>6701.731201171875</v>
      </c>
      <c r="N2552" s="13">
        <f t="shared" si="1353"/>
        <v>4723.4534179687507</v>
      </c>
      <c r="O2552" s="13">
        <f t="shared" si="1353"/>
        <v>3307.5464111328129</v>
      </c>
      <c r="P2552" s="13">
        <f t="shared" si="1353"/>
        <v>3081.1311767578127</v>
      </c>
      <c r="Q2552" s="13">
        <f t="shared" si="1353"/>
        <v>3838.9661621093746</v>
      </c>
      <c r="R2552" s="13">
        <f t="shared" si="1353"/>
        <v>4027.7384155273439</v>
      </c>
      <c r="S2552" s="13">
        <f t="shared" si="1353"/>
        <v>2670.7328613281252</v>
      </c>
      <c r="T2552" s="13">
        <f t="shared" si="1353"/>
        <v>2285.3565795898439</v>
      </c>
      <c r="U2552" s="13">
        <f t="shared" si="1353"/>
        <v>88080.987182617188</v>
      </c>
      <c r="V2552" s="8"/>
      <c r="W2552" s="8" t="s">
        <v>26</v>
      </c>
      <c r="X2552" s="8">
        <v>5</v>
      </c>
      <c r="Y2552" s="8">
        <v>26</v>
      </c>
      <c r="Z2552" s="8">
        <v>178</v>
      </c>
      <c r="AA2552" s="8">
        <v>419</v>
      </c>
      <c r="AB2552" s="8">
        <v>297</v>
      </c>
      <c r="AC2552" s="8">
        <v>50</v>
      </c>
      <c r="AD2552" s="8">
        <v>0</v>
      </c>
      <c r="AE2552" s="13">
        <v>975</v>
      </c>
      <c r="AF2552" s="8"/>
      <c r="AG2552" s="44" t="s">
        <v>26</v>
      </c>
      <c r="AH2552" s="68">
        <f t="shared" si="1341"/>
        <v>1.9148041370876723</v>
      </c>
      <c r="AI2552" s="68">
        <f t="shared" si="1342"/>
        <v>12.414115066581296</v>
      </c>
      <c r="AJ2552" s="68">
        <f t="shared" si="1343"/>
        <v>78.040544887174789</v>
      </c>
      <c r="AK2552" s="68">
        <f t="shared" si="1344"/>
        <v>141.46680645104018</v>
      </c>
      <c r="AL2552" s="68">
        <f t="shared" si="1345"/>
        <v>86.660833104935193</v>
      </c>
      <c r="AM2552" s="68">
        <f t="shared" si="1346"/>
        <v>13.610408102371641</v>
      </c>
      <c r="AN2552" s="68" t="str">
        <f t="shared" si="1347"/>
        <v xml:space="preserve"> </v>
      </c>
      <c r="AO2552" s="68">
        <f t="shared" si="1348"/>
        <v>47.916724850054152</v>
      </c>
      <c r="AP2552" s="8"/>
      <c r="AQ2552" s="6"/>
      <c r="AR2552" s="6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</row>
    <row r="2553" spans="1:58" s="5" customFormat="1">
      <c r="A2553" s="6">
        <v>2508</v>
      </c>
      <c r="B2553" s="44" t="s">
        <v>27</v>
      </c>
      <c r="C2553" s="13">
        <f t="shared" ref="C2553:U2553" si="1354">C2453+(C2453-C2353)</f>
        <v>884.90891418457022</v>
      </c>
      <c r="D2553" s="13">
        <f t="shared" si="1354"/>
        <v>1153.8432495117186</v>
      </c>
      <c r="E2553" s="13">
        <f t="shared" si="1354"/>
        <v>1096.8321533203125</v>
      </c>
      <c r="F2553" s="13">
        <f t="shared" si="1354"/>
        <v>995.72164306640616</v>
      </c>
      <c r="G2553" s="13">
        <f t="shared" si="1354"/>
        <v>501.87712402343755</v>
      </c>
      <c r="H2553" s="13">
        <f t="shared" si="1354"/>
        <v>609.38628997802743</v>
      </c>
      <c r="I2553" s="13">
        <f t="shared" si="1354"/>
        <v>779.14820861816406</v>
      </c>
      <c r="J2553" s="13">
        <f t="shared" si="1354"/>
        <v>1021.2170654296874</v>
      </c>
      <c r="K2553" s="13">
        <f t="shared" si="1354"/>
        <v>1150.0581359863281</v>
      </c>
      <c r="L2553" s="13">
        <f t="shared" si="1354"/>
        <v>1009.4486267089842</v>
      </c>
      <c r="M2553" s="13">
        <f t="shared" si="1354"/>
        <v>987.8541381835937</v>
      </c>
      <c r="N2553" s="13">
        <f t="shared" si="1354"/>
        <v>710.52772827148442</v>
      </c>
      <c r="O2553" s="13">
        <f t="shared" si="1354"/>
        <v>693.20925903320313</v>
      </c>
      <c r="P2553" s="13">
        <f t="shared" si="1354"/>
        <v>560.02507934570303</v>
      </c>
      <c r="Q2553" s="13">
        <f t="shared" si="1354"/>
        <v>686.13492431640634</v>
      </c>
      <c r="R2553" s="13">
        <f t="shared" si="1354"/>
        <v>521.57704620361324</v>
      </c>
      <c r="S2553" s="13">
        <f t="shared" si="1354"/>
        <v>286.26216583251949</v>
      </c>
      <c r="T2553" s="13">
        <f t="shared" si="1354"/>
        <v>265.55018615722656</v>
      </c>
      <c r="U2553" s="13">
        <f t="shared" si="1354"/>
        <v>13913.581938171388</v>
      </c>
      <c r="V2553" s="8"/>
      <c r="W2553" s="8" t="s">
        <v>27</v>
      </c>
      <c r="X2553" s="80"/>
      <c r="Y2553" s="80"/>
      <c r="Z2553" s="80"/>
      <c r="AA2553" s="80"/>
      <c r="AB2553" s="80"/>
      <c r="AC2553" s="80"/>
      <c r="AD2553" s="80"/>
      <c r="AE2553" s="80"/>
      <c r="AF2553" s="8"/>
      <c r="AG2553" s="44" t="s">
        <v>27</v>
      </c>
      <c r="AH2553" s="68" t="str">
        <f t="shared" si="1341"/>
        <v xml:space="preserve"> </v>
      </c>
      <c r="AI2553" s="68" t="str">
        <f t="shared" si="1342"/>
        <v xml:space="preserve"> </v>
      </c>
      <c r="AJ2553" s="68" t="str">
        <f t="shared" si="1343"/>
        <v xml:space="preserve"> </v>
      </c>
      <c r="AK2553" s="68" t="str">
        <f t="shared" si="1344"/>
        <v xml:space="preserve"> </v>
      </c>
      <c r="AL2553" s="68" t="str">
        <f t="shared" si="1345"/>
        <v xml:space="preserve"> </v>
      </c>
      <c r="AM2553" s="68" t="str">
        <f t="shared" si="1346"/>
        <v xml:space="preserve"> </v>
      </c>
      <c r="AN2553" s="68" t="str">
        <f t="shared" si="1347"/>
        <v xml:space="preserve"> </v>
      </c>
      <c r="AO2553" s="68">
        <f t="shared" si="1348"/>
        <v>0</v>
      </c>
      <c r="AP2553" s="8"/>
      <c r="AQ2553" s="6"/>
      <c r="AR2553" s="6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</row>
    <row r="2554" spans="1:58" s="5" customFormat="1">
      <c r="A2554" s="6">
        <v>2509</v>
      </c>
      <c r="B2554" s="44" t="s">
        <v>28</v>
      </c>
      <c r="C2554" s="13">
        <f t="shared" ref="C2554:U2554" si="1355">C2454+(C2454-C2354)</f>
        <v>8478.598657226561</v>
      </c>
      <c r="D2554" s="13">
        <f t="shared" si="1355"/>
        <v>9443.4522460937515</v>
      </c>
      <c r="E2554" s="13">
        <f t="shared" si="1355"/>
        <v>9887.6298828125</v>
      </c>
      <c r="F2554" s="13">
        <f t="shared" si="1355"/>
        <v>11083.02490234375</v>
      </c>
      <c r="G2554" s="13">
        <f t="shared" si="1355"/>
        <v>12120.041796875001</v>
      </c>
      <c r="H2554" s="13">
        <f t="shared" si="1355"/>
        <v>10825.841845703126</v>
      </c>
      <c r="I2554" s="13">
        <f t="shared" si="1355"/>
        <v>11022.599438476562</v>
      </c>
      <c r="J2554" s="13">
        <f t="shared" si="1355"/>
        <v>11405.966357421876</v>
      </c>
      <c r="K2554" s="13">
        <f t="shared" si="1355"/>
        <v>12064.332714843749</v>
      </c>
      <c r="L2554" s="13">
        <f t="shared" si="1355"/>
        <v>11603.944580078125</v>
      </c>
      <c r="M2554" s="13">
        <f t="shared" si="1355"/>
        <v>11388.089233398438</v>
      </c>
      <c r="N2554" s="13">
        <f t="shared" si="1355"/>
        <v>7404.962426757811</v>
      </c>
      <c r="O2554" s="13">
        <f t="shared" si="1355"/>
        <v>5580.9475341796879</v>
      </c>
      <c r="P2554" s="13">
        <f t="shared" si="1355"/>
        <v>5077.4341796874996</v>
      </c>
      <c r="Q2554" s="13">
        <f t="shared" si="1355"/>
        <v>5822.4748779296879</v>
      </c>
      <c r="R2554" s="13">
        <f t="shared" si="1355"/>
        <v>5281.097412109375</v>
      </c>
      <c r="S2554" s="13">
        <f t="shared" si="1355"/>
        <v>3943.0400268554686</v>
      </c>
      <c r="T2554" s="13">
        <f t="shared" si="1355"/>
        <v>3877.9960754394524</v>
      </c>
      <c r="U2554" s="13">
        <f t="shared" si="1355"/>
        <v>156311.47418823245</v>
      </c>
      <c r="V2554" s="8"/>
      <c r="W2554" s="8" t="s">
        <v>28</v>
      </c>
      <c r="X2554" s="8">
        <v>6</v>
      </c>
      <c r="Y2554" s="8">
        <v>55</v>
      </c>
      <c r="Z2554" s="8">
        <v>242</v>
      </c>
      <c r="AA2554" s="8">
        <v>650</v>
      </c>
      <c r="AB2554" s="8">
        <v>452</v>
      </c>
      <c r="AC2554" s="8">
        <v>70</v>
      </c>
      <c r="AD2554" s="8">
        <v>3</v>
      </c>
      <c r="AE2554" s="13">
        <v>1478</v>
      </c>
      <c r="AF2554" s="8"/>
      <c r="AG2554" s="44" t="s">
        <v>28</v>
      </c>
      <c r="AH2554" s="68">
        <f t="shared" si="1341"/>
        <v>1.0827368977094274</v>
      </c>
      <c r="AI2554" s="68">
        <f t="shared" si="1342"/>
        <v>9.0758762918096636</v>
      </c>
      <c r="AJ2554" s="68">
        <f t="shared" si="1343"/>
        <v>44.707839528627879</v>
      </c>
      <c r="AK2554" s="68">
        <f t="shared" si="1344"/>
        <v>117.93951211382073</v>
      </c>
      <c r="AL2554" s="68">
        <f t="shared" si="1345"/>
        <v>79.256765421876423</v>
      </c>
      <c r="AM2554" s="68">
        <f t="shared" si="1346"/>
        <v>11.604454494838857</v>
      </c>
      <c r="AN2554" s="68">
        <f t="shared" si="1347"/>
        <v>0.51706555116618835</v>
      </c>
      <c r="AO2554" s="68">
        <f t="shared" si="1348"/>
        <v>36.892009618058907</v>
      </c>
      <c r="AP2554" s="8"/>
      <c r="AQ2554" s="6"/>
      <c r="AR2554" s="6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</row>
    <row r="2555" spans="1:58" s="5" customFormat="1">
      <c r="A2555" s="6">
        <v>2510</v>
      </c>
      <c r="B2555" s="44" t="s">
        <v>29</v>
      </c>
      <c r="C2555" s="13">
        <f t="shared" ref="C2555:U2555" si="1356">C2455+(C2455-C2355)</f>
        <v>11807.038476562499</v>
      </c>
      <c r="D2555" s="13">
        <f t="shared" si="1356"/>
        <v>12785.192578124999</v>
      </c>
      <c r="E2555" s="13">
        <f t="shared" si="1356"/>
        <v>12155.042773437501</v>
      </c>
      <c r="F2555" s="13">
        <f t="shared" si="1356"/>
        <v>12950.657031250001</v>
      </c>
      <c r="G2555" s="13">
        <f t="shared" si="1356"/>
        <v>13570.049023437499</v>
      </c>
      <c r="H2555" s="13">
        <f t="shared" si="1356"/>
        <v>13904.813281250001</v>
      </c>
      <c r="I2555" s="13">
        <f t="shared" si="1356"/>
        <v>13408.844433593749</v>
      </c>
      <c r="J2555" s="13">
        <f t="shared" si="1356"/>
        <v>12717.636816406251</v>
      </c>
      <c r="K2555" s="13">
        <f t="shared" si="1356"/>
        <v>12754.504296874999</v>
      </c>
      <c r="L2555" s="13">
        <f t="shared" si="1356"/>
        <v>12118.773730468751</v>
      </c>
      <c r="M2555" s="13">
        <f t="shared" si="1356"/>
        <v>11465.794042968751</v>
      </c>
      <c r="N2555" s="13">
        <f t="shared" si="1356"/>
        <v>7121.2487304687493</v>
      </c>
      <c r="O2555" s="13">
        <f t="shared" si="1356"/>
        <v>5714.5214355468743</v>
      </c>
      <c r="P2555" s="13">
        <f t="shared" si="1356"/>
        <v>4777.4521484375</v>
      </c>
      <c r="Q2555" s="13">
        <f t="shared" si="1356"/>
        <v>3831.868408203125</v>
      </c>
      <c r="R2555" s="13">
        <f t="shared" si="1356"/>
        <v>2897.4592041015621</v>
      </c>
      <c r="S2555" s="13">
        <f t="shared" si="1356"/>
        <v>1151.5105102539064</v>
      </c>
      <c r="T2555" s="13">
        <f t="shared" si="1356"/>
        <v>743.72843017578134</v>
      </c>
      <c r="U2555" s="13">
        <f t="shared" si="1356"/>
        <v>165876.13535156252</v>
      </c>
      <c r="V2555" s="8"/>
      <c r="W2555" s="8" t="s">
        <v>29</v>
      </c>
      <c r="X2555" s="8">
        <v>72</v>
      </c>
      <c r="Y2555" s="8">
        <v>348</v>
      </c>
      <c r="Z2555" s="8">
        <v>872</v>
      </c>
      <c r="AA2555" s="8">
        <v>632</v>
      </c>
      <c r="AB2555" s="8">
        <v>249</v>
      </c>
      <c r="AC2555" s="8">
        <v>51</v>
      </c>
      <c r="AD2555" s="8">
        <v>0</v>
      </c>
      <c r="AE2555" s="13">
        <v>2224</v>
      </c>
      <c r="AF2555" s="8"/>
      <c r="AG2555" s="44" t="s">
        <v>29</v>
      </c>
      <c r="AH2555" s="68">
        <f t="shared" si="1341"/>
        <v>11.11912697962175</v>
      </c>
      <c r="AI2555" s="68">
        <f t="shared" si="1342"/>
        <v>51.28942414267658</v>
      </c>
      <c r="AJ2555" s="68">
        <f t="shared" si="1343"/>
        <v>125.42419410634615</v>
      </c>
      <c r="AK2555" s="68">
        <f t="shared" si="1344"/>
        <v>94.26613950664138</v>
      </c>
      <c r="AL2555" s="68">
        <f t="shared" si="1345"/>
        <v>39.158218400887215</v>
      </c>
      <c r="AM2555" s="68">
        <f t="shared" si="1346"/>
        <v>7.9971747726010154</v>
      </c>
      <c r="AN2555" s="68" t="str">
        <f t="shared" si="1347"/>
        <v xml:space="preserve"> </v>
      </c>
      <c r="AO2555" s="68">
        <f t="shared" si="1348"/>
        <v>48.651752200991865</v>
      </c>
      <c r="AP2555" s="8"/>
      <c r="AQ2555" s="6"/>
      <c r="AR2555" s="6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</row>
    <row r="2556" spans="1:58" s="5" customFormat="1">
      <c r="A2556" s="6">
        <v>2511</v>
      </c>
      <c r="B2556" s="44" t="s">
        <v>30</v>
      </c>
      <c r="C2556" s="13">
        <f t="shared" ref="C2556:U2556" si="1357">C2456+(C2456-C2356)</f>
        <v>439.57791442871098</v>
      </c>
      <c r="D2556" s="13">
        <f t="shared" si="1357"/>
        <v>540.26565856933598</v>
      </c>
      <c r="E2556" s="13">
        <f t="shared" si="1357"/>
        <v>531.0402954101562</v>
      </c>
      <c r="F2556" s="13">
        <f t="shared" si="1357"/>
        <v>494.17043457031252</v>
      </c>
      <c r="G2556" s="13">
        <f t="shared" si="1357"/>
        <v>225.41280059814454</v>
      </c>
      <c r="H2556" s="13">
        <f t="shared" si="1357"/>
        <v>332.26215057373042</v>
      </c>
      <c r="I2556" s="13">
        <f t="shared" si="1357"/>
        <v>420.66396789550777</v>
      </c>
      <c r="J2556" s="13">
        <f t="shared" si="1357"/>
        <v>507.86181945800786</v>
      </c>
      <c r="K2556" s="13">
        <f t="shared" si="1357"/>
        <v>574.88036499023428</v>
      </c>
      <c r="L2556" s="13">
        <f t="shared" si="1357"/>
        <v>516.45600585937495</v>
      </c>
      <c r="M2556" s="13">
        <f t="shared" si="1357"/>
        <v>581.37228393554688</v>
      </c>
      <c r="N2556" s="13">
        <f t="shared" si="1357"/>
        <v>408.2144653320313</v>
      </c>
      <c r="O2556" s="13">
        <f t="shared" si="1357"/>
        <v>460.9775512695312</v>
      </c>
      <c r="P2556" s="13">
        <f t="shared" si="1357"/>
        <v>349.06631164550777</v>
      </c>
      <c r="Q2556" s="13">
        <f t="shared" si="1357"/>
        <v>442.55356292724605</v>
      </c>
      <c r="R2556" s="13">
        <f t="shared" si="1357"/>
        <v>330.06314697265623</v>
      </c>
      <c r="S2556" s="13">
        <f t="shared" si="1357"/>
        <v>174.92592010498049</v>
      </c>
      <c r="T2556" s="13">
        <f t="shared" si="1357"/>
        <v>168.56184082031251</v>
      </c>
      <c r="U2556" s="13">
        <f t="shared" si="1357"/>
        <v>7498.3264953613289</v>
      </c>
      <c r="V2556" s="8"/>
      <c r="W2556" s="8" t="s">
        <v>30</v>
      </c>
      <c r="X2556" s="80"/>
      <c r="Y2556" s="80"/>
      <c r="Z2556" s="80"/>
      <c r="AA2556" s="80"/>
      <c r="AB2556" s="80"/>
      <c r="AC2556" s="80"/>
      <c r="AD2556" s="80"/>
      <c r="AE2556" s="80"/>
      <c r="AF2556" s="8"/>
      <c r="AG2556" s="44" t="s">
        <v>30</v>
      </c>
      <c r="AH2556" s="68" t="str">
        <f t="shared" si="1341"/>
        <v xml:space="preserve"> </v>
      </c>
      <c r="AI2556" s="68" t="str">
        <f t="shared" si="1342"/>
        <v xml:space="preserve"> </v>
      </c>
      <c r="AJ2556" s="68" t="str">
        <f t="shared" si="1343"/>
        <v xml:space="preserve"> </v>
      </c>
      <c r="AK2556" s="68" t="str">
        <f t="shared" si="1344"/>
        <v xml:space="preserve"> </v>
      </c>
      <c r="AL2556" s="68" t="str">
        <f t="shared" si="1345"/>
        <v xml:space="preserve"> </v>
      </c>
      <c r="AM2556" s="68" t="str">
        <f t="shared" si="1346"/>
        <v xml:space="preserve"> </v>
      </c>
      <c r="AN2556" s="68" t="str">
        <f t="shared" si="1347"/>
        <v xml:space="preserve"> </v>
      </c>
      <c r="AO2556" s="68">
        <f t="shared" si="1348"/>
        <v>0</v>
      </c>
      <c r="AP2556" s="8"/>
      <c r="AQ2556" s="6"/>
      <c r="AR2556" s="6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</row>
    <row r="2557" spans="1:58" s="5" customFormat="1">
      <c r="A2557" s="6">
        <v>2512</v>
      </c>
      <c r="B2557" s="44" t="s">
        <v>31</v>
      </c>
      <c r="C2557" s="13">
        <f t="shared" ref="C2557:U2557" si="1358">C2457+(C2457-C2357)</f>
        <v>2696.9084991455074</v>
      </c>
      <c r="D2557" s="13">
        <f t="shared" si="1358"/>
        <v>2774.4811950683597</v>
      </c>
      <c r="E2557" s="13">
        <f t="shared" si="1358"/>
        <v>2646.6023071289064</v>
      </c>
      <c r="F2557" s="13">
        <f t="shared" si="1358"/>
        <v>2486.4399230957033</v>
      </c>
      <c r="G2557" s="13">
        <f t="shared" si="1358"/>
        <v>1615.8730224609376</v>
      </c>
      <c r="H2557" s="13">
        <f t="shared" si="1358"/>
        <v>2029.4653945922851</v>
      </c>
      <c r="I2557" s="13">
        <f t="shared" si="1358"/>
        <v>2473.2153900146486</v>
      </c>
      <c r="J2557" s="13">
        <f t="shared" si="1358"/>
        <v>2584.308538818359</v>
      </c>
      <c r="K2557" s="13">
        <f t="shared" si="1358"/>
        <v>2564.1834747314451</v>
      </c>
      <c r="L2557" s="13">
        <f t="shared" si="1358"/>
        <v>2420.1712951660156</v>
      </c>
      <c r="M2557" s="13">
        <f t="shared" si="1358"/>
        <v>2379.5380493164066</v>
      </c>
      <c r="N2557" s="13">
        <f t="shared" si="1358"/>
        <v>1968.7964172363281</v>
      </c>
      <c r="O2557" s="13">
        <f t="shared" si="1358"/>
        <v>1683.2344604492187</v>
      </c>
      <c r="P2557" s="13">
        <f t="shared" si="1358"/>
        <v>1482.0108734130858</v>
      </c>
      <c r="Q2557" s="13">
        <f t="shared" si="1358"/>
        <v>1446.7641967773438</v>
      </c>
      <c r="R2557" s="13">
        <f t="shared" si="1358"/>
        <v>1176.636651611328</v>
      </c>
      <c r="S2557" s="13">
        <f t="shared" si="1358"/>
        <v>710.06191864013681</v>
      </c>
      <c r="T2557" s="13">
        <f t="shared" si="1358"/>
        <v>589.59663848876949</v>
      </c>
      <c r="U2557" s="13">
        <f t="shared" si="1358"/>
        <v>35728.288246154785</v>
      </c>
      <c r="V2557" s="8"/>
      <c r="W2557" s="8" t="s">
        <v>31</v>
      </c>
      <c r="X2557" s="80"/>
      <c r="Y2557" s="80"/>
      <c r="Z2557" s="80"/>
      <c r="AA2557" s="80"/>
      <c r="AB2557" s="80"/>
      <c r="AC2557" s="80"/>
      <c r="AD2557" s="80"/>
      <c r="AE2557" s="80"/>
      <c r="AF2557" s="8"/>
      <c r="AG2557" s="44" t="s">
        <v>31</v>
      </c>
      <c r="AH2557" s="68" t="str">
        <f t="shared" si="1341"/>
        <v xml:space="preserve"> </v>
      </c>
      <c r="AI2557" s="68" t="str">
        <f t="shared" si="1342"/>
        <v xml:space="preserve"> </v>
      </c>
      <c r="AJ2557" s="68" t="str">
        <f t="shared" si="1343"/>
        <v xml:space="preserve"> </v>
      </c>
      <c r="AK2557" s="68" t="str">
        <f t="shared" si="1344"/>
        <v xml:space="preserve"> </v>
      </c>
      <c r="AL2557" s="68" t="str">
        <f t="shared" si="1345"/>
        <v xml:space="preserve"> </v>
      </c>
      <c r="AM2557" s="68" t="str">
        <f t="shared" si="1346"/>
        <v xml:space="preserve"> </v>
      </c>
      <c r="AN2557" s="68" t="str">
        <f t="shared" si="1347"/>
        <v xml:space="preserve"> </v>
      </c>
      <c r="AO2557" s="68">
        <f t="shared" si="1348"/>
        <v>0</v>
      </c>
      <c r="AP2557" s="8"/>
      <c r="AQ2557" s="6"/>
      <c r="AR2557" s="6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</row>
    <row r="2558" spans="1:58" s="5" customFormat="1">
      <c r="A2558" s="6">
        <v>2513</v>
      </c>
      <c r="B2558" s="44" t="s">
        <v>32</v>
      </c>
      <c r="C2558" s="13">
        <f t="shared" ref="C2558:U2558" si="1359">C2458+(C2458-C2358)</f>
        <v>3341.5371582031248</v>
      </c>
      <c r="D2558" s="13">
        <f t="shared" si="1359"/>
        <v>4021.0066162109379</v>
      </c>
      <c r="E2558" s="13">
        <f t="shared" si="1359"/>
        <v>3708.5664001464847</v>
      </c>
      <c r="F2558" s="13">
        <f t="shared" si="1359"/>
        <v>3133.4232299804689</v>
      </c>
      <c r="G2558" s="13">
        <f t="shared" si="1359"/>
        <v>1832.4382659912108</v>
      </c>
      <c r="H2558" s="13">
        <f t="shared" si="1359"/>
        <v>1967.2453186035154</v>
      </c>
      <c r="I2558" s="13">
        <f t="shared" si="1359"/>
        <v>3396.7550537109373</v>
      </c>
      <c r="J2558" s="13">
        <f t="shared" si="1359"/>
        <v>3659.4151611328125</v>
      </c>
      <c r="K2558" s="13">
        <f t="shared" si="1359"/>
        <v>3505.322076416016</v>
      </c>
      <c r="L2558" s="13">
        <f t="shared" si="1359"/>
        <v>3062.0851257324221</v>
      </c>
      <c r="M2558" s="13">
        <f t="shared" si="1359"/>
        <v>2790.3416992187504</v>
      </c>
      <c r="N2558" s="13">
        <f t="shared" si="1359"/>
        <v>1748.8062744140625</v>
      </c>
      <c r="O2558" s="13">
        <f t="shared" si="1359"/>
        <v>1298.8185974121093</v>
      </c>
      <c r="P2558" s="13">
        <f t="shared" si="1359"/>
        <v>985.55954284667951</v>
      </c>
      <c r="Q2558" s="13">
        <f t="shared" si="1359"/>
        <v>1045.4279388427735</v>
      </c>
      <c r="R2558" s="13">
        <f t="shared" si="1359"/>
        <v>742.65933532714848</v>
      </c>
      <c r="S2558" s="13">
        <f t="shared" si="1359"/>
        <v>457.6681610107421</v>
      </c>
      <c r="T2558" s="13">
        <f t="shared" si="1359"/>
        <v>388.83284301757817</v>
      </c>
      <c r="U2558" s="13">
        <f t="shared" si="1359"/>
        <v>41085.908798217773</v>
      </c>
      <c r="V2558" s="8"/>
      <c r="W2558" s="8" t="s">
        <v>32</v>
      </c>
      <c r="X2558" s="8">
        <v>22</v>
      </c>
      <c r="Y2558" s="8">
        <v>73</v>
      </c>
      <c r="Z2558" s="8">
        <v>242</v>
      </c>
      <c r="AA2558" s="8">
        <v>223</v>
      </c>
      <c r="AB2558" s="8">
        <v>99</v>
      </c>
      <c r="AC2558" s="8">
        <v>17</v>
      </c>
      <c r="AD2558" s="8">
        <v>0</v>
      </c>
      <c r="AE2558" s="13">
        <v>676</v>
      </c>
      <c r="AF2558" s="8"/>
      <c r="AG2558" s="44" t="s">
        <v>32</v>
      </c>
      <c r="AH2558" s="68">
        <f t="shared" si="1341"/>
        <v>14.042150316308934</v>
      </c>
      <c r="AI2558" s="68">
        <f t="shared" si="1342"/>
        <v>79.67526257754993</v>
      </c>
      <c r="AJ2558" s="68">
        <f t="shared" si="1343"/>
        <v>246.02930576221991</v>
      </c>
      <c r="AK2558" s="68">
        <f t="shared" si="1344"/>
        <v>131.30178448185345</v>
      </c>
      <c r="AL2558" s="68">
        <f t="shared" si="1345"/>
        <v>54.107006524700218</v>
      </c>
      <c r="AM2558" s="68">
        <f t="shared" si="1346"/>
        <v>9.6995366641923493</v>
      </c>
      <c r="AN2558" s="68" t="str">
        <f t="shared" si="1347"/>
        <v xml:space="preserve"> </v>
      </c>
      <c r="AO2558" s="68">
        <f t="shared" si="1348"/>
        <v>65.769361671851399</v>
      </c>
      <c r="AP2558" s="8"/>
      <c r="AQ2558" s="6"/>
      <c r="AR2558" s="6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</row>
    <row r="2559" spans="1:58" s="5" customFormat="1">
      <c r="A2559" s="6">
        <v>2514</v>
      </c>
      <c r="B2559" s="44" t="s">
        <v>33</v>
      </c>
      <c r="C2559" s="13">
        <f t="shared" ref="C2559:U2559" si="1360">C2459+(C2459-C2359)</f>
        <v>15534.473242187501</v>
      </c>
      <c r="D2559" s="13">
        <f t="shared" si="1360"/>
        <v>16528.219873046874</v>
      </c>
      <c r="E2559" s="13">
        <f t="shared" si="1360"/>
        <v>13725.550048828125</v>
      </c>
      <c r="F2559" s="13">
        <f t="shared" si="1360"/>
        <v>12509.930847167969</v>
      </c>
      <c r="G2559" s="13">
        <f t="shared" si="1360"/>
        <v>9941.0049682617173</v>
      </c>
      <c r="H2559" s="13">
        <f t="shared" si="1360"/>
        <v>12387.994177246095</v>
      </c>
      <c r="I2559" s="13">
        <f t="shared" si="1360"/>
        <v>16524.977270507814</v>
      </c>
      <c r="J2559" s="13">
        <f t="shared" si="1360"/>
        <v>15905.64509277344</v>
      </c>
      <c r="K2559" s="13">
        <f t="shared" si="1360"/>
        <v>13993.180249023437</v>
      </c>
      <c r="L2559" s="13">
        <f t="shared" si="1360"/>
        <v>11026.667651367188</v>
      </c>
      <c r="M2559" s="13">
        <f t="shared" si="1360"/>
        <v>9140.1674072265632</v>
      </c>
      <c r="N2559" s="13">
        <f t="shared" si="1360"/>
        <v>5592.1608032226559</v>
      </c>
      <c r="O2559" s="13">
        <f t="shared" si="1360"/>
        <v>4382.8728393554684</v>
      </c>
      <c r="P2559" s="13">
        <f t="shared" si="1360"/>
        <v>3410.9654724121101</v>
      </c>
      <c r="Q2559" s="13">
        <f t="shared" si="1360"/>
        <v>3158.6345581054684</v>
      </c>
      <c r="R2559" s="13">
        <f t="shared" si="1360"/>
        <v>2138.649957275391</v>
      </c>
      <c r="S2559" s="13">
        <f t="shared" si="1360"/>
        <v>1070.5275024414063</v>
      </c>
      <c r="T2559" s="13">
        <f t="shared" si="1360"/>
        <v>648.12813720703116</v>
      </c>
      <c r="U2559" s="13">
        <f t="shared" si="1360"/>
        <v>167619.75009765627</v>
      </c>
      <c r="V2559" s="8"/>
      <c r="W2559" s="8" t="s">
        <v>33</v>
      </c>
      <c r="X2559" s="8">
        <v>71</v>
      </c>
      <c r="Y2559" s="8">
        <v>402</v>
      </c>
      <c r="Z2559" s="8">
        <v>1093</v>
      </c>
      <c r="AA2559" s="8">
        <v>900</v>
      </c>
      <c r="AB2559" s="8">
        <v>334</v>
      </c>
      <c r="AC2559" s="8">
        <v>44</v>
      </c>
      <c r="AD2559" s="8">
        <v>0</v>
      </c>
      <c r="AE2559" s="13">
        <v>2844</v>
      </c>
      <c r="AF2559" s="8"/>
      <c r="AG2559" s="44" t="s">
        <v>33</v>
      </c>
      <c r="AH2559" s="68">
        <f t="shared" si="1341"/>
        <v>11.350982010595713</v>
      </c>
      <c r="AI2559" s="68">
        <f t="shared" si="1342"/>
        <v>80.87713491411597</v>
      </c>
      <c r="AJ2559" s="68">
        <f t="shared" si="1343"/>
        <v>176.46117432111654</v>
      </c>
      <c r="AK2559" s="68">
        <f t="shared" si="1344"/>
        <v>108.92601971758633</v>
      </c>
      <c r="AL2559" s="68">
        <f t="shared" si="1345"/>
        <v>41.99766787852564</v>
      </c>
      <c r="AM2559" s="68">
        <f t="shared" si="1346"/>
        <v>6.2887777069934758</v>
      </c>
      <c r="AN2559" s="68" t="str">
        <f t="shared" si="1347"/>
        <v xml:space="preserve"> </v>
      </c>
      <c r="AO2559" s="68">
        <f t="shared" si="1348"/>
        <v>61.632213279106004</v>
      </c>
      <c r="AP2559" s="8"/>
      <c r="AQ2559" s="6"/>
      <c r="AR2559" s="6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</row>
    <row r="2560" spans="1:58" s="5" customFormat="1">
      <c r="A2560" s="6">
        <v>2515</v>
      </c>
      <c r="B2560" s="44" t="s">
        <v>34</v>
      </c>
      <c r="C2560" s="13">
        <f t="shared" ref="C2560:U2560" si="1361">C2460+(C2460-C2360)</f>
        <v>765.39240112304697</v>
      </c>
      <c r="D2560" s="13">
        <f t="shared" si="1361"/>
        <v>904.55708618164067</v>
      </c>
      <c r="E2560" s="13">
        <f t="shared" si="1361"/>
        <v>974.2553588867188</v>
      </c>
      <c r="F2560" s="13">
        <f t="shared" si="1361"/>
        <v>782.22445678710938</v>
      </c>
      <c r="G2560" s="13">
        <f t="shared" si="1361"/>
        <v>571.92786254882822</v>
      </c>
      <c r="H2560" s="13">
        <f t="shared" si="1361"/>
        <v>653.54153442382813</v>
      </c>
      <c r="I2560" s="13">
        <f t="shared" si="1361"/>
        <v>756.03351135253911</v>
      </c>
      <c r="J2560" s="13">
        <f t="shared" si="1361"/>
        <v>844.15442504882822</v>
      </c>
      <c r="K2560" s="13">
        <f t="shared" si="1361"/>
        <v>895.24057617187509</v>
      </c>
      <c r="L2560" s="13">
        <f t="shared" si="1361"/>
        <v>894.1268310546875</v>
      </c>
      <c r="M2560" s="13">
        <f t="shared" si="1361"/>
        <v>951.90519409179683</v>
      </c>
      <c r="N2560" s="13">
        <f t="shared" si="1361"/>
        <v>764.80143432617183</v>
      </c>
      <c r="O2560" s="13">
        <f t="shared" si="1361"/>
        <v>807.4167602539062</v>
      </c>
      <c r="P2560" s="13">
        <f t="shared" si="1361"/>
        <v>626.21779174804692</v>
      </c>
      <c r="Q2560" s="13">
        <f t="shared" si="1361"/>
        <v>768.01673278808585</v>
      </c>
      <c r="R2560" s="13">
        <f t="shared" si="1361"/>
        <v>556.71820678710947</v>
      </c>
      <c r="S2560" s="13">
        <f t="shared" si="1361"/>
        <v>298.5833450317383</v>
      </c>
      <c r="T2560" s="13">
        <f t="shared" si="1361"/>
        <v>245.48274688720699</v>
      </c>
      <c r="U2560" s="13">
        <f t="shared" si="1361"/>
        <v>13060.596255493165</v>
      </c>
      <c r="V2560" s="8"/>
      <c r="W2560" s="8" t="s">
        <v>34</v>
      </c>
      <c r="X2560" s="80"/>
      <c r="Y2560" s="80"/>
      <c r="Z2560" s="80"/>
      <c r="AA2560" s="80"/>
      <c r="AB2560" s="80"/>
      <c r="AC2560" s="80"/>
      <c r="AD2560" s="80"/>
      <c r="AE2560" s="80"/>
      <c r="AF2560" s="8"/>
      <c r="AG2560" s="44" t="s">
        <v>34</v>
      </c>
      <c r="AH2560" s="68" t="str">
        <f t="shared" si="1341"/>
        <v xml:space="preserve"> </v>
      </c>
      <c r="AI2560" s="68" t="str">
        <f t="shared" si="1342"/>
        <v xml:space="preserve"> </v>
      </c>
      <c r="AJ2560" s="68" t="str">
        <f t="shared" si="1343"/>
        <v xml:space="preserve"> </v>
      </c>
      <c r="AK2560" s="68" t="str">
        <f t="shared" si="1344"/>
        <v xml:space="preserve"> </v>
      </c>
      <c r="AL2560" s="68" t="str">
        <f t="shared" si="1345"/>
        <v xml:space="preserve"> </v>
      </c>
      <c r="AM2560" s="68" t="str">
        <f t="shared" si="1346"/>
        <v xml:space="preserve"> </v>
      </c>
      <c r="AN2560" s="68" t="str">
        <f t="shared" si="1347"/>
        <v xml:space="preserve"> </v>
      </c>
      <c r="AO2560" s="68">
        <f t="shared" si="1348"/>
        <v>0</v>
      </c>
      <c r="AP2560" s="8"/>
      <c r="AQ2560" s="6"/>
      <c r="AR2560" s="6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</row>
    <row r="2561" spans="1:58" s="5" customFormat="1">
      <c r="A2561" s="6">
        <v>2516</v>
      </c>
      <c r="B2561" s="44" t="s">
        <v>35</v>
      </c>
      <c r="C2561" s="13">
        <f t="shared" ref="C2561:U2561" si="1362">C2461+(C2461-C2361)</f>
        <v>1363.5422180175783</v>
      </c>
      <c r="D2561" s="13">
        <f t="shared" si="1362"/>
        <v>1612.2665985107424</v>
      </c>
      <c r="E2561" s="13">
        <f t="shared" si="1362"/>
        <v>1668.6176544189452</v>
      </c>
      <c r="F2561" s="13">
        <f t="shared" si="1362"/>
        <v>1425.2345062255858</v>
      </c>
      <c r="G2561" s="13">
        <f t="shared" si="1362"/>
        <v>1018.2659759521484</v>
      </c>
      <c r="H2561" s="13">
        <f t="shared" si="1362"/>
        <v>1180.0013793945313</v>
      </c>
      <c r="I2561" s="13">
        <f t="shared" si="1362"/>
        <v>1288.3953155517579</v>
      </c>
      <c r="J2561" s="13">
        <f t="shared" si="1362"/>
        <v>1455.7588287353515</v>
      </c>
      <c r="K2561" s="13">
        <f t="shared" si="1362"/>
        <v>1589.8640319824217</v>
      </c>
      <c r="L2561" s="13">
        <f t="shared" si="1362"/>
        <v>1478.8250122070313</v>
      </c>
      <c r="M2561" s="13">
        <f t="shared" si="1362"/>
        <v>1401.2887207031249</v>
      </c>
      <c r="N2561" s="13">
        <f t="shared" si="1362"/>
        <v>1027.6553649902344</v>
      </c>
      <c r="O2561" s="13">
        <f t="shared" si="1362"/>
        <v>940.20962829589826</v>
      </c>
      <c r="P2561" s="13">
        <f t="shared" si="1362"/>
        <v>840.16689147949228</v>
      </c>
      <c r="Q2561" s="13">
        <f t="shared" si="1362"/>
        <v>940.40927734375009</v>
      </c>
      <c r="R2561" s="13">
        <f t="shared" si="1362"/>
        <v>767.31002502441402</v>
      </c>
      <c r="S2561" s="13">
        <f t="shared" si="1362"/>
        <v>460.80767517089839</v>
      </c>
      <c r="T2561" s="13">
        <f t="shared" si="1362"/>
        <v>344.17331123352051</v>
      </c>
      <c r="U2561" s="13">
        <f t="shared" si="1362"/>
        <v>20802.792415237425</v>
      </c>
      <c r="V2561" s="8"/>
      <c r="W2561" s="8" t="s">
        <v>35</v>
      </c>
      <c r="X2561" s="80"/>
      <c r="Y2561" s="80"/>
      <c r="Z2561" s="80"/>
      <c r="AA2561" s="80"/>
      <c r="AB2561" s="80"/>
      <c r="AC2561" s="80"/>
      <c r="AD2561" s="80"/>
      <c r="AE2561" s="80"/>
      <c r="AF2561" s="8"/>
      <c r="AG2561" s="44" t="s">
        <v>35</v>
      </c>
      <c r="AH2561" s="68" t="str">
        <f t="shared" si="1341"/>
        <v xml:space="preserve"> </v>
      </c>
      <c r="AI2561" s="68" t="str">
        <f t="shared" si="1342"/>
        <v xml:space="preserve"> </v>
      </c>
      <c r="AJ2561" s="68" t="str">
        <f t="shared" si="1343"/>
        <v xml:space="preserve"> </v>
      </c>
      <c r="AK2561" s="68" t="str">
        <f t="shared" si="1344"/>
        <v xml:space="preserve"> </v>
      </c>
      <c r="AL2561" s="68" t="str">
        <f t="shared" ref="AL2561:AL2624" si="1363">IF(AB2561&gt;0,AB2561/(J2561/2)*1000," ")</f>
        <v xml:space="preserve"> </v>
      </c>
      <c r="AM2561" s="68" t="str">
        <f t="shared" ref="AM2561:AM2624" si="1364">IF(AC2561&gt;0,AC2561/(K2561/2)*1000," ")</f>
        <v xml:space="preserve"> </v>
      </c>
      <c r="AN2561" s="68" t="str">
        <f t="shared" ref="AN2561:AN2624" si="1365">IF(AD2561&gt;0,AD2561/(L2561/2)*1000," ")</f>
        <v xml:space="preserve"> </v>
      </c>
      <c r="AO2561" s="68">
        <f t="shared" si="1348"/>
        <v>0</v>
      </c>
      <c r="AP2561" s="8"/>
      <c r="AQ2561" s="6"/>
      <c r="AR2561" s="6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</row>
    <row r="2562" spans="1:58" s="5" customFormat="1">
      <c r="A2562" s="6">
        <v>2517</v>
      </c>
      <c r="B2562" s="44" t="s">
        <v>36</v>
      </c>
      <c r="C2562" s="13">
        <f t="shared" ref="C2562:U2562" si="1366">C2462+(C2462-C2362)</f>
        <v>1342.6563964843749</v>
      </c>
      <c r="D2562" s="13">
        <f t="shared" si="1366"/>
        <v>1450.6862670898436</v>
      </c>
      <c r="E2562" s="13">
        <f t="shared" si="1366"/>
        <v>1420.2442749023439</v>
      </c>
      <c r="F2562" s="13">
        <f t="shared" si="1366"/>
        <v>1033.1966674804689</v>
      </c>
      <c r="G2562" s="13">
        <f t="shared" si="1366"/>
        <v>851.66294555664058</v>
      </c>
      <c r="H2562" s="13">
        <f t="shared" si="1366"/>
        <v>998.89053955078134</v>
      </c>
      <c r="I2562" s="13">
        <f t="shared" si="1366"/>
        <v>1134.9314880371094</v>
      </c>
      <c r="J2562" s="13">
        <f t="shared" si="1366"/>
        <v>1334.76025390625</v>
      </c>
      <c r="K2562" s="13">
        <f t="shared" si="1366"/>
        <v>1304.2233764648436</v>
      </c>
      <c r="L2562" s="13">
        <f t="shared" si="1366"/>
        <v>1126.5013061523437</v>
      </c>
      <c r="M2562" s="13">
        <f t="shared" si="1366"/>
        <v>1129.4972961425783</v>
      </c>
      <c r="N2562" s="13">
        <f t="shared" si="1366"/>
        <v>993.54678344726563</v>
      </c>
      <c r="O2562" s="13">
        <f t="shared" si="1366"/>
        <v>933.96373901367178</v>
      </c>
      <c r="P2562" s="13">
        <f t="shared" si="1366"/>
        <v>761.07659912109375</v>
      </c>
      <c r="Q2562" s="13">
        <f t="shared" si="1366"/>
        <v>744.8304443359375</v>
      </c>
      <c r="R2562" s="13">
        <f t="shared" si="1366"/>
        <v>557.39131164550781</v>
      </c>
      <c r="S2562" s="13">
        <f t="shared" si="1366"/>
        <v>301.03269348144534</v>
      </c>
      <c r="T2562" s="13">
        <f t="shared" si="1366"/>
        <v>306.63217010498045</v>
      </c>
      <c r="U2562" s="13">
        <f t="shared" si="1366"/>
        <v>17725.724552917483</v>
      </c>
      <c r="V2562" s="8"/>
      <c r="W2562" s="8" t="s">
        <v>36</v>
      </c>
      <c r="X2562" s="80"/>
      <c r="Y2562" s="80"/>
      <c r="Z2562" s="80"/>
      <c r="AA2562" s="80"/>
      <c r="AB2562" s="80"/>
      <c r="AC2562" s="80"/>
      <c r="AD2562" s="80"/>
      <c r="AE2562" s="80"/>
      <c r="AF2562" s="8"/>
      <c r="AG2562" s="44" t="s">
        <v>36</v>
      </c>
      <c r="AH2562" s="68" t="str">
        <f t="shared" si="1341"/>
        <v xml:space="preserve"> </v>
      </c>
      <c r="AI2562" s="68" t="str">
        <f t="shared" si="1342"/>
        <v xml:space="preserve"> </v>
      </c>
      <c r="AJ2562" s="68" t="str">
        <f t="shared" si="1343"/>
        <v xml:space="preserve"> </v>
      </c>
      <c r="AK2562" s="68" t="str">
        <f t="shared" si="1344"/>
        <v xml:space="preserve"> </v>
      </c>
      <c r="AL2562" s="68" t="str">
        <f t="shared" si="1363"/>
        <v xml:space="preserve"> </v>
      </c>
      <c r="AM2562" s="68" t="str">
        <f t="shared" si="1364"/>
        <v xml:space="preserve"> </v>
      </c>
      <c r="AN2562" s="68" t="str">
        <f t="shared" si="1365"/>
        <v xml:space="preserve"> </v>
      </c>
      <c r="AO2562" s="68">
        <f t="shared" si="1348"/>
        <v>0</v>
      </c>
      <c r="AP2562" s="8"/>
      <c r="AQ2562" s="6"/>
      <c r="AR2562" s="6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</row>
    <row r="2563" spans="1:58" s="5" customFormat="1">
      <c r="A2563" s="6">
        <v>2518</v>
      </c>
      <c r="B2563" s="44" t="s">
        <v>37</v>
      </c>
      <c r="C2563" s="13">
        <f t="shared" ref="C2563:U2563" si="1367">C2463+(C2463-C2363)</f>
        <v>8162.2524902343757</v>
      </c>
      <c r="D2563" s="13">
        <f t="shared" si="1367"/>
        <v>7065.4223388671871</v>
      </c>
      <c r="E2563" s="13">
        <f t="shared" si="1367"/>
        <v>6026.3280517578132</v>
      </c>
      <c r="F2563" s="13">
        <f t="shared" si="1367"/>
        <v>6961.6229736328132</v>
      </c>
      <c r="G2563" s="13">
        <f t="shared" si="1367"/>
        <v>9051.0080078124993</v>
      </c>
      <c r="H2563" s="13">
        <f t="shared" si="1367"/>
        <v>12049.159960937501</v>
      </c>
      <c r="I2563" s="13">
        <f t="shared" si="1367"/>
        <v>12812.163476562499</v>
      </c>
      <c r="J2563" s="13">
        <f t="shared" si="1367"/>
        <v>10672.439843749999</v>
      </c>
      <c r="K2563" s="13">
        <f t="shared" si="1367"/>
        <v>9113.3438476562515</v>
      </c>
      <c r="L2563" s="13">
        <f t="shared" si="1367"/>
        <v>7129.7041015625</v>
      </c>
      <c r="M2563" s="13">
        <f t="shared" si="1367"/>
        <v>6541.115478515625</v>
      </c>
      <c r="N2563" s="13">
        <f t="shared" si="1367"/>
        <v>5374.4437744140632</v>
      </c>
      <c r="O2563" s="13">
        <f t="shared" si="1367"/>
        <v>5899.9404785156257</v>
      </c>
      <c r="P2563" s="13">
        <f t="shared" si="1367"/>
        <v>5710.157958984375</v>
      </c>
      <c r="Q2563" s="13">
        <f t="shared" si="1367"/>
        <v>5638.5571533203129</v>
      </c>
      <c r="R2563" s="13">
        <f t="shared" si="1367"/>
        <v>4390.6368652343754</v>
      </c>
      <c r="S2563" s="13">
        <f t="shared" si="1367"/>
        <v>2480.6676147460939</v>
      </c>
      <c r="T2563" s="13">
        <f t="shared" si="1367"/>
        <v>2134.1705200195311</v>
      </c>
      <c r="U2563" s="13">
        <f t="shared" si="1367"/>
        <v>127213.13493652345</v>
      </c>
      <c r="V2563" s="8"/>
      <c r="W2563" s="8" t="s">
        <v>37</v>
      </c>
      <c r="X2563" s="8">
        <v>51</v>
      </c>
      <c r="Y2563" s="8">
        <v>202</v>
      </c>
      <c r="Z2563" s="8">
        <v>474</v>
      </c>
      <c r="AA2563" s="8">
        <v>643</v>
      </c>
      <c r="AB2563" s="8">
        <v>359</v>
      </c>
      <c r="AC2563" s="8">
        <v>54</v>
      </c>
      <c r="AD2563" s="8">
        <v>0</v>
      </c>
      <c r="AE2563" s="13">
        <v>1783</v>
      </c>
      <c r="AF2563" s="8"/>
      <c r="AG2563" s="44" t="s">
        <v>37</v>
      </c>
      <c r="AH2563" s="68">
        <f t="shared" si="1341"/>
        <v>14.651755831409655</v>
      </c>
      <c r="AI2563" s="68">
        <f t="shared" si="1342"/>
        <v>44.635912337198462</v>
      </c>
      <c r="AJ2563" s="68">
        <f t="shared" si="1343"/>
        <v>78.677684010615422</v>
      </c>
      <c r="AK2563" s="68">
        <f t="shared" si="1344"/>
        <v>100.37336803830992</v>
      </c>
      <c r="AL2563" s="68">
        <f t="shared" si="1363"/>
        <v>67.276087802966217</v>
      </c>
      <c r="AM2563" s="68">
        <f t="shared" si="1364"/>
        <v>11.850754432773343</v>
      </c>
      <c r="AN2563" s="68" t="str">
        <f t="shared" si="1365"/>
        <v xml:space="preserve"> </v>
      </c>
      <c r="AO2563" s="68">
        <f t="shared" si="1348"/>
        <v>52.604061689318222</v>
      </c>
      <c r="AP2563" s="8"/>
      <c r="AQ2563" s="6"/>
      <c r="AR2563" s="6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</row>
    <row r="2564" spans="1:58" s="5" customFormat="1">
      <c r="A2564" s="6">
        <v>2519</v>
      </c>
      <c r="B2564" s="44" t="s">
        <v>38</v>
      </c>
      <c r="C2564" s="13">
        <f t="shared" ref="C2564:U2564" si="1368">C2464+(C2464-C2364)</f>
        <v>2266.9892913818358</v>
      </c>
      <c r="D2564" s="13">
        <f t="shared" si="1368"/>
        <v>2849.0476562499998</v>
      </c>
      <c r="E2564" s="13">
        <f t="shared" si="1368"/>
        <v>2996.4346923828125</v>
      </c>
      <c r="F2564" s="13">
        <f t="shared" si="1368"/>
        <v>2529.8508148193359</v>
      </c>
      <c r="G2564" s="13">
        <f t="shared" si="1368"/>
        <v>1485.7304199218752</v>
      </c>
      <c r="H2564" s="13">
        <f t="shared" si="1368"/>
        <v>1715.6825805664062</v>
      </c>
      <c r="I2564" s="13">
        <f t="shared" si="1368"/>
        <v>2349.5897918701176</v>
      </c>
      <c r="J2564" s="13">
        <f t="shared" si="1368"/>
        <v>2560.5021942138674</v>
      </c>
      <c r="K2564" s="13">
        <f t="shared" si="1368"/>
        <v>2893.7136444091793</v>
      </c>
      <c r="L2564" s="13">
        <f t="shared" si="1368"/>
        <v>2720.2136535644531</v>
      </c>
      <c r="M2564" s="13">
        <f t="shared" si="1368"/>
        <v>2929.5079711914059</v>
      </c>
      <c r="N2564" s="13">
        <f t="shared" si="1368"/>
        <v>2417.7225372314451</v>
      </c>
      <c r="O2564" s="13">
        <f t="shared" si="1368"/>
        <v>2272.1783508300778</v>
      </c>
      <c r="P2564" s="13">
        <f t="shared" si="1368"/>
        <v>2010.6500808715818</v>
      </c>
      <c r="Q2564" s="13">
        <f t="shared" si="1368"/>
        <v>2004.767448425293</v>
      </c>
      <c r="R2564" s="13">
        <f t="shared" si="1368"/>
        <v>1463.053638458252</v>
      </c>
      <c r="S2564" s="13">
        <f t="shared" si="1368"/>
        <v>780.5027206420898</v>
      </c>
      <c r="T2564" s="13">
        <f t="shared" si="1368"/>
        <v>550.03939399719229</v>
      </c>
      <c r="U2564" s="13">
        <f t="shared" si="1368"/>
        <v>38796.176881027219</v>
      </c>
      <c r="V2564" s="8"/>
      <c r="W2564" s="8" t="s">
        <v>38</v>
      </c>
      <c r="X2564" s="80"/>
      <c r="Y2564" s="80"/>
      <c r="Z2564" s="80"/>
      <c r="AA2564" s="80"/>
      <c r="AB2564" s="80"/>
      <c r="AC2564" s="80"/>
      <c r="AD2564" s="80"/>
      <c r="AE2564" s="80"/>
      <c r="AF2564" s="8"/>
      <c r="AG2564" s="44" t="s">
        <v>38</v>
      </c>
      <c r="AH2564" s="68" t="str">
        <f t="shared" si="1341"/>
        <v xml:space="preserve"> </v>
      </c>
      <c r="AI2564" s="68" t="str">
        <f t="shared" si="1342"/>
        <v xml:space="preserve"> </v>
      </c>
      <c r="AJ2564" s="68" t="str">
        <f t="shared" si="1343"/>
        <v xml:space="preserve"> </v>
      </c>
      <c r="AK2564" s="68" t="str">
        <f t="shared" si="1344"/>
        <v xml:space="preserve"> </v>
      </c>
      <c r="AL2564" s="68" t="str">
        <f t="shared" si="1363"/>
        <v xml:space="preserve"> </v>
      </c>
      <c r="AM2564" s="68" t="str">
        <f t="shared" si="1364"/>
        <v xml:space="preserve"> </v>
      </c>
      <c r="AN2564" s="68" t="str">
        <f t="shared" si="1365"/>
        <v xml:space="preserve"> </v>
      </c>
      <c r="AO2564" s="68">
        <f t="shared" si="1348"/>
        <v>0</v>
      </c>
      <c r="AP2564" s="8"/>
      <c r="AQ2564" s="6"/>
      <c r="AR2564" s="6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/>
      <c r="BF2564" s="8"/>
    </row>
    <row r="2565" spans="1:58" s="5" customFormat="1">
      <c r="A2565" s="6">
        <v>2520</v>
      </c>
      <c r="B2565" s="44" t="s">
        <v>39</v>
      </c>
      <c r="C2565" s="13">
        <f t="shared" ref="C2565:U2565" si="1369">C2465+(C2465-C2365)</f>
        <v>7996.1947265625004</v>
      </c>
      <c r="D2565" s="13">
        <f t="shared" si="1369"/>
        <v>8855.1952636718743</v>
      </c>
      <c r="E2565" s="13">
        <f t="shared" si="1369"/>
        <v>8108.7880859375</v>
      </c>
      <c r="F2565" s="13">
        <f t="shared" si="1369"/>
        <v>7598.6486328124993</v>
      </c>
      <c r="G2565" s="13">
        <f t="shared" si="1369"/>
        <v>7161.1124511718754</v>
      </c>
      <c r="H2565" s="13">
        <f t="shared" si="1369"/>
        <v>8149.5270507812493</v>
      </c>
      <c r="I2565" s="13">
        <f t="shared" si="1369"/>
        <v>9076.947021484375</v>
      </c>
      <c r="J2565" s="13">
        <f t="shared" si="1369"/>
        <v>8834.1576171874985</v>
      </c>
      <c r="K2565" s="13">
        <f t="shared" si="1369"/>
        <v>8445.9983886718765</v>
      </c>
      <c r="L2565" s="13">
        <f t="shared" si="1369"/>
        <v>7394.4091796875</v>
      </c>
      <c r="M2565" s="13">
        <f t="shared" si="1369"/>
        <v>7430.008056640625</v>
      </c>
      <c r="N2565" s="13">
        <f t="shared" si="1369"/>
        <v>5206.2432617187496</v>
      </c>
      <c r="O2565" s="13">
        <f t="shared" si="1369"/>
        <v>4403.2596923828132</v>
      </c>
      <c r="P2565" s="13">
        <f t="shared" si="1369"/>
        <v>3429.2166992187504</v>
      </c>
      <c r="Q2565" s="13">
        <f t="shared" si="1369"/>
        <v>3755.7854248046879</v>
      </c>
      <c r="R2565" s="13">
        <f t="shared" si="1369"/>
        <v>2820.5480102539059</v>
      </c>
      <c r="S2565" s="13">
        <f t="shared" si="1369"/>
        <v>1848.1881408691406</v>
      </c>
      <c r="T2565" s="13">
        <f t="shared" si="1369"/>
        <v>1437.5413940429689</v>
      </c>
      <c r="U2565" s="13">
        <f t="shared" si="1369"/>
        <v>111951.7690979004</v>
      </c>
      <c r="V2565" s="8"/>
      <c r="W2565" s="8" t="s">
        <v>39</v>
      </c>
      <c r="X2565" s="8">
        <v>64</v>
      </c>
      <c r="Y2565" s="8">
        <v>244</v>
      </c>
      <c r="Z2565" s="8">
        <v>532</v>
      </c>
      <c r="AA2565" s="8">
        <v>469</v>
      </c>
      <c r="AB2565" s="8">
        <v>161</v>
      </c>
      <c r="AC2565" s="8">
        <v>28</v>
      </c>
      <c r="AD2565" s="8">
        <v>3</v>
      </c>
      <c r="AE2565" s="13">
        <v>1501</v>
      </c>
      <c r="AF2565" s="8"/>
      <c r="AG2565" s="44" t="s">
        <v>39</v>
      </c>
      <c r="AH2565" s="68">
        <f t="shared" si="1341"/>
        <v>16.845100515277171</v>
      </c>
      <c r="AI2565" s="68">
        <f t="shared" si="1342"/>
        <v>68.14583674358326</v>
      </c>
      <c r="AJ2565" s="68">
        <f t="shared" si="1343"/>
        <v>130.55972369562235</v>
      </c>
      <c r="AK2565" s="68">
        <f t="shared" si="1344"/>
        <v>103.33871044744807</v>
      </c>
      <c r="AL2565" s="68">
        <f t="shared" si="1363"/>
        <v>36.449428904633251</v>
      </c>
      <c r="AM2565" s="68">
        <f t="shared" si="1364"/>
        <v>6.6303588306516286</v>
      </c>
      <c r="AN2565" s="68">
        <f t="shared" si="1365"/>
        <v>0.8114238547255469</v>
      </c>
      <c r="AO2565" s="68">
        <f t="shared" si="1348"/>
        <v>52.981955459346381</v>
      </c>
      <c r="AP2565" s="8"/>
      <c r="AQ2565" s="6"/>
      <c r="AR2565" s="6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</row>
    <row r="2566" spans="1:58" s="5" customFormat="1">
      <c r="A2566" s="6">
        <v>2521</v>
      </c>
      <c r="B2566" s="44" t="s">
        <v>40</v>
      </c>
      <c r="C2566" s="13">
        <f t="shared" ref="C2566:U2566" si="1370">C2466+(C2466-C2366)</f>
        <v>846.15126953124991</v>
      </c>
      <c r="D2566" s="13">
        <f t="shared" si="1370"/>
        <v>890.18621826171875</v>
      </c>
      <c r="E2566" s="13">
        <f t="shared" si="1370"/>
        <v>868.38071289062509</v>
      </c>
      <c r="F2566" s="13">
        <f t="shared" si="1370"/>
        <v>771.50832519531241</v>
      </c>
      <c r="G2566" s="13">
        <f t="shared" si="1370"/>
        <v>507.63543090820303</v>
      </c>
      <c r="H2566" s="13">
        <f t="shared" si="1370"/>
        <v>573.75405273437491</v>
      </c>
      <c r="I2566" s="13">
        <f t="shared" si="1370"/>
        <v>721.76663818359384</v>
      </c>
      <c r="J2566" s="13">
        <f t="shared" si="1370"/>
        <v>791.08132324218741</v>
      </c>
      <c r="K2566" s="13">
        <f t="shared" si="1370"/>
        <v>827.65494384765634</v>
      </c>
      <c r="L2566" s="13">
        <f t="shared" si="1370"/>
        <v>864.57888183593741</v>
      </c>
      <c r="M2566" s="13">
        <f t="shared" si="1370"/>
        <v>868.49625244140634</v>
      </c>
      <c r="N2566" s="13">
        <f t="shared" si="1370"/>
        <v>747.7981079101562</v>
      </c>
      <c r="O2566" s="13">
        <f t="shared" si="1370"/>
        <v>723.31972656249991</v>
      </c>
      <c r="P2566" s="13">
        <f t="shared" si="1370"/>
        <v>607.55026855468759</v>
      </c>
      <c r="Q2566" s="13">
        <f t="shared" si="1370"/>
        <v>606.58499755859384</v>
      </c>
      <c r="R2566" s="13">
        <f t="shared" si="1370"/>
        <v>471.71160888671875</v>
      </c>
      <c r="S2566" s="13">
        <f t="shared" si="1370"/>
        <v>306.56439208984375</v>
      </c>
      <c r="T2566" s="13">
        <f t="shared" si="1370"/>
        <v>238.1385620117187</v>
      </c>
      <c r="U2566" s="13">
        <f t="shared" si="1370"/>
        <v>12232.861712646485</v>
      </c>
      <c r="V2566" s="8"/>
      <c r="W2566" s="8" t="s">
        <v>40</v>
      </c>
      <c r="X2566" s="8"/>
      <c r="Y2566" s="8"/>
      <c r="Z2566" s="8"/>
      <c r="AA2566" s="8"/>
      <c r="AB2566" s="8"/>
      <c r="AC2566" s="8"/>
      <c r="AD2566" s="8"/>
      <c r="AE2566" s="13"/>
      <c r="AF2566" s="8"/>
      <c r="AG2566" s="44" t="s">
        <v>40</v>
      </c>
      <c r="AH2566" s="68" t="str">
        <f t="shared" si="1341"/>
        <v xml:space="preserve"> </v>
      </c>
      <c r="AI2566" s="68" t="str">
        <f t="shared" si="1342"/>
        <v xml:space="preserve"> </v>
      </c>
      <c r="AJ2566" s="68" t="str">
        <f t="shared" si="1343"/>
        <v xml:space="preserve"> </v>
      </c>
      <c r="AK2566" s="68" t="str">
        <f t="shared" si="1344"/>
        <v xml:space="preserve"> </v>
      </c>
      <c r="AL2566" s="68" t="str">
        <f t="shared" si="1363"/>
        <v xml:space="preserve"> </v>
      </c>
      <c r="AM2566" s="68" t="str">
        <f t="shared" si="1364"/>
        <v xml:space="preserve"> </v>
      </c>
      <c r="AN2566" s="68" t="str">
        <f t="shared" si="1365"/>
        <v xml:space="preserve"> </v>
      </c>
      <c r="AO2566" s="68">
        <f t="shared" si="1348"/>
        <v>0</v>
      </c>
      <c r="AP2566" s="8"/>
      <c r="AQ2566" s="6"/>
      <c r="AR2566" s="6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</row>
    <row r="2567" spans="1:58" s="5" customFormat="1">
      <c r="A2567" s="6">
        <v>2522</v>
      </c>
      <c r="B2567" s="44" t="s">
        <v>41</v>
      </c>
      <c r="C2567" s="13">
        <f t="shared" ref="C2567:U2567" si="1371">C2467+(C2467-C2367)</f>
        <v>7379.3484863281246</v>
      </c>
      <c r="D2567" s="13">
        <f t="shared" si="1371"/>
        <v>6673.7431152343743</v>
      </c>
      <c r="E2567" s="13">
        <f t="shared" si="1371"/>
        <v>6745.4042480468743</v>
      </c>
      <c r="F2567" s="13">
        <f t="shared" si="1371"/>
        <v>6683.8748535156246</v>
      </c>
      <c r="G2567" s="13">
        <f t="shared" si="1371"/>
        <v>8027.0363281249993</v>
      </c>
      <c r="H2567" s="13">
        <f t="shared" si="1371"/>
        <v>9731.9634765625015</v>
      </c>
      <c r="I2567" s="13">
        <f t="shared" si="1371"/>
        <v>10648.761767578126</v>
      </c>
      <c r="J2567" s="13">
        <f t="shared" si="1371"/>
        <v>9760.5679687500015</v>
      </c>
      <c r="K2567" s="13">
        <f t="shared" si="1371"/>
        <v>9415.1544921874993</v>
      </c>
      <c r="L2567" s="13">
        <f t="shared" si="1371"/>
        <v>8479.2177246093743</v>
      </c>
      <c r="M2567" s="13">
        <f t="shared" si="1371"/>
        <v>7930.7471191406257</v>
      </c>
      <c r="N2567" s="13">
        <f t="shared" si="1371"/>
        <v>4683.0734374999993</v>
      </c>
      <c r="O2567" s="13">
        <f t="shared" si="1371"/>
        <v>4571.3864013671882</v>
      </c>
      <c r="P2567" s="13">
        <f t="shared" si="1371"/>
        <v>4463.6706054687493</v>
      </c>
      <c r="Q2567" s="13">
        <f t="shared" si="1371"/>
        <v>5460.35888671875</v>
      </c>
      <c r="R2567" s="13">
        <f t="shared" si="1371"/>
        <v>5223.6281249999993</v>
      </c>
      <c r="S2567" s="13">
        <f t="shared" si="1371"/>
        <v>3333.2751708984379</v>
      </c>
      <c r="T2567" s="13">
        <f t="shared" si="1371"/>
        <v>2699.0085937499998</v>
      </c>
      <c r="U2567" s="13">
        <f t="shared" si="1371"/>
        <v>121910.22080078124</v>
      </c>
      <c r="V2567" s="8"/>
      <c r="W2567" s="8" t="s">
        <v>41</v>
      </c>
      <c r="X2567" s="8">
        <v>11</v>
      </c>
      <c r="Y2567" s="8">
        <v>90</v>
      </c>
      <c r="Z2567" s="8">
        <v>353</v>
      </c>
      <c r="AA2567" s="8">
        <v>588</v>
      </c>
      <c r="AB2567" s="8">
        <v>350</v>
      </c>
      <c r="AC2567" s="8">
        <v>47</v>
      </c>
      <c r="AD2567" s="8">
        <v>0</v>
      </c>
      <c r="AE2567" s="13">
        <v>1439</v>
      </c>
      <c r="AF2567" s="8"/>
      <c r="AG2567" s="44" t="s">
        <v>41</v>
      </c>
      <c r="AH2567" s="68">
        <f t="shared" si="1341"/>
        <v>3.2915038779381556</v>
      </c>
      <c r="AI2567" s="68">
        <f t="shared" si="1342"/>
        <v>22.424216440795082</v>
      </c>
      <c r="AJ2567" s="68">
        <f t="shared" si="1343"/>
        <v>72.544456388503775</v>
      </c>
      <c r="AK2567" s="68">
        <f t="shared" si="1344"/>
        <v>110.43537508562937</v>
      </c>
      <c r="AL2567" s="68">
        <f t="shared" si="1363"/>
        <v>71.71713800274334</v>
      </c>
      <c r="AM2567" s="68">
        <f t="shared" si="1364"/>
        <v>9.9839041492095806</v>
      </c>
      <c r="AN2567" s="68" t="str">
        <f t="shared" si="1365"/>
        <v xml:space="preserve"> </v>
      </c>
      <c r="AO2567" s="68">
        <f t="shared" si="1348"/>
        <v>45.867044154890394</v>
      </c>
      <c r="AP2567" s="8"/>
      <c r="AQ2567" s="6"/>
      <c r="AR2567" s="6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</row>
    <row r="2568" spans="1:58" s="5" customFormat="1">
      <c r="A2568" s="6">
        <v>2523</v>
      </c>
      <c r="B2568" s="44" t="s">
        <v>42</v>
      </c>
      <c r="C2568" s="13">
        <f t="shared" ref="C2568:U2568" si="1372">C2468+(C2468-C2368)</f>
        <v>1483.9860382080078</v>
      </c>
      <c r="D2568" s="13">
        <f t="shared" si="1372"/>
        <v>1693.5510040283202</v>
      </c>
      <c r="E2568" s="13">
        <f t="shared" si="1372"/>
        <v>1534.2783447265624</v>
      </c>
      <c r="F2568" s="13">
        <f t="shared" si="1372"/>
        <v>1335.6971923828123</v>
      </c>
      <c r="G2568" s="13">
        <f t="shared" si="1372"/>
        <v>872.13743591308594</v>
      </c>
      <c r="H2568" s="13">
        <f t="shared" si="1372"/>
        <v>1223.1105163574221</v>
      </c>
      <c r="I2568" s="13">
        <f t="shared" si="1372"/>
        <v>1472.4806579589845</v>
      </c>
      <c r="J2568" s="13">
        <f t="shared" si="1372"/>
        <v>1660.732354736328</v>
      </c>
      <c r="K2568" s="13">
        <f t="shared" si="1372"/>
        <v>1629.1596069335938</v>
      </c>
      <c r="L2568" s="13">
        <f t="shared" si="1372"/>
        <v>1475.1614959716799</v>
      </c>
      <c r="M2568" s="13">
        <f t="shared" si="1372"/>
        <v>1425.7061676025392</v>
      </c>
      <c r="N2568" s="13">
        <f t="shared" si="1372"/>
        <v>873.66641235351563</v>
      </c>
      <c r="O2568" s="13">
        <f t="shared" si="1372"/>
        <v>952.0294311523437</v>
      </c>
      <c r="P2568" s="13">
        <f t="shared" si="1372"/>
        <v>717.3844116210937</v>
      </c>
      <c r="Q2568" s="13">
        <f t="shared" si="1372"/>
        <v>847.55523681640625</v>
      </c>
      <c r="R2568" s="13">
        <f t="shared" si="1372"/>
        <v>608.6363647460937</v>
      </c>
      <c r="S2568" s="13">
        <f t="shared" si="1372"/>
        <v>387.1190185546875</v>
      </c>
      <c r="T2568" s="13">
        <f t="shared" si="1372"/>
        <v>301.4609199523926</v>
      </c>
      <c r="U2568" s="13">
        <f t="shared" si="1372"/>
        <v>20493.852610015871</v>
      </c>
      <c r="V2568" s="8"/>
      <c r="W2568" s="8" t="s">
        <v>42</v>
      </c>
      <c r="X2568" s="8"/>
      <c r="Y2568" s="8"/>
      <c r="Z2568" s="8"/>
      <c r="AA2568" s="8"/>
      <c r="AB2568" s="8"/>
      <c r="AC2568" s="8"/>
      <c r="AD2568" s="8"/>
      <c r="AE2568" s="13"/>
      <c r="AF2568" s="8"/>
      <c r="AG2568" s="44" t="s">
        <v>42</v>
      </c>
      <c r="AH2568" s="68" t="str">
        <f t="shared" si="1341"/>
        <v xml:space="preserve"> </v>
      </c>
      <c r="AI2568" s="68" t="str">
        <f t="shared" si="1342"/>
        <v xml:space="preserve"> </v>
      </c>
      <c r="AJ2568" s="68" t="str">
        <f t="shared" si="1343"/>
        <v xml:space="preserve"> </v>
      </c>
      <c r="AK2568" s="68" t="str">
        <f t="shared" si="1344"/>
        <v xml:space="preserve"> </v>
      </c>
      <c r="AL2568" s="68" t="str">
        <f t="shared" si="1363"/>
        <v xml:space="preserve"> </v>
      </c>
      <c r="AM2568" s="68" t="str">
        <f t="shared" si="1364"/>
        <v xml:space="preserve"> </v>
      </c>
      <c r="AN2568" s="68" t="str">
        <f t="shared" si="1365"/>
        <v xml:space="preserve"> </v>
      </c>
      <c r="AO2568" s="68">
        <f t="shared" si="1348"/>
        <v>0</v>
      </c>
      <c r="AP2568" s="8"/>
      <c r="AQ2568" s="6"/>
      <c r="AR2568" s="6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/>
    </row>
    <row r="2569" spans="1:58" s="5" customFormat="1">
      <c r="A2569" s="6">
        <v>2524</v>
      </c>
      <c r="B2569" s="44" t="s">
        <v>43</v>
      </c>
      <c r="C2569" s="13">
        <f t="shared" ref="C2569:U2569" si="1373">C2469+(C2469-C2369)</f>
        <v>993.50209350585919</v>
      </c>
      <c r="D2569" s="13">
        <f t="shared" si="1373"/>
        <v>1255.1350341796874</v>
      </c>
      <c r="E2569" s="13">
        <f t="shared" si="1373"/>
        <v>1305.5609252929689</v>
      </c>
      <c r="F2569" s="13">
        <f t="shared" si="1373"/>
        <v>1121.1444580078123</v>
      </c>
      <c r="G2569" s="13">
        <f t="shared" si="1373"/>
        <v>646.68728637695313</v>
      </c>
      <c r="H2569" s="13">
        <f t="shared" si="1373"/>
        <v>709.35007934570308</v>
      </c>
      <c r="I2569" s="13">
        <f t="shared" si="1373"/>
        <v>1122.3442871093748</v>
      </c>
      <c r="J2569" s="13">
        <f t="shared" si="1373"/>
        <v>1183.2400268554688</v>
      </c>
      <c r="K2569" s="13">
        <f t="shared" si="1373"/>
        <v>1339.4758789062498</v>
      </c>
      <c r="L2569" s="13">
        <f t="shared" si="1373"/>
        <v>1258.2374511718749</v>
      </c>
      <c r="M2569" s="13">
        <f t="shared" si="1373"/>
        <v>1173.3641479492189</v>
      </c>
      <c r="N2569" s="13">
        <f t="shared" si="1373"/>
        <v>782.53140869140634</v>
      </c>
      <c r="O2569" s="13">
        <f t="shared" si="1373"/>
        <v>567.47434082031259</v>
      </c>
      <c r="P2569" s="13">
        <f t="shared" si="1373"/>
        <v>402.46257324218755</v>
      </c>
      <c r="Q2569" s="13">
        <f t="shared" si="1373"/>
        <v>298.27153320312505</v>
      </c>
      <c r="R2569" s="13">
        <f t="shared" si="1373"/>
        <v>211.61251831054688</v>
      </c>
      <c r="S2569" s="13">
        <f t="shared" si="1373"/>
        <v>120.80192031860352</v>
      </c>
      <c r="T2569" s="13">
        <f t="shared" si="1373"/>
        <v>69.152798461914074</v>
      </c>
      <c r="U2569" s="13">
        <f t="shared" si="1373"/>
        <v>14560.348761749268</v>
      </c>
      <c r="V2569" s="8"/>
      <c r="W2569" s="8" t="s">
        <v>43</v>
      </c>
      <c r="X2569" s="8"/>
      <c r="Y2569" s="8"/>
      <c r="Z2569" s="8"/>
      <c r="AA2569" s="8"/>
      <c r="AB2569" s="8"/>
      <c r="AC2569" s="8"/>
      <c r="AD2569" s="8"/>
      <c r="AE2569" s="13"/>
      <c r="AF2569" s="8"/>
      <c r="AG2569" s="44" t="s">
        <v>43</v>
      </c>
      <c r="AH2569" s="68" t="str">
        <f t="shared" si="1341"/>
        <v xml:space="preserve"> </v>
      </c>
      <c r="AI2569" s="68" t="str">
        <f t="shared" si="1342"/>
        <v xml:space="preserve"> </v>
      </c>
      <c r="AJ2569" s="68" t="str">
        <f t="shared" si="1343"/>
        <v xml:space="preserve"> </v>
      </c>
      <c r="AK2569" s="68" t="str">
        <f t="shared" si="1344"/>
        <v xml:space="preserve"> </v>
      </c>
      <c r="AL2569" s="68" t="str">
        <f t="shared" si="1363"/>
        <v xml:space="preserve"> </v>
      </c>
      <c r="AM2569" s="68" t="str">
        <f t="shared" si="1364"/>
        <v xml:space="preserve"> </v>
      </c>
      <c r="AN2569" s="68" t="str">
        <f t="shared" si="1365"/>
        <v xml:space="preserve"> </v>
      </c>
      <c r="AO2569" s="68">
        <f t="shared" si="1348"/>
        <v>0</v>
      </c>
      <c r="AP2569" s="8"/>
      <c r="AQ2569" s="6"/>
      <c r="AR2569" s="6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</row>
    <row r="2570" spans="1:58" s="5" customFormat="1">
      <c r="A2570" s="6">
        <v>2525</v>
      </c>
      <c r="B2570" s="44" t="s">
        <v>44</v>
      </c>
      <c r="C2570" s="13">
        <f t="shared" ref="C2570:U2570" si="1374">C2470+(C2470-C2370)</f>
        <v>6200.1700073242191</v>
      </c>
      <c r="D2570" s="13">
        <f t="shared" si="1374"/>
        <v>6665.7017211914063</v>
      </c>
      <c r="E2570" s="13">
        <f t="shared" si="1374"/>
        <v>6474.4860229492188</v>
      </c>
      <c r="F2570" s="13">
        <f t="shared" si="1374"/>
        <v>7101.6394775390618</v>
      </c>
      <c r="G2570" s="13">
        <f t="shared" si="1374"/>
        <v>5870.050103759766</v>
      </c>
      <c r="H2570" s="13">
        <f t="shared" si="1374"/>
        <v>5562.4692504882805</v>
      </c>
      <c r="I2570" s="13">
        <f t="shared" si="1374"/>
        <v>5768.4767211914059</v>
      </c>
      <c r="J2570" s="13">
        <f t="shared" si="1374"/>
        <v>6226.4640991210945</v>
      </c>
      <c r="K2570" s="13">
        <f t="shared" si="1374"/>
        <v>6671.6168212890625</v>
      </c>
      <c r="L2570" s="13">
        <f t="shared" si="1374"/>
        <v>6209.795275878907</v>
      </c>
      <c r="M2570" s="13">
        <f t="shared" si="1374"/>
        <v>5671.8197631835938</v>
      </c>
      <c r="N2570" s="13">
        <f t="shared" si="1374"/>
        <v>3752.3817321777351</v>
      </c>
      <c r="O2570" s="13">
        <f t="shared" si="1374"/>
        <v>3508.5040679931644</v>
      </c>
      <c r="P2570" s="13">
        <f t="shared" si="1374"/>
        <v>3241.5522247314457</v>
      </c>
      <c r="Q2570" s="13">
        <f t="shared" si="1374"/>
        <v>3328.8814559936527</v>
      </c>
      <c r="R2570" s="13">
        <f t="shared" si="1374"/>
        <v>2529.7857757568363</v>
      </c>
      <c r="S2570" s="13">
        <f t="shared" si="1374"/>
        <v>1582.5097778320314</v>
      </c>
      <c r="T2570" s="13">
        <f t="shared" si="1374"/>
        <v>1463.6804031372071</v>
      </c>
      <c r="U2570" s="13">
        <f t="shared" si="1374"/>
        <v>87829.98470153808</v>
      </c>
      <c r="V2570" s="8"/>
      <c r="W2570" s="8" t="s">
        <v>44</v>
      </c>
      <c r="X2570" s="8"/>
      <c r="Y2570" s="8"/>
      <c r="Z2570" s="8"/>
      <c r="AA2570" s="8"/>
      <c r="AB2570" s="8"/>
      <c r="AC2570" s="8"/>
      <c r="AD2570" s="8"/>
      <c r="AE2570" s="13"/>
      <c r="AF2570" s="8"/>
      <c r="AG2570" s="44" t="s">
        <v>44</v>
      </c>
      <c r="AH2570" s="68" t="str">
        <f t="shared" si="1341"/>
        <v xml:space="preserve"> </v>
      </c>
      <c r="AI2570" s="68" t="str">
        <f t="shared" si="1342"/>
        <v xml:space="preserve"> </v>
      </c>
      <c r="AJ2570" s="68" t="str">
        <f t="shared" si="1343"/>
        <v xml:space="preserve"> </v>
      </c>
      <c r="AK2570" s="68" t="str">
        <f t="shared" si="1344"/>
        <v xml:space="preserve"> </v>
      </c>
      <c r="AL2570" s="68" t="str">
        <f t="shared" si="1363"/>
        <v xml:space="preserve"> </v>
      </c>
      <c r="AM2570" s="68" t="str">
        <f t="shared" si="1364"/>
        <v xml:space="preserve"> </v>
      </c>
      <c r="AN2570" s="68" t="str">
        <f t="shared" si="1365"/>
        <v xml:space="preserve"> </v>
      </c>
      <c r="AO2570" s="68">
        <f t="shared" si="1348"/>
        <v>0</v>
      </c>
      <c r="AP2570" s="8"/>
      <c r="AQ2570" s="6"/>
      <c r="AR2570" s="6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</row>
    <row r="2571" spans="1:58" s="5" customFormat="1">
      <c r="A2571" s="6">
        <v>2526</v>
      </c>
      <c r="B2571" s="44" t="s">
        <v>45</v>
      </c>
      <c r="C2571" s="13">
        <f t="shared" ref="C2571:U2571" si="1375">C2471+(C2471-C2371)</f>
        <v>8213.1075014208182</v>
      </c>
      <c r="D2571" s="13">
        <f t="shared" si="1375"/>
        <v>8607.9892995204191</v>
      </c>
      <c r="E2571" s="13">
        <f t="shared" si="1375"/>
        <v>8405.8808049353665</v>
      </c>
      <c r="F2571" s="13">
        <f t="shared" si="1375"/>
        <v>9636.0563580682428</v>
      </c>
      <c r="G2571" s="13">
        <f t="shared" si="1375"/>
        <v>9943.9553710793207</v>
      </c>
      <c r="H2571" s="13">
        <f t="shared" si="1375"/>
        <v>9746.3227779641638</v>
      </c>
      <c r="I2571" s="13">
        <f t="shared" si="1375"/>
        <v>9532.9584561790762</v>
      </c>
      <c r="J2571" s="13">
        <f t="shared" si="1375"/>
        <v>9370.7117911813148</v>
      </c>
      <c r="K2571" s="13">
        <f t="shared" si="1375"/>
        <v>9541.2438520063588</v>
      </c>
      <c r="L2571" s="13">
        <f t="shared" si="1375"/>
        <v>9139.1629894873549</v>
      </c>
      <c r="M2571" s="13">
        <f t="shared" si="1375"/>
        <v>8756.5046926032883</v>
      </c>
      <c r="N2571" s="13">
        <f t="shared" si="1375"/>
        <v>7163.0744523278672</v>
      </c>
      <c r="O2571" s="13">
        <f t="shared" si="1375"/>
        <v>5457.6401691320716</v>
      </c>
      <c r="P2571" s="13">
        <f t="shared" si="1375"/>
        <v>4762.3105501559548</v>
      </c>
      <c r="Q2571" s="13">
        <f t="shared" si="1375"/>
        <v>4329.4819155071345</v>
      </c>
      <c r="R2571" s="13">
        <f t="shared" si="1375"/>
        <v>3320.9080470631147</v>
      </c>
      <c r="S2571" s="13">
        <f t="shared" si="1375"/>
        <v>1956.3962372523761</v>
      </c>
      <c r="T2571" s="13">
        <f t="shared" si="1375"/>
        <v>1388.3922113657186</v>
      </c>
      <c r="U2571" s="13">
        <f t="shared" si="1375"/>
        <v>129272.09747724993</v>
      </c>
      <c r="V2571" s="8"/>
      <c r="W2571" s="8" t="s">
        <v>45</v>
      </c>
      <c r="X2571" s="8">
        <v>68</v>
      </c>
      <c r="Y2571" s="8">
        <v>302</v>
      </c>
      <c r="Z2571" s="8">
        <v>559</v>
      </c>
      <c r="AA2571" s="8">
        <v>449</v>
      </c>
      <c r="AB2571" s="8">
        <v>208</v>
      </c>
      <c r="AC2571" s="8">
        <v>48</v>
      </c>
      <c r="AD2571" s="8">
        <v>3</v>
      </c>
      <c r="AE2571" s="13">
        <v>1637</v>
      </c>
      <c r="AF2571" s="8"/>
      <c r="AG2571" s="44" t="s">
        <v>45</v>
      </c>
      <c r="AH2571" s="68">
        <f t="shared" si="1341"/>
        <v>14.113657594595489</v>
      </c>
      <c r="AI2571" s="68">
        <f t="shared" si="1342"/>
        <v>60.740417415453628</v>
      </c>
      <c r="AJ2571" s="68">
        <f t="shared" si="1343"/>
        <v>114.70992962881644</v>
      </c>
      <c r="AK2571" s="68">
        <f t="shared" si="1344"/>
        <v>94.199508382199454</v>
      </c>
      <c r="AL2571" s="68">
        <f t="shared" si="1363"/>
        <v>44.393639380894577</v>
      </c>
      <c r="AM2571" s="68">
        <f t="shared" si="1364"/>
        <v>10.061581224529007</v>
      </c>
      <c r="AN2571" s="68">
        <f t="shared" si="1365"/>
        <v>0.65651526369556068</v>
      </c>
      <c r="AO2571" s="68">
        <f t="shared" si="1348"/>
        <v>48.931099389581348</v>
      </c>
      <c r="AP2571" s="8"/>
      <c r="AQ2571" s="6"/>
      <c r="AR2571" s="6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</row>
    <row r="2572" spans="1:58" s="5" customFormat="1">
      <c r="A2572" s="6">
        <v>2527</v>
      </c>
      <c r="B2572" s="44" t="s">
        <v>46</v>
      </c>
      <c r="C2572" s="13">
        <f t="shared" ref="C2572:U2572" si="1376">C2472+(C2472-C2372)</f>
        <v>12528.398916625978</v>
      </c>
      <c r="D2572" s="13">
        <f t="shared" si="1376"/>
        <v>13143.214050292969</v>
      </c>
      <c r="E2572" s="13">
        <f t="shared" si="1376"/>
        <v>13022.894775390625</v>
      </c>
      <c r="F2572" s="13">
        <f t="shared" si="1376"/>
        <v>13406.561080932617</v>
      </c>
      <c r="G2572" s="13">
        <f t="shared" si="1376"/>
        <v>12386.386749267578</v>
      </c>
      <c r="H2572" s="13">
        <f t="shared" si="1376"/>
        <v>13307.2368560791</v>
      </c>
      <c r="I2572" s="13">
        <f t="shared" si="1376"/>
        <v>13026.861840820311</v>
      </c>
      <c r="J2572" s="13">
        <f t="shared" si="1376"/>
        <v>13648.804284667967</v>
      </c>
      <c r="K2572" s="13">
        <f t="shared" si="1376"/>
        <v>13952.749008178711</v>
      </c>
      <c r="L2572" s="13">
        <f t="shared" si="1376"/>
        <v>12822.370767211913</v>
      </c>
      <c r="M2572" s="13">
        <f t="shared" si="1376"/>
        <v>12564.250189208986</v>
      </c>
      <c r="N2572" s="13">
        <f t="shared" si="1376"/>
        <v>8491.2675720214829</v>
      </c>
      <c r="O2572" s="13">
        <f t="shared" si="1376"/>
        <v>7958.2892120361321</v>
      </c>
      <c r="P2572" s="13">
        <f t="shared" si="1376"/>
        <v>7545.3842239379883</v>
      </c>
      <c r="Q2572" s="13">
        <f t="shared" si="1376"/>
        <v>7972.2554054260254</v>
      </c>
      <c r="R2572" s="13">
        <f t="shared" si="1376"/>
        <v>6663.6336132049564</v>
      </c>
      <c r="S2572" s="13">
        <f t="shared" si="1376"/>
        <v>3501.3751407623295</v>
      </c>
      <c r="T2572" s="13">
        <f t="shared" si="1376"/>
        <v>3122.3703938215967</v>
      </c>
      <c r="U2572" s="13">
        <f t="shared" si="1376"/>
        <v>189064.30407988728</v>
      </c>
      <c r="V2572" s="8"/>
      <c r="W2572" s="8" t="s">
        <v>46</v>
      </c>
      <c r="X2572" s="8"/>
      <c r="Y2572" s="8"/>
      <c r="Z2572" s="8"/>
      <c r="AA2572" s="8"/>
      <c r="AB2572" s="8"/>
      <c r="AC2572" s="8"/>
      <c r="AD2572" s="8"/>
      <c r="AE2572" s="13"/>
      <c r="AF2572" s="8"/>
      <c r="AG2572" s="44" t="s">
        <v>46</v>
      </c>
      <c r="AH2572" s="68" t="str">
        <f t="shared" si="1341"/>
        <v xml:space="preserve"> </v>
      </c>
      <c r="AI2572" s="68" t="str">
        <f t="shared" si="1342"/>
        <v xml:space="preserve"> </v>
      </c>
      <c r="AJ2572" s="68" t="str">
        <f t="shared" si="1343"/>
        <v xml:space="preserve"> </v>
      </c>
      <c r="AK2572" s="68" t="str">
        <f t="shared" si="1344"/>
        <v xml:space="preserve"> </v>
      </c>
      <c r="AL2572" s="68" t="str">
        <f t="shared" si="1363"/>
        <v xml:space="preserve"> </v>
      </c>
      <c r="AM2572" s="68" t="str">
        <f t="shared" si="1364"/>
        <v xml:space="preserve"> </v>
      </c>
      <c r="AN2572" s="68" t="str">
        <f t="shared" si="1365"/>
        <v xml:space="preserve"> </v>
      </c>
      <c r="AO2572" s="68">
        <f t="shared" si="1348"/>
        <v>0</v>
      </c>
      <c r="AP2572" s="8"/>
      <c r="AQ2572" s="6"/>
      <c r="AR2572" s="6"/>
      <c r="AS2572" s="8"/>
      <c r="AT2572" s="8"/>
      <c r="AU2572" s="8"/>
      <c r="AV2572" s="8"/>
      <c r="AW2572" s="8"/>
      <c r="AX2572" s="8"/>
      <c r="AY2572" s="8"/>
      <c r="AZ2572" s="8"/>
      <c r="BA2572" s="8"/>
      <c r="BB2572" s="8"/>
      <c r="BC2572" s="8"/>
      <c r="BD2572" s="8"/>
      <c r="BE2572" s="8"/>
      <c r="BF2572" s="8"/>
    </row>
    <row r="2573" spans="1:58" s="5" customFormat="1">
      <c r="A2573" s="6">
        <v>2528</v>
      </c>
      <c r="B2573" s="44" t="s">
        <v>47</v>
      </c>
      <c r="C2573" s="13">
        <f t="shared" ref="C2573:U2573" si="1377">C2473+(C2473-C2373)</f>
        <v>4459.1018859863289</v>
      </c>
      <c r="D2573" s="13">
        <f t="shared" si="1377"/>
        <v>4485.8459106445316</v>
      </c>
      <c r="E2573" s="13">
        <f t="shared" si="1377"/>
        <v>4351.2261596679691</v>
      </c>
      <c r="F2573" s="13">
        <f t="shared" si="1377"/>
        <v>4098.5802978515621</v>
      </c>
      <c r="G2573" s="13">
        <f t="shared" si="1377"/>
        <v>3299.3640838623051</v>
      </c>
      <c r="H2573" s="13">
        <f t="shared" si="1377"/>
        <v>4058.7659454345703</v>
      </c>
      <c r="I2573" s="13">
        <f t="shared" si="1377"/>
        <v>4248.1834533691399</v>
      </c>
      <c r="J2573" s="13">
        <f t="shared" si="1377"/>
        <v>4227.7323547363285</v>
      </c>
      <c r="K2573" s="13">
        <f t="shared" si="1377"/>
        <v>4243.298828125</v>
      </c>
      <c r="L2573" s="13">
        <f t="shared" si="1377"/>
        <v>3844.3966308593754</v>
      </c>
      <c r="M2573" s="13">
        <f t="shared" si="1377"/>
        <v>3539.4415649414059</v>
      </c>
      <c r="N2573" s="13">
        <f t="shared" si="1377"/>
        <v>2605.3468566894535</v>
      </c>
      <c r="O2573" s="13">
        <f t="shared" si="1377"/>
        <v>2293.0906066894531</v>
      </c>
      <c r="P2573" s="13">
        <f t="shared" si="1377"/>
        <v>1920.1270584106442</v>
      </c>
      <c r="Q2573" s="13">
        <f t="shared" si="1377"/>
        <v>1842.3362655639648</v>
      </c>
      <c r="R2573" s="13">
        <f t="shared" si="1377"/>
        <v>1528.9098571777345</v>
      </c>
      <c r="S2573" s="13">
        <f t="shared" si="1377"/>
        <v>812.00780181884761</v>
      </c>
      <c r="T2573" s="13">
        <f t="shared" si="1377"/>
        <v>741.705763244629</v>
      </c>
      <c r="U2573" s="13">
        <f t="shared" si="1377"/>
        <v>56599.461325073236</v>
      </c>
      <c r="V2573" s="8"/>
      <c r="W2573" s="8" t="s">
        <v>47</v>
      </c>
      <c r="X2573" s="8"/>
      <c r="Y2573" s="8"/>
      <c r="Z2573" s="8"/>
      <c r="AA2573" s="8"/>
      <c r="AB2573" s="8"/>
      <c r="AC2573" s="8"/>
      <c r="AD2573" s="8"/>
      <c r="AE2573" s="13"/>
      <c r="AF2573" s="8"/>
      <c r="AG2573" s="44" t="s">
        <v>47</v>
      </c>
      <c r="AH2573" s="68" t="str">
        <f t="shared" si="1341"/>
        <v xml:space="preserve"> </v>
      </c>
      <c r="AI2573" s="68" t="str">
        <f t="shared" si="1342"/>
        <v xml:space="preserve"> </v>
      </c>
      <c r="AJ2573" s="68" t="str">
        <f t="shared" si="1343"/>
        <v xml:space="preserve"> </v>
      </c>
      <c r="AK2573" s="68" t="str">
        <f t="shared" si="1344"/>
        <v xml:space="preserve"> </v>
      </c>
      <c r="AL2573" s="68" t="str">
        <f t="shared" si="1363"/>
        <v xml:space="preserve"> </v>
      </c>
      <c r="AM2573" s="68" t="str">
        <f t="shared" si="1364"/>
        <v xml:space="preserve"> </v>
      </c>
      <c r="AN2573" s="68" t="str">
        <f t="shared" si="1365"/>
        <v xml:space="preserve"> </v>
      </c>
      <c r="AO2573" s="68">
        <f t="shared" si="1348"/>
        <v>0</v>
      </c>
      <c r="AP2573" s="8"/>
      <c r="AQ2573" s="6"/>
      <c r="AR2573" s="6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</row>
    <row r="2574" spans="1:58" s="5" customFormat="1">
      <c r="A2574" s="6">
        <v>2529</v>
      </c>
      <c r="B2574" s="44" t="s">
        <v>48</v>
      </c>
      <c r="C2574" s="13">
        <f t="shared" ref="C2574:U2574" si="1378">C2474+(C2474-C2374)</f>
        <v>859.63825073242197</v>
      </c>
      <c r="D2574" s="13">
        <f t="shared" si="1378"/>
        <v>1070.4198303222656</v>
      </c>
      <c r="E2574" s="13">
        <f t="shared" si="1378"/>
        <v>1140.8181030273436</v>
      </c>
      <c r="F2574" s="13">
        <f t="shared" si="1378"/>
        <v>897.23207397460942</v>
      </c>
      <c r="G2574" s="13">
        <f t="shared" si="1378"/>
        <v>571.81085205078125</v>
      </c>
      <c r="H2574" s="13">
        <f t="shared" si="1378"/>
        <v>668.93586425781245</v>
      </c>
      <c r="I2574" s="13">
        <f t="shared" si="1378"/>
        <v>879.59943237304697</v>
      </c>
      <c r="J2574" s="13">
        <f t="shared" si="1378"/>
        <v>1111.7269958496095</v>
      </c>
      <c r="K2574" s="13">
        <f t="shared" si="1378"/>
        <v>1128.4697692871096</v>
      </c>
      <c r="L2574" s="13">
        <f t="shared" si="1378"/>
        <v>1150.3947509765626</v>
      </c>
      <c r="M2574" s="13">
        <f t="shared" si="1378"/>
        <v>1048.3837890625</v>
      </c>
      <c r="N2574" s="13">
        <f t="shared" si="1378"/>
        <v>817.98077392578125</v>
      </c>
      <c r="O2574" s="13">
        <f t="shared" si="1378"/>
        <v>734.27517700195313</v>
      </c>
      <c r="P2574" s="13">
        <f t="shared" si="1378"/>
        <v>631.09890136718741</v>
      </c>
      <c r="Q2574" s="13">
        <f t="shared" si="1378"/>
        <v>647.05634765624995</v>
      </c>
      <c r="R2574" s="13">
        <f t="shared" si="1378"/>
        <v>411.48257751464848</v>
      </c>
      <c r="S2574" s="13">
        <f t="shared" si="1378"/>
        <v>309.06794738769531</v>
      </c>
      <c r="T2574" s="13">
        <f t="shared" si="1378"/>
        <v>248.10276489257808</v>
      </c>
      <c r="U2574" s="13">
        <f t="shared" si="1378"/>
        <v>14326.494201660156</v>
      </c>
      <c r="V2574" s="8"/>
      <c r="W2574" s="8" t="s">
        <v>48</v>
      </c>
      <c r="X2574" s="8"/>
      <c r="Y2574" s="8"/>
      <c r="Z2574" s="8"/>
      <c r="AA2574" s="8"/>
      <c r="AB2574" s="8"/>
      <c r="AC2574" s="8"/>
      <c r="AD2574" s="8"/>
      <c r="AE2574" s="13"/>
      <c r="AF2574" s="8"/>
      <c r="AG2574" s="44" t="s">
        <v>48</v>
      </c>
      <c r="AH2574" s="68" t="str">
        <f t="shared" si="1341"/>
        <v xml:space="preserve"> </v>
      </c>
      <c r="AI2574" s="68" t="str">
        <f t="shared" si="1342"/>
        <v xml:space="preserve"> </v>
      </c>
      <c r="AJ2574" s="68" t="str">
        <f t="shared" si="1343"/>
        <v xml:space="preserve"> </v>
      </c>
      <c r="AK2574" s="68" t="str">
        <f t="shared" si="1344"/>
        <v xml:space="preserve"> </v>
      </c>
      <c r="AL2574" s="68" t="str">
        <f t="shared" si="1363"/>
        <v xml:space="preserve"> </v>
      </c>
      <c r="AM2574" s="68" t="str">
        <f t="shared" si="1364"/>
        <v xml:space="preserve"> </v>
      </c>
      <c r="AN2574" s="68" t="str">
        <f t="shared" si="1365"/>
        <v xml:space="preserve"> </v>
      </c>
      <c r="AO2574" s="68">
        <f t="shared" si="1348"/>
        <v>0</v>
      </c>
      <c r="AP2574" s="8"/>
      <c r="AQ2574" s="6"/>
      <c r="AR2574" s="6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</row>
    <row r="2575" spans="1:58" s="5" customFormat="1">
      <c r="A2575" s="6">
        <v>2530</v>
      </c>
      <c r="B2575" s="44" t="s">
        <v>49</v>
      </c>
      <c r="C2575" s="13">
        <f t="shared" ref="C2575:U2575" si="1379">C2475+(C2475-C2375)</f>
        <v>409.86052246093755</v>
      </c>
      <c r="D2575" s="13">
        <f t="shared" si="1379"/>
        <v>524.85709228515623</v>
      </c>
      <c r="E2575" s="13">
        <f t="shared" si="1379"/>
        <v>473.14877929687498</v>
      </c>
      <c r="F2575" s="13">
        <f t="shared" si="1379"/>
        <v>344.50405273437502</v>
      </c>
      <c r="G2575" s="13">
        <f t="shared" si="1379"/>
        <v>269.37803344726558</v>
      </c>
      <c r="H2575" s="13">
        <f t="shared" si="1379"/>
        <v>306.90726318359373</v>
      </c>
      <c r="I2575" s="13">
        <f t="shared" si="1379"/>
        <v>351.08610839843755</v>
      </c>
      <c r="J2575" s="13">
        <f t="shared" si="1379"/>
        <v>486.8240966796875</v>
      </c>
      <c r="K2575" s="13">
        <f t="shared" si="1379"/>
        <v>498.12387084960938</v>
      </c>
      <c r="L2575" s="13">
        <f t="shared" si="1379"/>
        <v>434.52166137695315</v>
      </c>
      <c r="M2575" s="13">
        <f t="shared" si="1379"/>
        <v>448.1761596679687</v>
      </c>
      <c r="N2575" s="13">
        <f t="shared" si="1379"/>
        <v>385.75344848632813</v>
      </c>
      <c r="O2575" s="13">
        <f t="shared" si="1379"/>
        <v>350.34214477539058</v>
      </c>
      <c r="P2575" s="13">
        <f t="shared" si="1379"/>
        <v>325.19384765625</v>
      </c>
      <c r="Q2575" s="13">
        <f t="shared" si="1379"/>
        <v>362.75372924804685</v>
      </c>
      <c r="R2575" s="13">
        <f t="shared" si="1379"/>
        <v>301.89347534179683</v>
      </c>
      <c r="S2575" s="13">
        <f t="shared" si="1379"/>
        <v>213.62584533691404</v>
      </c>
      <c r="T2575" s="13">
        <f t="shared" si="1379"/>
        <v>219.84779968261716</v>
      </c>
      <c r="U2575" s="13">
        <f t="shared" si="1379"/>
        <v>6706.7979309082039</v>
      </c>
      <c r="V2575" s="8"/>
      <c r="W2575" s="8" t="s">
        <v>49</v>
      </c>
      <c r="X2575" s="8"/>
      <c r="Y2575" s="8"/>
      <c r="Z2575" s="8"/>
      <c r="AA2575" s="8"/>
      <c r="AB2575" s="8"/>
      <c r="AC2575" s="8"/>
      <c r="AD2575" s="8"/>
      <c r="AE2575" s="13"/>
      <c r="AF2575" s="8"/>
      <c r="AG2575" s="44" t="s">
        <v>49</v>
      </c>
      <c r="AH2575" s="68" t="str">
        <f t="shared" si="1341"/>
        <v xml:space="preserve"> </v>
      </c>
      <c r="AI2575" s="68" t="str">
        <f t="shared" si="1342"/>
        <v xml:space="preserve"> </v>
      </c>
      <c r="AJ2575" s="68" t="str">
        <f t="shared" si="1343"/>
        <v xml:space="preserve"> </v>
      </c>
      <c r="AK2575" s="68" t="str">
        <f t="shared" si="1344"/>
        <v xml:space="preserve"> </v>
      </c>
      <c r="AL2575" s="68" t="str">
        <f t="shared" si="1363"/>
        <v xml:space="preserve"> </v>
      </c>
      <c r="AM2575" s="68" t="str">
        <f t="shared" si="1364"/>
        <v xml:space="preserve"> </v>
      </c>
      <c r="AN2575" s="68" t="str">
        <f t="shared" si="1365"/>
        <v xml:space="preserve"> </v>
      </c>
      <c r="AO2575" s="68">
        <f t="shared" si="1348"/>
        <v>0</v>
      </c>
      <c r="AP2575" s="8"/>
      <c r="AQ2575" s="6"/>
      <c r="AR2575" s="6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</row>
    <row r="2576" spans="1:58" s="5" customFormat="1">
      <c r="A2576" s="6">
        <v>2531</v>
      </c>
      <c r="B2576" s="44" t="s">
        <v>50</v>
      </c>
      <c r="C2576" s="13">
        <f t="shared" ref="C2576:U2576" si="1380">C2476+(C2476-C2376)</f>
        <v>5882.7637695312496</v>
      </c>
      <c r="D2576" s="13">
        <f t="shared" si="1380"/>
        <v>5687.785400390625</v>
      </c>
      <c r="E2576" s="13">
        <f t="shared" si="1380"/>
        <v>5117.8499023437507</v>
      </c>
      <c r="F2576" s="13">
        <f t="shared" si="1380"/>
        <v>4755.6405029296875</v>
      </c>
      <c r="G2576" s="13">
        <f t="shared" si="1380"/>
        <v>5663.3292968749993</v>
      </c>
      <c r="H2576" s="13">
        <f t="shared" si="1380"/>
        <v>7085.2692382812493</v>
      </c>
      <c r="I2576" s="13">
        <f t="shared" si="1380"/>
        <v>7325.3231445312504</v>
      </c>
      <c r="J2576" s="13">
        <f t="shared" si="1380"/>
        <v>7097.2920410156257</v>
      </c>
      <c r="K2576" s="13">
        <f t="shared" si="1380"/>
        <v>6665.9853515625</v>
      </c>
      <c r="L2576" s="13">
        <f t="shared" si="1380"/>
        <v>5242.6720214843754</v>
      </c>
      <c r="M2576" s="13">
        <f t="shared" si="1380"/>
        <v>5141.4394287109371</v>
      </c>
      <c r="N2576" s="13">
        <f t="shared" si="1380"/>
        <v>3607.7906249999996</v>
      </c>
      <c r="O2576" s="13">
        <f t="shared" si="1380"/>
        <v>3418.4390380859377</v>
      </c>
      <c r="P2576" s="13">
        <f t="shared" si="1380"/>
        <v>3095.0691162109379</v>
      </c>
      <c r="Q2576" s="13">
        <f t="shared" si="1380"/>
        <v>2865.7126953124998</v>
      </c>
      <c r="R2576" s="13">
        <f t="shared" si="1380"/>
        <v>2201.7733398437504</v>
      </c>
      <c r="S2576" s="13">
        <f t="shared" si="1380"/>
        <v>1071.3461059570313</v>
      </c>
      <c r="T2576" s="13">
        <f t="shared" si="1380"/>
        <v>817.67310180664072</v>
      </c>
      <c r="U2576" s="13">
        <f t="shared" si="1380"/>
        <v>82743.154119873041</v>
      </c>
      <c r="V2576" s="8"/>
      <c r="W2576" s="8" t="s">
        <v>50</v>
      </c>
      <c r="X2576" s="8">
        <v>29</v>
      </c>
      <c r="Y2576" s="8">
        <v>161</v>
      </c>
      <c r="Z2576" s="8">
        <v>357</v>
      </c>
      <c r="AA2576" s="8">
        <v>422</v>
      </c>
      <c r="AB2576" s="8">
        <v>197</v>
      </c>
      <c r="AC2576" s="8">
        <v>37</v>
      </c>
      <c r="AD2576" s="8">
        <v>0</v>
      </c>
      <c r="AE2576" s="13">
        <v>1203</v>
      </c>
      <c r="AF2576" s="8"/>
      <c r="AG2576" s="44" t="s">
        <v>50</v>
      </c>
      <c r="AH2576" s="68">
        <f t="shared" si="1341"/>
        <v>12.196043827170998</v>
      </c>
      <c r="AI2576" s="68">
        <f t="shared" si="1342"/>
        <v>56.857015215004047</v>
      </c>
      <c r="AJ2576" s="68">
        <f t="shared" si="1343"/>
        <v>100.77245846104258</v>
      </c>
      <c r="AK2576" s="68">
        <f t="shared" si="1344"/>
        <v>115.21676018212133</v>
      </c>
      <c r="AL2576" s="68">
        <f t="shared" si="1363"/>
        <v>55.514130984473113</v>
      </c>
      <c r="AM2576" s="68">
        <f t="shared" si="1364"/>
        <v>11.101134505591807</v>
      </c>
      <c r="AN2576" s="68" t="str">
        <f t="shared" si="1365"/>
        <v xml:space="preserve"> </v>
      </c>
      <c r="AO2576" s="68">
        <f t="shared" si="1348"/>
        <v>54.887006273293785</v>
      </c>
      <c r="AP2576" s="8"/>
      <c r="AQ2576" s="6"/>
      <c r="AR2576" s="6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/>
    </row>
    <row r="2577" spans="1:58" s="5" customFormat="1">
      <c r="A2577" s="6">
        <v>2532</v>
      </c>
      <c r="B2577" s="44" t="s">
        <v>51</v>
      </c>
      <c r="C2577" s="13">
        <f t="shared" ref="C2577:U2577" si="1381">C2477+(C2477-C2377)</f>
        <v>1319.0250366210939</v>
      </c>
      <c r="D2577" s="13">
        <f t="shared" si="1381"/>
        <v>1441.9861755371094</v>
      </c>
      <c r="E2577" s="13">
        <f t="shared" si="1381"/>
        <v>1271.8705444335938</v>
      </c>
      <c r="F2577" s="13">
        <f t="shared" si="1381"/>
        <v>1306.9990722656248</v>
      </c>
      <c r="G2577" s="13">
        <f t="shared" si="1381"/>
        <v>958.99715270996103</v>
      </c>
      <c r="H2577" s="13">
        <f t="shared" si="1381"/>
        <v>1155.2235839843752</v>
      </c>
      <c r="I2577" s="13">
        <f t="shared" si="1381"/>
        <v>1233.2368652343748</v>
      </c>
      <c r="J2577" s="13">
        <f t="shared" si="1381"/>
        <v>1364.5535766601561</v>
      </c>
      <c r="K2577" s="13">
        <f t="shared" si="1381"/>
        <v>1486.4570800781248</v>
      </c>
      <c r="L2577" s="13">
        <f t="shared" si="1381"/>
        <v>1213.4168640136718</v>
      </c>
      <c r="M2577" s="13">
        <f t="shared" si="1381"/>
        <v>1113.7851074218752</v>
      </c>
      <c r="N2577" s="13">
        <f t="shared" si="1381"/>
        <v>839.91536254882817</v>
      </c>
      <c r="O2577" s="13">
        <f t="shared" si="1381"/>
        <v>858.99943237304683</v>
      </c>
      <c r="P2577" s="13">
        <f t="shared" si="1381"/>
        <v>753.85335388183603</v>
      </c>
      <c r="Q2577" s="13">
        <f t="shared" si="1381"/>
        <v>816.60156555175786</v>
      </c>
      <c r="R2577" s="13">
        <f t="shared" si="1381"/>
        <v>611.2020736694335</v>
      </c>
      <c r="S2577" s="13">
        <f t="shared" si="1381"/>
        <v>274.98562622070313</v>
      </c>
      <c r="T2577" s="13">
        <f t="shared" si="1381"/>
        <v>349.80592269897465</v>
      </c>
      <c r="U2577" s="13">
        <f t="shared" si="1381"/>
        <v>18370.91439590454</v>
      </c>
      <c r="V2577" s="8"/>
      <c r="W2577" s="8" t="s">
        <v>51</v>
      </c>
      <c r="X2577" s="8"/>
      <c r="Y2577" s="8"/>
      <c r="Z2577" s="8"/>
      <c r="AA2577" s="8"/>
      <c r="AB2577" s="8"/>
      <c r="AC2577" s="8"/>
      <c r="AD2577" s="8"/>
      <c r="AE2577" s="13"/>
      <c r="AF2577" s="8"/>
      <c r="AG2577" s="44" t="s">
        <v>51</v>
      </c>
      <c r="AH2577" s="68" t="str">
        <f t="shared" si="1341"/>
        <v xml:space="preserve"> </v>
      </c>
      <c r="AI2577" s="68" t="str">
        <f t="shared" si="1342"/>
        <v xml:space="preserve"> </v>
      </c>
      <c r="AJ2577" s="68" t="str">
        <f t="shared" si="1343"/>
        <v xml:space="preserve"> </v>
      </c>
      <c r="AK2577" s="68" t="str">
        <f t="shared" si="1344"/>
        <v xml:space="preserve"> </v>
      </c>
      <c r="AL2577" s="68" t="str">
        <f t="shared" si="1363"/>
        <v xml:space="preserve"> </v>
      </c>
      <c r="AM2577" s="68" t="str">
        <f t="shared" si="1364"/>
        <v xml:space="preserve"> </v>
      </c>
      <c r="AN2577" s="68" t="str">
        <f t="shared" si="1365"/>
        <v xml:space="preserve"> </v>
      </c>
      <c r="AO2577" s="68">
        <f t="shared" si="1348"/>
        <v>0</v>
      </c>
      <c r="AP2577" s="8"/>
      <c r="AQ2577" s="6"/>
      <c r="AR2577" s="6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/>
    </row>
    <row r="2578" spans="1:58" s="5" customFormat="1">
      <c r="A2578" s="6">
        <v>2533</v>
      </c>
      <c r="B2578" s="44" t="s">
        <v>52</v>
      </c>
      <c r="C2578" s="13">
        <f t="shared" ref="C2578:U2578" si="1382">C2478+(C2478-C2378)</f>
        <v>11394.765527343749</v>
      </c>
      <c r="D2578" s="13">
        <f t="shared" si="1382"/>
        <v>12020.081494140624</v>
      </c>
      <c r="E2578" s="13">
        <f t="shared" si="1382"/>
        <v>11309.178955078125</v>
      </c>
      <c r="F2578" s="13">
        <f t="shared" si="1382"/>
        <v>10007.42041015625</v>
      </c>
      <c r="G2578" s="13">
        <f t="shared" si="1382"/>
        <v>9438.6119628906235</v>
      </c>
      <c r="H2578" s="13">
        <f t="shared" si="1382"/>
        <v>9469.413110351561</v>
      </c>
      <c r="I2578" s="13">
        <f t="shared" si="1382"/>
        <v>11733.27880859375</v>
      </c>
      <c r="J2578" s="13">
        <f t="shared" si="1382"/>
        <v>11299.27294921875</v>
      </c>
      <c r="K2578" s="13">
        <f t="shared" si="1382"/>
        <v>9980.1473632812485</v>
      </c>
      <c r="L2578" s="13">
        <f t="shared" si="1382"/>
        <v>8175.7354492187515</v>
      </c>
      <c r="M2578" s="13">
        <f t="shared" si="1382"/>
        <v>7722.9029296875015</v>
      </c>
      <c r="N2578" s="13">
        <f t="shared" si="1382"/>
        <v>5140.6540039062493</v>
      </c>
      <c r="O2578" s="13">
        <f t="shared" si="1382"/>
        <v>3945.8350830078125</v>
      </c>
      <c r="P2578" s="13">
        <f t="shared" si="1382"/>
        <v>3116.8366210937502</v>
      </c>
      <c r="Q2578" s="13">
        <f t="shared" si="1382"/>
        <v>2496.6459106445309</v>
      </c>
      <c r="R2578" s="13">
        <f t="shared" si="1382"/>
        <v>1698.4445434570312</v>
      </c>
      <c r="S2578" s="13">
        <f t="shared" si="1382"/>
        <v>660.71478881835947</v>
      </c>
      <c r="T2578" s="13">
        <f t="shared" si="1382"/>
        <v>520.73862762451176</v>
      </c>
      <c r="U2578" s="13">
        <f t="shared" si="1382"/>
        <v>130130.6785385132</v>
      </c>
      <c r="V2578" s="8"/>
      <c r="W2578" s="8" t="s">
        <v>52</v>
      </c>
      <c r="X2578" s="8">
        <v>78</v>
      </c>
      <c r="Y2578" s="8">
        <v>301</v>
      </c>
      <c r="Z2578" s="8">
        <v>713</v>
      </c>
      <c r="AA2578" s="8">
        <v>625</v>
      </c>
      <c r="AB2578" s="8">
        <v>259</v>
      </c>
      <c r="AC2578" s="8">
        <v>39</v>
      </c>
      <c r="AD2578" s="8">
        <v>0</v>
      </c>
      <c r="AE2578" s="13">
        <v>2015</v>
      </c>
      <c r="AF2578" s="8"/>
      <c r="AG2578" s="44" t="s">
        <v>52</v>
      </c>
      <c r="AH2578" s="68">
        <f t="shared" si="1341"/>
        <v>15.588432743534984</v>
      </c>
      <c r="AI2578" s="68">
        <f t="shared" si="1342"/>
        <v>63.780564596453054</v>
      </c>
      <c r="AJ2578" s="68">
        <f t="shared" si="1343"/>
        <v>150.59011402102178</v>
      </c>
      <c r="AK2578" s="68">
        <f t="shared" si="1344"/>
        <v>106.53458597476337</v>
      </c>
      <c r="AL2578" s="68">
        <f t="shared" si="1363"/>
        <v>45.843657581155732</v>
      </c>
      <c r="AM2578" s="68">
        <f t="shared" si="1364"/>
        <v>7.8155158597132521</v>
      </c>
      <c r="AN2578" s="68" t="str">
        <f t="shared" si="1365"/>
        <v xml:space="preserve"> </v>
      </c>
      <c r="AO2578" s="68">
        <f t="shared" si="1348"/>
        <v>57.486119126535748</v>
      </c>
      <c r="AP2578" s="8"/>
      <c r="AQ2578" s="6"/>
      <c r="AR2578" s="6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</row>
    <row r="2579" spans="1:58" s="5" customFormat="1">
      <c r="A2579" s="6">
        <v>2534</v>
      </c>
      <c r="B2579" s="44" t="s">
        <v>53</v>
      </c>
      <c r="C2579" s="13">
        <f t="shared" ref="C2579:U2579" si="1383">C2479+(C2479-C2379)</f>
        <v>955.17051696777344</v>
      </c>
      <c r="D2579" s="13">
        <f t="shared" si="1383"/>
        <v>1206.6398223876954</v>
      </c>
      <c r="E2579" s="13">
        <f t="shared" si="1383"/>
        <v>1251.9593933105471</v>
      </c>
      <c r="F2579" s="13">
        <f t="shared" si="1383"/>
        <v>1018.253662109375</v>
      </c>
      <c r="G2579" s="13">
        <f t="shared" si="1383"/>
        <v>474.93343200683603</v>
      </c>
      <c r="H2579" s="13">
        <f t="shared" si="1383"/>
        <v>651.74345703125005</v>
      </c>
      <c r="I2579" s="13">
        <f t="shared" si="1383"/>
        <v>900.83685302734375</v>
      </c>
      <c r="J2579" s="13">
        <f t="shared" si="1383"/>
        <v>1143.8033905029297</v>
      </c>
      <c r="K2579" s="13">
        <f t="shared" si="1383"/>
        <v>1313.3816070556641</v>
      </c>
      <c r="L2579" s="13">
        <f t="shared" si="1383"/>
        <v>1169.0106323242189</v>
      </c>
      <c r="M2579" s="13">
        <f t="shared" si="1383"/>
        <v>1104.2214721679688</v>
      </c>
      <c r="N2579" s="13">
        <f t="shared" si="1383"/>
        <v>755.06879272460947</v>
      </c>
      <c r="O2579" s="13">
        <f t="shared" si="1383"/>
        <v>617.66053161621085</v>
      </c>
      <c r="P2579" s="13">
        <f t="shared" si="1383"/>
        <v>551.43059692382803</v>
      </c>
      <c r="Q2579" s="13">
        <f t="shared" si="1383"/>
        <v>555.7221557617188</v>
      </c>
      <c r="R2579" s="13">
        <f t="shared" si="1383"/>
        <v>396.05410919189455</v>
      </c>
      <c r="S2579" s="13">
        <f t="shared" si="1383"/>
        <v>165.12441406250002</v>
      </c>
      <c r="T2579" s="13">
        <f t="shared" si="1383"/>
        <v>241.22354736328123</v>
      </c>
      <c r="U2579" s="13">
        <f t="shared" si="1383"/>
        <v>14472.238386535646</v>
      </c>
      <c r="V2579" s="8"/>
      <c r="W2579" s="8" t="s">
        <v>53</v>
      </c>
      <c r="X2579" s="8"/>
      <c r="Y2579" s="8"/>
      <c r="Z2579" s="8"/>
      <c r="AA2579" s="8"/>
      <c r="AB2579" s="8"/>
      <c r="AC2579" s="8"/>
      <c r="AD2579" s="8"/>
      <c r="AE2579" s="13"/>
      <c r="AF2579" s="8"/>
      <c r="AG2579" s="44" t="s">
        <v>53</v>
      </c>
      <c r="AH2579" s="68" t="str">
        <f t="shared" ref="AH2579:AH2610" si="1384">IF(X2579&gt;0,X2579/(F2579/2)*1000," ")</f>
        <v xml:space="preserve"> </v>
      </c>
      <c r="AI2579" s="68" t="str">
        <f t="shared" ref="AI2579:AI2610" si="1385">IF(Y2579&gt;0,Y2579/(G2579/2)*1000," ")</f>
        <v xml:space="preserve"> </v>
      </c>
      <c r="AJ2579" s="68" t="str">
        <f t="shared" ref="AJ2579:AJ2610" si="1386">IF(Z2579&gt;0,Z2579/(H2579/2)*1000," ")</f>
        <v xml:space="preserve"> </v>
      </c>
      <c r="AK2579" s="68" t="str">
        <f t="shared" ref="AK2579:AK2610" si="1387">IF(AA2579&gt;0,AA2579/(I2579/2)*1000," ")</f>
        <v xml:space="preserve"> </v>
      </c>
      <c r="AL2579" s="68" t="str">
        <f t="shared" si="1363"/>
        <v xml:space="preserve"> </v>
      </c>
      <c r="AM2579" s="68" t="str">
        <f t="shared" si="1364"/>
        <v xml:space="preserve"> </v>
      </c>
      <c r="AN2579" s="68" t="str">
        <f t="shared" si="1365"/>
        <v xml:space="preserve"> </v>
      </c>
      <c r="AO2579" s="68">
        <f t="shared" si="1348"/>
        <v>0</v>
      </c>
      <c r="AP2579" s="8"/>
      <c r="AQ2579" s="6"/>
      <c r="AR2579" s="6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/>
      <c r="BF2579" s="8"/>
    </row>
    <row r="2580" spans="1:58" s="5" customFormat="1">
      <c r="A2580" s="6">
        <v>2535</v>
      </c>
      <c r="B2580" s="44" t="s">
        <v>54</v>
      </c>
      <c r="C2580" s="13">
        <f t="shared" ref="C2580:U2580" si="1388">C2480+(C2480-C2380)</f>
        <v>7975.2680175781243</v>
      </c>
      <c r="D2580" s="13">
        <f t="shared" si="1388"/>
        <v>8171.1947265625004</v>
      </c>
      <c r="E2580" s="13">
        <f t="shared" si="1388"/>
        <v>7888.9015624999993</v>
      </c>
      <c r="F2580" s="13">
        <f t="shared" si="1388"/>
        <v>7951.4952636718754</v>
      </c>
      <c r="G2580" s="13">
        <f t="shared" si="1388"/>
        <v>8449.0469726562515</v>
      </c>
      <c r="H2580" s="13">
        <f t="shared" si="1388"/>
        <v>10567.194726562499</v>
      </c>
      <c r="I2580" s="13">
        <f t="shared" si="1388"/>
        <v>10956.135791015626</v>
      </c>
      <c r="J2580" s="13">
        <f t="shared" si="1388"/>
        <v>10126.856787109376</v>
      </c>
      <c r="K2580" s="13">
        <f t="shared" si="1388"/>
        <v>9977.7418457031235</v>
      </c>
      <c r="L2580" s="13">
        <f t="shared" si="1388"/>
        <v>8756.4044433593735</v>
      </c>
      <c r="M2580" s="13">
        <f t="shared" si="1388"/>
        <v>9023.2901855468735</v>
      </c>
      <c r="N2580" s="13">
        <f t="shared" si="1388"/>
        <v>6526.1263183593746</v>
      </c>
      <c r="O2580" s="13">
        <f t="shared" si="1388"/>
        <v>5845.2882324218754</v>
      </c>
      <c r="P2580" s="13">
        <f t="shared" si="1388"/>
        <v>5043.1173828124993</v>
      </c>
      <c r="Q2580" s="13">
        <f t="shared" si="1388"/>
        <v>5421.1717529296875</v>
      </c>
      <c r="R2580" s="13">
        <f t="shared" si="1388"/>
        <v>4440.0399902343743</v>
      </c>
      <c r="S2580" s="13">
        <f t="shared" si="1388"/>
        <v>2676.3735839843748</v>
      </c>
      <c r="T2580" s="13">
        <f t="shared" si="1388"/>
        <v>1879.0512817382814</v>
      </c>
      <c r="U2580" s="13">
        <f t="shared" si="1388"/>
        <v>131674.69886474608</v>
      </c>
      <c r="V2580" s="8"/>
      <c r="W2580" s="8" t="s">
        <v>54</v>
      </c>
      <c r="X2580" s="8">
        <v>27</v>
      </c>
      <c r="Y2580" s="8">
        <v>178</v>
      </c>
      <c r="Z2580" s="8">
        <v>487</v>
      </c>
      <c r="AA2580" s="8">
        <v>609</v>
      </c>
      <c r="AB2580" s="8">
        <v>257</v>
      </c>
      <c r="AC2580" s="8">
        <v>46</v>
      </c>
      <c r="AD2580" s="8">
        <v>3</v>
      </c>
      <c r="AE2580" s="13">
        <v>1607</v>
      </c>
      <c r="AF2580" s="8"/>
      <c r="AG2580" s="44" t="s">
        <v>54</v>
      </c>
      <c r="AH2580" s="68">
        <f t="shared" si="1384"/>
        <v>6.7911755222581434</v>
      </c>
      <c r="AI2580" s="68">
        <f t="shared" si="1385"/>
        <v>42.134929673385287</v>
      </c>
      <c r="AJ2580" s="68">
        <f t="shared" si="1386"/>
        <v>92.172049934092726</v>
      </c>
      <c r="AK2580" s="68">
        <f t="shared" si="1387"/>
        <v>111.17058269748702</v>
      </c>
      <c r="AL2580" s="68">
        <f t="shared" si="1363"/>
        <v>50.756124116841278</v>
      </c>
      <c r="AM2580" s="68">
        <f t="shared" si="1364"/>
        <v>9.2205231827700018</v>
      </c>
      <c r="AN2580" s="68">
        <f t="shared" si="1365"/>
        <v>0.68521275356921663</v>
      </c>
      <c r="AO2580" s="68">
        <f t="shared" si="1348"/>
        <v>48.124668348226542</v>
      </c>
      <c r="AP2580" s="8"/>
      <c r="AQ2580" s="6"/>
      <c r="AR2580" s="6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</row>
    <row r="2581" spans="1:58" s="5" customFormat="1">
      <c r="A2581" s="6">
        <v>2536</v>
      </c>
      <c r="B2581" s="44" t="s">
        <v>55</v>
      </c>
      <c r="C2581" s="13">
        <f t="shared" ref="C2581:U2581" si="1389">C2481+(C2481-C2381)</f>
        <v>10512.992724609376</v>
      </c>
      <c r="D2581" s="13">
        <f t="shared" si="1389"/>
        <v>11622.879687500001</v>
      </c>
      <c r="E2581" s="13">
        <f t="shared" si="1389"/>
        <v>11447.188623046874</v>
      </c>
      <c r="F2581" s="13">
        <f t="shared" si="1389"/>
        <v>11147.833691406249</v>
      </c>
      <c r="G2581" s="13">
        <f t="shared" si="1389"/>
        <v>9843.0095703125007</v>
      </c>
      <c r="H2581" s="13">
        <f t="shared" si="1389"/>
        <v>10254.025927734376</v>
      </c>
      <c r="I2581" s="13">
        <f t="shared" si="1389"/>
        <v>11824.436816406251</v>
      </c>
      <c r="J2581" s="13">
        <f t="shared" si="1389"/>
        <v>11980.225634765626</v>
      </c>
      <c r="K2581" s="13">
        <f t="shared" si="1389"/>
        <v>12048.265234375001</v>
      </c>
      <c r="L2581" s="13">
        <f t="shared" si="1389"/>
        <v>11190.552880859374</v>
      </c>
      <c r="M2581" s="13">
        <f t="shared" si="1389"/>
        <v>10280.841845703126</v>
      </c>
      <c r="N2581" s="13">
        <f t="shared" si="1389"/>
        <v>6167.1092285156246</v>
      </c>
      <c r="O2581" s="13">
        <f t="shared" si="1389"/>
        <v>4649.5687255859375</v>
      </c>
      <c r="P2581" s="13">
        <f t="shared" si="1389"/>
        <v>3245.6113769531248</v>
      </c>
      <c r="Q2581" s="13">
        <f t="shared" si="1389"/>
        <v>3238.4358154296879</v>
      </c>
      <c r="R2581" s="13">
        <f t="shared" si="1389"/>
        <v>2697.0778442382816</v>
      </c>
      <c r="S2581" s="13">
        <f t="shared" si="1389"/>
        <v>1673.054620361328</v>
      </c>
      <c r="T2581" s="13">
        <f t="shared" si="1389"/>
        <v>1579.7188049316405</v>
      </c>
      <c r="U2581" s="13">
        <f t="shared" si="1389"/>
        <v>145402.82905273436</v>
      </c>
      <c r="V2581" s="8"/>
      <c r="W2581" s="8" t="s">
        <v>55</v>
      </c>
      <c r="X2581" s="8">
        <v>33</v>
      </c>
      <c r="Y2581" s="8">
        <v>200</v>
      </c>
      <c r="Z2581" s="8">
        <v>696</v>
      </c>
      <c r="AA2581" s="8">
        <v>668</v>
      </c>
      <c r="AB2581" s="8">
        <v>288</v>
      </c>
      <c r="AC2581" s="8">
        <v>42</v>
      </c>
      <c r="AD2581" s="8">
        <v>0</v>
      </c>
      <c r="AE2581" s="13">
        <v>1927</v>
      </c>
      <c r="AF2581" s="8"/>
      <c r="AG2581" s="44" t="s">
        <v>55</v>
      </c>
      <c r="AH2581" s="68">
        <f t="shared" si="1384"/>
        <v>5.9204327788706363</v>
      </c>
      <c r="AI2581" s="68">
        <f t="shared" si="1385"/>
        <v>40.637977352621895</v>
      </c>
      <c r="AJ2581" s="68">
        <f t="shared" si="1386"/>
        <v>135.75155844252504</v>
      </c>
      <c r="AK2581" s="68">
        <f t="shared" si="1387"/>
        <v>112.98635366263851</v>
      </c>
      <c r="AL2581" s="68">
        <f t="shared" si="1363"/>
        <v>48.07922801791775</v>
      </c>
      <c r="AM2581" s="68">
        <f t="shared" si="1364"/>
        <v>6.971958067485013</v>
      </c>
      <c r="AN2581" s="68" t="str">
        <f t="shared" si="1365"/>
        <v xml:space="preserve"> </v>
      </c>
      <c r="AO2581" s="68">
        <f t="shared" si="1348"/>
        <v>49.228269749185166</v>
      </c>
      <c r="AP2581" s="8"/>
      <c r="AQ2581" s="6"/>
      <c r="AR2581" s="6"/>
      <c r="AS2581" s="8"/>
      <c r="AT2581" s="8"/>
      <c r="AU2581" s="8"/>
      <c r="AV2581" s="8"/>
      <c r="AW2581" s="8"/>
      <c r="AX2581" s="8"/>
      <c r="AY2581" s="8"/>
      <c r="AZ2581" s="8"/>
      <c r="BA2581" s="8"/>
      <c r="BB2581" s="8"/>
      <c r="BC2581" s="8"/>
      <c r="BD2581" s="8"/>
      <c r="BE2581" s="8"/>
      <c r="BF2581" s="8"/>
    </row>
    <row r="2582" spans="1:58" s="5" customFormat="1">
      <c r="A2582" s="6">
        <v>2537</v>
      </c>
      <c r="B2582" s="44" t="s">
        <v>56</v>
      </c>
      <c r="C2582" s="13">
        <f t="shared" ref="C2582:U2582" si="1390">C2482+(C2482-C2382)</f>
        <v>5058.6429779052742</v>
      </c>
      <c r="D2582" s="13">
        <f t="shared" si="1390"/>
        <v>5910.1548675537106</v>
      </c>
      <c r="E2582" s="13">
        <f t="shared" si="1390"/>
        <v>5676.3421936035156</v>
      </c>
      <c r="F2582" s="13">
        <f t="shared" si="1390"/>
        <v>5447.9190948486321</v>
      </c>
      <c r="G2582" s="13">
        <f t="shared" si="1390"/>
        <v>4202.5400772094727</v>
      </c>
      <c r="H2582" s="13">
        <f t="shared" si="1390"/>
        <v>4523.065544128418</v>
      </c>
      <c r="I2582" s="13">
        <f t="shared" si="1390"/>
        <v>5065.6418655395501</v>
      </c>
      <c r="J2582" s="13">
        <f t="shared" si="1390"/>
        <v>5368.5586639404301</v>
      </c>
      <c r="K2582" s="13">
        <f t="shared" si="1390"/>
        <v>5636.0628417968746</v>
      </c>
      <c r="L2582" s="13">
        <f t="shared" si="1390"/>
        <v>5062.6133483886715</v>
      </c>
      <c r="M2582" s="13">
        <f t="shared" si="1390"/>
        <v>4571.2023559570316</v>
      </c>
      <c r="N2582" s="13">
        <f t="shared" si="1390"/>
        <v>3104.4727203369139</v>
      </c>
      <c r="O2582" s="13">
        <f t="shared" si="1390"/>
        <v>2732.4476272583006</v>
      </c>
      <c r="P2582" s="13">
        <f t="shared" si="1390"/>
        <v>2339.2545471191406</v>
      </c>
      <c r="Q2582" s="13">
        <f t="shared" si="1390"/>
        <v>2465.5943115234377</v>
      </c>
      <c r="R2582" s="13">
        <f t="shared" si="1390"/>
        <v>1910.5276752471927</v>
      </c>
      <c r="S2582" s="13">
        <f t="shared" si="1390"/>
        <v>977.28683204650861</v>
      </c>
      <c r="T2582" s="13">
        <f t="shared" si="1390"/>
        <v>666.22597961425777</v>
      </c>
      <c r="U2582" s="13">
        <f t="shared" si="1390"/>
        <v>70718.553524017334</v>
      </c>
      <c r="V2582" s="8"/>
      <c r="W2582" s="8" t="s">
        <v>56</v>
      </c>
      <c r="X2582" s="8"/>
      <c r="Y2582" s="8"/>
      <c r="Z2582" s="8"/>
      <c r="AA2582" s="8"/>
      <c r="AB2582" s="8"/>
      <c r="AC2582" s="8"/>
      <c r="AD2582" s="8"/>
      <c r="AE2582" s="13"/>
      <c r="AF2582" s="8"/>
      <c r="AG2582" s="44" t="s">
        <v>56</v>
      </c>
      <c r="AH2582" s="68" t="str">
        <f t="shared" si="1384"/>
        <v xml:space="preserve"> </v>
      </c>
      <c r="AI2582" s="68" t="str">
        <f t="shared" si="1385"/>
        <v xml:space="preserve"> </v>
      </c>
      <c r="AJ2582" s="68" t="str">
        <f t="shared" si="1386"/>
        <v xml:space="preserve"> </v>
      </c>
      <c r="AK2582" s="68" t="str">
        <f t="shared" si="1387"/>
        <v xml:space="preserve"> </v>
      </c>
      <c r="AL2582" s="68" t="str">
        <f t="shared" si="1363"/>
        <v xml:space="preserve"> </v>
      </c>
      <c r="AM2582" s="68" t="str">
        <f t="shared" si="1364"/>
        <v xml:space="preserve"> </v>
      </c>
      <c r="AN2582" s="68" t="str">
        <f t="shared" si="1365"/>
        <v xml:space="preserve"> </v>
      </c>
      <c r="AO2582" s="68">
        <f t="shared" si="1348"/>
        <v>0</v>
      </c>
      <c r="AP2582" s="8"/>
      <c r="AQ2582" s="6"/>
      <c r="AR2582" s="6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</row>
    <row r="2583" spans="1:58" s="5" customFormat="1">
      <c r="A2583" s="6">
        <v>2538</v>
      </c>
      <c r="B2583" s="44" t="s">
        <v>57</v>
      </c>
      <c r="C2583" s="13">
        <f t="shared" ref="C2583:U2583" si="1391">C2483+(C2483-C2383)</f>
        <v>513.25559082031248</v>
      </c>
      <c r="D2583" s="13">
        <f t="shared" si="1391"/>
        <v>621.70591735839844</v>
      </c>
      <c r="E2583" s="13">
        <f t="shared" si="1391"/>
        <v>687.18513183593745</v>
      </c>
      <c r="F2583" s="13">
        <f t="shared" si="1391"/>
        <v>492.55311889648442</v>
      </c>
      <c r="G2583" s="13">
        <f t="shared" si="1391"/>
        <v>288.95062255859375</v>
      </c>
      <c r="H2583" s="13">
        <f t="shared" si="1391"/>
        <v>333.55618286132813</v>
      </c>
      <c r="I2583" s="13">
        <f t="shared" si="1391"/>
        <v>516.39681701660152</v>
      </c>
      <c r="J2583" s="13">
        <f t="shared" si="1391"/>
        <v>545.79969177246085</v>
      </c>
      <c r="K2583" s="13">
        <f t="shared" si="1391"/>
        <v>711.83234252929697</v>
      </c>
      <c r="L2583" s="13">
        <f t="shared" si="1391"/>
        <v>632.61525268554692</v>
      </c>
      <c r="M2583" s="13">
        <f t="shared" si="1391"/>
        <v>696.45931701660152</v>
      </c>
      <c r="N2583" s="13">
        <f t="shared" si="1391"/>
        <v>467.93957214355464</v>
      </c>
      <c r="O2583" s="13">
        <f t="shared" si="1391"/>
        <v>555.81307678222652</v>
      </c>
      <c r="P2583" s="13">
        <f t="shared" si="1391"/>
        <v>474.32952270507815</v>
      </c>
      <c r="Q2583" s="13">
        <f t="shared" si="1391"/>
        <v>440.87330627441406</v>
      </c>
      <c r="R2583" s="13">
        <f t="shared" si="1391"/>
        <v>321.97418823242185</v>
      </c>
      <c r="S2583" s="13">
        <f t="shared" si="1391"/>
        <v>219.56830596923828</v>
      </c>
      <c r="T2583" s="13">
        <f t="shared" si="1391"/>
        <v>147.37385559082031</v>
      </c>
      <c r="U2583" s="13">
        <f t="shared" si="1391"/>
        <v>8668.1818130493157</v>
      </c>
      <c r="V2583" s="8"/>
      <c r="W2583" s="8" t="s">
        <v>57</v>
      </c>
      <c r="X2583" s="8"/>
      <c r="Y2583" s="8"/>
      <c r="Z2583" s="8"/>
      <c r="AA2583" s="8"/>
      <c r="AB2583" s="8"/>
      <c r="AC2583" s="8"/>
      <c r="AD2583" s="8"/>
      <c r="AE2583" s="13"/>
      <c r="AF2583" s="8"/>
      <c r="AG2583" s="44" t="s">
        <v>57</v>
      </c>
      <c r="AH2583" s="68" t="str">
        <f t="shared" si="1384"/>
        <v xml:space="preserve"> </v>
      </c>
      <c r="AI2583" s="68" t="str">
        <f t="shared" si="1385"/>
        <v xml:space="preserve"> </v>
      </c>
      <c r="AJ2583" s="68" t="str">
        <f t="shared" si="1386"/>
        <v xml:space="preserve"> </v>
      </c>
      <c r="AK2583" s="68" t="str">
        <f t="shared" si="1387"/>
        <v xml:space="preserve"> </v>
      </c>
      <c r="AL2583" s="68" t="str">
        <f t="shared" si="1363"/>
        <v xml:space="preserve"> </v>
      </c>
      <c r="AM2583" s="68" t="str">
        <f t="shared" si="1364"/>
        <v xml:space="preserve"> </v>
      </c>
      <c r="AN2583" s="68" t="str">
        <f t="shared" si="1365"/>
        <v xml:space="preserve"> </v>
      </c>
      <c r="AO2583" s="68">
        <f t="shared" si="1348"/>
        <v>0</v>
      </c>
      <c r="AP2583" s="8"/>
      <c r="AQ2583" s="6"/>
      <c r="AR2583" s="6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</row>
    <row r="2584" spans="1:58" s="5" customFormat="1">
      <c r="A2584" s="6">
        <v>2539</v>
      </c>
      <c r="B2584" s="44" t="s">
        <v>58</v>
      </c>
      <c r="C2584" s="13">
        <f t="shared" ref="C2584:U2584" si="1392">C2484+(C2484-C2384)</f>
        <v>2758.2906677246092</v>
      </c>
      <c r="D2584" s="13">
        <f t="shared" si="1392"/>
        <v>3378.0495971679684</v>
      </c>
      <c r="E2584" s="13">
        <f t="shared" si="1392"/>
        <v>2968.9971313476563</v>
      </c>
      <c r="F2584" s="13">
        <f t="shared" si="1392"/>
        <v>2806.8025024414064</v>
      </c>
      <c r="G2584" s="13">
        <f t="shared" si="1392"/>
        <v>1612.5624023437499</v>
      </c>
      <c r="H2584" s="13">
        <f t="shared" si="1392"/>
        <v>1781.2485229492186</v>
      </c>
      <c r="I2584" s="13">
        <f t="shared" si="1392"/>
        <v>2514.5601562499996</v>
      </c>
      <c r="J2584" s="13">
        <f t="shared" si="1392"/>
        <v>3092.9153320312498</v>
      </c>
      <c r="K2584" s="13">
        <f t="shared" si="1392"/>
        <v>3297.2318237304689</v>
      </c>
      <c r="L2584" s="13">
        <f t="shared" si="1392"/>
        <v>2942.7644653320313</v>
      </c>
      <c r="M2584" s="13">
        <f t="shared" si="1392"/>
        <v>2934.3001098632813</v>
      </c>
      <c r="N2584" s="13">
        <f t="shared" si="1392"/>
        <v>1837.7840820312504</v>
      </c>
      <c r="O2584" s="13">
        <f t="shared" si="1392"/>
        <v>1179.7044494628908</v>
      </c>
      <c r="P2584" s="13">
        <f t="shared" si="1392"/>
        <v>965.52189941406232</v>
      </c>
      <c r="Q2584" s="13">
        <f t="shared" si="1392"/>
        <v>860.5395385742188</v>
      </c>
      <c r="R2584" s="13">
        <f t="shared" si="1392"/>
        <v>621.46807556152339</v>
      </c>
      <c r="S2584" s="13">
        <f t="shared" si="1392"/>
        <v>445.45170288085933</v>
      </c>
      <c r="T2584" s="13">
        <f t="shared" si="1392"/>
        <v>333.82140426635738</v>
      </c>
      <c r="U2584" s="13">
        <f t="shared" si="1392"/>
        <v>36332.013863372806</v>
      </c>
      <c r="V2584" s="8"/>
      <c r="W2584" s="8" t="s">
        <v>58</v>
      </c>
      <c r="X2584" s="8"/>
      <c r="Y2584" s="8"/>
      <c r="Z2584" s="8"/>
      <c r="AA2584" s="8"/>
      <c r="AB2584" s="8"/>
      <c r="AC2584" s="8"/>
      <c r="AD2584" s="8"/>
      <c r="AE2584" s="13"/>
      <c r="AF2584" s="8"/>
      <c r="AG2584" s="44" t="s">
        <v>58</v>
      </c>
      <c r="AH2584" s="68" t="str">
        <f t="shared" si="1384"/>
        <v xml:space="preserve"> </v>
      </c>
      <c r="AI2584" s="68" t="str">
        <f t="shared" si="1385"/>
        <v xml:space="preserve"> </v>
      </c>
      <c r="AJ2584" s="68" t="str">
        <f t="shared" si="1386"/>
        <v xml:space="preserve"> </v>
      </c>
      <c r="AK2584" s="68" t="str">
        <f t="shared" si="1387"/>
        <v xml:space="preserve"> </v>
      </c>
      <c r="AL2584" s="68" t="str">
        <f t="shared" si="1363"/>
        <v xml:space="preserve"> </v>
      </c>
      <c r="AM2584" s="68" t="str">
        <f t="shared" si="1364"/>
        <v xml:space="preserve"> </v>
      </c>
      <c r="AN2584" s="68" t="str">
        <f t="shared" si="1365"/>
        <v xml:space="preserve"> </v>
      </c>
      <c r="AO2584" s="68">
        <f t="shared" si="1348"/>
        <v>0</v>
      </c>
      <c r="AP2584" s="8"/>
      <c r="AQ2584" s="6"/>
      <c r="AR2584" s="6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</row>
    <row r="2585" spans="1:58" s="5" customFormat="1">
      <c r="A2585" s="6">
        <v>2540</v>
      </c>
      <c r="B2585" s="44" t="s">
        <v>59</v>
      </c>
      <c r="C2585" s="13">
        <f t="shared" ref="C2585:U2585" si="1393">C2485+(C2485-C2385)</f>
        <v>5957.5656982421879</v>
      </c>
      <c r="D2585" s="13">
        <f t="shared" si="1393"/>
        <v>6580.0593505859379</v>
      </c>
      <c r="E2585" s="13">
        <f t="shared" si="1393"/>
        <v>7596.5295654296879</v>
      </c>
      <c r="F2585" s="13">
        <f t="shared" si="1393"/>
        <v>8036.2971923828118</v>
      </c>
      <c r="G2585" s="13">
        <f t="shared" si="1393"/>
        <v>8052.4147460937493</v>
      </c>
      <c r="H2585" s="13">
        <f t="shared" si="1393"/>
        <v>7755.9149658203132</v>
      </c>
      <c r="I2585" s="13">
        <f t="shared" si="1393"/>
        <v>7994.1833984375007</v>
      </c>
      <c r="J2585" s="13">
        <f t="shared" si="1393"/>
        <v>7501.7859619140618</v>
      </c>
      <c r="K2585" s="13">
        <f t="shared" si="1393"/>
        <v>8191.8924316406265</v>
      </c>
      <c r="L2585" s="13">
        <f t="shared" si="1393"/>
        <v>7882.4449218750015</v>
      </c>
      <c r="M2585" s="13">
        <f t="shared" si="1393"/>
        <v>9155.384790039061</v>
      </c>
      <c r="N2585" s="13">
        <f t="shared" si="1393"/>
        <v>8268.6699340820305</v>
      </c>
      <c r="O2585" s="13">
        <f t="shared" si="1393"/>
        <v>6824.7056518554691</v>
      </c>
      <c r="P2585" s="13">
        <f t="shared" si="1393"/>
        <v>4568.4259094238278</v>
      </c>
      <c r="Q2585" s="13">
        <f t="shared" si="1393"/>
        <v>3635.0840698242191</v>
      </c>
      <c r="R2585" s="13">
        <f t="shared" si="1393"/>
        <v>2412.4298034667972</v>
      </c>
      <c r="S2585" s="13">
        <f t="shared" si="1393"/>
        <v>1433.4359603881835</v>
      </c>
      <c r="T2585" s="13">
        <f t="shared" si="1393"/>
        <v>1300.5191528320311</v>
      </c>
      <c r="U2585" s="13">
        <f t="shared" si="1393"/>
        <v>113147.74350433348</v>
      </c>
      <c r="V2585" s="8"/>
      <c r="W2585" s="8" t="s">
        <v>59</v>
      </c>
      <c r="X2585" s="8">
        <v>5</v>
      </c>
      <c r="Y2585" s="8">
        <v>49</v>
      </c>
      <c r="Z2585" s="8">
        <v>266</v>
      </c>
      <c r="AA2585" s="8">
        <v>419</v>
      </c>
      <c r="AB2585" s="8">
        <v>229</v>
      </c>
      <c r="AC2585" s="8">
        <v>38</v>
      </c>
      <c r="AD2585" s="8">
        <v>3</v>
      </c>
      <c r="AE2585" s="13">
        <v>1009</v>
      </c>
      <c r="AF2585" s="8"/>
      <c r="AG2585" s="44" t="s">
        <v>59</v>
      </c>
      <c r="AH2585" s="68">
        <f t="shared" si="1384"/>
        <v>1.2443541796187529</v>
      </c>
      <c r="AI2585" s="68">
        <f t="shared" si="1385"/>
        <v>12.170262348637729</v>
      </c>
      <c r="AJ2585" s="68">
        <f t="shared" si="1386"/>
        <v>68.592809790267268</v>
      </c>
      <c r="AK2585" s="68">
        <f t="shared" si="1387"/>
        <v>104.82621654186603</v>
      </c>
      <c r="AL2585" s="68">
        <f t="shared" si="1363"/>
        <v>61.052128429846917</v>
      </c>
      <c r="AM2585" s="68">
        <f t="shared" si="1364"/>
        <v>9.2774655715027681</v>
      </c>
      <c r="AN2585" s="68">
        <f t="shared" si="1365"/>
        <v>0.76118514743427812</v>
      </c>
      <c r="AO2585" s="68">
        <f t="shared" si="1348"/>
        <v>36.416176439098614</v>
      </c>
      <c r="AP2585" s="8"/>
      <c r="AQ2585" s="6"/>
      <c r="AR2585" s="6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</row>
    <row r="2586" spans="1:58" s="5" customFormat="1">
      <c r="A2586" s="6">
        <v>2541</v>
      </c>
      <c r="B2586" s="44" t="s">
        <v>60</v>
      </c>
      <c r="C2586" s="13">
        <f t="shared" ref="C2586:U2586" si="1394">C2486+(C2486-C2386)</f>
        <v>359.1486938476562</v>
      </c>
      <c r="D2586" s="13">
        <f t="shared" si="1394"/>
        <v>466.50494384765625</v>
      </c>
      <c r="E2586" s="13">
        <f t="shared" si="1394"/>
        <v>648.8630249023438</v>
      </c>
      <c r="F2586" s="13">
        <f t="shared" si="1394"/>
        <v>512.32857666015616</v>
      </c>
      <c r="G2586" s="13">
        <f t="shared" si="1394"/>
        <v>298.07730102539063</v>
      </c>
      <c r="H2586" s="13">
        <f t="shared" si="1394"/>
        <v>342.7263122558594</v>
      </c>
      <c r="I2586" s="13">
        <f t="shared" si="1394"/>
        <v>405.10222778320315</v>
      </c>
      <c r="J2586" s="13">
        <f t="shared" si="1394"/>
        <v>490.40874633789065</v>
      </c>
      <c r="K2586" s="13">
        <f t="shared" si="1394"/>
        <v>592.7076538085937</v>
      </c>
      <c r="L2586" s="13">
        <f t="shared" si="1394"/>
        <v>498.66362304687505</v>
      </c>
      <c r="M2586" s="13">
        <f t="shared" si="1394"/>
        <v>550.79533691406255</v>
      </c>
      <c r="N2586" s="13">
        <f t="shared" si="1394"/>
        <v>360.80473632812505</v>
      </c>
      <c r="O2586" s="13">
        <f t="shared" si="1394"/>
        <v>332.66188964843752</v>
      </c>
      <c r="P2586" s="13">
        <f t="shared" si="1394"/>
        <v>299.41694335937495</v>
      </c>
      <c r="Q2586" s="13">
        <f t="shared" si="1394"/>
        <v>312.66970214843752</v>
      </c>
      <c r="R2586" s="13">
        <f t="shared" si="1394"/>
        <v>189.31327514648439</v>
      </c>
      <c r="S2586" s="13">
        <f t="shared" si="1394"/>
        <v>111.82245483398435</v>
      </c>
      <c r="T2586" s="13">
        <f t="shared" si="1394"/>
        <v>93.584541320800781</v>
      </c>
      <c r="U2586" s="13">
        <f t="shared" si="1394"/>
        <v>6865.599983215332</v>
      </c>
      <c r="V2586" s="8"/>
      <c r="W2586" s="8" t="s">
        <v>60</v>
      </c>
      <c r="X2586" s="8"/>
      <c r="Y2586" s="8"/>
      <c r="Z2586" s="8"/>
      <c r="AA2586" s="8"/>
      <c r="AB2586" s="8"/>
      <c r="AC2586" s="8"/>
      <c r="AD2586" s="8"/>
      <c r="AE2586" s="13"/>
      <c r="AF2586" s="8"/>
      <c r="AG2586" s="44" t="s">
        <v>60</v>
      </c>
      <c r="AH2586" s="68" t="str">
        <f t="shared" si="1384"/>
        <v xml:space="preserve"> </v>
      </c>
      <c r="AI2586" s="68" t="str">
        <f t="shared" si="1385"/>
        <v xml:space="preserve"> </v>
      </c>
      <c r="AJ2586" s="68" t="str">
        <f t="shared" si="1386"/>
        <v xml:space="preserve"> </v>
      </c>
      <c r="AK2586" s="68" t="str">
        <f t="shared" si="1387"/>
        <v xml:space="preserve"> </v>
      </c>
      <c r="AL2586" s="68" t="str">
        <f t="shared" si="1363"/>
        <v xml:space="preserve"> </v>
      </c>
      <c r="AM2586" s="68" t="str">
        <f t="shared" si="1364"/>
        <v xml:space="preserve"> </v>
      </c>
      <c r="AN2586" s="68" t="str">
        <f t="shared" si="1365"/>
        <v xml:space="preserve"> </v>
      </c>
      <c r="AO2586" s="68">
        <f t="shared" si="1348"/>
        <v>0</v>
      </c>
      <c r="AP2586" s="8"/>
      <c r="AQ2586" s="6"/>
      <c r="AR2586" s="6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</row>
    <row r="2587" spans="1:58" s="5" customFormat="1">
      <c r="A2587" s="6">
        <v>2542</v>
      </c>
      <c r="B2587" s="44" t="s">
        <v>61</v>
      </c>
      <c r="C2587" s="13">
        <f t="shared" ref="C2587:U2587" si="1395">C2487+(C2487-C2387)</f>
        <v>3800.4556640624996</v>
      </c>
      <c r="D2587" s="13">
        <f t="shared" si="1395"/>
        <v>3321.9881347656246</v>
      </c>
      <c r="E2587" s="13">
        <f t="shared" si="1395"/>
        <v>2912.3567871093746</v>
      </c>
      <c r="F2587" s="13">
        <f t="shared" si="1395"/>
        <v>3516.1297363281246</v>
      </c>
      <c r="G2587" s="13">
        <f t="shared" si="1395"/>
        <v>4506.8976562499993</v>
      </c>
      <c r="H2587" s="13">
        <f t="shared" si="1395"/>
        <v>5918.3572265625007</v>
      </c>
      <c r="I2587" s="13">
        <f t="shared" si="1395"/>
        <v>6158.3841796875004</v>
      </c>
      <c r="J2587" s="13">
        <f t="shared" si="1395"/>
        <v>5263.2565429687493</v>
      </c>
      <c r="K2587" s="13">
        <f t="shared" si="1395"/>
        <v>4785.634765625</v>
      </c>
      <c r="L2587" s="13">
        <f t="shared" si="1395"/>
        <v>3614.8020507812498</v>
      </c>
      <c r="M2587" s="13">
        <f t="shared" si="1395"/>
        <v>2884.4308593750002</v>
      </c>
      <c r="N2587" s="13">
        <f t="shared" si="1395"/>
        <v>2288.4684082031254</v>
      </c>
      <c r="O2587" s="13">
        <f t="shared" si="1395"/>
        <v>2357.5681640624998</v>
      </c>
      <c r="P2587" s="13">
        <f t="shared" si="1395"/>
        <v>2287.0677246093746</v>
      </c>
      <c r="Q2587" s="13">
        <f t="shared" si="1395"/>
        <v>2532.8238769531254</v>
      </c>
      <c r="R2587" s="13">
        <f t="shared" si="1395"/>
        <v>1978.7276611328125</v>
      </c>
      <c r="S2587" s="13">
        <f t="shared" si="1395"/>
        <v>1150.1324707031249</v>
      </c>
      <c r="T2587" s="13">
        <f t="shared" si="1395"/>
        <v>1000.9251953124999</v>
      </c>
      <c r="U2587" s="13">
        <f t="shared" si="1395"/>
        <v>60278.407104492188</v>
      </c>
      <c r="V2587" s="8"/>
      <c r="W2587" s="8" t="s">
        <v>61</v>
      </c>
      <c r="X2587" s="8">
        <v>21</v>
      </c>
      <c r="Y2587" s="8">
        <v>125</v>
      </c>
      <c r="Z2587" s="8">
        <v>271</v>
      </c>
      <c r="AA2587" s="8">
        <v>335</v>
      </c>
      <c r="AB2587" s="8">
        <v>167</v>
      </c>
      <c r="AC2587" s="8">
        <v>32</v>
      </c>
      <c r="AD2587" s="8">
        <v>0</v>
      </c>
      <c r="AE2587" s="13">
        <v>951</v>
      </c>
      <c r="AF2587" s="8"/>
      <c r="AG2587" s="44" t="s">
        <v>61</v>
      </c>
      <c r="AH2587" s="68">
        <f t="shared" si="1384"/>
        <v>11.944951736581931</v>
      </c>
      <c r="AI2587" s="68">
        <f t="shared" si="1385"/>
        <v>55.470529634350413</v>
      </c>
      <c r="AJ2587" s="68">
        <f t="shared" si="1386"/>
        <v>91.57946694522262</v>
      </c>
      <c r="AK2587" s="68">
        <f t="shared" si="1387"/>
        <v>108.79477155873026</v>
      </c>
      <c r="AL2587" s="68">
        <f t="shared" si="1363"/>
        <v>63.458810581102071</v>
      </c>
      <c r="AM2587" s="68">
        <f t="shared" si="1364"/>
        <v>13.373356541896831</v>
      </c>
      <c r="AN2587" s="68" t="str">
        <f t="shared" si="1365"/>
        <v xml:space="preserve"> </v>
      </c>
      <c r="AO2587" s="68">
        <f t="shared" si="1348"/>
        <v>56.333085484181979</v>
      </c>
      <c r="AP2587" s="8"/>
      <c r="AQ2587" s="6"/>
      <c r="AR2587" s="6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</row>
    <row r="2588" spans="1:58" s="5" customFormat="1">
      <c r="A2588" s="6">
        <v>2543</v>
      </c>
      <c r="B2588" s="44" t="s">
        <v>62</v>
      </c>
      <c r="C2588" s="13">
        <f t="shared" ref="C2588:U2588" si="1396">C2488+(C2488-C2388)</f>
        <v>6988.5284179687496</v>
      </c>
      <c r="D2588" s="13">
        <f t="shared" si="1396"/>
        <v>7085.6353027343757</v>
      </c>
      <c r="E2588" s="13">
        <f t="shared" si="1396"/>
        <v>6850.0842773437507</v>
      </c>
      <c r="F2588" s="13">
        <f t="shared" si="1396"/>
        <v>6845.46435546875</v>
      </c>
      <c r="G2588" s="13">
        <f t="shared" si="1396"/>
        <v>6619.1954589843754</v>
      </c>
      <c r="H2588" s="13">
        <f t="shared" si="1396"/>
        <v>7744.6134277343754</v>
      </c>
      <c r="I2588" s="13">
        <f t="shared" si="1396"/>
        <v>8225.3310546875</v>
      </c>
      <c r="J2588" s="13">
        <f t="shared" si="1396"/>
        <v>7769.1304199218757</v>
      </c>
      <c r="K2588" s="13">
        <f t="shared" si="1396"/>
        <v>7343.8729003906246</v>
      </c>
      <c r="L2588" s="13">
        <f t="shared" si="1396"/>
        <v>6619.9684082031254</v>
      </c>
      <c r="M2588" s="13">
        <f t="shared" si="1396"/>
        <v>6886.9588867187504</v>
      </c>
      <c r="N2588" s="13">
        <f t="shared" si="1396"/>
        <v>4799.790771484375</v>
      </c>
      <c r="O2588" s="13">
        <f t="shared" si="1396"/>
        <v>3527.60400390625</v>
      </c>
      <c r="P2588" s="13">
        <f t="shared" si="1396"/>
        <v>3168.7076904296873</v>
      </c>
      <c r="Q2588" s="13">
        <f t="shared" si="1396"/>
        <v>3213.139892578125</v>
      </c>
      <c r="R2588" s="13">
        <f t="shared" si="1396"/>
        <v>2593.3938476562498</v>
      </c>
      <c r="S2588" s="13">
        <f t="shared" si="1396"/>
        <v>1521.9224243164063</v>
      </c>
      <c r="T2588" s="13">
        <f t="shared" si="1396"/>
        <v>1321.1379516601564</v>
      </c>
      <c r="U2588" s="13">
        <f t="shared" si="1396"/>
        <v>99124.4794921875</v>
      </c>
      <c r="V2588" s="8"/>
      <c r="W2588" s="8" t="s">
        <v>62</v>
      </c>
      <c r="X2588" s="8">
        <v>25</v>
      </c>
      <c r="Y2588" s="8">
        <v>136</v>
      </c>
      <c r="Z2588" s="8">
        <v>447</v>
      </c>
      <c r="AA2588" s="8">
        <v>509</v>
      </c>
      <c r="AB2588" s="8">
        <v>194</v>
      </c>
      <c r="AC2588" s="8">
        <v>27</v>
      </c>
      <c r="AD2588" s="8">
        <v>0</v>
      </c>
      <c r="AE2588" s="13">
        <v>1338</v>
      </c>
      <c r="AF2588" s="8"/>
      <c r="AG2588" s="44" t="s">
        <v>62</v>
      </c>
      <c r="AH2588" s="68">
        <f t="shared" si="1384"/>
        <v>7.3041063985755281</v>
      </c>
      <c r="AI2588" s="68">
        <f t="shared" si="1385"/>
        <v>41.092607354691211</v>
      </c>
      <c r="AJ2588" s="68">
        <f t="shared" si="1386"/>
        <v>115.43507088403928</v>
      </c>
      <c r="AK2588" s="68">
        <f t="shared" si="1387"/>
        <v>123.76401548237456</v>
      </c>
      <c r="AL2588" s="68">
        <f t="shared" si="1363"/>
        <v>49.941239112819737</v>
      </c>
      <c r="AM2588" s="68">
        <f t="shared" si="1364"/>
        <v>7.3530684330236316</v>
      </c>
      <c r="AN2588" s="68" t="str">
        <f t="shared" si="1365"/>
        <v xml:space="preserve"> </v>
      </c>
      <c r="AO2588" s="68">
        <f t="shared" si="1348"/>
        <v>52.298744788537611</v>
      </c>
      <c r="AP2588" s="8"/>
      <c r="AQ2588" s="6"/>
      <c r="AR2588" s="6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/>
      <c r="BF2588" s="8"/>
    </row>
    <row r="2589" spans="1:58" s="5" customFormat="1">
      <c r="A2589" s="6">
        <v>2544</v>
      </c>
      <c r="B2589" s="44" t="s">
        <v>63</v>
      </c>
      <c r="C2589" s="13">
        <f t="shared" ref="C2589:U2589" si="1397">C2489+(C2489-C2389)</f>
        <v>1367.2147094726561</v>
      </c>
      <c r="D2589" s="13">
        <f t="shared" si="1397"/>
        <v>1096.2121002197264</v>
      </c>
      <c r="E2589" s="13">
        <f t="shared" si="1397"/>
        <v>1221.1271270751954</v>
      </c>
      <c r="F2589" s="13">
        <f t="shared" si="1397"/>
        <v>5037.3984863281257</v>
      </c>
      <c r="G2589" s="13">
        <f t="shared" si="1397"/>
        <v>8415.2640624999985</v>
      </c>
      <c r="H2589" s="13">
        <f t="shared" si="1397"/>
        <v>6153.3948242187507</v>
      </c>
      <c r="I2589" s="13">
        <f t="shared" si="1397"/>
        <v>4486.5182983398445</v>
      </c>
      <c r="J2589" s="13">
        <f t="shared" si="1397"/>
        <v>2702.8076049804686</v>
      </c>
      <c r="K2589" s="13">
        <f t="shared" si="1397"/>
        <v>2272.3760375976563</v>
      </c>
      <c r="L2589" s="13">
        <f t="shared" si="1397"/>
        <v>2208.3265930175785</v>
      </c>
      <c r="M2589" s="13">
        <f t="shared" si="1397"/>
        <v>2301.8154479980467</v>
      </c>
      <c r="N2589" s="13">
        <f t="shared" si="1397"/>
        <v>1679.1060241699215</v>
      </c>
      <c r="O2589" s="13">
        <f t="shared" si="1397"/>
        <v>1311.5797088623049</v>
      </c>
      <c r="P2589" s="13">
        <f t="shared" si="1397"/>
        <v>1007.65087890625</v>
      </c>
      <c r="Q2589" s="13">
        <f t="shared" si="1397"/>
        <v>1006.7734344482424</v>
      </c>
      <c r="R2589" s="13">
        <f t="shared" si="1397"/>
        <v>739.08931274414067</v>
      </c>
      <c r="S2589" s="13">
        <f t="shared" si="1397"/>
        <v>538.44817733764648</v>
      </c>
      <c r="T2589" s="13">
        <f t="shared" si="1397"/>
        <v>572.7694736480712</v>
      </c>
      <c r="U2589" s="13">
        <f t="shared" si="1397"/>
        <v>44117.872301864627</v>
      </c>
      <c r="V2589" s="8"/>
      <c r="W2589" s="8" t="s">
        <v>63</v>
      </c>
      <c r="X2589" s="8">
        <v>13</v>
      </c>
      <c r="Y2589" s="8">
        <v>38</v>
      </c>
      <c r="Z2589" s="8">
        <v>103</v>
      </c>
      <c r="AA2589" s="8">
        <v>137</v>
      </c>
      <c r="AB2589" s="8">
        <v>78</v>
      </c>
      <c r="AC2589" s="8">
        <v>17</v>
      </c>
      <c r="AD2589" s="8">
        <v>0</v>
      </c>
      <c r="AE2589" s="13">
        <v>386</v>
      </c>
      <c r="AF2589" s="8"/>
      <c r="AG2589" s="44" t="s">
        <v>63</v>
      </c>
      <c r="AH2589" s="68">
        <f t="shared" si="1384"/>
        <v>5.161394332921236</v>
      </c>
      <c r="AI2589" s="68">
        <f t="shared" si="1385"/>
        <v>9.0312079853406289</v>
      </c>
      <c r="AJ2589" s="68">
        <f t="shared" si="1386"/>
        <v>33.477455272204836</v>
      </c>
      <c r="AK2589" s="68">
        <f t="shared" si="1387"/>
        <v>61.071856120900875</v>
      </c>
      <c r="AL2589" s="68">
        <f t="shared" si="1363"/>
        <v>57.717759751947753</v>
      </c>
      <c r="AM2589" s="68">
        <f t="shared" si="1364"/>
        <v>14.962312327472269</v>
      </c>
      <c r="AN2589" s="68" t="str">
        <f t="shared" si="1365"/>
        <v xml:space="preserve"> </v>
      </c>
      <c r="AO2589" s="68">
        <f t="shared" si="1348"/>
        <v>24.683395559661449</v>
      </c>
      <c r="AP2589" s="8"/>
      <c r="AQ2589" s="6"/>
      <c r="AR2589" s="6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/>
      <c r="BE2589" s="8"/>
      <c r="BF2589" s="8"/>
    </row>
    <row r="2590" spans="1:58" s="5" customFormat="1">
      <c r="A2590" s="6">
        <v>2545</v>
      </c>
      <c r="B2590" s="44" t="s">
        <v>64</v>
      </c>
      <c r="C2590" s="13">
        <f t="shared" ref="C2590:U2590" si="1398">C2490+(C2490-C2390)</f>
        <v>3527.2770507812493</v>
      </c>
      <c r="D2590" s="13">
        <f t="shared" si="1398"/>
        <v>4106.0050781249993</v>
      </c>
      <c r="E2590" s="13">
        <f t="shared" si="1398"/>
        <v>4087.8710449218743</v>
      </c>
      <c r="F2590" s="13">
        <f t="shared" si="1398"/>
        <v>3944.7080078125</v>
      </c>
      <c r="G2590" s="13">
        <f t="shared" si="1398"/>
        <v>2966.33740234375</v>
      </c>
      <c r="H2590" s="13">
        <f t="shared" si="1398"/>
        <v>3065.5143554687493</v>
      </c>
      <c r="I2590" s="13">
        <f t="shared" si="1398"/>
        <v>3362.1414550781246</v>
      </c>
      <c r="J2590" s="13">
        <f t="shared" si="1398"/>
        <v>3468.0338378906254</v>
      </c>
      <c r="K2590" s="13">
        <f t="shared" si="1398"/>
        <v>3626.882080078125</v>
      </c>
      <c r="L2590" s="13">
        <f t="shared" si="1398"/>
        <v>3737.0032714843746</v>
      </c>
      <c r="M2590" s="13">
        <f t="shared" si="1398"/>
        <v>3077.234130859375</v>
      </c>
      <c r="N2590" s="13">
        <f t="shared" si="1398"/>
        <v>1252.5448974609371</v>
      </c>
      <c r="O2590" s="13">
        <f t="shared" si="1398"/>
        <v>837.27546386718768</v>
      </c>
      <c r="P2590" s="13">
        <f t="shared" si="1398"/>
        <v>578.15506591796884</v>
      </c>
      <c r="Q2590" s="13">
        <f t="shared" si="1398"/>
        <v>633.00556030273447</v>
      </c>
      <c r="R2590" s="13">
        <f t="shared" si="1398"/>
        <v>420.62529449462886</v>
      </c>
      <c r="S2590" s="13">
        <f t="shared" si="1398"/>
        <v>197.11967010498051</v>
      </c>
      <c r="T2590" s="13">
        <f t="shared" si="1398"/>
        <v>81.703290557861351</v>
      </c>
      <c r="U2590" s="13">
        <f t="shared" si="1398"/>
        <v>42969.436957550046</v>
      </c>
      <c r="V2590" s="8"/>
      <c r="W2590" s="8" t="s">
        <v>64</v>
      </c>
      <c r="X2590" s="8">
        <v>25</v>
      </c>
      <c r="Y2590" s="8">
        <v>139</v>
      </c>
      <c r="Z2590" s="8">
        <v>258</v>
      </c>
      <c r="AA2590" s="8">
        <v>199</v>
      </c>
      <c r="AB2590" s="8">
        <v>59</v>
      </c>
      <c r="AC2590" s="8">
        <v>12</v>
      </c>
      <c r="AD2590" s="8">
        <v>0</v>
      </c>
      <c r="AE2590" s="13">
        <v>692</v>
      </c>
      <c r="AF2590" s="8"/>
      <c r="AG2590" s="44" t="s">
        <v>64</v>
      </c>
      <c r="AH2590" s="68">
        <f t="shared" si="1384"/>
        <v>12.675209394706764</v>
      </c>
      <c r="AI2590" s="68">
        <f t="shared" si="1385"/>
        <v>93.718266769096388</v>
      </c>
      <c r="AJ2590" s="68">
        <f t="shared" si="1386"/>
        <v>168.32411796717818</v>
      </c>
      <c r="AK2590" s="68">
        <f t="shared" si="1387"/>
        <v>118.37693485467935</v>
      </c>
      <c r="AL2590" s="68">
        <f t="shared" si="1363"/>
        <v>34.025042867451248</v>
      </c>
      <c r="AM2590" s="68">
        <f t="shared" si="1364"/>
        <v>6.6172540132551063</v>
      </c>
      <c r="AN2590" s="68" t="str">
        <f t="shared" si="1365"/>
        <v xml:space="preserve"> </v>
      </c>
      <c r="AO2590" s="68">
        <f t="shared" si="1348"/>
        <v>57.259597665042037</v>
      </c>
      <c r="AP2590" s="8"/>
      <c r="AQ2590" s="6"/>
      <c r="AR2590" s="6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</row>
    <row r="2591" spans="1:58" s="5" customFormat="1">
      <c r="A2591" s="6">
        <v>2546</v>
      </c>
      <c r="B2591" s="44" t="s">
        <v>65</v>
      </c>
      <c r="C2591" s="13">
        <f t="shared" ref="C2591:U2591" si="1399">C2491+(C2491-C2391)</f>
        <v>3978.7037658691406</v>
      </c>
      <c r="D2591" s="13">
        <f t="shared" si="1399"/>
        <v>3990.9336059570314</v>
      </c>
      <c r="E2591" s="13">
        <f t="shared" si="1399"/>
        <v>3765.6749511718754</v>
      </c>
      <c r="F2591" s="13">
        <f t="shared" si="1399"/>
        <v>3151.3841552734375</v>
      </c>
      <c r="G2591" s="13">
        <f t="shared" si="1399"/>
        <v>2585.7658996582031</v>
      </c>
      <c r="H2591" s="13">
        <f t="shared" si="1399"/>
        <v>3195.3551635742188</v>
      </c>
      <c r="I2591" s="13">
        <f t="shared" si="1399"/>
        <v>3577.0715820312498</v>
      </c>
      <c r="J2591" s="13">
        <f t="shared" si="1399"/>
        <v>3659.6512207031246</v>
      </c>
      <c r="K2591" s="13">
        <f t="shared" si="1399"/>
        <v>3739.4888000488281</v>
      </c>
      <c r="L2591" s="13">
        <f t="shared" si="1399"/>
        <v>3061.2093811035156</v>
      </c>
      <c r="M2591" s="13">
        <f t="shared" si="1399"/>
        <v>3099.0671569824217</v>
      </c>
      <c r="N2591" s="13">
        <f t="shared" si="1399"/>
        <v>2160.9379180908199</v>
      </c>
      <c r="O2591" s="13">
        <f t="shared" si="1399"/>
        <v>2142.9611999511717</v>
      </c>
      <c r="P2591" s="13">
        <f t="shared" si="1399"/>
        <v>1814.4686309814451</v>
      </c>
      <c r="Q2591" s="13">
        <f t="shared" si="1399"/>
        <v>1849.6557464599609</v>
      </c>
      <c r="R2591" s="13">
        <f t="shared" si="1399"/>
        <v>1336.8536193847658</v>
      </c>
      <c r="S2591" s="13">
        <f t="shared" si="1399"/>
        <v>761.48673706054683</v>
      </c>
      <c r="T2591" s="13">
        <f t="shared" si="1399"/>
        <v>588.95994186401367</v>
      </c>
      <c r="U2591" s="13">
        <f t="shared" si="1399"/>
        <v>48459.629476165777</v>
      </c>
      <c r="V2591" s="8"/>
      <c r="W2591" s="8" t="s">
        <v>65</v>
      </c>
      <c r="X2591" s="8"/>
      <c r="Y2591" s="8"/>
      <c r="Z2591" s="8"/>
      <c r="AA2591" s="8"/>
      <c r="AB2591" s="8"/>
      <c r="AC2591" s="8"/>
      <c r="AD2591" s="8"/>
      <c r="AE2591" s="13"/>
      <c r="AF2591" s="8"/>
      <c r="AG2591" s="44" t="s">
        <v>65</v>
      </c>
      <c r="AH2591" s="68" t="str">
        <f t="shared" si="1384"/>
        <v xml:space="preserve"> </v>
      </c>
      <c r="AI2591" s="68" t="str">
        <f t="shared" si="1385"/>
        <v xml:space="preserve"> </v>
      </c>
      <c r="AJ2591" s="68" t="str">
        <f t="shared" si="1386"/>
        <v xml:space="preserve"> </v>
      </c>
      <c r="AK2591" s="68" t="str">
        <f t="shared" si="1387"/>
        <v xml:space="preserve"> </v>
      </c>
      <c r="AL2591" s="68" t="str">
        <f t="shared" si="1363"/>
        <v xml:space="preserve"> </v>
      </c>
      <c r="AM2591" s="68" t="str">
        <f t="shared" si="1364"/>
        <v xml:space="preserve"> </v>
      </c>
      <c r="AN2591" s="68" t="str">
        <f t="shared" si="1365"/>
        <v xml:space="preserve"> </v>
      </c>
      <c r="AO2591" s="68">
        <f t="shared" si="1348"/>
        <v>0</v>
      </c>
      <c r="AP2591" s="8"/>
      <c r="AQ2591" s="6"/>
      <c r="AR2591" s="6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/>
      <c r="BD2591" s="8"/>
      <c r="BE2591" s="8"/>
      <c r="BF2591" s="8"/>
    </row>
    <row r="2592" spans="1:58" s="5" customFormat="1">
      <c r="A2592" s="6">
        <v>2547</v>
      </c>
      <c r="B2592" s="44" t="s">
        <v>66</v>
      </c>
      <c r="C2592" s="13">
        <f t="shared" ref="C2592:U2592" si="1400">C2492+(C2492-C2392)</f>
        <v>2195.7638061523439</v>
      </c>
      <c r="D2592" s="13">
        <f t="shared" si="1400"/>
        <v>2500.6360839843746</v>
      </c>
      <c r="E2592" s="13">
        <f t="shared" si="1400"/>
        <v>2369.4902954101563</v>
      </c>
      <c r="F2592" s="13">
        <f t="shared" si="1400"/>
        <v>2072.4143188476564</v>
      </c>
      <c r="G2592" s="13">
        <f t="shared" si="1400"/>
        <v>1292.1375366210937</v>
      </c>
      <c r="H2592" s="13">
        <f t="shared" si="1400"/>
        <v>1656.5521606445313</v>
      </c>
      <c r="I2592" s="13">
        <f t="shared" si="1400"/>
        <v>2085.3311279296877</v>
      </c>
      <c r="J2592" s="13">
        <f t="shared" si="1400"/>
        <v>2331.6028320312498</v>
      </c>
      <c r="K2592" s="13">
        <f t="shared" si="1400"/>
        <v>2174.6027954101564</v>
      </c>
      <c r="L2592" s="13">
        <f t="shared" si="1400"/>
        <v>1948.8536376953125</v>
      </c>
      <c r="M2592" s="13">
        <f t="shared" si="1400"/>
        <v>1759.6399658203127</v>
      </c>
      <c r="N2592" s="13">
        <f t="shared" si="1400"/>
        <v>1145.5975341796875</v>
      </c>
      <c r="O2592" s="13">
        <f t="shared" si="1400"/>
        <v>871.23322753906268</v>
      </c>
      <c r="P2592" s="13">
        <f t="shared" si="1400"/>
        <v>706.50907592773433</v>
      </c>
      <c r="Q2592" s="13">
        <f t="shared" si="1400"/>
        <v>727.82630004882822</v>
      </c>
      <c r="R2592" s="13">
        <f t="shared" si="1400"/>
        <v>466.75883789062505</v>
      </c>
      <c r="S2592" s="13">
        <f t="shared" si="1400"/>
        <v>243.01978454589846</v>
      </c>
      <c r="T2592" s="13">
        <f t="shared" si="1400"/>
        <v>231.31621551513672</v>
      </c>
      <c r="U2592" s="13">
        <f t="shared" si="1400"/>
        <v>26779.285536193849</v>
      </c>
      <c r="V2592" s="8"/>
      <c r="W2592" s="8" t="s">
        <v>66</v>
      </c>
      <c r="X2592" s="8"/>
      <c r="Y2592" s="8"/>
      <c r="Z2592" s="8"/>
      <c r="AA2592" s="8"/>
      <c r="AB2592" s="8"/>
      <c r="AC2592" s="8"/>
      <c r="AD2592" s="8"/>
      <c r="AE2592" s="13"/>
      <c r="AF2592" s="8"/>
      <c r="AG2592" s="44" t="s">
        <v>66</v>
      </c>
      <c r="AH2592" s="68" t="str">
        <f t="shared" si="1384"/>
        <v xml:space="preserve"> </v>
      </c>
      <c r="AI2592" s="68" t="str">
        <f t="shared" si="1385"/>
        <v xml:space="preserve"> </v>
      </c>
      <c r="AJ2592" s="68" t="str">
        <f t="shared" si="1386"/>
        <v xml:space="preserve"> </v>
      </c>
      <c r="AK2592" s="68" t="str">
        <f t="shared" si="1387"/>
        <v xml:space="preserve"> </v>
      </c>
      <c r="AL2592" s="68" t="str">
        <f t="shared" si="1363"/>
        <v xml:space="preserve"> </v>
      </c>
      <c r="AM2592" s="68" t="str">
        <f t="shared" si="1364"/>
        <v xml:space="preserve"> </v>
      </c>
      <c r="AN2592" s="68" t="str">
        <f t="shared" si="1365"/>
        <v xml:space="preserve"> </v>
      </c>
      <c r="AO2592" s="68">
        <f t="shared" si="1348"/>
        <v>0</v>
      </c>
      <c r="AP2592" s="8"/>
      <c r="AQ2592" s="6"/>
      <c r="AR2592" s="6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</row>
    <row r="2593" spans="1:58" s="5" customFormat="1">
      <c r="A2593" s="6">
        <v>2548</v>
      </c>
      <c r="B2593" s="44" t="s">
        <v>67</v>
      </c>
      <c r="C2593" s="13">
        <f t="shared" ref="C2593:U2593" si="1401">C2493+(C2493-C2393)</f>
        <v>1841.0457824707032</v>
      </c>
      <c r="D2593" s="13">
        <f t="shared" si="1401"/>
        <v>1966.8674804687498</v>
      </c>
      <c r="E2593" s="13">
        <f t="shared" si="1401"/>
        <v>2100.7239868164061</v>
      </c>
      <c r="F2593" s="13">
        <f t="shared" si="1401"/>
        <v>1628.8736694335939</v>
      </c>
      <c r="G2593" s="13">
        <f t="shared" si="1401"/>
        <v>1240.9976684570311</v>
      </c>
      <c r="H2593" s="13">
        <f t="shared" si="1401"/>
        <v>1464.3765625000001</v>
      </c>
      <c r="I2593" s="13">
        <f t="shared" si="1401"/>
        <v>1626.7524108886719</v>
      </c>
      <c r="J2593" s="13">
        <f t="shared" si="1401"/>
        <v>1814.6724243164063</v>
      </c>
      <c r="K2593" s="13">
        <f t="shared" si="1401"/>
        <v>1874.7522827148437</v>
      </c>
      <c r="L2593" s="13">
        <f t="shared" si="1401"/>
        <v>1780.138916015625</v>
      </c>
      <c r="M2593" s="13">
        <f t="shared" si="1401"/>
        <v>1780.6409790039061</v>
      </c>
      <c r="N2593" s="13">
        <f t="shared" si="1401"/>
        <v>1312.1518432617186</v>
      </c>
      <c r="O2593" s="13">
        <f t="shared" si="1401"/>
        <v>1458.6591674804686</v>
      </c>
      <c r="P2593" s="13">
        <f t="shared" si="1401"/>
        <v>1294.5742919921877</v>
      </c>
      <c r="Q2593" s="13">
        <f t="shared" si="1401"/>
        <v>1272.8623229980467</v>
      </c>
      <c r="R2593" s="13">
        <f t="shared" si="1401"/>
        <v>911.96552124023447</v>
      </c>
      <c r="S2593" s="13">
        <f t="shared" si="1401"/>
        <v>580.73613891601553</v>
      </c>
      <c r="T2593" s="13">
        <f t="shared" si="1401"/>
        <v>431.31209564208984</v>
      </c>
      <c r="U2593" s="13">
        <f t="shared" si="1401"/>
        <v>26382.103544616701</v>
      </c>
      <c r="V2593" s="8"/>
      <c r="W2593" s="8" t="s">
        <v>67</v>
      </c>
      <c r="X2593" s="8"/>
      <c r="Y2593" s="8"/>
      <c r="Z2593" s="8"/>
      <c r="AA2593" s="8"/>
      <c r="AB2593" s="8"/>
      <c r="AC2593" s="8"/>
      <c r="AD2593" s="8"/>
      <c r="AE2593" s="13"/>
      <c r="AF2593" s="8"/>
      <c r="AG2593" s="44" t="s">
        <v>67</v>
      </c>
      <c r="AH2593" s="68" t="str">
        <f t="shared" si="1384"/>
        <v xml:space="preserve"> </v>
      </c>
      <c r="AI2593" s="68" t="str">
        <f t="shared" si="1385"/>
        <v xml:space="preserve"> </v>
      </c>
      <c r="AJ2593" s="68" t="str">
        <f t="shared" si="1386"/>
        <v xml:space="preserve"> </v>
      </c>
      <c r="AK2593" s="68" t="str">
        <f t="shared" si="1387"/>
        <v xml:space="preserve"> </v>
      </c>
      <c r="AL2593" s="68" t="str">
        <f t="shared" si="1363"/>
        <v xml:space="preserve"> </v>
      </c>
      <c r="AM2593" s="68" t="str">
        <f t="shared" si="1364"/>
        <v xml:space="preserve"> </v>
      </c>
      <c r="AN2593" s="68" t="str">
        <f t="shared" si="1365"/>
        <v xml:space="preserve"> </v>
      </c>
      <c r="AO2593" s="68">
        <f t="shared" si="1348"/>
        <v>0</v>
      </c>
      <c r="AP2593" s="8"/>
      <c r="AQ2593" s="6"/>
      <c r="AR2593" s="6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</row>
    <row r="2594" spans="1:58" s="5" customFormat="1">
      <c r="A2594" s="6">
        <v>2549</v>
      </c>
      <c r="B2594" s="44" t="s">
        <v>68</v>
      </c>
      <c r="C2594" s="13">
        <f t="shared" ref="C2594:U2594" si="1402">C2494+(C2494-C2394)</f>
        <v>8285.6857177734382</v>
      </c>
      <c r="D2594" s="13">
        <f t="shared" si="1402"/>
        <v>8516.2054687499985</v>
      </c>
      <c r="E2594" s="13">
        <f t="shared" si="1402"/>
        <v>9256.4272949218757</v>
      </c>
      <c r="F2594" s="13">
        <f t="shared" si="1402"/>
        <v>11309.944677734376</v>
      </c>
      <c r="G2594" s="13">
        <f t="shared" si="1402"/>
        <v>13604.409326171874</v>
      </c>
      <c r="H2594" s="13">
        <f t="shared" si="1402"/>
        <v>12414.300976562499</v>
      </c>
      <c r="I2594" s="13">
        <f t="shared" si="1402"/>
        <v>12095.417236328125</v>
      </c>
      <c r="J2594" s="13">
        <f t="shared" si="1402"/>
        <v>10935.529980468749</v>
      </c>
      <c r="K2594" s="13">
        <f t="shared" si="1402"/>
        <v>11013.728417968749</v>
      </c>
      <c r="L2594" s="13">
        <f t="shared" si="1402"/>
        <v>10580.241943359375</v>
      </c>
      <c r="M2594" s="13">
        <f t="shared" si="1402"/>
        <v>11862.809326171875</v>
      </c>
      <c r="N2594" s="13">
        <f t="shared" si="1402"/>
        <v>10092.338134765625</v>
      </c>
      <c r="O2594" s="13">
        <f t="shared" si="1402"/>
        <v>9028.9449462890625</v>
      </c>
      <c r="P2594" s="13">
        <f t="shared" si="1402"/>
        <v>7534.6778808593754</v>
      </c>
      <c r="Q2594" s="13">
        <f t="shared" si="1402"/>
        <v>6762.6376464843743</v>
      </c>
      <c r="R2594" s="13">
        <f t="shared" si="1402"/>
        <v>4817.8899658203118</v>
      </c>
      <c r="S2594" s="13">
        <f t="shared" si="1402"/>
        <v>2459.2111572265621</v>
      </c>
      <c r="T2594" s="13">
        <f t="shared" si="1402"/>
        <v>2206.2667785644535</v>
      </c>
      <c r="U2594" s="13">
        <f t="shared" si="1402"/>
        <v>162776.66687622073</v>
      </c>
      <c r="V2594" s="8"/>
      <c r="W2594" s="8" t="s">
        <v>68</v>
      </c>
      <c r="X2594" s="8">
        <v>18</v>
      </c>
      <c r="Y2594" s="8">
        <v>98</v>
      </c>
      <c r="Z2594" s="8">
        <v>452</v>
      </c>
      <c r="AA2594" s="8">
        <v>623</v>
      </c>
      <c r="AB2594" s="8">
        <v>328</v>
      </c>
      <c r="AC2594" s="8">
        <v>38</v>
      </c>
      <c r="AD2594" s="8">
        <v>3</v>
      </c>
      <c r="AE2594" s="13">
        <v>1563</v>
      </c>
      <c r="AF2594" s="8"/>
      <c r="AG2594" s="44" t="s">
        <v>68</v>
      </c>
      <c r="AH2594" s="68">
        <f t="shared" si="1384"/>
        <v>3.1830394423477912</v>
      </c>
      <c r="AI2594" s="68">
        <f t="shared" si="1385"/>
        <v>14.407093707695148</v>
      </c>
      <c r="AJ2594" s="68">
        <f t="shared" si="1386"/>
        <v>72.81924304128772</v>
      </c>
      <c r="AK2594" s="68">
        <f t="shared" si="1387"/>
        <v>103.01422230046653</v>
      </c>
      <c r="AL2594" s="68">
        <f t="shared" si="1363"/>
        <v>59.987947650606749</v>
      </c>
      <c r="AM2594" s="68">
        <f t="shared" si="1364"/>
        <v>6.9004788492884046</v>
      </c>
      <c r="AN2594" s="68">
        <f t="shared" si="1365"/>
        <v>0.56709478215343301</v>
      </c>
      <c r="AO2594" s="68">
        <f t="shared" si="1348"/>
        <v>38.143547650287317</v>
      </c>
      <c r="AP2594" s="8"/>
      <c r="AQ2594" s="6"/>
      <c r="AR2594" s="6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</row>
    <row r="2595" spans="1:58" s="5" customFormat="1">
      <c r="A2595" s="6">
        <v>2550</v>
      </c>
      <c r="B2595" s="44" t="s">
        <v>69</v>
      </c>
      <c r="C2595" s="13">
        <f t="shared" ref="C2595:U2595" si="1403">C2495+(C2495-C2395)</f>
        <v>6775.6206542968757</v>
      </c>
      <c r="D2595" s="13">
        <f t="shared" si="1403"/>
        <v>6539.250244140625</v>
      </c>
      <c r="E2595" s="13">
        <f t="shared" si="1403"/>
        <v>6314.2437011718757</v>
      </c>
      <c r="F2595" s="13">
        <f t="shared" si="1403"/>
        <v>6246.3186523437507</v>
      </c>
      <c r="G2595" s="13">
        <f t="shared" si="1403"/>
        <v>7900.1712402343746</v>
      </c>
      <c r="H2595" s="13">
        <f t="shared" si="1403"/>
        <v>9955.1197753906235</v>
      </c>
      <c r="I2595" s="13">
        <f t="shared" si="1403"/>
        <v>9754.9529785156265</v>
      </c>
      <c r="J2595" s="13">
        <f t="shared" si="1403"/>
        <v>8761.876953125</v>
      </c>
      <c r="K2595" s="13">
        <f t="shared" si="1403"/>
        <v>8145.9032226562485</v>
      </c>
      <c r="L2595" s="13">
        <f t="shared" si="1403"/>
        <v>7289.2306152343754</v>
      </c>
      <c r="M2595" s="13">
        <f t="shared" si="1403"/>
        <v>6882.3577636718746</v>
      </c>
      <c r="N2595" s="13">
        <f t="shared" si="1403"/>
        <v>5248.7387207031243</v>
      </c>
      <c r="O2595" s="13">
        <f t="shared" si="1403"/>
        <v>5022.3626464843746</v>
      </c>
      <c r="P2595" s="13">
        <f t="shared" si="1403"/>
        <v>4422.0741943359371</v>
      </c>
      <c r="Q2595" s="13">
        <f t="shared" si="1403"/>
        <v>4452.6807373046868</v>
      </c>
      <c r="R2595" s="13">
        <f t="shared" si="1403"/>
        <v>3614.7613525390625</v>
      </c>
      <c r="S2595" s="13">
        <f t="shared" si="1403"/>
        <v>1791.22314453125</v>
      </c>
      <c r="T2595" s="13">
        <f t="shared" si="1403"/>
        <v>1531.4412902832032</v>
      </c>
      <c r="U2595" s="13">
        <f t="shared" si="1403"/>
        <v>110648.32788696288</v>
      </c>
      <c r="V2595" s="8"/>
      <c r="W2595" s="8" t="s">
        <v>69</v>
      </c>
      <c r="X2595" s="8">
        <v>21</v>
      </c>
      <c r="Y2595" s="8">
        <v>105</v>
      </c>
      <c r="Z2595" s="8">
        <v>351</v>
      </c>
      <c r="AA2595" s="8">
        <v>550</v>
      </c>
      <c r="AB2595" s="8">
        <v>258</v>
      </c>
      <c r="AC2595" s="8">
        <v>38</v>
      </c>
      <c r="AD2595" s="8">
        <v>0</v>
      </c>
      <c r="AE2595" s="13">
        <v>1323</v>
      </c>
      <c r="AF2595" s="8"/>
      <c r="AG2595" s="44" t="s">
        <v>69</v>
      </c>
      <c r="AH2595" s="68">
        <f t="shared" si="1384"/>
        <v>6.7239605178068702</v>
      </c>
      <c r="AI2595" s="68">
        <f t="shared" si="1385"/>
        <v>26.581702296590969</v>
      </c>
      <c r="AJ2595" s="68">
        <f t="shared" si="1386"/>
        <v>70.51647954405999</v>
      </c>
      <c r="AK2595" s="68">
        <f t="shared" si="1387"/>
        <v>112.76322934848045</v>
      </c>
      <c r="AL2595" s="68">
        <f t="shared" si="1363"/>
        <v>58.891491259297368</v>
      </c>
      <c r="AM2595" s="68">
        <f t="shared" si="1364"/>
        <v>9.3298432258096007</v>
      </c>
      <c r="AN2595" s="68" t="str">
        <f t="shared" si="1365"/>
        <v xml:space="preserve"> </v>
      </c>
      <c r="AO2595" s="68">
        <f t="shared" si="1348"/>
        <v>45.57858962547175</v>
      </c>
      <c r="AP2595" s="8"/>
      <c r="AQ2595" s="6"/>
      <c r="AR2595" s="6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</row>
    <row r="2596" spans="1:58" s="5" customFormat="1">
      <c r="A2596" s="6">
        <v>2551</v>
      </c>
      <c r="B2596" s="44" t="s">
        <v>70</v>
      </c>
      <c r="C2596" s="13">
        <f t="shared" ref="C2596:U2596" si="1404">C2496+(C2496-C2396)</f>
        <v>1958.8342681884765</v>
      </c>
      <c r="D2596" s="13">
        <f t="shared" si="1404"/>
        <v>2227.3937927246097</v>
      </c>
      <c r="E2596" s="13">
        <f t="shared" si="1404"/>
        <v>2084.2770874023436</v>
      </c>
      <c r="F2596" s="13">
        <f t="shared" si="1404"/>
        <v>1843.3836700439451</v>
      </c>
      <c r="G2596" s="13">
        <f t="shared" si="1404"/>
        <v>1201.5142883300782</v>
      </c>
      <c r="H2596" s="13">
        <f t="shared" si="1404"/>
        <v>1274.3516906738282</v>
      </c>
      <c r="I2596" s="13">
        <f t="shared" si="1404"/>
        <v>1818.5274688720701</v>
      </c>
      <c r="J2596" s="13">
        <f t="shared" si="1404"/>
        <v>2203.3097656250002</v>
      </c>
      <c r="K2596" s="13">
        <f t="shared" si="1404"/>
        <v>1987.5667114257813</v>
      </c>
      <c r="L2596" s="13">
        <f t="shared" si="1404"/>
        <v>1861.9092773437501</v>
      </c>
      <c r="M2596" s="13">
        <f t="shared" si="1404"/>
        <v>1712.0094421386721</v>
      </c>
      <c r="N2596" s="13">
        <f t="shared" si="1404"/>
        <v>1136.6993774414063</v>
      </c>
      <c r="O2596" s="13">
        <f t="shared" si="1404"/>
        <v>714.84219360351563</v>
      </c>
      <c r="P2596" s="13">
        <f t="shared" si="1404"/>
        <v>718.8584686279296</v>
      </c>
      <c r="Q2596" s="13">
        <f t="shared" si="1404"/>
        <v>619.48007354736319</v>
      </c>
      <c r="R2596" s="13">
        <f t="shared" si="1404"/>
        <v>498.75744934082036</v>
      </c>
      <c r="S2596" s="13">
        <f t="shared" si="1404"/>
        <v>219.1971435546875</v>
      </c>
      <c r="T2596" s="13">
        <f t="shared" si="1404"/>
        <v>211.481369972229</v>
      </c>
      <c r="U2596" s="13">
        <f t="shared" si="1404"/>
        <v>24292.393538856508</v>
      </c>
      <c r="V2596" s="8"/>
      <c r="W2596" s="8" t="s">
        <v>70</v>
      </c>
      <c r="X2596" s="8"/>
      <c r="Y2596" s="8"/>
      <c r="Z2596" s="8"/>
      <c r="AA2596" s="8"/>
      <c r="AB2596" s="8"/>
      <c r="AC2596" s="8"/>
      <c r="AD2596" s="8"/>
      <c r="AE2596" s="13"/>
      <c r="AF2596" s="8"/>
      <c r="AG2596" s="44" t="s">
        <v>70</v>
      </c>
      <c r="AH2596" s="68" t="str">
        <f t="shared" si="1384"/>
        <v xml:space="preserve"> </v>
      </c>
      <c r="AI2596" s="68" t="str">
        <f t="shared" si="1385"/>
        <v xml:space="preserve"> </v>
      </c>
      <c r="AJ2596" s="68" t="str">
        <f t="shared" si="1386"/>
        <v xml:space="preserve"> </v>
      </c>
      <c r="AK2596" s="68" t="str">
        <f t="shared" si="1387"/>
        <v xml:space="preserve"> </v>
      </c>
      <c r="AL2596" s="68" t="str">
        <f t="shared" si="1363"/>
        <v xml:space="preserve"> </v>
      </c>
      <c r="AM2596" s="68" t="str">
        <f t="shared" si="1364"/>
        <v xml:space="preserve"> </v>
      </c>
      <c r="AN2596" s="68" t="str">
        <f t="shared" si="1365"/>
        <v xml:space="preserve"> </v>
      </c>
      <c r="AO2596" s="68">
        <f t="shared" si="1348"/>
        <v>0</v>
      </c>
      <c r="AP2596" s="8"/>
      <c r="AQ2596" s="6"/>
      <c r="AR2596" s="6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</row>
    <row r="2597" spans="1:58" s="5" customFormat="1">
      <c r="A2597" s="6">
        <v>2552</v>
      </c>
      <c r="B2597" s="44" t="s">
        <v>71</v>
      </c>
      <c r="C2597" s="13">
        <f t="shared" ref="C2597:U2597" si="1405">C2497+(C2497-C2397)</f>
        <v>8504.0506591796875</v>
      </c>
      <c r="D2597" s="13">
        <f t="shared" si="1405"/>
        <v>7936.686657714843</v>
      </c>
      <c r="E2597" s="13">
        <f t="shared" si="1405"/>
        <v>6818.8075439453132</v>
      </c>
      <c r="F2597" s="13">
        <f t="shared" si="1405"/>
        <v>7139.1572265625</v>
      </c>
      <c r="G2597" s="13">
        <f t="shared" si="1405"/>
        <v>10463.7412109375</v>
      </c>
      <c r="H2597" s="13">
        <f t="shared" si="1405"/>
        <v>13060.219384765624</v>
      </c>
      <c r="I2597" s="13">
        <f t="shared" si="1405"/>
        <v>13138.811962890624</v>
      </c>
      <c r="J2597" s="13">
        <f t="shared" si="1405"/>
        <v>11152.26220703125</v>
      </c>
      <c r="K2597" s="13">
        <f t="shared" si="1405"/>
        <v>9446.0503906250015</v>
      </c>
      <c r="L2597" s="13">
        <f t="shared" si="1405"/>
        <v>7086.192626953125</v>
      </c>
      <c r="M2597" s="13">
        <f t="shared" si="1405"/>
        <v>6634.1793945312493</v>
      </c>
      <c r="N2597" s="13">
        <f t="shared" si="1405"/>
        <v>5294.988037109375</v>
      </c>
      <c r="O2597" s="13">
        <f t="shared" si="1405"/>
        <v>6643.47802734375</v>
      </c>
      <c r="P2597" s="13">
        <f t="shared" si="1405"/>
        <v>6614.5341552734371</v>
      </c>
      <c r="Q2597" s="13">
        <f t="shared" si="1405"/>
        <v>6508.4893554687496</v>
      </c>
      <c r="R2597" s="13">
        <f t="shared" si="1405"/>
        <v>4953.4754638671875</v>
      </c>
      <c r="S2597" s="13">
        <f t="shared" si="1405"/>
        <v>2362.7600952148441</v>
      </c>
      <c r="T2597" s="13">
        <f t="shared" si="1405"/>
        <v>1903.5734130859373</v>
      </c>
      <c r="U2597" s="13">
        <f t="shared" si="1405"/>
        <v>135661.45781250001</v>
      </c>
      <c r="V2597" s="8"/>
      <c r="W2597" s="8" t="s">
        <v>71</v>
      </c>
      <c r="X2597" s="8">
        <v>47</v>
      </c>
      <c r="Y2597" s="8">
        <v>236</v>
      </c>
      <c r="Z2597" s="8">
        <v>504</v>
      </c>
      <c r="AA2597" s="8">
        <v>632</v>
      </c>
      <c r="AB2597" s="8">
        <v>303</v>
      </c>
      <c r="AC2597" s="8">
        <v>54</v>
      </c>
      <c r="AD2597" s="8">
        <v>0</v>
      </c>
      <c r="AE2597" s="13">
        <v>1776</v>
      </c>
      <c r="AF2597" s="8"/>
      <c r="AG2597" s="44" t="s">
        <v>71</v>
      </c>
      <c r="AH2597" s="68">
        <f t="shared" si="1384"/>
        <v>13.166820258595278</v>
      </c>
      <c r="AI2597" s="68">
        <f t="shared" si="1385"/>
        <v>45.108149225501641</v>
      </c>
      <c r="AJ2597" s="68">
        <f t="shared" si="1386"/>
        <v>77.180939332137356</v>
      </c>
      <c r="AK2597" s="68">
        <f t="shared" si="1387"/>
        <v>96.203523086413952</v>
      </c>
      <c r="AL2597" s="68">
        <f t="shared" si="1363"/>
        <v>54.338751075806897</v>
      </c>
      <c r="AM2597" s="68">
        <f t="shared" si="1364"/>
        <v>11.433349975264544</v>
      </c>
      <c r="AN2597" s="68" t="str">
        <f t="shared" si="1365"/>
        <v xml:space="preserve"> </v>
      </c>
      <c r="AO2597" s="68">
        <f t="shared" si="1348"/>
        <v>49.687748445068898</v>
      </c>
      <c r="AP2597" s="8"/>
      <c r="AQ2597" s="6"/>
      <c r="AR2597" s="6"/>
      <c r="AS2597" s="8"/>
      <c r="AT2597" s="8"/>
      <c r="AU2597" s="8"/>
      <c r="AV2597" s="8"/>
      <c r="AW2597" s="8"/>
      <c r="AX2597" s="8"/>
      <c r="AY2597" s="8"/>
      <c r="AZ2597" s="8"/>
      <c r="BA2597" s="8"/>
      <c r="BB2597" s="8"/>
      <c r="BC2597" s="8"/>
      <c r="BD2597" s="8"/>
      <c r="BE2597" s="8"/>
      <c r="BF2597" s="8"/>
    </row>
    <row r="2598" spans="1:58" s="5" customFormat="1">
      <c r="A2598" s="6">
        <v>2553</v>
      </c>
      <c r="B2598" s="44" t="s">
        <v>72</v>
      </c>
      <c r="C2598" s="13">
        <f t="shared" ref="C2598:U2598" si="1406">C2498+(C2498-C2398)</f>
        <v>7905.1578124999996</v>
      </c>
      <c r="D2598" s="13">
        <f t="shared" si="1406"/>
        <v>9246.4769042968765</v>
      </c>
      <c r="E2598" s="13">
        <f t="shared" si="1406"/>
        <v>9569.3861328124985</v>
      </c>
      <c r="F2598" s="13">
        <f t="shared" si="1406"/>
        <v>8122.4297363281257</v>
      </c>
      <c r="G2598" s="13">
        <f t="shared" si="1406"/>
        <v>6070.4703124999996</v>
      </c>
      <c r="H2598" s="13">
        <f t="shared" si="1406"/>
        <v>6974.0865234374996</v>
      </c>
      <c r="I2598" s="13">
        <f t="shared" si="1406"/>
        <v>8106.3958496093765</v>
      </c>
      <c r="J2598" s="13">
        <f t="shared" si="1406"/>
        <v>9046.4541992187515</v>
      </c>
      <c r="K2598" s="13">
        <f t="shared" si="1406"/>
        <v>9621.463134765625</v>
      </c>
      <c r="L2598" s="13">
        <f t="shared" si="1406"/>
        <v>8197.0189453124985</v>
      </c>
      <c r="M2598" s="13">
        <f t="shared" si="1406"/>
        <v>8524.9789550781243</v>
      </c>
      <c r="N2598" s="13">
        <f t="shared" si="1406"/>
        <v>7028.99365234375</v>
      </c>
      <c r="O2598" s="13">
        <f t="shared" si="1406"/>
        <v>6468.3686767578129</v>
      </c>
      <c r="P2598" s="13">
        <f t="shared" si="1406"/>
        <v>6249.6271240234382</v>
      </c>
      <c r="Q2598" s="13">
        <f t="shared" si="1406"/>
        <v>6757.0589233398441</v>
      </c>
      <c r="R2598" s="13">
        <f t="shared" si="1406"/>
        <v>5252.2741455078121</v>
      </c>
      <c r="S2598" s="13">
        <f t="shared" si="1406"/>
        <v>3155.8903320312502</v>
      </c>
      <c r="T2598" s="13">
        <f t="shared" si="1406"/>
        <v>2075.7054870605471</v>
      </c>
      <c r="U2598" s="13">
        <f t="shared" si="1406"/>
        <v>128372.23684692383</v>
      </c>
      <c r="V2598" s="8"/>
      <c r="W2598" s="8" t="s">
        <v>72</v>
      </c>
      <c r="X2598" s="8">
        <v>59</v>
      </c>
      <c r="Y2598" s="8">
        <v>188</v>
      </c>
      <c r="Z2598" s="8">
        <v>426</v>
      </c>
      <c r="AA2598" s="8">
        <v>442</v>
      </c>
      <c r="AB2598" s="8">
        <v>208</v>
      </c>
      <c r="AC2598" s="8">
        <v>26</v>
      </c>
      <c r="AD2598" s="8">
        <v>3</v>
      </c>
      <c r="AE2598" s="13">
        <v>1352</v>
      </c>
      <c r="AF2598" s="8"/>
      <c r="AG2598" s="44" t="s">
        <v>72</v>
      </c>
      <c r="AH2598" s="68">
        <f t="shared" si="1384"/>
        <v>14.527672609125428</v>
      </c>
      <c r="AI2598" s="68">
        <f t="shared" si="1385"/>
        <v>61.939187681349857</v>
      </c>
      <c r="AJ2598" s="68">
        <f t="shared" si="1386"/>
        <v>122.16653709940675</v>
      </c>
      <c r="AK2598" s="68">
        <f t="shared" si="1387"/>
        <v>109.04969562306748</v>
      </c>
      <c r="AL2598" s="68">
        <f t="shared" si="1363"/>
        <v>45.984867754697262</v>
      </c>
      <c r="AM2598" s="68">
        <f t="shared" si="1364"/>
        <v>5.4045834060420885</v>
      </c>
      <c r="AN2598" s="68">
        <f t="shared" si="1365"/>
        <v>0.73197342107292884</v>
      </c>
      <c r="AO2598" s="68">
        <f t="shared" si="1348"/>
        <v>48.166743546303508</v>
      </c>
      <c r="AP2598" s="8"/>
      <c r="AQ2598" s="6"/>
      <c r="AR2598" s="6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</row>
    <row r="2599" spans="1:58" s="5" customFormat="1">
      <c r="A2599" s="6">
        <v>2554</v>
      </c>
      <c r="B2599" s="44" t="s">
        <v>73</v>
      </c>
      <c r="C2599" s="13">
        <f t="shared" ref="C2599:U2599" si="1407">C2499+(C2499-C2399)</f>
        <v>944.29368286132808</v>
      </c>
      <c r="D2599" s="13">
        <f t="shared" si="1407"/>
        <v>1316.6910156250001</v>
      </c>
      <c r="E2599" s="13">
        <f t="shared" si="1407"/>
        <v>1300.1359436035154</v>
      </c>
      <c r="F2599" s="13">
        <f t="shared" si="1407"/>
        <v>1019.3694702148437</v>
      </c>
      <c r="G2599" s="13">
        <f t="shared" si="1407"/>
        <v>648.81674804687509</v>
      </c>
      <c r="H2599" s="13">
        <f t="shared" si="1407"/>
        <v>772.2574462890625</v>
      </c>
      <c r="I2599" s="13">
        <f t="shared" si="1407"/>
        <v>1030.725653076172</v>
      </c>
      <c r="J2599" s="13">
        <f t="shared" si="1407"/>
        <v>1143.577703857422</v>
      </c>
      <c r="K2599" s="13">
        <f t="shared" si="1407"/>
        <v>1425.4766601562501</v>
      </c>
      <c r="L2599" s="13">
        <f t="shared" si="1407"/>
        <v>1378.6922546386718</v>
      </c>
      <c r="M2599" s="13">
        <f t="shared" si="1407"/>
        <v>1284.2597290039062</v>
      </c>
      <c r="N2599" s="13">
        <f t="shared" si="1407"/>
        <v>890.30518798828143</v>
      </c>
      <c r="O2599" s="13">
        <f t="shared" si="1407"/>
        <v>868.78802490234375</v>
      </c>
      <c r="P2599" s="13">
        <f t="shared" si="1407"/>
        <v>726.76649780273442</v>
      </c>
      <c r="Q2599" s="13">
        <f t="shared" si="1407"/>
        <v>795.69738159179678</v>
      </c>
      <c r="R2599" s="13">
        <f t="shared" si="1407"/>
        <v>617.20973510742192</v>
      </c>
      <c r="S2599" s="13">
        <f t="shared" si="1407"/>
        <v>456.05719604492185</v>
      </c>
      <c r="T2599" s="13">
        <f t="shared" si="1407"/>
        <v>349.37671203613286</v>
      </c>
      <c r="U2599" s="13">
        <f t="shared" si="1407"/>
        <v>16968.497042846677</v>
      </c>
      <c r="V2599" s="8"/>
      <c r="W2599" s="8" t="s">
        <v>73</v>
      </c>
      <c r="X2599" s="8"/>
      <c r="Y2599" s="8"/>
      <c r="Z2599" s="8"/>
      <c r="AA2599" s="8"/>
      <c r="AB2599" s="8"/>
      <c r="AC2599" s="8"/>
      <c r="AD2599" s="8"/>
      <c r="AE2599" s="13"/>
      <c r="AF2599" s="8"/>
      <c r="AG2599" s="44" t="s">
        <v>73</v>
      </c>
      <c r="AH2599" s="68" t="str">
        <f t="shared" si="1384"/>
        <v xml:space="preserve"> </v>
      </c>
      <c r="AI2599" s="68" t="str">
        <f t="shared" si="1385"/>
        <v xml:space="preserve"> </v>
      </c>
      <c r="AJ2599" s="68" t="str">
        <f t="shared" si="1386"/>
        <v xml:space="preserve"> </v>
      </c>
      <c r="AK2599" s="68" t="str">
        <f t="shared" si="1387"/>
        <v xml:space="preserve"> </v>
      </c>
      <c r="AL2599" s="68" t="str">
        <f t="shared" si="1363"/>
        <v xml:space="preserve"> </v>
      </c>
      <c r="AM2599" s="68" t="str">
        <f t="shared" si="1364"/>
        <v xml:space="preserve"> </v>
      </c>
      <c r="AN2599" s="68" t="str">
        <f t="shared" si="1365"/>
        <v xml:space="preserve"> </v>
      </c>
      <c r="AO2599" s="68">
        <f t="shared" si="1348"/>
        <v>0</v>
      </c>
      <c r="AP2599" s="8"/>
      <c r="AQ2599" s="6"/>
      <c r="AR2599" s="6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/>
      <c r="BF2599" s="8"/>
    </row>
    <row r="2600" spans="1:58" s="5" customFormat="1">
      <c r="A2600" s="6">
        <v>2555</v>
      </c>
      <c r="B2600" s="44" t="s">
        <v>74</v>
      </c>
      <c r="C2600" s="13">
        <f t="shared" ref="C2600:U2600" si="1408">C2500+(C2500-C2400)</f>
        <v>1082.5022155761717</v>
      </c>
      <c r="D2600" s="13">
        <f t="shared" si="1408"/>
        <v>1297.5313385009767</v>
      </c>
      <c r="E2600" s="13">
        <f t="shared" si="1408"/>
        <v>1403.1396942138672</v>
      </c>
      <c r="F2600" s="13">
        <f t="shared" si="1408"/>
        <v>961.55185546875009</v>
      </c>
      <c r="G2600" s="13">
        <f t="shared" si="1408"/>
        <v>614.95113067626949</v>
      </c>
      <c r="H2600" s="13">
        <f t="shared" si="1408"/>
        <v>819.22298431396484</v>
      </c>
      <c r="I2600" s="13">
        <f t="shared" si="1408"/>
        <v>997.16589965820322</v>
      </c>
      <c r="J2600" s="13">
        <f t="shared" si="1408"/>
        <v>1202.4087554931639</v>
      </c>
      <c r="K2600" s="13">
        <f t="shared" si="1408"/>
        <v>1247.0462554931642</v>
      </c>
      <c r="L2600" s="13">
        <f t="shared" si="1408"/>
        <v>1181.1853332519531</v>
      </c>
      <c r="M2600" s="13">
        <f t="shared" si="1408"/>
        <v>1164.1828094482421</v>
      </c>
      <c r="N2600" s="13">
        <f t="shared" si="1408"/>
        <v>834.07636718749995</v>
      </c>
      <c r="O2600" s="13">
        <f t="shared" si="1408"/>
        <v>710.60381011962886</v>
      </c>
      <c r="P2600" s="13">
        <f t="shared" si="1408"/>
        <v>605.50773925781255</v>
      </c>
      <c r="Q2600" s="13">
        <f t="shared" si="1408"/>
        <v>576.91361389160147</v>
      </c>
      <c r="R2600" s="13">
        <f t="shared" si="1408"/>
        <v>513.73850250244141</v>
      </c>
      <c r="S2600" s="13">
        <f t="shared" si="1408"/>
        <v>292.16533737182613</v>
      </c>
      <c r="T2600" s="13">
        <f t="shared" si="1408"/>
        <v>270.53677558898926</v>
      </c>
      <c r="U2600" s="13">
        <f t="shared" si="1408"/>
        <v>15774.430418014526</v>
      </c>
      <c r="V2600" s="8"/>
      <c r="W2600" s="8" t="s">
        <v>74</v>
      </c>
      <c r="X2600" s="8"/>
      <c r="Y2600" s="8"/>
      <c r="Z2600" s="8"/>
      <c r="AA2600" s="8"/>
      <c r="AB2600" s="8"/>
      <c r="AC2600" s="8"/>
      <c r="AD2600" s="8"/>
      <c r="AE2600" s="13"/>
      <c r="AF2600" s="8"/>
      <c r="AG2600" s="44" t="s">
        <v>74</v>
      </c>
      <c r="AH2600" s="68" t="str">
        <f t="shared" si="1384"/>
        <v xml:space="preserve"> </v>
      </c>
      <c r="AI2600" s="68" t="str">
        <f t="shared" si="1385"/>
        <v xml:space="preserve"> </v>
      </c>
      <c r="AJ2600" s="68" t="str">
        <f t="shared" si="1386"/>
        <v xml:space="preserve"> </v>
      </c>
      <c r="AK2600" s="68" t="str">
        <f t="shared" si="1387"/>
        <v xml:space="preserve"> </v>
      </c>
      <c r="AL2600" s="68" t="str">
        <f t="shared" si="1363"/>
        <v xml:space="preserve"> </v>
      </c>
      <c r="AM2600" s="68" t="str">
        <f t="shared" si="1364"/>
        <v xml:space="preserve"> </v>
      </c>
      <c r="AN2600" s="68" t="str">
        <f t="shared" si="1365"/>
        <v xml:space="preserve"> </v>
      </c>
      <c r="AO2600" s="68">
        <f t="shared" si="1348"/>
        <v>0</v>
      </c>
      <c r="AP2600" s="8"/>
      <c r="AQ2600" s="6"/>
      <c r="AR2600" s="6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</row>
    <row r="2601" spans="1:58" s="5" customFormat="1">
      <c r="A2601" s="6">
        <v>2556</v>
      </c>
      <c r="B2601" s="44" t="s">
        <v>75</v>
      </c>
      <c r="C2601" s="13">
        <f t="shared" ref="C2601:U2601" si="1409">C2501+(C2501-C2401)</f>
        <v>856.13380737304692</v>
      </c>
      <c r="D2601" s="13">
        <f t="shared" si="1409"/>
        <v>1008.2734252929688</v>
      </c>
      <c r="E2601" s="13">
        <f t="shared" si="1409"/>
        <v>1117.0567810058592</v>
      </c>
      <c r="F2601" s="13">
        <f t="shared" si="1409"/>
        <v>771.5777587890625</v>
      </c>
      <c r="G2601" s="13">
        <f t="shared" si="1409"/>
        <v>479.7897430419921</v>
      </c>
      <c r="H2601" s="13">
        <f t="shared" si="1409"/>
        <v>711.5283325195312</v>
      </c>
      <c r="I2601" s="13">
        <f t="shared" si="1409"/>
        <v>945.44053344726558</v>
      </c>
      <c r="J2601" s="13">
        <f t="shared" si="1409"/>
        <v>1023.3928039550781</v>
      </c>
      <c r="K2601" s="13">
        <f t="shared" si="1409"/>
        <v>1189.2475158691404</v>
      </c>
      <c r="L2601" s="13">
        <f t="shared" si="1409"/>
        <v>1006.3076904296877</v>
      </c>
      <c r="M2601" s="13">
        <f t="shared" si="1409"/>
        <v>1014.745184326172</v>
      </c>
      <c r="N2601" s="13">
        <f t="shared" si="1409"/>
        <v>782.2456176757812</v>
      </c>
      <c r="O2601" s="13">
        <f t="shared" si="1409"/>
        <v>638.9410522460937</v>
      </c>
      <c r="P2601" s="13">
        <f t="shared" si="1409"/>
        <v>521.47587890625005</v>
      </c>
      <c r="Q2601" s="13">
        <f t="shared" si="1409"/>
        <v>573.7758911132812</v>
      </c>
      <c r="R2601" s="13">
        <f t="shared" si="1409"/>
        <v>408.00034790039058</v>
      </c>
      <c r="S2601" s="13">
        <f t="shared" si="1409"/>
        <v>209.70636901855471</v>
      </c>
      <c r="T2601" s="13">
        <f t="shared" si="1409"/>
        <v>168.2392288208008</v>
      </c>
      <c r="U2601" s="13">
        <f t="shared" si="1409"/>
        <v>13425.877961730956</v>
      </c>
      <c r="V2601" s="8"/>
      <c r="W2601" s="8" t="s">
        <v>75</v>
      </c>
      <c r="X2601" s="8"/>
      <c r="Y2601" s="8"/>
      <c r="Z2601" s="8"/>
      <c r="AA2601" s="8"/>
      <c r="AB2601" s="8"/>
      <c r="AC2601" s="8"/>
      <c r="AD2601" s="8"/>
      <c r="AE2601" s="13"/>
      <c r="AF2601" s="8"/>
      <c r="AG2601" s="44" t="s">
        <v>75</v>
      </c>
      <c r="AH2601" s="68" t="str">
        <f t="shared" si="1384"/>
        <v xml:space="preserve"> </v>
      </c>
      <c r="AI2601" s="68" t="str">
        <f t="shared" si="1385"/>
        <v xml:space="preserve"> </v>
      </c>
      <c r="AJ2601" s="68" t="str">
        <f t="shared" si="1386"/>
        <v xml:space="preserve"> </v>
      </c>
      <c r="AK2601" s="68" t="str">
        <f t="shared" si="1387"/>
        <v xml:space="preserve"> </v>
      </c>
      <c r="AL2601" s="68" t="str">
        <f t="shared" si="1363"/>
        <v xml:space="preserve"> </v>
      </c>
      <c r="AM2601" s="68" t="str">
        <f t="shared" si="1364"/>
        <v xml:space="preserve"> </v>
      </c>
      <c r="AN2601" s="68" t="str">
        <f t="shared" si="1365"/>
        <v xml:space="preserve"> </v>
      </c>
      <c r="AO2601" s="68">
        <f t="shared" si="1348"/>
        <v>0</v>
      </c>
      <c r="AP2601" s="8"/>
      <c r="AQ2601" s="6"/>
      <c r="AR2601" s="6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</row>
    <row r="2602" spans="1:58" s="5" customFormat="1">
      <c r="A2602" s="6">
        <v>2557</v>
      </c>
      <c r="B2602" s="44" t="s">
        <v>76</v>
      </c>
      <c r="C2602" s="13">
        <f t="shared" ref="C2602:U2602" si="1410">C2502+(C2502-C2402)</f>
        <v>4577.56005859375</v>
      </c>
      <c r="D2602" s="13">
        <f t="shared" si="1410"/>
        <v>5162.8349121093743</v>
      </c>
      <c r="E2602" s="13">
        <f t="shared" si="1410"/>
        <v>5699.1818603515621</v>
      </c>
      <c r="F2602" s="13">
        <f t="shared" si="1410"/>
        <v>5200.1052124023445</v>
      </c>
      <c r="G2602" s="13">
        <f t="shared" si="1410"/>
        <v>3606.2263671874998</v>
      </c>
      <c r="H2602" s="13">
        <f t="shared" si="1410"/>
        <v>3326.4322326660158</v>
      </c>
      <c r="I2602" s="13">
        <f t="shared" si="1410"/>
        <v>4388.5359252929684</v>
      </c>
      <c r="J2602" s="13">
        <f t="shared" si="1410"/>
        <v>5310.3904418945313</v>
      </c>
      <c r="K2602" s="13">
        <f t="shared" si="1410"/>
        <v>6005.0964111328121</v>
      </c>
      <c r="L2602" s="13">
        <f t="shared" si="1410"/>
        <v>5264.6005126953132</v>
      </c>
      <c r="M2602" s="13">
        <f t="shared" si="1410"/>
        <v>4764.0144409179684</v>
      </c>
      <c r="N2602" s="13">
        <f t="shared" si="1410"/>
        <v>2600.2935913085939</v>
      </c>
      <c r="O2602" s="13">
        <f t="shared" si="1410"/>
        <v>1611.9600463867187</v>
      </c>
      <c r="P2602" s="13">
        <f t="shared" si="1410"/>
        <v>920.61587219238299</v>
      </c>
      <c r="Q2602" s="13">
        <f t="shared" si="1410"/>
        <v>892.65467834472656</v>
      </c>
      <c r="R2602" s="13">
        <f t="shared" si="1410"/>
        <v>607.02005310058598</v>
      </c>
      <c r="S2602" s="13">
        <f t="shared" si="1410"/>
        <v>420.17727355957027</v>
      </c>
      <c r="T2602" s="13">
        <f t="shared" si="1410"/>
        <v>411.18266067504885</v>
      </c>
      <c r="U2602" s="13">
        <f t="shared" si="1410"/>
        <v>60768.882550811773</v>
      </c>
      <c r="V2602" s="8"/>
      <c r="W2602" s="8" t="s">
        <v>76</v>
      </c>
      <c r="X2602" s="8">
        <v>3</v>
      </c>
      <c r="Y2602" s="8">
        <v>43</v>
      </c>
      <c r="Z2602" s="8">
        <v>196</v>
      </c>
      <c r="AA2602" s="8">
        <v>353</v>
      </c>
      <c r="AB2602" s="8">
        <v>139</v>
      </c>
      <c r="AC2602" s="8">
        <v>26</v>
      </c>
      <c r="AD2602" s="8">
        <v>0</v>
      </c>
      <c r="AE2602" s="13">
        <v>760</v>
      </c>
      <c r="AF2602" s="8"/>
      <c r="AG2602" s="44" t="s">
        <v>76</v>
      </c>
      <c r="AH2602" s="68">
        <f t="shared" si="1384"/>
        <v>1.1538228083712407</v>
      </c>
      <c r="AI2602" s="68">
        <f t="shared" si="1385"/>
        <v>23.84764328232437</v>
      </c>
      <c r="AJ2602" s="68">
        <f t="shared" si="1386"/>
        <v>117.84397594230444</v>
      </c>
      <c r="AK2602" s="68">
        <f t="shared" si="1387"/>
        <v>160.8736972918523</v>
      </c>
      <c r="AL2602" s="68">
        <f t="shared" si="1363"/>
        <v>52.350199677751178</v>
      </c>
      <c r="AM2602" s="68">
        <f t="shared" si="1364"/>
        <v>8.6593114314696944</v>
      </c>
      <c r="AN2602" s="68" t="str">
        <f t="shared" si="1365"/>
        <v xml:space="preserve"> </v>
      </c>
      <c r="AO2602" s="68">
        <f t="shared" si="1348"/>
        <v>45.919525827054393</v>
      </c>
      <c r="AP2602" s="8"/>
      <c r="AQ2602" s="6"/>
      <c r="AR2602" s="6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</row>
    <row r="2603" spans="1:58" s="5" customFormat="1">
      <c r="A2603" s="6">
        <v>2558</v>
      </c>
      <c r="B2603" s="44" t="s">
        <v>77</v>
      </c>
      <c r="C2603" s="13">
        <f t="shared" ref="C2603:U2603" si="1411">C2503+(C2503-C2403)</f>
        <v>895.73009948730464</v>
      </c>
      <c r="D2603" s="13">
        <f t="shared" si="1411"/>
        <v>948.86254577636714</v>
      </c>
      <c r="E2603" s="13">
        <f t="shared" si="1411"/>
        <v>1020.7373291015624</v>
      </c>
      <c r="F2603" s="13">
        <f t="shared" si="1411"/>
        <v>763.59548950195313</v>
      </c>
      <c r="G2603" s="13">
        <f t="shared" si="1411"/>
        <v>576.01871948242183</v>
      </c>
      <c r="H2603" s="13">
        <f t="shared" si="1411"/>
        <v>699.97066650390616</v>
      </c>
      <c r="I2603" s="13">
        <f t="shared" si="1411"/>
        <v>951.02754211425781</v>
      </c>
      <c r="J2603" s="13">
        <f t="shared" si="1411"/>
        <v>966.6475708007813</v>
      </c>
      <c r="K2603" s="13">
        <f t="shared" si="1411"/>
        <v>902.54294433593759</v>
      </c>
      <c r="L2603" s="13">
        <f t="shared" si="1411"/>
        <v>950.54952087402353</v>
      </c>
      <c r="M2603" s="13">
        <f t="shared" si="1411"/>
        <v>918.85701904296866</v>
      </c>
      <c r="N2603" s="13">
        <f t="shared" si="1411"/>
        <v>732.19763793945322</v>
      </c>
      <c r="O2603" s="13">
        <f t="shared" si="1411"/>
        <v>639.18219299316411</v>
      </c>
      <c r="P2603" s="13">
        <f t="shared" si="1411"/>
        <v>504.57973327636728</v>
      </c>
      <c r="Q2603" s="13">
        <f t="shared" si="1411"/>
        <v>615.86815490722665</v>
      </c>
      <c r="R2603" s="13">
        <f t="shared" si="1411"/>
        <v>470.62676086425779</v>
      </c>
      <c r="S2603" s="13">
        <f t="shared" si="1411"/>
        <v>264.58849945068357</v>
      </c>
      <c r="T2603" s="13">
        <f t="shared" si="1411"/>
        <v>285.34098815917969</v>
      </c>
      <c r="U2603" s="13">
        <f t="shared" si="1411"/>
        <v>13106.923414611818</v>
      </c>
      <c r="V2603" s="8"/>
      <c r="W2603" s="8" t="s">
        <v>77</v>
      </c>
      <c r="X2603" s="8"/>
      <c r="Y2603" s="8"/>
      <c r="Z2603" s="8"/>
      <c r="AA2603" s="8"/>
      <c r="AB2603" s="8"/>
      <c r="AC2603" s="8"/>
      <c r="AD2603" s="8"/>
      <c r="AE2603" s="13"/>
      <c r="AF2603" s="8"/>
      <c r="AG2603" s="44" t="s">
        <v>77</v>
      </c>
      <c r="AH2603" s="68" t="str">
        <f t="shared" si="1384"/>
        <v xml:space="preserve"> </v>
      </c>
      <c r="AI2603" s="68" t="str">
        <f t="shared" si="1385"/>
        <v xml:space="preserve"> </v>
      </c>
      <c r="AJ2603" s="68" t="str">
        <f t="shared" si="1386"/>
        <v xml:space="preserve"> </v>
      </c>
      <c r="AK2603" s="68" t="str">
        <f t="shared" si="1387"/>
        <v xml:space="preserve"> </v>
      </c>
      <c r="AL2603" s="68" t="str">
        <f t="shared" si="1363"/>
        <v xml:space="preserve"> </v>
      </c>
      <c r="AM2603" s="68" t="str">
        <f t="shared" si="1364"/>
        <v xml:space="preserve"> </v>
      </c>
      <c r="AN2603" s="68" t="str">
        <f t="shared" si="1365"/>
        <v xml:space="preserve"> </v>
      </c>
      <c r="AO2603" s="68">
        <f t="shared" si="1348"/>
        <v>0</v>
      </c>
      <c r="AP2603" s="8"/>
      <c r="AQ2603" s="6"/>
      <c r="AR2603" s="6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</row>
    <row r="2604" spans="1:58" s="5" customFormat="1">
      <c r="A2604" s="6">
        <v>2559</v>
      </c>
      <c r="B2604" s="44" t="s">
        <v>78</v>
      </c>
      <c r="C2604" s="13">
        <f t="shared" ref="C2604:U2604" si="1412">C2504+(C2504-C2404)</f>
        <v>3282.7580810546879</v>
      </c>
      <c r="D2604" s="13">
        <f t="shared" si="1412"/>
        <v>2561.2090332031248</v>
      </c>
      <c r="E2604" s="13">
        <f t="shared" si="1412"/>
        <v>2189.3412109375004</v>
      </c>
      <c r="F2604" s="13">
        <f t="shared" si="1412"/>
        <v>3033.4952392578125</v>
      </c>
      <c r="G2604" s="13">
        <f t="shared" si="1412"/>
        <v>6497.9562011718754</v>
      </c>
      <c r="H2604" s="13">
        <f t="shared" si="1412"/>
        <v>11452.995214843751</v>
      </c>
      <c r="I2604" s="13">
        <f t="shared" si="1412"/>
        <v>11305.456103515626</v>
      </c>
      <c r="J2604" s="13">
        <f t="shared" si="1412"/>
        <v>7406.2329589843757</v>
      </c>
      <c r="K2604" s="13">
        <f t="shared" si="1412"/>
        <v>5817.0459960937496</v>
      </c>
      <c r="L2604" s="13">
        <f t="shared" si="1412"/>
        <v>4816.4982421874993</v>
      </c>
      <c r="M2604" s="13">
        <f t="shared" si="1412"/>
        <v>4789.6824218750007</v>
      </c>
      <c r="N2604" s="13">
        <f t="shared" si="1412"/>
        <v>3517.8000732421879</v>
      </c>
      <c r="O2604" s="13">
        <f t="shared" si="1412"/>
        <v>2840.2443359375002</v>
      </c>
      <c r="P2604" s="13">
        <f t="shared" si="1412"/>
        <v>2258.2652343749996</v>
      </c>
      <c r="Q2604" s="13">
        <f t="shared" si="1412"/>
        <v>2272.0188842773441</v>
      </c>
      <c r="R2604" s="13">
        <f t="shared" si="1412"/>
        <v>1944.4015380859373</v>
      </c>
      <c r="S2604" s="13">
        <f t="shared" si="1412"/>
        <v>1292.4064147949221</v>
      </c>
      <c r="T2604" s="13">
        <f t="shared" si="1412"/>
        <v>1225.2738708496095</v>
      </c>
      <c r="U2604" s="13">
        <f t="shared" si="1412"/>
        <v>78503.0810546875</v>
      </c>
      <c r="V2604" s="8"/>
      <c r="W2604" s="8" t="s">
        <v>78</v>
      </c>
      <c r="X2604" s="8">
        <v>8</v>
      </c>
      <c r="Y2604" s="8">
        <v>42</v>
      </c>
      <c r="Z2604" s="8">
        <v>166</v>
      </c>
      <c r="AA2604" s="8">
        <v>321</v>
      </c>
      <c r="AB2604" s="8">
        <v>202</v>
      </c>
      <c r="AC2604" s="8">
        <v>44</v>
      </c>
      <c r="AD2604" s="8">
        <v>0</v>
      </c>
      <c r="AE2604" s="13">
        <v>786</v>
      </c>
      <c r="AF2604" s="8"/>
      <c r="AG2604" s="44" t="s">
        <v>78</v>
      </c>
      <c r="AH2604" s="68">
        <f t="shared" si="1384"/>
        <v>5.2744437482336801</v>
      </c>
      <c r="AI2604" s="68">
        <f t="shared" si="1385"/>
        <v>12.927141611827269</v>
      </c>
      <c r="AJ2604" s="68">
        <f t="shared" si="1386"/>
        <v>28.988050180070676</v>
      </c>
      <c r="AK2604" s="68">
        <f t="shared" si="1387"/>
        <v>56.786740324466791</v>
      </c>
      <c r="AL2604" s="68">
        <f t="shared" si="1363"/>
        <v>54.548648717552751</v>
      </c>
      <c r="AM2604" s="68">
        <f t="shared" si="1364"/>
        <v>15.127953270284191</v>
      </c>
      <c r="AN2604" s="68" t="str">
        <f t="shared" si="1365"/>
        <v xml:space="preserve"> </v>
      </c>
      <c r="AO2604" s="68">
        <f t="shared" si="1348"/>
        <v>31.234055161339992</v>
      </c>
      <c r="AP2604" s="8"/>
      <c r="AQ2604" s="6"/>
      <c r="AR2604" s="6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</row>
    <row r="2605" spans="1:58" s="5" customFormat="1">
      <c r="A2605" s="6">
        <v>2560</v>
      </c>
      <c r="B2605" s="44" t="s">
        <v>79</v>
      </c>
      <c r="C2605" s="13">
        <f t="shared" ref="C2605:U2605" si="1413">C2505+(C2505-C2405)</f>
        <v>373.40457458496098</v>
      </c>
      <c r="D2605" s="13">
        <f t="shared" si="1413"/>
        <v>490.03973693847661</v>
      </c>
      <c r="E2605" s="13">
        <f t="shared" si="1413"/>
        <v>497.14573364257808</v>
      </c>
      <c r="F2605" s="13">
        <f t="shared" si="1413"/>
        <v>447.07559814453123</v>
      </c>
      <c r="G2605" s="13">
        <f t="shared" si="1413"/>
        <v>248.02718505859377</v>
      </c>
      <c r="H2605" s="13">
        <f t="shared" si="1413"/>
        <v>321.99259338378909</v>
      </c>
      <c r="I2605" s="13">
        <f t="shared" si="1413"/>
        <v>379.84576416015625</v>
      </c>
      <c r="J2605" s="13">
        <f t="shared" si="1413"/>
        <v>440.74590759277339</v>
      </c>
      <c r="K2605" s="13">
        <f t="shared" si="1413"/>
        <v>510.96651611328127</v>
      </c>
      <c r="L2605" s="13">
        <f t="shared" si="1413"/>
        <v>543.3374725341796</v>
      </c>
      <c r="M2605" s="13">
        <f t="shared" si="1413"/>
        <v>560.16403808593759</v>
      </c>
      <c r="N2605" s="13">
        <f t="shared" si="1413"/>
        <v>453.80656738281255</v>
      </c>
      <c r="O2605" s="13">
        <f t="shared" si="1413"/>
        <v>388.103271484375</v>
      </c>
      <c r="P2605" s="13">
        <f t="shared" si="1413"/>
        <v>341.78381042480464</v>
      </c>
      <c r="Q2605" s="13">
        <f t="shared" si="1413"/>
        <v>304.14582366943364</v>
      </c>
      <c r="R2605" s="13">
        <f t="shared" si="1413"/>
        <v>231.65139007568359</v>
      </c>
      <c r="S2605" s="13">
        <f t="shared" si="1413"/>
        <v>94.851585388183594</v>
      </c>
      <c r="T2605" s="13">
        <f t="shared" si="1413"/>
        <v>93.688076782226574</v>
      </c>
      <c r="U2605" s="13">
        <f t="shared" si="1413"/>
        <v>6720.7756454467781</v>
      </c>
      <c r="V2605" s="8"/>
      <c r="W2605" s="8" t="s">
        <v>79</v>
      </c>
      <c r="X2605" s="8"/>
      <c r="Y2605" s="8"/>
      <c r="Z2605" s="8"/>
      <c r="AA2605" s="8"/>
      <c r="AB2605" s="8"/>
      <c r="AC2605" s="8"/>
      <c r="AD2605" s="8"/>
      <c r="AE2605" s="13"/>
      <c r="AF2605" s="8"/>
      <c r="AG2605" s="44" t="s">
        <v>79</v>
      </c>
      <c r="AH2605" s="68" t="str">
        <f t="shared" si="1384"/>
        <v xml:space="preserve"> </v>
      </c>
      <c r="AI2605" s="68" t="str">
        <f t="shared" si="1385"/>
        <v xml:space="preserve"> </v>
      </c>
      <c r="AJ2605" s="68" t="str">
        <f t="shared" si="1386"/>
        <v xml:space="preserve"> </v>
      </c>
      <c r="AK2605" s="68" t="str">
        <f t="shared" si="1387"/>
        <v xml:space="preserve"> </v>
      </c>
      <c r="AL2605" s="68" t="str">
        <f t="shared" si="1363"/>
        <v xml:space="preserve"> </v>
      </c>
      <c r="AM2605" s="68" t="str">
        <f t="shared" si="1364"/>
        <v xml:space="preserve"> </v>
      </c>
      <c r="AN2605" s="68" t="str">
        <f t="shared" si="1365"/>
        <v xml:space="preserve"> </v>
      </c>
      <c r="AO2605" s="68">
        <f t="shared" si="1348"/>
        <v>0</v>
      </c>
      <c r="AP2605" s="8"/>
      <c r="AQ2605" s="6"/>
      <c r="AR2605" s="6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</row>
    <row r="2606" spans="1:58" s="5" customFormat="1">
      <c r="A2606" s="6">
        <v>2561</v>
      </c>
      <c r="B2606" s="44" t="s">
        <v>80</v>
      </c>
      <c r="C2606" s="13">
        <f t="shared" ref="C2606:U2606" si="1414">C2506+(C2506-C2406)</f>
        <v>160.92887802124022</v>
      </c>
      <c r="D2606" s="13">
        <f t="shared" si="1414"/>
        <v>205.45821533203127</v>
      </c>
      <c r="E2606" s="13">
        <f t="shared" si="1414"/>
        <v>219.51561279296874</v>
      </c>
      <c r="F2606" s="13">
        <f t="shared" si="1414"/>
        <v>137.29948425292969</v>
      </c>
      <c r="G2606" s="13">
        <f t="shared" si="1414"/>
        <v>93.306242370605474</v>
      </c>
      <c r="H2606" s="13">
        <f t="shared" si="1414"/>
        <v>125.89050903320313</v>
      </c>
      <c r="I2606" s="13">
        <f t="shared" si="1414"/>
        <v>159.26226043701172</v>
      </c>
      <c r="J2606" s="13">
        <f t="shared" si="1414"/>
        <v>212.1065643310547</v>
      </c>
      <c r="K2606" s="13">
        <f t="shared" si="1414"/>
        <v>229.86130065917968</v>
      </c>
      <c r="L2606" s="13">
        <f t="shared" si="1414"/>
        <v>265.53511657714841</v>
      </c>
      <c r="M2606" s="13">
        <f t="shared" si="1414"/>
        <v>175.82025146484375</v>
      </c>
      <c r="N2606" s="13">
        <f t="shared" si="1414"/>
        <v>168.38890075683594</v>
      </c>
      <c r="O2606" s="13">
        <f t="shared" si="1414"/>
        <v>169.5386962890625</v>
      </c>
      <c r="P2606" s="13">
        <f t="shared" si="1414"/>
        <v>205.70643615722656</v>
      </c>
      <c r="Q2606" s="13">
        <f t="shared" si="1414"/>
        <v>256.78042297363282</v>
      </c>
      <c r="R2606" s="13">
        <f t="shared" si="1414"/>
        <v>178.54892272949218</v>
      </c>
      <c r="S2606" s="13">
        <f t="shared" si="1414"/>
        <v>161.98617858886718</v>
      </c>
      <c r="T2606" s="13">
        <f t="shared" si="1414"/>
        <v>156.25985717773438</v>
      </c>
      <c r="U2606" s="13">
        <f t="shared" si="1414"/>
        <v>3282.193849945068</v>
      </c>
      <c r="V2606" s="8"/>
      <c r="W2606" s="8" t="s">
        <v>80</v>
      </c>
      <c r="X2606" s="8"/>
      <c r="Y2606" s="8"/>
      <c r="Z2606" s="8"/>
      <c r="AA2606" s="8"/>
      <c r="AB2606" s="8"/>
      <c r="AC2606" s="8"/>
      <c r="AD2606" s="8"/>
      <c r="AE2606" s="13"/>
      <c r="AF2606" s="8"/>
      <c r="AG2606" s="44" t="s">
        <v>80</v>
      </c>
      <c r="AH2606" s="68" t="str">
        <f t="shared" si="1384"/>
        <v xml:space="preserve"> </v>
      </c>
      <c r="AI2606" s="68" t="str">
        <f t="shared" si="1385"/>
        <v xml:space="preserve"> </v>
      </c>
      <c r="AJ2606" s="68" t="str">
        <f t="shared" si="1386"/>
        <v xml:space="preserve"> </v>
      </c>
      <c r="AK2606" s="68" t="str">
        <f t="shared" si="1387"/>
        <v xml:space="preserve"> </v>
      </c>
      <c r="AL2606" s="68" t="str">
        <f t="shared" si="1363"/>
        <v xml:space="preserve"> </v>
      </c>
      <c r="AM2606" s="68" t="str">
        <f t="shared" si="1364"/>
        <v xml:space="preserve"> </v>
      </c>
      <c r="AN2606" s="68" t="str">
        <f t="shared" si="1365"/>
        <v xml:space="preserve"> </v>
      </c>
      <c r="AO2606" s="68">
        <f t="shared" si="1348"/>
        <v>0</v>
      </c>
      <c r="AP2606" s="8"/>
      <c r="AQ2606" s="6"/>
      <c r="AR2606" s="6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</row>
    <row r="2607" spans="1:58" s="5" customFormat="1">
      <c r="A2607" s="6">
        <v>2562</v>
      </c>
      <c r="B2607" s="44" t="s">
        <v>81</v>
      </c>
      <c r="C2607" s="13">
        <f t="shared" ref="C2607:U2607" si="1415">C2507+(C2507-C2407)</f>
        <v>1606.6593078613282</v>
      </c>
      <c r="D2607" s="13">
        <f t="shared" si="1415"/>
        <v>1975.2792175292971</v>
      </c>
      <c r="E2607" s="13">
        <f t="shared" si="1415"/>
        <v>2212.8955078125</v>
      </c>
      <c r="F2607" s="13">
        <f t="shared" si="1415"/>
        <v>1790.2401916503904</v>
      </c>
      <c r="G2607" s="13">
        <f t="shared" si="1415"/>
        <v>958.61110229492169</v>
      </c>
      <c r="H2607" s="13">
        <f t="shared" si="1415"/>
        <v>1356.2478424072265</v>
      </c>
      <c r="I2607" s="13">
        <f t="shared" si="1415"/>
        <v>1522.9649230957029</v>
      </c>
      <c r="J2607" s="13">
        <f t="shared" si="1415"/>
        <v>1842.9078857421873</v>
      </c>
      <c r="K2607" s="13">
        <f t="shared" si="1415"/>
        <v>2043.8985229492187</v>
      </c>
      <c r="L2607" s="13">
        <f t="shared" si="1415"/>
        <v>1973.4974060058594</v>
      </c>
      <c r="M2607" s="13">
        <f t="shared" si="1415"/>
        <v>1920.8261169433595</v>
      </c>
      <c r="N2607" s="13">
        <f t="shared" si="1415"/>
        <v>1422.5890380859373</v>
      </c>
      <c r="O2607" s="13">
        <f t="shared" si="1415"/>
        <v>1241.8284301757813</v>
      </c>
      <c r="P2607" s="13">
        <f t="shared" si="1415"/>
        <v>1073.1099609375001</v>
      </c>
      <c r="Q2607" s="13">
        <f t="shared" si="1415"/>
        <v>1102.8827056884766</v>
      </c>
      <c r="R2607" s="13">
        <f t="shared" si="1415"/>
        <v>782.3189575195313</v>
      </c>
      <c r="S2607" s="13">
        <f t="shared" si="1415"/>
        <v>525.65991516113286</v>
      </c>
      <c r="T2607" s="13">
        <f t="shared" si="1415"/>
        <v>372.88728637695317</v>
      </c>
      <c r="U2607" s="13">
        <f t="shared" si="1415"/>
        <v>25725.304318237308</v>
      </c>
      <c r="V2607" s="8"/>
      <c r="W2607" s="8" t="s">
        <v>81</v>
      </c>
      <c r="X2607" s="8"/>
      <c r="Y2607" s="8"/>
      <c r="Z2607" s="8"/>
      <c r="AA2607" s="8"/>
      <c r="AB2607" s="8"/>
      <c r="AC2607" s="8"/>
      <c r="AD2607" s="8"/>
      <c r="AE2607" s="13"/>
      <c r="AF2607" s="8"/>
      <c r="AG2607" s="44" t="s">
        <v>81</v>
      </c>
      <c r="AH2607" s="68" t="str">
        <f t="shared" si="1384"/>
        <v xml:space="preserve"> </v>
      </c>
      <c r="AI2607" s="68" t="str">
        <f t="shared" si="1385"/>
        <v xml:space="preserve"> </v>
      </c>
      <c r="AJ2607" s="68" t="str">
        <f t="shared" si="1386"/>
        <v xml:space="preserve"> </v>
      </c>
      <c r="AK2607" s="68" t="str">
        <f t="shared" si="1387"/>
        <v xml:space="preserve"> </v>
      </c>
      <c r="AL2607" s="68" t="str">
        <f t="shared" si="1363"/>
        <v xml:space="preserve"> </v>
      </c>
      <c r="AM2607" s="68" t="str">
        <f t="shared" si="1364"/>
        <v xml:space="preserve"> </v>
      </c>
      <c r="AN2607" s="68" t="str">
        <f t="shared" si="1365"/>
        <v xml:space="preserve"> </v>
      </c>
      <c r="AO2607" s="68">
        <f t="shared" si="1348"/>
        <v>0</v>
      </c>
      <c r="AP2607" s="8"/>
      <c r="AQ2607" s="6"/>
      <c r="AR2607" s="6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</row>
    <row r="2608" spans="1:58" s="5" customFormat="1">
      <c r="A2608" s="6">
        <v>2563</v>
      </c>
      <c r="B2608" s="44" t="s">
        <v>82</v>
      </c>
      <c r="C2608" s="13">
        <f t="shared" ref="C2608:U2608" si="1416">C2508+(C2508-C2408)</f>
        <v>1099.050604248047</v>
      </c>
      <c r="D2608" s="13">
        <f t="shared" si="1416"/>
        <v>1251.4948333740235</v>
      </c>
      <c r="E2608" s="13">
        <f t="shared" si="1416"/>
        <v>1347.9886016845703</v>
      </c>
      <c r="F2608" s="13">
        <f t="shared" si="1416"/>
        <v>1254.9649978637694</v>
      </c>
      <c r="G2608" s="13">
        <f t="shared" si="1416"/>
        <v>768.06319885253902</v>
      </c>
      <c r="H2608" s="13">
        <f t="shared" si="1416"/>
        <v>859.82290725708003</v>
      </c>
      <c r="I2608" s="13">
        <f t="shared" si="1416"/>
        <v>1026.8805419921875</v>
      </c>
      <c r="J2608" s="13">
        <f t="shared" si="1416"/>
        <v>1180.4764099121094</v>
      </c>
      <c r="K2608" s="13">
        <f t="shared" si="1416"/>
        <v>1258.8224609375002</v>
      </c>
      <c r="L2608" s="13">
        <f t="shared" si="1416"/>
        <v>1238.3649353027345</v>
      </c>
      <c r="M2608" s="13">
        <f t="shared" si="1416"/>
        <v>1244.2106079101563</v>
      </c>
      <c r="N2608" s="13">
        <f t="shared" si="1416"/>
        <v>898.16004028320322</v>
      </c>
      <c r="O2608" s="13">
        <f t="shared" si="1416"/>
        <v>817.51940307617178</v>
      </c>
      <c r="P2608" s="13">
        <f t="shared" si="1416"/>
        <v>755.40390930175772</v>
      </c>
      <c r="Q2608" s="13">
        <f t="shared" si="1416"/>
        <v>848.85886077880855</v>
      </c>
      <c r="R2608" s="13">
        <f t="shared" si="1416"/>
        <v>671.9247695922852</v>
      </c>
      <c r="S2608" s="13">
        <f t="shared" si="1416"/>
        <v>423.03693389892578</v>
      </c>
      <c r="T2608" s="13">
        <f t="shared" si="1416"/>
        <v>368.99920883178709</v>
      </c>
      <c r="U2608" s="13">
        <f t="shared" si="1416"/>
        <v>17314.043225097659</v>
      </c>
      <c r="V2608" s="8"/>
      <c r="W2608" s="8" t="s">
        <v>82</v>
      </c>
      <c r="X2608" s="8"/>
      <c r="Y2608" s="8"/>
      <c r="Z2608" s="8"/>
      <c r="AA2608" s="8"/>
      <c r="AB2608" s="8"/>
      <c r="AC2608" s="8"/>
      <c r="AD2608" s="8"/>
      <c r="AE2608" s="13"/>
      <c r="AF2608" s="8"/>
      <c r="AG2608" s="44" t="s">
        <v>82</v>
      </c>
      <c r="AH2608" s="68" t="str">
        <f t="shared" si="1384"/>
        <v xml:space="preserve"> </v>
      </c>
      <c r="AI2608" s="68" t="str">
        <f t="shared" si="1385"/>
        <v xml:space="preserve"> </v>
      </c>
      <c r="AJ2608" s="68" t="str">
        <f t="shared" si="1386"/>
        <v xml:space="preserve"> </v>
      </c>
      <c r="AK2608" s="68" t="str">
        <f t="shared" si="1387"/>
        <v xml:space="preserve"> </v>
      </c>
      <c r="AL2608" s="68" t="str">
        <f t="shared" si="1363"/>
        <v xml:space="preserve"> </v>
      </c>
      <c r="AM2608" s="68" t="str">
        <f t="shared" si="1364"/>
        <v xml:space="preserve"> </v>
      </c>
      <c r="AN2608" s="68" t="str">
        <f t="shared" si="1365"/>
        <v xml:space="preserve"> </v>
      </c>
      <c r="AO2608" s="68">
        <f t="shared" si="1348"/>
        <v>0</v>
      </c>
      <c r="AP2608" s="8"/>
      <c r="AQ2608" s="6"/>
      <c r="AR2608" s="6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</row>
    <row r="2609" spans="1:58" s="5" customFormat="1">
      <c r="A2609" s="6">
        <v>2564</v>
      </c>
      <c r="B2609" s="44" t="s">
        <v>83</v>
      </c>
      <c r="C2609" s="13">
        <f t="shared" ref="C2609:U2609" si="1417">C2509+(C2509-C2409)</f>
        <v>4168.6645019531243</v>
      </c>
      <c r="D2609" s="13">
        <f t="shared" si="1417"/>
        <v>3807.9623291015623</v>
      </c>
      <c r="E2609" s="13">
        <f t="shared" si="1417"/>
        <v>3906.292236328125</v>
      </c>
      <c r="F2609" s="13">
        <f t="shared" si="1417"/>
        <v>4771.1001464843757</v>
      </c>
      <c r="G2609" s="13">
        <f t="shared" si="1417"/>
        <v>7955.47705078125</v>
      </c>
      <c r="H2609" s="13">
        <f t="shared" si="1417"/>
        <v>10399.272656249999</v>
      </c>
      <c r="I2609" s="13">
        <f t="shared" si="1417"/>
        <v>9108.1286132812493</v>
      </c>
      <c r="J2609" s="13">
        <f t="shared" si="1417"/>
        <v>6670.9347167968754</v>
      </c>
      <c r="K2609" s="13">
        <f t="shared" si="1417"/>
        <v>6127.7456542968757</v>
      </c>
      <c r="L2609" s="13">
        <f t="shared" si="1417"/>
        <v>5664.7278808593746</v>
      </c>
      <c r="M2609" s="13">
        <f t="shared" si="1417"/>
        <v>5994.2151855468746</v>
      </c>
      <c r="N2609" s="13">
        <f t="shared" si="1417"/>
        <v>4354.9432617187504</v>
      </c>
      <c r="O2609" s="13">
        <f t="shared" si="1417"/>
        <v>3629.4025390625002</v>
      </c>
      <c r="P2609" s="13">
        <f t="shared" si="1417"/>
        <v>2849.1630615234371</v>
      </c>
      <c r="Q2609" s="13">
        <f t="shared" si="1417"/>
        <v>3122.0494140624996</v>
      </c>
      <c r="R2609" s="13">
        <f t="shared" si="1417"/>
        <v>2704.26513671875</v>
      </c>
      <c r="S2609" s="13">
        <f t="shared" si="1417"/>
        <v>1812.4451538085937</v>
      </c>
      <c r="T2609" s="13">
        <f t="shared" si="1417"/>
        <v>1952.0903503417967</v>
      </c>
      <c r="U2609" s="13">
        <f t="shared" si="1417"/>
        <v>88998.87988891601</v>
      </c>
      <c r="V2609" s="8"/>
      <c r="W2609" s="8" t="s">
        <v>83</v>
      </c>
      <c r="X2609" s="8">
        <v>3</v>
      </c>
      <c r="Y2609" s="8">
        <v>36</v>
      </c>
      <c r="Z2609" s="8">
        <v>174</v>
      </c>
      <c r="AA2609" s="8">
        <v>377</v>
      </c>
      <c r="AB2609" s="8">
        <v>237</v>
      </c>
      <c r="AC2609" s="8">
        <v>39</v>
      </c>
      <c r="AD2609" s="8">
        <v>6</v>
      </c>
      <c r="AE2609" s="13">
        <v>872</v>
      </c>
      <c r="AF2609" s="8"/>
      <c r="AG2609" s="44" t="s">
        <v>83</v>
      </c>
      <c r="AH2609" s="68">
        <f t="shared" si="1384"/>
        <v>1.2575715905735387</v>
      </c>
      <c r="AI2609" s="68">
        <f t="shared" si="1385"/>
        <v>9.0503686379095765</v>
      </c>
      <c r="AJ2609" s="68">
        <f t="shared" si="1386"/>
        <v>33.463878821453036</v>
      </c>
      <c r="AK2609" s="68">
        <f t="shared" si="1387"/>
        <v>82.783196418695255</v>
      </c>
      <c r="AL2609" s="68">
        <f t="shared" si="1363"/>
        <v>71.05451036816568</v>
      </c>
      <c r="AM2609" s="68">
        <f t="shared" si="1364"/>
        <v>12.728987853029626</v>
      </c>
      <c r="AN2609" s="68">
        <f t="shared" si="1365"/>
        <v>2.1183718357499504</v>
      </c>
      <c r="AO2609" s="68">
        <f t="shared" si="1348"/>
        <v>34.400195214697256</v>
      </c>
      <c r="AP2609" s="8"/>
      <c r="AQ2609" s="6"/>
      <c r="AR2609" s="6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</row>
    <row r="2610" spans="1:58" s="5" customFormat="1">
      <c r="A2610" s="6">
        <v>2565</v>
      </c>
      <c r="B2610" s="44" t="s">
        <v>84</v>
      </c>
      <c r="C2610" s="13">
        <f t="shared" ref="C2610:U2610" si="1418">C2510+(C2510-C2410)</f>
        <v>497.6160766601563</v>
      </c>
      <c r="D2610" s="13">
        <f t="shared" si="1418"/>
        <v>667.7248657226562</v>
      </c>
      <c r="E2610" s="13">
        <f t="shared" si="1418"/>
        <v>689.37333984375005</v>
      </c>
      <c r="F2610" s="13">
        <f t="shared" si="1418"/>
        <v>548.23016967773447</v>
      </c>
      <c r="G2610" s="13">
        <f t="shared" si="1418"/>
        <v>348.76581420898435</v>
      </c>
      <c r="H2610" s="13">
        <f t="shared" si="1418"/>
        <v>388.16472167968755</v>
      </c>
      <c r="I2610" s="13">
        <f t="shared" si="1418"/>
        <v>547.99586791992192</v>
      </c>
      <c r="J2610" s="13">
        <f t="shared" si="1418"/>
        <v>588.9848754882812</v>
      </c>
      <c r="K2610" s="13">
        <f t="shared" si="1418"/>
        <v>742.44278564453134</v>
      </c>
      <c r="L2610" s="13">
        <f t="shared" si="1418"/>
        <v>775.81693115234384</v>
      </c>
      <c r="M2610" s="13">
        <f t="shared" si="1418"/>
        <v>756.3455810546875</v>
      </c>
      <c r="N2610" s="13">
        <f t="shared" si="1418"/>
        <v>608.0472412109375</v>
      </c>
      <c r="O2610" s="13">
        <f t="shared" si="1418"/>
        <v>545.87546386718759</v>
      </c>
      <c r="P2610" s="13">
        <f t="shared" si="1418"/>
        <v>489.89133300781259</v>
      </c>
      <c r="Q2610" s="13">
        <f t="shared" si="1418"/>
        <v>533.718017578125</v>
      </c>
      <c r="R2610" s="13">
        <f t="shared" si="1418"/>
        <v>380.21785278320317</v>
      </c>
      <c r="S2610" s="13">
        <f t="shared" si="1418"/>
        <v>268.25486755371094</v>
      </c>
      <c r="T2610" s="13">
        <f t="shared" si="1418"/>
        <v>210.63972473144531</v>
      </c>
      <c r="U2610" s="13">
        <f t="shared" si="1418"/>
        <v>9588.1055297851563</v>
      </c>
      <c r="V2610" s="8"/>
      <c r="W2610" s="8" t="s">
        <v>84</v>
      </c>
      <c r="X2610" s="8"/>
      <c r="Y2610" s="8"/>
      <c r="Z2610" s="8"/>
      <c r="AA2610" s="8"/>
      <c r="AB2610" s="8"/>
      <c r="AC2610" s="8"/>
      <c r="AD2610" s="8"/>
      <c r="AE2610" s="13"/>
      <c r="AF2610" s="8"/>
      <c r="AG2610" s="44" t="s">
        <v>84</v>
      </c>
      <c r="AH2610" s="68" t="str">
        <f t="shared" si="1384"/>
        <v xml:space="preserve"> </v>
      </c>
      <c r="AI2610" s="68" t="str">
        <f t="shared" si="1385"/>
        <v xml:space="preserve"> </v>
      </c>
      <c r="AJ2610" s="68" t="str">
        <f t="shared" si="1386"/>
        <v xml:space="preserve"> </v>
      </c>
      <c r="AK2610" s="68" t="str">
        <f t="shared" si="1387"/>
        <v xml:space="preserve"> </v>
      </c>
      <c r="AL2610" s="68" t="str">
        <f t="shared" si="1363"/>
        <v xml:space="preserve"> </v>
      </c>
      <c r="AM2610" s="68" t="str">
        <f t="shared" si="1364"/>
        <v xml:space="preserve"> </v>
      </c>
      <c r="AN2610" s="68" t="str">
        <f t="shared" si="1365"/>
        <v xml:space="preserve"> </v>
      </c>
      <c r="AO2610" s="68">
        <f t="shared" si="1348"/>
        <v>0</v>
      </c>
      <c r="AP2610" s="8"/>
      <c r="AQ2610" s="6"/>
      <c r="AR2610" s="6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</row>
    <row r="2611" spans="1:58" s="5" customFormat="1">
      <c r="A2611" s="6">
        <v>2566</v>
      </c>
      <c r="B2611" s="44" t="s">
        <v>85</v>
      </c>
      <c r="C2611" s="13">
        <f t="shared" ref="C2611:U2611" si="1419">C2511+(C2511-C2411)</f>
        <v>1464.2731872558593</v>
      </c>
      <c r="D2611" s="13">
        <f t="shared" si="1419"/>
        <v>1521.2409912109374</v>
      </c>
      <c r="E2611" s="13">
        <f t="shared" si="1419"/>
        <v>1631.6479614257814</v>
      </c>
      <c r="F2611" s="13">
        <f t="shared" si="1419"/>
        <v>1108.5859252929686</v>
      </c>
      <c r="G2611" s="13">
        <f t="shared" si="1419"/>
        <v>1051.9979614257813</v>
      </c>
      <c r="H2611" s="13">
        <f t="shared" si="1419"/>
        <v>1223.2079589843752</v>
      </c>
      <c r="I2611" s="13">
        <f t="shared" si="1419"/>
        <v>1417.3409057617187</v>
      </c>
      <c r="J2611" s="13">
        <f t="shared" si="1419"/>
        <v>1601.3024291992188</v>
      </c>
      <c r="K2611" s="13">
        <f t="shared" si="1419"/>
        <v>1782.1474121093752</v>
      </c>
      <c r="L2611" s="13">
        <f t="shared" si="1419"/>
        <v>1443.7981811523437</v>
      </c>
      <c r="M2611" s="13">
        <f t="shared" si="1419"/>
        <v>1349.9300415039061</v>
      </c>
      <c r="N2611" s="13">
        <f t="shared" si="1419"/>
        <v>801.31160888671866</v>
      </c>
      <c r="O2611" s="13">
        <f t="shared" si="1419"/>
        <v>817.36324462890616</v>
      </c>
      <c r="P2611" s="13">
        <f t="shared" si="1419"/>
        <v>718.92117919921884</v>
      </c>
      <c r="Q2611" s="13">
        <f t="shared" si="1419"/>
        <v>713.06267089843755</v>
      </c>
      <c r="R2611" s="13">
        <f t="shared" si="1419"/>
        <v>603.07918701171866</v>
      </c>
      <c r="S2611" s="13">
        <f t="shared" si="1419"/>
        <v>311.47846374511721</v>
      </c>
      <c r="T2611" s="13">
        <f t="shared" si="1419"/>
        <v>251.36060638427739</v>
      </c>
      <c r="U2611" s="13">
        <f t="shared" si="1419"/>
        <v>19812.049916076663</v>
      </c>
      <c r="V2611" s="8"/>
      <c r="W2611" s="8" t="s">
        <v>85</v>
      </c>
      <c r="X2611" s="8"/>
      <c r="Y2611" s="8"/>
      <c r="Z2611" s="8"/>
      <c r="AA2611" s="8"/>
      <c r="AB2611" s="8"/>
      <c r="AC2611" s="8"/>
      <c r="AD2611" s="8"/>
      <c r="AE2611" s="13"/>
      <c r="AF2611" s="8"/>
      <c r="AG2611" s="44" t="s">
        <v>85</v>
      </c>
      <c r="AH2611" s="68" t="str">
        <f t="shared" ref="AH2611:AH2625" si="1420">IF(X2611&gt;0,X2611/(F2611/2)*1000," ")</f>
        <v xml:space="preserve"> </v>
      </c>
      <c r="AI2611" s="68" t="str">
        <f t="shared" ref="AI2611:AI2625" si="1421">IF(Y2611&gt;0,Y2611/(G2611/2)*1000," ")</f>
        <v xml:space="preserve"> </v>
      </c>
      <c r="AJ2611" s="68" t="str">
        <f t="shared" ref="AJ2611:AJ2625" si="1422">IF(Z2611&gt;0,Z2611/(H2611/2)*1000," ")</f>
        <v xml:space="preserve"> </v>
      </c>
      <c r="AK2611" s="68" t="str">
        <f t="shared" ref="AK2611:AK2625" si="1423">IF(AA2611&gt;0,AA2611/(I2611/2)*1000," ")</f>
        <v xml:space="preserve"> </v>
      </c>
      <c r="AL2611" s="68" t="str">
        <f t="shared" si="1363"/>
        <v xml:space="preserve"> </v>
      </c>
      <c r="AM2611" s="68" t="str">
        <f t="shared" si="1364"/>
        <v xml:space="preserve"> </v>
      </c>
      <c r="AN2611" s="68" t="str">
        <f t="shared" si="1365"/>
        <v xml:space="preserve"> </v>
      </c>
      <c r="AO2611" s="68">
        <f t="shared" ref="AO2611:AO2630" si="1424">AE2611/(SUM(F2611:L2611)/2)*1000</f>
        <v>0</v>
      </c>
      <c r="AP2611" s="8"/>
      <c r="AQ2611" s="6"/>
      <c r="AR2611" s="6"/>
      <c r="AS2611" s="8"/>
      <c r="AT2611" s="8"/>
      <c r="AU2611" s="8"/>
      <c r="AV2611" s="8"/>
      <c r="AW2611" s="8"/>
      <c r="AX2611" s="8"/>
      <c r="AY2611" s="8"/>
      <c r="AZ2611" s="8"/>
      <c r="BA2611" s="8"/>
      <c r="BB2611" s="8"/>
      <c r="BC2611" s="8"/>
      <c r="BD2611" s="8"/>
      <c r="BE2611" s="8"/>
      <c r="BF2611" s="8"/>
    </row>
    <row r="2612" spans="1:58" s="5" customFormat="1">
      <c r="A2612" s="6">
        <v>2567</v>
      </c>
      <c r="B2612" s="44" t="s">
        <v>86</v>
      </c>
      <c r="C2612" s="13">
        <f t="shared" ref="C2612:U2612" si="1425">C2512+(C2512-C2412)</f>
        <v>1671.9459106445311</v>
      </c>
      <c r="D2612" s="13">
        <f t="shared" si="1425"/>
        <v>1646.8662414550781</v>
      </c>
      <c r="E2612" s="13">
        <f t="shared" si="1425"/>
        <v>1756.1151306152342</v>
      </c>
      <c r="F2612" s="13">
        <f t="shared" si="1425"/>
        <v>1561.2587402343752</v>
      </c>
      <c r="G2612" s="13">
        <f t="shared" si="1425"/>
        <v>1207.7681915283201</v>
      </c>
      <c r="H2612" s="13">
        <f t="shared" si="1425"/>
        <v>1240.9235290527345</v>
      </c>
      <c r="I2612" s="13">
        <f t="shared" si="1425"/>
        <v>1414.2155517578126</v>
      </c>
      <c r="J2612" s="13">
        <f t="shared" si="1425"/>
        <v>1553.1808471679688</v>
      </c>
      <c r="K2612" s="13">
        <f t="shared" si="1425"/>
        <v>1550.4657165527342</v>
      </c>
      <c r="L2612" s="13">
        <f t="shared" si="1425"/>
        <v>1414.3980712890625</v>
      </c>
      <c r="M2612" s="13">
        <f t="shared" si="1425"/>
        <v>1303.4319702148437</v>
      </c>
      <c r="N2612" s="13">
        <f t="shared" si="1425"/>
        <v>998.47450561523419</v>
      </c>
      <c r="O2612" s="13">
        <f t="shared" si="1425"/>
        <v>933.69854125976553</v>
      </c>
      <c r="P2612" s="13">
        <f t="shared" si="1425"/>
        <v>826.81106109619145</v>
      </c>
      <c r="Q2612" s="13">
        <f t="shared" si="1425"/>
        <v>809.9498809814454</v>
      </c>
      <c r="R2612" s="13">
        <f t="shared" si="1425"/>
        <v>737.0118530273437</v>
      </c>
      <c r="S2612" s="13">
        <f t="shared" si="1425"/>
        <v>329.91546707153316</v>
      </c>
      <c r="T2612" s="13">
        <f t="shared" si="1425"/>
        <v>323.11205139160154</v>
      </c>
      <c r="U2612" s="13">
        <f t="shared" si="1425"/>
        <v>21279.543260955812</v>
      </c>
      <c r="V2612" s="8"/>
      <c r="W2612" s="8" t="s">
        <v>86</v>
      </c>
      <c r="X2612" s="8"/>
      <c r="Y2612" s="8"/>
      <c r="Z2612" s="8"/>
      <c r="AA2612" s="8"/>
      <c r="AB2612" s="8"/>
      <c r="AC2612" s="8"/>
      <c r="AD2612" s="8"/>
      <c r="AE2612" s="13"/>
      <c r="AF2612" s="8"/>
      <c r="AG2612" s="44" t="s">
        <v>86</v>
      </c>
      <c r="AH2612" s="68" t="str">
        <f t="shared" si="1420"/>
        <v xml:space="preserve"> </v>
      </c>
      <c r="AI2612" s="68" t="str">
        <f t="shared" si="1421"/>
        <v xml:space="preserve"> </v>
      </c>
      <c r="AJ2612" s="68" t="str">
        <f t="shared" si="1422"/>
        <v xml:space="preserve"> </v>
      </c>
      <c r="AK2612" s="68" t="str">
        <f t="shared" si="1423"/>
        <v xml:space="preserve"> </v>
      </c>
      <c r="AL2612" s="68" t="str">
        <f t="shared" si="1363"/>
        <v xml:space="preserve"> </v>
      </c>
      <c r="AM2612" s="68" t="str">
        <f t="shared" si="1364"/>
        <v xml:space="preserve"> </v>
      </c>
      <c r="AN2612" s="68" t="str">
        <f t="shared" si="1365"/>
        <v xml:space="preserve"> </v>
      </c>
      <c r="AO2612" s="68">
        <f t="shared" si="1424"/>
        <v>0</v>
      </c>
      <c r="AP2612" s="8"/>
      <c r="AQ2612" s="6"/>
      <c r="AR2612" s="6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</row>
    <row r="2613" spans="1:58" s="5" customFormat="1">
      <c r="A2613" s="6">
        <v>2568</v>
      </c>
      <c r="B2613" s="44" t="s">
        <v>87</v>
      </c>
      <c r="C2613" s="13">
        <f t="shared" ref="C2613:U2613" si="1426">C2513+(C2513-C2413)</f>
        <v>390.4970352172852</v>
      </c>
      <c r="D2613" s="13">
        <f t="shared" si="1426"/>
        <v>475.3253112792969</v>
      </c>
      <c r="E2613" s="13">
        <f t="shared" si="1426"/>
        <v>495.60915832519527</v>
      </c>
      <c r="F2613" s="13">
        <f t="shared" si="1426"/>
        <v>368.10373535156248</v>
      </c>
      <c r="G2613" s="13">
        <f t="shared" si="1426"/>
        <v>172.23539886474612</v>
      </c>
      <c r="H2613" s="13">
        <f t="shared" si="1426"/>
        <v>254.72734069824219</v>
      </c>
      <c r="I2613" s="13">
        <f t="shared" si="1426"/>
        <v>374.20723419189449</v>
      </c>
      <c r="J2613" s="13">
        <f t="shared" si="1426"/>
        <v>471.02523498535152</v>
      </c>
      <c r="K2613" s="13">
        <f t="shared" si="1426"/>
        <v>526.99631347656259</v>
      </c>
      <c r="L2613" s="13">
        <f t="shared" si="1426"/>
        <v>494.99333496093755</v>
      </c>
      <c r="M2613" s="13">
        <f t="shared" si="1426"/>
        <v>520.02944641113277</v>
      </c>
      <c r="N2613" s="13">
        <f t="shared" si="1426"/>
        <v>382.44184570312495</v>
      </c>
      <c r="O2613" s="13">
        <f t="shared" si="1426"/>
        <v>366.422607421875</v>
      </c>
      <c r="P2613" s="13">
        <f t="shared" si="1426"/>
        <v>257.73252410888676</v>
      </c>
      <c r="Q2613" s="13">
        <f t="shared" si="1426"/>
        <v>298.05041656494143</v>
      </c>
      <c r="R2613" s="13">
        <f t="shared" si="1426"/>
        <v>231.20843505859375</v>
      </c>
      <c r="S2613" s="13">
        <f t="shared" si="1426"/>
        <v>143.4732635498047</v>
      </c>
      <c r="T2613" s="13">
        <f t="shared" si="1426"/>
        <v>131.61384048461912</v>
      </c>
      <c r="U2613" s="13">
        <f t="shared" si="1426"/>
        <v>6354.6924766540524</v>
      </c>
      <c r="V2613" s="8"/>
      <c r="W2613" s="8" t="s">
        <v>87</v>
      </c>
      <c r="X2613" s="8"/>
      <c r="Y2613" s="8"/>
      <c r="Z2613" s="8"/>
      <c r="AA2613" s="8"/>
      <c r="AB2613" s="8"/>
      <c r="AC2613" s="8"/>
      <c r="AD2613" s="8"/>
      <c r="AE2613" s="13"/>
      <c r="AF2613" s="8"/>
      <c r="AG2613" s="44" t="s">
        <v>87</v>
      </c>
      <c r="AH2613" s="68" t="str">
        <f t="shared" si="1420"/>
        <v xml:space="preserve"> </v>
      </c>
      <c r="AI2613" s="68" t="str">
        <f t="shared" si="1421"/>
        <v xml:space="preserve"> </v>
      </c>
      <c r="AJ2613" s="68" t="str">
        <f t="shared" si="1422"/>
        <v xml:space="preserve"> </v>
      </c>
      <c r="AK2613" s="68" t="str">
        <f t="shared" si="1423"/>
        <v xml:space="preserve"> </v>
      </c>
      <c r="AL2613" s="68" t="str">
        <f t="shared" si="1363"/>
        <v xml:space="preserve"> </v>
      </c>
      <c r="AM2613" s="68" t="str">
        <f t="shared" si="1364"/>
        <v xml:space="preserve"> </v>
      </c>
      <c r="AN2613" s="68" t="str">
        <f t="shared" si="1365"/>
        <v xml:space="preserve"> </v>
      </c>
      <c r="AO2613" s="68">
        <f t="shared" si="1424"/>
        <v>0</v>
      </c>
      <c r="AP2613" s="8"/>
      <c r="AQ2613" s="6"/>
      <c r="AR2613" s="6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</row>
    <row r="2614" spans="1:58" s="5" customFormat="1">
      <c r="A2614" s="6">
        <v>2569</v>
      </c>
      <c r="B2614" s="44" t="s">
        <v>88</v>
      </c>
      <c r="C2614" s="13">
        <f t="shared" ref="C2614:U2614" si="1427">C2514+(C2514-C2414)</f>
        <v>1706.4988250732422</v>
      </c>
      <c r="D2614" s="13">
        <f t="shared" si="1427"/>
        <v>2040.4161987304688</v>
      </c>
      <c r="E2614" s="13">
        <f t="shared" si="1427"/>
        <v>2032.9634643554687</v>
      </c>
      <c r="F2614" s="13">
        <f t="shared" si="1427"/>
        <v>1883.0488464355467</v>
      </c>
      <c r="G2614" s="13">
        <f t="shared" si="1427"/>
        <v>1283.9709381103517</v>
      </c>
      <c r="H2614" s="13">
        <f t="shared" si="1427"/>
        <v>1594.8590530395509</v>
      </c>
      <c r="I2614" s="13">
        <f t="shared" si="1427"/>
        <v>1708.4865295410154</v>
      </c>
      <c r="J2614" s="13">
        <f t="shared" si="1427"/>
        <v>1853.0608825683594</v>
      </c>
      <c r="K2614" s="13">
        <f t="shared" si="1427"/>
        <v>2109.3647155761719</v>
      </c>
      <c r="L2614" s="13">
        <f t="shared" si="1427"/>
        <v>1847.1517456054689</v>
      </c>
      <c r="M2614" s="13">
        <f t="shared" si="1427"/>
        <v>1804.3803833007814</v>
      </c>
      <c r="N2614" s="13">
        <f t="shared" si="1427"/>
        <v>1397.3740234375</v>
      </c>
      <c r="O2614" s="13">
        <f t="shared" si="1427"/>
        <v>1212.4942382812501</v>
      </c>
      <c r="P2614" s="13">
        <f t="shared" si="1427"/>
        <v>1013.464910888672</v>
      </c>
      <c r="Q2614" s="13">
        <f t="shared" si="1427"/>
        <v>1101.4356597900392</v>
      </c>
      <c r="R2614" s="13">
        <f t="shared" si="1427"/>
        <v>904.87487182617178</v>
      </c>
      <c r="S2614" s="13">
        <f t="shared" si="1427"/>
        <v>551.25857543945313</v>
      </c>
      <c r="T2614" s="13">
        <f t="shared" si="1427"/>
        <v>481.1892608642579</v>
      </c>
      <c r="U2614" s="13">
        <f t="shared" si="1427"/>
        <v>26526.293122863768</v>
      </c>
      <c r="V2614" s="8"/>
      <c r="W2614" s="8" t="s">
        <v>88</v>
      </c>
      <c r="X2614" s="8"/>
      <c r="Y2614" s="8"/>
      <c r="Z2614" s="8"/>
      <c r="AA2614" s="8"/>
      <c r="AB2614" s="8"/>
      <c r="AC2614" s="8"/>
      <c r="AD2614" s="8"/>
      <c r="AE2614" s="13"/>
      <c r="AF2614" s="8"/>
      <c r="AG2614" s="44" t="s">
        <v>88</v>
      </c>
      <c r="AH2614" s="68" t="str">
        <f t="shared" si="1420"/>
        <v xml:space="preserve"> </v>
      </c>
      <c r="AI2614" s="68" t="str">
        <f t="shared" si="1421"/>
        <v xml:space="preserve"> </v>
      </c>
      <c r="AJ2614" s="68" t="str">
        <f t="shared" si="1422"/>
        <v xml:space="preserve"> </v>
      </c>
      <c r="AK2614" s="68" t="str">
        <f t="shared" si="1423"/>
        <v xml:space="preserve"> </v>
      </c>
      <c r="AL2614" s="68" t="str">
        <f t="shared" si="1363"/>
        <v xml:space="preserve"> </v>
      </c>
      <c r="AM2614" s="68" t="str">
        <f t="shared" si="1364"/>
        <v xml:space="preserve"> </v>
      </c>
      <c r="AN2614" s="68" t="str">
        <f t="shared" si="1365"/>
        <v xml:space="preserve"> </v>
      </c>
      <c r="AO2614" s="68">
        <f t="shared" si="1424"/>
        <v>0</v>
      </c>
      <c r="AP2614" s="8"/>
      <c r="AQ2614" s="6"/>
      <c r="AR2614" s="6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</row>
    <row r="2615" spans="1:58" s="5" customFormat="1">
      <c r="A2615" s="6">
        <v>2570</v>
      </c>
      <c r="B2615" s="44" t="s">
        <v>89</v>
      </c>
      <c r="C2615" s="13">
        <f t="shared" ref="C2615:U2615" si="1428">C2515+(C2515-C2415)</f>
        <v>2242.8857910156248</v>
      </c>
      <c r="D2615" s="13">
        <f t="shared" si="1428"/>
        <v>2264.0404785156252</v>
      </c>
      <c r="E2615" s="13">
        <f t="shared" si="1428"/>
        <v>2125.6186035156252</v>
      </c>
      <c r="F2615" s="13">
        <f t="shared" si="1428"/>
        <v>2007.5252441406246</v>
      </c>
      <c r="G2615" s="13">
        <f t="shared" si="1428"/>
        <v>2061.5533447265625</v>
      </c>
      <c r="H2615" s="13">
        <f t="shared" si="1428"/>
        <v>1949.3048339843749</v>
      </c>
      <c r="I2615" s="13">
        <f t="shared" si="1428"/>
        <v>2020.3346191406249</v>
      </c>
      <c r="J2615" s="13">
        <f t="shared" si="1428"/>
        <v>2133.9298339843754</v>
      </c>
      <c r="K2615" s="13">
        <f t="shared" si="1428"/>
        <v>2097.1588867187502</v>
      </c>
      <c r="L2615" s="13">
        <f t="shared" si="1428"/>
        <v>1887.8740234375</v>
      </c>
      <c r="M2615" s="13">
        <f t="shared" si="1428"/>
        <v>1734.3253662109373</v>
      </c>
      <c r="N2615" s="13">
        <f t="shared" si="1428"/>
        <v>1156.588623046875</v>
      </c>
      <c r="O2615" s="13">
        <f t="shared" si="1428"/>
        <v>1128.3715576171876</v>
      </c>
      <c r="P2615" s="13">
        <f t="shared" si="1428"/>
        <v>1073.614013671875</v>
      </c>
      <c r="Q2615" s="13">
        <f t="shared" si="1428"/>
        <v>1013.6359619140626</v>
      </c>
      <c r="R2615" s="13">
        <f t="shared" si="1428"/>
        <v>929.19101562500009</v>
      </c>
      <c r="S2615" s="13">
        <f t="shared" si="1428"/>
        <v>595.75339355468759</v>
      </c>
      <c r="T2615" s="13">
        <f t="shared" si="1428"/>
        <v>421.79143066406255</v>
      </c>
      <c r="U2615" s="13">
        <f t="shared" si="1428"/>
        <v>28843.497021484378</v>
      </c>
      <c r="V2615" s="8"/>
      <c r="W2615" s="8" t="s">
        <v>89</v>
      </c>
      <c r="X2615" s="8"/>
      <c r="Y2615" s="8"/>
      <c r="Z2615" s="8"/>
      <c r="AA2615" s="8"/>
      <c r="AB2615" s="8"/>
      <c r="AC2615" s="8"/>
      <c r="AD2615" s="8"/>
      <c r="AE2615" s="13"/>
      <c r="AF2615" s="8"/>
      <c r="AG2615" s="44" t="s">
        <v>89</v>
      </c>
      <c r="AH2615" s="68" t="str">
        <f t="shared" si="1420"/>
        <v xml:space="preserve"> </v>
      </c>
      <c r="AI2615" s="68" t="str">
        <f t="shared" si="1421"/>
        <v xml:space="preserve"> </v>
      </c>
      <c r="AJ2615" s="68" t="str">
        <f t="shared" si="1422"/>
        <v xml:space="preserve"> </v>
      </c>
      <c r="AK2615" s="68" t="str">
        <f t="shared" si="1423"/>
        <v xml:space="preserve"> </v>
      </c>
      <c r="AL2615" s="68" t="str">
        <f t="shared" si="1363"/>
        <v xml:space="preserve"> </v>
      </c>
      <c r="AM2615" s="68" t="str">
        <f t="shared" si="1364"/>
        <v xml:space="preserve"> </v>
      </c>
      <c r="AN2615" s="68" t="str">
        <f t="shared" si="1365"/>
        <v xml:space="preserve"> </v>
      </c>
      <c r="AO2615" s="68">
        <f t="shared" si="1424"/>
        <v>0</v>
      </c>
      <c r="AP2615" s="8"/>
      <c r="AQ2615" s="6"/>
      <c r="AR2615" s="6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</row>
    <row r="2616" spans="1:58" s="5" customFormat="1">
      <c r="A2616" s="6">
        <v>2571</v>
      </c>
      <c r="B2616" s="44" t="s">
        <v>90</v>
      </c>
      <c r="C2616" s="13">
        <f t="shared" ref="C2616:U2616" si="1429">C2516+(C2516-C2416)</f>
        <v>2754.7214721679684</v>
      </c>
      <c r="D2616" s="13">
        <f t="shared" si="1429"/>
        <v>3272.4019836425778</v>
      </c>
      <c r="E2616" s="13">
        <f t="shared" si="1429"/>
        <v>3409.6769287109373</v>
      </c>
      <c r="F2616" s="13">
        <f t="shared" si="1429"/>
        <v>3090.5359008789064</v>
      </c>
      <c r="G2616" s="13">
        <f t="shared" si="1429"/>
        <v>2062.8269561767574</v>
      </c>
      <c r="H2616" s="13">
        <f t="shared" si="1429"/>
        <v>2367.2784027099606</v>
      </c>
      <c r="I2616" s="13">
        <f t="shared" si="1429"/>
        <v>2752.0146636962891</v>
      </c>
      <c r="J2616" s="13">
        <f t="shared" si="1429"/>
        <v>3038.3516845703125</v>
      </c>
      <c r="K2616" s="13">
        <f t="shared" si="1429"/>
        <v>3481.4876831054689</v>
      </c>
      <c r="L2616" s="13">
        <f t="shared" si="1429"/>
        <v>3115.2571655273441</v>
      </c>
      <c r="M2616" s="13">
        <f t="shared" si="1429"/>
        <v>2943.7853027343754</v>
      </c>
      <c r="N2616" s="13">
        <f t="shared" si="1429"/>
        <v>1960.3440124511717</v>
      </c>
      <c r="O2616" s="13">
        <f t="shared" si="1429"/>
        <v>1804.8258392333983</v>
      </c>
      <c r="P2616" s="13">
        <f t="shared" si="1429"/>
        <v>1475.1955718994141</v>
      </c>
      <c r="Q2616" s="13">
        <f t="shared" si="1429"/>
        <v>1642.411601257324</v>
      </c>
      <c r="R2616" s="13">
        <f t="shared" si="1429"/>
        <v>1215.9971450805665</v>
      </c>
      <c r="S2616" s="13">
        <f t="shared" si="1429"/>
        <v>650.82714004516606</v>
      </c>
      <c r="T2616" s="13">
        <f t="shared" si="1429"/>
        <v>464.59251518249516</v>
      </c>
      <c r="U2616" s="13">
        <f t="shared" si="1429"/>
        <v>41502.531969070435</v>
      </c>
      <c r="V2616" s="8"/>
      <c r="W2616" s="8" t="s">
        <v>90</v>
      </c>
      <c r="X2616" s="8"/>
      <c r="Y2616" s="8"/>
      <c r="Z2616" s="8"/>
      <c r="AA2616" s="8"/>
      <c r="AB2616" s="8"/>
      <c r="AC2616" s="8"/>
      <c r="AD2616" s="8"/>
      <c r="AE2616" s="13"/>
      <c r="AF2616" s="8"/>
      <c r="AG2616" s="44" t="s">
        <v>90</v>
      </c>
      <c r="AH2616" s="68" t="str">
        <f t="shared" si="1420"/>
        <v xml:space="preserve"> </v>
      </c>
      <c r="AI2616" s="68" t="str">
        <f t="shared" si="1421"/>
        <v xml:space="preserve"> </v>
      </c>
      <c r="AJ2616" s="68" t="str">
        <f t="shared" si="1422"/>
        <v xml:space="preserve"> </v>
      </c>
      <c r="AK2616" s="68" t="str">
        <f t="shared" si="1423"/>
        <v xml:space="preserve"> </v>
      </c>
      <c r="AL2616" s="68" t="str">
        <f t="shared" si="1363"/>
        <v xml:space="preserve"> </v>
      </c>
      <c r="AM2616" s="68" t="str">
        <f t="shared" si="1364"/>
        <v xml:space="preserve"> </v>
      </c>
      <c r="AN2616" s="68" t="str">
        <f t="shared" si="1365"/>
        <v xml:space="preserve"> </v>
      </c>
      <c r="AO2616" s="68">
        <f t="shared" si="1424"/>
        <v>0</v>
      </c>
      <c r="AP2616" s="8"/>
      <c r="AQ2616" s="6"/>
      <c r="AR2616" s="6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</row>
    <row r="2617" spans="1:58" s="5" customFormat="1">
      <c r="A2617" s="6">
        <v>2572</v>
      </c>
      <c r="B2617" s="44" t="s">
        <v>91</v>
      </c>
      <c r="C2617" s="13">
        <f t="shared" ref="C2617:U2617" si="1430">C2517+(C2517-C2417)</f>
        <v>307.62178955078127</v>
      </c>
      <c r="D2617" s="13">
        <f t="shared" si="1430"/>
        <v>394.08774414062498</v>
      </c>
      <c r="E2617" s="13">
        <f t="shared" si="1430"/>
        <v>393.46242675781252</v>
      </c>
      <c r="F2617" s="13">
        <f t="shared" si="1430"/>
        <v>260.32545471191406</v>
      </c>
      <c r="G2617" s="13">
        <f t="shared" si="1430"/>
        <v>168.5091583251953</v>
      </c>
      <c r="H2617" s="13">
        <f t="shared" si="1430"/>
        <v>215.08774719238284</v>
      </c>
      <c r="I2617" s="13">
        <f t="shared" si="1430"/>
        <v>291.55664367675786</v>
      </c>
      <c r="J2617" s="13">
        <f t="shared" si="1430"/>
        <v>380.59340820312502</v>
      </c>
      <c r="K2617" s="13">
        <f t="shared" si="1430"/>
        <v>392.29142456054683</v>
      </c>
      <c r="L2617" s="13">
        <f t="shared" si="1430"/>
        <v>341.681884765625</v>
      </c>
      <c r="M2617" s="13">
        <f t="shared" si="1430"/>
        <v>381.56484375000002</v>
      </c>
      <c r="N2617" s="13">
        <f t="shared" si="1430"/>
        <v>278.08544921875</v>
      </c>
      <c r="O2617" s="13">
        <f t="shared" si="1430"/>
        <v>319.60707397460942</v>
      </c>
      <c r="P2617" s="13">
        <f t="shared" si="1430"/>
        <v>241.47792968750002</v>
      </c>
      <c r="Q2617" s="13">
        <f t="shared" si="1430"/>
        <v>250.04743652343751</v>
      </c>
      <c r="R2617" s="13">
        <f t="shared" si="1430"/>
        <v>175.99497070312498</v>
      </c>
      <c r="S2617" s="13">
        <f t="shared" si="1430"/>
        <v>87.307017517089832</v>
      </c>
      <c r="T2617" s="13">
        <f t="shared" si="1430"/>
        <v>103.22629547119141</v>
      </c>
      <c r="U2617" s="13">
        <f t="shared" si="1430"/>
        <v>4982.528698730468</v>
      </c>
      <c r="V2617" s="8"/>
      <c r="W2617" s="8" t="s">
        <v>91</v>
      </c>
      <c r="X2617" s="8"/>
      <c r="Y2617" s="8"/>
      <c r="Z2617" s="8"/>
      <c r="AA2617" s="8"/>
      <c r="AB2617" s="8"/>
      <c r="AC2617" s="8"/>
      <c r="AD2617" s="8"/>
      <c r="AE2617" s="13"/>
      <c r="AF2617" s="8"/>
      <c r="AG2617" s="44" t="s">
        <v>91</v>
      </c>
      <c r="AH2617" s="68" t="str">
        <f t="shared" si="1420"/>
        <v xml:space="preserve"> </v>
      </c>
      <c r="AI2617" s="68" t="str">
        <f t="shared" si="1421"/>
        <v xml:space="preserve"> </v>
      </c>
      <c r="AJ2617" s="68" t="str">
        <f t="shared" si="1422"/>
        <v xml:space="preserve"> </v>
      </c>
      <c r="AK2617" s="68" t="str">
        <f t="shared" si="1423"/>
        <v xml:space="preserve"> </v>
      </c>
      <c r="AL2617" s="68" t="str">
        <f t="shared" si="1363"/>
        <v xml:space="preserve"> </v>
      </c>
      <c r="AM2617" s="68" t="str">
        <f t="shared" si="1364"/>
        <v xml:space="preserve"> </v>
      </c>
      <c r="AN2617" s="68" t="str">
        <f t="shared" si="1365"/>
        <v xml:space="preserve"> </v>
      </c>
      <c r="AO2617" s="68">
        <f t="shared" si="1424"/>
        <v>0</v>
      </c>
      <c r="AP2617" s="8"/>
      <c r="AQ2617" s="6"/>
      <c r="AR2617" s="6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</row>
    <row r="2618" spans="1:58" s="5" customFormat="1">
      <c r="A2618" s="6">
        <v>2573</v>
      </c>
      <c r="B2618" s="44" t="s">
        <v>92</v>
      </c>
      <c r="C2618" s="13">
        <f t="shared" ref="C2618:U2618" si="1431">C2518+(C2518-C2418)</f>
        <v>9091.0332519531257</v>
      </c>
      <c r="D2618" s="13">
        <f t="shared" si="1431"/>
        <v>7983.9529296875007</v>
      </c>
      <c r="E2618" s="13">
        <f t="shared" si="1431"/>
        <v>7885.3837890625</v>
      </c>
      <c r="F2618" s="13">
        <f t="shared" si="1431"/>
        <v>9393.6639160156265</v>
      </c>
      <c r="G2618" s="13">
        <f t="shared" si="1431"/>
        <v>9824.8028808593735</v>
      </c>
      <c r="H2618" s="13">
        <f t="shared" si="1431"/>
        <v>11180.712353515624</v>
      </c>
      <c r="I2618" s="13">
        <f t="shared" si="1431"/>
        <v>12180.450341796874</v>
      </c>
      <c r="J2618" s="13">
        <f t="shared" si="1431"/>
        <v>10621.582324218751</v>
      </c>
      <c r="K2618" s="13">
        <f t="shared" si="1431"/>
        <v>10503.543261718751</v>
      </c>
      <c r="L2618" s="13">
        <f t="shared" si="1431"/>
        <v>9323.7791015625007</v>
      </c>
      <c r="M2618" s="13">
        <f t="shared" si="1431"/>
        <v>9655.0447753906265</v>
      </c>
      <c r="N2618" s="13">
        <f t="shared" si="1431"/>
        <v>7798.9897949218757</v>
      </c>
      <c r="O2618" s="13">
        <f t="shared" si="1431"/>
        <v>7049.2482666015621</v>
      </c>
      <c r="P2618" s="13">
        <f t="shared" si="1431"/>
        <v>6460.9785644531257</v>
      </c>
      <c r="Q2618" s="13">
        <f t="shared" si="1431"/>
        <v>6510.4971679687496</v>
      </c>
      <c r="R2618" s="13">
        <f t="shared" si="1431"/>
        <v>5390.2101562499993</v>
      </c>
      <c r="S2618" s="13">
        <f t="shared" si="1431"/>
        <v>3233.4321166992186</v>
      </c>
      <c r="T2618" s="13">
        <f t="shared" si="1431"/>
        <v>2777.4123779296879</v>
      </c>
      <c r="U2618" s="13">
        <f t="shared" si="1431"/>
        <v>146864.71737060545</v>
      </c>
      <c r="V2618" s="8"/>
      <c r="W2618" s="8" t="s">
        <v>92</v>
      </c>
      <c r="X2618" s="8">
        <v>21</v>
      </c>
      <c r="Y2618" s="8">
        <v>95</v>
      </c>
      <c r="Z2618" s="8">
        <v>505</v>
      </c>
      <c r="AA2618" s="8">
        <v>792</v>
      </c>
      <c r="AB2618" s="8">
        <v>394</v>
      </c>
      <c r="AC2618" s="8">
        <v>65</v>
      </c>
      <c r="AD2618" s="8">
        <v>3</v>
      </c>
      <c r="AE2618" s="13">
        <v>1878</v>
      </c>
      <c r="AF2618" s="8"/>
      <c r="AG2618" s="44" t="s">
        <v>92</v>
      </c>
      <c r="AH2618" s="68">
        <f t="shared" si="1420"/>
        <v>4.4710988572193378</v>
      </c>
      <c r="AI2618" s="68">
        <f t="shared" si="1421"/>
        <v>19.338810386736306</v>
      </c>
      <c r="AJ2618" s="68">
        <f t="shared" si="1422"/>
        <v>90.334136865833869</v>
      </c>
      <c r="AK2618" s="68">
        <f t="shared" si="1423"/>
        <v>130.04445283640692</v>
      </c>
      <c r="AL2618" s="68">
        <f t="shared" si="1363"/>
        <v>74.188569644961987</v>
      </c>
      <c r="AM2618" s="68">
        <f t="shared" si="1364"/>
        <v>12.376775794678586</v>
      </c>
      <c r="AN2618" s="68">
        <f t="shared" si="1365"/>
        <v>0.64351588928082892</v>
      </c>
      <c r="AO2618" s="68">
        <f t="shared" si="1424"/>
        <v>51.431951115961361</v>
      </c>
      <c r="AP2618" s="8"/>
      <c r="AQ2618" s="6"/>
      <c r="AR2618" s="6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</row>
    <row r="2619" spans="1:58" s="5" customFormat="1">
      <c r="A2619" s="6">
        <v>2574</v>
      </c>
      <c r="B2619" s="44" t="s">
        <v>93</v>
      </c>
      <c r="C2619" s="13">
        <f t="shared" ref="C2619:U2619" si="1432">C2519+(C2519-C2419)</f>
        <v>8634.6562988281257</v>
      </c>
      <c r="D2619" s="13">
        <f t="shared" si="1432"/>
        <v>8960.6577636718757</v>
      </c>
      <c r="E2619" s="13">
        <f t="shared" si="1432"/>
        <v>8441.874731445314</v>
      </c>
      <c r="F2619" s="13">
        <f t="shared" si="1432"/>
        <v>9223.3897705078125</v>
      </c>
      <c r="G2619" s="13">
        <f t="shared" si="1432"/>
        <v>9337.3824462890625</v>
      </c>
      <c r="H2619" s="13">
        <f t="shared" si="1432"/>
        <v>9291.9570800781257</v>
      </c>
      <c r="I2619" s="13">
        <f t="shared" si="1432"/>
        <v>9601.0319335937493</v>
      </c>
      <c r="J2619" s="13">
        <f t="shared" si="1432"/>
        <v>9147.03125</v>
      </c>
      <c r="K2619" s="13">
        <f t="shared" si="1432"/>
        <v>8478.7288085937507</v>
      </c>
      <c r="L2619" s="13">
        <f t="shared" si="1432"/>
        <v>7620.2793945312515</v>
      </c>
      <c r="M2619" s="13">
        <f t="shared" si="1432"/>
        <v>7261.0262207031246</v>
      </c>
      <c r="N2619" s="13">
        <f t="shared" si="1432"/>
        <v>4689.5840332031257</v>
      </c>
      <c r="O2619" s="13">
        <f t="shared" si="1432"/>
        <v>4197.8486328125</v>
      </c>
      <c r="P2619" s="13">
        <f t="shared" si="1432"/>
        <v>3294.2826782226566</v>
      </c>
      <c r="Q2619" s="13">
        <f t="shared" si="1432"/>
        <v>2331.6526611328127</v>
      </c>
      <c r="R2619" s="13">
        <f t="shared" si="1432"/>
        <v>1546.3534362792971</v>
      </c>
      <c r="S2619" s="13">
        <f t="shared" si="1432"/>
        <v>625.01545410156245</v>
      </c>
      <c r="T2619" s="13">
        <f t="shared" si="1432"/>
        <v>580.68036499023447</v>
      </c>
      <c r="U2619" s="13">
        <f t="shared" si="1432"/>
        <v>113263.43295898437</v>
      </c>
      <c r="V2619" s="8"/>
      <c r="W2619" s="8" t="s">
        <v>93</v>
      </c>
      <c r="X2619" s="8">
        <v>43</v>
      </c>
      <c r="Y2619" s="8">
        <v>242</v>
      </c>
      <c r="Z2619" s="8">
        <v>606</v>
      </c>
      <c r="AA2619" s="8">
        <v>508</v>
      </c>
      <c r="AB2619" s="8">
        <v>181</v>
      </c>
      <c r="AC2619" s="8">
        <v>36</v>
      </c>
      <c r="AD2619" s="8">
        <v>3</v>
      </c>
      <c r="AE2619" s="13">
        <v>1619</v>
      </c>
      <c r="AF2619" s="8"/>
      <c r="AG2619" s="44" t="s">
        <v>93</v>
      </c>
      <c r="AH2619" s="68">
        <f t="shared" si="1420"/>
        <v>9.3241207560140982</v>
      </c>
      <c r="AI2619" s="68">
        <f t="shared" si="1421"/>
        <v>51.834655245630984</v>
      </c>
      <c r="AJ2619" s="68">
        <f t="shared" si="1422"/>
        <v>130.43538509218013</v>
      </c>
      <c r="AK2619" s="68">
        <f t="shared" si="1423"/>
        <v>105.82195820483042</v>
      </c>
      <c r="AL2619" s="68">
        <f t="shared" si="1363"/>
        <v>39.575682000649124</v>
      </c>
      <c r="AM2619" s="68">
        <f t="shared" si="1364"/>
        <v>8.4918390038637916</v>
      </c>
      <c r="AN2619" s="68">
        <f t="shared" si="1365"/>
        <v>0.7873727050357161</v>
      </c>
      <c r="AO2619" s="68">
        <f t="shared" si="1424"/>
        <v>51.642907388815132</v>
      </c>
      <c r="AP2619" s="8"/>
      <c r="AQ2619" s="6"/>
      <c r="AR2619" s="6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</row>
    <row r="2620" spans="1:58" s="5" customFormat="1">
      <c r="A2620" s="6">
        <v>2575</v>
      </c>
      <c r="B2620" s="44" t="s">
        <v>94</v>
      </c>
      <c r="C2620" s="13">
        <f t="shared" ref="C2620:U2620" si="1433">C2520+(C2520-C2420)</f>
        <v>2550.555908203125</v>
      </c>
      <c r="D2620" s="13">
        <f t="shared" si="1433"/>
        <v>2579.09814453125</v>
      </c>
      <c r="E2620" s="13">
        <f t="shared" si="1433"/>
        <v>2529.095458984375</v>
      </c>
      <c r="F2620" s="13">
        <f t="shared" si="1433"/>
        <v>2608.3256347656252</v>
      </c>
      <c r="G2620" s="13">
        <f t="shared" si="1433"/>
        <v>2364.445068359375</v>
      </c>
      <c r="H2620" s="13">
        <f t="shared" si="1433"/>
        <v>2281.53076171875</v>
      </c>
      <c r="I2620" s="13">
        <f t="shared" si="1433"/>
        <v>2425.355224609375</v>
      </c>
      <c r="J2620" s="13">
        <f t="shared" si="1433"/>
        <v>2457.857177734375</v>
      </c>
      <c r="K2620" s="13">
        <f t="shared" si="1433"/>
        <v>2395.555419921875</v>
      </c>
      <c r="L2620" s="13">
        <f t="shared" si="1433"/>
        <v>2153.4998046874998</v>
      </c>
      <c r="M2620" s="13">
        <f t="shared" si="1433"/>
        <v>1922.5375488281252</v>
      </c>
      <c r="N2620" s="13">
        <f t="shared" si="1433"/>
        <v>1198.6778808593749</v>
      </c>
      <c r="O2620" s="13">
        <f t="shared" si="1433"/>
        <v>954.28986816406268</v>
      </c>
      <c r="P2620" s="13">
        <f t="shared" si="1433"/>
        <v>794.56721191406245</v>
      </c>
      <c r="Q2620" s="13">
        <f t="shared" si="1433"/>
        <v>765.25565185546884</v>
      </c>
      <c r="R2620" s="13">
        <f t="shared" si="1433"/>
        <v>610.43557128906241</v>
      </c>
      <c r="S2620" s="13">
        <f t="shared" si="1433"/>
        <v>303.34898071289058</v>
      </c>
      <c r="T2620" s="13">
        <f t="shared" si="1433"/>
        <v>184.87592773437495</v>
      </c>
      <c r="U2620" s="13">
        <f t="shared" si="1433"/>
        <v>31079.307244873053</v>
      </c>
      <c r="V2620" s="8"/>
      <c r="W2620" s="8" t="s">
        <v>94</v>
      </c>
      <c r="X2620" s="8"/>
      <c r="Y2620" s="8"/>
      <c r="Z2620" s="8"/>
      <c r="AA2620" s="8"/>
      <c r="AB2620" s="8"/>
      <c r="AC2620" s="8"/>
      <c r="AD2620" s="8"/>
      <c r="AE2620" s="13"/>
      <c r="AF2620" s="8"/>
      <c r="AG2620" s="44" t="s">
        <v>94</v>
      </c>
      <c r="AH2620" s="68" t="str">
        <f t="shared" si="1420"/>
        <v xml:space="preserve"> </v>
      </c>
      <c r="AI2620" s="68" t="str">
        <f t="shared" si="1421"/>
        <v xml:space="preserve"> </v>
      </c>
      <c r="AJ2620" s="68" t="str">
        <f t="shared" si="1422"/>
        <v xml:space="preserve"> </v>
      </c>
      <c r="AK2620" s="68" t="str">
        <f t="shared" si="1423"/>
        <v xml:space="preserve"> </v>
      </c>
      <c r="AL2620" s="68" t="str">
        <f t="shared" si="1363"/>
        <v xml:space="preserve"> </v>
      </c>
      <c r="AM2620" s="68" t="str">
        <f t="shared" si="1364"/>
        <v xml:space="preserve"> </v>
      </c>
      <c r="AN2620" s="68" t="str">
        <f t="shared" si="1365"/>
        <v xml:space="preserve"> </v>
      </c>
      <c r="AO2620" s="68">
        <f t="shared" si="1424"/>
        <v>0</v>
      </c>
      <c r="AP2620" s="8"/>
      <c r="AQ2620" s="6"/>
      <c r="AR2620" s="6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</row>
    <row r="2621" spans="1:58" s="5" customFormat="1">
      <c r="A2621" s="6">
        <v>2576</v>
      </c>
      <c r="B2621" s="44" t="s">
        <v>95</v>
      </c>
      <c r="C2621" s="13">
        <f t="shared" ref="C2621:U2621" si="1434">C2521+(C2521-C2421)</f>
        <v>5974.9158203125007</v>
      </c>
      <c r="D2621" s="13">
        <f t="shared" si="1434"/>
        <v>7657.6903076171875</v>
      </c>
      <c r="E2621" s="13">
        <f t="shared" si="1434"/>
        <v>6584.6110473632816</v>
      </c>
      <c r="F2621" s="13">
        <f t="shared" si="1434"/>
        <v>5730.6455078125</v>
      </c>
      <c r="G2621" s="13">
        <f t="shared" si="1434"/>
        <v>4702.5329345703121</v>
      </c>
      <c r="H2621" s="13">
        <f t="shared" si="1434"/>
        <v>5705.2886718749996</v>
      </c>
      <c r="I2621" s="13">
        <f t="shared" si="1434"/>
        <v>6487.4879638671882</v>
      </c>
      <c r="J2621" s="13">
        <f t="shared" si="1434"/>
        <v>7364.1195556640632</v>
      </c>
      <c r="K2621" s="13">
        <f t="shared" si="1434"/>
        <v>6368.7676025390629</v>
      </c>
      <c r="L2621" s="13">
        <f t="shared" si="1434"/>
        <v>5106.1197998046882</v>
      </c>
      <c r="M2621" s="13">
        <f t="shared" si="1434"/>
        <v>4657.1666015624996</v>
      </c>
      <c r="N2621" s="13">
        <f t="shared" si="1434"/>
        <v>2468.9554809570309</v>
      </c>
      <c r="O2621" s="13">
        <f t="shared" si="1434"/>
        <v>1810.0314636230469</v>
      </c>
      <c r="P2621" s="13">
        <f t="shared" si="1434"/>
        <v>1299.7558380126957</v>
      </c>
      <c r="Q2621" s="13">
        <f t="shared" si="1434"/>
        <v>1228.2838821411133</v>
      </c>
      <c r="R2621" s="13">
        <f t="shared" si="1434"/>
        <v>947.3529754638671</v>
      </c>
      <c r="S2621" s="13">
        <f t="shared" si="1434"/>
        <v>421.67634887695317</v>
      </c>
      <c r="T2621" s="13">
        <f t="shared" si="1434"/>
        <v>190.1220588684082</v>
      </c>
      <c r="U2621" s="13">
        <f t="shared" si="1434"/>
        <v>74705.523860931396</v>
      </c>
      <c r="V2621" s="8"/>
      <c r="W2621" s="8" t="s">
        <v>95</v>
      </c>
      <c r="X2621" s="8">
        <v>41</v>
      </c>
      <c r="Y2621" s="8">
        <v>198</v>
      </c>
      <c r="Z2621" s="8">
        <v>467</v>
      </c>
      <c r="AA2621" s="8">
        <v>408</v>
      </c>
      <c r="AB2621" s="8">
        <v>139</v>
      </c>
      <c r="AC2621" s="8">
        <v>23</v>
      </c>
      <c r="AD2621" s="8">
        <v>0</v>
      </c>
      <c r="AE2621" s="13">
        <v>1276</v>
      </c>
      <c r="AF2621" s="8"/>
      <c r="AG2621" s="44" t="s">
        <v>95</v>
      </c>
      <c r="AH2621" s="68">
        <f t="shared" si="1420"/>
        <v>14.309033753389679</v>
      </c>
      <c r="AI2621" s="68">
        <f t="shared" si="1421"/>
        <v>84.209936540547375</v>
      </c>
      <c r="AJ2621" s="68">
        <f t="shared" si="1422"/>
        <v>163.70775498254463</v>
      </c>
      <c r="AK2621" s="68">
        <f t="shared" si="1423"/>
        <v>125.78058017907794</v>
      </c>
      <c r="AL2621" s="68">
        <f t="shared" si="1363"/>
        <v>37.750609274964603</v>
      </c>
      <c r="AM2621" s="68">
        <f t="shared" si="1364"/>
        <v>7.2227474561422191</v>
      </c>
      <c r="AN2621" s="68" t="str">
        <f t="shared" si="1365"/>
        <v xml:space="preserve"> </v>
      </c>
      <c r="AO2621" s="68">
        <f t="shared" si="1424"/>
        <v>61.545938418469355</v>
      </c>
      <c r="AP2621" s="8"/>
      <c r="AQ2621" s="6"/>
      <c r="AR2621" s="6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</row>
    <row r="2622" spans="1:58" s="5" customFormat="1">
      <c r="A2622" s="6">
        <v>2577</v>
      </c>
      <c r="B2622" s="44" t="s">
        <v>96</v>
      </c>
      <c r="C2622" s="13">
        <f t="shared" ref="C2622:U2622" si="1435">C2522+(C2522-C2422)</f>
        <v>3189.1273193359375</v>
      </c>
      <c r="D2622" s="13">
        <f t="shared" si="1435"/>
        <v>2745.0655151367191</v>
      </c>
      <c r="E2622" s="13">
        <f t="shared" si="1435"/>
        <v>2344.6328735351563</v>
      </c>
      <c r="F2622" s="13">
        <f t="shared" si="1435"/>
        <v>2867.1472045898436</v>
      </c>
      <c r="G2622" s="13">
        <f t="shared" si="1435"/>
        <v>6870.5964843750007</v>
      </c>
      <c r="H2622" s="13">
        <f t="shared" si="1435"/>
        <v>10914.1328125</v>
      </c>
      <c r="I2622" s="13">
        <f t="shared" si="1435"/>
        <v>8929.1829101562507</v>
      </c>
      <c r="J2622" s="13">
        <f t="shared" si="1435"/>
        <v>6145.5029541015629</v>
      </c>
      <c r="K2622" s="13">
        <f t="shared" si="1435"/>
        <v>4756.8843505859368</v>
      </c>
      <c r="L2622" s="13">
        <f t="shared" si="1435"/>
        <v>3975.947998046875</v>
      </c>
      <c r="M2622" s="13">
        <f t="shared" si="1435"/>
        <v>3843.9233642578129</v>
      </c>
      <c r="N2622" s="13">
        <f t="shared" si="1435"/>
        <v>2655.0405639648434</v>
      </c>
      <c r="O2622" s="13">
        <f t="shared" si="1435"/>
        <v>2087.7561157226564</v>
      </c>
      <c r="P2622" s="13">
        <f t="shared" si="1435"/>
        <v>1976.5179687499999</v>
      </c>
      <c r="Q2622" s="13">
        <f t="shared" si="1435"/>
        <v>1789.0540039062498</v>
      </c>
      <c r="R2622" s="13">
        <f t="shared" si="1435"/>
        <v>1329.1730529785154</v>
      </c>
      <c r="S2622" s="13">
        <f t="shared" si="1435"/>
        <v>843.69471740722656</v>
      </c>
      <c r="T2622" s="13">
        <f t="shared" si="1435"/>
        <v>747.59881286621089</v>
      </c>
      <c r="U2622" s="13">
        <f t="shared" si="1435"/>
        <v>68010.979022216809</v>
      </c>
      <c r="V2622" s="8"/>
      <c r="W2622" s="8" t="s">
        <v>96</v>
      </c>
      <c r="X2622" s="8">
        <v>10</v>
      </c>
      <c r="Y2622" s="8">
        <v>66</v>
      </c>
      <c r="Z2622" s="8">
        <v>183</v>
      </c>
      <c r="AA2622" s="8">
        <v>381</v>
      </c>
      <c r="AB2622" s="8">
        <v>210</v>
      </c>
      <c r="AC2622" s="8">
        <v>28</v>
      </c>
      <c r="AD2622" s="8">
        <v>0</v>
      </c>
      <c r="AE2622" s="13">
        <v>881</v>
      </c>
      <c r="AF2622" s="8"/>
      <c r="AG2622" s="44" t="s">
        <v>96</v>
      </c>
      <c r="AH2622" s="68">
        <f t="shared" si="1420"/>
        <v>6.9755748738617962</v>
      </c>
      <c r="AI2622" s="68">
        <f t="shared" si="1421"/>
        <v>19.212305700122585</v>
      </c>
      <c r="AJ2622" s="68">
        <f t="shared" si="1422"/>
        <v>33.534501209369445</v>
      </c>
      <c r="AK2622" s="68">
        <f t="shared" si="1423"/>
        <v>85.338155536413566</v>
      </c>
      <c r="AL2622" s="68">
        <f t="shared" si="1363"/>
        <v>68.342656921137475</v>
      </c>
      <c r="AM2622" s="68">
        <f t="shared" si="1364"/>
        <v>11.772411493061023</v>
      </c>
      <c r="AN2622" s="68" t="str">
        <f t="shared" si="1365"/>
        <v xml:space="preserve"> </v>
      </c>
      <c r="AO2622" s="68">
        <f t="shared" si="1424"/>
        <v>39.631668656772533</v>
      </c>
      <c r="AP2622" s="8"/>
      <c r="AQ2622" s="6"/>
      <c r="AR2622" s="6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</row>
    <row r="2623" spans="1:58" s="5" customFormat="1">
      <c r="A2623" s="6">
        <v>2578</v>
      </c>
      <c r="B2623" s="44" t="s">
        <v>97</v>
      </c>
      <c r="C2623" s="13">
        <f t="shared" ref="C2623:U2623" si="1436">C2523+(C2523-C2423)</f>
        <v>10255.523123931885</v>
      </c>
      <c r="D2623" s="13">
        <f t="shared" si="1436"/>
        <v>11333.041236114503</v>
      </c>
      <c r="E2623" s="13">
        <f t="shared" si="1436"/>
        <v>11935.000898742677</v>
      </c>
      <c r="F2623" s="13">
        <f t="shared" si="1436"/>
        <v>11334.740732574464</v>
      </c>
      <c r="G2623" s="13">
        <f t="shared" si="1436"/>
        <v>8456.460955619812</v>
      </c>
      <c r="H2623" s="13">
        <f t="shared" si="1436"/>
        <v>9290.7746906280518</v>
      </c>
      <c r="I2623" s="13">
        <f t="shared" si="1436"/>
        <v>10565.736488342285</v>
      </c>
      <c r="J2623" s="13">
        <f t="shared" si="1436"/>
        <v>11624.802742004395</v>
      </c>
      <c r="K2623" s="13">
        <f t="shared" si="1436"/>
        <v>11751.078165435792</v>
      </c>
      <c r="L2623" s="13">
        <f t="shared" si="1436"/>
        <v>11068.543354034424</v>
      </c>
      <c r="M2623" s="13">
        <f t="shared" si="1436"/>
        <v>10711.659032058717</v>
      </c>
      <c r="N2623" s="13">
        <f t="shared" si="1436"/>
        <v>6701.4890388488766</v>
      </c>
      <c r="O2623" s="13">
        <f t="shared" si="1436"/>
        <v>4460.4874839782715</v>
      </c>
      <c r="P2623" s="13">
        <f t="shared" si="1436"/>
        <v>3561.6327671051022</v>
      </c>
      <c r="Q2623" s="13">
        <f t="shared" si="1436"/>
        <v>3513.2784507751467</v>
      </c>
      <c r="R2623" s="13">
        <f t="shared" si="1436"/>
        <v>2417.037446975708</v>
      </c>
      <c r="S2623" s="13">
        <f t="shared" si="1436"/>
        <v>1538.5038616657257</v>
      </c>
      <c r="T2623" s="13">
        <f t="shared" si="1436"/>
        <v>1474.8746108621358</v>
      </c>
      <c r="U2623" s="13">
        <f t="shared" si="1436"/>
        <v>141994.66507969797</v>
      </c>
      <c r="V2623" s="8"/>
      <c r="W2623" s="8" t="s">
        <v>97</v>
      </c>
      <c r="X2623" s="8">
        <v>45</v>
      </c>
      <c r="Y2623" s="8">
        <v>228</v>
      </c>
      <c r="Z2623" s="8">
        <v>626</v>
      </c>
      <c r="AA2623" s="8">
        <v>607</v>
      </c>
      <c r="AB2623" s="8">
        <v>254</v>
      </c>
      <c r="AC2623" s="8">
        <v>37</v>
      </c>
      <c r="AD2623" s="8">
        <v>0</v>
      </c>
      <c r="AE2623" s="13">
        <v>1797</v>
      </c>
      <c r="AF2623" s="8"/>
      <c r="AG2623" s="44" t="s">
        <v>97</v>
      </c>
      <c r="AH2623" s="68">
        <f t="shared" si="1420"/>
        <v>7.9401904395883136</v>
      </c>
      <c r="AI2623" s="68">
        <f t="shared" si="1421"/>
        <v>53.9232667652727</v>
      </c>
      <c r="AJ2623" s="68">
        <f t="shared" si="1422"/>
        <v>134.75733097509499</v>
      </c>
      <c r="AK2623" s="68">
        <f t="shared" si="1423"/>
        <v>114.89970446825623</v>
      </c>
      <c r="AL2623" s="68">
        <f t="shared" si="1363"/>
        <v>43.699666245898698</v>
      </c>
      <c r="AM2623" s="68">
        <f t="shared" si="1364"/>
        <v>6.2972945084869743</v>
      </c>
      <c r="AN2623" s="68" t="str">
        <f t="shared" si="1365"/>
        <v xml:space="preserve"> </v>
      </c>
      <c r="AO2623" s="68">
        <f t="shared" si="1424"/>
        <v>48.507171466252551</v>
      </c>
      <c r="AP2623" s="8"/>
      <c r="AQ2623" s="6"/>
      <c r="AR2623" s="6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</row>
    <row r="2624" spans="1:58" s="5" customFormat="1">
      <c r="A2624" s="6">
        <v>2579</v>
      </c>
      <c r="B2624" s="44" t="s">
        <v>98</v>
      </c>
      <c r="C2624" s="13">
        <f t="shared" ref="C2624:U2624" si="1437">C2524+(C2524-C2424)</f>
        <v>551.57998199462895</v>
      </c>
      <c r="D2624" s="13">
        <f t="shared" si="1437"/>
        <v>632.78488159179688</v>
      </c>
      <c r="E2624" s="13">
        <f t="shared" si="1437"/>
        <v>655.62188720703125</v>
      </c>
      <c r="F2624" s="13">
        <f t="shared" si="1437"/>
        <v>453.11095275878904</v>
      </c>
      <c r="G2624" s="13">
        <f t="shared" si="1437"/>
        <v>290.11112976074219</v>
      </c>
      <c r="H2624" s="13">
        <f t="shared" si="1437"/>
        <v>379.70093841552739</v>
      </c>
      <c r="I2624" s="13">
        <f t="shared" si="1437"/>
        <v>466.56358337402344</v>
      </c>
      <c r="J2624" s="13">
        <f t="shared" si="1437"/>
        <v>617.84738159179688</v>
      </c>
      <c r="K2624" s="13">
        <f t="shared" si="1437"/>
        <v>686.32383422851558</v>
      </c>
      <c r="L2624" s="13">
        <f t="shared" si="1437"/>
        <v>498.26294555664072</v>
      </c>
      <c r="M2624" s="13">
        <f t="shared" si="1437"/>
        <v>528.85822143554697</v>
      </c>
      <c r="N2624" s="13">
        <f t="shared" si="1437"/>
        <v>437.50350952148438</v>
      </c>
      <c r="O2624" s="13">
        <f t="shared" si="1437"/>
        <v>485.2019973754883</v>
      </c>
      <c r="P2624" s="13">
        <f t="shared" si="1437"/>
        <v>501.52662658691406</v>
      </c>
      <c r="Q2624" s="13">
        <f t="shared" si="1437"/>
        <v>522.80821838378904</v>
      </c>
      <c r="R2624" s="13">
        <f t="shared" si="1437"/>
        <v>398.09499359130859</v>
      </c>
      <c r="S2624" s="13">
        <f t="shared" si="1437"/>
        <v>182.57856369018555</v>
      </c>
      <c r="T2624" s="13">
        <f t="shared" si="1437"/>
        <v>213.93609237670898</v>
      </c>
      <c r="U2624" s="13">
        <f t="shared" si="1437"/>
        <v>8502.4157394409194</v>
      </c>
      <c r="V2624" s="8"/>
      <c r="W2624" s="8" t="s">
        <v>98</v>
      </c>
      <c r="X2624" s="8"/>
      <c r="Y2624" s="8"/>
      <c r="Z2624" s="8"/>
      <c r="AA2624" s="8"/>
      <c r="AB2624" s="8"/>
      <c r="AC2624" s="8"/>
      <c r="AD2624" s="8"/>
      <c r="AE2624" s="13"/>
      <c r="AF2624" s="8"/>
      <c r="AG2624" s="44" t="s">
        <v>98</v>
      </c>
      <c r="AH2624" s="68" t="str">
        <f t="shared" si="1420"/>
        <v xml:space="preserve"> </v>
      </c>
      <c r="AI2624" s="68" t="str">
        <f t="shared" si="1421"/>
        <v xml:space="preserve"> </v>
      </c>
      <c r="AJ2624" s="68" t="str">
        <f t="shared" si="1422"/>
        <v xml:space="preserve"> </v>
      </c>
      <c r="AK2624" s="68" t="str">
        <f t="shared" si="1423"/>
        <v xml:space="preserve"> </v>
      </c>
      <c r="AL2624" s="68" t="str">
        <f t="shared" si="1363"/>
        <v xml:space="preserve"> </v>
      </c>
      <c r="AM2624" s="68" t="str">
        <f t="shared" si="1364"/>
        <v xml:space="preserve"> </v>
      </c>
      <c r="AN2624" s="68" t="str">
        <f t="shared" si="1365"/>
        <v xml:space="preserve"> </v>
      </c>
      <c r="AO2624" s="68">
        <f t="shared" si="1424"/>
        <v>0</v>
      </c>
      <c r="AP2624" s="8"/>
      <c r="AQ2624" s="6"/>
      <c r="AR2624" s="6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</row>
    <row r="2625" spans="1:58" s="5" customFormat="1">
      <c r="A2625" s="6">
        <v>2580</v>
      </c>
      <c r="B2625" s="45" t="s">
        <v>99</v>
      </c>
      <c r="C2625" s="13">
        <f t="shared" ref="C2625:U2625" si="1438">C2525+(C2525-C2425)</f>
        <v>2.9660569667816166</v>
      </c>
      <c r="D2625" s="13">
        <f t="shared" si="1438"/>
        <v>7.1294999599456794</v>
      </c>
      <c r="E2625" s="13">
        <f t="shared" si="1438"/>
        <v>5.9573901653289791</v>
      </c>
      <c r="F2625" s="13">
        <f t="shared" si="1438"/>
        <v>3.1197481155395508</v>
      </c>
      <c r="G2625" s="13">
        <f t="shared" si="1438"/>
        <v>1.4759373486042024</v>
      </c>
      <c r="H2625" s="13">
        <f t="shared" si="1438"/>
        <v>3.1929393768310543</v>
      </c>
      <c r="I2625" s="13">
        <f t="shared" si="1438"/>
        <v>8.4539878249168403</v>
      </c>
      <c r="J2625" s="13">
        <f t="shared" si="1438"/>
        <v>8.2124432563781724</v>
      </c>
      <c r="K2625" s="13">
        <f t="shared" si="1438"/>
        <v>3.240847730636597</v>
      </c>
      <c r="L2625" s="13">
        <f t="shared" si="1438"/>
        <v>20.540848827362062</v>
      </c>
      <c r="M2625" s="13">
        <f t="shared" si="1438"/>
        <v>6.1422615051269531</v>
      </c>
      <c r="N2625" s="13">
        <f t="shared" si="1438"/>
        <v>6.1942461013793952</v>
      </c>
      <c r="O2625" s="13">
        <f t="shared" si="1438"/>
        <v>5.5464643478393558</v>
      </c>
      <c r="P2625" s="13">
        <f t="shared" si="1438"/>
        <v>4.7179931640625004</v>
      </c>
      <c r="Q2625" s="13">
        <f t="shared" si="1438"/>
        <v>4.7502443075180061</v>
      </c>
      <c r="R2625" s="13">
        <f t="shared" si="1438"/>
        <v>-0.73898091912269592</v>
      </c>
      <c r="S2625" s="13">
        <f t="shared" si="1438"/>
        <v>0</v>
      </c>
      <c r="T2625" s="13">
        <f t="shared" si="1438"/>
        <v>1.216125178337097</v>
      </c>
      <c r="U2625" s="13">
        <f t="shared" si="1438"/>
        <v>92.118053257465363</v>
      </c>
      <c r="V2625" s="8"/>
      <c r="W2625" s="8" t="s">
        <v>99</v>
      </c>
      <c r="X2625" s="8"/>
      <c r="Y2625" s="8"/>
      <c r="Z2625" s="8"/>
      <c r="AA2625" s="8"/>
      <c r="AB2625" s="8"/>
      <c r="AC2625" s="8"/>
      <c r="AD2625" s="8"/>
      <c r="AE2625" s="13"/>
      <c r="AF2625" s="8"/>
      <c r="AG2625" s="45" t="s">
        <v>99</v>
      </c>
      <c r="AH2625" s="68" t="str">
        <f t="shared" si="1420"/>
        <v xml:space="preserve"> </v>
      </c>
      <c r="AI2625" s="68" t="str">
        <f t="shared" si="1421"/>
        <v xml:space="preserve"> </v>
      </c>
      <c r="AJ2625" s="68" t="str">
        <f t="shared" si="1422"/>
        <v xml:space="preserve"> </v>
      </c>
      <c r="AK2625" s="68" t="str">
        <f t="shared" si="1423"/>
        <v xml:space="preserve"> </v>
      </c>
      <c r="AL2625" s="68" t="str">
        <f>IF(AB2625&gt;0,AB2625/(J2625/2)*1000," ")</f>
        <v xml:space="preserve"> </v>
      </c>
      <c r="AM2625" s="68" t="str">
        <f>IF(AC2625&gt;0,AC2625/(K2625/2)*1000," ")</f>
        <v xml:space="preserve"> </v>
      </c>
      <c r="AN2625" s="68" t="str">
        <f>IF(AD2625&gt;0,AD2625/(L2625/2)*1000," ")</f>
        <v xml:space="preserve"> </v>
      </c>
      <c r="AO2625" s="68">
        <f t="shared" si="1424"/>
        <v>0</v>
      </c>
      <c r="AP2625" s="8"/>
      <c r="AQ2625" s="6"/>
      <c r="AR2625" s="6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</row>
    <row r="2626" spans="1:58" s="5" customFormat="1">
      <c r="A2626" s="6">
        <v>2581</v>
      </c>
      <c r="B2626" s="45" t="s">
        <v>100</v>
      </c>
      <c r="C2626" s="13">
        <f t="shared" ref="C2626:U2626" si="1439">C2526+(C2526-C2426)</f>
        <v>213619.28945103631</v>
      </c>
      <c r="D2626" s="13">
        <f t="shared" si="1439"/>
        <v>219893.94688390152</v>
      </c>
      <c r="E2626" s="13">
        <f t="shared" si="1439"/>
        <v>212216.92518207157</v>
      </c>
      <c r="F2626" s="13">
        <f t="shared" si="1439"/>
        <v>221493.51752521301</v>
      </c>
      <c r="G2626" s="13">
        <f t="shared" si="1439"/>
        <v>237257.96715372551</v>
      </c>
      <c r="H2626" s="13">
        <f t="shared" si="1439"/>
        <v>267262.42427523283</v>
      </c>
      <c r="I2626" s="13">
        <f t="shared" si="1439"/>
        <v>280652.29902166984</v>
      </c>
      <c r="J2626" s="13">
        <f t="shared" si="1439"/>
        <v>260064.81602244347</v>
      </c>
      <c r="K2626" s="13">
        <f t="shared" si="1439"/>
        <v>248339.11983848707</v>
      </c>
      <c r="L2626" s="13">
        <f t="shared" si="1439"/>
        <v>220246.1756550452</v>
      </c>
      <c r="M2626" s="13">
        <f t="shared" si="1439"/>
        <v>214336.13372588268</v>
      </c>
      <c r="N2626" s="13">
        <f t="shared" si="1439"/>
        <v>150401.74811642087</v>
      </c>
      <c r="O2626" s="13">
        <f t="shared" si="1439"/>
        <v>126466.42546500004</v>
      </c>
      <c r="P2626" s="13">
        <f t="shared" si="1439"/>
        <v>107405.15442871125</v>
      </c>
      <c r="Q2626" s="13">
        <f t="shared" si="1439"/>
        <v>105812.87417090873</v>
      </c>
      <c r="R2626" s="13">
        <f t="shared" si="1439"/>
        <v>84157.091928059846</v>
      </c>
      <c r="S2626" s="13">
        <f t="shared" si="1439"/>
        <v>48734.481332896379</v>
      </c>
      <c r="T2626" s="13">
        <f t="shared" si="1439"/>
        <v>41361.731764778524</v>
      </c>
      <c r="U2626" s="13">
        <f t="shared" si="1439"/>
        <v>3259722.1219414854</v>
      </c>
      <c r="V2626" s="8"/>
      <c r="W2626" s="8" t="s">
        <v>100</v>
      </c>
      <c r="X2626" s="8">
        <v>966</v>
      </c>
      <c r="Y2626" s="8">
        <v>4775</v>
      </c>
      <c r="Z2626" s="8">
        <v>13213</v>
      </c>
      <c r="AA2626" s="8">
        <v>15477</v>
      </c>
      <c r="AB2626" s="8">
        <v>7322</v>
      </c>
      <c r="AC2626" s="8">
        <v>1197</v>
      </c>
      <c r="AD2626" s="8">
        <v>33</v>
      </c>
      <c r="AE2626" s="13">
        <v>42998</v>
      </c>
      <c r="AF2626" s="8"/>
      <c r="AG2626" s="45" t="s">
        <v>100</v>
      </c>
      <c r="AH2626" s="68">
        <f t="shared" ref="AH2626:AK2630" si="1440">X2626/(F2626/2)*1000</f>
        <v>8.7226029076904101</v>
      </c>
      <c r="AI2626" s="68">
        <f t="shared" si="1440"/>
        <v>40.251546089545272</v>
      </c>
      <c r="AJ2626" s="68">
        <f t="shared" si="1440"/>
        <v>98.876600673149298</v>
      </c>
      <c r="AK2626" s="68">
        <f t="shared" si="1440"/>
        <v>110.29305695304484</v>
      </c>
      <c r="AL2626" s="68">
        <f t="shared" ref="AL2626:AN2630" si="1441">AB2626/(J2626/2)*1000</f>
        <v>56.309039507813431</v>
      </c>
      <c r="AM2626" s="68">
        <f t="shared" si="1441"/>
        <v>9.6400438302148768</v>
      </c>
      <c r="AN2626" s="68">
        <f t="shared" si="1441"/>
        <v>0.29966468114012013</v>
      </c>
      <c r="AO2626" s="68">
        <f t="shared" si="1424"/>
        <v>49.556382910744311</v>
      </c>
      <c r="AP2626" s="8"/>
      <c r="AQ2626" s="6"/>
      <c r="AR2626" s="6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</row>
    <row r="2627" spans="1:58" s="5" customFormat="1">
      <c r="A2627" s="6">
        <v>2582</v>
      </c>
      <c r="B2627" s="45" t="s">
        <v>101</v>
      </c>
      <c r="C2627" s="13">
        <f t="shared" ref="C2627:U2627" si="1442">C2527+(C2527-C2427)</f>
        <v>98923.319516134274</v>
      </c>
      <c r="D2627" s="13">
        <f t="shared" si="1442"/>
        <v>110307.11644453998</v>
      </c>
      <c r="E2627" s="13">
        <f t="shared" si="1442"/>
        <v>110317.09951739313</v>
      </c>
      <c r="F2627" s="13">
        <f t="shared" si="1442"/>
        <v>100245.97558917999</v>
      </c>
      <c r="G2627" s="13">
        <f t="shared" si="1442"/>
        <v>75974.695692902809</v>
      </c>
      <c r="H2627" s="13">
        <f t="shared" si="1442"/>
        <v>85033.644231033337</v>
      </c>
      <c r="I2627" s="13">
        <f t="shared" si="1442"/>
        <v>96122.229498994362</v>
      </c>
      <c r="J2627" s="13">
        <f t="shared" si="1442"/>
        <v>105171.77469148635</v>
      </c>
      <c r="K2627" s="13">
        <f t="shared" si="1442"/>
        <v>110816.39174342155</v>
      </c>
      <c r="L2627" s="13">
        <f t="shared" si="1442"/>
        <v>100246.80317640305</v>
      </c>
      <c r="M2627" s="13">
        <f t="shared" si="1442"/>
        <v>97472.723511505115</v>
      </c>
      <c r="N2627" s="13">
        <f t="shared" si="1442"/>
        <v>70347.219937324524</v>
      </c>
      <c r="O2627" s="13">
        <f t="shared" si="1442"/>
        <v>64241.263744926458</v>
      </c>
      <c r="P2627" s="13">
        <f t="shared" si="1442"/>
        <v>57102.15014953613</v>
      </c>
      <c r="Q2627" s="13">
        <f t="shared" si="1442"/>
        <v>59485.933767104143</v>
      </c>
      <c r="R2627" s="13">
        <f t="shared" si="1442"/>
        <v>45997.509886115789</v>
      </c>
      <c r="S2627" s="13">
        <f t="shared" si="1442"/>
        <v>26332.838036155699</v>
      </c>
      <c r="T2627" s="13">
        <f t="shared" si="1442"/>
        <v>21607.993407270304</v>
      </c>
      <c r="U2627" s="13">
        <f t="shared" si="1442"/>
        <v>1435746.6825414272</v>
      </c>
      <c r="V2627" s="8"/>
      <c r="W2627" s="8" t="s">
        <v>101</v>
      </c>
      <c r="X2627" s="8"/>
      <c r="Y2627" s="8"/>
      <c r="Z2627" s="8"/>
      <c r="AA2627" s="8"/>
      <c r="AB2627" s="8"/>
      <c r="AC2627" s="8"/>
      <c r="AD2627" s="8"/>
      <c r="AE2627" s="13"/>
      <c r="AF2627" s="8"/>
      <c r="AG2627" s="45" t="s">
        <v>101</v>
      </c>
      <c r="AH2627" s="68">
        <f t="shared" si="1440"/>
        <v>0</v>
      </c>
      <c r="AI2627" s="68">
        <f t="shared" si="1440"/>
        <v>0</v>
      </c>
      <c r="AJ2627" s="68">
        <f t="shared" si="1440"/>
        <v>0</v>
      </c>
      <c r="AK2627" s="68">
        <f t="shared" si="1440"/>
        <v>0</v>
      </c>
      <c r="AL2627" s="68">
        <f t="shared" si="1441"/>
        <v>0</v>
      </c>
      <c r="AM2627" s="68">
        <f t="shared" si="1441"/>
        <v>0</v>
      </c>
      <c r="AN2627" s="68">
        <f t="shared" si="1441"/>
        <v>0</v>
      </c>
      <c r="AO2627" s="68">
        <f t="shared" si="1424"/>
        <v>0</v>
      </c>
      <c r="AP2627" s="8"/>
      <c r="AQ2627" s="6"/>
      <c r="AR2627" s="6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</row>
    <row r="2628" spans="1:58" s="5" customFormat="1">
      <c r="A2628" s="6">
        <v>2583</v>
      </c>
      <c r="B2628" s="45" t="s">
        <v>102</v>
      </c>
      <c r="C2628" s="13">
        <f t="shared" ref="C2628:U2628" si="1443">C2528+(C2528-C2428)</f>
        <v>312542.60896717053</v>
      </c>
      <c r="D2628" s="13">
        <f t="shared" si="1443"/>
        <v>330201.06332844158</v>
      </c>
      <c r="E2628" s="13">
        <f t="shared" si="1443"/>
        <v>322534.02469946467</v>
      </c>
      <c r="F2628" s="13">
        <f t="shared" si="1443"/>
        <v>321739.49311439297</v>
      </c>
      <c r="G2628" s="13">
        <f t="shared" si="1443"/>
        <v>313232.66284662829</v>
      </c>
      <c r="H2628" s="13">
        <f t="shared" si="1443"/>
        <v>352296.06850626622</v>
      </c>
      <c r="I2628" s="13">
        <f t="shared" si="1443"/>
        <v>376774.52852066414</v>
      </c>
      <c r="J2628" s="13">
        <f t="shared" si="1443"/>
        <v>365236.59071392985</v>
      </c>
      <c r="K2628" s="13">
        <f t="shared" si="1443"/>
        <v>359155.51158190862</v>
      </c>
      <c r="L2628" s="13">
        <f t="shared" si="1443"/>
        <v>320492.9788314483</v>
      </c>
      <c r="M2628" s="13">
        <f t="shared" si="1443"/>
        <v>311808.85723738786</v>
      </c>
      <c r="N2628" s="13">
        <f t="shared" si="1443"/>
        <v>220748.9680537454</v>
      </c>
      <c r="O2628" s="13">
        <f t="shared" si="1443"/>
        <v>190707.68920992647</v>
      </c>
      <c r="P2628" s="13">
        <f t="shared" si="1443"/>
        <v>164507.30457824739</v>
      </c>
      <c r="Q2628" s="13">
        <f t="shared" si="1443"/>
        <v>165298.80793801288</v>
      </c>
      <c r="R2628" s="13">
        <f t="shared" si="1443"/>
        <v>130154.60181417564</v>
      </c>
      <c r="S2628" s="13">
        <f t="shared" si="1443"/>
        <v>75067.319369052086</v>
      </c>
      <c r="T2628" s="13">
        <f t="shared" si="1443"/>
        <v>62969.725172048828</v>
      </c>
      <c r="U2628" s="13">
        <f t="shared" si="1443"/>
        <v>4695468.8044829117</v>
      </c>
      <c r="V2628" s="8"/>
      <c r="W2628" s="8" t="s">
        <v>102</v>
      </c>
      <c r="X2628" s="8"/>
      <c r="Y2628" s="8"/>
      <c r="Z2628" s="8"/>
      <c r="AA2628" s="8"/>
      <c r="AB2628" s="8"/>
      <c r="AC2628" s="8"/>
      <c r="AD2628" s="8"/>
      <c r="AE2628" s="13"/>
      <c r="AF2628" s="8"/>
      <c r="AG2628" s="45" t="s">
        <v>102</v>
      </c>
      <c r="AH2628" s="68">
        <f t="shared" si="1440"/>
        <v>0</v>
      </c>
      <c r="AI2628" s="68">
        <f t="shared" si="1440"/>
        <v>0</v>
      </c>
      <c r="AJ2628" s="68">
        <f t="shared" si="1440"/>
        <v>0</v>
      </c>
      <c r="AK2628" s="68">
        <f t="shared" si="1440"/>
        <v>0</v>
      </c>
      <c r="AL2628" s="68">
        <f t="shared" si="1441"/>
        <v>0</v>
      </c>
      <c r="AM2628" s="68">
        <f t="shared" si="1441"/>
        <v>0</v>
      </c>
      <c r="AN2628" s="68">
        <f t="shared" si="1441"/>
        <v>0</v>
      </c>
      <c r="AO2628" s="68">
        <f t="shared" si="1424"/>
        <v>0</v>
      </c>
      <c r="AP2628" s="8"/>
      <c r="AQ2628" s="6"/>
      <c r="AR2628" s="6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/>
      <c r="BF2628" s="8"/>
    </row>
    <row r="2629" spans="1:58" s="5" customFormat="1">
      <c r="A2629" s="6">
        <v>2584</v>
      </c>
      <c r="B2629" s="8" t="s">
        <v>136</v>
      </c>
      <c r="C2629" s="13">
        <f>SUM(C2554,C2552,C2585,C2602,C2609)</f>
        <v>28530.392993164063</v>
      </c>
      <c r="D2629" s="13">
        <f t="shared" ref="D2629:U2629" si="1444">SUM(D2554,D2552,D2585,D2602,D2609)</f>
        <v>30677.559863281254</v>
      </c>
      <c r="E2629" s="13">
        <f t="shared" si="1444"/>
        <v>32807.106640625003</v>
      </c>
      <c r="F2629" s="13">
        <f t="shared" si="1444"/>
        <v>34312.993713378906</v>
      </c>
      <c r="G2629" s="13">
        <f t="shared" si="1444"/>
        <v>35922.940209960943</v>
      </c>
      <c r="H2629" s="13">
        <f t="shared" si="1444"/>
        <v>36869.193048095702</v>
      </c>
      <c r="I2629" s="13">
        <f t="shared" si="1444"/>
        <v>38437.098449707031</v>
      </c>
      <c r="J2629" s="13">
        <f t="shared" si="1444"/>
        <v>37743.384997558598</v>
      </c>
      <c r="K2629" s="13">
        <f t="shared" si="1444"/>
        <v>39736.385473632821</v>
      </c>
      <c r="L2629" s="13">
        <f t="shared" si="1444"/>
        <v>37013.065942382811</v>
      </c>
      <c r="M2629" s="13">
        <f t="shared" si="1444"/>
        <v>38003.43485107422</v>
      </c>
      <c r="N2629" s="13">
        <f t="shared" si="1444"/>
        <v>27352.322631835938</v>
      </c>
      <c r="O2629" s="13">
        <f t="shared" si="1444"/>
        <v>20954.562182617188</v>
      </c>
      <c r="P2629" s="13">
        <f t="shared" si="1444"/>
        <v>16496.770199584957</v>
      </c>
      <c r="Q2629" s="13">
        <f t="shared" si="1444"/>
        <v>17311.229202270508</v>
      </c>
      <c r="R2629" s="13">
        <f t="shared" si="1444"/>
        <v>15032.550820922852</v>
      </c>
      <c r="S2629" s="13">
        <f t="shared" si="1444"/>
        <v>10279.831275939941</v>
      </c>
      <c r="T2629" s="13">
        <f t="shared" si="1444"/>
        <v>9827.1448188781724</v>
      </c>
      <c r="U2629" s="13">
        <f t="shared" si="1444"/>
        <v>507307.96731491096</v>
      </c>
      <c r="V2629" s="8"/>
      <c r="W2629" s="8" t="s">
        <v>136</v>
      </c>
      <c r="X2629" s="13">
        <f t="shared" ref="X2629:AE2629" si="1445">SUM(X2554,X2552,X2585,X2602,X2609)</f>
        <v>22</v>
      </c>
      <c r="Y2629" s="13">
        <f t="shared" si="1445"/>
        <v>209</v>
      </c>
      <c r="Z2629" s="13">
        <f t="shared" si="1445"/>
        <v>1056</v>
      </c>
      <c r="AA2629" s="13">
        <f t="shared" si="1445"/>
        <v>2218</v>
      </c>
      <c r="AB2629" s="13">
        <f t="shared" si="1445"/>
        <v>1354</v>
      </c>
      <c r="AC2629" s="13">
        <f t="shared" si="1445"/>
        <v>223</v>
      </c>
      <c r="AD2629" s="13">
        <f t="shared" si="1445"/>
        <v>12</v>
      </c>
      <c r="AE2629" s="13">
        <f t="shared" si="1445"/>
        <v>5094</v>
      </c>
      <c r="AF2629" s="8"/>
      <c r="AG2629" s="8" t="s">
        <v>136</v>
      </c>
      <c r="AH2629" s="68">
        <f t="shared" si="1440"/>
        <v>1.2823130609802795</v>
      </c>
      <c r="AI2629" s="68">
        <f t="shared" si="1440"/>
        <v>11.636018587478935</v>
      </c>
      <c r="AJ2629" s="68">
        <f t="shared" si="1440"/>
        <v>57.283597100834434</v>
      </c>
      <c r="AK2629" s="68">
        <f t="shared" si="1440"/>
        <v>115.40933574380693</v>
      </c>
      <c r="AL2629" s="68">
        <f t="shared" si="1441"/>
        <v>71.747671815211191</v>
      </c>
      <c r="AM2629" s="68">
        <f t="shared" si="1441"/>
        <v>11.223970038642403</v>
      </c>
      <c r="AN2629" s="68">
        <f t="shared" si="1441"/>
        <v>0.64841966989063049</v>
      </c>
      <c r="AO2629" s="68">
        <f t="shared" si="1424"/>
        <v>39.179331925921915</v>
      </c>
      <c r="AP2629" s="8"/>
      <c r="AQ2629" s="6"/>
      <c r="AR2629" s="6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</row>
    <row r="2630" spans="1:58" s="5" customFormat="1">
      <c r="A2630" s="6">
        <v>2585</v>
      </c>
      <c r="B2630" s="8" t="s">
        <v>137</v>
      </c>
      <c r="C2630" s="13">
        <f>SUM(C2555,C2571,C2578,C2560,C2587)</f>
        <v>35980.759570512615</v>
      </c>
      <c r="D2630" s="13">
        <f t="shared" ref="D2630:U2630" si="1446">SUM(D2555,D2571,D2578,D2560,D2587)</f>
        <v>37639.808592733309</v>
      </c>
      <c r="E2630" s="13">
        <f t="shared" si="1446"/>
        <v>35756.714679447083</v>
      </c>
      <c r="F2630" s="13">
        <f t="shared" si="1446"/>
        <v>36892.487992589733</v>
      </c>
      <c r="G2630" s="13">
        <f t="shared" si="1446"/>
        <v>38031.441876206271</v>
      </c>
      <c r="H2630" s="13">
        <f t="shared" si="1446"/>
        <v>39692.447930552051</v>
      </c>
      <c r="I2630" s="13">
        <f t="shared" si="1446"/>
        <v>41589.499389406606</v>
      </c>
      <c r="J2630" s="13">
        <f t="shared" si="1446"/>
        <v>39495.032524823895</v>
      </c>
      <c r="K2630" s="13">
        <f t="shared" si="1446"/>
        <v>37956.770853959482</v>
      </c>
      <c r="L2630" s="13">
        <f t="shared" si="1446"/>
        <v>33942.601051010795</v>
      </c>
      <c r="M2630" s="13">
        <f t="shared" si="1446"/>
        <v>31781.537718726337</v>
      </c>
      <c r="N2630" s="13">
        <f t="shared" si="1446"/>
        <v>22478.24702923216</v>
      </c>
      <c r="O2630" s="13">
        <f t="shared" si="1446"/>
        <v>18282.981612003165</v>
      </c>
      <c r="P2630" s="13">
        <f t="shared" si="1446"/>
        <v>15569.884836044626</v>
      </c>
      <c r="Q2630" s="13">
        <f t="shared" si="1446"/>
        <v>13958.836844096002</v>
      </c>
      <c r="R2630" s="13">
        <f t="shared" si="1446"/>
        <v>10452.25766254163</v>
      </c>
      <c r="S2630" s="13">
        <f t="shared" si="1446"/>
        <v>5217.3373520595051</v>
      </c>
      <c r="T2630" s="13">
        <f t="shared" si="1446"/>
        <v>3899.2672113657186</v>
      </c>
      <c r="U2630" s="13">
        <f t="shared" si="1446"/>
        <v>498617.914727311</v>
      </c>
      <c r="V2630" s="8"/>
      <c r="W2630" s="8" t="s">
        <v>137</v>
      </c>
      <c r="X2630" s="13">
        <f t="shared" ref="X2630:AE2630" si="1447">SUM(X2555,X2571,X2578,X2560,X2587)</f>
        <v>239</v>
      </c>
      <c r="Y2630" s="13">
        <f t="shared" si="1447"/>
        <v>1076</v>
      </c>
      <c r="Z2630" s="13">
        <f t="shared" si="1447"/>
        <v>2415</v>
      </c>
      <c r="AA2630" s="13">
        <f t="shared" si="1447"/>
        <v>2041</v>
      </c>
      <c r="AB2630" s="13">
        <f t="shared" si="1447"/>
        <v>883</v>
      </c>
      <c r="AC2630" s="13">
        <f t="shared" si="1447"/>
        <v>170</v>
      </c>
      <c r="AD2630" s="13">
        <f t="shared" si="1447"/>
        <v>3</v>
      </c>
      <c r="AE2630" s="13">
        <f t="shared" si="1447"/>
        <v>6827</v>
      </c>
      <c r="AF2630" s="8"/>
      <c r="AG2630" s="8" t="s">
        <v>137</v>
      </c>
      <c r="AH2630" s="68">
        <f t="shared" si="1440"/>
        <v>12.95656720403383</v>
      </c>
      <c r="AI2630" s="68">
        <f t="shared" si="1440"/>
        <v>56.584759710263903</v>
      </c>
      <c r="AJ2630" s="68">
        <f t="shared" si="1440"/>
        <v>121.68561658003095</v>
      </c>
      <c r="AK2630" s="68">
        <f t="shared" si="1440"/>
        <v>98.149774821279507</v>
      </c>
      <c r="AL2630" s="68">
        <f t="shared" si="1441"/>
        <v>44.714484002260591</v>
      </c>
      <c r="AM2630" s="68">
        <f t="shared" si="1441"/>
        <v>8.9575586213107137</v>
      </c>
      <c r="AN2630" s="68">
        <f t="shared" si="1441"/>
        <v>0.17676901045334953</v>
      </c>
      <c r="AO2630" s="68">
        <f t="shared" si="1424"/>
        <v>51.023862596165408</v>
      </c>
      <c r="AP2630" s="8"/>
      <c r="AQ2630" s="6"/>
      <c r="AR2630" s="6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</row>
    <row r="2631" spans="1:58" s="5" customFormat="1">
      <c r="A2631" s="6">
        <v>2586</v>
      </c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13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6"/>
      <c r="AR2631" s="6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</row>
    <row r="2632" spans="1:58" s="5" customFormat="1">
      <c r="A2632" s="6">
        <v>2587</v>
      </c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13"/>
      <c r="AF2632" s="8"/>
      <c r="AG2632" s="8"/>
      <c r="AH2632" s="8"/>
      <c r="AI2632" s="8"/>
      <c r="AJ2632" s="8"/>
      <c r="AK2632" s="8"/>
      <c r="AL2632" s="8"/>
      <c r="AM2632" s="8"/>
      <c r="AN2632" s="8"/>
      <c r="AO2632" s="8"/>
      <c r="AP2632" s="8"/>
      <c r="AQ2632" s="6"/>
      <c r="AR2632" s="6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</row>
    <row r="2633" spans="1:58" s="5" customFormat="1">
      <c r="A2633" s="6">
        <v>2588</v>
      </c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13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6"/>
      <c r="AR2633" s="6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/>
      <c r="BC2633" s="8"/>
      <c r="BD2633" s="8"/>
      <c r="BE2633" s="8"/>
      <c r="BF2633" s="8"/>
    </row>
    <row r="2634" spans="1:58" s="5" customFormat="1">
      <c r="A2634" s="6">
        <v>2589</v>
      </c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13"/>
      <c r="AF2634" s="8"/>
      <c r="AG2634" s="8"/>
      <c r="AH2634" s="8"/>
      <c r="AI2634" s="8"/>
      <c r="AJ2634" s="8"/>
      <c r="AK2634" s="8"/>
      <c r="AL2634" s="8"/>
      <c r="AM2634" s="8"/>
      <c r="AN2634" s="8"/>
      <c r="AO2634" s="8"/>
      <c r="AP2634" s="8"/>
      <c r="AQ2634" s="6"/>
      <c r="AR2634" s="6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</row>
    <row r="2635" spans="1:58" s="5" customFormat="1">
      <c r="A2635" s="6">
        <v>2590</v>
      </c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13"/>
      <c r="AF2635" s="8"/>
      <c r="AG2635" s="8"/>
      <c r="AH2635" s="8"/>
      <c r="AI2635" s="8"/>
      <c r="AJ2635" s="8"/>
      <c r="AK2635" s="8"/>
      <c r="AL2635" s="8"/>
      <c r="AM2635" s="8"/>
      <c r="AN2635" s="8"/>
      <c r="AO2635" s="8"/>
      <c r="AP2635" s="8"/>
      <c r="AQ2635" s="6"/>
      <c r="AR2635" s="6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</row>
    <row r="2636" spans="1:58" s="5" customFormat="1">
      <c r="A2636" s="6">
        <v>2591</v>
      </c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13"/>
      <c r="AF2636" s="8"/>
      <c r="AG2636" s="8"/>
      <c r="AH2636" s="8"/>
      <c r="AI2636" s="8"/>
      <c r="AJ2636" s="8"/>
      <c r="AK2636" s="8"/>
      <c r="AL2636" s="8"/>
      <c r="AM2636" s="8"/>
      <c r="AN2636" s="8"/>
      <c r="AO2636" s="8"/>
      <c r="AP2636" s="8"/>
      <c r="AQ2636" s="6"/>
      <c r="AR2636" s="6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</row>
    <row r="2637" spans="1:58" s="5" customFormat="1">
      <c r="A2637" s="6">
        <v>2592</v>
      </c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13"/>
      <c r="AF2637" s="8"/>
      <c r="AG2637" s="8"/>
      <c r="AH2637" s="8"/>
      <c r="AI2637" s="8"/>
      <c r="AJ2637" s="8"/>
      <c r="AK2637" s="8"/>
      <c r="AL2637" s="8"/>
      <c r="AM2637" s="8"/>
      <c r="AN2637" s="8"/>
      <c r="AO2637" s="8"/>
      <c r="AP2637" s="8"/>
      <c r="AQ2637" s="6"/>
      <c r="AR2637" s="6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</row>
    <row r="2638" spans="1:58" s="5" customFormat="1">
      <c r="A2638" s="6">
        <v>2593</v>
      </c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13"/>
      <c r="AF2638" s="8"/>
      <c r="AG2638" s="8"/>
      <c r="AH2638" s="8"/>
      <c r="AI2638" s="8"/>
      <c r="AJ2638" s="8"/>
      <c r="AK2638" s="8"/>
      <c r="AL2638" s="8"/>
      <c r="AM2638" s="8"/>
      <c r="AN2638" s="8"/>
      <c r="AO2638" s="8"/>
      <c r="AP2638" s="8"/>
      <c r="AQ2638" s="6"/>
      <c r="AR2638" s="6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</row>
    <row r="2639" spans="1:58" s="5" customFormat="1">
      <c r="A2639" s="6">
        <v>2594</v>
      </c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13"/>
      <c r="AF2639" s="8"/>
      <c r="AG2639" s="8"/>
      <c r="AH2639" s="8"/>
      <c r="AI2639" s="8"/>
      <c r="AJ2639" s="8"/>
      <c r="AK2639" s="8"/>
      <c r="AL2639" s="8"/>
      <c r="AM2639" s="8"/>
      <c r="AN2639" s="8"/>
      <c r="AO2639" s="8"/>
      <c r="AP2639" s="8"/>
      <c r="AQ2639" s="6"/>
      <c r="AR2639" s="6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</row>
    <row r="2640" spans="1:58" s="5" customFormat="1">
      <c r="A2640" s="6">
        <v>2595</v>
      </c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13"/>
      <c r="AF2640" s="8"/>
      <c r="AG2640" s="8"/>
      <c r="AH2640" s="8"/>
      <c r="AI2640" s="8"/>
      <c r="AJ2640" s="8"/>
      <c r="AK2640" s="8"/>
      <c r="AL2640" s="8"/>
      <c r="AM2640" s="8"/>
      <c r="AN2640" s="8"/>
      <c r="AO2640" s="8"/>
      <c r="AP2640" s="8"/>
      <c r="AQ2640" s="6"/>
      <c r="AR2640" s="6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</row>
    <row r="2641" spans="1:58" s="5" customFormat="1">
      <c r="A2641" s="6">
        <v>2596</v>
      </c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13"/>
      <c r="AF2641" s="8"/>
      <c r="AG2641" s="8"/>
      <c r="AH2641" s="8"/>
      <c r="AI2641" s="8"/>
      <c r="AJ2641" s="8"/>
      <c r="AK2641" s="8"/>
      <c r="AL2641" s="8"/>
      <c r="AM2641" s="8"/>
      <c r="AN2641" s="8"/>
      <c r="AO2641" s="8"/>
      <c r="AP2641" s="8"/>
      <c r="AQ2641" s="6"/>
      <c r="AR2641" s="6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</row>
    <row r="2642" spans="1:58" s="5" customFormat="1">
      <c r="A2642" s="6">
        <v>2597</v>
      </c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13"/>
      <c r="AF2642" s="8"/>
      <c r="AG2642" s="8"/>
      <c r="AH2642" s="8"/>
      <c r="AI2642" s="8"/>
      <c r="AJ2642" s="8"/>
      <c r="AK2642" s="8"/>
      <c r="AL2642" s="8"/>
      <c r="AM2642" s="8"/>
      <c r="AN2642" s="8"/>
      <c r="AO2642" s="8"/>
      <c r="AP2642" s="8"/>
      <c r="AQ2642" s="6"/>
      <c r="AR2642" s="6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</row>
    <row r="2643" spans="1:58" s="5" customFormat="1">
      <c r="A2643" s="6">
        <v>2598</v>
      </c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13"/>
      <c r="AF2643" s="8"/>
      <c r="AG2643" s="8"/>
      <c r="AH2643" s="8"/>
      <c r="AI2643" s="8"/>
      <c r="AJ2643" s="8"/>
      <c r="AK2643" s="8"/>
      <c r="AL2643" s="8"/>
      <c r="AM2643" s="8"/>
      <c r="AN2643" s="8"/>
      <c r="AO2643" s="8"/>
      <c r="AP2643" s="8"/>
      <c r="AQ2643" s="6"/>
      <c r="AR2643" s="6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</row>
    <row r="2644" spans="1:58" s="5" customFormat="1" ht="17.5">
      <c r="A2644" s="6">
        <v>2599</v>
      </c>
      <c r="B2644" s="42" t="s">
        <v>111</v>
      </c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42" t="s">
        <v>122</v>
      </c>
      <c r="X2644" s="8"/>
      <c r="Y2644" s="8"/>
      <c r="Z2644" s="8"/>
      <c r="AA2644" s="8"/>
      <c r="AB2644" s="8"/>
      <c r="AC2644" s="8"/>
      <c r="AD2644" s="8"/>
      <c r="AE2644" s="13"/>
      <c r="AF2644" s="8"/>
      <c r="AG2644" s="42" t="s">
        <v>123</v>
      </c>
      <c r="AH2644" s="8"/>
      <c r="AI2644" s="8"/>
      <c r="AJ2644" s="8"/>
      <c r="AK2644" s="8"/>
      <c r="AL2644" s="8"/>
      <c r="AM2644" s="8"/>
      <c r="AN2644" s="8"/>
      <c r="AO2644" s="8"/>
      <c r="AP2644" s="8"/>
      <c r="AQ2644" s="6"/>
      <c r="AR2644" s="94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</row>
    <row r="2645" spans="1:58" s="5" customFormat="1" ht="21">
      <c r="A2645" s="6">
        <v>2600</v>
      </c>
      <c r="B2645" s="43" t="s">
        <v>0</v>
      </c>
      <c r="C2645" s="41" t="s">
        <v>1</v>
      </c>
      <c r="D2645" s="41" t="s">
        <v>2</v>
      </c>
      <c r="E2645" s="41" t="s">
        <v>3</v>
      </c>
      <c r="F2645" s="41" t="s">
        <v>4</v>
      </c>
      <c r="G2645" s="41" t="s">
        <v>5</v>
      </c>
      <c r="H2645" s="41" t="s">
        <v>6</v>
      </c>
      <c r="I2645" s="41" t="s">
        <v>7</v>
      </c>
      <c r="J2645" s="41" t="s">
        <v>8</v>
      </c>
      <c r="K2645" s="41" t="s">
        <v>9</v>
      </c>
      <c r="L2645" s="41" t="s">
        <v>10</v>
      </c>
      <c r="M2645" s="41" t="s">
        <v>11</v>
      </c>
      <c r="N2645" s="41" t="s">
        <v>12</v>
      </c>
      <c r="O2645" s="41" t="s">
        <v>13</v>
      </c>
      <c r="P2645" s="41" t="s">
        <v>14</v>
      </c>
      <c r="Q2645" s="41" t="s">
        <v>15</v>
      </c>
      <c r="R2645" s="41" t="s">
        <v>16</v>
      </c>
      <c r="S2645" s="41" t="s">
        <v>17</v>
      </c>
      <c r="T2645" s="41" t="s">
        <v>18</v>
      </c>
      <c r="U2645" s="41" t="s">
        <v>19</v>
      </c>
      <c r="V2645" s="49"/>
      <c r="W2645" s="43" t="s">
        <v>0</v>
      </c>
      <c r="X2645" s="41" t="s">
        <v>4</v>
      </c>
      <c r="Y2645" s="41" t="s">
        <v>5</v>
      </c>
      <c r="Z2645" s="41" t="s">
        <v>6</v>
      </c>
      <c r="AA2645" s="41" t="s">
        <v>7</v>
      </c>
      <c r="AB2645" s="41" t="s">
        <v>8</v>
      </c>
      <c r="AC2645" s="41" t="s">
        <v>9</v>
      </c>
      <c r="AD2645" s="41" t="s">
        <v>10</v>
      </c>
      <c r="AE2645" s="67" t="s">
        <v>19</v>
      </c>
      <c r="AF2645" s="49"/>
      <c r="AG2645" s="43" t="s">
        <v>0</v>
      </c>
      <c r="AH2645" s="41" t="s">
        <v>4</v>
      </c>
      <c r="AI2645" s="41" t="s">
        <v>5</v>
      </c>
      <c r="AJ2645" s="41" t="s">
        <v>6</v>
      </c>
      <c r="AK2645" s="41" t="s">
        <v>7</v>
      </c>
      <c r="AL2645" s="41" t="s">
        <v>8</v>
      </c>
      <c r="AM2645" s="41" t="s">
        <v>9</v>
      </c>
      <c r="AN2645" s="41" t="s">
        <v>10</v>
      </c>
      <c r="AO2645" s="41" t="s">
        <v>19</v>
      </c>
      <c r="AP2645" s="49"/>
      <c r="AQ2645" s="63"/>
      <c r="AR2645" s="94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</row>
    <row r="2646" spans="1:58" s="5" customFormat="1">
      <c r="A2646" s="6">
        <v>2601</v>
      </c>
      <c r="B2646" s="44" t="s">
        <v>20</v>
      </c>
      <c r="C2646" s="13">
        <f>C2546+(C2546-C2446)</f>
        <v>880.48346862792982</v>
      </c>
      <c r="D2646" s="13">
        <f t="shared" ref="D2646:U2646" si="1448">D2546+(D2546-D2446)</f>
        <v>970.02835083007813</v>
      </c>
      <c r="E2646" s="13">
        <f t="shared" si="1448"/>
        <v>1005.4506469726564</v>
      </c>
      <c r="F2646" s="13">
        <f t="shared" si="1448"/>
        <v>719.14447631835924</v>
      </c>
      <c r="G2646" s="13">
        <f t="shared" si="1448"/>
        <v>456.83807678222649</v>
      </c>
      <c r="H2646" s="13">
        <f t="shared" si="1448"/>
        <v>724.52782287597643</v>
      </c>
      <c r="I2646" s="13">
        <f t="shared" si="1448"/>
        <v>818.52116546630873</v>
      </c>
      <c r="J2646" s="13">
        <f t="shared" si="1448"/>
        <v>998.65517578125014</v>
      </c>
      <c r="K2646" s="13">
        <f t="shared" si="1448"/>
        <v>1134.1061035156251</v>
      </c>
      <c r="L2646" s="13">
        <f t="shared" si="1448"/>
        <v>929.19656982421861</v>
      </c>
      <c r="M2646" s="13">
        <f t="shared" si="1448"/>
        <v>889.57193298339837</v>
      </c>
      <c r="N2646" s="13">
        <f t="shared" si="1448"/>
        <v>743.62856445312514</v>
      </c>
      <c r="O2646" s="13">
        <f t="shared" si="1448"/>
        <v>604.41207275390639</v>
      </c>
      <c r="P2646" s="13">
        <f t="shared" si="1448"/>
        <v>573.84263153076165</v>
      </c>
      <c r="Q2646" s="13">
        <f t="shared" si="1448"/>
        <v>557.49262237548828</v>
      </c>
      <c r="R2646" s="13">
        <f t="shared" si="1448"/>
        <v>421.30552520751957</v>
      </c>
      <c r="S2646" s="13">
        <f t="shared" si="1448"/>
        <v>192.04620056152351</v>
      </c>
      <c r="T2646" s="13">
        <f t="shared" si="1448"/>
        <v>176.86122055053713</v>
      </c>
      <c r="U2646" s="13">
        <f t="shared" si="1448"/>
        <v>12796.112627410886</v>
      </c>
      <c r="V2646" s="8"/>
      <c r="W2646" s="8" t="s">
        <v>20</v>
      </c>
      <c r="X2646" s="8"/>
      <c r="Y2646" s="8"/>
      <c r="Z2646" s="8"/>
      <c r="AA2646" s="8"/>
      <c r="AB2646" s="8"/>
      <c r="AC2646" s="8"/>
      <c r="AD2646" s="8"/>
      <c r="AE2646" s="13"/>
      <c r="AF2646" s="8"/>
      <c r="AG2646" s="44" t="s">
        <v>20</v>
      </c>
      <c r="AH2646" s="68" t="str">
        <f t="shared" ref="AH2646:AH2677" si="1449">IF(X2646&gt;0,X2646/(F2646/2)*1000," ")</f>
        <v xml:space="preserve"> </v>
      </c>
      <c r="AI2646" s="68" t="str">
        <f t="shared" ref="AI2646:AI2677" si="1450">IF(Y2646&gt;0,Y2646/(G2646/2)*1000," ")</f>
        <v xml:space="preserve"> </v>
      </c>
      <c r="AJ2646" s="68" t="str">
        <f t="shared" ref="AJ2646:AJ2677" si="1451">IF(Z2646&gt;0,Z2646/(H2646/2)*1000," ")</f>
        <v xml:space="preserve"> </v>
      </c>
      <c r="AK2646" s="68" t="str">
        <f t="shared" ref="AK2646:AK2677" si="1452">IF(AA2646&gt;0,AA2646/(I2646/2)*1000," ")</f>
        <v xml:space="preserve"> </v>
      </c>
      <c r="AL2646" s="68" t="str">
        <f t="shared" ref="AL2646:AL2709" si="1453">IF(AB2646&gt;0,AB2646/(J2646/2)*1000," ")</f>
        <v xml:space="preserve"> </v>
      </c>
      <c r="AM2646" s="68" t="str">
        <f t="shared" ref="AM2646:AM2709" si="1454">IF(AC2646&gt;0,AC2646/(K2646/2)*1000," ")</f>
        <v xml:space="preserve"> </v>
      </c>
      <c r="AN2646" s="68" t="str">
        <f t="shared" ref="AN2646:AN2709" si="1455">IF(AD2646&gt;0,AD2646/(L2646/2)*1000," ")</f>
        <v xml:space="preserve"> </v>
      </c>
      <c r="AO2646" s="68">
        <f>AE2646/(SUM(F2646:K2646)/2)*1000</f>
        <v>0</v>
      </c>
      <c r="AP2646" s="8"/>
      <c r="AQ2646" s="6"/>
      <c r="AR2646" s="6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</row>
    <row r="2647" spans="1:58" s="5" customFormat="1">
      <c r="A2647" s="6">
        <v>2602</v>
      </c>
      <c r="B2647" s="44" t="s">
        <v>21</v>
      </c>
      <c r="C2647" s="13">
        <f t="shared" ref="C2647:U2647" si="1456">C2547+(C2547-C2447)</f>
        <v>750.04550781249986</v>
      </c>
      <c r="D2647" s="13">
        <f t="shared" si="1456"/>
        <v>895.12850952148438</v>
      </c>
      <c r="E2647" s="13">
        <f t="shared" si="1456"/>
        <v>882.743896484375</v>
      </c>
      <c r="F2647" s="13">
        <f t="shared" si="1456"/>
        <v>628.09365234375014</v>
      </c>
      <c r="G2647" s="13">
        <f t="shared" si="1456"/>
        <v>506.47451171874997</v>
      </c>
      <c r="H2647" s="13">
        <f t="shared" si="1456"/>
        <v>642.51608886718736</v>
      </c>
      <c r="I2647" s="13">
        <f t="shared" si="1456"/>
        <v>743.60986328125</v>
      </c>
      <c r="J2647" s="13">
        <f t="shared" si="1456"/>
        <v>857.84387817382799</v>
      </c>
      <c r="K2647" s="13">
        <f t="shared" si="1456"/>
        <v>900.49252319335938</v>
      </c>
      <c r="L2647" s="13">
        <f t="shared" si="1456"/>
        <v>907.46441650390625</v>
      </c>
      <c r="M2647" s="13">
        <f t="shared" si="1456"/>
        <v>893.57081298828132</v>
      </c>
      <c r="N2647" s="13">
        <f t="shared" si="1456"/>
        <v>680.23679809570319</v>
      </c>
      <c r="O2647" s="13">
        <f t="shared" si="1456"/>
        <v>593.08510131835931</v>
      </c>
      <c r="P2647" s="13">
        <f t="shared" si="1456"/>
        <v>550.33468627929688</v>
      </c>
      <c r="Q2647" s="13">
        <f t="shared" si="1456"/>
        <v>580.84150390625007</v>
      </c>
      <c r="R2647" s="13">
        <f t="shared" si="1456"/>
        <v>400.52278747558597</v>
      </c>
      <c r="S2647" s="13">
        <f t="shared" si="1456"/>
        <v>176.6313568115234</v>
      </c>
      <c r="T2647" s="13">
        <f t="shared" si="1456"/>
        <v>183.75540008544925</v>
      </c>
      <c r="U2647" s="13">
        <f t="shared" si="1456"/>
        <v>11773.391294860838</v>
      </c>
      <c r="V2647" s="8"/>
      <c r="W2647" s="8" t="s">
        <v>21</v>
      </c>
      <c r="X2647" s="8"/>
      <c r="Y2647" s="8"/>
      <c r="Z2647" s="8"/>
      <c r="AA2647" s="8"/>
      <c r="AB2647" s="8"/>
      <c r="AC2647" s="8"/>
      <c r="AD2647" s="8"/>
      <c r="AE2647" s="13"/>
      <c r="AF2647" s="8"/>
      <c r="AG2647" s="44" t="s">
        <v>21</v>
      </c>
      <c r="AH2647" s="68" t="str">
        <f t="shared" si="1449"/>
        <v xml:space="preserve"> </v>
      </c>
      <c r="AI2647" s="68" t="str">
        <f t="shared" si="1450"/>
        <v xml:space="preserve"> </v>
      </c>
      <c r="AJ2647" s="68" t="str">
        <f t="shared" si="1451"/>
        <v xml:space="preserve"> </v>
      </c>
      <c r="AK2647" s="68" t="str">
        <f t="shared" si="1452"/>
        <v xml:space="preserve"> </v>
      </c>
      <c r="AL2647" s="68" t="str">
        <f t="shared" si="1453"/>
        <v xml:space="preserve"> </v>
      </c>
      <c r="AM2647" s="68" t="str">
        <f t="shared" si="1454"/>
        <v xml:space="preserve"> </v>
      </c>
      <c r="AN2647" s="68" t="str">
        <f t="shared" si="1455"/>
        <v xml:space="preserve"> </v>
      </c>
      <c r="AO2647" s="68">
        <f t="shared" ref="AO2647:AO2710" si="1457">AE2647/(SUM(F2647:K2647)/2)*1000</f>
        <v>0</v>
      </c>
      <c r="AP2647" s="8"/>
      <c r="AQ2647" s="6"/>
      <c r="AR2647" s="6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</row>
    <row r="2648" spans="1:58" s="5" customFormat="1">
      <c r="A2648" s="6">
        <v>2603</v>
      </c>
      <c r="B2648" s="44" t="s">
        <v>22</v>
      </c>
      <c r="C2648" s="13">
        <f t="shared" ref="C2648:U2648" si="1458">C2548+(C2548-C2448)</f>
        <v>5997.7977893829357</v>
      </c>
      <c r="D2648" s="13">
        <f t="shared" si="1458"/>
        <v>5943.2631134033209</v>
      </c>
      <c r="E2648" s="13">
        <f t="shared" si="1458"/>
        <v>5909.4993663787836</v>
      </c>
      <c r="F2648" s="13">
        <f t="shared" si="1458"/>
        <v>6511.1400856018072</v>
      </c>
      <c r="G2648" s="13">
        <f t="shared" si="1458"/>
        <v>6104.5159790039052</v>
      </c>
      <c r="H2648" s="13">
        <f t="shared" si="1458"/>
        <v>5807.8717079162598</v>
      </c>
      <c r="I2648" s="13">
        <f t="shared" si="1458"/>
        <v>5651.8715591430664</v>
      </c>
      <c r="J2648" s="13">
        <f t="shared" si="1458"/>
        <v>5703.6372367858876</v>
      </c>
      <c r="K2648" s="13">
        <f t="shared" si="1458"/>
        <v>5797.1812553405762</v>
      </c>
      <c r="L2648" s="13">
        <f t="shared" si="1458"/>
        <v>5088.3715415954584</v>
      </c>
      <c r="M2648" s="13">
        <f t="shared" si="1458"/>
        <v>4963.8561798095698</v>
      </c>
      <c r="N2648" s="13">
        <f t="shared" si="1458"/>
        <v>3117.2293098449718</v>
      </c>
      <c r="O2648" s="13">
        <f t="shared" si="1458"/>
        <v>3035.188386535644</v>
      </c>
      <c r="P2648" s="13">
        <f t="shared" si="1458"/>
        <v>2786.6275474548343</v>
      </c>
      <c r="Q2648" s="13">
        <f t="shared" si="1458"/>
        <v>3037.8630798339841</v>
      </c>
      <c r="R2648" s="13">
        <f t="shared" si="1458"/>
        <v>2355.7290260314944</v>
      </c>
      <c r="S2648" s="13">
        <f t="shared" si="1458"/>
        <v>1377.3004765510559</v>
      </c>
      <c r="T2648" s="13">
        <f t="shared" si="1458"/>
        <v>1188.5054336667058</v>
      </c>
      <c r="U2648" s="13">
        <f t="shared" si="1458"/>
        <v>80377.449074280245</v>
      </c>
      <c r="V2648" s="8"/>
      <c r="W2648" s="8" t="s">
        <v>22</v>
      </c>
      <c r="X2648" s="8"/>
      <c r="Y2648" s="8"/>
      <c r="Z2648" s="8"/>
      <c r="AA2648" s="8"/>
      <c r="AB2648" s="8"/>
      <c r="AC2648" s="8"/>
      <c r="AD2648" s="8"/>
      <c r="AE2648" s="13"/>
      <c r="AF2648" s="8"/>
      <c r="AG2648" s="44" t="s">
        <v>22</v>
      </c>
      <c r="AH2648" s="68" t="str">
        <f t="shared" si="1449"/>
        <v xml:space="preserve"> </v>
      </c>
      <c r="AI2648" s="68" t="str">
        <f t="shared" si="1450"/>
        <v xml:space="preserve"> </v>
      </c>
      <c r="AJ2648" s="68" t="str">
        <f t="shared" si="1451"/>
        <v xml:space="preserve"> </v>
      </c>
      <c r="AK2648" s="68" t="str">
        <f t="shared" si="1452"/>
        <v xml:space="preserve"> </v>
      </c>
      <c r="AL2648" s="68" t="str">
        <f t="shared" si="1453"/>
        <v xml:space="preserve"> </v>
      </c>
      <c r="AM2648" s="68" t="str">
        <f t="shared" si="1454"/>
        <v xml:space="preserve"> </v>
      </c>
      <c r="AN2648" s="68" t="str">
        <f t="shared" si="1455"/>
        <v xml:space="preserve"> </v>
      </c>
      <c r="AO2648" s="68">
        <f t="shared" si="1457"/>
        <v>0</v>
      </c>
      <c r="AP2648" s="8"/>
      <c r="AQ2648" s="6"/>
      <c r="AR2648" s="6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</row>
    <row r="2649" spans="1:58" s="5" customFormat="1">
      <c r="A2649" s="6">
        <v>2604</v>
      </c>
      <c r="B2649" s="44" t="s">
        <v>23</v>
      </c>
      <c r="C2649" s="13">
        <f t="shared" ref="C2649:U2649" si="1459">C2549+(C2549-C2449)</f>
        <v>7308.4613525390614</v>
      </c>
      <c r="D2649" s="13">
        <f t="shared" si="1459"/>
        <v>7395.1152832031239</v>
      </c>
      <c r="E2649" s="13">
        <f t="shared" si="1459"/>
        <v>8050.5651367187511</v>
      </c>
      <c r="F2649" s="13">
        <f t="shared" si="1459"/>
        <v>8265.5747558593739</v>
      </c>
      <c r="G2649" s="13">
        <f t="shared" si="1459"/>
        <v>8208.0146972656239</v>
      </c>
      <c r="H2649" s="13">
        <f t="shared" si="1459"/>
        <v>9110.882080078125</v>
      </c>
      <c r="I2649" s="13">
        <f t="shared" si="1459"/>
        <v>8687.5734375000011</v>
      </c>
      <c r="J2649" s="13">
        <f t="shared" si="1459"/>
        <v>8493.0599853515614</v>
      </c>
      <c r="K2649" s="13">
        <f t="shared" si="1459"/>
        <v>8890.0270507812511</v>
      </c>
      <c r="L2649" s="13">
        <f t="shared" si="1459"/>
        <v>8459.6865234375</v>
      </c>
      <c r="M2649" s="13">
        <f t="shared" si="1459"/>
        <v>8767.8866455078114</v>
      </c>
      <c r="N2649" s="13">
        <f t="shared" si="1459"/>
        <v>6018.7908935546875</v>
      </c>
      <c r="O2649" s="13">
        <f t="shared" si="1459"/>
        <v>4565.7949951171886</v>
      </c>
      <c r="P2649" s="13">
        <f t="shared" si="1459"/>
        <v>4382.1741699218755</v>
      </c>
      <c r="Q2649" s="13">
        <f t="shared" si="1459"/>
        <v>4585.8434326171864</v>
      </c>
      <c r="R2649" s="13">
        <f t="shared" si="1459"/>
        <v>3870.8365112304682</v>
      </c>
      <c r="S2649" s="13">
        <f t="shared" si="1459"/>
        <v>1959.5723510742182</v>
      </c>
      <c r="T2649" s="13">
        <f t="shared" si="1459"/>
        <v>1571.2352661132811</v>
      </c>
      <c r="U2649" s="13">
        <f t="shared" si="1459"/>
        <v>118591.09456787109</v>
      </c>
      <c r="V2649" s="8"/>
      <c r="W2649" s="8" t="s">
        <v>23</v>
      </c>
      <c r="X2649" s="8">
        <v>29</v>
      </c>
      <c r="Y2649" s="8">
        <v>136</v>
      </c>
      <c r="Z2649" s="8">
        <v>403</v>
      </c>
      <c r="AA2649" s="8">
        <v>525</v>
      </c>
      <c r="AB2649" s="8">
        <v>260</v>
      </c>
      <c r="AC2649" s="8">
        <v>52</v>
      </c>
      <c r="AD2649" s="8">
        <v>0</v>
      </c>
      <c r="AE2649" s="13">
        <v>1408</v>
      </c>
      <c r="AF2649" s="8"/>
      <c r="AG2649" s="44" t="s">
        <v>23</v>
      </c>
      <c r="AH2649" s="68">
        <f t="shared" si="1449"/>
        <v>7.0170558869949664</v>
      </c>
      <c r="AI2649" s="68">
        <f t="shared" si="1450"/>
        <v>33.138342221854536</v>
      </c>
      <c r="AJ2649" s="68">
        <f t="shared" si="1451"/>
        <v>88.465638443768398</v>
      </c>
      <c r="AK2649" s="68">
        <f t="shared" si="1452"/>
        <v>120.86228767490633</v>
      </c>
      <c r="AL2649" s="68">
        <f t="shared" si="1453"/>
        <v>61.226460297804564</v>
      </c>
      <c r="AM2649" s="68">
        <f t="shared" si="1454"/>
        <v>11.698502086206872</v>
      </c>
      <c r="AN2649" s="68" t="str">
        <f t="shared" si="1455"/>
        <v xml:space="preserve"> </v>
      </c>
      <c r="AO2649" s="68">
        <f t="shared" si="1457"/>
        <v>54.515396449424159</v>
      </c>
      <c r="AP2649" s="8"/>
      <c r="AQ2649" s="6"/>
      <c r="AR2649" s="6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</row>
    <row r="2650" spans="1:58" s="5" customFormat="1">
      <c r="A2650" s="6">
        <v>2605</v>
      </c>
      <c r="B2650" s="44" t="s">
        <v>24</v>
      </c>
      <c r="C2650" s="13">
        <f t="shared" ref="C2650:U2650" si="1460">C2550+(C2550-C2450)</f>
        <v>1439.4189819335936</v>
      </c>
      <c r="D2650" s="13">
        <f t="shared" si="1460"/>
        <v>1551.0081176757813</v>
      </c>
      <c r="E2650" s="13">
        <f t="shared" si="1460"/>
        <v>1555.1841064453126</v>
      </c>
      <c r="F2650" s="13">
        <f t="shared" si="1460"/>
        <v>1306.0662475585939</v>
      </c>
      <c r="G2650" s="13">
        <f t="shared" si="1460"/>
        <v>774.3335784912108</v>
      </c>
      <c r="H2650" s="13">
        <f t="shared" si="1460"/>
        <v>1154.1260650634763</v>
      </c>
      <c r="I2650" s="13">
        <f t="shared" si="1460"/>
        <v>1424.2925018310546</v>
      </c>
      <c r="J2650" s="13">
        <f t="shared" si="1460"/>
        <v>1487.264172363281</v>
      </c>
      <c r="K2650" s="13">
        <f t="shared" si="1460"/>
        <v>1660.6326477050784</v>
      </c>
      <c r="L2650" s="13">
        <f t="shared" si="1460"/>
        <v>1455.4337829589842</v>
      </c>
      <c r="M2650" s="13">
        <f t="shared" si="1460"/>
        <v>1669.5886840820313</v>
      </c>
      <c r="N2650" s="13">
        <f t="shared" si="1460"/>
        <v>1429.1380981445311</v>
      </c>
      <c r="O2650" s="13">
        <f t="shared" si="1460"/>
        <v>1342.9480957031249</v>
      </c>
      <c r="P2650" s="13">
        <f t="shared" si="1460"/>
        <v>1494.2598388671872</v>
      </c>
      <c r="Q2650" s="13">
        <f t="shared" si="1460"/>
        <v>1708.6484191894529</v>
      </c>
      <c r="R2650" s="13">
        <f t="shared" si="1460"/>
        <v>1057.1770782470703</v>
      </c>
      <c r="S2650" s="13">
        <f t="shared" si="1460"/>
        <v>532.20323181152344</v>
      </c>
      <c r="T2650" s="13">
        <f t="shared" si="1460"/>
        <v>322.91319580078118</v>
      </c>
      <c r="U2650" s="13">
        <f t="shared" si="1460"/>
        <v>23364.636843872075</v>
      </c>
      <c r="V2650" s="8"/>
      <c r="W2650" s="8" t="s">
        <v>24</v>
      </c>
      <c r="X2650" s="8"/>
      <c r="Y2650" s="8"/>
      <c r="Z2650" s="8"/>
      <c r="AA2650" s="8"/>
      <c r="AB2650" s="8"/>
      <c r="AC2650" s="8"/>
      <c r="AD2650" s="8"/>
      <c r="AE2650" s="13"/>
      <c r="AF2650" s="8"/>
      <c r="AG2650" s="44" t="s">
        <v>24</v>
      </c>
      <c r="AH2650" s="68" t="str">
        <f t="shared" si="1449"/>
        <v xml:space="preserve"> </v>
      </c>
      <c r="AI2650" s="68" t="str">
        <f t="shared" si="1450"/>
        <v xml:space="preserve"> </v>
      </c>
      <c r="AJ2650" s="68" t="str">
        <f t="shared" si="1451"/>
        <v xml:space="preserve"> </v>
      </c>
      <c r="AK2650" s="68" t="str">
        <f t="shared" si="1452"/>
        <v xml:space="preserve"> </v>
      </c>
      <c r="AL2650" s="68" t="str">
        <f t="shared" si="1453"/>
        <v xml:space="preserve"> </v>
      </c>
      <c r="AM2650" s="68" t="str">
        <f t="shared" si="1454"/>
        <v xml:space="preserve"> </v>
      </c>
      <c r="AN2650" s="68" t="str">
        <f t="shared" si="1455"/>
        <v xml:space="preserve"> </v>
      </c>
      <c r="AO2650" s="68">
        <f t="shared" si="1457"/>
        <v>0</v>
      </c>
      <c r="AP2650" s="8"/>
      <c r="AQ2650" s="6"/>
      <c r="AR2650" s="6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</row>
    <row r="2651" spans="1:58" s="5" customFormat="1">
      <c r="A2651" s="6">
        <v>2606</v>
      </c>
      <c r="B2651" s="44" t="s">
        <v>25</v>
      </c>
      <c r="C2651" s="13">
        <f t="shared" ref="C2651:U2651" si="1461">C2551+(C2551-C2451)</f>
        <v>2549.700411987305</v>
      </c>
      <c r="D2651" s="13">
        <f t="shared" si="1461"/>
        <v>3051.0149261474612</v>
      </c>
      <c r="E2651" s="13">
        <f t="shared" si="1461"/>
        <v>3101.2501800537107</v>
      </c>
      <c r="F2651" s="13">
        <f t="shared" si="1461"/>
        <v>2579.680651855469</v>
      </c>
      <c r="G2651" s="13">
        <f t="shared" si="1461"/>
        <v>1637.7952102661131</v>
      </c>
      <c r="H2651" s="13">
        <f t="shared" si="1461"/>
        <v>1944.4892974853517</v>
      </c>
      <c r="I2651" s="13">
        <f t="shared" si="1461"/>
        <v>2466.3472091674807</v>
      </c>
      <c r="J2651" s="13">
        <f t="shared" si="1461"/>
        <v>2659.4991165161127</v>
      </c>
      <c r="K2651" s="13">
        <f t="shared" si="1461"/>
        <v>3005.7801528930659</v>
      </c>
      <c r="L2651" s="13">
        <f t="shared" si="1461"/>
        <v>2435.0004699707029</v>
      </c>
      <c r="M2651" s="13">
        <f t="shared" si="1461"/>
        <v>2429.8497436523435</v>
      </c>
      <c r="N2651" s="13">
        <f t="shared" si="1461"/>
        <v>1530.3437286376948</v>
      </c>
      <c r="O2651" s="13">
        <f t="shared" si="1461"/>
        <v>1477.160401916504</v>
      </c>
      <c r="P2651" s="13">
        <f t="shared" si="1461"/>
        <v>1153.5616500854489</v>
      </c>
      <c r="Q2651" s="13">
        <f t="shared" si="1461"/>
        <v>1246.3988464355466</v>
      </c>
      <c r="R2651" s="13">
        <f t="shared" si="1461"/>
        <v>921.10377807617215</v>
      </c>
      <c r="S2651" s="13">
        <f t="shared" si="1461"/>
        <v>570.97753410339362</v>
      </c>
      <c r="T2651" s="13">
        <f t="shared" si="1461"/>
        <v>436.67277374267564</v>
      </c>
      <c r="U2651" s="13">
        <f t="shared" si="1461"/>
        <v>35196.626082992545</v>
      </c>
      <c r="V2651" s="8"/>
      <c r="W2651" s="8" t="s">
        <v>25</v>
      </c>
      <c r="X2651" s="8"/>
      <c r="Y2651" s="8"/>
      <c r="Z2651" s="8"/>
      <c r="AA2651" s="8"/>
      <c r="AB2651" s="8"/>
      <c r="AC2651" s="8"/>
      <c r="AD2651" s="8"/>
      <c r="AE2651" s="13"/>
      <c r="AF2651" s="8"/>
      <c r="AG2651" s="44" t="s">
        <v>25</v>
      </c>
      <c r="AH2651" s="68" t="str">
        <f t="shared" si="1449"/>
        <v xml:space="preserve"> </v>
      </c>
      <c r="AI2651" s="68" t="str">
        <f t="shared" si="1450"/>
        <v xml:space="preserve"> </v>
      </c>
      <c r="AJ2651" s="68" t="str">
        <f t="shared" si="1451"/>
        <v xml:space="preserve"> </v>
      </c>
      <c r="AK2651" s="68" t="str">
        <f t="shared" si="1452"/>
        <v xml:space="preserve"> </v>
      </c>
      <c r="AL2651" s="68" t="str">
        <f t="shared" si="1453"/>
        <v xml:space="preserve"> </v>
      </c>
      <c r="AM2651" s="68" t="str">
        <f t="shared" si="1454"/>
        <v xml:space="preserve"> </v>
      </c>
      <c r="AN2651" s="68" t="str">
        <f t="shared" si="1455"/>
        <v xml:space="preserve"> </v>
      </c>
      <c r="AO2651" s="68">
        <f t="shared" si="1457"/>
        <v>0</v>
      </c>
      <c r="AP2651" s="8"/>
      <c r="AQ2651" s="6"/>
      <c r="AR2651" s="6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</row>
    <row r="2652" spans="1:58" s="5" customFormat="1">
      <c r="A2652" s="6">
        <v>2607</v>
      </c>
      <c r="B2652" s="44" t="s">
        <v>26</v>
      </c>
      <c r="C2652" s="13">
        <f t="shared" ref="C2652:U2652" si="1462">C2552+(C2552-C2452)</f>
        <v>5410.0061157226573</v>
      </c>
      <c r="D2652" s="13">
        <f t="shared" si="1462"/>
        <v>5669.3765380859386</v>
      </c>
      <c r="E2652" s="13">
        <f t="shared" si="1462"/>
        <v>5681.2096435546864</v>
      </c>
      <c r="F2652" s="13">
        <f t="shared" si="1462"/>
        <v>5131.1993896484364</v>
      </c>
      <c r="G2652" s="13">
        <f t="shared" si="1462"/>
        <v>4067.6703735351557</v>
      </c>
      <c r="H2652" s="13">
        <f t="shared" si="1462"/>
        <v>4628.0970214843755</v>
      </c>
      <c r="I2652" s="13">
        <f t="shared" si="1462"/>
        <v>6001.4766113281239</v>
      </c>
      <c r="J2652" s="13">
        <f t="shared" si="1462"/>
        <v>6854.9612792968755</v>
      </c>
      <c r="K2652" s="13">
        <f t="shared" si="1462"/>
        <v>7355.4773925781255</v>
      </c>
      <c r="L2652" s="13">
        <f t="shared" si="1462"/>
        <v>6486.0220703125005</v>
      </c>
      <c r="M2652" s="13">
        <f t="shared" si="1462"/>
        <v>6720.5968017578125</v>
      </c>
      <c r="N2652" s="13">
        <f t="shared" si="1462"/>
        <v>4493.6801269531261</v>
      </c>
      <c r="O2652" s="13">
        <f t="shared" si="1462"/>
        <v>3104.3196166992193</v>
      </c>
      <c r="P2652" s="13">
        <f t="shared" si="1462"/>
        <v>3034.196765136719</v>
      </c>
      <c r="Q2652" s="13">
        <f t="shared" si="1462"/>
        <v>3994.449243164062</v>
      </c>
      <c r="R2652" s="13">
        <f t="shared" si="1462"/>
        <v>4203.6076232910164</v>
      </c>
      <c r="S2652" s="13">
        <f t="shared" si="1462"/>
        <v>2663.5992919921878</v>
      </c>
      <c r="T2652" s="13">
        <f t="shared" si="1462"/>
        <v>2217.5348693847659</v>
      </c>
      <c r="U2652" s="13">
        <f t="shared" si="1462"/>
        <v>87717.480773925781</v>
      </c>
      <c r="V2652" s="8"/>
      <c r="W2652" s="8" t="s">
        <v>26</v>
      </c>
      <c r="X2652" s="8">
        <v>5</v>
      </c>
      <c r="Y2652" s="8">
        <v>39</v>
      </c>
      <c r="Z2652" s="8">
        <v>187</v>
      </c>
      <c r="AA2652" s="8">
        <v>397</v>
      </c>
      <c r="AB2652" s="8">
        <v>244</v>
      </c>
      <c r="AC2652" s="8">
        <v>45</v>
      </c>
      <c r="AD2652" s="8">
        <v>3</v>
      </c>
      <c r="AE2652" s="13">
        <v>920</v>
      </c>
      <c r="AF2652" s="8"/>
      <c r="AG2652" s="44" t="s">
        <v>26</v>
      </c>
      <c r="AH2652" s="68">
        <f t="shared" si="1449"/>
        <v>1.9488620964864025</v>
      </c>
      <c r="AI2652" s="68">
        <f t="shared" si="1450"/>
        <v>19.175595079551954</v>
      </c>
      <c r="AJ2652" s="68">
        <f t="shared" si="1451"/>
        <v>80.81075186277026</v>
      </c>
      <c r="AK2652" s="68">
        <f t="shared" si="1452"/>
        <v>132.30077386309901</v>
      </c>
      <c r="AL2652" s="68">
        <f t="shared" si="1453"/>
        <v>71.189315317336835</v>
      </c>
      <c r="AM2652" s="68">
        <f t="shared" si="1454"/>
        <v>12.235779568952577</v>
      </c>
      <c r="AN2652" s="68">
        <f t="shared" si="1455"/>
        <v>0.92506623242355324</v>
      </c>
      <c r="AO2652" s="68">
        <f t="shared" si="1457"/>
        <v>54.055829340434023</v>
      </c>
      <c r="AP2652" s="8"/>
      <c r="AQ2652" s="6"/>
      <c r="AR2652" s="6"/>
      <c r="AS2652" s="8"/>
      <c r="AT2652" s="8"/>
      <c r="AU2652" s="8"/>
      <c r="AV2652" s="8"/>
      <c r="AW2652" s="8"/>
      <c r="AX2652" s="8"/>
      <c r="AY2652" s="8"/>
      <c r="AZ2652" s="8"/>
      <c r="BA2652" s="8"/>
      <c r="BB2652" s="8"/>
      <c r="BC2652" s="8"/>
      <c r="BD2652" s="8"/>
      <c r="BE2652" s="8"/>
      <c r="BF2652" s="8"/>
    </row>
    <row r="2653" spans="1:58" s="5" customFormat="1">
      <c r="A2653" s="6">
        <v>2608</v>
      </c>
      <c r="B2653" s="44" t="s">
        <v>27</v>
      </c>
      <c r="C2653" s="13">
        <f t="shared" ref="C2653:U2653" si="1463">C2553+(C2553-C2453)</f>
        <v>901.86337127685533</v>
      </c>
      <c r="D2653" s="13">
        <f t="shared" si="1463"/>
        <v>1182.7648742675779</v>
      </c>
      <c r="E2653" s="13">
        <f t="shared" si="1463"/>
        <v>1088.2482299804688</v>
      </c>
      <c r="F2653" s="13">
        <f t="shared" si="1463"/>
        <v>992.08246459960924</v>
      </c>
      <c r="G2653" s="13">
        <f t="shared" si="1463"/>
        <v>467.31568603515632</v>
      </c>
      <c r="H2653" s="13">
        <f t="shared" si="1463"/>
        <v>614.07943496704115</v>
      </c>
      <c r="I2653" s="13">
        <f t="shared" si="1463"/>
        <v>801.22231292724609</v>
      </c>
      <c r="J2653" s="13">
        <f t="shared" si="1463"/>
        <v>1052.3255981445311</v>
      </c>
      <c r="K2653" s="13">
        <f t="shared" si="1463"/>
        <v>1171.5872039794922</v>
      </c>
      <c r="L2653" s="13">
        <f t="shared" si="1463"/>
        <v>992.17294006347629</v>
      </c>
      <c r="M2653" s="13">
        <f t="shared" si="1463"/>
        <v>979.78120727539056</v>
      </c>
      <c r="N2653" s="13">
        <f t="shared" si="1463"/>
        <v>665.29159240722663</v>
      </c>
      <c r="O2653" s="13">
        <f t="shared" si="1463"/>
        <v>680.81388854980469</v>
      </c>
      <c r="P2653" s="13">
        <f t="shared" si="1463"/>
        <v>541.03761901855455</v>
      </c>
      <c r="Q2653" s="13">
        <f t="shared" si="1463"/>
        <v>704.70238647460951</v>
      </c>
      <c r="R2653" s="13">
        <f t="shared" si="1463"/>
        <v>508.36556930541985</v>
      </c>
      <c r="S2653" s="13">
        <f t="shared" si="1463"/>
        <v>263.89324874877923</v>
      </c>
      <c r="T2653" s="13">
        <f t="shared" si="1463"/>
        <v>254.32527923583984</v>
      </c>
      <c r="U2653" s="13">
        <f t="shared" si="1463"/>
        <v>13861.872907257082</v>
      </c>
      <c r="V2653" s="8"/>
      <c r="W2653" s="8" t="s">
        <v>27</v>
      </c>
      <c r="X2653" s="8"/>
      <c r="Y2653" s="8"/>
      <c r="Z2653" s="8"/>
      <c r="AA2653" s="8"/>
      <c r="AB2653" s="8"/>
      <c r="AC2653" s="8"/>
      <c r="AD2653" s="8"/>
      <c r="AE2653" s="13"/>
      <c r="AF2653" s="8"/>
      <c r="AG2653" s="44" t="s">
        <v>27</v>
      </c>
      <c r="AH2653" s="68" t="str">
        <f t="shared" si="1449"/>
        <v xml:space="preserve"> </v>
      </c>
      <c r="AI2653" s="68" t="str">
        <f t="shared" si="1450"/>
        <v xml:space="preserve"> </v>
      </c>
      <c r="AJ2653" s="68" t="str">
        <f t="shared" si="1451"/>
        <v xml:space="preserve"> </v>
      </c>
      <c r="AK2653" s="68" t="str">
        <f t="shared" si="1452"/>
        <v xml:space="preserve"> </v>
      </c>
      <c r="AL2653" s="68" t="str">
        <f t="shared" si="1453"/>
        <v xml:space="preserve"> </v>
      </c>
      <c r="AM2653" s="68" t="str">
        <f t="shared" si="1454"/>
        <v xml:space="preserve"> </v>
      </c>
      <c r="AN2653" s="68" t="str">
        <f t="shared" si="1455"/>
        <v xml:space="preserve"> </v>
      </c>
      <c r="AO2653" s="68">
        <f t="shared" si="1457"/>
        <v>0</v>
      </c>
      <c r="AP2653" s="8"/>
      <c r="AQ2653" s="6"/>
      <c r="AR2653" s="6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</row>
    <row r="2654" spans="1:58" s="5" customFormat="1">
      <c r="A2654" s="6">
        <v>2609</v>
      </c>
      <c r="B2654" s="44" t="s">
        <v>28</v>
      </c>
      <c r="C2654" s="13">
        <f t="shared" ref="C2654:U2654" si="1464">C2554+(C2554-C2454)</f>
        <v>8572.8979858398416</v>
      </c>
      <c r="D2654" s="13">
        <f t="shared" si="1464"/>
        <v>9492.1783691406272</v>
      </c>
      <c r="E2654" s="13">
        <f t="shared" si="1464"/>
        <v>9849.44482421875</v>
      </c>
      <c r="F2654" s="13">
        <f t="shared" si="1464"/>
        <v>11048.037353515625</v>
      </c>
      <c r="G2654" s="13">
        <f t="shared" si="1464"/>
        <v>11913.062695312501</v>
      </c>
      <c r="H2654" s="13">
        <f t="shared" si="1464"/>
        <v>10755.762768554689</v>
      </c>
      <c r="I2654" s="13">
        <f t="shared" si="1464"/>
        <v>11159.399157714843</v>
      </c>
      <c r="J2654" s="13">
        <f t="shared" si="1464"/>
        <v>11386.449536132814</v>
      </c>
      <c r="K2654" s="13">
        <f t="shared" si="1464"/>
        <v>12111.999072265624</v>
      </c>
      <c r="L2654" s="13">
        <f t="shared" si="1464"/>
        <v>11540.916870117188</v>
      </c>
      <c r="M2654" s="13">
        <f t="shared" si="1464"/>
        <v>11435.633850097656</v>
      </c>
      <c r="N2654" s="13">
        <f t="shared" si="1464"/>
        <v>7012.4436401367166</v>
      </c>
      <c r="O2654" s="13">
        <f t="shared" si="1464"/>
        <v>5343.9213012695318</v>
      </c>
      <c r="P2654" s="13">
        <f t="shared" si="1464"/>
        <v>5041.6512695312495</v>
      </c>
      <c r="Q2654" s="13">
        <f t="shared" si="1464"/>
        <v>6037.2123168945318</v>
      </c>
      <c r="R2654" s="13">
        <f t="shared" si="1464"/>
        <v>5390.6461181640625</v>
      </c>
      <c r="S2654" s="13">
        <f t="shared" si="1464"/>
        <v>3971.5600402832029</v>
      </c>
      <c r="T2654" s="13">
        <f t="shared" si="1464"/>
        <v>3796.9941131591786</v>
      </c>
      <c r="U2654" s="13">
        <f t="shared" si="1464"/>
        <v>155860.21128234867</v>
      </c>
      <c r="V2654" s="8"/>
      <c r="W2654" s="8" t="s">
        <v>28</v>
      </c>
      <c r="X2654" s="8">
        <v>3</v>
      </c>
      <c r="Y2654" s="8">
        <v>53</v>
      </c>
      <c r="Z2654" s="8">
        <v>293</v>
      </c>
      <c r="AA2654" s="8">
        <v>641</v>
      </c>
      <c r="AB2654" s="8">
        <v>440</v>
      </c>
      <c r="AC2654" s="8">
        <v>68</v>
      </c>
      <c r="AD2654" s="8">
        <v>3</v>
      </c>
      <c r="AE2654" s="13">
        <v>1501</v>
      </c>
      <c r="AF2654" s="8"/>
      <c r="AG2654" s="44" t="s">
        <v>28</v>
      </c>
      <c r="AH2654" s="68">
        <f t="shared" si="1449"/>
        <v>0.54308288504208613</v>
      </c>
      <c r="AI2654" s="68">
        <f t="shared" si="1450"/>
        <v>8.8977958658530696</v>
      </c>
      <c r="AJ2654" s="68">
        <f t="shared" si="1451"/>
        <v>54.482421433951366</v>
      </c>
      <c r="AK2654" s="68">
        <f t="shared" si="1452"/>
        <v>114.88073702549775</v>
      </c>
      <c r="AL2654" s="68">
        <f t="shared" si="1453"/>
        <v>77.284846097765694</v>
      </c>
      <c r="AM2654" s="68">
        <f t="shared" si="1454"/>
        <v>11.22853454566525</v>
      </c>
      <c r="AN2654" s="68">
        <f t="shared" si="1455"/>
        <v>0.51988936992829016</v>
      </c>
      <c r="AO2654" s="68">
        <f t="shared" si="1457"/>
        <v>43.905121855456976</v>
      </c>
      <c r="AP2654" s="8"/>
      <c r="AQ2654" s="6"/>
      <c r="AR2654" s="6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</row>
    <row r="2655" spans="1:58" s="5" customFormat="1">
      <c r="A2655" s="6">
        <v>2610</v>
      </c>
      <c r="B2655" s="44" t="s">
        <v>29</v>
      </c>
      <c r="C2655" s="13">
        <f t="shared" ref="C2655:U2655" si="1465">C2555+(C2555-C2455)</f>
        <v>11894.057714843748</v>
      </c>
      <c r="D2655" s="13">
        <f t="shared" si="1465"/>
        <v>12937.788867187499</v>
      </c>
      <c r="E2655" s="13">
        <f t="shared" si="1465"/>
        <v>12141.064160156251</v>
      </c>
      <c r="F2655" s="13">
        <f t="shared" si="1465"/>
        <v>13043.485546875001</v>
      </c>
      <c r="G2655" s="13">
        <f t="shared" si="1465"/>
        <v>13769.573535156249</v>
      </c>
      <c r="H2655" s="13">
        <f t="shared" si="1465"/>
        <v>14150.219921875001</v>
      </c>
      <c r="I2655" s="13">
        <f t="shared" si="1465"/>
        <v>13403.766650390624</v>
      </c>
      <c r="J2655" s="13">
        <f t="shared" si="1465"/>
        <v>12603.455224609377</v>
      </c>
      <c r="K2655" s="13">
        <f t="shared" si="1465"/>
        <v>12752.256445312498</v>
      </c>
      <c r="L2655" s="13">
        <f t="shared" si="1465"/>
        <v>12078.660595703126</v>
      </c>
      <c r="M2655" s="13">
        <f t="shared" si="1465"/>
        <v>11442.691064453127</v>
      </c>
      <c r="N2655" s="13">
        <f t="shared" si="1465"/>
        <v>6592.3730957031239</v>
      </c>
      <c r="O2655" s="13">
        <f t="shared" si="1465"/>
        <v>5414.2821533203114</v>
      </c>
      <c r="P2655" s="13">
        <f t="shared" si="1465"/>
        <v>4598.67822265625</v>
      </c>
      <c r="Q2655" s="13">
        <f t="shared" si="1465"/>
        <v>3651.8026123046875</v>
      </c>
      <c r="R2655" s="13">
        <f t="shared" si="1465"/>
        <v>2741.1888061523432</v>
      </c>
      <c r="S2655" s="13">
        <f t="shared" si="1465"/>
        <v>912.76576538085965</v>
      </c>
      <c r="T2655" s="13">
        <f t="shared" si="1465"/>
        <v>562.59264526367201</v>
      </c>
      <c r="U2655" s="13">
        <f t="shared" si="1465"/>
        <v>164690.70302734378</v>
      </c>
      <c r="V2655" s="8"/>
      <c r="W2655" s="8" t="s">
        <v>29</v>
      </c>
      <c r="X2655" s="8">
        <v>73</v>
      </c>
      <c r="Y2655" s="8">
        <v>363</v>
      </c>
      <c r="Z2655" s="8">
        <v>833</v>
      </c>
      <c r="AA2655" s="8">
        <v>685</v>
      </c>
      <c r="AB2655" s="8">
        <v>276</v>
      </c>
      <c r="AC2655" s="8">
        <v>39</v>
      </c>
      <c r="AD2655" s="8">
        <v>3</v>
      </c>
      <c r="AE2655" s="13">
        <v>2275</v>
      </c>
      <c r="AF2655" s="8"/>
      <c r="AG2655" s="44" t="s">
        <v>29</v>
      </c>
      <c r="AH2655" s="68">
        <f t="shared" si="1449"/>
        <v>11.193327080810782</v>
      </c>
      <c r="AI2655" s="68">
        <f t="shared" si="1450"/>
        <v>52.724944468787562</v>
      </c>
      <c r="AJ2655" s="68">
        <f t="shared" si="1451"/>
        <v>117.73668601606042</v>
      </c>
      <c r="AK2655" s="68">
        <f t="shared" si="1452"/>
        <v>102.21007540145996</v>
      </c>
      <c r="AL2655" s="68">
        <f t="shared" si="1453"/>
        <v>43.797513472509543</v>
      </c>
      <c r="AM2655" s="68">
        <f t="shared" si="1454"/>
        <v>6.1165645730620017</v>
      </c>
      <c r="AN2655" s="68">
        <f t="shared" si="1455"/>
        <v>0.49674381960318059</v>
      </c>
      <c r="AO2655" s="68">
        <f t="shared" si="1457"/>
        <v>57.072787654545515</v>
      </c>
      <c r="AP2655" s="8"/>
      <c r="AQ2655" s="6"/>
      <c r="AR2655" s="6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</row>
    <row r="2656" spans="1:58" s="5" customFormat="1">
      <c r="A2656" s="6">
        <v>2611</v>
      </c>
      <c r="B2656" s="44" t="s">
        <v>30</v>
      </c>
      <c r="C2656" s="13">
        <f t="shared" ref="C2656:U2656" si="1466">C2556+(C2556-C2456)</f>
        <v>450.36687164306647</v>
      </c>
      <c r="D2656" s="13">
        <f t="shared" si="1466"/>
        <v>557.39848785400397</v>
      </c>
      <c r="E2656" s="13">
        <f t="shared" si="1466"/>
        <v>538.06044311523431</v>
      </c>
      <c r="F2656" s="13">
        <f t="shared" si="1466"/>
        <v>505.75565185546878</v>
      </c>
      <c r="G2656" s="13">
        <f t="shared" si="1466"/>
        <v>221.11920089721681</v>
      </c>
      <c r="H2656" s="13">
        <f t="shared" si="1466"/>
        <v>346.39322586059563</v>
      </c>
      <c r="I2656" s="13">
        <f t="shared" si="1466"/>
        <v>434.49595184326165</v>
      </c>
      <c r="J2656" s="13">
        <f t="shared" si="1466"/>
        <v>525.79272918701179</v>
      </c>
      <c r="K2656" s="13">
        <f t="shared" si="1466"/>
        <v>595.32054748535143</v>
      </c>
      <c r="L2656" s="13">
        <f t="shared" si="1466"/>
        <v>514.68400878906243</v>
      </c>
      <c r="M2656" s="13">
        <f t="shared" si="1466"/>
        <v>595.05842590332031</v>
      </c>
      <c r="N2656" s="13">
        <f t="shared" si="1466"/>
        <v>387.32169799804694</v>
      </c>
      <c r="O2656" s="13">
        <f t="shared" si="1466"/>
        <v>463.96632690429681</v>
      </c>
      <c r="P2656" s="13">
        <f t="shared" si="1466"/>
        <v>341.09946746826165</v>
      </c>
      <c r="Q2656" s="13">
        <f t="shared" si="1466"/>
        <v>459.33034439086907</v>
      </c>
      <c r="R2656" s="13">
        <f t="shared" si="1466"/>
        <v>328.09472045898434</v>
      </c>
      <c r="S2656" s="13">
        <f t="shared" si="1466"/>
        <v>160.88888015747074</v>
      </c>
      <c r="T2656" s="13">
        <f t="shared" si="1466"/>
        <v>156.84276123046877</v>
      </c>
      <c r="U2656" s="13">
        <f t="shared" si="1466"/>
        <v>7581.9897430419933</v>
      </c>
      <c r="V2656" s="8"/>
      <c r="W2656" s="8" t="s">
        <v>30</v>
      </c>
      <c r="X2656" s="8"/>
      <c r="Y2656" s="8"/>
      <c r="Z2656" s="8"/>
      <c r="AA2656" s="8"/>
      <c r="AB2656" s="8"/>
      <c r="AC2656" s="8"/>
      <c r="AD2656" s="8"/>
      <c r="AE2656" s="13"/>
      <c r="AF2656" s="8"/>
      <c r="AG2656" s="44" t="s">
        <v>30</v>
      </c>
      <c r="AH2656" s="68" t="str">
        <f t="shared" si="1449"/>
        <v xml:space="preserve"> </v>
      </c>
      <c r="AI2656" s="68" t="str">
        <f t="shared" si="1450"/>
        <v xml:space="preserve"> </v>
      </c>
      <c r="AJ2656" s="68" t="str">
        <f t="shared" si="1451"/>
        <v xml:space="preserve"> </v>
      </c>
      <c r="AK2656" s="68" t="str">
        <f t="shared" si="1452"/>
        <v xml:space="preserve"> </v>
      </c>
      <c r="AL2656" s="68" t="str">
        <f t="shared" si="1453"/>
        <v xml:space="preserve"> </v>
      </c>
      <c r="AM2656" s="68" t="str">
        <f t="shared" si="1454"/>
        <v xml:space="preserve"> </v>
      </c>
      <c r="AN2656" s="68" t="str">
        <f t="shared" si="1455"/>
        <v xml:space="preserve"> </v>
      </c>
      <c r="AO2656" s="68">
        <f t="shared" si="1457"/>
        <v>0</v>
      </c>
      <c r="AP2656" s="8"/>
      <c r="AQ2656" s="6"/>
      <c r="AR2656" s="6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</row>
    <row r="2657" spans="1:58" s="5" customFormat="1">
      <c r="A2657" s="6">
        <v>2612</v>
      </c>
      <c r="B2657" s="44" t="s">
        <v>31</v>
      </c>
      <c r="C2657" s="13">
        <f t="shared" ref="C2657:U2657" si="1467">C2557+(C2557-C2457)</f>
        <v>2746.8627487182612</v>
      </c>
      <c r="D2657" s="13">
        <f t="shared" si="1467"/>
        <v>2768.7217926025396</v>
      </c>
      <c r="E2657" s="13">
        <f t="shared" si="1467"/>
        <v>2610.4034606933596</v>
      </c>
      <c r="F2657" s="13">
        <f t="shared" si="1467"/>
        <v>2493.659884643555</v>
      </c>
      <c r="G2657" s="13">
        <f t="shared" si="1467"/>
        <v>1603.8095336914064</v>
      </c>
      <c r="H2657" s="13">
        <f t="shared" si="1467"/>
        <v>2044.6980918884276</v>
      </c>
      <c r="I2657" s="13">
        <f t="shared" si="1467"/>
        <v>2502.3230850219729</v>
      </c>
      <c r="J2657" s="13">
        <f t="shared" si="1467"/>
        <v>2578.9628082275385</v>
      </c>
      <c r="K2657" s="13">
        <f t="shared" si="1467"/>
        <v>2539.2752120971677</v>
      </c>
      <c r="L2657" s="13">
        <f t="shared" si="1467"/>
        <v>2389.2569427490234</v>
      </c>
      <c r="M2657" s="13">
        <f t="shared" si="1467"/>
        <v>2356.3070739746099</v>
      </c>
      <c r="N2657" s="13">
        <f t="shared" si="1467"/>
        <v>1895.6946258544922</v>
      </c>
      <c r="O2657" s="13">
        <f t="shared" si="1467"/>
        <v>1615.851690673828</v>
      </c>
      <c r="P2657" s="13">
        <f t="shared" si="1467"/>
        <v>1442.5163101196288</v>
      </c>
      <c r="Q2657" s="13">
        <f t="shared" si="1467"/>
        <v>1439.6462951660158</v>
      </c>
      <c r="R2657" s="13">
        <f t="shared" si="1467"/>
        <v>1163.9549774169921</v>
      </c>
      <c r="S2657" s="13">
        <f t="shared" si="1467"/>
        <v>670.59287796020521</v>
      </c>
      <c r="T2657" s="13">
        <f t="shared" si="1467"/>
        <v>555.39495773315423</v>
      </c>
      <c r="U2657" s="13">
        <f t="shared" si="1467"/>
        <v>35417.932369232178</v>
      </c>
      <c r="V2657" s="8"/>
      <c r="W2657" s="8" t="s">
        <v>31</v>
      </c>
      <c r="X2657" s="8"/>
      <c r="Y2657" s="8"/>
      <c r="Z2657" s="8"/>
      <c r="AA2657" s="8"/>
      <c r="AB2657" s="8"/>
      <c r="AC2657" s="8"/>
      <c r="AD2657" s="8"/>
      <c r="AE2657" s="13"/>
      <c r="AF2657" s="8"/>
      <c r="AG2657" s="44" t="s">
        <v>31</v>
      </c>
      <c r="AH2657" s="68" t="str">
        <f t="shared" si="1449"/>
        <v xml:space="preserve"> </v>
      </c>
      <c r="AI2657" s="68" t="str">
        <f t="shared" si="1450"/>
        <v xml:space="preserve"> </v>
      </c>
      <c r="AJ2657" s="68" t="str">
        <f t="shared" si="1451"/>
        <v xml:space="preserve"> </v>
      </c>
      <c r="AK2657" s="68" t="str">
        <f t="shared" si="1452"/>
        <v xml:space="preserve"> </v>
      </c>
      <c r="AL2657" s="68" t="str">
        <f t="shared" si="1453"/>
        <v xml:space="preserve"> </v>
      </c>
      <c r="AM2657" s="68" t="str">
        <f t="shared" si="1454"/>
        <v xml:space="preserve"> </v>
      </c>
      <c r="AN2657" s="68" t="str">
        <f t="shared" si="1455"/>
        <v xml:space="preserve"> </v>
      </c>
      <c r="AO2657" s="68">
        <f t="shared" si="1457"/>
        <v>0</v>
      </c>
      <c r="AP2657" s="8"/>
      <c r="AQ2657" s="6"/>
      <c r="AR2657" s="6"/>
      <c r="AS2657" s="8"/>
      <c r="AT2657" s="8"/>
      <c r="AU2657" s="8"/>
      <c r="AV2657" s="8"/>
      <c r="AW2657" s="8"/>
      <c r="AX2657" s="8"/>
      <c r="AY2657" s="8"/>
      <c r="AZ2657" s="8"/>
      <c r="BA2657" s="8"/>
      <c r="BB2657" s="8"/>
      <c r="BC2657" s="8"/>
      <c r="BD2657" s="8"/>
      <c r="BE2657" s="8"/>
      <c r="BF2657" s="8"/>
    </row>
    <row r="2658" spans="1:58" s="5" customFormat="1">
      <c r="A2658" s="6">
        <v>2613</v>
      </c>
      <c r="B2658" s="44" t="s">
        <v>32</v>
      </c>
      <c r="C2658" s="13">
        <f t="shared" ref="C2658:U2658" si="1468">C2558+(C2558-C2458)</f>
        <v>3208.8057373046872</v>
      </c>
      <c r="D2658" s="13">
        <f t="shared" si="1468"/>
        <v>3930.0099243164068</v>
      </c>
      <c r="E2658" s="13">
        <f t="shared" si="1468"/>
        <v>3528.3496002197271</v>
      </c>
      <c r="F2658" s="13">
        <f t="shared" si="1468"/>
        <v>2970.6348449707034</v>
      </c>
      <c r="G2658" s="13">
        <f t="shared" si="1468"/>
        <v>1492.1573989868161</v>
      </c>
      <c r="H2658" s="13">
        <f t="shared" si="1468"/>
        <v>1528.3679779052732</v>
      </c>
      <c r="I2658" s="13">
        <f t="shared" si="1468"/>
        <v>3263.632580566406</v>
      </c>
      <c r="J2658" s="13">
        <f t="shared" si="1468"/>
        <v>3537.6227416992188</v>
      </c>
      <c r="K2658" s="13">
        <f t="shared" si="1468"/>
        <v>3345.983114624024</v>
      </c>
      <c r="L2658" s="13">
        <f t="shared" si="1468"/>
        <v>2903.6276885986331</v>
      </c>
      <c r="M2658" s="13">
        <f t="shared" si="1468"/>
        <v>2659.5125488281255</v>
      </c>
      <c r="N2658" s="13">
        <f t="shared" si="1468"/>
        <v>1448.7094116210938</v>
      </c>
      <c r="O2658" s="13">
        <f t="shared" si="1468"/>
        <v>1084.2278961181639</v>
      </c>
      <c r="P2658" s="13">
        <f t="shared" si="1468"/>
        <v>838.33931427001926</v>
      </c>
      <c r="Q2658" s="13">
        <f t="shared" si="1468"/>
        <v>972.64190826416029</v>
      </c>
      <c r="R2658" s="13">
        <f t="shared" si="1468"/>
        <v>661.48900299072272</v>
      </c>
      <c r="S2658" s="13">
        <f t="shared" si="1468"/>
        <v>391.50224151611314</v>
      </c>
      <c r="T2658" s="13">
        <f t="shared" si="1468"/>
        <v>358.24926452636726</v>
      </c>
      <c r="U2658" s="13">
        <f t="shared" si="1468"/>
        <v>38123.86319732666</v>
      </c>
      <c r="V2658" s="8"/>
      <c r="W2658" s="8" t="s">
        <v>32</v>
      </c>
      <c r="X2658" s="8">
        <v>19</v>
      </c>
      <c r="Y2658" s="8">
        <v>110</v>
      </c>
      <c r="Z2658" s="8">
        <v>241</v>
      </c>
      <c r="AA2658" s="8">
        <v>215</v>
      </c>
      <c r="AB2658" s="8">
        <v>83</v>
      </c>
      <c r="AC2658" s="8">
        <v>10</v>
      </c>
      <c r="AD2658" s="8">
        <v>0</v>
      </c>
      <c r="AE2658" s="13">
        <v>678</v>
      </c>
      <c r="AF2658" s="8"/>
      <c r="AG2658" s="44" t="s">
        <v>32</v>
      </c>
      <c r="AH2658" s="68">
        <f t="shared" si="1449"/>
        <v>12.791878498407218</v>
      </c>
      <c r="AI2658" s="68">
        <f t="shared" si="1450"/>
        <v>147.43752914362875</v>
      </c>
      <c r="AJ2658" s="68">
        <f t="shared" si="1451"/>
        <v>315.3690779759807</v>
      </c>
      <c r="AK2658" s="68">
        <f t="shared" si="1452"/>
        <v>131.75502737669484</v>
      </c>
      <c r="AL2658" s="68">
        <f t="shared" si="1453"/>
        <v>46.924166911100755</v>
      </c>
      <c r="AM2658" s="68">
        <f t="shared" si="1454"/>
        <v>5.9773164761613948</v>
      </c>
      <c r="AN2658" s="68" t="str">
        <f t="shared" si="1455"/>
        <v xml:space="preserve"> </v>
      </c>
      <c r="AO2658" s="68">
        <f t="shared" si="1457"/>
        <v>84.023206308922838</v>
      </c>
      <c r="AP2658" s="8"/>
      <c r="AQ2658" s="6"/>
      <c r="AR2658" s="6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</row>
    <row r="2659" spans="1:58" s="5" customFormat="1">
      <c r="A2659" s="6">
        <v>2614</v>
      </c>
      <c r="B2659" s="44" t="s">
        <v>33</v>
      </c>
      <c r="C2659" s="13">
        <f t="shared" ref="C2659:U2659" si="1469">C2559+(C2559-C2459)</f>
        <v>15428.209863281252</v>
      </c>
      <c r="D2659" s="13">
        <f t="shared" si="1469"/>
        <v>16462.32980957031</v>
      </c>
      <c r="E2659" s="13">
        <f t="shared" si="1469"/>
        <v>13171.825073242188</v>
      </c>
      <c r="F2659" s="13">
        <f t="shared" si="1469"/>
        <v>12102.396270751953</v>
      </c>
      <c r="G2659" s="13">
        <f t="shared" si="1469"/>
        <v>9091.0074523925759</v>
      </c>
      <c r="H2659" s="13">
        <f t="shared" si="1469"/>
        <v>11833.991265869143</v>
      </c>
      <c r="I2659" s="13">
        <f t="shared" si="1469"/>
        <v>16642.465905761721</v>
      </c>
      <c r="J2659" s="13">
        <f t="shared" si="1469"/>
        <v>15653.467639160161</v>
      </c>
      <c r="K2659" s="13">
        <f t="shared" si="1469"/>
        <v>13473.770373535155</v>
      </c>
      <c r="L2659" s="13">
        <f t="shared" si="1469"/>
        <v>10290.501477050782</v>
      </c>
      <c r="M2659" s="13">
        <f t="shared" si="1469"/>
        <v>8491.7511108398448</v>
      </c>
      <c r="N2659" s="13">
        <f t="shared" si="1469"/>
        <v>4773.7412048339838</v>
      </c>
      <c r="O2659" s="13">
        <f t="shared" si="1469"/>
        <v>3903.3092590332026</v>
      </c>
      <c r="P2659" s="13">
        <f t="shared" si="1469"/>
        <v>3042.9482086181652</v>
      </c>
      <c r="Q2659" s="13">
        <f t="shared" si="1469"/>
        <v>2993.4518371582026</v>
      </c>
      <c r="R2659" s="13">
        <f t="shared" si="1469"/>
        <v>1956.4749359130865</v>
      </c>
      <c r="S2659" s="13">
        <f t="shared" si="1469"/>
        <v>889.29125366210951</v>
      </c>
      <c r="T2659" s="13">
        <f t="shared" si="1469"/>
        <v>447.69220581054674</v>
      </c>
      <c r="U2659" s="13">
        <f t="shared" si="1469"/>
        <v>160648.62514648441</v>
      </c>
      <c r="V2659" s="8"/>
      <c r="W2659" s="8" t="s">
        <v>33</v>
      </c>
      <c r="X2659" s="8">
        <v>77</v>
      </c>
      <c r="Y2659" s="8">
        <v>355</v>
      </c>
      <c r="Z2659" s="8">
        <v>1097</v>
      </c>
      <c r="AA2659" s="8">
        <v>859</v>
      </c>
      <c r="AB2659" s="8">
        <v>314</v>
      </c>
      <c r="AC2659" s="8">
        <v>47</v>
      </c>
      <c r="AD2659" s="8">
        <v>0</v>
      </c>
      <c r="AE2659" s="13">
        <v>2752</v>
      </c>
      <c r="AF2659" s="8"/>
      <c r="AG2659" s="44" t="s">
        <v>33</v>
      </c>
      <c r="AH2659" s="68">
        <f t="shared" si="1449"/>
        <v>12.724752731173922</v>
      </c>
      <c r="AI2659" s="68">
        <f t="shared" si="1450"/>
        <v>78.099154985638236</v>
      </c>
      <c r="AJ2659" s="68">
        <f t="shared" si="1451"/>
        <v>185.39814257999308</v>
      </c>
      <c r="AK2659" s="68">
        <f t="shared" si="1452"/>
        <v>103.22989451973089</v>
      </c>
      <c r="AL2659" s="68">
        <f t="shared" si="1453"/>
        <v>40.118906205097787</v>
      </c>
      <c r="AM2659" s="68">
        <f t="shared" si="1454"/>
        <v>6.97651788579034</v>
      </c>
      <c r="AN2659" s="68" t="str">
        <f t="shared" si="1455"/>
        <v xml:space="preserve"> </v>
      </c>
      <c r="AO2659" s="68">
        <f t="shared" si="1457"/>
        <v>69.850287336887831</v>
      </c>
      <c r="AP2659" s="8"/>
      <c r="AQ2659" s="6"/>
      <c r="AR2659" s="6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</row>
    <row r="2660" spans="1:58" s="5" customFormat="1">
      <c r="A2660" s="6">
        <v>2615</v>
      </c>
      <c r="B2660" s="44" t="s">
        <v>34</v>
      </c>
      <c r="C2660" s="13">
        <f t="shared" ref="C2660:U2660" si="1470">C2560+(C2560-C2460)</f>
        <v>778.08860168457045</v>
      </c>
      <c r="D2660" s="13">
        <f t="shared" si="1470"/>
        <v>923.83562927246101</v>
      </c>
      <c r="E2660" s="13">
        <f t="shared" si="1470"/>
        <v>991.38303833007819</v>
      </c>
      <c r="F2660" s="13">
        <f t="shared" si="1470"/>
        <v>776.83668518066406</v>
      </c>
      <c r="G2660" s="13">
        <f t="shared" si="1470"/>
        <v>579.89179382324232</v>
      </c>
      <c r="H2660" s="13">
        <f t="shared" si="1470"/>
        <v>667.81230163574219</v>
      </c>
      <c r="I2660" s="13">
        <f t="shared" si="1470"/>
        <v>770.05026702880866</v>
      </c>
      <c r="J2660" s="13">
        <f t="shared" si="1470"/>
        <v>853.23163757324232</v>
      </c>
      <c r="K2660" s="13">
        <f t="shared" si="1470"/>
        <v>900.36086425781264</v>
      </c>
      <c r="L2660" s="13">
        <f t="shared" si="1470"/>
        <v>887.19024658203125</v>
      </c>
      <c r="M2660" s="13">
        <f t="shared" si="1470"/>
        <v>953.85779113769524</v>
      </c>
      <c r="N2660" s="13">
        <f t="shared" si="1470"/>
        <v>728.20215148925774</v>
      </c>
      <c r="O2660" s="13">
        <f t="shared" si="1470"/>
        <v>788.62514038085931</v>
      </c>
      <c r="P2660" s="13">
        <f t="shared" si="1470"/>
        <v>601.32668762207038</v>
      </c>
      <c r="Q2660" s="13">
        <f t="shared" si="1470"/>
        <v>790.52509918212877</v>
      </c>
      <c r="R2660" s="13">
        <f t="shared" si="1470"/>
        <v>544.0773101806642</v>
      </c>
      <c r="S2660" s="13">
        <f t="shared" si="1470"/>
        <v>279.87501754760746</v>
      </c>
      <c r="T2660" s="13">
        <f t="shared" si="1470"/>
        <v>232.22412033081048</v>
      </c>
      <c r="U2660" s="13">
        <f t="shared" si="1470"/>
        <v>13047.394383239747</v>
      </c>
      <c r="V2660" s="8"/>
      <c r="W2660" s="8" t="s">
        <v>34</v>
      </c>
      <c r="X2660" s="8"/>
      <c r="Y2660" s="8"/>
      <c r="Z2660" s="8"/>
      <c r="AA2660" s="8"/>
      <c r="AB2660" s="8"/>
      <c r="AC2660" s="8"/>
      <c r="AD2660" s="8"/>
      <c r="AE2660" s="13"/>
      <c r="AF2660" s="8"/>
      <c r="AG2660" s="44" t="s">
        <v>34</v>
      </c>
      <c r="AH2660" s="68" t="str">
        <f t="shared" si="1449"/>
        <v xml:space="preserve"> </v>
      </c>
      <c r="AI2660" s="68" t="str">
        <f t="shared" si="1450"/>
        <v xml:space="preserve"> </v>
      </c>
      <c r="AJ2660" s="68" t="str">
        <f t="shared" si="1451"/>
        <v xml:space="preserve"> </v>
      </c>
      <c r="AK2660" s="68" t="str">
        <f t="shared" si="1452"/>
        <v xml:space="preserve"> </v>
      </c>
      <c r="AL2660" s="68" t="str">
        <f t="shared" si="1453"/>
        <v xml:space="preserve"> </v>
      </c>
      <c r="AM2660" s="68" t="str">
        <f t="shared" si="1454"/>
        <v xml:space="preserve"> </v>
      </c>
      <c r="AN2660" s="68" t="str">
        <f t="shared" si="1455"/>
        <v xml:space="preserve"> </v>
      </c>
      <c r="AO2660" s="68">
        <f t="shared" si="1457"/>
        <v>0</v>
      </c>
      <c r="AP2660" s="8"/>
      <c r="AQ2660" s="6"/>
      <c r="AR2660" s="6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</row>
    <row r="2661" spans="1:58" s="5" customFormat="1">
      <c r="A2661" s="6">
        <v>2616</v>
      </c>
      <c r="B2661" s="44" t="s">
        <v>35</v>
      </c>
      <c r="C2661" s="13">
        <f t="shared" ref="C2661:U2661" si="1471">C2561+(C2561-C2461)</f>
        <v>1379.8133270263675</v>
      </c>
      <c r="D2661" s="13">
        <f t="shared" si="1471"/>
        <v>1635.3998977661136</v>
      </c>
      <c r="E2661" s="13">
        <f t="shared" si="1471"/>
        <v>1681.4264816284178</v>
      </c>
      <c r="F2661" s="13">
        <f t="shared" si="1471"/>
        <v>1416.3517593383788</v>
      </c>
      <c r="G2661" s="13">
        <f t="shared" si="1471"/>
        <v>1010.8989639282227</v>
      </c>
      <c r="H2661" s="13">
        <f t="shared" si="1471"/>
        <v>1189.002069091797</v>
      </c>
      <c r="I2661" s="13">
        <f t="shared" si="1471"/>
        <v>1293.0929733276369</v>
      </c>
      <c r="J2661" s="13">
        <f t="shared" si="1471"/>
        <v>1469.6382431030272</v>
      </c>
      <c r="K2661" s="13">
        <f t="shared" si="1471"/>
        <v>1605.2960479736325</v>
      </c>
      <c r="L2661" s="13">
        <f t="shared" si="1471"/>
        <v>1469.7375183105469</v>
      </c>
      <c r="M2661" s="13">
        <f t="shared" si="1471"/>
        <v>1382.4330810546874</v>
      </c>
      <c r="N2661" s="13">
        <f t="shared" si="1471"/>
        <v>949.48304748535156</v>
      </c>
      <c r="O2661" s="13">
        <f t="shared" si="1471"/>
        <v>905.81444244384738</v>
      </c>
      <c r="P2661" s="13">
        <f t="shared" si="1471"/>
        <v>819.75033721923842</v>
      </c>
      <c r="Q2661" s="13">
        <f t="shared" si="1471"/>
        <v>962.61391601562514</v>
      </c>
      <c r="R2661" s="13">
        <f t="shared" si="1471"/>
        <v>767.46503753662103</v>
      </c>
      <c r="S2661" s="13">
        <f t="shared" si="1471"/>
        <v>438.71151275634759</v>
      </c>
      <c r="T2661" s="13">
        <f t="shared" si="1471"/>
        <v>324.75996685028076</v>
      </c>
      <c r="U2661" s="13">
        <f t="shared" si="1471"/>
        <v>20701.688622856138</v>
      </c>
      <c r="V2661" s="8"/>
      <c r="W2661" s="8" t="s">
        <v>35</v>
      </c>
      <c r="X2661" s="8"/>
      <c r="Y2661" s="8"/>
      <c r="Z2661" s="8"/>
      <c r="AA2661" s="8"/>
      <c r="AB2661" s="8"/>
      <c r="AC2661" s="8"/>
      <c r="AD2661" s="8"/>
      <c r="AE2661" s="13"/>
      <c r="AF2661" s="8"/>
      <c r="AG2661" s="44" t="s">
        <v>35</v>
      </c>
      <c r="AH2661" s="68" t="str">
        <f t="shared" si="1449"/>
        <v xml:space="preserve"> </v>
      </c>
      <c r="AI2661" s="68" t="str">
        <f t="shared" si="1450"/>
        <v xml:space="preserve"> </v>
      </c>
      <c r="AJ2661" s="68" t="str">
        <f t="shared" si="1451"/>
        <v xml:space="preserve"> </v>
      </c>
      <c r="AK2661" s="68" t="str">
        <f t="shared" si="1452"/>
        <v xml:space="preserve"> </v>
      </c>
      <c r="AL2661" s="68" t="str">
        <f t="shared" si="1453"/>
        <v xml:space="preserve"> </v>
      </c>
      <c r="AM2661" s="68" t="str">
        <f t="shared" si="1454"/>
        <v xml:space="preserve"> </v>
      </c>
      <c r="AN2661" s="68" t="str">
        <f t="shared" si="1455"/>
        <v xml:space="preserve"> </v>
      </c>
      <c r="AO2661" s="68">
        <f t="shared" si="1457"/>
        <v>0</v>
      </c>
      <c r="AP2661" s="8"/>
      <c r="AQ2661" s="6"/>
      <c r="AR2661" s="6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</row>
    <row r="2662" spans="1:58" s="5" customFormat="1">
      <c r="A2662" s="6">
        <v>2617</v>
      </c>
      <c r="B2662" s="44" t="s">
        <v>36</v>
      </c>
      <c r="C2662" s="13">
        <f t="shared" ref="C2662:U2662" si="1472">C2562+(C2562-C2462)</f>
        <v>1391.4845947265624</v>
      </c>
      <c r="D2662" s="13">
        <f t="shared" si="1472"/>
        <v>1476.0294006347654</v>
      </c>
      <c r="E2662" s="13">
        <f t="shared" si="1472"/>
        <v>1428.8664123535159</v>
      </c>
      <c r="F2662" s="13">
        <f t="shared" si="1472"/>
        <v>1013.7950012207034</v>
      </c>
      <c r="G2662" s="13">
        <f t="shared" si="1472"/>
        <v>893.49441833496087</v>
      </c>
      <c r="H2662" s="13">
        <f t="shared" si="1472"/>
        <v>1037.835809326172</v>
      </c>
      <c r="I2662" s="13">
        <f t="shared" si="1472"/>
        <v>1157.8972320556641</v>
      </c>
      <c r="J2662" s="13">
        <f t="shared" si="1472"/>
        <v>1362.640380859375</v>
      </c>
      <c r="K2662" s="13">
        <f t="shared" si="1472"/>
        <v>1307.3350646972654</v>
      </c>
      <c r="L2662" s="13">
        <f t="shared" si="1472"/>
        <v>1109.2519592285155</v>
      </c>
      <c r="M2662" s="13">
        <f t="shared" si="1472"/>
        <v>1129.7459442138675</v>
      </c>
      <c r="N2662" s="13">
        <f t="shared" si="1472"/>
        <v>972.32017517089844</v>
      </c>
      <c r="O2662" s="13">
        <f t="shared" si="1472"/>
        <v>920.44560852050768</v>
      </c>
      <c r="P2662" s="13">
        <f t="shared" si="1472"/>
        <v>742.11489868164063</v>
      </c>
      <c r="Q2662" s="13">
        <f t="shared" si="1472"/>
        <v>743.24566650390625</v>
      </c>
      <c r="R2662" s="13">
        <f t="shared" si="1472"/>
        <v>543.58696746826172</v>
      </c>
      <c r="S2662" s="13">
        <f t="shared" si="1472"/>
        <v>282.049040222168</v>
      </c>
      <c r="T2662" s="13">
        <f t="shared" si="1472"/>
        <v>297.44825515747067</v>
      </c>
      <c r="U2662" s="13">
        <f t="shared" si="1472"/>
        <v>17809.586829376225</v>
      </c>
      <c r="V2662" s="8"/>
      <c r="W2662" s="8" t="s">
        <v>36</v>
      </c>
      <c r="X2662" s="8"/>
      <c r="Y2662" s="8"/>
      <c r="Z2662" s="8"/>
      <c r="AA2662" s="8"/>
      <c r="AB2662" s="8"/>
      <c r="AC2662" s="8"/>
      <c r="AD2662" s="8"/>
      <c r="AE2662" s="13"/>
      <c r="AF2662" s="8"/>
      <c r="AG2662" s="44" t="s">
        <v>36</v>
      </c>
      <c r="AH2662" s="68" t="str">
        <f t="shared" si="1449"/>
        <v xml:space="preserve"> </v>
      </c>
      <c r="AI2662" s="68" t="str">
        <f t="shared" si="1450"/>
        <v xml:space="preserve"> </v>
      </c>
      <c r="AJ2662" s="68" t="str">
        <f t="shared" si="1451"/>
        <v xml:space="preserve"> </v>
      </c>
      <c r="AK2662" s="68" t="str">
        <f t="shared" si="1452"/>
        <v xml:space="preserve"> </v>
      </c>
      <c r="AL2662" s="68" t="str">
        <f t="shared" si="1453"/>
        <v xml:space="preserve"> </v>
      </c>
      <c r="AM2662" s="68" t="str">
        <f t="shared" si="1454"/>
        <v xml:space="preserve"> </v>
      </c>
      <c r="AN2662" s="68" t="str">
        <f t="shared" si="1455"/>
        <v xml:space="preserve"> </v>
      </c>
      <c r="AO2662" s="68">
        <f t="shared" si="1457"/>
        <v>0</v>
      </c>
      <c r="AP2662" s="8"/>
      <c r="AQ2662" s="6"/>
      <c r="AR2662" s="6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</row>
    <row r="2663" spans="1:58" s="5" customFormat="1">
      <c r="A2663" s="6">
        <v>2618</v>
      </c>
      <c r="B2663" s="44" t="s">
        <v>37</v>
      </c>
      <c r="C2663" s="13">
        <f t="shared" ref="C2663:U2663" si="1473">C2563+(C2563-C2463)</f>
        <v>8360.8787353515636</v>
      </c>
      <c r="D2663" s="13">
        <f t="shared" si="1473"/>
        <v>7151.1335083007807</v>
      </c>
      <c r="E2663" s="13">
        <f t="shared" si="1473"/>
        <v>6015.9920776367198</v>
      </c>
      <c r="F2663" s="13">
        <f t="shared" si="1473"/>
        <v>6946.9344604492198</v>
      </c>
      <c r="G2663" s="13">
        <f t="shared" si="1473"/>
        <v>8758.5120117187489</v>
      </c>
      <c r="H2663" s="13">
        <f t="shared" si="1473"/>
        <v>12233.739941406251</v>
      </c>
      <c r="I2663" s="13">
        <f t="shared" si="1473"/>
        <v>12963.245214843748</v>
      </c>
      <c r="J2663" s="13">
        <f t="shared" si="1473"/>
        <v>10582.659765624998</v>
      </c>
      <c r="K2663" s="13">
        <f t="shared" si="1473"/>
        <v>9005.5157714843772</v>
      </c>
      <c r="L2663" s="13">
        <f t="shared" si="1473"/>
        <v>6899.05615234375</v>
      </c>
      <c r="M2663" s="13">
        <f t="shared" si="1473"/>
        <v>6434.6732177734375</v>
      </c>
      <c r="N2663" s="13">
        <f t="shared" si="1473"/>
        <v>5221.6656616210948</v>
      </c>
      <c r="O2663" s="13">
        <f t="shared" si="1473"/>
        <v>5985.4107177734386</v>
      </c>
      <c r="P2663" s="13">
        <f t="shared" si="1473"/>
        <v>5795.7369384765625</v>
      </c>
      <c r="Q2663" s="13">
        <f t="shared" si="1473"/>
        <v>5736.8357299804693</v>
      </c>
      <c r="R2663" s="13">
        <f t="shared" si="1473"/>
        <v>4353.455297851563</v>
      </c>
      <c r="S2663" s="13">
        <f t="shared" si="1473"/>
        <v>2347.5014221191409</v>
      </c>
      <c r="T2663" s="13">
        <f t="shared" si="1473"/>
        <v>2082.2557800292966</v>
      </c>
      <c r="U2663" s="13">
        <f t="shared" si="1473"/>
        <v>126875.20240478517</v>
      </c>
      <c r="V2663" s="8"/>
      <c r="W2663" s="8" t="s">
        <v>37</v>
      </c>
      <c r="X2663" s="8">
        <v>46</v>
      </c>
      <c r="Y2663" s="8">
        <v>227</v>
      </c>
      <c r="Z2663" s="8">
        <v>483</v>
      </c>
      <c r="AA2663" s="8">
        <v>656</v>
      </c>
      <c r="AB2663" s="8">
        <v>296</v>
      </c>
      <c r="AC2663" s="8">
        <v>41</v>
      </c>
      <c r="AD2663" s="8">
        <v>0</v>
      </c>
      <c r="AE2663" s="13">
        <v>1749</v>
      </c>
      <c r="AF2663" s="8"/>
      <c r="AG2663" s="44" t="s">
        <v>37</v>
      </c>
      <c r="AH2663" s="68">
        <f t="shared" si="1449"/>
        <v>13.243251469231634</v>
      </c>
      <c r="AI2663" s="68">
        <f t="shared" si="1450"/>
        <v>51.835288847301378</v>
      </c>
      <c r="AJ2663" s="68">
        <f t="shared" si="1451"/>
        <v>78.961953141613009</v>
      </c>
      <c r="AK2663" s="68">
        <f t="shared" si="1452"/>
        <v>101.20922487045726</v>
      </c>
      <c r="AL2663" s="68">
        <f t="shared" si="1453"/>
        <v>55.940568166327822</v>
      </c>
      <c r="AM2663" s="68">
        <f t="shared" si="1454"/>
        <v>9.1055306637349833</v>
      </c>
      <c r="AN2663" s="68" t="str">
        <f t="shared" si="1455"/>
        <v xml:space="preserve"> </v>
      </c>
      <c r="AO2663" s="68">
        <f t="shared" si="1457"/>
        <v>57.827159684941229</v>
      </c>
      <c r="AP2663" s="8"/>
      <c r="AQ2663" s="6"/>
      <c r="AR2663" s="6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</row>
    <row r="2664" spans="1:58" s="5" customFormat="1">
      <c r="A2664" s="6">
        <v>2619</v>
      </c>
      <c r="B2664" s="44" t="s">
        <v>38</v>
      </c>
      <c r="C2664" s="13">
        <f t="shared" ref="C2664:U2664" si="1474">C2564+(C2564-C2464)</f>
        <v>2298.9839370727536</v>
      </c>
      <c r="D2664" s="13">
        <f t="shared" si="1474"/>
        <v>2921.5714843749997</v>
      </c>
      <c r="E2664" s="13">
        <f t="shared" si="1474"/>
        <v>3032.6520385742188</v>
      </c>
      <c r="F2664" s="13">
        <f t="shared" si="1474"/>
        <v>2521.7762222290039</v>
      </c>
      <c r="G2664" s="13">
        <f t="shared" si="1474"/>
        <v>1449.5956298828128</v>
      </c>
      <c r="H2664" s="13">
        <f t="shared" si="1474"/>
        <v>1739.0238708496092</v>
      </c>
      <c r="I2664" s="13">
        <f t="shared" si="1474"/>
        <v>2418.8846878051763</v>
      </c>
      <c r="J2664" s="13">
        <f t="shared" si="1474"/>
        <v>2583.2532913208011</v>
      </c>
      <c r="K2664" s="13">
        <f t="shared" si="1474"/>
        <v>2918.570466613769</v>
      </c>
      <c r="L2664" s="13">
        <f t="shared" si="1474"/>
        <v>2690.3204803466797</v>
      </c>
      <c r="M2664" s="13">
        <f t="shared" si="1474"/>
        <v>2929.2619567871088</v>
      </c>
      <c r="N2664" s="13">
        <f t="shared" si="1474"/>
        <v>2290.5838058471677</v>
      </c>
      <c r="O2664" s="13">
        <f t="shared" si="1474"/>
        <v>2174.2675262451166</v>
      </c>
      <c r="P2664" s="13">
        <f t="shared" si="1474"/>
        <v>1925.4751213073728</v>
      </c>
      <c r="Q2664" s="13">
        <f t="shared" si="1474"/>
        <v>1988.6511726379395</v>
      </c>
      <c r="R2664" s="13">
        <f t="shared" si="1474"/>
        <v>1408.5804576873779</v>
      </c>
      <c r="S2664" s="13">
        <f t="shared" si="1474"/>
        <v>703.7540809631347</v>
      </c>
      <c r="T2664" s="13">
        <f t="shared" si="1474"/>
        <v>479.55909099578844</v>
      </c>
      <c r="U2664" s="13">
        <f t="shared" si="1474"/>
        <v>38474.765321540828</v>
      </c>
      <c r="V2664" s="8"/>
      <c r="W2664" s="8" t="s">
        <v>38</v>
      </c>
      <c r="X2664" s="8"/>
      <c r="Y2664" s="8"/>
      <c r="Z2664" s="8"/>
      <c r="AA2664" s="8"/>
      <c r="AB2664" s="8"/>
      <c r="AC2664" s="8"/>
      <c r="AD2664" s="8"/>
      <c r="AE2664" s="13"/>
      <c r="AF2664" s="8"/>
      <c r="AG2664" s="44" t="s">
        <v>38</v>
      </c>
      <c r="AH2664" s="68" t="str">
        <f t="shared" si="1449"/>
        <v xml:space="preserve"> </v>
      </c>
      <c r="AI2664" s="68" t="str">
        <f t="shared" si="1450"/>
        <v xml:space="preserve"> </v>
      </c>
      <c r="AJ2664" s="68" t="str">
        <f t="shared" si="1451"/>
        <v xml:space="preserve"> </v>
      </c>
      <c r="AK2664" s="68" t="str">
        <f t="shared" si="1452"/>
        <v xml:space="preserve"> </v>
      </c>
      <c r="AL2664" s="68" t="str">
        <f t="shared" si="1453"/>
        <v xml:space="preserve"> </v>
      </c>
      <c r="AM2664" s="68" t="str">
        <f t="shared" si="1454"/>
        <v xml:space="preserve"> </v>
      </c>
      <c r="AN2664" s="68" t="str">
        <f t="shared" si="1455"/>
        <v xml:space="preserve"> </v>
      </c>
      <c r="AO2664" s="68">
        <f t="shared" si="1457"/>
        <v>0</v>
      </c>
      <c r="AP2664" s="8"/>
      <c r="AQ2664" s="6"/>
      <c r="AR2664" s="6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</row>
    <row r="2665" spans="1:58" s="5" customFormat="1">
      <c r="A2665" s="6">
        <v>2620</v>
      </c>
      <c r="B2665" s="44" t="s">
        <v>39</v>
      </c>
      <c r="C2665" s="13">
        <f t="shared" ref="C2665:U2665" si="1475">C2565+(C2565-C2465)</f>
        <v>8104.7920898437505</v>
      </c>
      <c r="D2665" s="13">
        <f t="shared" si="1475"/>
        <v>9038.2928955078114</v>
      </c>
      <c r="E2665" s="13">
        <f t="shared" si="1475"/>
        <v>8050.68212890625</v>
      </c>
      <c r="F2665" s="13">
        <f t="shared" si="1475"/>
        <v>7504.9729492187489</v>
      </c>
      <c r="G2665" s="13">
        <f t="shared" si="1475"/>
        <v>7035.168676757813</v>
      </c>
      <c r="H2665" s="13">
        <f t="shared" si="1475"/>
        <v>8194.2905761718739</v>
      </c>
      <c r="I2665" s="13">
        <f t="shared" si="1475"/>
        <v>9183.4205322265625</v>
      </c>
      <c r="J2665" s="13">
        <f t="shared" si="1475"/>
        <v>8816.7364257812478</v>
      </c>
      <c r="K2665" s="13">
        <f t="shared" si="1475"/>
        <v>8379.9975830078147</v>
      </c>
      <c r="L2665" s="13">
        <f t="shared" si="1475"/>
        <v>7229.11376953125</v>
      </c>
      <c r="M2665" s="13">
        <f t="shared" si="1475"/>
        <v>7411.5120849609375</v>
      </c>
      <c r="N2665" s="13">
        <f t="shared" si="1475"/>
        <v>4892.3648925781245</v>
      </c>
      <c r="O2665" s="13">
        <f t="shared" si="1475"/>
        <v>4204.3895385742198</v>
      </c>
      <c r="P2665" s="13">
        <f t="shared" si="1475"/>
        <v>3256.3250488281255</v>
      </c>
      <c r="Q2665" s="13">
        <f t="shared" si="1475"/>
        <v>3774.1781372070318</v>
      </c>
      <c r="R2665" s="13">
        <f t="shared" si="1475"/>
        <v>2746.3220153808588</v>
      </c>
      <c r="S2665" s="13">
        <f t="shared" si="1475"/>
        <v>1765.7822113037109</v>
      </c>
      <c r="T2665" s="13">
        <f t="shared" si="1475"/>
        <v>1335.3120910644534</v>
      </c>
      <c r="U2665" s="13">
        <f t="shared" si="1475"/>
        <v>110923.65364685059</v>
      </c>
      <c r="V2665" s="8"/>
      <c r="W2665" s="8" t="s">
        <v>39</v>
      </c>
      <c r="X2665" s="8">
        <v>71</v>
      </c>
      <c r="Y2665" s="8">
        <v>236</v>
      </c>
      <c r="Z2665" s="8">
        <v>567</v>
      </c>
      <c r="AA2665" s="8">
        <v>474</v>
      </c>
      <c r="AB2665" s="8">
        <v>180</v>
      </c>
      <c r="AC2665" s="8">
        <v>34</v>
      </c>
      <c r="AD2665" s="8">
        <v>0</v>
      </c>
      <c r="AE2665" s="13">
        <v>1562</v>
      </c>
      <c r="AF2665" s="8"/>
      <c r="AG2665" s="44" t="s">
        <v>39</v>
      </c>
      <c r="AH2665" s="68">
        <f t="shared" si="1449"/>
        <v>18.920787717800089</v>
      </c>
      <c r="AI2665" s="68">
        <f t="shared" si="1450"/>
        <v>67.091497259952433</v>
      </c>
      <c r="AJ2665" s="68">
        <f t="shared" si="1451"/>
        <v>138.38903922903972</v>
      </c>
      <c r="AK2665" s="68">
        <f t="shared" si="1452"/>
        <v>103.22950981862017</v>
      </c>
      <c r="AL2665" s="68">
        <f t="shared" si="1453"/>
        <v>40.831434968081233</v>
      </c>
      <c r="AM2665" s="68">
        <f t="shared" si="1454"/>
        <v>8.1145608129868823</v>
      </c>
      <c r="AN2665" s="68" t="str">
        <f t="shared" si="1455"/>
        <v xml:space="preserve"> </v>
      </c>
      <c r="AO2665" s="68">
        <f t="shared" si="1457"/>
        <v>63.606358256385178</v>
      </c>
      <c r="AP2665" s="8"/>
      <c r="AQ2665" s="6"/>
      <c r="AR2665" s="6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</row>
    <row r="2666" spans="1:58" s="5" customFormat="1">
      <c r="A2666" s="6">
        <v>2621</v>
      </c>
      <c r="B2666" s="44" t="s">
        <v>40</v>
      </c>
      <c r="C2666" s="13">
        <f t="shared" ref="C2666:U2666" si="1476">C2566+(C2566-C2466)</f>
        <v>860.22690429687486</v>
      </c>
      <c r="D2666" s="13">
        <f t="shared" si="1476"/>
        <v>894.27932739257813</v>
      </c>
      <c r="E2666" s="13">
        <f t="shared" si="1476"/>
        <v>875.57106933593764</v>
      </c>
      <c r="F2666" s="13">
        <f t="shared" si="1476"/>
        <v>775.76248779296861</v>
      </c>
      <c r="G2666" s="13">
        <f t="shared" si="1476"/>
        <v>504.95314636230455</v>
      </c>
      <c r="H2666" s="13">
        <f t="shared" si="1476"/>
        <v>577.63107910156236</v>
      </c>
      <c r="I2666" s="13">
        <f t="shared" si="1476"/>
        <v>727.14995727539076</v>
      </c>
      <c r="J2666" s="13">
        <f t="shared" si="1476"/>
        <v>799.12198486328111</v>
      </c>
      <c r="K2666" s="13">
        <f t="shared" si="1476"/>
        <v>835.98241577148451</v>
      </c>
      <c r="L2666" s="13">
        <f t="shared" si="1476"/>
        <v>873.36832275390611</v>
      </c>
      <c r="M2666" s="13">
        <f t="shared" si="1476"/>
        <v>876.74437866210951</v>
      </c>
      <c r="N2666" s="13">
        <f t="shared" si="1476"/>
        <v>751.69716186523431</v>
      </c>
      <c r="O2666" s="13">
        <f t="shared" si="1476"/>
        <v>730.47958984374986</v>
      </c>
      <c r="P2666" s="13">
        <f t="shared" si="1476"/>
        <v>611.32540283203139</v>
      </c>
      <c r="Q2666" s="13">
        <f t="shared" si="1476"/>
        <v>614.87749633789076</v>
      </c>
      <c r="R2666" s="13">
        <f t="shared" si="1476"/>
        <v>476.06741333007813</v>
      </c>
      <c r="S2666" s="13">
        <f t="shared" si="1476"/>
        <v>309.34658813476563</v>
      </c>
      <c r="T2666" s="13">
        <f t="shared" si="1476"/>
        <v>227.20784301757806</v>
      </c>
      <c r="U2666" s="13">
        <f t="shared" si="1476"/>
        <v>12321.792568969728</v>
      </c>
      <c r="V2666" s="8"/>
      <c r="W2666" s="8" t="s">
        <v>40</v>
      </c>
      <c r="X2666" s="8"/>
      <c r="Y2666" s="8"/>
      <c r="Z2666" s="8"/>
      <c r="AA2666" s="8"/>
      <c r="AB2666" s="8"/>
      <c r="AC2666" s="8"/>
      <c r="AD2666" s="8"/>
      <c r="AE2666" s="13"/>
      <c r="AF2666" s="8"/>
      <c r="AG2666" s="44" t="s">
        <v>40</v>
      </c>
      <c r="AH2666" s="68" t="str">
        <f t="shared" si="1449"/>
        <v xml:space="preserve"> </v>
      </c>
      <c r="AI2666" s="68" t="str">
        <f t="shared" si="1450"/>
        <v xml:space="preserve"> </v>
      </c>
      <c r="AJ2666" s="68" t="str">
        <f t="shared" si="1451"/>
        <v xml:space="preserve"> </v>
      </c>
      <c r="AK2666" s="68" t="str">
        <f t="shared" si="1452"/>
        <v xml:space="preserve"> </v>
      </c>
      <c r="AL2666" s="68" t="str">
        <f t="shared" si="1453"/>
        <v xml:space="preserve"> </v>
      </c>
      <c r="AM2666" s="68" t="str">
        <f t="shared" si="1454"/>
        <v xml:space="preserve"> </v>
      </c>
      <c r="AN2666" s="68" t="str">
        <f t="shared" si="1455"/>
        <v xml:space="preserve"> </v>
      </c>
      <c r="AO2666" s="68">
        <f t="shared" si="1457"/>
        <v>0</v>
      </c>
      <c r="AP2666" s="8"/>
      <c r="AQ2666" s="6"/>
      <c r="AR2666" s="6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</row>
    <row r="2667" spans="1:58" s="5" customFormat="1">
      <c r="A2667" s="6">
        <v>2622</v>
      </c>
      <c r="B2667" s="44" t="s">
        <v>41</v>
      </c>
      <c r="C2667" s="13">
        <f t="shared" ref="C2667:U2667" si="1477">C2567+(C2567-C2467)</f>
        <v>7439.522729492187</v>
      </c>
      <c r="D2667" s="13">
        <f t="shared" si="1477"/>
        <v>6607.1146728515614</v>
      </c>
      <c r="E2667" s="13">
        <f t="shared" si="1477"/>
        <v>6715.6063720703114</v>
      </c>
      <c r="F2667" s="13">
        <f t="shared" si="1477"/>
        <v>6587.312280273437</v>
      </c>
      <c r="G2667" s="13">
        <f t="shared" si="1477"/>
        <v>7864.5544921874989</v>
      </c>
      <c r="H2667" s="13">
        <f t="shared" si="1477"/>
        <v>9820.9452148437522</v>
      </c>
      <c r="I2667" s="13">
        <f t="shared" si="1477"/>
        <v>10677.642651367189</v>
      </c>
      <c r="J2667" s="13">
        <f t="shared" si="1477"/>
        <v>9659.3519531250022</v>
      </c>
      <c r="K2667" s="13">
        <f t="shared" si="1477"/>
        <v>9399.2317382812489</v>
      </c>
      <c r="L2667" s="13">
        <f t="shared" si="1477"/>
        <v>8367.8265869140614</v>
      </c>
      <c r="M2667" s="13">
        <f t="shared" si="1477"/>
        <v>7877.6206787109386</v>
      </c>
      <c r="N2667" s="13">
        <f t="shared" si="1477"/>
        <v>4257.1101562499989</v>
      </c>
      <c r="O2667" s="13">
        <f t="shared" si="1477"/>
        <v>4495.0796020507823</v>
      </c>
      <c r="P2667" s="13">
        <f t="shared" si="1477"/>
        <v>4486.0059082031239</v>
      </c>
      <c r="Q2667" s="13">
        <f t="shared" si="1477"/>
        <v>5705.538330078125</v>
      </c>
      <c r="R2667" s="13">
        <f t="shared" si="1477"/>
        <v>5389.9421874999989</v>
      </c>
      <c r="S2667" s="13">
        <f t="shared" si="1477"/>
        <v>3310.9127563476568</v>
      </c>
      <c r="T2667" s="13">
        <f t="shared" si="1477"/>
        <v>2651.5128906249997</v>
      </c>
      <c r="U2667" s="13">
        <f t="shared" si="1477"/>
        <v>121312.83120117187</v>
      </c>
      <c r="V2667" s="8"/>
      <c r="W2667" s="8" t="s">
        <v>41</v>
      </c>
      <c r="X2667" s="8">
        <v>12</v>
      </c>
      <c r="Y2667" s="8">
        <v>85</v>
      </c>
      <c r="Z2667" s="8">
        <v>381</v>
      </c>
      <c r="AA2667" s="8">
        <v>624</v>
      </c>
      <c r="AB2667" s="8">
        <v>355</v>
      </c>
      <c r="AC2667" s="8">
        <v>50</v>
      </c>
      <c r="AD2667" s="8">
        <v>3</v>
      </c>
      <c r="AE2667" s="13">
        <v>1510</v>
      </c>
      <c r="AF2667" s="8"/>
      <c r="AG2667" s="44" t="s">
        <v>41</v>
      </c>
      <c r="AH2667" s="68">
        <f t="shared" si="1449"/>
        <v>3.6433675798050627</v>
      </c>
      <c r="AI2667" s="68">
        <f t="shared" si="1450"/>
        <v>21.615973310233251</v>
      </c>
      <c r="AJ2667" s="68">
        <f t="shared" si="1451"/>
        <v>77.589273061851941</v>
      </c>
      <c r="AK2667" s="68">
        <f t="shared" si="1452"/>
        <v>116.87973092452231</v>
      </c>
      <c r="AL2667" s="68">
        <f t="shared" si="1453"/>
        <v>73.50389585610867</v>
      </c>
      <c r="AM2667" s="68">
        <f t="shared" si="1454"/>
        <v>10.639167411174617</v>
      </c>
      <c r="AN2667" s="68">
        <f t="shared" si="1455"/>
        <v>0.71703206772748351</v>
      </c>
      <c r="AO2667" s="68">
        <f t="shared" si="1457"/>
        <v>55.916566807636244</v>
      </c>
      <c r="AP2667" s="8"/>
      <c r="AQ2667" s="6"/>
      <c r="AR2667" s="6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</row>
    <row r="2668" spans="1:58" s="5" customFormat="1">
      <c r="A2668" s="6">
        <v>2623</v>
      </c>
      <c r="B2668" s="44" t="s">
        <v>42</v>
      </c>
      <c r="C2668" s="13">
        <f t="shared" ref="C2668:U2668" si="1478">C2568+(C2568-C2468)</f>
        <v>1533.4790573120117</v>
      </c>
      <c r="D2668" s="13">
        <f t="shared" si="1478"/>
        <v>1732.8265060424803</v>
      </c>
      <c r="E2668" s="13">
        <f t="shared" si="1478"/>
        <v>1524.9175170898436</v>
      </c>
      <c r="F2668" s="13">
        <f t="shared" si="1478"/>
        <v>1340.5457885742185</v>
      </c>
      <c r="G2668" s="13">
        <f t="shared" si="1478"/>
        <v>863.20615386962891</v>
      </c>
      <c r="H2668" s="13">
        <f t="shared" si="1478"/>
        <v>1274.6657745361331</v>
      </c>
      <c r="I2668" s="13">
        <f t="shared" si="1478"/>
        <v>1521.2209869384767</v>
      </c>
      <c r="J2668" s="13">
        <f t="shared" si="1478"/>
        <v>1698.5985321044921</v>
      </c>
      <c r="K2668" s="13">
        <f t="shared" si="1478"/>
        <v>1644.7394104003906</v>
      </c>
      <c r="L2668" s="13">
        <f t="shared" si="1478"/>
        <v>1465.7422439575198</v>
      </c>
      <c r="M2668" s="13">
        <f t="shared" si="1478"/>
        <v>1419.5592514038087</v>
      </c>
      <c r="N2668" s="13">
        <f t="shared" si="1478"/>
        <v>795.99961853027344</v>
      </c>
      <c r="O2668" s="13">
        <f t="shared" si="1478"/>
        <v>937.54414672851556</v>
      </c>
      <c r="P2668" s="13">
        <f t="shared" si="1478"/>
        <v>681.07661743164056</v>
      </c>
      <c r="Q2668" s="13">
        <f t="shared" si="1478"/>
        <v>861.33285522460938</v>
      </c>
      <c r="R2668" s="13">
        <f t="shared" si="1478"/>
        <v>591.45454711914056</v>
      </c>
      <c r="S2668" s="13">
        <f t="shared" si="1478"/>
        <v>375.67852783203125</v>
      </c>
      <c r="T2668" s="13">
        <f t="shared" si="1478"/>
        <v>282.1913799285889</v>
      </c>
      <c r="U2668" s="13">
        <f t="shared" si="1478"/>
        <v>20544.778915023806</v>
      </c>
      <c r="V2668" s="8"/>
      <c r="W2668" s="8" t="s">
        <v>42</v>
      </c>
      <c r="X2668" s="8"/>
      <c r="Y2668" s="8"/>
      <c r="Z2668" s="8"/>
      <c r="AA2668" s="8"/>
      <c r="AB2668" s="8"/>
      <c r="AC2668" s="8"/>
      <c r="AD2668" s="8"/>
      <c r="AE2668" s="13"/>
      <c r="AF2668" s="8"/>
      <c r="AG2668" s="44" t="s">
        <v>42</v>
      </c>
      <c r="AH2668" s="68" t="str">
        <f t="shared" si="1449"/>
        <v xml:space="preserve"> </v>
      </c>
      <c r="AI2668" s="68" t="str">
        <f t="shared" si="1450"/>
        <v xml:space="preserve"> </v>
      </c>
      <c r="AJ2668" s="68" t="str">
        <f t="shared" si="1451"/>
        <v xml:space="preserve"> </v>
      </c>
      <c r="AK2668" s="68" t="str">
        <f t="shared" si="1452"/>
        <v xml:space="preserve"> </v>
      </c>
      <c r="AL2668" s="68" t="str">
        <f t="shared" si="1453"/>
        <v xml:space="preserve"> </v>
      </c>
      <c r="AM2668" s="68" t="str">
        <f t="shared" si="1454"/>
        <v xml:space="preserve"> </v>
      </c>
      <c r="AN2668" s="68" t="str">
        <f t="shared" si="1455"/>
        <v xml:space="preserve"> </v>
      </c>
      <c r="AO2668" s="68">
        <f t="shared" si="1457"/>
        <v>0</v>
      </c>
      <c r="AP2668" s="8"/>
      <c r="AQ2668" s="6"/>
      <c r="AR2668" s="6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</row>
    <row r="2669" spans="1:58" s="5" customFormat="1">
      <c r="A2669" s="6">
        <v>2624</v>
      </c>
      <c r="B2669" s="44" t="s">
        <v>43</v>
      </c>
      <c r="C2669" s="13">
        <f t="shared" ref="C2669:U2669" si="1479">C2569+(C2569-C2469)</f>
        <v>976.75314025878879</v>
      </c>
      <c r="D2669" s="13">
        <f t="shared" si="1479"/>
        <v>1255.2025512695311</v>
      </c>
      <c r="E2669" s="13">
        <f t="shared" si="1479"/>
        <v>1303.3413879394534</v>
      </c>
      <c r="F2669" s="13">
        <f t="shared" si="1479"/>
        <v>1116.7166870117185</v>
      </c>
      <c r="G2669" s="13">
        <f t="shared" si="1479"/>
        <v>641.03092956542969</v>
      </c>
      <c r="H2669" s="13">
        <f t="shared" si="1479"/>
        <v>710.02511901855462</v>
      </c>
      <c r="I2669" s="13">
        <f t="shared" si="1479"/>
        <v>1128.5164306640622</v>
      </c>
      <c r="J2669" s="13">
        <f t="shared" si="1479"/>
        <v>1155.3600402832033</v>
      </c>
      <c r="K2669" s="13">
        <f t="shared" si="1479"/>
        <v>1336.7138183593747</v>
      </c>
      <c r="L2669" s="13">
        <f t="shared" si="1479"/>
        <v>1242.3561767578124</v>
      </c>
      <c r="M2669" s="13">
        <f t="shared" si="1479"/>
        <v>1150.0462219238284</v>
      </c>
      <c r="N2669" s="13">
        <f t="shared" si="1479"/>
        <v>710.79711303710951</v>
      </c>
      <c r="O2669" s="13">
        <f t="shared" si="1479"/>
        <v>514.21151123046889</v>
      </c>
      <c r="P2669" s="13">
        <f t="shared" si="1479"/>
        <v>368.69385986328132</v>
      </c>
      <c r="Q2669" s="13">
        <f t="shared" si="1479"/>
        <v>288.40729980468757</v>
      </c>
      <c r="R2669" s="13">
        <f t="shared" si="1479"/>
        <v>206.41877746582031</v>
      </c>
      <c r="S2669" s="13">
        <f t="shared" si="1479"/>
        <v>119.20288047790528</v>
      </c>
      <c r="T2669" s="13">
        <f t="shared" si="1479"/>
        <v>66.229197692871111</v>
      </c>
      <c r="U2669" s="13">
        <f t="shared" si="1479"/>
        <v>14290.023142623902</v>
      </c>
      <c r="V2669" s="8"/>
      <c r="W2669" s="8" t="s">
        <v>43</v>
      </c>
      <c r="X2669" s="8"/>
      <c r="Y2669" s="8"/>
      <c r="Z2669" s="8"/>
      <c r="AA2669" s="8"/>
      <c r="AB2669" s="8"/>
      <c r="AC2669" s="8"/>
      <c r="AD2669" s="8"/>
      <c r="AE2669" s="13"/>
      <c r="AF2669" s="8"/>
      <c r="AG2669" s="44" t="s">
        <v>43</v>
      </c>
      <c r="AH2669" s="68" t="str">
        <f t="shared" si="1449"/>
        <v xml:space="preserve"> </v>
      </c>
      <c r="AI2669" s="68" t="str">
        <f t="shared" si="1450"/>
        <v xml:space="preserve"> </v>
      </c>
      <c r="AJ2669" s="68" t="str">
        <f t="shared" si="1451"/>
        <v xml:space="preserve"> </v>
      </c>
      <c r="AK2669" s="68" t="str">
        <f t="shared" si="1452"/>
        <v xml:space="preserve"> </v>
      </c>
      <c r="AL2669" s="68" t="str">
        <f t="shared" si="1453"/>
        <v xml:space="preserve"> </v>
      </c>
      <c r="AM2669" s="68" t="str">
        <f t="shared" si="1454"/>
        <v xml:space="preserve"> </v>
      </c>
      <c r="AN2669" s="68" t="str">
        <f t="shared" si="1455"/>
        <v xml:space="preserve"> </v>
      </c>
      <c r="AO2669" s="68">
        <f t="shared" si="1457"/>
        <v>0</v>
      </c>
      <c r="AP2669" s="8"/>
      <c r="AQ2669" s="6"/>
      <c r="AR2669" s="6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</row>
    <row r="2670" spans="1:58" s="5" customFormat="1">
      <c r="A2670" s="6">
        <v>2625</v>
      </c>
      <c r="B2670" s="44" t="s">
        <v>44</v>
      </c>
      <c r="C2670" s="13">
        <f t="shared" ref="C2670:U2670" si="1480">C2570+(C2570-C2470)</f>
        <v>6318.2550109863287</v>
      </c>
      <c r="D2670" s="13">
        <f t="shared" si="1480"/>
        <v>6673.0525817871094</v>
      </c>
      <c r="E2670" s="13">
        <f t="shared" si="1480"/>
        <v>6367.2290344238281</v>
      </c>
      <c r="F2670" s="13">
        <f t="shared" si="1480"/>
        <v>7075.4592163085927</v>
      </c>
      <c r="G2670" s="13">
        <f t="shared" si="1480"/>
        <v>5770.575155639649</v>
      </c>
      <c r="H2670" s="13">
        <f t="shared" si="1480"/>
        <v>5556.2038757324208</v>
      </c>
      <c r="I2670" s="13">
        <f t="shared" si="1480"/>
        <v>5740.7150817871088</v>
      </c>
      <c r="J2670" s="13">
        <f t="shared" si="1480"/>
        <v>6176.6961486816417</v>
      </c>
      <c r="K2670" s="13">
        <f t="shared" si="1480"/>
        <v>6635.4252319335938</v>
      </c>
      <c r="L2670" s="13">
        <f t="shared" si="1480"/>
        <v>6104.6929138183605</v>
      </c>
      <c r="M2670" s="13">
        <f t="shared" si="1480"/>
        <v>5549.2296447753906</v>
      </c>
      <c r="N2670" s="13">
        <f t="shared" si="1480"/>
        <v>3412.0725982666027</v>
      </c>
      <c r="O2670" s="13">
        <f t="shared" si="1480"/>
        <v>3335.7561019897466</v>
      </c>
      <c r="P2670" s="13">
        <f t="shared" si="1480"/>
        <v>3132.3283370971685</v>
      </c>
      <c r="Q2670" s="13">
        <f t="shared" si="1480"/>
        <v>3321.8221839904791</v>
      </c>
      <c r="R2670" s="13">
        <f t="shared" si="1480"/>
        <v>2459.1786636352545</v>
      </c>
      <c r="S2670" s="13">
        <f t="shared" si="1480"/>
        <v>1500.7646667480471</v>
      </c>
      <c r="T2670" s="13">
        <f t="shared" si="1480"/>
        <v>1391.0206047058107</v>
      </c>
      <c r="U2670" s="13">
        <f t="shared" si="1480"/>
        <v>86520.47705230712</v>
      </c>
      <c r="V2670" s="8"/>
      <c r="W2670" s="8" t="s">
        <v>44</v>
      </c>
      <c r="X2670" s="8"/>
      <c r="Y2670" s="8"/>
      <c r="Z2670" s="8"/>
      <c r="AA2670" s="8"/>
      <c r="AB2670" s="8"/>
      <c r="AC2670" s="8"/>
      <c r="AD2670" s="8"/>
      <c r="AE2670" s="13"/>
      <c r="AF2670" s="8"/>
      <c r="AG2670" s="44" t="s">
        <v>44</v>
      </c>
      <c r="AH2670" s="68" t="str">
        <f t="shared" si="1449"/>
        <v xml:space="preserve"> </v>
      </c>
      <c r="AI2670" s="68" t="str">
        <f t="shared" si="1450"/>
        <v xml:space="preserve"> </v>
      </c>
      <c r="AJ2670" s="68" t="str">
        <f t="shared" si="1451"/>
        <v xml:space="preserve"> </v>
      </c>
      <c r="AK2670" s="68" t="str">
        <f t="shared" si="1452"/>
        <v xml:space="preserve"> </v>
      </c>
      <c r="AL2670" s="68" t="str">
        <f t="shared" si="1453"/>
        <v xml:space="preserve"> </v>
      </c>
      <c r="AM2670" s="68" t="str">
        <f t="shared" si="1454"/>
        <v xml:space="preserve"> </v>
      </c>
      <c r="AN2670" s="68" t="str">
        <f t="shared" si="1455"/>
        <v xml:space="preserve"> </v>
      </c>
      <c r="AO2670" s="68">
        <f t="shared" si="1457"/>
        <v>0</v>
      </c>
      <c r="AP2670" s="8"/>
      <c r="AQ2670" s="6"/>
      <c r="AR2670" s="6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</row>
    <row r="2671" spans="1:58" s="5" customFormat="1">
      <c r="A2671" s="6">
        <v>2626</v>
      </c>
      <c r="B2671" s="44" t="s">
        <v>45</v>
      </c>
      <c r="C2671" s="13">
        <f t="shared" ref="C2671:U2671" si="1481">C2571+(C2571-C2471)</f>
        <v>8260.3936722815597</v>
      </c>
      <c r="D2671" s="13">
        <f t="shared" si="1481"/>
        <v>8691.0185328145853</v>
      </c>
      <c r="E2671" s="13">
        <f t="shared" si="1481"/>
        <v>8381.8813954005782</v>
      </c>
      <c r="F2671" s="13">
        <f t="shared" si="1481"/>
        <v>9608.7591855035698</v>
      </c>
      <c r="G2671" s="13">
        <f t="shared" si="1481"/>
        <v>9930.7107909039332</v>
      </c>
      <c r="H2671" s="13">
        <f t="shared" si="1481"/>
        <v>9806.2525687015113</v>
      </c>
      <c r="I2671" s="13">
        <f t="shared" si="1481"/>
        <v>9552.938529219251</v>
      </c>
      <c r="J2671" s="13">
        <f t="shared" si="1481"/>
        <v>9367.8409001321888</v>
      </c>
      <c r="K2671" s="13">
        <f t="shared" si="1481"/>
        <v>9546.3079810691324</v>
      </c>
      <c r="L2671" s="13">
        <f t="shared" si="1481"/>
        <v>9076.8215001757544</v>
      </c>
      <c r="M2671" s="13">
        <f t="shared" si="1481"/>
        <v>8727.6292269493824</v>
      </c>
      <c r="N2671" s="13">
        <f t="shared" si="1481"/>
        <v>7052.1180369681242</v>
      </c>
      <c r="O2671" s="13">
        <f t="shared" si="1481"/>
        <v>5300.333693483617</v>
      </c>
      <c r="P2671" s="13">
        <f t="shared" si="1481"/>
        <v>4662.4386530045731</v>
      </c>
      <c r="Q2671" s="13">
        <f t="shared" si="1481"/>
        <v>4281.2552682882178</v>
      </c>
      <c r="R2671" s="13">
        <f t="shared" si="1481"/>
        <v>3279.9391279162187</v>
      </c>
      <c r="S2671" s="13">
        <f t="shared" si="1481"/>
        <v>1871.49491792455</v>
      </c>
      <c r="T2671" s="13">
        <f t="shared" si="1481"/>
        <v>1231.6985825693814</v>
      </c>
      <c r="U2671" s="13">
        <f t="shared" si="1481"/>
        <v>128629.83256330609</v>
      </c>
      <c r="V2671" s="8"/>
      <c r="W2671" s="8" t="s">
        <v>45</v>
      </c>
      <c r="X2671" s="8">
        <v>88</v>
      </c>
      <c r="Y2671" s="8">
        <v>393</v>
      </c>
      <c r="Z2671" s="8">
        <v>616</v>
      </c>
      <c r="AA2671" s="8">
        <v>477</v>
      </c>
      <c r="AB2671" s="8">
        <v>228</v>
      </c>
      <c r="AC2671" s="8">
        <v>38</v>
      </c>
      <c r="AD2671" s="8">
        <v>3</v>
      </c>
      <c r="AE2671" s="13">
        <v>1843</v>
      </c>
      <c r="AF2671" s="8"/>
      <c r="AG2671" s="44" t="s">
        <v>45</v>
      </c>
      <c r="AH2671" s="68">
        <f t="shared" si="1449"/>
        <v>18.316620970741532</v>
      </c>
      <c r="AI2671" s="68">
        <f t="shared" si="1450"/>
        <v>79.148413094452337</v>
      </c>
      <c r="AJ2671" s="68">
        <f t="shared" si="1451"/>
        <v>125.63412897727704</v>
      </c>
      <c r="AK2671" s="68">
        <f t="shared" si="1452"/>
        <v>99.864559693546894</v>
      </c>
      <c r="AL2671" s="68">
        <f t="shared" si="1453"/>
        <v>48.677171704908588</v>
      </c>
      <c r="AM2671" s="68">
        <f t="shared" si="1454"/>
        <v>7.9611929712211564</v>
      </c>
      <c r="AN2671" s="68">
        <f t="shared" si="1455"/>
        <v>0.66102434645033203</v>
      </c>
      <c r="AO2671" s="68">
        <f t="shared" si="1457"/>
        <v>63.757496008848598</v>
      </c>
      <c r="AP2671" s="8"/>
      <c r="AQ2671" s="6"/>
      <c r="AR2671" s="6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</row>
    <row r="2672" spans="1:58" s="5" customFormat="1">
      <c r="A2672" s="6">
        <v>2627</v>
      </c>
      <c r="B2672" s="44" t="s">
        <v>46</v>
      </c>
      <c r="C2672" s="13">
        <f t="shared" ref="C2672:U2672" si="1482">C2572+(C2572-C2472)</f>
        <v>12634.098374938967</v>
      </c>
      <c r="D2672" s="13">
        <f t="shared" si="1482"/>
        <v>13104.821075439453</v>
      </c>
      <c r="E2672" s="13">
        <f t="shared" si="1482"/>
        <v>12839.842163085938</v>
      </c>
      <c r="F2672" s="13">
        <f t="shared" si="1482"/>
        <v>13245.341621398926</v>
      </c>
      <c r="G2672" s="13">
        <f t="shared" si="1482"/>
        <v>12364.080123901367</v>
      </c>
      <c r="H2672" s="13">
        <f t="shared" si="1482"/>
        <v>13417.85528411865</v>
      </c>
      <c r="I2672" s="13">
        <f t="shared" si="1482"/>
        <v>12867.292761230467</v>
      </c>
      <c r="J2672" s="13">
        <f t="shared" si="1482"/>
        <v>13532.706427001951</v>
      </c>
      <c r="K2672" s="13">
        <f t="shared" si="1482"/>
        <v>13813.623512268066</v>
      </c>
      <c r="L2672" s="13">
        <f t="shared" si="1482"/>
        <v>12529.056150817869</v>
      </c>
      <c r="M2672" s="13">
        <f t="shared" si="1482"/>
        <v>12423.875283813479</v>
      </c>
      <c r="N2672" s="13">
        <f t="shared" si="1482"/>
        <v>7799.9013580322244</v>
      </c>
      <c r="O2672" s="13">
        <f t="shared" si="1482"/>
        <v>7592.9338180541981</v>
      </c>
      <c r="P2672" s="13">
        <f t="shared" si="1482"/>
        <v>7341.0763359069824</v>
      </c>
      <c r="Q2672" s="13">
        <f t="shared" si="1482"/>
        <v>8016.3831081390381</v>
      </c>
      <c r="R2672" s="13">
        <f t="shared" si="1482"/>
        <v>6599.9504198074346</v>
      </c>
      <c r="S2672" s="13">
        <f t="shared" si="1482"/>
        <v>3223.0627111434942</v>
      </c>
      <c r="T2672" s="13">
        <f t="shared" si="1482"/>
        <v>3011.5555907323951</v>
      </c>
      <c r="U2672" s="13">
        <f t="shared" si="1482"/>
        <v>186357.45611983092</v>
      </c>
      <c r="V2672" s="8"/>
      <c r="W2672" s="8" t="s">
        <v>46</v>
      </c>
      <c r="X2672" s="8"/>
      <c r="Y2672" s="8"/>
      <c r="Z2672" s="8"/>
      <c r="AA2672" s="8"/>
      <c r="AB2672" s="8"/>
      <c r="AC2672" s="8"/>
      <c r="AD2672" s="8"/>
      <c r="AE2672" s="13"/>
      <c r="AF2672" s="8"/>
      <c r="AG2672" s="44" t="s">
        <v>46</v>
      </c>
      <c r="AH2672" s="68" t="str">
        <f t="shared" si="1449"/>
        <v xml:space="preserve"> </v>
      </c>
      <c r="AI2672" s="68" t="str">
        <f t="shared" si="1450"/>
        <v xml:space="preserve"> </v>
      </c>
      <c r="AJ2672" s="68" t="str">
        <f t="shared" si="1451"/>
        <v xml:space="preserve"> </v>
      </c>
      <c r="AK2672" s="68" t="str">
        <f t="shared" si="1452"/>
        <v xml:space="preserve"> </v>
      </c>
      <c r="AL2672" s="68" t="str">
        <f t="shared" si="1453"/>
        <v xml:space="preserve"> </v>
      </c>
      <c r="AM2672" s="68" t="str">
        <f t="shared" si="1454"/>
        <v xml:space="preserve"> </v>
      </c>
      <c r="AN2672" s="68" t="str">
        <f t="shared" si="1455"/>
        <v xml:space="preserve"> </v>
      </c>
      <c r="AO2672" s="68">
        <f t="shared" si="1457"/>
        <v>0</v>
      </c>
      <c r="AP2672" s="8"/>
      <c r="AQ2672" s="6"/>
      <c r="AR2672" s="6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</row>
    <row r="2673" spans="1:58" s="5" customFormat="1">
      <c r="A2673" s="6">
        <v>2628</v>
      </c>
      <c r="B2673" s="44" t="s">
        <v>47</v>
      </c>
      <c r="C2673" s="13">
        <f t="shared" ref="C2673:U2673" si="1483">C2573+(C2573-C2473)</f>
        <v>4505.1528289794933</v>
      </c>
      <c r="D2673" s="13">
        <f t="shared" si="1483"/>
        <v>4455.7688659667974</v>
      </c>
      <c r="E2673" s="13">
        <f t="shared" si="1483"/>
        <v>4286.8392395019537</v>
      </c>
      <c r="F2673" s="13">
        <f t="shared" si="1483"/>
        <v>4048.3704467773432</v>
      </c>
      <c r="G2673" s="13">
        <f t="shared" si="1483"/>
        <v>3230.0461257934576</v>
      </c>
      <c r="H2673" s="13">
        <f t="shared" si="1483"/>
        <v>4095.6489181518555</v>
      </c>
      <c r="I2673" s="13">
        <f t="shared" si="1483"/>
        <v>4238.2751800537098</v>
      </c>
      <c r="J2673" s="13">
        <f t="shared" si="1483"/>
        <v>4179.5985321044927</v>
      </c>
      <c r="K2673" s="13">
        <f t="shared" si="1483"/>
        <v>4212.4482421875</v>
      </c>
      <c r="L2673" s="13">
        <f t="shared" si="1483"/>
        <v>3760.094946289063</v>
      </c>
      <c r="M2673" s="13">
        <f t="shared" si="1483"/>
        <v>3467.6623474121088</v>
      </c>
      <c r="N2673" s="13">
        <f t="shared" si="1483"/>
        <v>2476.0202850341802</v>
      </c>
      <c r="O2673" s="13">
        <f t="shared" si="1483"/>
        <v>2222.1359100341797</v>
      </c>
      <c r="P2673" s="13">
        <f t="shared" si="1483"/>
        <v>1856.1905876159663</v>
      </c>
      <c r="Q2673" s="13">
        <f t="shared" si="1483"/>
        <v>1835.5043983459473</v>
      </c>
      <c r="R2673" s="13">
        <f t="shared" si="1483"/>
        <v>1510.8647857666017</v>
      </c>
      <c r="S2673" s="13">
        <f t="shared" si="1483"/>
        <v>743.51170272827142</v>
      </c>
      <c r="T2673" s="13">
        <f t="shared" si="1483"/>
        <v>700.0586448669435</v>
      </c>
      <c r="U2673" s="13">
        <f t="shared" si="1483"/>
        <v>55824.191987609855</v>
      </c>
      <c r="V2673" s="8"/>
      <c r="W2673" s="8" t="s">
        <v>47</v>
      </c>
      <c r="X2673" s="8"/>
      <c r="Y2673" s="8"/>
      <c r="Z2673" s="8"/>
      <c r="AA2673" s="8"/>
      <c r="AB2673" s="8"/>
      <c r="AC2673" s="8"/>
      <c r="AD2673" s="8"/>
      <c r="AE2673" s="13"/>
      <c r="AF2673" s="8"/>
      <c r="AG2673" s="44" t="s">
        <v>47</v>
      </c>
      <c r="AH2673" s="68" t="str">
        <f t="shared" si="1449"/>
        <v xml:space="preserve"> </v>
      </c>
      <c r="AI2673" s="68" t="str">
        <f t="shared" si="1450"/>
        <v xml:space="preserve"> </v>
      </c>
      <c r="AJ2673" s="68" t="str">
        <f t="shared" si="1451"/>
        <v xml:space="preserve"> </v>
      </c>
      <c r="AK2673" s="68" t="str">
        <f t="shared" si="1452"/>
        <v xml:space="preserve"> </v>
      </c>
      <c r="AL2673" s="68" t="str">
        <f t="shared" si="1453"/>
        <v xml:space="preserve"> </v>
      </c>
      <c r="AM2673" s="68" t="str">
        <f t="shared" si="1454"/>
        <v xml:space="preserve"> </v>
      </c>
      <c r="AN2673" s="68" t="str">
        <f t="shared" si="1455"/>
        <v xml:space="preserve"> </v>
      </c>
      <c r="AO2673" s="68">
        <f t="shared" si="1457"/>
        <v>0</v>
      </c>
      <c r="AP2673" s="8"/>
      <c r="AQ2673" s="6"/>
      <c r="AR2673" s="6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</row>
    <row r="2674" spans="1:58" s="5" customFormat="1">
      <c r="A2674" s="6">
        <v>2629</v>
      </c>
      <c r="B2674" s="44" t="s">
        <v>48</v>
      </c>
      <c r="C2674" s="13">
        <f t="shared" ref="C2674:U2674" si="1484">C2574+(C2574-C2474)</f>
        <v>877.45737609863295</v>
      </c>
      <c r="D2674" s="13">
        <f t="shared" si="1484"/>
        <v>1094.6297454833984</v>
      </c>
      <c r="E2674" s="13">
        <f t="shared" si="1484"/>
        <v>1163.7271545410154</v>
      </c>
      <c r="F2674" s="13">
        <f t="shared" si="1484"/>
        <v>890.84811096191413</v>
      </c>
      <c r="G2674" s="13">
        <f t="shared" si="1484"/>
        <v>564.71627807617188</v>
      </c>
      <c r="H2674" s="13">
        <f t="shared" si="1484"/>
        <v>675.90379638671868</v>
      </c>
      <c r="I2674" s="13">
        <f t="shared" si="1484"/>
        <v>888.39914855957045</v>
      </c>
      <c r="J2674" s="13">
        <f t="shared" si="1484"/>
        <v>1128.0904937744142</v>
      </c>
      <c r="K2674" s="13">
        <f t="shared" si="1484"/>
        <v>1118.2046539306643</v>
      </c>
      <c r="L2674" s="13">
        <f t="shared" si="1484"/>
        <v>1144.0921264648439</v>
      </c>
      <c r="M2674" s="13">
        <f t="shared" si="1484"/>
        <v>1025.07568359375</v>
      </c>
      <c r="N2674" s="13">
        <f t="shared" si="1484"/>
        <v>765.47116088867188</v>
      </c>
      <c r="O2674" s="13">
        <f t="shared" si="1484"/>
        <v>700.91276550292969</v>
      </c>
      <c r="P2674" s="13">
        <f t="shared" si="1484"/>
        <v>611.64835205078111</v>
      </c>
      <c r="Q2674" s="13">
        <f t="shared" si="1484"/>
        <v>659.08452148437493</v>
      </c>
      <c r="R2674" s="13">
        <f t="shared" si="1484"/>
        <v>393.72386627197272</v>
      </c>
      <c r="S2674" s="13">
        <f t="shared" si="1484"/>
        <v>305.10192108154297</v>
      </c>
      <c r="T2674" s="13">
        <f t="shared" si="1484"/>
        <v>238.65414733886712</v>
      </c>
      <c r="U2674" s="13">
        <f t="shared" si="1484"/>
        <v>14245.741302490234</v>
      </c>
      <c r="V2674" s="8"/>
      <c r="W2674" s="8" t="s">
        <v>48</v>
      </c>
      <c r="X2674" s="8"/>
      <c r="Y2674" s="8"/>
      <c r="Z2674" s="8"/>
      <c r="AA2674" s="8"/>
      <c r="AB2674" s="8"/>
      <c r="AC2674" s="8"/>
      <c r="AD2674" s="8"/>
      <c r="AE2674" s="13"/>
      <c r="AF2674" s="8"/>
      <c r="AG2674" s="44" t="s">
        <v>48</v>
      </c>
      <c r="AH2674" s="68" t="str">
        <f t="shared" si="1449"/>
        <v xml:space="preserve"> </v>
      </c>
      <c r="AI2674" s="68" t="str">
        <f t="shared" si="1450"/>
        <v xml:space="preserve"> </v>
      </c>
      <c r="AJ2674" s="68" t="str">
        <f t="shared" si="1451"/>
        <v xml:space="preserve"> </v>
      </c>
      <c r="AK2674" s="68" t="str">
        <f t="shared" si="1452"/>
        <v xml:space="preserve"> </v>
      </c>
      <c r="AL2674" s="68" t="str">
        <f t="shared" si="1453"/>
        <v xml:space="preserve"> </v>
      </c>
      <c r="AM2674" s="68" t="str">
        <f t="shared" si="1454"/>
        <v xml:space="preserve"> </v>
      </c>
      <c r="AN2674" s="68" t="str">
        <f t="shared" si="1455"/>
        <v xml:space="preserve"> </v>
      </c>
      <c r="AO2674" s="68">
        <f t="shared" si="1457"/>
        <v>0</v>
      </c>
      <c r="AP2674" s="8"/>
      <c r="AQ2674" s="6"/>
      <c r="AR2674" s="6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</row>
    <row r="2675" spans="1:58" s="5" customFormat="1">
      <c r="A2675" s="6">
        <v>2630</v>
      </c>
      <c r="B2675" s="44" t="s">
        <v>49</v>
      </c>
      <c r="C2675" s="13">
        <f t="shared" ref="C2675:U2675" si="1485">C2575+(C2575-C2475)</f>
        <v>423.29078369140632</v>
      </c>
      <c r="D2675" s="13">
        <f t="shared" si="1485"/>
        <v>547.28563842773428</v>
      </c>
      <c r="E2675" s="13">
        <f t="shared" si="1485"/>
        <v>472.72316894531247</v>
      </c>
      <c r="F2675" s="13">
        <f t="shared" si="1485"/>
        <v>335.25607910156253</v>
      </c>
      <c r="G2675" s="13">
        <f t="shared" si="1485"/>
        <v>271.06705017089837</v>
      </c>
      <c r="H2675" s="13">
        <f t="shared" si="1485"/>
        <v>311.86089477539059</v>
      </c>
      <c r="I2675" s="13">
        <f t="shared" si="1485"/>
        <v>356.62916259765632</v>
      </c>
      <c r="J2675" s="13">
        <f t="shared" si="1485"/>
        <v>509.23614501953125</v>
      </c>
      <c r="K2675" s="13">
        <f t="shared" si="1485"/>
        <v>507.68580627441406</v>
      </c>
      <c r="L2675" s="13">
        <f t="shared" si="1485"/>
        <v>431.28249206542972</v>
      </c>
      <c r="M2675" s="13">
        <f t="shared" si="1485"/>
        <v>452.76423950195306</v>
      </c>
      <c r="N2675" s="13">
        <f t="shared" si="1485"/>
        <v>381.13017272949219</v>
      </c>
      <c r="O2675" s="13">
        <f t="shared" si="1485"/>
        <v>345.01321716308587</v>
      </c>
      <c r="P2675" s="13">
        <f t="shared" si="1485"/>
        <v>320.290771484375</v>
      </c>
      <c r="Q2675" s="13">
        <f t="shared" si="1485"/>
        <v>369.13059387207028</v>
      </c>
      <c r="R2675" s="13">
        <f t="shared" si="1485"/>
        <v>302.84021301269524</v>
      </c>
      <c r="S2675" s="13">
        <f t="shared" si="1485"/>
        <v>210.93876800537106</v>
      </c>
      <c r="T2675" s="13">
        <f t="shared" si="1485"/>
        <v>213.77169952392575</v>
      </c>
      <c r="U2675" s="13">
        <f t="shared" si="1485"/>
        <v>6762.1968963623058</v>
      </c>
      <c r="V2675" s="8"/>
      <c r="W2675" s="8" t="s">
        <v>49</v>
      </c>
      <c r="X2675" s="8"/>
      <c r="Y2675" s="8"/>
      <c r="Z2675" s="8"/>
      <c r="AA2675" s="8"/>
      <c r="AB2675" s="8"/>
      <c r="AC2675" s="8"/>
      <c r="AD2675" s="8"/>
      <c r="AE2675" s="13"/>
      <c r="AF2675" s="8"/>
      <c r="AG2675" s="44" t="s">
        <v>49</v>
      </c>
      <c r="AH2675" s="68" t="str">
        <f t="shared" si="1449"/>
        <v xml:space="preserve"> </v>
      </c>
      <c r="AI2675" s="68" t="str">
        <f t="shared" si="1450"/>
        <v xml:space="preserve"> </v>
      </c>
      <c r="AJ2675" s="68" t="str">
        <f t="shared" si="1451"/>
        <v xml:space="preserve"> </v>
      </c>
      <c r="AK2675" s="68" t="str">
        <f t="shared" si="1452"/>
        <v xml:space="preserve"> </v>
      </c>
      <c r="AL2675" s="68" t="str">
        <f t="shared" si="1453"/>
        <v xml:space="preserve"> </v>
      </c>
      <c r="AM2675" s="68" t="str">
        <f t="shared" si="1454"/>
        <v xml:space="preserve"> </v>
      </c>
      <c r="AN2675" s="68" t="str">
        <f t="shared" si="1455"/>
        <v xml:space="preserve"> </v>
      </c>
      <c r="AO2675" s="68">
        <f t="shared" si="1457"/>
        <v>0</v>
      </c>
      <c r="AP2675" s="8"/>
      <c r="AQ2675" s="6"/>
      <c r="AR2675" s="6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</row>
    <row r="2676" spans="1:58" s="5" customFormat="1">
      <c r="A2676" s="6">
        <v>2631</v>
      </c>
      <c r="B2676" s="44" t="s">
        <v>50</v>
      </c>
      <c r="C2676" s="13">
        <f t="shared" ref="C2676:U2676" si="1486">C2576+(C2576-C2476)</f>
        <v>5924.1456542968745</v>
      </c>
      <c r="D2676" s="13">
        <f t="shared" si="1486"/>
        <v>5705.6781005859375</v>
      </c>
      <c r="E2676" s="13">
        <f t="shared" si="1486"/>
        <v>5090.2748535156261</v>
      </c>
      <c r="F2676" s="13">
        <f t="shared" si="1486"/>
        <v>4698.9607543945313</v>
      </c>
      <c r="G2676" s="13">
        <f t="shared" si="1486"/>
        <v>5851.9939453124989</v>
      </c>
      <c r="H2676" s="13">
        <f t="shared" si="1486"/>
        <v>7398.4038574218739</v>
      </c>
      <c r="I2676" s="13">
        <f t="shared" si="1486"/>
        <v>7369.4847167968755</v>
      </c>
      <c r="J2676" s="13">
        <f t="shared" si="1486"/>
        <v>7047.9380615234386</v>
      </c>
      <c r="K2676" s="13">
        <f t="shared" si="1486"/>
        <v>6603.97802734375</v>
      </c>
      <c r="L2676" s="13">
        <f t="shared" si="1486"/>
        <v>5076.008032226563</v>
      </c>
      <c r="M2676" s="13">
        <f t="shared" si="1486"/>
        <v>5134.1591430664057</v>
      </c>
      <c r="N2676" s="13">
        <f t="shared" si="1486"/>
        <v>3459.1859374999995</v>
      </c>
      <c r="O2676" s="13">
        <f t="shared" si="1486"/>
        <v>3386.6585571289065</v>
      </c>
      <c r="P2676" s="13">
        <f t="shared" si="1486"/>
        <v>3067.1036743164068</v>
      </c>
      <c r="Q2676" s="13">
        <f t="shared" si="1486"/>
        <v>2835.5690429687497</v>
      </c>
      <c r="R2676" s="13">
        <f t="shared" si="1486"/>
        <v>2127.6600097656255</v>
      </c>
      <c r="S2676" s="13">
        <f t="shared" si="1486"/>
        <v>939.01915893554701</v>
      </c>
      <c r="T2676" s="13">
        <f t="shared" si="1486"/>
        <v>715.00965270996107</v>
      </c>
      <c r="U2676" s="13">
        <f t="shared" si="1486"/>
        <v>82431.231179809562</v>
      </c>
      <c r="V2676" s="8"/>
      <c r="W2676" s="8" t="s">
        <v>50</v>
      </c>
      <c r="X2676" s="8">
        <v>37</v>
      </c>
      <c r="Y2676" s="8">
        <v>180</v>
      </c>
      <c r="Z2676" s="8">
        <v>392</v>
      </c>
      <c r="AA2676" s="8">
        <v>359</v>
      </c>
      <c r="AB2676" s="8">
        <v>205</v>
      </c>
      <c r="AC2676" s="8">
        <v>25</v>
      </c>
      <c r="AD2676" s="8">
        <v>0</v>
      </c>
      <c r="AE2676" s="13">
        <v>1198</v>
      </c>
      <c r="AF2676" s="8"/>
      <c r="AG2676" s="44" t="s">
        <v>50</v>
      </c>
      <c r="AH2676" s="68">
        <f t="shared" si="1449"/>
        <v>15.748163023237471</v>
      </c>
      <c r="AI2676" s="68">
        <f t="shared" si="1450"/>
        <v>61.517493586671144</v>
      </c>
      <c r="AJ2676" s="68">
        <f t="shared" si="1451"/>
        <v>105.96880288084205</v>
      </c>
      <c r="AK2676" s="68">
        <f t="shared" si="1452"/>
        <v>97.42879286573465</v>
      </c>
      <c r="AL2676" s="68">
        <f t="shared" si="1453"/>
        <v>58.173042444612086</v>
      </c>
      <c r="AM2676" s="68">
        <f t="shared" si="1454"/>
        <v>7.5711941791712745</v>
      </c>
      <c r="AN2676" s="68" t="str">
        <f t="shared" si="1455"/>
        <v xml:space="preserve"> </v>
      </c>
      <c r="AO2676" s="68">
        <f t="shared" si="1457"/>
        <v>61.481994171444413</v>
      </c>
      <c r="AP2676" s="8"/>
      <c r="AQ2676" s="6"/>
      <c r="AR2676" s="6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</row>
    <row r="2677" spans="1:58" s="5" customFormat="1">
      <c r="A2677" s="6">
        <v>2632</v>
      </c>
      <c r="B2677" s="44" t="s">
        <v>51</v>
      </c>
      <c r="C2677" s="13">
        <f t="shared" ref="C2677:U2677" si="1487">C2577+(C2577-C2477)</f>
        <v>1348.0375549316409</v>
      </c>
      <c r="D2677" s="13">
        <f t="shared" si="1487"/>
        <v>1458.9792633056641</v>
      </c>
      <c r="E2677" s="13">
        <f t="shared" si="1487"/>
        <v>1252.3058166503906</v>
      </c>
      <c r="F2677" s="13">
        <f t="shared" si="1487"/>
        <v>1319.4986083984372</v>
      </c>
      <c r="G2677" s="13">
        <f t="shared" si="1487"/>
        <v>952.49572906494154</v>
      </c>
      <c r="H2677" s="13">
        <f t="shared" si="1487"/>
        <v>1172.8353759765628</v>
      </c>
      <c r="I2677" s="13">
        <f t="shared" si="1487"/>
        <v>1243.3552978515622</v>
      </c>
      <c r="J2677" s="13">
        <f t="shared" si="1487"/>
        <v>1375.3303649902341</v>
      </c>
      <c r="K2677" s="13">
        <f t="shared" si="1487"/>
        <v>1505.6856201171872</v>
      </c>
      <c r="L2677" s="13">
        <f t="shared" si="1487"/>
        <v>1177.6252960205077</v>
      </c>
      <c r="M2677" s="13">
        <f t="shared" si="1487"/>
        <v>1089.6776611328128</v>
      </c>
      <c r="N2677" s="13">
        <f t="shared" si="1487"/>
        <v>791.37304382324226</v>
      </c>
      <c r="O2677" s="13">
        <f t="shared" si="1487"/>
        <v>845.99914855957024</v>
      </c>
      <c r="P2677" s="13">
        <f t="shared" si="1487"/>
        <v>732.78003082275404</v>
      </c>
      <c r="Q2677" s="13">
        <f t="shared" si="1487"/>
        <v>826.40234832763679</v>
      </c>
      <c r="R2677" s="13">
        <f t="shared" si="1487"/>
        <v>595.30311050415025</v>
      </c>
      <c r="S2677" s="13">
        <f t="shared" si="1487"/>
        <v>233.47843933105469</v>
      </c>
      <c r="T2677" s="13">
        <f t="shared" si="1487"/>
        <v>342.20888404846198</v>
      </c>
      <c r="U2677" s="13">
        <f t="shared" si="1487"/>
        <v>18263.371593856809</v>
      </c>
      <c r="V2677" s="8"/>
      <c r="W2677" s="8" t="s">
        <v>51</v>
      </c>
      <c r="X2677" s="8"/>
      <c r="Y2677" s="8"/>
      <c r="Z2677" s="8"/>
      <c r="AA2677" s="8"/>
      <c r="AB2677" s="8"/>
      <c r="AC2677" s="8"/>
      <c r="AD2677" s="8"/>
      <c r="AE2677" s="13"/>
      <c r="AF2677" s="8"/>
      <c r="AG2677" s="44" t="s">
        <v>51</v>
      </c>
      <c r="AH2677" s="68" t="str">
        <f t="shared" si="1449"/>
        <v xml:space="preserve"> </v>
      </c>
      <c r="AI2677" s="68" t="str">
        <f t="shared" si="1450"/>
        <v xml:space="preserve"> </v>
      </c>
      <c r="AJ2677" s="68" t="str">
        <f t="shared" si="1451"/>
        <v xml:space="preserve"> </v>
      </c>
      <c r="AK2677" s="68" t="str">
        <f t="shared" si="1452"/>
        <v xml:space="preserve"> </v>
      </c>
      <c r="AL2677" s="68" t="str">
        <f t="shared" si="1453"/>
        <v xml:space="preserve"> </v>
      </c>
      <c r="AM2677" s="68" t="str">
        <f t="shared" si="1454"/>
        <v xml:space="preserve"> </v>
      </c>
      <c r="AN2677" s="68" t="str">
        <f t="shared" si="1455"/>
        <v xml:space="preserve"> </v>
      </c>
      <c r="AO2677" s="68">
        <f t="shared" si="1457"/>
        <v>0</v>
      </c>
      <c r="AP2677" s="8"/>
      <c r="AQ2677" s="6"/>
      <c r="AR2677" s="6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</row>
    <row r="2678" spans="1:58" s="5" customFormat="1">
      <c r="A2678" s="6">
        <v>2633</v>
      </c>
      <c r="B2678" s="44" t="s">
        <v>52</v>
      </c>
      <c r="C2678" s="13">
        <f t="shared" ref="C2678:U2678" si="1488">C2578+(C2578-C2478)</f>
        <v>11460.148291015623</v>
      </c>
      <c r="D2678" s="13">
        <f t="shared" si="1488"/>
        <v>12009.622241210936</v>
      </c>
      <c r="E2678" s="13">
        <f t="shared" si="1488"/>
        <v>11119.268432617188</v>
      </c>
      <c r="F2678" s="13">
        <f t="shared" si="1488"/>
        <v>9859.630615234375</v>
      </c>
      <c r="G2678" s="13">
        <f t="shared" si="1488"/>
        <v>9420.4179443359353</v>
      </c>
      <c r="H2678" s="13">
        <f t="shared" si="1488"/>
        <v>9180.6196655273416</v>
      </c>
      <c r="I2678" s="13">
        <f t="shared" si="1488"/>
        <v>11783.418212890625</v>
      </c>
      <c r="J2678" s="13">
        <f t="shared" si="1488"/>
        <v>11117.409423828125</v>
      </c>
      <c r="K2678" s="13">
        <f t="shared" si="1488"/>
        <v>9642.7210449218728</v>
      </c>
      <c r="L2678" s="13">
        <f t="shared" si="1488"/>
        <v>7770.1031738281272</v>
      </c>
      <c r="M2678" s="13">
        <f t="shared" si="1488"/>
        <v>7510.8543945312522</v>
      </c>
      <c r="N2678" s="13">
        <f t="shared" si="1488"/>
        <v>4696.4810058593739</v>
      </c>
      <c r="O2678" s="13">
        <f t="shared" si="1488"/>
        <v>3658.7526245117188</v>
      </c>
      <c r="P2678" s="13">
        <f t="shared" si="1488"/>
        <v>2911.7549316406253</v>
      </c>
      <c r="Q2678" s="13">
        <f t="shared" si="1488"/>
        <v>2388.4688659667963</v>
      </c>
      <c r="R2678" s="13">
        <f t="shared" si="1488"/>
        <v>1648.1668151855467</v>
      </c>
      <c r="S2678" s="13">
        <f t="shared" si="1488"/>
        <v>552.0721832275392</v>
      </c>
      <c r="T2678" s="13">
        <f t="shared" si="1488"/>
        <v>473.10794143676765</v>
      </c>
      <c r="U2678" s="13">
        <f t="shared" si="1488"/>
        <v>127203.01780776979</v>
      </c>
      <c r="V2678" s="8"/>
      <c r="W2678" s="8" t="s">
        <v>52</v>
      </c>
      <c r="X2678" s="8">
        <v>85</v>
      </c>
      <c r="Y2678" s="8">
        <v>369</v>
      </c>
      <c r="Z2678" s="8">
        <v>730</v>
      </c>
      <c r="AA2678" s="8">
        <v>661</v>
      </c>
      <c r="AB2678" s="8">
        <v>263</v>
      </c>
      <c r="AC2678" s="8">
        <v>36</v>
      </c>
      <c r="AD2678" s="8">
        <v>0</v>
      </c>
      <c r="AE2678" s="13">
        <v>2147</v>
      </c>
      <c r="AF2678" s="8"/>
      <c r="AG2678" s="44" t="s">
        <v>52</v>
      </c>
      <c r="AH2678" s="68">
        <f t="shared" ref="AH2678:AH2709" si="1489">IF(X2678&gt;0,X2678/(F2678/2)*1000," ")</f>
        <v>17.242025247612066</v>
      </c>
      <c r="AI2678" s="68">
        <f t="shared" ref="AI2678:AI2709" si="1490">IF(Y2678&gt;0,Y2678/(G2678/2)*1000," ")</f>
        <v>78.340473252964912</v>
      </c>
      <c r="AJ2678" s="68">
        <f t="shared" ref="AJ2678:AJ2709" si="1491">IF(Z2678&gt;0,Z2678/(H2678/2)*1000," ")</f>
        <v>159.03065949700647</v>
      </c>
      <c r="AK2678" s="68">
        <f t="shared" ref="AK2678:AK2709" si="1492">IF(AA2678&gt;0,AA2678/(I2678/2)*1000," ")</f>
        <v>112.19155393753068</v>
      </c>
      <c r="AL2678" s="68">
        <f t="shared" si="1453"/>
        <v>47.313180611358575</v>
      </c>
      <c r="AM2678" s="68">
        <f t="shared" si="1454"/>
        <v>7.466772051641712</v>
      </c>
      <c r="AN2678" s="68" t="str">
        <f t="shared" si="1455"/>
        <v xml:space="preserve"> </v>
      </c>
      <c r="AO2678" s="68">
        <f t="shared" si="1457"/>
        <v>70.388576687486363</v>
      </c>
      <c r="AP2678" s="8"/>
      <c r="AQ2678" s="6"/>
      <c r="AR2678" s="6"/>
      <c r="AS2678" s="8"/>
      <c r="AT2678" s="8"/>
      <c r="AU2678" s="8"/>
      <c r="AV2678" s="8"/>
      <c r="AW2678" s="8"/>
      <c r="AX2678" s="8"/>
      <c r="AY2678" s="8"/>
      <c r="AZ2678" s="8"/>
      <c r="BA2678" s="8"/>
      <c r="BB2678" s="8"/>
      <c r="BC2678" s="8"/>
      <c r="BD2678" s="8"/>
      <c r="BE2678" s="8"/>
      <c r="BF2678" s="8"/>
    </row>
    <row r="2679" spans="1:58" s="5" customFormat="1">
      <c r="A2679" s="6">
        <v>2634</v>
      </c>
      <c r="B2679" s="44" t="s">
        <v>53</v>
      </c>
      <c r="C2679" s="13">
        <f t="shared" ref="C2679:U2679" si="1493">C2579+(C2579-C2479)</f>
        <v>986.75577545166016</v>
      </c>
      <c r="D2679" s="13">
        <f t="shared" si="1493"/>
        <v>1231.9597335815431</v>
      </c>
      <c r="E2679" s="13">
        <f t="shared" si="1493"/>
        <v>1255.4390899658206</v>
      </c>
      <c r="F2679" s="13">
        <f t="shared" si="1493"/>
        <v>1011.8804931640625</v>
      </c>
      <c r="G2679" s="13">
        <f t="shared" si="1493"/>
        <v>452.90014801025404</v>
      </c>
      <c r="H2679" s="13">
        <f t="shared" si="1493"/>
        <v>653.11518554687507</v>
      </c>
      <c r="I2679" s="13">
        <f t="shared" si="1493"/>
        <v>916.25527954101563</v>
      </c>
      <c r="J2679" s="13">
        <f t="shared" si="1493"/>
        <v>1155.2050857543945</v>
      </c>
      <c r="K2679" s="13">
        <f t="shared" si="1493"/>
        <v>1327.0724105834961</v>
      </c>
      <c r="L2679" s="13">
        <f t="shared" si="1493"/>
        <v>1157.5159484863284</v>
      </c>
      <c r="M2679" s="13">
        <f t="shared" si="1493"/>
        <v>1091.3322082519533</v>
      </c>
      <c r="N2679" s="13">
        <f t="shared" si="1493"/>
        <v>697.1031890869142</v>
      </c>
      <c r="O2679" s="13">
        <f t="shared" si="1493"/>
        <v>580.49079742431627</v>
      </c>
      <c r="P2679" s="13">
        <f t="shared" si="1493"/>
        <v>531.14589538574205</v>
      </c>
      <c r="Q2679" s="13">
        <f t="shared" si="1493"/>
        <v>553.58323364257819</v>
      </c>
      <c r="R2679" s="13">
        <f t="shared" si="1493"/>
        <v>383.58116378784183</v>
      </c>
      <c r="S2679" s="13">
        <f t="shared" si="1493"/>
        <v>136.18662109375003</v>
      </c>
      <c r="T2679" s="13">
        <f t="shared" si="1493"/>
        <v>228.83532104492184</v>
      </c>
      <c r="U2679" s="13">
        <f t="shared" si="1493"/>
        <v>14350.357579803469</v>
      </c>
      <c r="V2679" s="8"/>
      <c r="W2679" s="8" t="s">
        <v>53</v>
      </c>
      <c r="X2679" s="8"/>
      <c r="Y2679" s="8"/>
      <c r="Z2679" s="8"/>
      <c r="AA2679" s="8"/>
      <c r="AB2679" s="8"/>
      <c r="AC2679" s="8"/>
      <c r="AD2679" s="8"/>
      <c r="AE2679" s="13"/>
      <c r="AF2679" s="8"/>
      <c r="AG2679" s="44" t="s">
        <v>53</v>
      </c>
      <c r="AH2679" s="68" t="str">
        <f t="shared" si="1489"/>
        <v xml:space="preserve"> </v>
      </c>
      <c r="AI2679" s="68" t="str">
        <f t="shared" si="1490"/>
        <v xml:space="preserve"> </v>
      </c>
      <c r="AJ2679" s="68" t="str">
        <f t="shared" si="1491"/>
        <v xml:space="preserve"> </v>
      </c>
      <c r="AK2679" s="68" t="str">
        <f t="shared" si="1492"/>
        <v xml:space="preserve"> </v>
      </c>
      <c r="AL2679" s="68" t="str">
        <f t="shared" si="1453"/>
        <v xml:space="preserve"> </v>
      </c>
      <c r="AM2679" s="68" t="str">
        <f t="shared" si="1454"/>
        <v xml:space="preserve"> </v>
      </c>
      <c r="AN2679" s="68" t="str">
        <f t="shared" si="1455"/>
        <v xml:space="preserve"> </v>
      </c>
      <c r="AO2679" s="68">
        <f t="shared" si="1457"/>
        <v>0</v>
      </c>
      <c r="AP2679" s="8"/>
      <c r="AQ2679" s="6"/>
      <c r="AR2679" s="6"/>
      <c r="AS2679" s="8"/>
      <c r="AT2679" s="8"/>
      <c r="AU2679" s="8"/>
      <c r="AV2679" s="8"/>
      <c r="AW2679" s="8"/>
      <c r="AX2679" s="8"/>
      <c r="AY2679" s="8"/>
      <c r="AZ2679" s="8"/>
      <c r="BA2679" s="8"/>
      <c r="BB2679" s="8"/>
      <c r="BC2679" s="8"/>
      <c r="BD2679" s="8"/>
      <c r="BE2679" s="8"/>
      <c r="BF2679" s="8"/>
    </row>
    <row r="2680" spans="1:58" s="5" customFormat="1">
      <c r="A2680" s="6">
        <v>2635</v>
      </c>
      <c r="B2680" s="44" t="s">
        <v>54</v>
      </c>
      <c r="C2680" s="13">
        <f t="shared" ref="C2680:U2680" si="1494">C2580+(C2580-C2480)</f>
        <v>7997.9020263671864</v>
      </c>
      <c r="D2680" s="13">
        <f t="shared" si="1494"/>
        <v>8195.7920898437515</v>
      </c>
      <c r="E2680" s="13">
        <f t="shared" si="1494"/>
        <v>7832.3523437499989</v>
      </c>
      <c r="F2680" s="13">
        <f t="shared" si="1494"/>
        <v>7894.742895507813</v>
      </c>
      <c r="G2680" s="13">
        <f t="shared" si="1494"/>
        <v>8444.5704589843772</v>
      </c>
      <c r="H2680" s="13">
        <f t="shared" si="1494"/>
        <v>10850.292089843748</v>
      </c>
      <c r="I2680" s="13">
        <f t="shared" si="1494"/>
        <v>11017.703686523439</v>
      </c>
      <c r="J2680" s="13">
        <f t="shared" si="1494"/>
        <v>9994.2851806640647</v>
      </c>
      <c r="K2680" s="13">
        <f t="shared" si="1494"/>
        <v>9903.1127685546853</v>
      </c>
      <c r="L2680" s="13">
        <f t="shared" si="1494"/>
        <v>8564.6066650390603</v>
      </c>
      <c r="M2680" s="13">
        <f t="shared" si="1494"/>
        <v>9011.9352783203103</v>
      </c>
      <c r="N2680" s="13">
        <f t="shared" si="1494"/>
        <v>6185.689477539062</v>
      </c>
      <c r="O2680" s="13">
        <f t="shared" si="1494"/>
        <v>5684.432348632813</v>
      </c>
      <c r="P2680" s="13">
        <f t="shared" si="1494"/>
        <v>4930.1760742187489</v>
      </c>
      <c r="Q2680" s="13">
        <f t="shared" si="1494"/>
        <v>5489.7576293945313</v>
      </c>
      <c r="R2680" s="13">
        <f t="shared" si="1494"/>
        <v>4384.0599853515614</v>
      </c>
      <c r="S2680" s="13">
        <f t="shared" si="1494"/>
        <v>2518.0603759765622</v>
      </c>
      <c r="T2680" s="13">
        <f t="shared" si="1494"/>
        <v>1669.0769226074221</v>
      </c>
      <c r="U2680" s="13">
        <f t="shared" si="1494"/>
        <v>130568.54829711912</v>
      </c>
      <c r="V2680" s="8"/>
      <c r="W2680" s="8" t="s">
        <v>54</v>
      </c>
      <c r="X2680" s="8">
        <v>37</v>
      </c>
      <c r="Y2680" s="8">
        <v>163</v>
      </c>
      <c r="Z2680" s="8">
        <v>526</v>
      </c>
      <c r="AA2680" s="8">
        <v>607</v>
      </c>
      <c r="AB2680" s="8">
        <v>260</v>
      </c>
      <c r="AC2680" s="8">
        <v>38</v>
      </c>
      <c r="AD2680" s="8">
        <v>3</v>
      </c>
      <c r="AE2680" s="13">
        <v>1637</v>
      </c>
      <c r="AF2680" s="8"/>
      <c r="AG2680" s="44" t="s">
        <v>54</v>
      </c>
      <c r="AH2680" s="68">
        <f t="shared" si="1489"/>
        <v>9.3733261462012578</v>
      </c>
      <c r="AI2680" s="68">
        <f t="shared" si="1490"/>
        <v>38.604687068856286</v>
      </c>
      <c r="AJ2680" s="68">
        <f t="shared" si="1491"/>
        <v>96.955915222292376</v>
      </c>
      <c r="AK2680" s="68">
        <f t="shared" si="1492"/>
        <v>110.1862996628719</v>
      </c>
      <c r="AL2680" s="68">
        <f t="shared" si="1453"/>
        <v>52.029734053020981</v>
      </c>
      <c r="AM2680" s="68">
        <f t="shared" si="1454"/>
        <v>7.6743546979816788</v>
      </c>
      <c r="AN2680" s="68">
        <f t="shared" si="1455"/>
        <v>0.70055756611592579</v>
      </c>
      <c r="AO2680" s="68">
        <f t="shared" si="1457"/>
        <v>56.346553739404854</v>
      </c>
      <c r="AP2680" s="8"/>
      <c r="AQ2680" s="6"/>
      <c r="AR2680" s="6"/>
      <c r="AS2680" s="8"/>
      <c r="AT2680" s="8"/>
      <c r="AU2680" s="8"/>
      <c r="AV2680" s="8"/>
      <c r="AW2680" s="8"/>
      <c r="AX2680" s="8"/>
      <c r="AY2680" s="8"/>
      <c r="AZ2680" s="8"/>
      <c r="BA2680" s="8"/>
      <c r="BB2680" s="8"/>
      <c r="BC2680" s="8"/>
      <c r="BD2680" s="8"/>
      <c r="BE2680" s="8"/>
      <c r="BF2680" s="8"/>
    </row>
    <row r="2681" spans="1:58" s="5" customFormat="1">
      <c r="A2681" s="6">
        <v>2636</v>
      </c>
      <c r="B2681" s="44" t="s">
        <v>55</v>
      </c>
      <c r="C2681" s="13">
        <f t="shared" ref="C2681:U2681" si="1495">C2581+(C2581-C2481)</f>
        <v>10702.989086914064</v>
      </c>
      <c r="D2681" s="13">
        <f t="shared" si="1495"/>
        <v>11831.819531250001</v>
      </c>
      <c r="E2681" s="13">
        <f t="shared" si="1495"/>
        <v>11485.78293457031</v>
      </c>
      <c r="F2681" s="13">
        <f t="shared" si="1495"/>
        <v>11123.250537109374</v>
      </c>
      <c r="G2681" s="13">
        <f t="shared" si="1495"/>
        <v>9726.0143554687511</v>
      </c>
      <c r="H2681" s="13">
        <f t="shared" si="1495"/>
        <v>10276.038891601564</v>
      </c>
      <c r="I2681" s="13">
        <f t="shared" si="1495"/>
        <v>11970.155224609376</v>
      </c>
      <c r="J2681" s="13">
        <f t="shared" si="1495"/>
        <v>12015.338452148439</v>
      </c>
      <c r="K2681" s="13">
        <f t="shared" si="1495"/>
        <v>12077.897851562502</v>
      </c>
      <c r="L2681" s="13">
        <f t="shared" si="1495"/>
        <v>11104.82932128906</v>
      </c>
      <c r="M2681" s="13">
        <f t="shared" si="1495"/>
        <v>10163.762768554689</v>
      </c>
      <c r="N2681" s="13">
        <f t="shared" si="1495"/>
        <v>5569.663842773437</v>
      </c>
      <c r="O2681" s="13">
        <f t="shared" si="1495"/>
        <v>4329.3530883789063</v>
      </c>
      <c r="P2681" s="13">
        <f t="shared" si="1495"/>
        <v>2992.4170654296872</v>
      </c>
      <c r="Q2681" s="13">
        <f t="shared" si="1495"/>
        <v>3203.6537231445318</v>
      </c>
      <c r="R2681" s="13">
        <f t="shared" si="1495"/>
        <v>2667.1167663574224</v>
      </c>
      <c r="S2681" s="13">
        <f t="shared" si="1495"/>
        <v>1602.0819305419921</v>
      </c>
      <c r="T2681" s="13">
        <f t="shared" si="1495"/>
        <v>1545.5782073974608</v>
      </c>
      <c r="U2681" s="13">
        <f t="shared" si="1495"/>
        <v>144387.74357910155</v>
      </c>
      <c r="V2681" s="8"/>
      <c r="W2681" s="8" t="s">
        <v>55</v>
      </c>
      <c r="X2681" s="8">
        <v>43</v>
      </c>
      <c r="Y2681" s="8">
        <v>205</v>
      </c>
      <c r="Z2681" s="8">
        <v>703</v>
      </c>
      <c r="AA2681" s="8">
        <v>713</v>
      </c>
      <c r="AB2681" s="8">
        <v>261</v>
      </c>
      <c r="AC2681" s="8">
        <v>39</v>
      </c>
      <c r="AD2681" s="8">
        <v>0</v>
      </c>
      <c r="AE2681" s="13">
        <v>1967</v>
      </c>
      <c r="AF2681" s="8"/>
      <c r="AG2681" s="44" t="s">
        <v>55</v>
      </c>
      <c r="AH2681" s="68">
        <f t="shared" si="1489"/>
        <v>7.7315529047095461</v>
      </c>
      <c r="AI2681" s="68">
        <f t="shared" si="1490"/>
        <v>42.154986103785141</v>
      </c>
      <c r="AJ2681" s="68">
        <f t="shared" si="1491"/>
        <v>136.82314896152255</v>
      </c>
      <c r="AK2681" s="68">
        <f t="shared" si="1492"/>
        <v>119.12961638695333</v>
      </c>
      <c r="AL2681" s="68">
        <f t="shared" si="1453"/>
        <v>43.44446909081136</v>
      </c>
      <c r="AM2681" s="68">
        <f t="shared" si="1454"/>
        <v>6.4580774699886403</v>
      </c>
      <c r="AN2681" s="68" t="str">
        <f t="shared" si="1455"/>
        <v xml:space="preserve"> </v>
      </c>
      <c r="AO2681" s="68">
        <f t="shared" si="1457"/>
        <v>58.551516467207023</v>
      </c>
      <c r="AP2681" s="8"/>
      <c r="AQ2681" s="6"/>
      <c r="AR2681" s="6"/>
      <c r="AS2681" s="8"/>
      <c r="AT2681" s="8"/>
      <c r="AU2681" s="8"/>
      <c r="AV2681" s="8"/>
      <c r="AW2681" s="8"/>
      <c r="AX2681" s="8"/>
      <c r="AY2681" s="8"/>
      <c r="AZ2681" s="8"/>
      <c r="BA2681" s="8"/>
      <c r="BB2681" s="8"/>
      <c r="BC2681" s="8"/>
      <c r="BD2681" s="8"/>
      <c r="BE2681" s="8"/>
      <c r="BF2681" s="8"/>
    </row>
    <row r="2682" spans="1:58" s="5" customFormat="1">
      <c r="A2682" s="6">
        <v>2637</v>
      </c>
      <c r="B2682" s="44" t="s">
        <v>56</v>
      </c>
      <c r="C2682" s="13">
        <f t="shared" ref="C2682:U2682" si="1496">C2582+(C2582-C2482)</f>
        <v>5183.4644668579112</v>
      </c>
      <c r="D2682" s="13">
        <f t="shared" si="1496"/>
        <v>6073.7323013305659</v>
      </c>
      <c r="E2682" s="13">
        <f t="shared" si="1496"/>
        <v>5711.5132904052734</v>
      </c>
      <c r="F2682" s="13">
        <f t="shared" si="1496"/>
        <v>5472.8786422729481</v>
      </c>
      <c r="G2682" s="13">
        <f t="shared" si="1496"/>
        <v>4175.810115814209</v>
      </c>
      <c r="H2682" s="13">
        <f t="shared" si="1496"/>
        <v>4633.098316192627</v>
      </c>
      <c r="I2682" s="13">
        <f t="shared" si="1496"/>
        <v>5177.4627983093251</v>
      </c>
      <c r="J2682" s="13">
        <f t="shared" si="1496"/>
        <v>5456.8379959106451</v>
      </c>
      <c r="K2682" s="13">
        <f t="shared" si="1496"/>
        <v>5732.094262695312</v>
      </c>
      <c r="L2682" s="13">
        <f t="shared" si="1496"/>
        <v>5033.4200225830073</v>
      </c>
      <c r="M2682" s="13">
        <f t="shared" si="1496"/>
        <v>4504.8035339355474</v>
      </c>
      <c r="N2682" s="13">
        <f t="shared" si="1496"/>
        <v>2888.7090805053708</v>
      </c>
      <c r="O2682" s="13">
        <f t="shared" si="1496"/>
        <v>2627.6714408874509</v>
      </c>
      <c r="P2682" s="13">
        <f t="shared" si="1496"/>
        <v>2270.3818206787109</v>
      </c>
      <c r="Q2682" s="13">
        <f t="shared" si="1496"/>
        <v>2481.3914672851565</v>
      </c>
      <c r="R2682" s="13">
        <f t="shared" si="1496"/>
        <v>1863.2915128707891</v>
      </c>
      <c r="S2682" s="13">
        <f t="shared" si="1496"/>
        <v>878.93024806976291</v>
      </c>
      <c r="T2682" s="13">
        <f t="shared" si="1496"/>
        <v>590.83896942138665</v>
      </c>
      <c r="U2682" s="13">
        <f t="shared" si="1496"/>
        <v>70756.330286026001</v>
      </c>
      <c r="V2682" s="8"/>
      <c r="W2682" s="8" t="s">
        <v>56</v>
      </c>
      <c r="X2682" s="8"/>
      <c r="Y2682" s="8"/>
      <c r="Z2682" s="8"/>
      <c r="AA2682" s="8"/>
      <c r="AB2682" s="8"/>
      <c r="AC2682" s="8"/>
      <c r="AD2682" s="8"/>
      <c r="AE2682" s="13"/>
      <c r="AF2682" s="8"/>
      <c r="AG2682" s="44" t="s">
        <v>56</v>
      </c>
      <c r="AH2682" s="68" t="str">
        <f t="shared" si="1489"/>
        <v xml:space="preserve"> </v>
      </c>
      <c r="AI2682" s="68" t="str">
        <f t="shared" si="1490"/>
        <v xml:space="preserve"> </v>
      </c>
      <c r="AJ2682" s="68" t="str">
        <f t="shared" si="1491"/>
        <v xml:space="preserve"> </v>
      </c>
      <c r="AK2682" s="68" t="str">
        <f t="shared" si="1492"/>
        <v xml:space="preserve"> </v>
      </c>
      <c r="AL2682" s="68" t="str">
        <f t="shared" si="1453"/>
        <v xml:space="preserve"> </v>
      </c>
      <c r="AM2682" s="68" t="str">
        <f t="shared" si="1454"/>
        <v xml:space="preserve"> </v>
      </c>
      <c r="AN2682" s="68" t="str">
        <f t="shared" si="1455"/>
        <v xml:space="preserve"> </v>
      </c>
      <c r="AO2682" s="68">
        <f t="shared" si="1457"/>
        <v>0</v>
      </c>
      <c r="AP2682" s="8"/>
      <c r="AQ2682" s="6"/>
      <c r="AR2682" s="6"/>
      <c r="AS2682" s="8"/>
      <c r="AT2682" s="8"/>
      <c r="AU2682" s="8"/>
      <c r="AV2682" s="8"/>
      <c r="AW2682" s="8"/>
      <c r="AX2682" s="8"/>
      <c r="AY2682" s="8"/>
      <c r="AZ2682" s="8"/>
      <c r="BA2682" s="8"/>
      <c r="BB2682" s="8"/>
      <c r="BC2682" s="8"/>
      <c r="BD2682" s="8"/>
      <c r="BE2682" s="8"/>
      <c r="BF2682" s="8"/>
    </row>
    <row r="2683" spans="1:58" s="5" customFormat="1">
      <c r="A2683" s="6">
        <v>2638</v>
      </c>
      <c r="B2683" s="44" t="s">
        <v>57</v>
      </c>
      <c r="C2683" s="13">
        <f t="shared" ref="C2683:U2683" si="1497">C2583+(C2583-C2483)</f>
        <v>520.88338623046866</v>
      </c>
      <c r="D2683" s="13">
        <f t="shared" si="1497"/>
        <v>639.55887603759766</v>
      </c>
      <c r="E2683" s="13">
        <f t="shared" si="1497"/>
        <v>703.27769775390618</v>
      </c>
      <c r="F2683" s="13">
        <f t="shared" si="1497"/>
        <v>482.32967834472663</v>
      </c>
      <c r="G2683" s="13">
        <f t="shared" si="1497"/>
        <v>282.92593383789063</v>
      </c>
      <c r="H2683" s="13">
        <f t="shared" si="1497"/>
        <v>335.83427429199219</v>
      </c>
      <c r="I2683" s="13">
        <f t="shared" si="1497"/>
        <v>542.09522552490228</v>
      </c>
      <c r="J2683" s="13">
        <f t="shared" si="1497"/>
        <v>553.19953765869127</v>
      </c>
      <c r="K2683" s="13">
        <f t="shared" si="1497"/>
        <v>738.74851379394545</v>
      </c>
      <c r="L2683" s="13">
        <f t="shared" si="1497"/>
        <v>629.92287902832038</v>
      </c>
      <c r="M2683" s="13">
        <f t="shared" si="1497"/>
        <v>702.18897552490228</v>
      </c>
      <c r="N2683" s="13">
        <f t="shared" si="1497"/>
        <v>435.90935821533196</v>
      </c>
      <c r="O2683" s="13">
        <f t="shared" si="1497"/>
        <v>558.21961517333978</v>
      </c>
      <c r="P2683" s="13">
        <f t="shared" si="1497"/>
        <v>467.99428405761722</v>
      </c>
      <c r="Q2683" s="13">
        <f t="shared" si="1497"/>
        <v>442.80995941162109</v>
      </c>
      <c r="R2683" s="13">
        <f t="shared" si="1497"/>
        <v>317.46128234863278</v>
      </c>
      <c r="S2683" s="13">
        <f t="shared" si="1497"/>
        <v>215.35245895385742</v>
      </c>
      <c r="T2683" s="13">
        <f t="shared" si="1497"/>
        <v>131.56078338623047</v>
      </c>
      <c r="U2683" s="13">
        <f t="shared" si="1497"/>
        <v>8700.2727195739735</v>
      </c>
      <c r="V2683" s="8"/>
      <c r="W2683" s="8" t="s">
        <v>57</v>
      </c>
      <c r="X2683" s="8"/>
      <c r="Y2683" s="8"/>
      <c r="Z2683" s="8"/>
      <c r="AA2683" s="8"/>
      <c r="AB2683" s="8"/>
      <c r="AC2683" s="8"/>
      <c r="AD2683" s="8"/>
      <c r="AE2683" s="13"/>
      <c r="AF2683" s="8"/>
      <c r="AG2683" s="44" t="s">
        <v>57</v>
      </c>
      <c r="AH2683" s="68" t="str">
        <f t="shared" si="1489"/>
        <v xml:space="preserve"> </v>
      </c>
      <c r="AI2683" s="68" t="str">
        <f t="shared" si="1490"/>
        <v xml:space="preserve"> </v>
      </c>
      <c r="AJ2683" s="68" t="str">
        <f t="shared" si="1491"/>
        <v xml:space="preserve"> </v>
      </c>
      <c r="AK2683" s="68" t="str">
        <f t="shared" si="1492"/>
        <v xml:space="preserve"> </v>
      </c>
      <c r="AL2683" s="68" t="str">
        <f t="shared" si="1453"/>
        <v xml:space="preserve"> </v>
      </c>
      <c r="AM2683" s="68" t="str">
        <f t="shared" si="1454"/>
        <v xml:space="preserve"> </v>
      </c>
      <c r="AN2683" s="68" t="str">
        <f t="shared" si="1455"/>
        <v xml:space="preserve"> </v>
      </c>
      <c r="AO2683" s="68">
        <f t="shared" si="1457"/>
        <v>0</v>
      </c>
      <c r="AP2683" s="8"/>
      <c r="AQ2683" s="6"/>
      <c r="AR2683" s="6"/>
      <c r="AS2683" s="8"/>
      <c r="AT2683" s="8"/>
      <c r="AU2683" s="8"/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</row>
    <row r="2684" spans="1:58" s="5" customFormat="1">
      <c r="A2684" s="6">
        <v>2639</v>
      </c>
      <c r="B2684" s="44" t="s">
        <v>58</v>
      </c>
      <c r="C2684" s="13">
        <f t="shared" ref="C2684:U2684" si="1498">C2584+(C2584-C2484)</f>
        <v>2811.4360015869138</v>
      </c>
      <c r="D2684" s="13">
        <f t="shared" si="1498"/>
        <v>3418.0743957519526</v>
      </c>
      <c r="E2684" s="13">
        <f t="shared" si="1498"/>
        <v>2892.9956970214844</v>
      </c>
      <c r="F2684" s="13">
        <f t="shared" si="1498"/>
        <v>2787.7037536621096</v>
      </c>
      <c r="G2684" s="13">
        <f t="shared" si="1498"/>
        <v>1562.8436035156249</v>
      </c>
      <c r="H2684" s="13">
        <f t="shared" si="1498"/>
        <v>1762.3727844238279</v>
      </c>
      <c r="I2684" s="13">
        <f t="shared" si="1498"/>
        <v>2518.8402343749995</v>
      </c>
      <c r="J2684" s="13">
        <f t="shared" si="1498"/>
        <v>3080.3729980468747</v>
      </c>
      <c r="K2684" s="13">
        <f t="shared" si="1498"/>
        <v>3276.8477355957034</v>
      </c>
      <c r="L2684" s="13">
        <f t="shared" si="1498"/>
        <v>2883.1466979980469</v>
      </c>
      <c r="M2684" s="13">
        <f t="shared" si="1498"/>
        <v>2911.4501647949219</v>
      </c>
      <c r="N2684" s="13">
        <f t="shared" si="1498"/>
        <v>1671.1761230468755</v>
      </c>
      <c r="O2684" s="13">
        <f t="shared" si="1498"/>
        <v>1036.0566741943362</v>
      </c>
      <c r="P2684" s="13">
        <f t="shared" si="1498"/>
        <v>895.78284912109348</v>
      </c>
      <c r="Q2684" s="13">
        <f t="shared" si="1498"/>
        <v>828.30930786132819</v>
      </c>
      <c r="R2684" s="13">
        <f t="shared" si="1498"/>
        <v>583.70211334228509</v>
      </c>
      <c r="S2684" s="13">
        <f t="shared" si="1498"/>
        <v>429.67755432128899</v>
      </c>
      <c r="T2684" s="13">
        <f t="shared" si="1498"/>
        <v>311.23210639953606</v>
      </c>
      <c r="U2684" s="13">
        <f t="shared" si="1498"/>
        <v>35662.020795059208</v>
      </c>
      <c r="V2684" s="8"/>
      <c r="W2684" s="8" t="s">
        <v>58</v>
      </c>
      <c r="X2684" s="8"/>
      <c r="Y2684" s="8"/>
      <c r="Z2684" s="8"/>
      <c r="AA2684" s="8"/>
      <c r="AB2684" s="8"/>
      <c r="AC2684" s="8"/>
      <c r="AD2684" s="8"/>
      <c r="AE2684" s="13"/>
      <c r="AF2684" s="8"/>
      <c r="AG2684" s="44" t="s">
        <v>58</v>
      </c>
      <c r="AH2684" s="68" t="str">
        <f t="shared" si="1489"/>
        <v xml:space="preserve"> </v>
      </c>
      <c r="AI2684" s="68" t="str">
        <f t="shared" si="1490"/>
        <v xml:space="preserve"> </v>
      </c>
      <c r="AJ2684" s="68" t="str">
        <f t="shared" si="1491"/>
        <v xml:space="preserve"> </v>
      </c>
      <c r="AK2684" s="68" t="str">
        <f t="shared" si="1492"/>
        <v xml:space="preserve"> </v>
      </c>
      <c r="AL2684" s="68" t="str">
        <f t="shared" si="1453"/>
        <v xml:space="preserve"> </v>
      </c>
      <c r="AM2684" s="68" t="str">
        <f t="shared" si="1454"/>
        <v xml:space="preserve"> </v>
      </c>
      <c r="AN2684" s="68" t="str">
        <f t="shared" si="1455"/>
        <v xml:space="preserve"> </v>
      </c>
      <c r="AO2684" s="68">
        <f t="shared" si="1457"/>
        <v>0</v>
      </c>
      <c r="AP2684" s="8"/>
      <c r="AQ2684" s="6"/>
      <c r="AR2684" s="6"/>
      <c r="AS2684" s="8"/>
      <c r="AT2684" s="8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</row>
    <row r="2685" spans="1:58" s="5" customFormat="1">
      <c r="A2685" s="6">
        <v>2640</v>
      </c>
      <c r="B2685" s="44" t="s">
        <v>59</v>
      </c>
      <c r="C2685" s="13">
        <f t="shared" ref="C2685:U2685" si="1499">C2585+(C2585-C2485)</f>
        <v>5998.8485473632818</v>
      </c>
      <c r="D2685" s="13">
        <f t="shared" si="1499"/>
        <v>6575.5890258789068</v>
      </c>
      <c r="E2685" s="13">
        <f t="shared" si="1499"/>
        <v>7664.2943481445318</v>
      </c>
      <c r="F2685" s="13">
        <f t="shared" si="1499"/>
        <v>8039.4457885742177</v>
      </c>
      <c r="G2685" s="13">
        <f t="shared" si="1499"/>
        <v>8110.1221191406239</v>
      </c>
      <c r="H2685" s="13">
        <f t="shared" si="1499"/>
        <v>7949.3724487304698</v>
      </c>
      <c r="I2685" s="13">
        <f t="shared" si="1499"/>
        <v>8096.2750976562511</v>
      </c>
      <c r="J2685" s="13">
        <f t="shared" si="1499"/>
        <v>7293.1789428710927</v>
      </c>
      <c r="K2685" s="13">
        <f t="shared" si="1499"/>
        <v>8121.3386474609397</v>
      </c>
      <c r="L2685" s="13">
        <f t="shared" si="1499"/>
        <v>7778.1673828125022</v>
      </c>
      <c r="M2685" s="13">
        <f t="shared" si="1499"/>
        <v>9370.0771850585916</v>
      </c>
      <c r="N2685" s="13">
        <f t="shared" si="1499"/>
        <v>8340.0049011230458</v>
      </c>
      <c r="O2685" s="13">
        <f t="shared" si="1499"/>
        <v>6773.0584777832037</v>
      </c>
      <c r="P2685" s="13">
        <f t="shared" si="1499"/>
        <v>4338.6388641357416</v>
      </c>
      <c r="Q2685" s="13">
        <f t="shared" si="1499"/>
        <v>3518.1261047363287</v>
      </c>
      <c r="R2685" s="13">
        <f t="shared" si="1499"/>
        <v>2269.6447052001959</v>
      </c>
      <c r="S2685" s="13">
        <f t="shared" si="1499"/>
        <v>1325.1539405822753</v>
      </c>
      <c r="T2685" s="13">
        <f t="shared" si="1499"/>
        <v>1213.7787292480466</v>
      </c>
      <c r="U2685" s="13">
        <f t="shared" si="1499"/>
        <v>112775.11525650023</v>
      </c>
      <c r="V2685" s="8"/>
      <c r="W2685" s="8" t="s">
        <v>59</v>
      </c>
      <c r="X2685" s="8">
        <v>11</v>
      </c>
      <c r="Y2685" s="8">
        <v>67</v>
      </c>
      <c r="Z2685" s="8">
        <v>283</v>
      </c>
      <c r="AA2685" s="8">
        <v>419</v>
      </c>
      <c r="AB2685" s="8">
        <v>219</v>
      </c>
      <c r="AC2685" s="8">
        <v>43</v>
      </c>
      <c r="AD2685" s="8">
        <v>0</v>
      </c>
      <c r="AE2685" s="13">
        <v>1042</v>
      </c>
      <c r="AF2685" s="8"/>
      <c r="AG2685" s="44" t="s">
        <v>59</v>
      </c>
      <c r="AH2685" s="68">
        <f t="shared" si="1489"/>
        <v>2.7365070402323921</v>
      </c>
      <c r="AI2685" s="68">
        <f t="shared" si="1490"/>
        <v>16.522562549797843</v>
      </c>
      <c r="AJ2685" s="68">
        <f t="shared" si="1491"/>
        <v>71.200588933330366</v>
      </c>
      <c r="AK2685" s="68">
        <f t="shared" si="1492"/>
        <v>103.50438811578776</v>
      </c>
      <c r="AL2685" s="68">
        <f t="shared" si="1453"/>
        <v>60.056115917481293</v>
      </c>
      <c r="AM2685" s="68">
        <f t="shared" si="1454"/>
        <v>10.58938725906807</v>
      </c>
      <c r="AN2685" s="68" t="str">
        <f t="shared" si="1455"/>
        <v xml:space="preserve"> </v>
      </c>
      <c r="AO2685" s="68">
        <f t="shared" si="1457"/>
        <v>43.772562178725671</v>
      </c>
      <c r="AP2685" s="8"/>
      <c r="AQ2685" s="6"/>
      <c r="AR2685" s="6"/>
      <c r="AS2685" s="8"/>
      <c r="AT2685" s="8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</row>
    <row r="2686" spans="1:58" s="5" customFormat="1">
      <c r="A2686" s="6">
        <v>2641</v>
      </c>
      <c r="B2686" s="44" t="s">
        <v>60</v>
      </c>
      <c r="C2686" s="13">
        <f t="shared" ref="C2686:U2686" si="1500">C2586+(C2586-C2486)</f>
        <v>362.72304077148431</v>
      </c>
      <c r="D2686" s="13">
        <f t="shared" si="1500"/>
        <v>476.75741577148438</v>
      </c>
      <c r="E2686" s="13">
        <f t="shared" si="1500"/>
        <v>657.29453735351569</v>
      </c>
      <c r="F2686" s="13">
        <f t="shared" si="1500"/>
        <v>510.99286499023424</v>
      </c>
      <c r="G2686" s="13">
        <f t="shared" si="1500"/>
        <v>289.61595153808594</v>
      </c>
      <c r="H2686" s="13">
        <f t="shared" si="1500"/>
        <v>342.0894683837891</v>
      </c>
      <c r="I2686" s="13">
        <f t="shared" si="1500"/>
        <v>408.65334167480472</v>
      </c>
      <c r="J2686" s="13">
        <f t="shared" si="1500"/>
        <v>498.11311950683597</v>
      </c>
      <c r="K2686" s="13">
        <f t="shared" si="1500"/>
        <v>605.56148071289056</v>
      </c>
      <c r="L2686" s="13">
        <f t="shared" si="1500"/>
        <v>486.99543457031257</v>
      </c>
      <c r="M2686" s="13">
        <f t="shared" si="1500"/>
        <v>552.19300537109382</v>
      </c>
      <c r="N2686" s="13">
        <f t="shared" si="1500"/>
        <v>327.20710449218757</v>
      </c>
      <c r="O2686" s="13">
        <f t="shared" si="1500"/>
        <v>313.49283447265628</v>
      </c>
      <c r="P2686" s="13">
        <f t="shared" si="1500"/>
        <v>293.12541503906243</v>
      </c>
      <c r="Q2686" s="13">
        <f t="shared" si="1500"/>
        <v>317.50455322265628</v>
      </c>
      <c r="R2686" s="13">
        <f t="shared" si="1500"/>
        <v>178.46991271972658</v>
      </c>
      <c r="S2686" s="13">
        <f t="shared" si="1500"/>
        <v>102.23368225097653</v>
      </c>
      <c r="T2686" s="13">
        <f t="shared" si="1500"/>
        <v>85.876811981201172</v>
      </c>
      <c r="U2686" s="13">
        <f t="shared" si="1500"/>
        <v>6808.899974822998</v>
      </c>
      <c r="V2686" s="8"/>
      <c r="W2686" s="8" t="s">
        <v>60</v>
      </c>
      <c r="X2686" s="8"/>
      <c r="Y2686" s="8"/>
      <c r="Z2686" s="8"/>
      <c r="AA2686" s="8"/>
      <c r="AB2686" s="8"/>
      <c r="AC2686" s="8"/>
      <c r="AD2686" s="8"/>
      <c r="AE2686" s="13"/>
      <c r="AF2686" s="8"/>
      <c r="AG2686" s="44" t="s">
        <v>60</v>
      </c>
      <c r="AH2686" s="68" t="str">
        <f t="shared" si="1489"/>
        <v xml:space="preserve"> </v>
      </c>
      <c r="AI2686" s="68" t="str">
        <f t="shared" si="1490"/>
        <v xml:space="preserve"> </v>
      </c>
      <c r="AJ2686" s="68" t="str">
        <f t="shared" si="1491"/>
        <v xml:space="preserve"> </v>
      </c>
      <c r="AK2686" s="68" t="str">
        <f t="shared" si="1492"/>
        <v xml:space="preserve"> </v>
      </c>
      <c r="AL2686" s="68" t="str">
        <f t="shared" si="1453"/>
        <v xml:space="preserve"> </v>
      </c>
      <c r="AM2686" s="68" t="str">
        <f t="shared" si="1454"/>
        <v xml:space="preserve"> </v>
      </c>
      <c r="AN2686" s="68" t="str">
        <f t="shared" si="1455"/>
        <v xml:space="preserve"> </v>
      </c>
      <c r="AO2686" s="68">
        <f t="shared" si="1457"/>
        <v>0</v>
      </c>
      <c r="AP2686" s="8"/>
      <c r="AQ2686" s="6"/>
      <c r="AR2686" s="6"/>
      <c r="AS2686" s="8"/>
      <c r="AT2686" s="8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</row>
    <row r="2687" spans="1:58" s="5" customFormat="1">
      <c r="A2687" s="6">
        <v>2642</v>
      </c>
      <c r="B2687" s="44" t="s">
        <v>61</v>
      </c>
      <c r="C2687" s="13">
        <f t="shared" ref="C2687:U2687" si="1501">C2587+(C2587-C2487)</f>
        <v>3728.6834960937495</v>
      </c>
      <c r="D2687" s="13">
        <f t="shared" si="1501"/>
        <v>3305.482202148437</v>
      </c>
      <c r="E2687" s="13">
        <f t="shared" si="1501"/>
        <v>2918.535180664062</v>
      </c>
      <c r="F2687" s="13">
        <f t="shared" si="1501"/>
        <v>3563.694604492187</v>
      </c>
      <c r="G2687" s="13">
        <f t="shared" si="1501"/>
        <v>4440.3464843749989</v>
      </c>
      <c r="H2687" s="13">
        <f t="shared" si="1501"/>
        <v>5922.0358398437511</v>
      </c>
      <c r="I2687" s="13">
        <f t="shared" si="1501"/>
        <v>6106.5762695312505</v>
      </c>
      <c r="J2687" s="13">
        <f t="shared" si="1501"/>
        <v>5163.8848144531239</v>
      </c>
      <c r="K2687" s="13">
        <f t="shared" si="1501"/>
        <v>4787.4521484375</v>
      </c>
      <c r="L2687" s="13">
        <f t="shared" si="1501"/>
        <v>3484.7030761718747</v>
      </c>
      <c r="M2687" s="13">
        <f t="shared" si="1501"/>
        <v>2776.1462890625003</v>
      </c>
      <c r="N2687" s="13">
        <f t="shared" si="1501"/>
        <v>2201.702612304688</v>
      </c>
      <c r="O2687" s="13">
        <f t="shared" si="1501"/>
        <v>2370.8522460937497</v>
      </c>
      <c r="P2687" s="13">
        <f t="shared" si="1501"/>
        <v>2304.101586914062</v>
      </c>
      <c r="Q2687" s="13">
        <f t="shared" si="1501"/>
        <v>2622.735815429688</v>
      </c>
      <c r="R2687" s="13">
        <f t="shared" si="1501"/>
        <v>2000.5914916992188</v>
      </c>
      <c r="S2687" s="13">
        <f t="shared" si="1501"/>
        <v>1112.6987060546874</v>
      </c>
      <c r="T2687" s="13">
        <f t="shared" si="1501"/>
        <v>994.38779296874986</v>
      </c>
      <c r="U2687" s="13">
        <f t="shared" si="1501"/>
        <v>59804.610656738281</v>
      </c>
      <c r="V2687" s="8"/>
      <c r="W2687" s="8" t="s">
        <v>61</v>
      </c>
      <c r="X2687" s="8">
        <v>36</v>
      </c>
      <c r="Y2687" s="8">
        <v>121</v>
      </c>
      <c r="Z2687" s="8">
        <v>276</v>
      </c>
      <c r="AA2687" s="8">
        <v>266</v>
      </c>
      <c r="AB2687" s="8">
        <v>158</v>
      </c>
      <c r="AC2687" s="8">
        <v>26</v>
      </c>
      <c r="AD2687" s="8">
        <v>0</v>
      </c>
      <c r="AE2687" s="13">
        <v>886</v>
      </c>
      <c r="AF2687" s="8"/>
      <c r="AG2687" s="44" t="s">
        <v>61</v>
      </c>
      <c r="AH2687" s="68">
        <f t="shared" si="1489"/>
        <v>20.203751440777495</v>
      </c>
      <c r="AI2687" s="68">
        <f t="shared" si="1490"/>
        <v>54.50025146721466</v>
      </c>
      <c r="AJ2687" s="68">
        <f t="shared" si="1491"/>
        <v>93.211188673684916</v>
      </c>
      <c r="AK2687" s="68">
        <f t="shared" si="1492"/>
        <v>87.119193557675331</v>
      </c>
      <c r="AL2687" s="68">
        <f t="shared" si="1453"/>
        <v>61.194238708724114</v>
      </c>
      <c r="AM2687" s="68">
        <f t="shared" si="1454"/>
        <v>10.861727363054992</v>
      </c>
      <c r="AN2687" s="68" t="str">
        <f t="shared" si="1455"/>
        <v xml:space="preserve"> </v>
      </c>
      <c r="AO2687" s="68">
        <f t="shared" si="1457"/>
        <v>59.098205091361763</v>
      </c>
      <c r="AP2687" s="8"/>
      <c r="AQ2687" s="6"/>
      <c r="AR2687" s="6"/>
      <c r="AS2687" s="8"/>
      <c r="AT2687" s="8"/>
      <c r="AU2687" s="8"/>
      <c r="AV2687" s="8"/>
      <c r="AW2687" s="8"/>
      <c r="AX2687" s="8"/>
      <c r="AY2687" s="8"/>
      <c r="AZ2687" s="8"/>
      <c r="BA2687" s="8"/>
      <c r="BB2687" s="8"/>
      <c r="BC2687" s="8"/>
      <c r="BD2687" s="8"/>
      <c r="BE2687" s="8"/>
      <c r="BF2687" s="8"/>
    </row>
    <row r="2688" spans="1:58" s="5" customFormat="1">
      <c r="A2688" s="6">
        <v>2643</v>
      </c>
      <c r="B2688" s="44" t="s">
        <v>62</v>
      </c>
      <c r="C2688" s="13">
        <f t="shared" ref="C2688:U2688" si="1502">C2588+(C2588-C2488)</f>
        <v>7103.2926269531245</v>
      </c>
      <c r="D2688" s="13">
        <f t="shared" si="1502"/>
        <v>7163.9529541015636</v>
      </c>
      <c r="E2688" s="13">
        <f t="shared" si="1502"/>
        <v>6849.1264160156261</v>
      </c>
      <c r="F2688" s="13">
        <f t="shared" si="1502"/>
        <v>6824.196533203125</v>
      </c>
      <c r="G2688" s="13">
        <f t="shared" si="1502"/>
        <v>6576.293188476563</v>
      </c>
      <c r="H2688" s="13">
        <f t="shared" si="1502"/>
        <v>7901.920141601563</v>
      </c>
      <c r="I2688" s="13">
        <f t="shared" si="1502"/>
        <v>8313.99658203125</v>
      </c>
      <c r="J2688" s="13">
        <f t="shared" si="1502"/>
        <v>7720.6956298828136</v>
      </c>
      <c r="K2688" s="13">
        <f t="shared" si="1502"/>
        <v>7280.809350585937</v>
      </c>
      <c r="L2688" s="13">
        <f t="shared" si="1502"/>
        <v>6497.952612304688</v>
      </c>
      <c r="M2688" s="13">
        <f t="shared" si="1502"/>
        <v>6911.4383300781255</v>
      </c>
      <c r="N2688" s="13">
        <f t="shared" si="1502"/>
        <v>4553.1861572265625</v>
      </c>
      <c r="O2688" s="13">
        <f t="shared" si="1502"/>
        <v>3311.906005859375</v>
      </c>
      <c r="P2688" s="13">
        <f t="shared" si="1502"/>
        <v>3082.561535644531</v>
      </c>
      <c r="Q2688" s="13">
        <f t="shared" si="1502"/>
        <v>3235.2098388671875</v>
      </c>
      <c r="R2688" s="13">
        <f t="shared" si="1502"/>
        <v>2563.5907714843747</v>
      </c>
      <c r="S2688" s="13">
        <f t="shared" si="1502"/>
        <v>1425.3836364746094</v>
      </c>
      <c r="T2688" s="13">
        <f t="shared" si="1502"/>
        <v>1231.7069274902346</v>
      </c>
      <c r="U2688" s="13">
        <f t="shared" si="1502"/>
        <v>98547.21923828125</v>
      </c>
      <c r="V2688" s="8"/>
      <c r="W2688" s="8" t="s">
        <v>62</v>
      </c>
      <c r="X2688" s="8">
        <v>29</v>
      </c>
      <c r="Y2688" s="8">
        <v>168</v>
      </c>
      <c r="Z2688" s="8">
        <v>456</v>
      </c>
      <c r="AA2688" s="8">
        <v>464</v>
      </c>
      <c r="AB2688" s="8">
        <v>199</v>
      </c>
      <c r="AC2688" s="8">
        <v>21</v>
      </c>
      <c r="AD2688" s="8">
        <v>0</v>
      </c>
      <c r="AE2688" s="13">
        <v>1337</v>
      </c>
      <c r="AF2688" s="8"/>
      <c r="AG2688" s="44" t="s">
        <v>62</v>
      </c>
      <c r="AH2688" s="68">
        <f t="shared" si="1489"/>
        <v>8.4991690549650833</v>
      </c>
      <c r="AI2688" s="68">
        <f t="shared" si="1490"/>
        <v>51.092612566112855</v>
      </c>
      <c r="AJ2688" s="68">
        <f t="shared" si="1491"/>
        <v>115.41498568158848</v>
      </c>
      <c r="AK2688" s="68">
        <f t="shared" si="1492"/>
        <v>111.61900186555933</v>
      </c>
      <c r="AL2688" s="68">
        <f t="shared" si="1453"/>
        <v>51.549759125272097</v>
      </c>
      <c r="AM2688" s="68">
        <f t="shared" si="1454"/>
        <v>5.7685894490040406</v>
      </c>
      <c r="AN2688" s="68" t="str">
        <f t="shared" si="1455"/>
        <v xml:space="preserve"> </v>
      </c>
      <c r="AO2688" s="68">
        <f t="shared" si="1457"/>
        <v>59.931088537122811</v>
      </c>
      <c r="AP2688" s="8"/>
      <c r="AQ2688" s="6"/>
      <c r="AR2688" s="6"/>
      <c r="AS2688" s="8"/>
      <c r="AT2688" s="8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</row>
    <row r="2689" spans="1:58" s="5" customFormat="1">
      <c r="A2689" s="6">
        <v>2644</v>
      </c>
      <c r="B2689" s="44" t="s">
        <v>63</v>
      </c>
      <c r="C2689" s="13">
        <f t="shared" ref="C2689:U2689" si="1503">C2589+(C2589-C2489)</f>
        <v>1214.3220642089841</v>
      </c>
      <c r="D2689" s="13">
        <f t="shared" si="1503"/>
        <v>1055.8181503295896</v>
      </c>
      <c r="E2689" s="13">
        <f t="shared" si="1503"/>
        <v>1177.6906906127931</v>
      </c>
      <c r="F2689" s="13">
        <f t="shared" si="1503"/>
        <v>4972.0977294921886</v>
      </c>
      <c r="G2689" s="13">
        <f t="shared" si="1503"/>
        <v>7538.3960937499978</v>
      </c>
      <c r="H2689" s="13">
        <f t="shared" si="1503"/>
        <v>5521.0922363281261</v>
      </c>
      <c r="I2689" s="13">
        <f t="shared" si="1503"/>
        <v>4083.7774475097667</v>
      </c>
      <c r="J2689" s="13">
        <f t="shared" si="1503"/>
        <v>2369.7114074707029</v>
      </c>
      <c r="K2689" s="13">
        <f t="shared" si="1503"/>
        <v>2132.5640563964844</v>
      </c>
      <c r="L2689" s="13">
        <f t="shared" si="1503"/>
        <v>2100.4898895263677</v>
      </c>
      <c r="M2689" s="13">
        <f t="shared" si="1503"/>
        <v>2184.22317199707</v>
      </c>
      <c r="N2689" s="13">
        <f t="shared" si="1503"/>
        <v>1519.6590362548823</v>
      </c>
      <c r="O2689" s="13">
        <f t="shared" si="1503"/>
        <v>1213.3695632934573</v>
      </c>
      <c r="P2689" s="13">
        <f t="shared" si="1503"/>
        <v>938.476318359375</v>
      </c>
      <c r="Q2689" s="13">
        <f t="shared" si="1503"/>
        <v>985.16015167236355</v>
      </c>
      <c r="R2689" s="13">
        <f t="shared" si="1503"/>
        <v>710.63396911621101</v>
      </c>
      <c r="S2689" s="13">
        <f t="shared" si="1503"/>
        <v>522.67226600646973</v>
      </c>
      <c r="T2689" s="13">
        <f t="shared" si="1503"/>
        <v>600.1542104721068</v>
      </c>
      <c r="U2689" s="13">
        <f t="shared" si="1503"/>
        <v>40840.30845279694</v>
      </c>
      <c r="V2689" s="8"/>
      <c r="W2689" s="8" t="s">
        <v>63</v>
      </c>
      <c r="X2689" s="8">
        <v>15</v>
      </c>
      <c r="Y2689" s="8">
        <v>47</v>
      </c>
      <c r="Z2689" s="8">
        <v>101</v>
      </c>
      <c r="AA2689" s="8">
        <v>144</v>
      </c>
      <c r="AB2689" s="8">
        <v>71</v>
      </c>
      <c r="AC2689" s="8">
        <v>14</v>
      </c>
      <c r="AD2689" s="8">
        <v>0</v>
      </c>
      <c r="AE2689" s="13">
        <v>392</v>
      </c>
      <c r="AF2689" s="8"/>
      <c r="AG2689" s="44" t="s">
        <v>63</v>
      </c>
      <c r="AH2689" s="68">
        <f t="shared" si="1489"/>
        <v>6.0336706219698479</v>
      </c>
      <c r="AI2689" s="68">
        <f t="shared" si="1490"/>
        <v>12.469496008300013</v>
      </c>
      <c r="AJ2689" s="68">
        <f t="shared" si="1491"/>
        <v>36.586963476332485</v>
      </c>
      <c r="AK2689" s="68">
        <f t="shared" si="1492"/>
        <v>70.522941982457581</v>
      </c>
      <c r="AL2689" s="68">
        <f t="shared" si="1453"/>
        <v>59.922908566981512</v>
      </c>
      <c r="AM2689" s="68">
        <f t="shared" si="1454"/>
        <v>13.129734563431217</v>
      </c>
      <c r="AN2689" s="68" t="str">
        <f t="shared" si="1455"/>
        <v xml:space="preserve"> </v>
      </c>
      <c r="AO2689" s="68">
        <f t="shared" si="1457"/>
        <v>29.454152596168413</v>
      </c>
      <c r="AP2689" s="8"/>
      <c r="AQ2689" s="6"/>
      <c r="AR2689" s="6"/>
      <c r="AS2689" s="8"/>
      <c r="AT2689" s="8"/>
      <c r="AU2689" s="8"/>
      <c r="AV2689" s="8"/>
      <c r="AW2689" s="8"/>
      <c r="AX2689" s="8"/>
      <c r="AY2689" s="8"/>
      <c r="AZ2689" s="8"/>
      <c r="BA2689" s="8"/>
      <c r="BB2689" s="8"/>
      <c r="BC2689" s="8"/>
      <c r="BD2689" s="8"/>
      <c r="BE2689" s="8"/>
      <c r="BF2689" s="8"/>
    </row>
    <row r="2690" spans="1:58" s="5" customFormat="1">
      <c r="A2690" s="6">
        <v>2645</v>
      </c>
      <c r="B2690" s="44" t="s">
        <v>64</v>
      </c>
      <c r="C2690" s="13">
        <f t="shared" ref="C2690:U2690" si="1504">C2590+(C2590-C2490)</f>
        <v>3144.4155761718739</v>
      </c>
      <c r="D2690" s="13">
        <f t="shared" si="1504"/>
        <v>3900.0076171874989</v>
      </c>
      <c r="E2690" s="13">
        <f t="shared" si="1504"/>
        <v>3874.8065673828114</v>
      </c>
      <c r="F2690" s="13">
        <f t="shared" si="1504"/>
        <v>3733.06201171875</v>
      </c>
      <c r="G2690" s="13">
        <f t="shared" si="1504"/>
        <v>2433.506103515625</v>
      </c>
      <c r="H2690" s="13">
        <f t="shared" si="1504"/>
        <v>2303.7715332031239</v>
      </c>
      <c r="I2690" s="13">
        <f t="shared" si="1504"/>
        <v>2818.212182617187</v>
      </c>
      <c r="J2690" s="13">
        <f t="shared" si="1504"/>
        <v>3093.550756835938</v>
      </c>
      <c r="K2690" s="13">
        <f t="shared" si="1504"/>
        <v>3357.8231201171875</v>
      </c>
      <c r="L2690" s="13">
        <f t="shared" si="1504"/>
        <v>3544.504907226562</v>
      </c>
      <c r="M2690" s="13">
        <f t="shared" si="1504"/>
        <v>2813.3511962890625</v>
      </c>
      <c r="N2690" s="13">
        <f t="shared" si="1504"/>
        <v>839.3173461914057</v>
      </c>
      <c r="O2690" s="13">
        <f t="shared" si="1504"/>
        <v>626.41319580078152</v>
      </c>
      <c r="P2690" s="13">
        <f t="shared" si="1504"/>
        <v>441.73259887695326</v>
      </c>
      <c r="Q2690" s="13">
        <f t="shared" si="1504"/>
        <v>583.5083404541017</v>
      </c>
      <c r="R2690" s="13">
        <f t="shared" si="1504"/>
        <v>359.93794174194329</v>
      </c>
      <c r="S2690" s="13">
        <f t="shared" si="1504"/>
        <v>148.17950515747077</v>
      </c>
      <c r="T2690" s="13">
        <f t="shared" si="1504"/>
        <v>23.054935836792026</v>
      </c>
      <c r="U2690" s="13">
        <f t="shared" si="1504"/>
        <v>38039.155436325069</v>
      </c>
      <c r="V2690" s="8"/>
      <c r="W2690" s="8" t="s">
        <v>64</v>
      </c>
      <c r="X2690" s="8">
        <v>25</v>
      </c>
      <c r="Y2690" s="8">
        <v>140</v>
      </c>
      <c r="Z2690" s="8">
        <v>262</v>
      </c>
      <c r="AA2690" s="8">
        <v>182</v>
      </c>
      <c r="AB2690" s="8">
        <v>64</v>
      </c>
      <c r="AC2690" s="8">
        <v>10</v>
      </c>
      <c r="AD2690" s="8">
        <v>3</v>
      </c>
      <c r="AE2690" s="13">
        <v>686</v>
      </c>
      <c r="AF2690" s="8"/>
      <c r="AG2690" s="44" t="s">
        <v>64</v>
      </c>
      <c r="AH2690" s="68">
        <f t="shared" si="1489"/>
        <v>13.393830545284555</v>
      </c>
      <c r="AI2690" s="68">
        <f t="shared" si="1490"/>
        <v>115.06032370146558</v>
      </c>
      <c r="AJ2690" s="68">
        <f t="shared" si="1491"/>
        <v>227.45311001887393</v>
      </c>
      <c r="AK2690" s="68">
        <f t="shared" si="1492"/>
        <v>129.15989869221431</v>
      </c>
      <c r="AL2690" s="68">
        <f t="shared" si="1453"/>
        <v>41.3764020897842</v>
      </c>
      <c r="AM2690" s="68">
        <f t="shared" si="1454"/>
        <v>5.9562398865435187</v>
      </c>
      <c r="AN2690" s="68">
        <f t="shared" si="1455"/>
        <v>1.6927610927458887</v>
      </c>
      <c r="AO2690" s="68">
        <f t="shared" si="1457"/>
        <v>77.339669995386643</v>
      </c>
      <c r="AP2690" s="8"/>
      <c r="AQ2690" s="6"/>
      <c r="AR2690" s="6"/>
      <c r="AS2690" s="8"/>
      <c r="AT2690" s="8"/>
      <c r="AU2690" s="8"/>
      <c r="AV2690" s="8"/>
      <c r="AW2690" s="8"/>
      <c r="AX2690" s="8"/>
      <c r="AY2690" s="8"/>
      <c r="AZ2690" s="8"/>
      <c r="BA2690" s="8"/>
      <c r="BB2690" s="8"/>
      <c r="BC2690" s="8"/>
      <c r="BD2690" s="8"/>
      <c r="BE2690" s="8"/>
      <c r="BF2690" s="8"/>
    </row>
    <row r="2691" spans="1:58" s="5" customFormat="1">
      <c r="A2691" s="6">
        <v>2646</v>
      </c>
      <c r="B2691" s="44" t="s">
        <v>65</v>
      </c>
      <c r="C2691" s="13">
        <f t="shared" ref="C2691:U2691" si="1505">C2591+(C2591-C2491)</f>
        <v>4069.5556488037109</v>
      </c>
      <c r="D2691" s="13">
        <f t="shared" si="1505"/>
        <v>3979.9004089355471</v>
      </c>
      <c r="E2691" s="13">
        <f t="shared" si="1505"/>
        <v>3698.012426757813</v>
      </c>
      <c r="F2691" s="13">
        <f t="shared" si="1505"/>
        <v>3068.5762329101563</v>
      </c>
      <c r="G2691" s="13">
        <f t="shared" si="1505"/>
        <v>2534.1488494873047</v>
      </c>
      <c r="H2691" s="13">
        <f t="shared" si="1505"/>
        <v>3212.5327453613281</v>
      </c>
      <c r="I2691" s="13">
        <f t="shared" si="1505"/>
        <v>3597.6073730468747</v>
      </c>
      <c r="J2691" s="13">
        <f t="shared" si="1505"/>
        <v>3636.976831054687</v>
      </c>
      <c r="K2691" s="13">
        <f t="shared" si="1505"/>
        <v>3715.2332000732422</v>
      </c>
      <c r="L2691" s="13">
        <f t="shared" si="1505"/>
        <v>2954.8140716552734</v>
      </c>
      <c r="M2691" s="13">
        <f t="shared" si="1505"/>
        <v>3076.6007354736325</v>
      </c>
      <c r="N2691" s="13">
        <f t="shared" si="1505"/>
        <v>2035.9068771362299</v>
      </c>
      <c r="O2691" s="13">
        <f t="shared" si="1505"/>
        <v>2114.9417999267575</v>
      </c>
      <c r="P2691" s="13">
        <f t="shared" si="1505"/>
        <v>1773.7029464721677</v>
      </c>
      <c r="Q2691" s="13">
        <f t="shared" si="1505"/>
        <v>1857.9836196899414</v>
      </c>
      <c r="R2691" s="13">
        <f t="shared" si="1505"/>
        <v>1300.2804290771487</v>
      </c>
      <c r="S2691" s="13">
        <f t="shared" si="1505"/>
        <v>714.23010559082024</v>
      </c>
      <c r="T2691" s="13">
        <f t="shared" si="1505"/>
        <v>540.43991279602051</v>
      </c>
      <c r="U2691" s="13">
        <f t="shared" si="1505"/>
        <v>47881.444214248666</v>
      </c>
      <c r="V2691" s="8"/>
      <c r="W2691" s="8" t="s">
        <v>65</v>
      </c>
      <c r="X2691" s="8"/>
      <c r="Y2691" s="8"/>
      <c r="Z2691" s="8"/>
      <c r="AA2691" s="8"/>
      <c r="AB2691" s="8"/>
      <c r="AC2691" s="8"/>
      <c r="AD2691" s="8"/>
      <c r="AE2691" s="13"/>
      <c r="AF2691" s="8"/>
      <c r="AG2691" s="44" t="s">
        <v>65</v>
      </c>
      <c r="AH2691" s="68" t="str">
        <f t="shared" si="1489"/>
        <v xml:space="preserve"> </v>
      </c>
      <c r="AI2691" s="68" t="str">
        <f t="shared" si="1490"/>
        <v xml:space="preserve"> </v>
      </c>
      <c r="AJ2691" s="68" t="str">
        <f t="shared" si="1491"/>
        <v xml:space="preserve"> </v>
      </c>
      <c r="AK2691" s="68" t="str">
        <f t="shared" si="1492"/>
        <v xml:space="preserve"> </v>
      </c>
      <c r="AL2691" s="68" t="str">
        <f t="shared" si="1453"/>
        <v xml:space="preserve"> </v>
      </c>
      <c r="AM2691" s="68" t="str">
        <f t="shared" si="1454"/>
        <v xml:space="preserve"> </v>
      </c>
      <c r="AN2691" s="68" t="str">
        <f t="shared" si="1455"/>
        <v xml:space="preserve"> </v>
      </c>
      <c r="AO2691" s="68">
        <f t="shared" si="1457"/>
        <v>0</v>
      </c>
      <c r="AP2691" s="8"/>
      <c r="AQ2691" s="6"/>
      <c r="AR2691" s="6"/>
      <c r="AS2691" s="8"/>
      <c r="AT2691" s="8"/>
      <c r="AU2691" s="8"/>
      <c r="AV2691" s="8"/>
      <c r="AW2691" s="8"/>
      <c r="AX2691" s="8"/>
      <c r="AY2691" s="8"/>
      <c r="AZ2691" s="8"/>
      <c r="BA2691" s="8"/>
      <c r="BB2691" s="8"/>
      <c r="BC2691" s="8"/>
      <c r="BD2691" s="8"/>
      <c r="BE2691" s="8"/>
      <c r="BF2691" s="8"/>
    </row>
    <row r="2692" spans="1:58" s="5" customFormat="1">
      <c r="A2692" s="6">
        <v>2647</v>
      </c>
      <c r="B2692" s="44" t="s">
        <v>66</v>
      </c>
      <c r="C2692" s="13">
        <f t="shared" ref="C2692:U2692" si="1506">C2592+(C2592-C2492)</f>
        <v>2195.6457092285159</v>
      </c>
      <c r="D2692" s="13">
        <f t="shared" si="1506"/>
        <v>2491.954125976562</v>
      </c>
      <c r="E2692" s="13">
        <f t="shared" si="1506"/>
        <v>2320.2354431152344</v>
      </c>
      <c r="F2692" s="13">
        <f t="shared" si="1506"/>
        <v>1992.1214782714846</v>
      </c>
      <c r="G2692" s="13">
        <f t="shared" si="1506"/>
        <v>1189.7063049316405</v>
      </c>
      <c r="H2692" s="13">
        <f t="shared" si="1506"/>
        <v>1627.328240966797</v>
      </c>
      <c r="I2692" s="13">
        <f t="shared" si="1506"/>
        <v>2069.9966918945315</v>
      </c>
      <c r="J2692" s="13">
        <f t="shared" si="1506"/>
        <v>2303.4042480468747</v>
      </c>
      <c r="K2692" s="13">
        <f t="shared" si="1506"/>
        <v>2120.9041931152346</v>
      </c>
      <c r="L2692" s="13">
        <f t="shared" si="1506"/>
        <v>1898.7804565429688</v>
      </c>
      <c r="M2692" s="13">
        <f t="shared" si="1506"/>
        <v>1704.459948730469</v>
      </c>
      <c r="N2692" s="13">
        <f t="shared" si="1506"/>
        <v>1024.3963012695313</v>
      </c>
      <c r="O2692" s="13">
        <f t="shared" si="1506"/>
        <v>784.34984130859402</v>
      </c>
      <c r="P2692" s="13">
        <f t="shared" si="1506"/>
        <v>651.26361389160149</v>
      </c>
      <c r="Q2692" s="13">
        <f t="shared" si="1506"/>
        <v>718.23945007324232</v>
      </c>
      <c r="R2692" s="13">
        <f t="shared" si="1506"/>
        <v>434.63825683593757</v>
      </c>
      <c r="S2692" s="13">
        <f t="shared" si="1506"/>
        <v>219.52967681884769</v>
      </c>
      <c r="T2692" s="13">
        <f t="shared" si="1506"/>
        <v>218.97432327270508</v>
      </c>
      <c r="U2692" s="13">
        <f t="shared" si="1506"/>
        <v>25965.928304290774</v>
      </c>
      <c r="V2692" s="8"/>
      <c r="W2692" s="8" t="s">
        <v>66</v>
      </c>
      <c r="X2692" s="8"/>
      <c r="Y2692" s="8"/>
      <c r="Z2692" s="8"/>
      <c r="AA2692" s="8"/>
      <c r="AB2692" s="8"/>
      <c r="AC2692" s="8"/>
      <c r="AD2692" s="8"/>
      <c r="AE2692" s="13"/>
      <c r="AF2692" s="8"/>
      <c r="AG2692" s="44" t="s">
        <v>66</v>
      </c>
      <c r="AH2692" s="68" t="str">
        <f t="shared" si="1489"/>
        <v xml:space="preserve"> </v>
      </c>
      <c r="AI2692" s="68" t="str">
        <f t="shared" si="1490"/>
        <v xml:space="preserve"> </v>
      </c>
      <c r="AJ2692" s="68" t="str">
        <f t="shared" si="1491"/>
        <v xml:space="preserve"> </v>
      </c>
      <c r="AK2692" s="68" t="str">
        <f t="shared" si="1492"/>
        <v xml:space="preserve"> </v>
      </c>
      <c r="AL2692" s="68" t="str">
        <f t="shared" si="1453"/>
        <v xml:space="preserve"> </v>
      </c>
      <c r="AM2692" s="68" t="str">
        <f t="shared" si="1454"/>
        <v xml:space="preserve"> </v>
      </c>
      <c r="AN2692" s="68" t="str">
        <f t="shared" si="1455"/>
        <v xml:space="preserve"> </v>
      </c>
      <c r="AO2692" s="68">
        <f t="shared" si="1457"/>
        <v>0</v>
      </c>
      <c r="AP2692" s="8"/>
      <c r="AQ2692" s="6"/>
      <c r="AR2692" s="6"/>
      <c r="AS2692" s="8"/>
      <c r="AT2692" s="8"/>
      <c r="AU2692" s="8"/>
      <c r="AV2692" s="8"/>
      <c r="AW2692" s="8"/>
      <c r="AX2692" s="8"/>
      <c r="AY2692" s="8"/>
      <c r="AZ2692" s="8"/>
      <c r="BA2692" s="8"/>
      <c r="BB2692" s="8"/>
      <c r="BC2692" s="8"/>
      <c r="BD2692" s="8"/>
      <c r="BE2692" s="8"/>
      <c r="BF2692" s="8"/>
    </row>
    <row r="2693" spans="1:58" s="5" customFormat="1">
      <c r="A2693" s="6">
        <v>2648</v>
      </c>
      <c r="B2693" s="44" t="s">
        <v>67</v>
      </c>
      <c r="C2693" s="13">
        <f t="shared" ref="C2693:U2693" si="1507">C2593+(C2593-C2493)</f>
        <v>1860.0686737060548</v>
      </c>
      <c r="D2693" s="13">
        <f t="shared" si="1507"/>
        <v>1967.3012207031247</v>
      </c>
      <c r="E2693" s="13">
        <f t="shared" si="1507"/>
        <v>2107.0859802246091</v>
      </c>
      <c r="F2693" s="13">
        <f t="shared" si="1507"/>
        <v>1605.8105041503909</v>
      </c>
      <c r="G2693" s="13">
        <f t="shared" si="1507"/>
        <v>1261.9965026855466</v>
      </c>
      <c r="H2693" s="13">
        <f t="shared" si="1507"/>
        <v>1489.0648437500001</v>
      </c>
      <c r="I2693" s="13">
        <f t="shared" si="1507"/>
        <v>1636.6286163330078</v>
      </c>
      <c r="J2693" s="13">
        <f t="shared" si="1507"/>
        <v>1823.5086364746094</v>
      </c>
      <c r="K2693" s="13">
        <f t="shared" si="1507"/>
        <v>1869.6284240722655</v>
      </c>
      <c r="L2693" s="13">
        <f t="shared" si="1507"/>
        <v>1759.2083740234375</v>
      </c>
      <c r="M2693" s="13">
        <f t="shared" si="1507"/>
        <v>1767.4614685058591</v>
      </c>
      <c r="N2693" s="13">
        <f t="shared" si="1507"/>
        <v>1230.2277648925779</v>
      </c>
      <c r="O2693" s="13">
        <f t="shared" si="1507"/>
        <v>1431.4887512207029</v>
      </c>
      <c r="P2693" s="13">
        <f t="shared" si="1507"/>
        <v>1259.3614379882815</v>
      </c>
      <c r="Q2693" s="13">
        <f t="shared" si="1507"/>
        <v>1270.79348449707</v>
      </c>
      <c r="R2693" s="13">
        <f t="shared" si="1507"/>
        <v>880.4482818603517</v>
      </c>
      <c r="S2693" s="13">
        <f t="shared" si="1507"/>
        <v>552.1042083740233</v>
      </c>
      <c r="T2693" s="13">
        <f t="shared" si="1507"/>
        <v>395.96814346313477</v>
      </c>
      <c r="U2693" s="13">
        <f t="shared" si="1507"/>
        <v>26168.155316925051</v>
      </c>
      <c r="V2693" s="8"/>
      <c r="W2693" s="8" t="s">
        <v>67</v>
      </c>
      <c r="X2693" s="8"/>
      <c r="Y2693" s="8"/>
      <c r="Z2693" s="8"/>
      <c r="AA2693" s="8"/>
      <c r="AB2693" s="8"/>
      <c r="AC2693" s="8"/>
      <c r="AD2693" s="8"/>
      <c r="AE2693" s="13"/>
      <c r="AF2693" s="8"/>
      <c r="AG2693" s="44" t="s">
        <v>67</v>
      </c>
      <c r="AH2693" s="68" t="str">
        <f t="shared" si="1489"/>
        <v xml:space="preserve"> </v>
      </c>
      <c r="AI2693" s="68" t="str">
        <f t="shared" si="1490"/>
        <v xml:space="preserve"> </v>
      </c>
      <c r="AJ2693" s="68" t="str">
        <f t="shared" si="1491"/>
        <v xml:space="preserve"> </v>
      </c>
      <c r="AK2693" s="68" t="str">
        <f t="shared" si="1492"/>
        <v xml:space="preserve"> </v>
      </c>
      <c r="AL2693" s="68" t="str">
        <f t="shared" si="1453"/>
        <v xml:space="preserve"> </v>
      </c>
      <c r="AM2693" s="68" t="str">
        <f t="shared" si="1454"/>
        <v xml:space="preserve"> </v>
      </c>
      <c r="AN2693" s="68" t="str">
        <f t="shared" si="1455"/>
        <v xml:space="preserve"> </v>
      </c>
      <c r="AO2693" s="68">
        <f t="shared" si="1457"/>
        <v>0</v>
      </c>
      <c r="AP2693" s="8"/>
      <c r="AQ2693" s="6"/>
      <c r="AR2693" s="6"/>
      <c r="AS2693" s="8"/>
      <c r="AT2693" s="8"/>
      <c r="AU2693" s="8"/>
      <c r="AV2693" s="8"/>
      <c r="AW2693" s="8"/>
      <c r="AX2693" s="8"/>
      <c r="AY2693" s="8"/>
      <c r="AZ2693" s="8"/>
      <c r="BA2693" s="8"/>
      <c r="BB2693" s="8"/>
      <c r="BC2693" s="8"/>
      <c r="BD2693" s="8"/>
      <c r="BE2693" s="8"/>
      <c r="BF2693" s="8"/>
    </row>
    <row r="2694" spans="1:58" s="5" customFormat="1">
      <c r="A2694" s="6">
        <v>2649</v>
      </c>
      <c r="B2694" s="44" t="s">
        <v>68</v>
      </c>
      <c r="C2694" s="13">
        <f t="shared" ref="C2694:U2694" si="1508">C2594+(C2594-C2494)</f>
        <v>8405.0285766601573</v>
      </c>
      <c r="D2694" s="13">
        <f t="shared" si="1508"/>
        <v>8537.8082031249978</v>
      </c>
      <c r="E2694" s="13">
        <f t="shared" si="1508"/>
        <v>9290.6409423828136</v>
      </c>
      <c r="F2694" s="13">
        <f t="shared" si="1508"/>
        <v>11413.917016601565</v>
      </c>
      <c r="G2694" s="13">
        <f t="shared" si="1508"/>
        <v>13626.61398925781</v>
      </c>
      <c r="H2694" s="13">
        <f t="shared" si="1508"/>
        <v>12538.951464843749</v>
      </c>
      <c r="I2694" s="13">
        <f t="shared" si="1508"/>
        <v>12197.125854492188</v>
      </c>
      <c r="J2694" s="13">
        <f t="shared" si="1508"/>
        <v>10725.294970703124</v>
      </c>
      <c r="K2694" s="13">
        <f t="shared" si="1508"/>
        <v>10924.592626953123</v>
      </c>
      <c r="L2694" s="13">
        <f t="shared" si="1508"/>
        <v>10469.362915039063</v>
      </c>
      <c r="M2694" s="13">
        <f t="shared" si="1508"/>
        <v>12066.713989257813</v>
      </c>
      <c r="N2694" s="13">
        <f t="shared" si="1508"/>
        <v>10053.007202148438</v>
      </c>
      <c r="O2694" s="13">
        <f t="shared" si="1508"/>
        <v>9043.9174194335938</v>
      </c>
      <c r="P2694" s="13">
        <f t="shared" si="1508"/>
        <v>7458.016821289063</v>
      </c>
      <c r="Q2694" s="13">
        <f t="shared" si="1508"/>
        <v>6803.4564697265614</v>
      </c>
      <c r="R2694" s="13">
        <f t="shared" si="1508"/>
        <v>4703.3349487304677</v>
      </c>
      <c r="S2694" s="13">
        <f t="shared" si="1508"/>
        <v>2243.8167358398432</v>
      </c>
      <c r="T2694" s="13">
        <f t="shared" si="1508"/>
        <v>2092.9001678466802</v>
      </c>
      <c r="U2694" s="13">
        <f t="shared" si="1508"/>
        <v>162594.50031433109</v>
      </c>
      <c r="V2694" s="8"/>
      <c r="W2694" s="8" t="s">
        <v>68</v>
      </c>
      <c r="X2694" s="8">
        <v>36</v>
      </c>
      <c r="Y2694" s="8">
        <v>130</v>
      </c>
      <c r="Z2694" s="8">
        <v>473</v>
      </c>
      <c r="AA2694" s="8">
        <v>590</v>
      </c>
      <c r="AB2694" s="8">
        <v>281</v>
      </c>
      <c r="AC2694" s="8">
        <v>42</v>
      </c>
      <c r="AD2694" s="8">
        <v>0</v>
      </c>
      <c r="AE2694" s="13">
        <v>1552</v>
      </c>
      <c r="AF2694" s="8"/>
      <c r="AG2694" s="44" t="s">
        <v>68</v>
      </c>
      <c r="AH2694" s="68">
        <f t="shared" si="1489"/>
        <v>6.3080886163160166</v>
      </c>
      <c r="AI2694" s="68">
        <f t="shared" si="1490"/>
        <v>19.080308593533527</v>
      </c>
      <c r="AJ2694" s="68">
        <f t="shared" si="1491"/>
        <v>75.444904835333318</v>
      </c>
      <c r="AK2694" s="68">
        <f t="shared" si="1492"/>
        <v>96.744103002381294</v>
      </c>
      <c r="AL2694" s="68">
        <f t="shared" si="1453"/>
        <v>52.399491252701338</v>
      </c>
      <c r="AM2694" s="68">
        <f t="shared" si="1454"/>
        <v>7.6890738967012329</v>
      </c>
      <c r="AN2694" s="68" t="str">
        <f t="shared" si="1455"/>
        <v xml:space="preserve"> </v>
      </c>
      <c r="AO2694" s="68">
        <f t="shared" si="1457"/>
        <v>43.457262741163454</v>
      </c>
      <c r="AP2694" s="8"/>
      <c r="AQ2694" s="6"/>
      <c r="AR2694" s="6"/>
      <c r="AS2694" s="8"/>
      <c r="AT2694" s="8"/>
      <c r="AU2694" s="8"/>
      <c r="AV2694" s="8"/>
      <c r="AW2694" s="8"/>
      <c r="AX2694" s="8"/>
      <c r="AY2694" s="8"/>
      <c r="AZ2694" s="8"/>
      <c r="BA2694" s="8"/>
      <c r="BB2694" s="8"/>
      <c r="BC2694" s="8"/>
      <c r="BD2694" s="8"/>
      <c r="BE2694" s="8"/>
      <c r="BF2694" s="8"/>
    </row>
    <row r="2695" spans="1:58" s="5" customFormat="1">
      <c r="A2695" s="6">
        <v>2650</v>
      </c>
      <c r="B2695" s="44" t="s">
        <v>69</v>
      </c>
      <c r="C2695" s="13">
        <f t="shared" ref="C2695:U2695" si="1509">C2595+(C2595-C2495)</f>
        <v>6929.9309814453136</v>
      </c>
      <c r="D2695" s="13">
        <f t="shared" si="1509"/>
        <v>6640.3753662109375</v>
      </c>
      <c r="E2695" s="13">
        <f t="shared" si="1509"/>
        <v>6341.3655517578136</v>
      </c>
      <c r="F2695" s="13">
        <f t="shared" si="1509"/>
        <v>6191.9779785156261</v>
      </c>
      <c r="G2695" s="13">
        <f t="shared" si="1509"/>
        <v>7832.256860351562</v>
      </c>
      <c r="H2695" s="13">
        <f t="shared" si="1509"/>
        <v>10233.679663085935</v>
      </c>
      <c r="I2695" s="13">
        <f t="shared" si="1509"/>
        <v>9880.9294677734397</v>
      </c>
      <c r="J2695" s="13">
        <f t="shared" si="1509"/>
        <v>8728.8154296875</v>
      </c>
      <c r="K2695" s="13">
        <f t="shared" si="1509"/>
        <v>8120.3548339843728</v>
      </c>
      <c r="L2695" s="13">
        <f t="shared" si="1509"/>
        <v>7205.845922851563</v>
      </c>
      <c r="M2695" s="13">
        <f t="shared" si="1509"/>
        <v>6843.036645507812</v>
      </c>
      <c r="N2695" s="13">
        <f t="shared" si="1509"/>
        <v>5057.6080810546864</v>
      </c>
      <c r="O2695" s="13">
        <f t="shared" si="1509"/>
        <v>4997.043969726562</v>
      </c>
      <c r="P2695" s="13">
        <f t="shared" si="1509"/>
        <v>4422.6112915039057</v>
      </c>
      <c r="Q2695" s="13">
        <f t="shared" si="1509"/>
        <v>4555.5211059570302</v>
      </c>
      <c r="R2695" s="13">
        <f t="shared" si="1509"/>
        <v>3629.6420288085938</v>
      </c>
      <c r="S2695" s="13">
        <f t="shared" si="1509"/>
        <v>1652.334716796875</v>
      </c>
      <c r="T2695" s="13">
        <f t="shared" si="1509"/>
        <v>1453.6619354248048</v>
      </c>
      <c r="U2695" s="13">
        <f t="shared" si="1509"/>
        <v>110716.99183044433</v>
      </c>
      <c r="V2695" s="8"/>
      <c r="W2695" s="8" t="s">
        <v>69</v>
      </c>
      <c r="X2695" s="8">
        <v>18</v>
      </c>
      <c r="Y2695" s="8">
        <v>123</v>
      </c>
      <c r="Z2695" s="8">
        <v>397</v>
      </c>
      <c r="AA2695" s="8">
        <v>531</v>
      </c>
      <c r="AB2695" s="8">
        <v>255</v>
      </c>
      <c r="AC2695" s="8">
        <v>42</v>
      </c>
      <c r="AD2695" s="8">
        <v>0</v>
      </c>
      <c r="AE2695" s="13">
        <v>1366</v>
      </c>
      <c r="AF2695" s="8"/>
      <c r="AG2695" s="44" t="s">
        <v>69</v>
      </c>
      <c r="AH2695" s="68">
        <f t="shared" si="1489"/>
        <v>5.8139741654297854</v>
      </c>
      <c r="AI2695" s="68">
        <f t="shared" si="1490"/>
        <v>31.40857155046853</v>
      </c>
      <c r="AJ2695" s="68">
        <f t="shared" si="1491"/>
        <v>77.586950748912898</v>
      </c>
      <c r="AK2695" s="68">
        <f t="shared" si="1492"/>
        <v>107.47976730971547</v>
      </c>
      <c r="AL2695" s="68">
        <f t="shared" si="1453"/>
        <v>58.427171946544242</v>
      </c>
      <c r="AM2695" s="68">
        <f t="shared" si="1454"/>
        <v>10.344375549754659</v>
      </c>
      <c r="AN2695" s="68" t="str">
        <f t="shared" si="1455"/>
        <v xml:space="preserve"> </v>
      </c>
      <c r="AO2695" s="68">
        <f t="shared" si="1457"/>
        <v>53.581219843044423</v>
      </c>
      <c r="AP2695" s="8"/>
      <c r="AQ2695" s="6"/>
      <c r="AR2695" s="6"/>
      <c r="AS2695" s="8"/>
      <c r="AT2695" s="8"/>
      <c r="AU2695" s="8"/>
      <c r="AV2695" s="8"/>
      <c r="AW2695" s="8"/>
      <c r="AX2695" s="8"/>
      <c r="AY2695" s="8"/>
      <c r="AZ2695" s="8"/>
      <c r="BA2695" s="8"/>
      <c r="BB2695" s="8"/>
      <c r="BC2695" s="8"/>
      <c r="BD2695" s="8"/>
      <c r="BE2695" s="8"/>
      <c r="BF2695" s="8"/>
    </row>
    <row r="2696" spans="1:58" s="5" customFormat="1">
      <c r="A2696" s="6">
        <v>2651</v>
      </c>
      <c r="B2696" s="44" t="s">
        <v>70</v>
      </c>
      <c r="C2696" s="13">
        <f t="shared" ref="C2696:U2696" si="1510">C2596+(C2596-C2496)</f>
        <v>1992.7514022827147</v>
      </c>
      <c r="D2696" s="13">
        <f t="shared" si="1510"/>
        <v>2245.0906890869146</v>
      </c>
      <c r="E2696" s="13">
        <f t="shared" si="1510"/>
        <v>2055.9156311035154</v>
      </c>
      <c r="F2696" s="13">
        <f t="shared" si="1510"/>
        <v>1826.5755050659177</v>
      </c>
      <c r="G2696" s="13">
        <f t="shared" si="1510"/>
        <v>1169.2714324951173</v>
      </c>
      <c r="H2696" s="13">
        <f t="shared" si="1510"/>
        <v>1245.0275360107423</v>
      </c>
      <c r="I2696" s="13">
        <f t="shared" si="1510"/>
        <v>1827.2912033081052</v>
      </c>
      <c r="J2696" s="13">
        <f t="shared" si="1510"/>
        <v>2232.4646484375003</v>
      </c>
      <c r="K2696" s="13">
        <f t="shared" si="1510"/>
        <v>1959.3500671386719</v>
      </c>
      <c r="L2696" s="13">
        <f t="shared" si="1510"/>
        <v>1826.8639160156251</v>
      </c>
      <c r="M2696" s="13">
        <f t="shared" si="1510"/>
        <v>1676.0141632080081</v>
      </c>
      <c r="N2696" s="13">
        <f t="shared" si="1510"/>
        <v>1038.5490661621095</v>
      </c>
      <c r="O2696" s="13">
        <f t="shared" si="1510"/>
        <v>622.76329040527344</v>
      </c>
      <c r="P2696" s="13">
        <f t="shared" si="1510"/>
        <v>694.28770294189439</v>
      </c>
      <c r="Q2696" s="13">
        <f t="shared" si="1510"/>
        <v>603.22011032104479</v>
      </c>
      <c r="R2696" s="13">
        <f t="shared" si="1510"/>
        <v>488.63617401123054</v>
      </c>
      <c r="S2696" s="13">
        <f t="shared" si="1510"/>
        <v>187.79571533203125</v>
      </c>
      <c r="T2696" s="13">
        <f t="shared" si="1510"/>
        <v>203.22205495834351</v>
      </c>
      <c r="U2696" s="13">
        <f t="shared" si="1510"/>
        <v>23895.090308284762</v>
      </c>
      <c r="V2696" s="8"/>
      <c r="W2696" s="8" t="s">
        <v>70</v>
      </c>
      <c r="X2696" s="8"/>
      <c r="Y2696" s="8"/>
      <c r="Z2696" s="8"/>
      <c r="AA2696" s="8"/>
      <c r="AB2696" s="8"/>
      <c r="AC2696" s="8"/>
      <c r="AD2696" s="8"/>
      <c r="AE2696" s="13"/>
      <c r="AF2696" s="8"/>
      <c r="AG2696" s="44" t="s">
        <v>70</v>
      </c>
      <c r="AH2696" s="68" t="str">
        <f t="shared" si="1489"/>
        <v xml:space="preserve"> </v>
      </c>
      <c r="AI2696" s="68" t="str">
        <f t="shared" si="1490"/>
        <v xml:space="preserve"> </v>
      </c>
      <c r="AJ2696" s="68" t="str">
        <f t="shared" si="1491"/>
        <v xml:space="preserve"> </v>
      </c>
      <c r="AK2696" s="68" t="str">
        <f t="shared" si="1492"/>
        <v xml:space="preserve"> </v>
      </c>
      <c r="AL2696" s="68" t="str">
        <f t="shared" si="1453"/>
        <v xml:space="preserve"> </v>
      </c>
      <c r="AM2696" s="68" t="str">
        <f t="shared" si="1454"/>
        <v xml:space="preserve"> </v>
      </c>
      <c r="AN2696" s="68" t="str">
        <f t="shared" si="1455"/>
        <v xml:space="preserve"> </v>
      </c>
      <c r="AO2696" s="68">
        <f t="shared" si="1457"/>
        <v>0</v>
      </c>
      <c r="AP2696" s="8"/>
      <c r="AQ2696" s="6"/>
      <c r="AR2696" s="6"/>
      <c r="AS2696" s="8"/>
      <c r="AT2696" s="8"/>
      <c r="AU2696" s="8"/>
      <c r="AV2696" s="8"/>
      <c r="AW2696" s="8"/>
      <c r="AX2696" s="8"/>
      <c r="AY2696" s="8"/>
      <c r="AZ2696" s="8"/>
      <c r="BA2696" s="8"/>
      <c r="BB2696" s="8"/>
      <c r="BC2696" s="8"/>
      <c r="BD2696" s="8"/>
      <c r="BE2696" s="8"/>
      <c r="BF2696" s="8"/>
    </row>
    <row r="2697" spans="1:58" s="5" customFormat="1">
      <c r="A2697" s="6">
        <v>2652</v>
      </c>
      <c r="B2697" s="44" t="s">
        <v>71</v>
      </c>
      <c r="C2697" s="13">
        <f t="shared" ref="C2697:U2697" si="1511">C2597+(C2597-C2497)</f>
        <v>8670.5759887695313</v>
      </c>
      <c r="D2697" s="13">
        <f t="shared" si="1511"/>
        <v>8136.0299865722645</v>
      </c>
      <c r="E2697" s="13">
        <f t="shared" si="1511"/>
        <v>6824.7113159179698</v>
      </c>
      <c r="F2697" s="13">
        <f t="shared" si="1511"/>
        <v>7089.73583984375</v>
      </c>
      <c r="G2697" s="13">
        <f t="shared" si="1511"/>
        <v>10153.11181640625</v>
      </c>
      <c r="H2697" s="13">
        <f t="shared" si="1511"/>
        <v>13158.329077148435</v>
      </c>
      <c r="I2697" s="13">
        <f t="shared" si="1511"/>
        <v>13273.217944335936</v>
      </c>
      <c r="J2697" s="13">
        <f t="shared" si="1511"/>
        <v>11122.393310546875</v>
      </c>
      <c r="K2697" s="13">
        <f t="shared" si="1511"/>
        <v>9372.0755859375022</v>
      </c>
      <c r="L2697" s="13">
        <f t="shared" si="1511"/>
        <v>6814.2889404296875</v>
      </c>
      <c r="M2697" s="13">
        <f t="shared" si="1511"/>
        <v>6519.2690917968739</v>
      </c>
      <c r="N2697" s="13">
        <f t="shared" si="1511"/>
        <v>5106.9820556640625</v>
      </c>
      <c r="O2697" s="13">
        <f t="shared" si="1511"/>
        <v>6869.217041015625</v>
      </c>
      <c r="P2697" s="13">
        <f t="shared" si="1511"/>
        <v>6727.3012329101557</v>
      </c>
      <c r="Q2697" s="13">
        <f t="shared" si="1511"/>
        <v>6647.2340332031245</v>
      </c>
      <c r="R2697" s="13">
        <f t="shared" si="1511"/>
        <v>4907.2131958007813</v>
      </c>
      <c r="S2697" s="13">
        <f t="shared" si="1511"/>
        <v>2126.1401428222662</v>
      </c>
      <c r="T2697" s="13">
        <f t="shared" si="1511"/>
        <v>1783.860119628906</v>
      </c>
      <c r="U2697" s="13">
        <f t="shared" si="1511"/>
        <v>135301.68671875002</v>
      </c>
      <c r="V2697" s="8"/>
      <c r="W2697" s="8" t="s">
        <v>71</v>
      </c>
      <c r="X2697" s="8">
        <v>39</v>
      </c>
      <c r="Y2697" s="8">
        <v>270</v>
      </c>
      <c r="Z2697" s="8">
        <v>625</v>
      </c>
      <c r="AA2697" s="8">
        <v>674</v>
      </c>
      <c r="AB2697" s="8">
        <v>340</v>
      </c>
      <c r="AC2697" s="8">
        <v>54</v>
      </c>
      <c r="AD2697" s="8">
        <v>4</v>
      </c>
      <c r="AE2697" s="13">
        <v>2009</v>
      </c>
      <c r="AF2697" s="8"/>
      <c r="AG2697" s="44" t="s">
        <v>71</v>
      </c>
      <c r="AH2697" s="68">
        <f t="shared" si="1489"/>
        <v>11.001820344510755</v>
      </c>
      <c r="AI2697" s="68">
        <f t="shared" si="1490"/>
        <v>53.185664628200264</v>
      </c>
      <c r="AJ2697" s="68">
        <f t="shared" si="1491"/>
        <v>94.996864166501723</v>
      </c>
      <c r="AK2697" s="68">
        <f t="shared" si="1492"/>
        <v>101.55788940203686</v>
      </c>
      <c r="AL2697" s="68">
        <f t="shared" si="1453"/>
        <v>61.137920680721294</v>
      </c>
      <c r="AM2697" s="68">
        <f t="shared" si="1454"/>
        <v>11.523594641303418</v>
      </c>
      <c r="AN2697" s="68">
        <f t="shared" si="1455"/>
        <v>1.1740036370538092</v>
      </c>
      <c r="AO2697" s="68">
        <f t="shared" si="1457"/>
        <v>62.616038000310169</v>
      </c>
      <c r="AP2697" s="8"/>
      <c r="AQ2697" s="6"/>
      <c r="AR2697" s="6"/>
      <c r="AS2697" s="8"/>
      <c r="AT2697" s="8"/>
      <c r="AU2697" s="8"/>
      <c r="AV2697" s="8"/>
      <c r="AW2697" s="8"/>
      <c r="AX2697" s="8"/>
      <c r="AY2697" s="8"/>
      <c r="AZ2697" s="8"/>
      <c r="BA2697" s="8"/>
      <c r="BB2697" s="8"/>
      <c r="BC2697" s="8"/>
      <c r="BD2697" s="8"/>
      <c r="BE2697" s="8"/>
      <c r="BF2697" s="8"/>
    </row>
    <row r="2698" spans="1:58" s="5" customFormat="1">
      <c r="A2698" s="6">
        <v>2653</v>
      </c>
      <c r="B2698" s="44" t="s">
        <v>72</v>
      </c>
      <c r="C2698" s="13">
        <f t="shared" ref="C2698:U2698" si="1512">C2598+(C2598-C2498)</f>
        <v>7884.2367187499995</v>
      </c>
      <c r="D2698" s="13">
        <f t="shared" si="1512"/>
        <v>9326.7153564453147</v>
      </c>
      <c r="E2698" s="13">
        <f t="shared" si="1512"/>
        <v>9620.0791992187478</v>
      </c>
      <c r="F2698" s="13">
        <f t="shared" si="1512"/>
        <v>7918.1446044921886</v>
      </c>
      <c r="G2698" s="13">
        <f t="shared" si="1512"/>
        <v>5814.2054687499995</v>
      </c>
      <c r="H2698" s="13">
        <f t="shared" si="1512"/>
        <v>6949.6297851562495</v>
      </c>
      <c r="I2698" s="13">
        <f t="shared" si="1512"/>
        <v>8057.0937744140647</v>
      </c>
      <c r="J2698" s="13">
        <f t="shared" si="1512"/>
        <v>8996.1812988281272</v>
      </c>
      <c r="K2698" s="13">
        <f t="shared" si="1512"/>
        <v>9585.6947021484375</v>
      </c>
      <c r="L2698" s="13">
        <f t="shared" si="1512"/>
        <v>7929.5284179687478</v>
      </c>
      <c r="M2698" s="13">
        <f t="shared" si="1512"/>
        <v>8393.9684326171864</v>
      </c>
      <c r="N2698" s="13">
        <f t="shared" si="1512"/>
        <v>6655.490478515625</v>
      </c>
      <c r="O2698" s="13">
        <f t="shared" si="1512"/>
        <v>6207.0530151367193</v>
      </c>
      <c r="P2698" s="13">
        <f t="shared" si="1512"/>
        <v>6100.4406860351573</v>
      </c>
      <c r="Q2698" s="13">
        <f t="shared" si="1512"/>
        <v>6822.5883850097662</v>
      </c>
      <c r="R2698" s="13">
        <f t="shared" si="1512"/>
        <v>5169.9112182617182</v>
      </c>
      <c r="S2698" s="13">
        <f t="shared" si="1512"/>
        <v>3029.8354980468753</v>
      </c>
      <c r="T2698" s="13">
        <f t="shared" si="1512"/>
        <v>1904.0582305908206</v>
      </c>
      <c r="U2698" s="13">
        <f t="shared" si="1512"/>
        <v>126364.85527038574</v>
      </c>
      <c r="V2698" s="8"/>
      <c r="W2698" s="8" t="s">
        <v>72</v>
      </c>
      <c r="X2698" s="8">
        <v>49</v>
      </c>
      <c r="Y2698" s="8">
        <v>216</v>
      </c>
      <c r="Z2698" s="8">
        <v>451</v>
      </c>
      <c r="AA2698" s="8">
        <v>433</v>
      </c>
      <c r="AB2698" s="8">
        <v>192</v>
      </c>
      <c r="AC2698" s="8">
        <v>26</v>
      </c>
      <c r="AD2698" s="8">
        <v>0</v>
      </c>
      <c r="AE2698" s="13">
        <v>1370</v>
      </c>
      <c r="AF2698" s="8"/>
      <c r="AG2698" s="44" t="s">
        <v>72</v>
      </c>
      <c r="AH2698" s="68">
        <f t="shared" si="1489"/>
        <v>12.376636812669702</v>
      </c>
      <c r="AI2698" s="68">
        <f t="shared" si="1490"/>
        <v>74.300779757767316</v>
      </c>
      <c r="AJ2698" s="68">
        <f t="shared" si="1491"/>
        <v>129.79108641536365</v>
      </c>
      <c r="AK2698" s="68">
        <f t="shared" si="1492"/>
        <v>107.48292427103817</v>
      </c>
      <c r="AL2698" s="68">
        <f t="shared" si="1453"/>
        <v>42.684777823455065</v>
      </c>
      <c r="AM2698" s="68">
        <f t="shared" si="1454"/>
        <v>5.4247502779684043</v>
      </c>
      <c r="AN2698" s="68" t="str">
        <f t="shared" si="1455"/>
        <v xml:space="preserve"> </v>
      </c>
      <c r="AO2698" s="68">
        <f t="shared" si="1457"/>
        <v>57.902472820273445</v>
      </c>
      <c r="AP2698" s="8"/>
      <c r="AQ2698" s="6"/>
      <c r="AR2698" s="6"/>
      <c r="AS2698" s="8"/>
      <c r="AT2698" s="8"/>
      <c r="AU2698" s="8"/>
      <c r="AV2698" s="8"/>
      <c r="AW2698" s="8"/>
      <c r="AX2698" s="8"/>
      <c r="AY2698" s="8"/>
      <c r="AZ2698" s="8"/>
      <c r="BA2698" s="8"/>
      <c r="BB2698" s="8"/>
      <c r="BC2698" s="8"/>
      <c r="BD2698" s="8"/>
      <c r="BE2698" s="8"/>
      <c r="BF2698" s="8"/>
    </row>
    <row r="2699" spans="1:58" s="5" customFormat="1">
      <c r="A2699" s="6">
        <v>2654</v>
      </c>
      <c r="B2699" s="44" t="s">
        <v>73</v>
      </c>
      <c r="C2699" s="13">
        <f t="shared" ref="C2699:U2699" si="1513">C2599+(C2599-C2499)</f>
        <v>954.94052429199212</v>
      </c>
      <c r="D2699" s="13">
        <f t="shared" si="1513"/>
        <v>1354.0365234375001</v>
      </c>
      <c r="E2699" s="13">
        <f t="shared" si="1513"/>
        <v>1307.7039154052732</v>
      </c>
      <c r="F2699" s="13">
        <f t="shared" si="1513"/>
        <v>1003.5542053222655</v>
      </c>
      <c r="G2699" s="13">
        <f t="shared" si="1513"/>
        <v>636.22512207031264</v>
      </c>
      <c r="H2699" s="13">
        <f t="shared" si="1513"/>
        <v>787.38616943359375</v>
      </c>
      <c r="I2699" s="13">
        <f t="shared" si="1513"/>
        <v>1058.0884796142579</v>
      </c>
      <c r="J2699" s="13">
        <f t="shared" si="1513"/>
        <v>1145.8665557861329</v>
      </c>
      <c r="K2699" s="13">
        <f t="shared" si="1513"/>
        <v>1454.2149902343751</v>
      </c>
      <c r="L2699" s="13">
        <f t="shared" si="1513"/>
        <v>1374.5383819580077</v>
      </c>
      <c r="M2699" s="13">
        <f t="shared" si="1513"/>
        <v>1266.8895935058592</v>
      </c>
      <c r="N2699" s="13">
        <f t="shared" si="1513"/>
        <v>813.45778198242215</v>
      </c>
      <c r="O2699" s="13">
        <f t="shared" si="1513"/>
        <v>829.68203735351563</v>
      </c>
      <c r="P2699" s="13">
        <f t="shared" si="1513"/>
        <v>695.14974670410163</v>
      </c>
      <c r="Q2699" s="13">
        <f t="shared" si="1513"/>
        <v>804.04607238769518</v>
      </c>
      <c r="R2699" s="13">
        <f t="shared" si="1513"/>
        <v>612.31460266113288</v>
      </c>
      <c r="S2699" s="13">
        <f t="shared" si="1513"/>
        <v>449.58579406738278</v>
      </c>
      <c r="T2699" s="13">
        <f t="shared" si="1513"/>
        <v>334.06506805419929</v>
      </c>
      <c r="U2699" s="13">
        <f t="shared" si="1513"/>
        <v>16881.745564270015</v>
      </c>
      <c r="V2699" s="8"/>
      <c r="W2699" s="8" t="s">
        <v>73</v>
      </c>
      <c r="X2699" s="8"/>
      <c r="Y2699" s="8"/>
      <c r="Z2699" s="8"/>
      <c r="AA2699" s="8"/>
      <c r="AB2699" s="8"/>
      <c r="AC2699" s="8"/>
      <c r="AD2699" s="8"/>
      <c r="AE2699" s="13"/>
      <c r="AF2699" s="8"/>
      <c r="AG2699" s="44" t="s">
        <v>73</v>
      </c>
      <c r="AH2699" s="68" t="str">
        <f t="shared" si="1489"/>
        <v xml:space="preserve"> </v>
      </c>
      <c r="AI2699" s="68" t="str">
        <f t="shared" si="1490"/>
        <v xml:space="preserve"> </v>
      </c>
      <c r="AJ2699" s="68" t="str">
        <f t="shared" si="1491"/>
        <v xml:space="preserve"> </v>
      </c>
      <c r="AK2699" s="68" t="str">
        <f t="shared" si="1492"/>
        <v xml:space="preserve"> </v>
      </c>
      <c r="AL2699" s="68" t="str">
        <f t="shared" si="1453"/>
        <v xml:space="preserve"> </v>
      </c>
      <c r="AM2699" s="68" t="str">
        <f t="shared" si="1454"/>
        <v xml:space="preserve"> </v>
      </c>
      <c r="AN2699" s="68" t="str">
        <f t="shared" si="1455"/>
        <v xml:space="preserve"> </v>
      </c>
      <c r="AO2699" s="68">
        <f t="shared" si="1457"/>
        <v>0</v>
      </c>
      <c r="AP2699" s="8"/>
      <c r="AQ2699" s="6"/>
      <c r="AR2699" s="6"/>
      <c r="AS2699" s="8"/>
      <c r="AT2699" s="8"/>
      <c r="AU2699" s="8"/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</row>
    <row r="2700" spans="1:58" s="5" customFormat="1">
      <c r="A2700" s="6">
        <v>2655</v>
      </c>
      <c r="B2700" s="44" t="s">
        <v>74</v>
      </c>
      <c r="C2700" s="13">
        <f t="shared" ref="C2700:U2700" si="1514">C2600+(C2600-C2500)</f>
        <v>1097.2533233642575</v>
      </c>
      <c r="D2700" s="13">
        <f t="shared" si="1514"/>
        <v>1323.2970077514651</v>
      </c>
      <c r="E2700" s="13">
        <f t="shared" si="1514"/>
        <v>1430.2095413208008</v>
      </c>
      <c r="F2700" s="13">
        <f t="shared" si="1514"/>
        <v>929.82778320312514</v>
      </c>
      <c r="G2700" s="13">
        <f t="shared" si="1514"/>
        <v>586.42669601440423</v>
      </c>
      <c r="H2700" s="13">
        <f t="shared" si="1514"/>
        <v>819.83447647094727</v>
      </c>
      <c r="I2700" s="13">
        <f t="shared" si="1514"/>
        <v>1007.2488494873048</v>
      </c>
      <c r="J2700" s="13">
        <f t="shared" si="1514"/>
        <v>1231.1131332397458</v>
      </c>
      <c r="K2700" s="13">
        <f t="shared" si="1514"/>
        <v>1267.0693832397462</v>
      </c>
      <c r="L2700" s="13">
        <f t="shared" si="1514"/>
        <v>1180.2779998779297</v>
      </c>
      <c r="M2700" s="13">
        <f t="shared" si="1514"/>
        <v>1167.7742141723631</v>
      </c>
      <c r="N2700" s="13">
        <f t="shared" si="1514"/>
        <v>796.11455078124993</v>
      </c>
      <c r="O2700" s="13">
        <f t="shared" si="1514"/>
        <v>691.40571517944329</v>
      </c>
      <c r="P2700" s="13">
        <f t="shared" si="1514"/>
        <v>596.26160888671882</v>
      </c>
      <c r="Q2700" s="13">
        <f t="shared" si="1514"/>
        <v>582.87042083740221</v>
      </c>
      <c r="R2700" s="13">
        <f t="shared" si="1514"/>
        <v>519.60775375366211</v>
      </c>
      <c r="S2700" s="13">
        <f t="shared" si="1514"/>
        <v>280.24800605773919</v>
      </c>
      <c r="T2700" s="13">
        <f t="shared" si="1514"/>
        <v>273.30516338348389</v>
      </c>
      <c r="U2700" s="13">
        <f t="shared" si="1514"/>
        <v>15780.14562702179</v>
      </c>
      <c r="V2700" s="8"/>
      <c r="W2700" s="8" t="s">
        <v>74</v>
      </c>
      <c r="X2700" s="8"/>
      <c r="Y2700" s="8"/>
      <c r="Z2700" s="8"/>
      <c r="AA2700" s="8"/>
      <c r="AB2700" s="8"/>
      <c r="AC2700" s="8"/>
      <c r="AD2700" s="8"/>
      <c r="AE2700" s="13"/>
      <c r="AF2700" s="8"/>
      <c r="AG2700" s="44" t="s">
        <v>74</v>
      </c>
      <c r="AH2700" s="68" t="str">
        <f t="shared" si="1489"/>
        <v xml:space="preserve"> </v>
      </c>
      <c r="AI2700" s="68" t="str">
        <f t="shared" si="1490"/>
        <v xml:space="preserve"> </v>
      </c>
      <c r="AJ2700" s="68" t="str">
        <f t="shared" si="1491"/>
        <v xml:space="preserve"> </v>
      </c>
      <c r="AK2700" s="68" t="str">
        <f t="shared" si="1492"/>
        <v xml:space="preserve"> </v>
      </c>
      <c r="AL2700" s="68" t="str">
        <f t="shared" si="1453"/>
        <v xml:space="preserve"> </v>
      </c>
      <c r="AM2700" s="68" t="str">
        <f t="shared" si="1454"/>
        <v xml:space="preserve"> </v>
      </c>
      <c r="AN2700" s="68" t="str">
        <f t="shared" si="1455"/>
        <v xml:space="preserve"> </v>
      </c>
      <c r="AO2700" s="68">
        <f t="shared" si="1457"/>
        <v>0</v>
      </c>
      <c r="AP2700" s="8"/>
      <c r="AQ2700" s="6"/>
      <c r="AR2700" s="6"/>
      <c r="AS2700" s="8"/>
      <c r="AT2700" s="8"/>
      <c r="AU2700" s="8"/>
      <c r="AV2700" s="8"/>
      <c r="AW2700" s="8"/>
      <c r="AX2700" s="8"/>
      <c r="AY2700" s="8"/>
      <c r="AZ2700" s="8"/>
      <c r="BA2700" s="8"/>
      <c r="BB2700" s="8"/>
      <c r="BC2700" s="8"/>
      <c r="BD2700" s="8"/>
      <c r="BE2700" s="8"/>
      <c r="BF2700" s="8"/>
    </row>
    <row r="2701" spans="1:58" s="5" customFormat="1">
      <c r="A2701" s="6">
        <v>2656</v>
      </c>
      <c r="B2701" s="44" t="s">
        <v>75</v>
      </c>
      <c r="C2701" s="13">
        <f t="shared" ref="C2701:U2701" si="1515">C2601+(C2601-C2501)</f>
        <v>866.20071105957038</v>
      </c>
      <c r="D2701" s="13">
        <f t="shared" si="1515"/>
        <v>1030.4101379394533</v>
      </c>
      <c r="E2701" s="13">
        <f t="shared" si="1515"/>
        <v>1143.0851715087888</v>
      </c>
      <c r="F2701" s="13">
        <f t="shared" si="1515"/>
        <v>751.36663818359375</v>
      </c>
      <c r="G2701" s="13">
        <f t="shared" si="1515"/>
        <v>464.68461456298814</v>
      </c>
      <c r="H2701" s="13">
        <f t="shared" si="1515"/>
        <v>706.79249877929681</v>
      </c>
      <c r="I2701" s="13">
        <f t="shared" si="1515"/>
        <v>947.66080017089837</v>
      </c>
      <c r="J2701" s="13">
        <f t="shared" si="1515"/>
        <v>1029.589205932617</v>
      </c>
      <c r="K2701" s="13">
        <f t="shared" si="1515"/>
        <v>1214.3712738037107</v>
      </c>
      <c r="L2701" s="13">
        <f t="shared" si="1515"/>
        <v>985.46153564453152</v>
      </c>
      <c r="M2701" s="13">
        <f t="shared" si="1515"/>
        <v>1003.1177764892579</v>
      </c>
      <c r="N2701" s="13">
        <f t="shared" si="1515"/>
        <v>728.86842651367181</v>
      </c>
      <c r="O2701" s="13">
        <f t="shared" si="1515"/>
        <v>598.41157836914056</v>
      </c>
      <c r="P2701" s="13">
        <f t="shared" si="1515"/>
        <v>494.21381835937507</v>
      </c>
      <c r="Q2701" s="13">
        <f t="shared" si="1515"/>
        <v>587.66383666992181</v>
      </c>
      <c r="R2701" s="13">
        <f t="shared" si="1515"/>
        <v>410.00052185058587</v>
      </c>
      <c r="S2701" s="13">
        <f t="shared" si="1515"/>
        <v>193.05955352783207</v>
      </c>
      <c r="T2701" s="13">
        <f t="shared" si="1515"/>
        <v>163.85884323120121</v>
      </c>
      <c r="U2701" s="13">
        <f t="shared" si="1515"/>
        <v>13318.816942596433</v>
      </c>
      <c r="V2701" s="8"/>
      <c r="W2701" s="8" t="s">
        <v>75</v>
      </c>
      <c r="X2701" s="8"/>
      <c r="Y2701" s="8"/>
      <c r="Z2701" s="8"/>
      <c r="AA2701" s="8"/>
      <c r="AB2701" s="8"/>
      <c r="AC2701" s="8"/>
      <c r="AD2701" s="8"/>
      <c r="AE2701" s="13"/>
      <c r="AF2701" s="8"/>
      <c r="AG2701" s="44" t="s">
        <v>75</v>
      </c>
      <c r="AH2701" s="68" t="str">
        <f t="shared" si="1489"/>
        <v xml:space="preserve"> </v>
      </c>
      <c r="AI2701" s="68" t="str">
        <f t="shared" si="1490"/>
        <v xml:space="preserve"> </v>
      </c>
      <c r="AJ2701" s="68" t="str">
        <f t="shared" si="1491"/>
        <v xml:space="preserve"> </v>
      </c>
      <c r="AK2701" s="68" t="str">
        <f t="shared" si="1492"/>
        <v xml:space="preserve"> </v>
      </c>
      <c r="AL2701" s="68" t="str">
        <f t="shared" si="1453"/>
        <v xml:space="preserve"> </v>
      </c>
      <c r="AM2701" s="68" t="str">
        <f t="shared" si="1454"/>
        <v xml:space="preserve"> </v>
      </c>
      <c r="AN2701" s="68" t="str">
        <f t="shared" si="1455"/>
        <v xml:space="preserve"> </v>
      </c>
      <c r="AO2701" s="68">
        <f t="shared" si="1457"/>
        <v>0</v>
      </c>
      <c r="AP2701" s="8"/>
      <c r="AQ2701" s="6"/>
      <c r="AR2701" s="6"/>
      <c r="AS2701" s="8"/>
      <c r="AT2701" s="8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</row>
    <row r="2702" spans="1:58" s="5" customFormat="1">
      <c r="A2702" s="6">
        <v>2657</v>
      </c>
      <c r="B2702" s="44" t="s">
        <v>76</v>
      </c>
      <c r="C2702" s="13">
        <f t="shared" ref="C2702:U2702" si="1516">C2602+(C2602-C2502)</f>
        <v>4692.840087890625</v>
      </c>
      <c r="D2702" s="13">
        <f t="shared" si="1516"/>
        <v>5254.2523681640614</v>
      </c>
      <c r="E2702" s="13">
        <f t="shared" si="1516"/>
        <v>5789.7727905273432</v>
      </c>
      <c r="F2702" s="13">
        <f t="shared" si="1516"/>
        <v>5194.6578186035167</v>
      </c>
      <c r="G2702" s="13">
        <f t="shared" si="1516"/>
        <v>3490.3395507812497</v>
      </c>
      <c r="H2702" s="13">
        <f t="shared" si="1516"/>
        <v>3312.6483489990237</v>
      </c>
      <c r="I2702" s="13">
        <f t="shared" si="1516"/>
        <v>4480.8038879394526</v>
      </c>
      <c r="J2702" s="13">
        <f t="shared" si="1516"/>
        <v>5432.0856628417969</v>
      </c>
      <c r="K2702" s="13">
        <f t="shared" si="1516"/>
        <v>6128.1446166992182</v>
      </c>
      <c r="L2702" s="13">
        <f t="shared" si="1516"/>
        <v>5224.9007690429698</v>
      </c>
      <c r="M2702" s="13">
        <f t="shared" si="1516"/>
        <v>4761.0216613769526</v>
      </c>
      <c r="N2702" s="13">
        <f t="shared" si="1516"/>
        <v>2387.9403869628909</v>
      </c>
      <c r="O2702" s="13">
        <f t="shared" si="1516"/>
        <v>1485.940069580078</v>
      </c>
      <c r="P2702" s="13">
        <f t="shared" si="1516"/>
        <v>825.42380828857449</v>
      </c>
      <c r="Q2702" s="13">
        <f t="shared" si="1516"/>
        <v>885.48201751708984</v>
      </c>
      <c r="R2702" s="13">
        <f t="shared" si="1516"/>
        <v>585.03007965087897</v>
      </c>
      <c r="S2702" s="13">
        <f t="shared" si="1516"/>
        <v>405.2659103393554</v>
      </c>
      <c r="T2702" s="13">
        <f t="shared" si="1516"/>
        <v>407.77399101257328</v>
      </c>
      <c r="U2702" s="13">
        <f t="shared" si="1516"/>
        <v>60744.32382621766</v>
      </c>
      <c r="V2702" s="8"/>
      <c r="W2702" s="8" t="s">
        <v>76</v>
      </c>
      <c r="X2702" s="8">
        <v>5</v>
      </c>
      <c r="Y2702" s="8">
        <v>52</v>
      </c>
      <c r="Z2702" s="8">
        <v>211</v>
      </c>
      <c r="AA2702" s="8">
        <v>343</v>
      </c>
      <c r="AB2702" s="8">
        <v>176</v>
      </c>
      <c r="AC2702" s="8">
        <v>22</v>
      </c>
      <c r="AD2702" s="8">
        <v>3</v>
      </c>
      <c r="AE2702" s="13">
        <v>812</v>
      </c>
      <c r="AF2702" s="8"/>
      <c r="AG2702" s="44" t="s">
        <v>76</v>
      </c>
      <c r="AH2702" s="68">
        <f t="shared" si="1489"/>
        <v>1.925054613643119</v>
      </c>
      <c r="AI2702" s="68">
        <f t="shared" si="1490"/>
        <v>29.79652795577481</v>
      </c>
      <c r="AJ2702" s="68">
        <f t="shared" si="1491"/>
        <v>127.3905212811118</v>
      </c>
      <c r="AK2702" s="68">
        <f t="shared" si="1492"/>
        <v>153.09752829094796</v>
      </c>
      <c r="AL2702" s="68">
        <f t="shared" si="1453"/>
        <v>64.800156302367867</v>
      </c>
      <c r="AM2702" s="68">
        <f t="shared" si="1454"/>
        <v>7.1799872150699295</v>
      </c>
      <c r="AN2702" s="68">
        <f t="shared" si="1455"/>
        <v>1.1483471677681265</v>
      </c>
      <c r="AO2702" s="68">
        <f t="shared" si="1457"/>
        <v>57.919987909942293</v>
      </c>
      <c r="AP2702" s="8"/>
      <c r="AQ2702" s="6"/>
      <c r="AR2702" s="6"/>
      <c r="AS2702" s="8"/>
      <c r="AT2702" s="8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</row>
    <row r="2703" spans="1:58" s="5" customFormat="1">
      <c r="A2703" s="6">
        <v>2658</v>
      </c>
      <c r="B2703" s="44" t="s">
        <v>77</v>
      </c>
      <c r="C2703" s="13">
        <f t="shared" ref="C2703:U2703" si="1517">C2603+(C2603-C2503)</f>
        <v>909.09514923095696</v>
      </c>
      <c r="D2703" s="13">
        <f t="shared" si="1517"/>
        <v>957.29381866455071</v>
      </c>
      <c r="E2703" s="13">
        <f t="shared" si="1517"/>
        <v>1033.1059936523436</v>
      </c>
      <c r="F2703" s="13">
        <f t="shared" si="1517"/>
        <v>752.39323425292969</v>
      </c>
      <c r="G2703" s="13">
        <f t="shared" si="1517"/>
        <v>583.02807922363274</v>
      </c>
      <c r="H2703" s="13">
        <f t="shared" si="1517"/>
        <v>713.95599975585924</v>
      </c>
      <c r="I2703" s="13">
        <f t="shared" si="1517"/>
        <v>991.04131317138672</v>
      </c>
      <c r="J2703" s="13">
        <f t="shared" si="1517"/>
        <v>978.47135620117194</v>
      </c>
      <c r="K2703" s="13">
        <f t="shared" si="1517"/>
        <v>898.81441650390639</v>
      </c>
      <c r="L2703" s="13">
        <f t="shared" si="1517"/>
        <v>958.82428131103529</v>
      </c>
      <c r="M2703" s="13">
        <f t="shared" si="1517"/>
        <v>923.78552856445299</v>
      </c>
      <c r="N2703" s="13">
        <f t="shared" si="1517"/>
        <v>705.79645690917982</v>
      </c>
      <c r="O2703" s="13">
        <f t="shared" si="1517"/>
        <v>615.77328948974616</v>
      </c>
      <c r="P2703" s="13">
        <f t="shared" si="1517"/>
        <v>482.86959991455092</v>
      </c>
      <c r="Q2703" s="13">
        <f t="shared" si="1517"/>
        <v>637.30223236083998</v>
      </c>
      <c r="R2703" s="13">
        <f t="shared" si="1517"/>
        <v>465.44014129638668</v>
      </c>
      <c r="S2703" s="13">
        <f t="shared" si="1517"/>
        <v>246.88274917602536</v>
      </c>
      <c r="T2703" s="13">
        <f t="shared" si="1517"/>
        <v>279.01148223876953</v>
      </c>
      <c r="U2703" s="13">
        <f t="shared" si="1517"/>
        <v>13132.885121917727</v>
      </c>
      <c r="V2703" s="8"/>
      <c r="W2703" s="8" t="s">
        <v>77</v>
      </c>
      <c r="X2703" s="8"/>
      <c r="Y2703" s="8"/>
      <c r="Z2703" s="8"/>
      <c r="AA2703" s="8"/>
      <c r="AB2703" s="8"/>
      <c r="AC2703" s="8"/>
      <c r="AD2703" s="8"/>
      <c r="AE2703" s="13"/>
      <c r="AF2703" s="8"/>
      <c r="AG2703" s="44" t="s">
        <v>77</v>
      </c>
      <c r="AH2703" s="68" t="str">
        <f t="shared" si="1489"/>
        <v xml:space="preserve"> </v>
      </c>
      <c r="AI2703" s="68" t="str">
        <f t="shared" si="1490"/>
        <v xml:space="preserve"> </v>
      </c>
      <c r="AJ2703" s="68" t="str">
        <f t="shared" si="1491"/>
        <v xml:space="preserve"> </v>
      </c>
      <c r="AK2703" s="68" t="str">
        <f t="shared" si="1492"/>
        <v xml:space="preserve"> </v>
      </c>
      <c r="AL2703" s="68" t="str">
        <f t="shared" si="1453"/>
        <v xml:space="preserve"> </v>
      </c>
      <c r="AM2703" s="68" t="str">
        <f t="shared" si="1454"/>
        <v xml:space="preserve"> </v>
      </c>
      <c r="AN2703" s="68" t="str">
        <f t="shared" si="1455"/>
        <v xml:space="preserve"> </v>
      </c>
      <c r="AO2703" s="68">
        <f t="shared" si="1457"/>
        <v>0</v>
      </c>
      <c r="AP2703" s="8"/>
      <c r="AQ2703" s="6"/>
      <c r="AR2703" s="6"/>
      <c r="AS2703" s="8"/>
      <c r="AT2703" s="8"/>
      <c r="AU2703" s="8"/>
      <c r="AV2703" s="8"/>
      <c r="AW2703" s="8"/>
      <c r="AX2703" s="8"/>
      <c r="AY2703" s="8"/>
      <c r="AZ2703" s="8"/>
      <c r="BA2703" s="8"/>
      <c r="BB2703" s="8"/>
      <c r="BC2703" s="8"/>
      <c r="BD2703" s="8"/>
      <c r="BE2703" s="8"/>
      <c r="BF2703" s="8"/>
    </row>
    <row r="2704" spans="1:58" s="5" customFormat="1">
      <c r="A2704" s="6">
        <v>2659</v>
      </c>
      <c r="B2704" s="44" t="s">
        <v>78</v>
      </c>
      <c r="C2704" s="13">
        <f t="shared" ref="C2704:U2704" si="1518">C2604+(C2604-C2504)</f>
        <v>3200.1371215820318</v>
      </c>
      <c r="D2704" s="13">
        <f t="shared" si="1518"/>
        <v>2561.8135498046872</v>
      </c>
      <c r="E2704" s="13">
        <f t="shared" si="1518"/>
        <v>2163.5118164062505</v>
      </c>
      <c r="F2704" s="13">
        <f t="shared" si="1518"/>
        <v>3069.7428588867188</v>
      </c>
      <c r="G2704" s="13">
        <f t="shared" si="1518"/>
        <v>6389.934301757813</v>
      </c>
      <c r="H2704" s="13">
        <f t="shared" si="1518"/>
        <v>11329.992822265627</v>
      </c>
      <c r="I2704" s="13">
        <f t="shared" si="1518"/>
        <v>11268.684155273439</v>
      </c>
      <c r="J2704" s="13">
        <f t="shared" si="1518"/>
        <v>7177.8494384765636</v>
      </c>
      <c r="K2704" s="13">
        <f t="shared" si="1518"/>
        <v>5700.5689941406245</v>
      </c>
      <c r="L2704" s="13">
        <f t="shared" si="1518"/>
        <v>4726.2473632812489</v>
      </c>
      <c r="M2704" s="13">
        <f t="shared" si="1518"/>
        <v>4778.0236328125011</v>
      </c>
      <c r="N2704" s="13">
        <f t="shared" si="1518"/>
        <v>3428.2001098632818</v>
      </c>
      <c r="O2704" s="13">
        <f t="shared" si="1518"/>
        <v>2764.3665039062503</v>
      </c>
      <c r="P2704" s="13">
        <f t="shared" si="1518"/>
        <v>2203.3978515624995</v>
      </c>
      <c r="Q2704" s="13">
        <f t="shared" si="1518"/>
        <v>2270.5283264160162</v>
      </c>
      <c r="R2704" s="13">
        <f t="shared" si="1518"/>
        <v>1949.602307128906</v>
      </c>
      <c r="S2704" s="13">
        <f t="shared" si="1518"/>
        <v>1291.6096221923831</v>
      </c>
      <c r="T2704" s="13">
        <f t="shared" si="1518"/>
        <v>1204.4108062744142</v>
      </c>
      <c r="U2704" s="13">
        <f t="shared" si="1518"/>
        <v>77478.62158203125</v>
      </c>
      <c r="V2704" s="8"/>
      <c r="W2704" s="8" t="s">
        <v>78</v>
      </c>
      <c r="X2704" s="8">
        <v>14</v>
      </c>
      <c r="Y2704" s="8">
        <v>51</v>
      </c>
      <c r="Z2704" s="8">
        <v>176</v>
      </c>
      <c r="AA2704" s="8">
        <v>297</v>
      </c>
      <c r="AB2704" s="8">
        <v>214</v>
      </c>
      <c r="AC2704" s="8">
        <v>45</v>
      </c>
      <c r="AD2704" s="8">
        <v>0</v>
      </c>
      <c r="AE2704" s="13">
        <v>797</v>
      </c>
      <c r="AF2704" s="8"/>
      <c r="AG2704" s="44" t="s">
        <v>78</v>
      </c>
      <c r="AH2704" s="68">
        <f t="shared" si="1489"/>
        <v>9.121285165284025</v>
      </c>
      <c r="AI2704" s="68">
        <f t="shared" si="1490"/>
        <v>15.962605432725766</v>
      </c>
      <c r="AJ2704" s="68">
        <f t="shared" si="1491"/>
        <v>31.06798084710627</v>
      </c>
      <c r="AK2704" s="68">
        <f t="shared" si="1492"/>
        <v>52.712454428144049</v>
      </c>
      <c r="AL2704" s="68">
        <f t="shared" si="1453"/>
        <v>59.627887665868805</v>
      </c>
      <c r="AM2704" s="68">
        <f t="shared" si="1454"/>
        <v>15.787897680478427</v>
      </c>
      <c r="AN2704" s="68" t="str">
        <f t="shared" si="1455"/>
        <v xml:space="preserve"> </v>
      </c>
      <c r="AO2704" s="68">
        <f t="shared" si="1457"/>
        <v>35.472062384732901</v>
      </c>
      <c r="AP2704" s="8"/>
      <c r="AQ2704" s="6"/>
      <c r="AR2704" s="6"/>
      <c r="AS2704" s="8"/>
      <c r="AT2704" s="8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</row>
    <row r="2705" spans="1:58" s="5" customFormat="1">
      <c r="A2705" s="6">
        <v>2660</v>
      </c>
      <c r="B2705" s="44" t="s">
        <v>79</v>
      </c>
      <c r="C2705" s="13">
        <f t="shared" ref="C2705:U2705" si="1519">C2605+(C2605-C2505)</f>
        <v>379.60686187744147</v>
      </c>
      <c r="D2705" s="13">
        <f t="shared" si="1519"/>
        <v>511.05960540771491</v>
      </c>
      <c r="E2705" s="13">
        <f t="shared" si="1519"/>
        <v>500.71860046386712</v>
      </c>
      <c r="F2705" s="13">
        <f t="shared" si="1519"/>
        <v>454.61339721679684</v>
      </c>
      <c r="G2705" s="13">
        <f t="shared" si="1519"/>
        <v>247.04077758789066</v>
      </c>
      <c r="H2705" s="13">
        <f t="shared" si="1519"/>
        <v>327.98889007568363</v>
      </c>
      <c r="I2705" s="13">
        <f t="shared" si="1519"/>
        <v>384.76864624023438</v>
      </c>
      <c r="J2705" s="13">
        <f t="shared" si="1519"/>
        <v>452.61886138916009</v>
      </c>
      <c r="K2705" s="13">
        <f t="shared" si="1519"/>
        <v>527.94977416992197</v>
      </c>
      <c r="L2705" s="13">
        <f t="shared" si="1519"/>
        <v>552.50620880126939</v>
      </c>
      <c r="M2705" s="13">
        <f t="shared" si="1519"/>
        <v>566.24605712890639</v>
      </c>
      <c r="N2705" s="13">
        <f t="shared" si="1519"/>
        <v>438.20985107421882</v>
      </c>
      <c r="O2705" s="13">
        <f t="shared" si="1519"/>
        <v>372.1549072265625</v>
      </c>
      <c r="P2705" s="13">
        <f t="shared" si="1519"/>
        <v>334.17571563720696</v>
      </c>
      <c r="Q2705" s="13">
        <f t="shared" si="1519"/>
        <v>306.21873550415046</v>
      </c>
      <c r="R2705" s="13">
        <f t="shared" si="1519"/>
        <v>230.97708511352539</v>
      </c>
      <c r="S2705" s="13">
        <f t="shared" si="1519"/>
        <v>80.777378082275391</v>
      </c>
      <c r="T2705" s="13">
        <f t="shared" si="1519"/>
        <v>93.032115173339861</v>
      </c>
      <c r="U2705" s="13">
        <f t="shared" si="1519"/>
        <v>6760.6634681701671</v>
      </c>
      <c r="V2705" s="8"/>
      <c r="W2705" s="8" t="s">
        <v>79</v>
      </c>
      <c r="X2705" s="8"/>
      <c r="Y2705" s="8"/>
      <c r="Z2705" s="8"/>
      <c r="AA2705" s="8"/>
      <c r="AB2705" s="8"/>
      <c r="AC2705" s="8"/>
      <c r="AD2705" s="8"/>
      <c r="AE2705" s="13"/>
      <c r="AF2705" s="8"/>
      <c r="AG2705" s="44" t="s">
        <v>79</v>
      </c>
      <c r="AH2705" s="68" t="str">
        <f t="shared" si="1489"/>
        <v xml:space="preserve"> </v>
      </c>
      <c r="AI2705" s="68" t="str">
        <f t="shared" si="1490"/>
        <v xml:space="preserve"> </v>
      </c>
      <c r="AJ2705" s="68" t="str">
        <f t="shared" si="1491"/>
        <v xml:space="preserve"> </v>
      </c>
      <c r="AK2705" s="68" t="str">
        <f t="shared" si="1492"/>
        <v xml:space="preserve"> </v>
      </c>
      <c r="AL2705" s="68" t="str">
        <f t="shared" si="1453"/>
        <v xml:space="preserve"> </v>
      </c>
      <c r="AM2705" s="68" t="str">
        <f t="shared" si="1454"/>
        <v xml:space="preserve"> </v>
      </c>
      <c r="AN2705" s="68" t="str">
        <f t="shared" si="1455"/>
        <v xml:space="preserve"> </v>
      </c>
      <c r="AO2705" s="68">
        <f t="shared" si="1457"/>
        <v>0</v>
      </c>
      <c r="AP2705" s="8"/>
      <c r="AQ2705" s="6"/>
      <c r="AR2705" s="6"/>
      <c r="AS2705" s="8"/>
      <c r="AT2705" s="8"/>
      <c r="AU2705" s="8"/>
      <c r="AV2705" s="8"/>
      <c r="AW2705" s="8"/>
      <c r="AX2705" s="8"/>
      <c r="AY2705" s="8"/>
      <c r="AZ2705" s="8"/>
      <c r="BA2705" s="8"/>
      <c r="BB2705" s="8"/>
      <c r="BC2705" s="8"/>
      <c r="BD2705" s="8"/>
      <c r="BE2705" s="8"/>
      <c r="BF2705" s="8"/>
    </row>
    <row r="2706" spans="1:58" s="5" customFormat="1">
      <c r="A2706" s="6">
        <v>2661</v>
      </c>
      <c r="B2706" s="44" t="s">
        <v>80</v>
      </c>
      <c r="C2706" s="13">
        <f t="shared" ref="C2706:U2706" si="1520">C2606+(C2606-C2506)</f>
        <v>174.89331703186033</v>
      </c>
      <c r="D2706" s="13">
        <f t="shared" si="1520"/>
        <v>215.18732299804691</v>
      </c>
      <c r="E2706" s="13">
        <f t="shared" si="1520"/>
        <v>226.27341918945311</v>
      </c>
      <c r="F2706" s="13">
        <f t="shared" si="1520"/>
        <v>129.94922637939453</v>
      </c>
      <c r="G2706" s="13">
        <f t="shared" si="1520"/>
        <v>90.459363555908212</v>
      </c>
      <c r="H2706" s="13">
        <f t="shared" si="1520"/>
        <v>129.83576354980471</v>
      </c>
      <c r="I2706" s="13">
        <f t="shared" si="1520"/>
        <v>164.39339065551758</v>
      </c>
      <c r="J2706" s="13">
        <f t="shared" si="1520"/>
        <v>226.15984649658205</v>
      </c>
      <c r="K2706" s="13">
        <f t="shared" si="1520"/>
        <v>237.79195098876951</v>
      </c>
      <c r="L2706" s="13">
        <f t="shared" si="1520"/>
        <v>274.80267486572262</v>
      </c>
      <c r="M2706" s="13">
        <f t="shared" si="1520"/>
        <v>163.23037719726563</v>
      </c>
      <c r="N2706" s="13">
        <f t="shared" si="1520"/>
        <v>156.08335113525391</v>
      </c>
      <c r="O2706" s="13">
        <f t="shared" si="1520"/>
        <v>156.30804443359375</v>
      </c>
      <c r="P2706" s="13">
        <f t="shared" si="1520"/>
        <v>202.55965423583984</v>
      </c>
      <c r="Q2706" s="13">
        <f t="shared" si="1520"/>
        <v>261.67063446044926</v>
      </c>
      <c r="R2706" s="13">
        <f t="shared" si="1520"/>
        <v>169.82338409423826</v>
      </c>
      <c r="S2706" s="13">
        <f t="shared" si="1520"/>
        <v>157.97926788330076</v>
      </c>
      <c r="T2706" s="13">
        <f t="shared" si="1520"/>
        <v>147.88978576660156</v>
      </c>
      <c r="U2706" s="13">
        <f t="shared" si="1520"/>
        <v>3285.290774917602</v>
      </c>
      <c r="V2706" s="8"/>
      <c r="W2706" s="8" t="s">
        <v>80</v>
      </c>
      <c r="X2706" s="8"/>
      <c r="Y2706" s="8"/>
      <c r="Z2706" s="8"/>
      <c r="AA2706" s="8"/>
      <c r="AB2706" s="8"/>
      <c r="AC2706" s="8"/>
      <c r="AD2706" s="8"/>
      <c r="AE2706" s="13"/>
      <c r="AF2706" s="8"/>
      <c r="AG2706" s="44" t="s">
        <v>80</v>
      </c>
      <c r="AH2706" s="68" t="str">
        <f t="shared" si="1489"/>
        <v xml:space="preserve"> </v>
      </c>
      <c r="AI2706" s="68" t="str">
        <f t="shared" si="1490"/>
        <v xml:space="preserve"> </v>
      </c>
      <c r="AJ2706" s="68" t="str">
        <f t="shared" si="1491"/>
        <v xml:space="preserve"> </v>
      </c>
      <c r="AK2706" s="68" t="str">
        <f t="shared" si="1492"/>
        <v xml:space="preserve"> </v>
      </c>
      <c r="AL2706" s="68" t="str">
        <f t="shared" si="1453"/>
        <v xml:space="preserve"> </v>
      </c>
      <c r="AM2706" s="68" t="str">
        <f t="shared" si="1454"/>
        <v xml:space="preserve"> </v>
      </c>
      <c r="AN2706" s="68" t="str">
        <f t="shared" si="1455"/>
        <v xml:space="preserve"> </v>
      </c>
      <c r="AO2706" s="68">
        <f t="shared" si="1457"/>
        <v>0</v>
      </c>
      <c r="AP2706" s="8"/>
      <c r="AQ2706" s="6"/>
      <c r="AR2706" s="6"/>
      <c r="AS2706" s="8"/>
      <c r="AT2706" s="8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</row>
    <row r="2707" spans="1:58" s="5" customFormat="1">
      <c r="A2707" s="6">
        <v>2662</v>
      </c>
      <c r="B2707" s="44" t="s">
        <v>81</v>
      </c>
      <c r="C2707" s="13">
        <f t="shared" ref="C2707:U2707" si="1521">C2607+(C2607-C2507)</f>
        <v>1625.4889617919923</v>
      </c>
      <c r="D2707" s="13">
        <f t="shared" si="1521"/>
        <v>2016.9188262939456</v>
      </c>
      <c r="E2707" s="13">
        <f t="shared" si="1521"/>
        <v>2245.84326171875</v>
      </c>
      <c r="F2707" s="13">
        <f t="shared" si="1521"/>
        <v>1772.3602874755857</v>
      </c>
      <c r="G2707" s="13">
        <f t="shared" si="1521"/>
        <v>908.91665344238254</v>
      </c>
      <c r="H2707" s="13">
        <f t="shared" si="1521"/>
        <v>1384.3717636108397</v>
      </c>
      <c r="I2707" s="13">
        <f t="shared" si="1521"/>
        <v>1532.9473846435544</v>
      </c>
      <c r="J2707" s="13">
        <f t="shared" si="1521"/>
        <v>1863.861828613281</v>
      </c>
      <c r="K2707" s="13">
        <f t="shared" si="1521"/>
        <v>2070.8477844238278</v>
      </c>
      <c r="L2707" s="13">
        <f t="shared" si="1521"/>
        <v>1960.2461090087891</v>
      </c>
      <c r="M2707" s="13">
        <f t="shared" si="1521"/>
        <v>1907.2391754150392</v>
      </c>
      <c r="N2707" s="13">
        <f t="shared" si="1521"/>
        <v>1333.383557128906</v>
      </c>
      <c r="O2707" s="13">
        <f t="shared" si="1521"/>
        <v>1161.7426452636719</v>
      </c>
      <c r="P2707" s="13">
        <f t="shared" si="1521"/>
        <v>1027.1649414062501</v>
      </c>
      <c r="Q2707" s="13">
        <f t="shared" si="1521"/>
        <v>1103.8240585327148</v>
      </c>
      <c r="R2707" s="13">
        <f t="shared" si="1521"/>
        <v>755.97843627929694</v>
      </c>
      <c r="S2707" s="13">
        <f t="shared" si="1521"/>
        <v>501.48987274169929</v>
      </c>
      <c r="T2707" s="13">
        <f t="shared" si="1521"/>
        <v>335.83092956542976</v>
      </c>
      <c r="U2707" s="13">
        <f t="shared" si="1521"/>
        <v>25508.456477355961</v>
      </c>
      <c r="V2707" s="8"/>
      <c r="W2707" s="8" t="s">
        <v>81</v>
      </c>
      <c r="X2707" s="8"/>
      <c r="Y2707" s="8"/>
      <c r="Z2707" s="8"/>
      <c r="AA2707" s="8"/>
      <c r="AB2707" s="8"/>
      <c r="AC2707" s="8"/>
      <c r="AD2707" s="8"/>
      <c r="AE2707" s="13"/>
      <c r="AF2707" s="8"/>
      <c r="AG2707" s="44" t="s">
        <v>81</v>
      </c>
      <c r="AH2707" s="68" t="str">
        <f t="shared" si="1489"/>
        <v xml:space="preserve"> </v>
      </c>
      <c r="AI2707" s="68" t="str">
        <f t="shared" si="1490"/>
        <v xml:space="preserve"> </v>
      </c>
      <c r="AJ2707" s="68" t="str">
        <f t="shared" si="1491"/>
        <v xml:space="preserve"> </v>
      </c>
      <c r="AK2707" s="68" t="str">
        <f t="shared" si="1492"/>
        <v xml:space="preserve"> </v>
      </c>
      <c r="AL2707" s="68" t="str">
        <f t="shared" si="1453"/>
        <v xml:space="preserve"> </v>
      </c>
      <c r="AM2707" s="68" t="str">
        <f t="shared" si="1454"/>
        <v xml:space="preserve"> </v>
      </c>
      <c r="AN2707" s="68" t="str">
        <f t="shared" si="1455"/>
        <v xml:space="preserve"> </v>
      </c>
      <c r="AO2707" s="68">
        <f t="shared" si="1457"/>
        <v>0</v>
      </c>
      <c r="AP2707" s="8"/>
      <c r="AQ2707" s="6"/>
      <c r="AR2707" s="6"/>
      <c r="AS2707" s="8"/>
      <c r="AT2707" s="8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</row>
    <row r="2708" spans="1:58" s="5" customFormat="1">
      <c r="A2708" s="6">
        <v>2663</v>
      </c>
      <c r="B2708" s="44" t="s">
        <v>82</v>
      </c>
      <c r="C2708" s="13">
        <f t="shared" ref="C2708:U2708" si="1522">C2608+(C2608-C2508)</f>
        <v>1129.5759063720704</v>
      </c>
      <c r="D2708" s="13">
        <f t="shared" si="1522"/>
        <v>1276.7422500610353</v>
      </c>
      <c r="E2708" s="13">
        <f t="shared" si="1522"/>
        <v>1366.4829025268555</v>
      </c>
      <c r="F2708" s="13">
        <f t="shared" si="1522"/>
        <v>1259.4474967956542</v>
      </c>
      <c r="G2708" s="13">
        <f t="shared" si="1522"/>
        <v>778.09479827880853</v>
      </c>
      <c r="H2708" s="13">
        <f t="shared" si="1522"/>
        <v>880.23436088562005</v>
      </c>
      <c r="I2708" s="13">
        <f t="shared" si="1522"/>
        <v>1048.8208129882814</v>
      </c>
      <c r="J2708" s="13">
        <f t="shared" si="1522"/>
        <v>1206.7146148681641</v>
      </c>
      <c r="K2708" s="13">
        <f t="shared" si="1522"/>
        <v>1275.7336914062503</v>
      </c>
      <c r="L2708" s="13">
        <f t="shared" si="1522"/>
        <v>1240.5474029541017</v>
      </c>
      <c r="M2708" s="13">
        <f t="shared" si="1522"/>
        <v>1252.3159118652345</v>
      </c>
      <c r="N2708" s="13">
        <f t="shared" si="1522"/>
        <v>850.74006042480482</v>
      </c>
      <c r="O2708" s="13">
        <f t="shared" si="1522"/>
        <v>798.77910461425768</v>
      </c>
      <c r="P2708" s="13">
        <f t="shared" si="1522"/>
        <v>750.10586395263658</v>
      </c>
      <c r="Q2708" s="13">
        <f t="shared" si="1522"/>
        <v>863.28829116821282</v>
      </c>
      <c r="R2708" s="13">
        <f t="shared" si="1522"/>
        <v>666.3871543884278</v>
      </c>
      <c r="S2708" s="13">
        <f t="shared" si="1522"/>
        <v>405.55540084838867</v>
      </c>
      <c r="T2708" s="13">
        <f t="shared" si="1522"/>
        <v>355.49881324768063</v>
      </c>
      <c r="U2708" s="13">
        <f t="shared" si="1522"/>
        <v>17405.064837646489</v>
      </c>
      <c r="V2708" s="8"/>
      <c r="W2708" s="8" t="s">
        <v>82</v>
      </c>
      <c r="X2708" s="8"/>
      <c r="Y2708" s="8"/>
      <c r="Z2708" s="8"/>
      <c r="AA2708" s="8"/>
      <c r="AB2708" s="8"/>
      <c r="AC2708" s="8"/>
      <c r="AD2708" s="8"/>
      <c r="AE2708" s="13"/>
      <c r="AF2708" s="8"/>
      <c r="AG2708" s="44" t="s">
        <v>82</v>
      </c>
      <c r="AH2708" s="68" t="str">
        <f t="shared" si="1489"/>
        <v xml:space="preserve"> </v>
      </c>
      <c r="AI2708" s="68" t="str">
        <f t="shared" si="1490"/>
        <v xml:space="preserve"> </v>
      </c>
      <c r="AJ2708" s="68" t="str">
        <f t="shared" si="1491"/>
        <v xml:space="preserve"> </v>
      </c>
      <c r="AK2708" s="68" t="str">
        <f t="shared" si="1492"/>
        <v xml:space="preserve"> </v>
      </c>
      <c r="AL2708" s="68" t="str">
        <f t="shared" si="1453"/>
        <v xml:space="preserve"> </v>
      </c>
      <c r="AM2708" s="68" t="str">
        <f t="shared" si="1454"/>
        <v xml:space="preserve"> </v>
      </c>
      <c r="AN2708" s="68" t="str">
        <f t="shared" si="1455"/>
        <v xml:space="preserve"> </v>
      </c>
      <c r="AO2708" s="68">
        <f t="shared" si="1457"/>
        <v>0</v>
      </c>
      <c r="AP2708" s="8"/>
      <c r="AQ2708" s="6"/>
      <c r="AR2708" s="6"/>
      <c r="AS2708" s="8"/>
      <c r="AT2708" s="8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</row>
    <row r="2709" spans="1:58" s="5" customFormat="1">
      <c r="A2709" s="6">
        <v>2664</v>
      </c>
      <c r="B2709" s="44" t="s">
        <v>83</v>
      </c>
      <c r="C2709" s="13">
        <f t="shared" ref="C2709:U2709" si="1523">C2609+(C2609-C2509)</f>
        <v>4152.4967529296864</v>
      </c>
      <c r="D2709" s="13">
        <f t="shared" si="1523"/>
        <v>3768.4434936523435</v>
      </c>
      <c r="E2709" s="13">
        <f t="shared" si="1523"/>
        <v>3885.4383544921875</v>
      </c>
      <c r="F2709" s="13">
        <f t="shared" si="1523"/>
        <v>4766.1502197265636</v>
      </c>
      <c r="G2709" s="13">
        <f t="shared" si="1523"/>
        <v>7747.215576171875</v>
      </c>
      <c r="H2709" s="13">
        <f t="shared" si="1523"/>
        <v>10569.408984374999</v>
      </c>
      <c r="I2709" s="13">
        <f t="shared" si="1523"/>
        <v>9230.1929199218739</v>
      </c>
      <c r="J2709" s="13">
        <f t="shared" si="1523"/>
        <v>6525.402075195313</v>
      </c>
      <c r="K2709" s="13">
        <f t="shared" si="1523"/>
        <v>6084.1184814453136</v>
      </c>
      <c r="L2709" s="13">
        <f t="shared" si="1523"/>
        <v>5609.591821289062</v>
      </c>
      <c r="M2709" s="13">
        <f t="shared" si="1523"/>
        <v>6062.322778320312</v>
      </c>
      <c r="N2709" s="13">
        <f t="shared" si="1523"/>
        <v>4173.9148925781255</v>
      </c>
      <c r="O2709" s="13">
        <f t="shared" si="1523"/>
        <v>3508.1038085937503</v>
      </c>
      <c r="P2709" s="13">
        <f t="shared" si="1523"/>
        <v>2754.2445922851557</v>
      </c>
      <c r="Q2709" s="13">
        <f t="shared" si="1523"/>
        <v>3177.0741210937495</v>
      </c>
      <c r="R2709" s="13">
        <f t="shared" si="1523"/>
        <v>2718.397705078125</v>
      </c>
      <c r="S2709" s="13">
        <f t="shared" si="1523"/>
        <v>1789.1677307128905</v>
      </c>
      <c r="T2709" s="13">
        <f t="shared" si="1523"/>
        <v>1987.635525512695</v>
      </c>
      <c r="U2709" s="13">
        <f t="shared" si="1523"/>
        <v>88509.319833374015</v>
      </c>
      <c r="V2709" s="8"/>
      <c r="W2709" s="8" t="s">
        <v>83</v>
      </c>
      <c r="X2709" s="8">
        <v>6</v>
      </c>
      <c r="Y2709" s="8">
        <v>34</v>
      </c>
      <c r="Z2709" s="8">
        <v>182</v>
      </c>
      <c r="AA2709" s="8">
        <v>391</v>
      </c>
      <c r="AB2709" s="8">
        <v>227</v>
      </c>
      <c r="AC2709" s="8">
        <v>41</v>
      </c>
      <c r="AD2709" s="8">
        <v>0</v>
      </c>
      <c r="AE2709" s="13">
        <v>881</v>
      </c>
      <c r="AF2709" s="8"/>
      <c r="AG2709" s="44" t="s">
        <v>83</v>
      </c>
      <c r="AH2709" s="68">
        <f t="shared" si="1489"/>
        <v>2.517755304969898</v>
      </c>
      <c r="AI2709" s="68">
        <f t="shared" si="1490"/>
        <v>8.7773470779808598</v>
      </c>
      <c r="AJ2709" s="68">
        <f t="shared" si="1491"/>
        <v>34.439011730751417</v>
      </c>
      <c r="AK2709" s="68">
        <f t="shared" si="1492"/>
        <v>84.721956169754577</v>
      </c>
      <c r="AL2709" s="68">
        <f t="shared" si="1453"/>
        <v>69.574256845531053</v>
      </c>
      <c r="AM2709" s="68">
        <f t="shared" si="1454"/>
        <v>13.477712547853026</v>
      </c>
      <c r="AN2709" s="68" t="str">
        <f t="shared" si="1455"/>
        <v xml:space="preserve"> </v>
      </c>
      <c r="AO2709" s="68">
        <f t="shared" si="1457"/>
        <v>39.223116714419156</v>
      </c>
      <c r="AP2709" s="8"/>
      <c r="AQ2709" s="6"/>
      <c r="AR2709" s="6"/>
      <c r="AS2709" s="8"/>
      <c r="AT2709" s="8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</row>
    <row r="2710" spans="1:58" s="5" customFormat="1">
      <c r="A2710" s="6">
        <v>2665</v>
      </c>
      <c r="B2710" s="44" t="s">
        <v>84</v>
      </c>
      <c r="C2710" s="13">
        <f t="shared" ref="C2710:U2710" si="1524">C2610+(C2610-C2510)</f>
        <v>501.92411499023444</v>
      </c>
      <c r="D2710" s="13">
        <f t="shared" si="1524"/>
        <v>686.08729858398431</v>
      </c>
      <c r="E2710" s="13">
        <f t="shared" si="1524"/>
        <v>696.06000976562507</v>
      </c>
      <c r="F2710" s="13">
        <f t="shared" si="1524"/>
        <v>547.8452545166017</v>
      </c>
      <c r="G2710" s="13">
        <f t="shared" si="1524"/>
        <v>352.64872131347653</v>
      </c>
      <c r="H2710" s="13">
        <f t="shared" si="1524"/>
        <v>392.74708251953132</v>
      </c>
      <c r="I2710" s="13">
        <f t="shared" si="1524"/>
        <v>562.49380187988288</v>
      </c>
      <c r="J2710" s="13">
        <f t="shared" si="1524"/>
        <v>592.97731323242181</v>
      </c>
      <c r="K2710" s="13">
        <f t="shared" si="1524"/>
        <v>757.66417846679701</v>
      </c>
      <c r="L2710" s="13">
        <f t="shared" si="1524"/>
        <v>776.72539672851576</v>
      </c>
      <c r="M2710" s="13">
        <f t="shared" si="1524"/>
        <v>750.51837158203125</v>
      </c>
      <c r="N2710" s="13">
        <f t="shared" si="1524"/>
        <v>572.57086181640625</v>
      </c>
      <c r="O2710" s="13">
        <f t="shared" si="1524"/>
        <v>518.81319580078139</v>
      </c>
      <c r="P2710" s="13">
        <f t="shared" si="1524"/>
        <v>477.83699951171889</v>
      </c>
      <c r="Q2710" s="13">
        <f t="shared" si="1524"/>
        <v>541.0770263671875</v>
      </c>
      <c r="R2710" s="13">
        <f t="shared" si="1524"/>
        <v>367.82677917480476</v>
      </c>
      <c r="S2710" s="13">
        <f t="shared" si="1524"/>
        <v>262.38230133056641</v>
      </c>
      <c r="T2710" s="13">
        <f t="shared" si="1524"/>
        <v>199.95958709716797</v>
      </c>
      <c r="U2710" s="13">
        <f t="shared" si="1524"/>
        <v>9558.1582946777344</v>
      </c>
      <c r="V2710" s="8"/>
      <c r="W2710" s="8" t="s">
        <v>84</v>
      </c>
      <c r="X2710" s="8"/>
      <c r="Y2710" s="8"/>
      <c r="Z2710" s="8"/>
      <c r="AA2710" s="8"/>
      <c r="AB2710" s="8"/>
      <c r="AC2710" s="8"/>
      <c r="AD2710" s="8"/>
      <c r="AE2710" s="13"/>
      <c r="AF2710" s="8"/>
      <c r="AG2710" s="44" t="s">
        <v>84</v>
      </c>
      <c r="AH2710" s="68" t="str">
        <f t="shared" ref="AH2710:AH2725" si="1525">IF(X2710&gt;0,X2710/(F2710/2)*1000," ")</f>
        <v xml:space="preserve"> </v>
      </c>
      <c r="AI2710" s="68" t="str">
        <f t="shared" ref="AI2710:AI2725" si="1526">IF(Y2710&gt;0,Y2710/(G2710/2)*1000," ")</f>
        <v xml:space="preserve"> </v>
      </c>
      <c r="AJ2710" s="68" t="str">
        <f t="shared" ref="AJ2710:AJ2725" si="1527">IF(Z2710&gt;0,Z2710/(H2710/2)*1000," ")</f>
        <v xml:space="preserve"> </v>
      </c>
      <c r="AK2710" s="68" t="str">
        <f t="shared" ref="AK2710:AK2725" si="1528">IF(AA2710&gt;0,AA2710/(I2710/2)*1000," ")</f>
        <v xml:space="preserve"> </v>
      </c>
      <c r="AL2710" s="68" t="str">
        <f t="shared" ref="AL2710:AL2725" si="1529">IF(AB2710&gt;0,AB2710/(J2710/2)*1000," ")</f>
        <v xml:space="preserve"> </v>
      </c>
      <c r="AM2710" s="68" t="str">
        <f t="shared" ref="AM2710:AM2725" si="1530">IF(AC2710&gt;0,AC2710/(K2710/2)*1000," ")</f>
        <v xml:space="preserve"> </v>
      </c>
      <c r="AN2710" s="68" t="str">
        <f t="shared" ref="AN2710:AN2725" si="1531">IF(AD2710&gt;0,AD2710/(L2710/2)*1000," ")</f>
        <v xml:space="preserve"> </v>
      </c>
      <c r="AO2710" s="68">
        <f t="shared" si="1457"/>
        <v>0</v>
      </c>
      <c r="AP2710" s="8"/>
      <c r="AQ2710" s="6"/>
      <c r="AR2710" s="6"/>
      <c r="AS2710" s="8"/>
      <c r="AT2710" s="8"/>
      <c r="AU2710" s="8"/>
      <c r="AV2710" s="8"/>
      <c r="AW2710" s="8"/>
      <c r="AX2710" s="8"/>
      <c r="AY2710" s="8"/>
      <c r="AZ2710" s="8"/>
      <c r="BA2710" s="8"/>
      <c r="BB2710" s="8"/>
      <c r="BC2710" s="8"/>
      <c r="BD2710" s="8"/>
      <c r="BE2710" s="8"/>
      <c r="BF2710" s="8"/>
    </row>
    <row r="2711" spans="1:58" s="5" customFormat="1">
      <c r="A2711" s="6">
        <v>2666</v>
      </c>
      <c r="B2711" s="44" t="s">
        <v>85</v>
      </c>
      <c r="C2711" s="13">
        <f t="shared" ref="C2711:U2711" si="1532">C2611+(C2611-C2511)</f>
        <v>1484.4097808837889</v>
      </c>
      <c r="D2711" s="13">
        <f t="shared" si="1532"/>
        <v>1509.3614868164061</v>
      </c>
      <c r="E2711" s="13">
        <f t="shared" si="1532"/>
        <v>1622.4719421386721</v>
      </c>
      <c r="F2711" s="13">
        <f t="shared" si="1532"/>
        <v>1035.8788879394529</v>
      </c>
      <c r="G2711" s="13">
        <f t="shared" si="1532"/>
        <v>1043.496942138672</v>
      </c>
      <c r="H2711" s="13">
        <f t="shared" si="1532"/>
        <v>1211.3119384765628</v>
      </c>
      <c r="I2711" s="13">
        <f t="shared" si="1532"/>
        <v>1393.011358642578</v>
      </c>
      <c r="J2711" s="13">
        <f t="shared" si="1532"/>
        <v>1570.4536437988281</v>
      </c>
      <c r="K2711" s="13">
        <f t="shared" si="1532"/>
        <v>1763.2211181640628</v>
      </c>
      <c r="L2711" s="13">
        <f t="shared" si="1532"/>
        <v>1360.6972717285155</v>
      </c>
      <c r="M2711" s="13">
        <f t="shared" si="1532"/>
        <v>1299.3950622558591</v>
      </c>
      <c r="N2711" s="13">
        <f t="shared" si="1532"/>
        <v>683.46741333007799</v>
      </c>
      <c r="O2711" s="13">
        <f t="shared" si="1532"/>
        <v>771.54486694335924</v>
      </c>
      <c r="P2711" s="13">
        <f t="shared" si="1532"/>
        <v>688.38176879882826</v>
      </c>
      <c r="Q2711" s="13">
        <f t="shared" si="1532"/>
        <v>712.59400634765632</v>
      </c>
      <c r="R2711" s="13">
        <f t="shared" si="1532"/>
        <v>604.61878051757799</v>
      </c>
      <c r="S2711" s="13">
        <f t="shared" si="1532"/>
        <v>287.21769561767582</v>
      </c>
      <c r="T2711" s="13">
        <f t="shared" si="1532"/>
        <v>240.54090957641608</v>
      </c>
      <c r="U2711" s="13">
        <f t="shared" si="1532"/>
        <v>19282.074874114995</v>
      </c>
      <c r="V2711" s="8"/>
      <c r="W2711" s="8" t="s">
        <v>85</v>
      </c>
      <c r="X2711" s="8"/>
      <c r="Y2711" s="8"/>
      <c r="Z2711" s="8"/>
      <c r="AA2711" s="8"/>
      <c r="AB2711" s="8"/>
      <c r="AC2711" s="8"/>
      <c r="AD2711" s="8"/>
      <c r="AE2711" s="13"/>
      <c r="AF2711" s="8"/>
      <c r="AG2711" s="44" t="s">
        <v>85</v>
      </c>
      <c r="AH2711" s="68" t="str">
        <f t="shared" si="1525"/>
        <v xml:space="preserve"> </v>
      </c>
      <c r="AI2711" s="68" t="str">
        <f t="shared" si="1526"/>
        <v xml:space="preserve"> </v>
      </c>
      <c r="AJ2711" s="68" t="str">
        <f t="shared" si="1527"/>
        <v xml:space="preserve"> </v>
      </c>
      <c r="AK2711" s="68" t="str">
        <f t="shared" si="1528"/>
        <v xml:space="preserve"> </v>
      </c>
      <c r="AL2711" s="68" t="str">
        <f t="shared" si="1529"/>
        <v xml:space="preserve"> </v>
      </c>
      <c r="AM2711" s="68" t="str">
        <f t="shared" si="1530"/>
        <v xml:space="preserve"> </v>
      </c>
      <c r="AN2711" s="68" t="str">
        <f t="shared" si="1531"/>
        <v xml:space="preserve"> </v>
      </c>
      <c r="AO2711" s="68">
        <f t="shared" ref="AO2711:AO2730" si="1533">AE2711/(SUM(F2711:K2711)/2)*1000</f>
        <v>0</v>
      </c>
      <c r="AP2711" s="8"/>
      <c r="AQ2711" s="6"/>
      <c r="AR2711" s="6"/>
      <c r="AS2711" s="8"/>
      <c r="AT2711" s="8"/>
      <c r="AU2711" s="8"/>
      <c r="AV2711" s="8"/>
      <c r="AW2711" s="8"/>
      <c r="AX2711" s="8"/>
      <c r="AY2711" s="8"/>
      <c r="AZ2711" s="8"/>
      <c r="BA2711" s="8"/>
      <c r="BB2711" s="8"/>
      <c r="BC2711" s="8"/>
      <c r="BD2711" s="8"/>
      <c r="BE2711" s="8"/>
      <c r="BF2711" s="8"/>
    </row>
    <row r="2712" spans="1:58" s="5" customFormat="1">
      <c r="A2712" s="6">
        <v>2667</v>
      </c>
      <c r="B2712" s="44" t="s">
        <v>86</v>
      </c>
      <c r="C2712" s="13">
        <f t="shared" ref="C2712:U2712" si="1534">C2612+(C2612-C2512)</f>
        <v>1697.9188659667966</v>
      </c>
      <c r="D2712" s="13">
        <f t="shared" si="1534"/>
        <v>1643.7993621826172</v>
      </c>
      <c r="E2712" s="13">
        <f t="shared" si="1534"/>
        <v>1779.6726959228513</v>
      </c>
      <c r="F2712" s="13">
        <f t="shared" si="1534"/>
        <v>1577.8881103515628</v>
      </c>
      <c r="G2712" s="13">
        <f t="shared" si="1534"/>
        <v>1201.6522872924802</v>
      </c>
      <c r="H2712" s="13">
        <f t="shared" si="1534"/>
        <v>1227.3852935791017</v>
      </c>
      <c r="I2712" s="13">
        <f t="shared" si="1534"/>
        <v>1435.3233276367189</v>
      </c>
      <c r="J2712" s="13">
        <f t="shared" si="1534"/>
        <v>1571.7712707519531</v>
      </c>
      <c r="K2712" s="13">
        <f t="shared" si="1534"/>
        <v>1554.6985748291013</v>
      </c>
      <c r="L2712" s="13">
        <f t="shared" si="1534"/>
        <v>1395.5971069335938</v>
      </c>
      <c r="M2712" s="13">
        <f t="shared" si="1534"/>
        <v>1280.6479553222655</v>
      </c>
      <c r="N2712" s="13">
        <f t="shared" si="1534"/>
        <v>958.71175842285129</v>
      </c>
      <c r="O2712" s="13">
        <f t="shared" si="1534"/>
        <v>920.5478118896483</v>
      </c>
      <c r="P2712" s="13">
        <f t="shared" si="1534"/>
        <v>817.71659164428718</v>
      </c>
      <c r="Q2712" s="13">
        <f t="shared" si="1534"/>
        <v>821.92482147216811</v>
      </c>
      <c r="R2712" s="13">
        <f t="shared" si="1534"/>
        <v>754.01777954101556</v>
      </c>
      <c r="S2712" s="13">
        <f t="shared" si="1534"/>
        <v>299.87320060729974</v>
      </c>
      <c r="T2712" s="13">
        <f t="shared" si="1534"/>
        <v>305.66807708740231</v>
      </c>
      <c r="U2712" s="13">
        <f t="shared" si="1534"/>
        <v>21244.814891433718</v>
      </c>
      <c r="V2712" s="8"/>
      <c r="W2712" s="8" t="s">
        <v>86</v>
      </c>
      <c r="X2712" s="8"/>
      <c r="Y2712" s="8"/>
      <c r="Z2712" s="8"/>
      <c r="AA2712" s="8"/>
      <c r="AB2712" s="8"/>
      <c r="AC2712" s="8"/>
      <c r="AD2712" s="8"/>
      <c r="AE2712" s="13"/>
      <c r="AF2712" s="8"/>
      <c r="AG2712" s="44" t="s">
        <v>86</v>
      </c>
      <c r="AH2712" s="68" t="str">
        <f t="shared" si="1525"/>
        <v xml:space="preserve"> </v>
      </c>
      <c r="AI2712" s="68" t="str">
        <f t="shared" si="1526"/>
        <v xml:space="preserve"> </v>
      </c>
      <c r="AJ2712" s="68" t="str">
        <f t="shared" si="1527"/>
        <v xml:space="preserve"> </v>
      </c>
      <c r="AK2712" s="68" t="str">
        <f t="shared" si="1528"/>
        <v xml:space="preserve"> </v>
      </c>
      <c r="AL2712" s="68" t="str">
        <f t="shared" si="1529"/>
        <v xml:space="preserve"> </v>
      </c>
      <c r="AM2712" s="68" t="str">
        <f t="shared" si="1530"/>
        <v xml:space="preserve"> </v>
      </c>
      <c r="AN2712" s="68" t="str">
        <f t="shared" si="1531"/>
        <v xml:space="preserve"> </v>
      </c>
      <c r="AO2712" s="68">
        <f t="shared" si="1533"/>
        <v>0</v>
      </c>
      <c r="AP2712" s="8"/>
      <c r="AQ2712" s="6"/>
      <c r="AR2712" s="6"/>
      <c r="AS2712" s="8"/>
      <c r="AT2712" s="8"/>
      <c r="AU2712" s="8"/>
      <c r="AV2712" s="8"/>
      <c r="AW2712" s="8"/>
      <c r="AX2712" s="8"/>
      <c r="AY2712" s="8"/>
      <c r="AZ2712" s="8"/>
      <c r="BA2712" s="8"/>
      <c r="BB2712" s="8"/>
      <c r="BC2712" s="8"/>
      <c r="BD2712" s="8"/>
      <c r="BE2712" s="8"/>
      <c r="BF2712" s="8"/>
    </row>
    <row r="2713" spans="1:58" s="5" customFormat="1">
      <c r="A2713" s="6">
        <v>2668</v>
      </c>
      <c r="B2713" s="44" t="s">
        <v>87</v>
      </c>
      <c r="C2713" s="13">
        <f t="shared" ref="C2713:U2713" si="1535">C2613+(C2613-C2513)</f>
        <v>403.7455528259278</v>
      </c>
      <c r="D2713" s="13">
        <f t="shared" si="1535"/>
        <v>485.48796691894535</v>
      </c>
      <c r="E2713" s="13">
        <f t="shared" si="1535"/>
        <v>500.9137374877929</v>
      </c>
      <c r="F2713" s="13">
        <f t="shared" si="1535"/>
        <v>366.15560302734372</v>
      </c>
      <c r="G2713" s="13">
        <f t="shared" si="1535"/>
        <v>172.35309829711917</v>
      </c>
      <c r="H2713" s="13">
        <f t="shared" si="1535"/>
        <v>265.59101104736328</v>
      </c>
      <c r="I2713" s="13">
        <f t="shared" si="1535"/>
        <v>384.81085128784173</v>
      </c>
      <c r="J2713" s="13">
        <f t="shared" si="1535"/>
        <v>485.03785247802728</v>
      </c>
      <c r="K2713" s="13">
        <f t="shared" si="1535"/>
        <v>537.49447021484389</v>
      </c>
      <c r="L2713" s="13">
        <f t="shared" si="1535"/>
        <v>491.49000244140632</v>
      </c>
      <c r="M2713" s="13">
        <f t="shared" si="1535"/>
        <v>521.54416961669915</v>
      </c>
      <c r="N2713" s="13">
        <f t="shared" si="1535"/>
        <v>365.66276855468743</v>
      </c>
      <c r="O2713" s="13">
        <f t="shared" si="1535"/>
        <v>358.1339111328125</v>
      </c>
      <c r="P2713" s="13">
        <f t="shared" si="1535"/>
        <v>243.09878616333015</v>
      </c>
      <c r="Q2713" s="13">
        <f t="shared" si="1535"/>
        <v>302.57562484741214</v>
      </c>
      <c r="R2713" s="13">
        <f t="shared" si="1535"/>
        <v>229.31265258789063</v>
      </c>
      <c r="S2713" s="13">
        <f t="shared" si="1535"/>
        <v>138.20989532470705</v>
      </c>
      <c r="T2713" s="13">
        <f t="shared" si="1535"/>
        <v>124.92076072692868</v>
      </c>
      <c r="U2713" s="13">
        <f t="shared" si="1535"/>
        <v>6376.5387149810786</v>
      </c>
      <c r="V2713" s="8"/>
      <c r="W2713" s="8" t="s">
        <v>87</v>
      </c>
      <c r="X2713" s="8"/>
      <c r="Y2713" s="8"/>
      <c r="Z2713" s="8"/>
      <c r="AA2713" s="8"/>
      <c r="AB2713" s="8"/>
      <c r="AC2713" s="8"/>
      <c r="AD2713" s="8"/>
      <c r="AE2713" s="13"/>
      <c r="AF2713" s="8"/>
      <c r="AG2713" s="44" t="s">
        <v>87</v>
      </c>
      <c r="AH2713" s="68" t="str">
        <f t="shared" si="1525"/>
        <v xml:space="preserve"> </v>
      </c>
      <c r="AI2713" s="68" t="str">
        <f t="shared" si="1526"/>
        <v xml:space="preserve"> </v>
      </c>
      <c r="AJ2713" s="68" t="str">
        <f t="shared" si="1527"/>
        <v xml:space="preserve"> </v>
      </c>
      <c r="AK2713" s="68" t="str">
        <f t="shared" si="1528"/>
        <v xml:space="preserve"> </v>
      </c>
      <c r="AL2713" s="68" t="str">
        <f t="shared" si="1529"/>
        <v xml:space="preserve"> </v>
      </c>
      <c r="AM2713" s="68" t="str">
        <f t="shared" si="1530"/>
        <v xml:space="preserve"> </v>
      </c>
      <c r="AN2713" s="68" t="str">
        <f t="shared" si="1531"/>
        <v xml:space="preserve"> </v>
      </c>
      <c r="AO2713" s="68">
        <f t="shared" si="1533"/>
        <v>0</v>
      </c>
      <c r="AP2713" s="8"/>
      <c r="AQ2713" s="6"/>
      <c r="AR2713" s="6"/>
      <c r="AS2713" s="8"/>
      <c r="AT2713" s="8"/>
      <c r="AU2713" s="8"/>
      <c r="AV2713" s="8"/>
      <c r="AW2713" s="8"/>
      <c r="AX2713" s="8"/>
      <c r="AY2713" s="8"/>
      <c r="AZ2713" s="8"/>
      <c r="BA2713" s="8"/>
      <c r="BB2713" s="8"/>
      <c r="BC2713" s="8"/>
      <c r="BD2713" s="8"/>
      <c r="BE2713" s="8"/>
      <c r="BF2713" s="8"/>
    </row>
    <row r="2714" spans="1:58" s="5" customFormat="1">
      <c r="A2714" s="6">
        <v>2669</v>
      </c>
      <c r="B2714" s="44" t="s">
        <v>88</v>
      </c>
      <c r="C2714" s="13">
        <f t="shared" ref="C2714:U2714" si="1536">C2614+(C2614-C2514)</f>
        <v>1739.2482376098633</v>
      </c>
      <c r="D2714" s="13">
        <f t="shared" si="1536"/>
        <v>2084.6242980957031</v>
      </c>
      <c r="E2714" s="13">
        <f t="shared" si="1536"/>
        <v>2031.445196533203</v>
      </c>
      <c r="F2714" s="13">
        <f t="shared" si="1536"/>
        <v>1881.57326965332</v>
      </c>
      <c r="G2714" s="13">
        <f t="shared" si="1536"/>
        <v>1286.9564071655275</v>
      </c>
      <c r="H2714" s="13">
        <f t="shared" si="1536"/>
        <v>1633.2885795593263</v>
      </c>
      <c r="I2714" s="13">
        <f t="shared" si="1536"/>
        <v>1730.2297943115232</v>
      </c>
      <c r="J2714" s="13">
        <f t="shared" si="1536"/>
        <v>1861.5913238525391</v>
      </c>
      <c r="K2714" s="13">
        <f t="shared" si="1536"/>
        <v>2141.0470733642578</v>
      </c>
      <c r="L2714" s="13">
        <f t="shared" si="1536"/>
        <v>1818.7276184082034</v>
      </c>
      <c r="M2714" s="13">
        <f t="shared" si="1536"/>
        <v>1795.5705749511721</v>
      </c>
      <c r="N2714" s="13">
        <f t="shared" si="1536"/>
        <v>1333.56103515625</v>
      </c>
      <c r="O2714" s="13">
        <f t="shared" si="1536"/>
        <v>1165.7413574218751</v>
      </c>
      <c r="P2714" s="13">
        <f t="shared" si="1536"/>
        <v>972.69736633300795</v>
      </c>
      <c r="Q2714" s="13">
        <f t="shared" si="1536"/>
        <v>1110.1534896850587</v>
      </c>
      <c r="R2714" s="13">
        <f t="shared" si="1536"/>
        <v>895.31230773925768</v>
      </c>
      <c r="S2714" s="13">
        <f t="shared" si="1536"/>
        <v>522.88786315917969</v>
      </c>
      <c r="T2714" s="13">
        <f t="shared" si="1536"/>
        <v>452.78389129638686</v>
      </c>
      <c r="U2714" s="13">
        <f t="shared" si="1536"/>
        <v>26457.439684295652</v>
      </c>
      <c r="V2714" s="8"/>
      <c r="W2714" s="8" t="s">
        <v>88</v>
      </c>
      <c r="X2714" s="8"/>
      <c r="Y2714" s="8"/>
      <c r="Z2714" s="8"/>
      <c r="AA2714" s="8"/>
      <c r="AB2714" s="8"/>
      <c r="AC2714" s="8"/>
      <c r="AD2714" s="8"/>
      <c r="AE2714" s="13"/>
      <c r="AF2714" s="8"/>
      <c r="AG2714" s="44" t="s">
        <v>88</v>
      </c>
      <c r="AH2714" s="68" t="str">
        <f t="shared" si="1525"/>
        <v xml:space="preserve"> </v>
      </c>
      <c r="AI2714" s="68" t="str">
        <f t="shared" si="1526"/>
        <v xml:space="preserve"> </v>
      </c>
      <c r="AJ2714" s="68" t="str">
        <f t="shared" si="1527"/>
        <v xml:space="preserve"> </v>
      </c>
      <c r="AK2714" s="68" t="str">
        <f t="shared" si="1528"/>
        <v xml:space="preserve"> </v>
      </c>
      <c r="AL2714" s="68" t="str">
        <f t="shared" si="1529"/>
        <v xml:space="preserve"> </v>
      </c>
      <c r="AM2714" s="68" t="str">
        <f t="shared" si="1530"/>
        <v xml:space="preserve"> </v>
      </c>
      <c r="AN2714" s="68" t="str">
        <f t="shared" si="1531"/>
        <v xml:space="preserve"> </v>
      </c>
      <c r="AO2714" s="68">
        <f t="shared" si="1533"/>
        <v>0</v>
      </c>
      <c r="AP2714" s="8"/>
      <c r="AQ2714" s="6"/>
      <c r="AR2714" s="6"/>
      <c r="AS2714" s="8"/>
      <c r="AT2714" s="8"/>
      <c r="AU2714" s="8"/>
      <c r="AV2714" s="8"/>
      <c r="AW2714" s="8"/>
      <c r="AX2714" s="8"/>
      <c r="AY2714" s="8"/>
      <c r="AZ2714" s="8"/>
      <c r="BA2714" s="8"/>
      <c r="BB2714" s="8"/>
      <c r="BC2714" s="8"/>
      <c r="BD2714" s="8"/>
      <c r="BE2714" s="8"/>
      <c r="BF2714" s="8"/>
    </row>
    <row r="2715" spans="1:58" s="5" customFormat="1">
      <c r="A2715" s="6">
        <v>2670</v>
      </c>
      <c r="B2715" s="44" t="s">
        <v>89</v>
      </c>
      <c r="C2715" s="13">
        <f t="shared" ref="C2715:U2715" si="1537">C2615+(C2615-C2515)</f>
        <v>2295.8286865234372</v>
      </c>
      <c r="D2715" s="13">
        <f t="shared" si="1537"/>
        <v>2247.5607177734378</v>
      </c>
      <c r="E2715" s="13">
        <f t="shared" si="1537"/>
        <v>2074.9279052734378</v>
      </c>
      <c r="F2715" s="13">
        <f t="shared" si="1537"/>
        <v>1941.287866210937</v>
      </c>
      <c r="G2715" s="13">
        <f t="shared" si="1537"/>
        <v>2093.8300170898438</v>
      </c>
      <c r="H2715" s="13">
        <f t="shared" si="1537"/>
        <v>1983.4572509765624</v>
      </c>
      <c r="I2715" s="13">
        <f t="shared" si="1537"/>
        <v>2026.0019287109374</v>
      </c>
      <c r="J2715" s="13">
        <f t="shared" si="1537"/>
        <v>2130.894750976563</v>
      </c>
      <c r="K2715" s="13">
        <f t="shared" si="1537"/>
        <v>2067.7383300781253</v>
      </c>
      <c r="L2715" s="13">
        <f t="shared" si="1537"/>
        <v>1832.31103515625</v>
      </c>
      <c r="M2715" s="13">
        <f t="shared" si="1537"/>
        <v>1696.488049316406</v>
      </c>
      <c r="N2715" s="13">
        <f t="shared" si="1537"/>
        <v>1053.8829345703125</v>
      </c>
      <c r="O2715" s="13">
        <f t="shared" si="1537"/>
        <v>1081.5573364257814</v>
      </c>
      <c r="P2715" s="13">
        <f t="shared" si="1537"/>
        <v>1046.4210205078125</v>
      </c>
      <c r="Q2715" s="13">
        <f t="shared" si="1537"/>
        <v>1003.9539428710939</v>
      </c>
      <c r="R2715" s="13">
        <f t="shared" si="1537"/>
        <v>924.78652343750014</v>
      </c>
      <c r="S2715" s="13">
        <f t="shared" si="1537"/>
        <v>565.63009033203139</v>
      </c>
      <c r="T2715" s="13">
        <f t="shared" si="1537"/>
        <v>384.18714599609382</v>
      </c>
      <c r="U2715" s="13">
        <f t="shared" si="1537"/>
        <v>28450.745532226567</v>
      </c>
      <c r="V2715" s="8"/>
      <c r="W2715" s="8" t="s">
        <v>89</v>
      </c>
      <c r="X2715" s="8"/>
      <c r="Y2715" s="8"/>
      <c r="Z2715" s="8"/>
      <c r="AA2715" s="8"/>
      <c r="AB2715" s="8"/>
      <c r="AC2715" s="8"/>
      <c r="AD2715" s="8"/>
      <c r="AE2715" s="13"/>
      <c r="AF2715" s="8"/>
      <c r="AG2715" s="44" t="s">
        <v>89</v>
      </c>
      <c r="AH2715" s="68" t="str">
        <f t="shared" si="1525"/>
        <v xml:space="preserve"> </v>
      </c>
      <c r="AI2715" s="68" t="str">
        <f t="shared" si="1526"/>
        <v xml:space="preserve"> </v>
      </c>
      <c r="AJ2715" s="68" t="str">
        <f t="shared" si="1527"/>
        <v xml:space="preserve"> </v>
      </c>
      <c r="AK2715" s="68" t="str">
        <f t="shared" si="1528"/>
        <v xml:space="preserve"> </v>
      </c>
      <c r="AL2715" s="68" t="str">
        <f t="shared" si="1529"/>
        <v xml:space="preserve"> </v>
      </c>
      <c r="AM2715" s="68" t="str">
        <f t="shared" si="1530"/>
        <v xml:space="preserve"> </v>
      </c>
      <c r="AN2715" s="68" t="str">
        <f t="shared" si="1531"/>
        <v xml:space="preserve"> </v>
      </c>
      <c r="AO2715" s="68">
        <f t="shared" si="1533"/>
        <v>0</v>
      </c>
      <c r="AP2715" s="8"/>
      <c r="AQ2715" s="6"/>
      <c r="AR2715" s="6"/>
      <c r="AS2715" s="8"/>
      <c r="AT2715" s="8"/>
      <c r="AU2715" s="8"/>
      <c r="AV2715" s="8"/>
      <c r="AW2715" s="8"/>
      <c r="AX2715" s="8"/>
      <c r="AY2715" s="8"/>
      <c r="AZ2715" s="8"/>
      <c r="BA2715" s="8"/>
      <c r="BB2715" s="8"/>
      <c r="BC2715" s="8"/>
      <c r="BD2715" s="8"/>
      <c r="BE2715" s="8"/>
      <c r="BF2715" s="8"/>
    </row>
    <row r="2716" spans="1:58" s="5" customFormat="1">
      <c r="A2716" s="6">
        <v>2671</v>
      </c>
      <c r="B2716" s="44" t="s">
        <v>90</v>
      </c>
      <c r="C2716" s="13">
        <f t="shared" ref="C2716:U2716" si="1538">C2616+(C2616-C2516)</f>
        <v>2805.5822082519526</v>
      </c>
      <c r="D2716" s="13">
        <f t="shared" si="1538"/>
        <v>3345.6029754638666</v>
      </c>
      <c r="E2716" s="13">
        <f t="shared" si="1538"/>
        <v>3455.015393066406</v>
      </c>
      <c r="F2716" s="13">
        <f t="shared" si="1538"/>
        <v>3109.8038513183596</v>
      </c>
      <c r="G2716" s="13">
        <f t="shared" si="1538"/>
        <v>2015.2404342651362</v>
      </c>
      <c r="H2716" s="13">
        <f t="shared" si="1538"/>
        <v>2402.4176040649409</v>
      </c>
      <c r="I2716" s="13">
        <f t="shared" si="1538"/>
        <v>2820.0219955444336</v>
      </c>
      <c r="J2716" s="13">
        <f t="shared" si="1538"/>
        <v>3094.5275268554688</v>
      </c>
      <c r="K2716" s="13">
        <f t="shared" si="1538"/>
        <v>3563.2315246582034</v>
      </c>
      <c r="L2716" s="13">
        <f t="shared" si="1538"/>
        <v>3108.3857482910162</v>
      </c>
      <c r="M2716" s="13">
        <f t="shared" si="1538"/>
        <v>2932.677954101563</v>
      </c>
      <c r="N2716" s="13">
        <f t="shared" si="1538"/>
        <v>1830.0160186767575</v>
      </c>
      <c r="O2716" s="13">
        <f t="shared" si="1538"/>
        <v>1745.7387588500974</v>
      </c>
      <c r="P2716" s="13">
        <f t="shared" si="1538"/>
        <v>1421.7933578491211</v>
      </c>
      <c r="Q2716" s="13">
        <f t="shared" si="1538"/>
        <v>1656.6174018859861</v>
      </c>
      <c r="R2716" s="13">
        <f t="shared" si="1538"/>
        <v>1194.9957176208497</v>
      </c>
      <c r="S2716" s="13">
        <f t="shared" si="1538"/>
        <v>595.74071006774909</v>
      </c>
      <c r="T2716" s="13">
        <f t="shared" si="1538"/>
        <v>425.38877277374274</v>
      </c>
      <c r="U2716" s="13">
        <f t="shared" si="1538"/>
        <v>41522.797953605652</v>
      </c>
      <c r="V2716" s="8"/>
      <c r="W2716" s="8" t="s">
        <v>90</v>
      </c>
      <c r="X2716" s="8"/>
      <c r="Y2716" s="8"/>
      <c r="Z2716" s="8"/>
      <c r="AA2716" s="8"/>
      <c r="AB2716" s="8"/>
      <c r="AC2716" s="8"/>
      <c r="AD2716" s="8"/>
      <c r="AE2716" s="13"/>
      <c r="AF2716" s="8"/>
      <c r="AG2716" s="44" t="s">
        <v>90</v>
      </c>
      <c r="AH2716" s="68" t="str">
        <f t="shared" si="1525"/>
        <v xml:space="preserve"> </v>
      </c>
      <c r="AI2716" s="68" t="str">
        <f t="shared" si="1526"/>
        <v xml:space="preserve"> </v>
      </c>
      <c r="AJ2716" s="68" t="str">
        <f t="shared" si="1527"/>
        <v xml:space="preserve"> </v>
      </c>
      <c r="AK2716" s="68" t="str">
        <f t="shared" si="1528"/>
        <v xml:space="preserve"> </v>
      </c>
      <c r="AL2716" s="68" t="str">
        <f t="shared" si="1529"/>
        <v xml:space="preserve"> </v>
      </c>
      <c r="AM2716" s="68" t="str">
        <f t="shared" si="1530"/>
        <v xml:space="preserve"> </v>
      </c>
      <c r="AN2716" s="68" t="str">
        <f t="shared" si="1531"/>
        <v xml:space="preserve"> </v>
      </c>
      <c r="AO2716" s="68">
        <f t="shared" si="1533"/>
        <v>0</v>
      </c>
      <c r="AP2716" s="8"/>
      <c r="AQ2716" s="6"/>
      <c r="AR2716" s="6"/>
      <c r="AS2716" s="8"/>
      <c r="AT2716" s="8"/>
      <c r="AU2716" s="8"/>
      <c r="AV2716" s="8"/>
      <c r="AW2716" s="8"/>
      <c r="AX2716" s="8"/>
      <c r="AY2716" s="8"/>
      <c r="AZ2716" s="8"/>
      <c r="BA2716" s="8"/>
      <c r="BB2716" s="8"/>
      <c r="BC2716" s="8"/>
      <c r="BD2716" s="8"/>
      <c r="BE2716" s="8"/>
      <c r="BF2716" s="8"/>
    </row>
    <row r="2717" spans="1:58" s="5" customFormat="1">
      <c r="A2717" s="6">
        <v>2672</v>
      </c>
      <c r="B2717" s="44" t="s">
        <v>91</v>
      </c>
      <c r="C2717" s="13">
        <f t="shared" ref="C2717:U2717" si="1539">C2617+(C2617-C2517)</f>
        <v>314.43268432617191</v>
      </c>
      <c r="D2717" s="13">
        <f t="shared" si="1539"/>
        <v>400.63161621093747</v>
      </c>
      <c r="E2717" s="13">
        <f t="shared" si="1539"/>
        <v>400.19364013671878</v>
      </c>
      <c r="F2717" s="13">
        <f t="shared" si="1539"/>
        <v>261.98818206787109</v>
      </c>
      <c r="G2717" s="13">
        <f t="shared" si="1539"/>
        <v>170.76373748779295</v>
      </c>
      <c r="H2717" s="13">
        <f t="shared" si="1539"/>
        <v>221.13162078857425</v>
      </c>
      <c r="I2717" s="13">
        <f t="shared" si="1539"/>
        <v>297.33496551513679</v>
      </c>
      <c r="J2717" s="13">
        <f t="shared" si="1539"/>
        <v>386.89011230468753</v>
      </c>
      <c r="K2717" s="13">
        <f t="shared" si="1539"/>
        <v>399.43713684082024</v>
      </c>
      <c r="L2717" s="13">
        <f t="shared" si="1539"/>
        <v>346.5228271484375</v>
      </c>
      <c r="M2717" s="13">
        <f t="shared" si="1539"/>
        <v>389.34726562500003</v>
      </c>
      <c r="N2717" s="13">
        <f t="shared" si="1539"/>
        <v>281.128173828125</v>
      </c>
      <c r="O2717" s="13">
        <f t="shared" si="1539"/>
        <v>326.41061096191413</v>
      </c>
      <c r="P2717" s="13">
        <f t="shared" si="1539"/>
        <v>234.21689453125003</v>
      </c>
      <c r="Q2717" s="13">
        <f t="shared" si="1539"/>
        <v>252.07115478515627</v>
      </c>
      <c r="R2717" s="13">
        <f t="shared" si="1539"/>
        <v>170.49245605468747</v>
      </c>
      <c r="S2717" s="13">
        <f t="shared" si="1539"/>
        <v>78.460526275634749</v>
      </c>
      <c r="T2717" s="13">
        <f t="shared" si="1539"/>
        <v>101.33944320678711</v>
      </c>
      <c r="U2717" s="13">
        <f t="shared" si="1539"/>
        <v>5032.793048095702</v>
      </c>
      <c r="V2717" s="8"/>
      <c r="W2717" s="8" t="s">
        <v>91</v>
      </c>
      <c r="X2717" s="8"/>
      <c r="Y2717" s="8"/>
      <c r="Z2717" s="8"/>
      <c r="AA2717" s="8"/>
      <c r="AB2717" s="8"/>
      <c r="AC2717" s="8"/>
      <c r="AD2717" s="8"/>
      <c r="AE2717" s="13"/>
      <c r="AF2717" s="8"/>
      <c r="AG2717" s="44" t="s">
        <v>91</v>
      </c>
      <c r="AH2717" s="68" t="str">
        <f t="shared" si="1525"/>
        <v xml:space="preserve"> </v>
      </c>
      <c r="AI2717" s="68" t="str">
        <f t="shared" si="1526"/>
        <v xml:space="preserve"> </v>
      </c>
      <c r="AJ2717" s="68" t="str">
        <f t="shared" si="1527"/>
        <v xml:space="preserve"> </v>
      </c>
      <c r="AK2717" s="68" t="str">
        <f t="shared" si="1528"/>
        <v xml:space="preserve"> </v>
      </c>
      <c r="AL2717" s="68" t="str">
        <f t="shared" si="1529"/>
        <v xml:space="preserve"> </v>
      </c>
      <c r="AM2717" s="68" t="str">
        <f t="shared" si="1530"/>
        <v xml:space="preserve"> </v>
      </c>
      <c r="AN2717" s="68" t="str">
        <f t="shared" si="1531"/>
        <v xml:space="preserve"> </v>
      </c>
      <c r="AO2717" s="68">
        <f t="shared" si="1533"/>
        <v>0</v>
      </c>
      <c r="AP2717" s="8"/>
      <c r="AQ2717" s="6"/>
      <c r="AR2717" s="6"/>
      <c r="AS2717" s="8"/>
      <c r="AT2717" s="8"/>
      <c r="AU2717" s="8"/>
      <c r="AV2717" s="8"/>
      <c r="AW2717" s="8"/>
      <c r="AX2717" s="8"/>
      <c r="AY2717" s="8"/>
      <c r="AZ2717" s="8"/>
      <c r="BA2717" s="8"/>
      <c r="BB2717" s="8"/>
      <c r="BC2717" s="8"/>
      <c r="BD2717" s="8"/>
      <c r="BE2717" s="8"/>
      <c r="BF2717" s="8"/>
    </row>
    <row r="2718" spans="1:58" s="5" customFormat="1">
      <c r="A2718" s="6">
        <v>2673</v>
      </c>
      <c r="B2718" s="44" t="s">
        <v>92</v>
      </c>
      <c r="C2718" s="13">
        <f t="shared" ref="C2718:U2718" si="1540">C2618+(C2618-C2518)</f>
        <v>9188.0498779296886</v>
      </c>
      <c r="D2718" s="13">
        <f t="shared" si="1540"/>
        <v>7904.4293945312511</v>
      </c>
      <c r="E2718" s="13">
        <f t="shared" si="1540"/>
        <v>7861.57568359375</v>
      </c>
      <c r="F2718" s="13">
        <f t="shared" si="1540"/>
        <v>9504.9958740234397</v>
      </c>
      <c r="G2718" s="13">
        <f t="shared" si="1540"/>
        <v>9792.2043212890603</v>
      </c>
      <c r="H2718" s="13">
        <f t="shared" si="1540"/>
        <v>11329.568530273436</v>
      </c>
      <c r="I2718" s="13">
        <f t="shared" si="1540"/>
        <v>12307.17551269531</v>
      </c>
      <c r="J2718" s="13">
        <f t="shared" si="1540"/>
        <v>10431.373486328126</v>
      </c>
      <c r="K2718" s="13">
        <f t="shared" si="1540"/>
        <v>10468.814892578126</v>
      </c>
      <c r="L2718" s="13">
        <f t="shared" si="1540"/>
        <v>9198.6686523437511</v>
      </c>
      <c r="M2718" s="13">
        <f t="shared" si="1540"/>
        <v>9724.0671630859397</v>
      </c>
      <c r="N2718" s="13">
        <f t="shared" si="1540"/>
        <v>7667.9846923828136</v>
      </c>
      <c r="O2718" s="13">
        <f t="shared" si="1540"/>
        <v>7016.3723999023432</v>
      </c>
      <c r="P2718" s="13">
        <f t="shared" si="1540"/>
        <v>6499.4678466796886</v>
      </c>
      <c r="Q2718" s="13">
        <f t="shared" si="1540"/>
        <v>6637.7457519531245</v>
      </c>
      <c r="R2718" s="13">
        <f t="shared" si="1540"/>
        <v>5402.8152343749989</v>
      </c>
      <c r="S2718" s="13">
        <f t="shared" si="1540"/>
        <v>3100.1481750488279</v>
      </c>
      <c r="T2718" s="13">
        <f t="shared" si="1540"/>
        <v>2719.1185668945318</v>
      </c>
      <c r="U2718" s="13">
        <f t="shared" si="1540"/>
        <v>146754.57605590817</v>
      </c>
      <c r="V2718" s="8"/>
      <c r="W2718" s="8" t="s">
        <v>92</v>
      </c>
      <c r="X2718" s="8">
        <v>23</v>
      </c>
      <c r="Y2718" s="8">
        <v>112</v>
      </c>
      <c r="Z2718" s="8">
        <v>489</v>
      </c>
      <c r="AA2718" s="8">
        <v>744</v>
      </c>
      <c r="AB2718" s="8">
        <v>332</v>
      </c>
      <c r="AC2718" s="8">
        <v>52</v>
      </c>
      <c r="AD2718" s="8">
        <v>3</v>
      </c>
      <c r="AE2718" s="13">
        <v>1758</v>
      </c>
      <c r="AF2718" s="8"/>
      <c r="AG2718" s="44" t="s">
        <v>92</v>
      </c>
      <c r="AH2718" s="68">
        <f t="shared" si="1525"/>
        <v>4.8395602280812273</v>
      </c>
      <c r="AI2718" s="68">
        <f t="shared" si="1526"/>
        <v>22.875339673315999</v>
      </c>
      <c r="AJ2718" s="68">
        <f t="shared" si="1527"/>
        <v>86.322793086666309</v>
      </c>
      <c r="AK2718" s="68">
        <f t="shared" si="1528"/>
        <v>120.90507675502576</v>
      </c>
      <c r="AL2718" s="68">
        <f t="shared" si="1529"/>
        <v>63.654129618719068</v>
      </c>
      <c r="AM2718" s="68">
        <f t="shared" si="1530"/>
        <v>9.9342667787287819</v>
      </c>
      <c r="AN2718" s="68">
        <f t="shared" si="1531"/>
        <v>0.65226830389974366</v>
      </c>
      <c r="AO2718" s="68">
        <f t="shared" si="1533"/>
        <v>55.08025026493911</v>
      </c>
      <c r="AP2718" s="8"/>
      <c r="AQ2718" s="6"/>
      <c r="AR2718" s="6"/>
      <c r="AS2718" s="8"/>
      <c r="AT2718" s="8"/>
      <c r="AU2718" s="8"/>
      <c r="AV2718" s="8"/>
      <c r="AW2718" s="8"/>
      <c r="AX2718" s="8"/>
      <c r="AY2718" s="8"/>
      <c r="AZ2718" s="8"/>
      <c r="BA2718" s="8"/>
      <c r="BB2718" s="8"/>
      <c r="BC2718" s="8"/>
      <c r="BD2718" s="8"/>
      <c r="BE2718" s="8"/>
      <c r="BF2718" s="8"/>
    </row>
    <row r="2719" spans="1:58" s="5" customFormat="1">
      <c r="A2719" s="6">
        <v>2674</v>
      </c>
      <c r="B2719" s="44" t="s">
        <v>93</v>
      </c>
      <c r="C2719" s="13">
        <f t="shared" ref="C2719:U2719" si="1541">C2619+(C2619-C2519)</f>
        <v>8589.9844482421886</v>
      </c>
      <c r="D2719" s="13">
        <f t="shared" si="1541"/>
        <v>8876.4866455078136</v>
      </c>
      <c r="E2719" s="13">
        <f t="shared" si="1541"/>
        <v>8267.8120971679709</v>
      </c>
      <c r="F2719" s="13">
        <f t="shared" si="1541"/>
        <v>9365.0846557617188</v>
      </c>
      <c r="G2719" s="13">
        <f t="shared" si="1541"/>
        <v>9533.5736694335938</v>
      </c>
      <c r="H2719" s="13">
        <f t="shared" si="1541"/>
        <v>9059.4356201171886</v>
      </c>
      <c r="I2719" s="13">
        <f t="shared" si="1541"/>
        <v>9404.0479003906239</v>
      </c>
      <c r="J2719" s="13">
        <f t="shared" si="1541"/>
        <v>8888.046875</v>
      </c>
      <c r="K2719" s="13">
        <f t="shared" si="1541"/>
        <v>8208.0932128906261</v>
      </c>
      <c r="L2719" s="13">
        <f t="shared" si="1541"/>
        <v>7383.4190917968772</v>
      </c>
      <c r="M2719" s="13">
        <f t="shared" si="1541"/>
        <v>7112.039331054687</v>
      </c>
      <c r="N2719" s="13">
        <f t="shared" si="1541"/>
        <v>4284.3760498046886</v>
      </c>
      <c r="O2719" s="13">
        <f t="shared" si="1541"/>
        <v>4029.77294921875</v>
      </c>
      <c r="P2719" s="13">
        <f t="shared" si="1541"/>
        <v>3126.9240173339849</v>
      </c>
      <c r="Q2719" s="13">
        <f t="shared" si="1541"/>
        <v>2186.978991699219</v>
      </c>
      <c r="R2719" s="13">
        <f t="shared" si="1541"/>
        <v>1481.0301544189456</v>
      </c>
      <c r="S2719" s="13">
        <f t="shared" si="1541"/>
        <v>517.52318115234368</v>
      </c>
      <c r="T2719" s="13">
        <f t="shared" si="1541"/>
        <v>521.5205474853517</v>
      </c>
      <c r="U2719" s="13">
        <f t="shared" si="1541"/>
        <v>110836.14943847655</v>
      </c>
      <c r="V2719" s="8"/>
      <c r="W2719" s="8" t="s">
        <v>93</v>
      </c>
      <c r="X2719" s="8">
        <v>32</v>
      </c>
      <c r="Y2719" s="8">
        <v>250</v>
      </c>
      <c r="Z2719" s="8">
        <v>674</v>
      </c>
      <c r="AA2719" s="8">
        <v>525</v>
      </c>
      <c r="AB2719" s="8">
        <v>183</v>
      </c>
      <c r="AC2719" s="8">
        <v>23</v>
      </c>
      <c r="AD2719" s="8">
        <v>0</v>
      </c>
      <c r="AE2719" s="13">
        <v>1687</v>
      </c>
      <c r="AF2719" s="8"/>
      <c r="AG2719" s="44" t="s">
        <v>93</v>
      </c>
      <c r="AH2719" s="68">
        <f t="shared" si="1525"/>
        <v>6.8338944443630867</v>
      </c>
      <c r="AI2719" s="68">
        <f t="shared" si="1526"/>
        <v>52.446230273868103</v>
      </c>
      <c r="AJ2719" s="68">
        <f t="shared" si="1527"/>
        <v>148.79514094748464</v>
      </c>
      <c r="AK2719" s="68">
        <f t="shared" si="1528"/>
        <v>111.65404633427966</v>
      </c>
      <c r="AL2719" s="68">
        <f t="shared" si="1529"/>
        <v>41.178900735714222</v>
      </c>
      <c r="AM2719" s="68">
        <f t="shared" si="1530"/>
        <v>5.6042248555070051</v>
      </c>
      <c r="AN2719" s="68" t="str">
        <f t="shared" si="1531"/>
        <v xml:space="preserve"> </v>
      </c>
      <c r="AO2719" s="68">
        <f t="shared" si="1533"/>
        <v>61.955682041424744</v>
      </c>
      <c r="AP2719" s="8"/>
      <c r="AQ2719" s="6"/>
      <c r="AR2719" s="6"/>
      <c r="AS2719" s="8"/>
      <c r="AT2719" s="8"/>
      <c r="AU2719" s="8"/>
      <c r="AV2719" s="8"/>
      <c r="AW2719" s="8"/>
      <c r="AX2719" s="8"/>
      <c r="AY2719" s="8"/>
      <c r="AZ2719" s="8"/>
      <c r="BA2719" s="8"/>
      <c r="BB2719" s="8"/>
      <c r="BC2719" s="8"/>
      <c r="BD2719" s="8"/>
      <c r="BE2719" s="8"/>
      <c r="BF2719" s="8"/>
    </row>
    <row r="2720" spans="1:58" s="5" customFormat="1">
      <c r="A2720" s="6">
        <v>2675</v>
      </c>
      <c r="B2720" s="44" t="s">
        <v>94</v>
      </c>
      <c r="C2720" s="13">
        <f t="shared" ref="C2720:U2720" si="1542">C2620+(C2620-C2520)</f>
        <v>2560.3338623046875</v>
      </c>
      <c r="D2720" s="13">
        <f t="shared" si="1542"/>
        <v>2555.147216796875</v>
      </c>
      <c r="E2720" s="13">
        <f t="shared" si="1542"/>
        <v>2506.6431884765625</v>
      </c>
      <c r="F2720" s="13">
        <f t="shared" si="1542"/>
        <v>2566.4884521484378</v>
      </c>
      <c r="G2720" s="13">
        <f t="shared" si="1542"/>
        <v>2354.6676025390625</v>
      </c>
      <c r="H2720" s="13">
        <f t="shared" si="1542"/>
        <v>2260.796142578125</v>
      </c>
      <c r="I2720" s="13">
        <f t="shared" si="1542"/>
        <v>2407.0328369140625</v>
      </c>
      <c r="J2720" s="13">
        <f t="shared" si="1542"/>
        <v>2443.7857666015625</v>
      </c>
      <c r="K2720" s="13">
        <f t="shared" si="1542"/>
        <v>2374.8331298828125</v>
      </c>
      <c r="L2720" s="13">
        <f t="shared" si="1542"/>
        <v>2108.2497070312497</v>
      </c>
      <c r="M2720" s="13">
        <f t="shared" si="1542"/>
        <v>1868.3063232421878</v>
      </c>
      <c r="N2720" s="13">
        <f t="shared" si="1542"/>
        <v>1063.5168212890624</v>
      </c>
      <c r="O2720" s="13">
        <f t="shared" si="1542"/>
        <v>864.93480224609402</v>
      </c>
      <c r="P2720" s="13">
        <f t="shared" si="1542"/>
        <v>733.35081787109368</v>
      </c>
      <c r="Q2720" s="13">
        <f t="shared" si="1542"/>
        <v>736.88347778320326</v>
      </c>
      <c r="R2720" s="13">
        <f t="shared" si="1542"/>
        <v>577.65335693359361</v>
      </c>
      <c r="S2720" s="13">
        <f t="shared" si="1542"/>
        <v>263.52347106933587</v>
      </c>
      <c r="T2720" s="13">
        <f t="shared" si="1542"/>
        <v>144.81389160156243</v>
      </c>
      <c r="U2720" s="13">
        <f t="shared" si="1542"/>
        <v>30390.960867309579</v>
      </c>
      <c r="V2720" s="8"/>
      <c r="W2720" s="8" t="s">
        <v>94</v>
      </c>
      <c r="X2720" s="8"/>
      <c r="Y2720" s="8"/>
      <c r="Z2720" s="8"/>
      <c r="AA2720" s="8"/>
      <c r="AB2720" s="8"/>
      <c r="AC2720" s="8"/>
      <c r="AD2720" s="8"/>
      <c r="AE2720" s="13"/>
      <c r="AF2720" s="8"/>
      <c r="AG2720" s="44" t="s">
        <v>94</v>
      </c>
      <c r="AH2720" s="68" t="str">
        <f t="shared" si="1525"/>
        <v xml:space="preserve"> </v>
      </c>
      <c r="AI2720" s="68" t="str">
        <f t="shared" si="1526"/>
        <v xml:space="preserve"> </v>
      </c>
      <c r="AJ2720" s="68" t="str">
        <f t="shared" si="1527"/>
        <v xml:space="preserve"> </v>
      </c>
      <c r="AK2720" s="68" t="str">
        <f t="shared" si="1528"/>
        <v xml:space="preserve"> </v>
      </c>
      <c r="AL2720" s="68" t="str">
        <f t="shared" si="1529"/>
        <v xml:space="preserve"> </v>
      </c>
      <c r="AM2720" s="68" t="str">
        <f t="shared" si="1530"/>
        <v xml:space="preserve"> </v>
      </c>
      <c r="AN2720" s="68" t="str">
        <f t="shared" si="1531"/>
        <v xml:space="preserve"> </v>
      </c>
      <c r="AO2720" s="68">
        <f t="shared" si="1533"/>
        <v>0</v>
      </c>
      <c r="AP2720" s="8"/>
      <c r="AQ2720" s="6"/>
      <c r="AR2720" s="6"/>
      <c r="AS2720" s="8"/>
      <c r="AT2720" s="8"/>
      <c r="AU2720" s="8"/>
      <c r="AV2720" s="8"/>
      <c r="AW2720" s="8"/>
      <c r="AX2720" s="8"/>
      <c r="AY2720" s="8"/>
      <c r="AZ2720" s="8"/>
      <c r="BA2720" s="8"/>
      <c r="BB2720" s="8"/>
      <c r="BC2720" s="8"/>
      <c r="BD2720" s="8"/>
      <c r="BE2720" s="8"/>
      <c r="BF2720" s="8"/>
    </row>
    <row r="2721" spans="1:58" s="5" customFormat="1">
      <c r="A2721" s="6">
        <v>2676</v>
      </c>
      <c r="B2721" s="44" t="s">
        <v>95</v>
      </c>
      <c r="C2721" s="13">
        <f t="shared" ref="C2721:U2721" si="1543">C2621+(C2621-C2521)</f>
        <v>5500.8737304687511</v>
      </c>
      <c r="D2721" s="13">
        <f t="shared" si="1543"/>
        <v>7576.0354614257813</v>
      </c>
      <c r="E2721" s="13">
        <f t="shared" si="1543"/>
        <v>6241.9165710449224</v>
      </c>
      <c r="F2721" s="13">
        <f t="shared" si="1543"/>
        <v>5350.46826171875</v>
      </c>
      <c r="G2721" s="13">
        <f t="shared" si="1543"/>
        <v>4058.7994018554682</v>
      </c>
      <c r="H2721" s="13">
        <f t="shared" si="1543"/>
        <v>5200.4330078124995</v>
      </c>
      <c r="I2721" s="13">
        <f t="shared" si="1543"/>
        <v>5964.7319458007823</v>
      </c>
      <c r="J2721" s="13">
        <f t="shared" si="1543"/>
        <v>7057.1793334960948</v>
      </c>
      <c r="K2721" s="13">
        <f t="shared" si="1543"/>
        <v>5911.6514038085943</v>
      </c>
      <c r="L2721" s="13">
        <f t="shared" si="1543"/>
        <v>4598.1796997070323</v>
      </c>
      <c r="M2721" s="13">
        <f t="shared" si="1543"/>
        <v>4273.2499023437495</v>
      </c>
      <c r="N2721" s="13">
        <f t="shared" si="1543"/>
        <v>1937.9332214355463</v>
      </c>
      <c r="O2721" s="13">
        <f t="shared" si="1543"/>
        <v>1486.5471954345703</v>
      </c>
      <c r="P2721" s="13">
        <f t="shared" si="1543"/>
        <v>1049.1337570190435</v>
      </c>
      <c r="Q2721" s="13">
        <f t="shared" si="1543"/>
        <v>1101.4258232116699</v>
      </c>
      <c r="R2721" s="13">
        <f t="shared" si="1543"/>
        <v>830.52946319580064</v>
      </c>
      <c r="S2721" s="13">
        <f t="shared" si="1543"/>
        <v>299.01452331542976</v>
      </c>
      <c r="T2721" s="13">
        <f t="shared" si="1543"/>
        <v>49.683088302612305</v>
      </c>
      <c r="U2721" s="13">
        <f t="shared" si="1543"/>
        <v>68487.785791397095</v>
      </c>
      <c r="V2721" s="8"/>
      <c r="W2721" s="8" t="s">
        <v>95</v>
      </c>
      <c r="X2721" s="8">
        <v>46</v>
      </c>
      <c r="Y2721" s="8">
        <v>198</v>
      </c>
      <c r="Z2721" s="8">
        <v>466</v>
      </c>
      <c r="AA2721" s="8">
        <v>433</v>
      </c>
      <c r="AB2721" s="8">
        <v>150</v>
      </c>
      <c r="AC2721" s="8">
        <v>19</v>
      </c>
      <c r="AD2721" s="8">
        <v>0</v>
      </c>
      <c r="AE2721" s="13">
        <v>1312</v>
      </c>
      <c r="AF2721" s="8"/>
      <c r="AG2721" s="44" t="s">
        <v>95</v>
      </c>
      <c r="AH2721" s="68">
        <f t="shared" si="1525"/>
        <v>17.194756701621198</v>
      </c>
      <c r="AI2721" s="68">
        <f t="shared" si="1526"/>
        <v>97.565797368298064</v>
      </c>
      <c r="AJ2721" s="68">
        <f t="shared" si="1527"/>
        <v>179.21584579589359</v>
      </c>
      <c r="AK2721" s="68">
        <f t="shared" si="1528"/>
        <v>145.18674231616907</v>
      </c>
      <c r="AL2721" s="68">
        <f t="shared" si="1529"/>
        <v>42.509901735964725</v>
      </c>
      <c r="AM2721" s="68">
        <f t="shared" si="1530"/>
        <v>6.4279838922028478</v>
      </c>
      <c r="AN2721" s="68" t="str">
        <f t="shared" si="1531"/>
        <v xml:space="preserve"> </v>
      </c>
      <c r="AO2721" s="68">
        <f t="shared" si="1533"/>
        <v>78.227332035914969</v>
      </c>
      <c r="AP2721" s="8"/>
      <c r="AQ2721" s="6"/>
      <c r="AR2721" s="6"/>
      <c r="AS2721" s="8"/>
      <c r="AT2721" s="8"/>
      <c r="AU2721" s="8"/>
      <c r="AV2721" s="8"/>
      <c r="AW2721" s="8"/>
      <c r="AX2721" s="8"/>
      <c r="AY2721" s="8"/>
      <c r="AZ2721" s="8"/>
      <c r="BA2721" s="8"/>
      <c r="BB2721" s="8"/>
      <c r="BC2721" s="8"/>
      <c r="BD2721" s="8"/>
      <c r="BE2721" s="8"/>
      <c r="BF2721" s="8"/>
    </row>
    <row r="2722" spans="1:58" s="5" customFormat="1">
      <c r="A2722" s="6">
        <v>2677</v>
      </c>
      <c r="B2722" s="44" t="s">
        <v>96</v>
      </c>
      <c r="C2722" s="13">
        <f t="shared" ref="C2722:U2722" si="1544">C2622+(C2622-C2522)</f>
        <v>3163.6909790039063</v>
      </c>
      <c r="D2722" s="13">
        <f t="shared" si="1544"/>
        <v>2862.0982727050787</v>
      </c>
      <c r="E2722" s="13">
        <f t="shared" si="1544"/>
        <v>2395.4493103027344</v>
      </c>
      <c r="F2722" s="13">
        <f t="shared" si="1544"/>
        <v>2882.7208068847654</v>
      </c>
      <c r="G2722" s="13">
        <f t="shared" si="1544"/>
        <v>6648.8947265625011</v>
      </c>
      <c r="H2722" s="13">
        <f t="shared" si="1544"/>
        <v>10966.19921875</v>
      </c>
      <c r="I2722" s="13">
        <f t="shared" si="1544"/>
        <v>8847.2743652343761</v>
      </c>
      <c r="J2722" s="13">
        <f t="shared" si="1544"/>
        <v>6105.2544311523443</v>
      </c>
      <c r="K2722" s="13">
        <f t="shared" si="1544"/>
        <v>4723.3265258789052</v>
      </c>
      <c r="L2722" s="13">
        <f t="shared" si="1544"/>
        <v>3933.9219970703125</v>
      </c>
      <c r="M2722" s="13">
        <f t="shared" si="1544"/>
        <v>3820.3850463867193</v>
      </c>
      <c r="N2722" s="13">
        <f t="shared" si="1544"/>
        <v>2551.0608459472651</v>
      </c>
      <c r="O2722" s="13">
        <f t="shared" si="1544"/>
        <v>2001.6341735839846</v>
      </c>
      <c r="P2722" s="13">
        <f t="shared" si="1544"/>
        <v>1983.2769531249999</v>
      </c>
      <c r="Q2722" s="13">
        <f t="shared" si="1544"/>
        <v>1795.5810058593747</v>
      </c>
      <c r="R2722" s="13">
        <f t="shared" si="1544"/>
        <v>1315.7595794677732</v>
      </c>
      <c r="S2722" s="13">
        <f t="shared" si="1544"/>
        <v>829.54207611083984</v>
      </c>
      <c r="T2722" s="13">
        <f t="shared" si="1544"/>
        <v>716.89821929931634</v>
      </c>
      <c r="U2722" s="13">
        <f t="shared" si="1544"/>
        <v>67542.968533325213</v>
      </c>
      <c r="V2722" s="8"/>
      <c r="W2722" s="8" t="s">
        <v>96</v>
      </c>
      <c r="X2722" s="8">
        <v>21</v>
      </c>
      <c r="Y2722" s="8">
        <v>58</v>
      </c>
      <c r="Z2722" s="8">
        <v>199</v>
      </c>
      <c r="AA2722" s="8">
        <v>327</v>
      </c>
      <c r="AB2722" s="8">
        <v>151</v>
      </c>
      <c r="AC2722" s="8">
        <v>38</v>
      </c>
      <c r="AD2722" s="8">
        <v>3</v>
      </c>
      <c r="AE2722" s="13">
        <v>800</v>
      </c>
      <c r="AF2722" s="8"/>
      <c r="AG2722" s="44" t="s">
        <v>96</v>
      </c>
      <c r="AH2722" s="68">
        <f t="shared" si="1525"/>
        <v>14.569569102804524</v>
      </c>
      <c r="AI2722" s="68">
        <f t="shared" si="1526"/>
        <v>17.446508746269828</v>
      </c>
      <c r="AJ2722" s="68">
        <f t="shared" si="1527"/>
        <v>36.293340296016126</v>
      </c>
      <c r="AK2722" s="68">
        <f t="shared" si="1528"/>
        <v>73.921071394588154</v>
      </c>
      <c r="AL2722" s="68">
        <f t="shared" si="1529"/>
        <v>49.465587946512265</v>
      </c>
      <c r="AM2722" s="68">
        <f t="shared" si="1530"/>
        <v>16.090354876716489</v>
      </c>
      <c r="AN2722" s="68">
        <f t="shared" si="1531"/>
        <v>1.5251954676448456</v>
      </c>
      <c r="AO2722" s="68">
        <f t="shared" si="1533"/>
        <v>39.827080698237438</v>
      </c>
      <c r="AP2722" s="8"/>
      <c r="AQ2722" s="6"/>
      <c r="AR2722" s="6"/>
      <c r="AS2722" s="8"/>
      <c r="AT2722" s="8"/>
      <c r="AU2722" s="8"/>
      <c r="AV2722" s="8"/>
      <c r="AW2722" s="8"/>
      <c r="AX2722" s="8"/>
      <c r="AY2722" s="8"/>
      <c r="AZ2722" s="8"/>
      <c r="BA2722" s="8"/>
      <c r="BB2722" s="8"/>
      <c r="BC2722" s="8"/>
      <c r="BD2722" s="8"/>
      <c r="BE2722" s="8"/>
      <c r="BF2722" s="8"/>
    </row>
    <row r="2723" spans="1:58" s="5" customFormat="1">
      <c r="A2723" s="6">
        <v>2678</v>
      </c>
      <c r="B2723" s="44" t="s">
        <v>97</v>
      </c>
      <c r="C2723" s="13">
        <f t="shared" ref="C2723:U2723" si="1545">C2623+(C2623-C2523)</f>
        <v>10399.784685897828</v>
      </c>
      <c r="D2723" s="13">
        <f t="shared" si="1545"/>
        <v>11508.561854171754</v>
      </c>
      <c r="E2723" s="13">
        <f t="shared" si="1545"/>
        <v>12079.001348114016</v>
      </c>
      <c r="F2723" s="13">
        <f t="shared" si="1545"/>
        <v>11408.111098861697</v>
      </c>
      <c r="G2723" s="13">
        <f t="shared" si="1545"/>
        <v>8276.691433429718</v>
      </c>
      <c r="H2723" s="13">
        <f t="shared" si="1545"/>
        <v>9357.1620359420776</v>
      </c>
      <c r="I2723" s="13">
        <f t="shared" si="1545"/>
        <v>10679.104732513428</v>
      </c>
      <c r="J2723" s="13">
        <f t="shared" si="1545"/>
        <v>11765.704113006592</v>
      </c>
      <c r="K2723" s="13">
        <f t="shared" si="1545"/>
        <v>11811.617248153689</v>
      </c>
      <c r="L2723" s="13">
        <f t="shared" si="1545"/>
        <v>11110.815031051636</v>
      </c>
      <c r="M2723" s="13">
        <f t="shared" si="1545"/>
        <v>10805.488548088075</v>
      </c>
      <c r="N2723" s="13">
        <f t="shared" si="1545"/>
        <v>6229.7335582733149</v>
      </c>
      <c r="O2723" s="13">
        <f t="shared" si="1545"/>
        <v>4077.7312259674072</v>
      </c>
      <c r="P2723" s="13">
        <f t="shared" si="1545"/>
        <v>3401.4491506576533</v>
      </c>
      <c r="Q2723" s="13">
        <f t="shared" si="1545"/>
        <v>3513.91767616272</v>
      </c>
      <c r="R2723" s="13">
        <f t="shared" si="1545"/>
        <v>2342.556170463562</v>
      </c>
      <c r="S2723" s="13">
        <f t="shared" si="1545"/>
        <v>1475.7557924985886</v>
      </c>
      <c r="T2723" s="13">
        <f t="shared" si="1545"/>
        <v>1472.3119162932037</v>
      </c>
      <c r="U2723" s="13">
        <f t="shared" si="1545"/>
        <v>141715.49761954695</v>
      </c>
      <c r="V2723" s="8"/>
      <c r="W2723" s="8" t="s">
        <v>97</v>
      </c>
      <c r="X2723" s="8">
        <v>58</v>
      </c>
      <c r="Y2723" s="8">
        <v>233</v>
      </c>
      <c r="Z2723" s="8">
        <v>697</v>
      </c>
      <c r="AA2723" s="8">
        <v>648</v>
      </c>
      <c r="AB2723" s="8">
        <v>274</v>
      </c>
      <c r="AC2723" s="8">
        <v>52</v>
      </c>
      <c r="AD2723" s="8">
        <v>0</v>
      </c>
      <c r="AE2723" s="13">
        <v>1962</v>
      </c>
      <c r="AF2723" s="8"/>
      <c r="AG2723" s="44" t="s">
        <v>97</v>
      </c>
      <c r="AH2723" s="68">
        <f t="shared" si="1525"/>
        <v>10.168203920417158</v>
      </c>
      <c r="AI2723" s="68">
        <f t="shared" si="1526"/>
        <v>56.302690966322231</v>
      </c>
      <c r="AJ2723" s="68">
        <f t="shared" si="1527"/>
        <v>148.97679388744842</v>
      </c>
      <c r="AK2723" s="68">
        <f t="shared" si="1528"/>
        <v>121.35848766930991</v>
      </c>
      <c r="AL2723" s="68">
        <f t="shared" si="1529"/>
        <v>46.576048040695191</v>
      </c>
      <c r="AM2723" s="68">
        <f t="shared" si="1530"/>
        <v>8.8048907964958456</v>
      </c>
      <c r="AN2723" s="68" t="str">
        <f t="shared" si="1531"/>
        <v xml:space="preserve"> </v>
      </c>
      <c r="AO2723" s="68">
        <f t="shared" si="1533"/>
        <v>61.992097413014513</v>
      </c>
      <c r="AP2723" s="8"/>
      <c r="AQ2723" s="6"/>
      <c r="AR2723" s="6"/>
      <c r="AS2723" s="8"/>
      <c r="AT2723" s="8"/>
      <c r="AU2723" s="8"/>
      <c r="AV2723" s="8"/>
      <c r="AW2723" s="8"/>
      <c r="AX2723" s="8"/>
      <c r="AY2723" s="8"/>
      <c r="AZ2723" s="8"/>
      <c r="BA2723" s="8"/>
      <c r="BB2723" s="8"/>
      <c r="BC2723" s="8"/>
      <c r="BD2723" s="8"/>
      <c r="BE2723" s="8"/>
      <c r="BF2723" s="8"/>
    </row>
    <row r="2724" spans="1:58" s="5" customFormat="1">
      <c r="A2724" s="6">
        <v>2679</v>
      </c>
      <c r="B2724" s="44" t="s">
        <v>98</v>
      </c>
      <c r="C2724" s="13">
        <f t="shared" ref="C2724:U2724" si="1546">C2624+(C2624-C2524)</f>
        <v>572.86997299194343</v>
      </c>
      <c r="D2724" s="13">
        <f t="shared" si="1546"/>
        <v>641.17732238769531</v>
      </c>
      <c r="E2724" s="13">
        <f t="shared" si="1546"/>
        <v>656.43283081054688</v>
      </c>
      <c r="F2724" s="13">
        <f t="shared" si="1546"/>
        <v>448.66642913818356</v>
      </c>
      <c r="G2724" s="13">
        <f t="shared" si="1546"/>
        <v>302.16669464111328</v>
      </c>
      <c r="H2724" s="13">
        <f t="shared" si="1546"/>
        <v>392.05140762329108</v>
      </c>
      <c r="I2724" s="13">
        <f t="shared" si="1546"/>
        <v>477.84537506103516</v>
      </c>
      <c r="J2724" s="13">
        <f t="shared" si="1546"/>
        <v>639.77107238769531</v>
      </c>
      <c r="K2724" s="13">
        <f t="shared" si="1546"/>
        <v>699.98575134277337</v>
      </c>
      <c r="L2724" s="13">
        <f t="shared" si="1546"/>
        <v>485.39441833496107</v>
      </c>
      <c r="M2724" s="13">
        <f t="shared" si="1546"/>
        <v>537.28733215332045</v>
      </c>
      <c r="N2724" s="13">
        <f t="shared" si="1546"/>
        <v>430.25526428222656</v>
      </c>
      <c r="O2724" s="13">
        <f t="shared" si="1546"/>
        <v>493.30299606323246</v>
      </c>
      <c r="P2724" s="13">
        <f t="shared" si="1546"/>
        <v>511.78993988037109</v>
      </c>
      <c r="Q2724" s="13">
        <f t="shared" si="1546"/>
        <v>536.7123275756835</v>
      </c>
      <c r="R2724" s="13">
        <f t="shared" si="1546"/>
        <v>395.64249038696289</v>
      </c>
      <c r="S2724" s="13">
        <f t="shared" si="1546"/>
        <v>165.36784553527832</v>
      </c>
      <c r="T2724" s="13">
        <f t="shared" si="1546"/>
        <v>211.40413856506348</v>
      </c>
      <c r="U2724" s="13">
        <f t="shared" si="1546"/>
        <v>8598.1236091613791</v>
      </c>
      <c r="V2724" s="8"/>
      <c r="W2724" s="8" t="s">
        <v>98</v>
      </c>
      <c r="X2724" s="8"/>
      <c r="Y2724" s="8"/>
      <c r="Z2724" s="8"/>
      <c r="AA2724" s="8"/>
      <c r="AB2724" s="8"/>
      <c r="AC2724" s="8"/>
      <c r="AD2724" s="8"/>
      <c r="AE2724" s="13"/>
      <c r="AF2724" s="8"/>
      <c r="AG2724" s="44" t="s">
        <v>98</v>
      </c>
      <c r="AH2724" s="68" t="str">
        <f t="shared" si="1525"/>
        <v xml:space="preserve"> </v>
      </c>
      <c r="AI2724" s="68" t="str">
        <f t="shared" si="1526"/>
        <v xml:space="preserve"> </v>
      </c>
      <c r="AJ2724" s="68" t="str">
        <f t="shared" si="1527"/>
        <v xml:space="preserve"> </v>
      </c>
      <c r="AK2724" s="68" t="str">
        <f t="shared" si="1528"/>
        <v xml:space="preserve"> </v>
      </c>
      <c r="AL2724" s="68" t="str">
        <f t="shared" si="1529"/>
        <v xml:space="preserve"> </v>
      </c>
      <c r="AM2724" s="68" t="str">
        <f t="shared" si="1530"/>
        <v xml:space="preserve"> </v>
      </c>
      <c r="AN2724" s="68" t="str">
        <f t="shared" si="1531"/>
        <v xml:space="preserve"> </v>
      </c>
      <c r="AO2724" s="68">
        <f t="shared" si="1533"/>
        <v>0</v>
      </c>
      <c r="AP2724" s="8"/>
      <c r="AQ2724" s="6"/>
      <c r="AR2724" s="6"/>
      <c r="AS2724" s="8"/>
      <c r="AT2724" s="8"/>
      <c r="AU2724" s="8"/>
      <c r="AV2724" s="8"/>
      <c r="AW2724" s="8"/>
      <c r="AX2724" s="8"/>
      <c r="AY2724" s="8"/>
      <c r="AZ2724" s="8"/>
      <c r="BA2724" s="8"/>
      <c r="BB2724" s="8"/>
      <c r="BC2724" s="8"/>
      <c r="BD2724" s="8"/>
      <c r="BE2724" s="8"/>
      <c r="BF2724" s="8"/>
    </row>
    <row r="2725" spans="1:58" s="5" customFormat="1">
      <c r="A2725" s="6">
        <v>2680</v>
      </c>
      <c r="B2725" s="45" t="s">
        <v>99</v>
      </c>
      <c r="C2725" s="13">
        <f t="shared" ref="C2725:U2725" si="1547">C2625+(C2625-C2525)</f>
        <v>2.9490854501724248</v>
      </c>
      <c r="D2725" s="13">
        <f t="shared" si="1547"/>
        <v>7.6942499399185191</v>
      </c>
      <c r="E2725" s="13">
        <f t="shared" si="1547"/>
        <v>5.9360852479934687</v>
      </c>
      <c r="F2725" s="13">
        <f t="shared" si="1547"/>
        <v>2.6796221733093262</v>
      </c>
      <c r="G2725" s="13">
        <f t="shared" si="1547"/>
        <v>1.2139060229063037</v>
      </c>
      <c r="H2725" s="13">
        <f t="shared" si="1547"/>
        <v>3.2894090652465815</v>
      </c>
      <c r="I2725" s="13">
        <f t="shared" si="1547"/>
        <v>9.1809817373752605</v>
      </c>
      <c r="J2725" s="13">
        <f t="shared" si="1547"/>
        <v>8.3186648845672586</v>
      </c>
      <c r="K2725" s="13">
        <f t="shared" si="1547"/>
        <v>2.8612715959548956</v>
      </c>
      <c r="L2725" s="13">
        <f t="shared" si="1547"/>
        <v>22.811273241043093</v>
      </c>
      <c r="M2725" s="13">
        <f t="shared" si="1547"/>
        <v>4.7133922576904297</v>
      </c>
      <c r="N2725" s="13">
        <f t="shared" si="1547"/>
        <v>5.7913691520690929</v>
      </c>
      <c r="O2725" s="13">
        <f t="shared" si="1547"/>
        <v>5.3196965217590337</v>
      </c>
      <c r="P2725" s="13">
        <f t="shared" si="1547"/>
        <v>4.5769897460937505</v>
      </c>
      <c r="Q2725" s="13">
        <f t="shared" si="1547"/>
        <v>5.1253664612770091</v>
      </c>
      <c r="R2725" s="13">
        <f t="shared" si="1547"/>
        <v>-1.1084713786840439</v>
      </c>
      <c r="S2725" s="13">
        <f t="shared" si="1547"/>
        <v>0</v>
      </c>
      <c r="T2725" s="13">
        <f t="shared" si="1547"/>
        <v>1.3241877675056455</v>
      </c>
      <c r="U2725" s="13">
        <f t="shared" si="1547"/>
        <v>92.677079886198044</v>
      </c>
      <c r="V2725" s="8"/>
      <c r="W2725" s="8" t="s">
        <v>99</v>
      </c>
      <c r="X2725" s="8"/>
      <c r="Y2725" s="8"/>
      <c r="Z2725" s="8"/>
      <c r="AA2725" s="8"/>
      <c r="AB2725" s="8"/>
      <c r="AC2725" s="8"/>
      <c r="AD2725" s="8"/>
      <c r="AE2725" s="13"/>
      <c r="AF2725" s="8"/>
      <c r="AG2725" s="45" t="s">
        <v>99</v>
      </c>
      <c r="AH2725" s="68" t="str">
        <f t="shared" si="1525"/>
        <v xml:space="preserve"> </v>
      </c>
      <c r="AI2725" s="68" t="str">
        <f t="shared" si="1526"/>
        <v xml:space="preserve"> </v>
      </c>
      <c r="AJ2725" s="68" t="str">
        <f t="shared" si="1527"/>
        <v xml:space="preserve"> </v>
      </c>
      <c r="AK2725" s="68" t="str">
        <f t="shared" si="1528"/>
        <v xml:space="preserve"> </v>
      </c>
      <c r="AL2725" s="68" t="str">
        <f t="shared" si="1529"/>
        <v xml:space="preserve"> </v>
      </c>
      <c r="AM2725" s="68" t="str">
        <f t="shared" si="1530"/>
        <v xml:space="preserve"> </v>
      </c>
      <c r="AN2725" s="68" t="str">
        <f t="shared" si="1531"/>
        <v xml:space="preserve"> </v>
      </c>
      <c r="AO2725" s="68">
        <f t="shared" si="1533"/>
        <v>0</v>
      </c>
      <c r="AP2725" s="8"/>
      <c r="AQ2725" s="6"/>
      <c r="AR2725" s="6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</row>
    <row r="2726" spans="1:58" s="5" customFormat="1">
      <c r="A2726" s="6">
        <v>2681</v>
      </c>
      <c r="B2726" s="45" t="s">
        <v>100</v>
      </c>
      <c r="C2726" s="13">
        <f t="shared" ref="C2726:U2726" si="1548">C2626+(C2626-C2526)</f>
        <v>214156.1665967048</v>
      </c>
      <c r="D2726" s="13">
        <f t="shared" si="1548"/>
        <v>220744.45490938623</v>
      </c>
      <c r="E2726" s="13">
        <f t="shared" si="1548"/>
        <v>210739.94796110489</v>
      </c>
      <c r="F2726" s="13">
        <f t="shared" si="1548"/>
        <v>220155.95093622073</v>
      </c>
      <c r="G2726" s="13">
        <f t="shared" si="1548"/>
        <v>232221.72846487322</v>
      </c>
      <c r="H2726" s="13">
        <f t="shared" si="1548"/>
        <v>266421.9048146045</v>
      </c>
      <c r="I2726" s="13">
        <f t="shared" si="1548"/>
        <v>280628.4493774554</v>
      </c>
      <c r="J2726" s="13">
        <f t="shared" si="1548"/>
        <v>256730.99724702543</v>
      </c>
      <c r="K2726" s="13">
        <f t="shared" si="1548"/>
        <v>245621.62196079019</v>
      </c>
      <c r="L2726" s="13">
        <f t="shared" si="1548"/>
        <v>215528.84049851252</v>
      </c>
      <c r="M2726" s="13">
        <f t="shared" si="1548"/>
        <v>212611.07277686847</v>
      </c>
      <c r="N2726" s="13">
        <f t="shared" si="1548"/>
        <v>142006.62853310764</v>
      </c>
      <c r="O2726" s="13">
        <f t="shared" si="1548"/>
        <v>122036.51163728556</v>
      </c>
      <c r="P2726" s="13">
        <f t="shared" si="1548"/>
        <v>104596.70447083752</v>
      </c>
      <c r="Q2726" s="13">
        <f t="shared" si="1548"/>
        <v>106170.34365139062</v>
      </c>
      <c r="R2726" s="13">
        <f t="shared" si="1548"/>
        <v>83191.214949411311</v>
      </c>
      <c r="S2726" s="13">
        <f t="shared" si="1548"/>
        <v>45959.622561390555</v>
      </c>
      <c r="T2726" s="13">
        <f t="shared" si="1548"/>
        <v>39130.707912688587</v>
      </c>
      <c r="U2726" s="13">
        <f t="shared" si="1548"/>
        <v>3218652.8692596592</v>
      </c>
      <c r="V2726" s="8"/>
      <c r="W2726" s="8" t="s">
        <v>100</v>
      </c>
      <c r="X2726" s="8">
        <v>1088</v>
      </c>
      <c r="Y2726" s="8">
        <v>5184</v>
      </c>
      <c r="Z2726" s="8">
        <v>13870</v>
      </c>
      <c r="AA2726" s="8">
        <v>15304</v>
      </c>
      <c r="AB2726" s="8">
        <v>7151</v>
      </c>
      <c r="AC2726" s="8">
        <v>1132</v>
      </c>
      <c r="AD2726" s="8">
        <v>34</v>
      </c>
      <c r="AE2726" s="13">
        <v>43796</v>
      </c>
      <c r="AF2726" s="8"/>
      <c r="AG2726" s="45" t="s">
        <v>100</v>
      </c>
      <c r="AH2726" s="68">
        <f t="shared" ref="AH2726:AK2730" si="1549">X2726/(F2726/2)*1000</f>
        <v>9.8839027096314478</v>
      </c>
      <c r="AI2726" s="68">
        <f t="shared" si="1549"/>
        <v>44.646984881814383</v>
      </c>
      <c r="AJ2726" s="68">
        <f t="shared" si="1549"/>
        <v>104.12056778628425</v>
      </c>
      <c r="AK2726" s="68">
        <f t="shared" si="1549"/>
        <v>109.06948339664285</v>
      </c>
      <c r="AL2726" s="68">
        <f t="shared" ref="AL2726:AN2730" si="1550">AB2726/(J2726/2)*1000</f>
        <v>55.708115316666181</v>
      </c>
      <c r="AM2726" s="68">
        <f t="shared" si="1550"/>
        <v>9.2174295647368272</v>
      </c>
      <c r="AN2726" s="68">
        <f t="shared" si="1550"/>
        <v>0.31550301965489996</v>
      </c>
      <c r="AO2726" s="68">
        <f t="shared" si="1533"/>
        <v>58.325428441651745</v>
      </c>
      <c r="AP2726" s="8"/>
      <c r="AQ2726" s="6"/>
      <c r="AR2726" s="6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</row>
    <row r="2727" spans="1:58" s="5" customFormat="1">
      <c r="A2727" s="6">
        <v>2682</v>
      </c>
      <c r="B2727" s="45" t="s">
        <v>101</v>
      </c>
      <c r="C2727" s="13">
        <f t="shared" ref="C2727:U2727" si="1551">C2627+(C2627-C2527)</f>
        <v>100425.47927420141</v>
      </c>
      <c r="D2727" s="13">
        <f t="shared" si="1551"/>
        <v>111236.17466680997</v>
      </c>
      <c r="E2727" s="13">
        <f t="shared" si="1551"/>
        <v>109916.64927608969</v>
      </c>
      <c r="F2727" s="13">
        <f t="shared" si="1551"/>
        <v>99082.96338376998</v>
      </c>
      <c r="G2727" s="13">
        <f t="shared" si="1551"/>
        <v>74891.543539354214</v>
      </c>
      <c r="H2727" s="13">
        <f t="shared" si="1551"/>
        <v>85698.966346550005</v>
      </c>
      <c r="I2727" s="13">
        <f t="shared" si="1551"/>
        <v>96624.344248491543</v>
      </c>
      <c r="J2727" s="13">
        <f t="shared" si="1551"/>
        <v>105344.16203722953</v>
      </c>
      <c r="K2727" s="13">
        <f t="shared" si="1551"/>
        <v>110886.58761513233</v>
      </c>
      <c r="L2727" s="13">
        <f t="shared" si="1551"/>
        <v>98430.704764604568</v>
      </c>
      <c r="M2727" s="13">
        <f t="shared" si="1551"/>
        <v>96335.085267257673</v>
      </c>
      <c r="N2727" s="13">
        <f t="shared" si="1551"/>
        <v>65679.829905986786</v>
      </c>
      <c r="O2727" s="13">
        <f t="shared" si="1551"/>
        <v>61580.395617389688</v>
      </c>
      <c r="P2727" s="13">
        <f t="shared" si="1551"/>
        <v>55299.225224304195</v>
      </c>
      <c r="Q2727" s="13">
        <f t="shared" si="1551"/>
        <v>59735.900650656215</v>
      </c>
      <c r="R2727" s="13">
        <f t="shared" si="1551"/>
        <v>45100.264829173684</v>
      </c>
      <c r="S2727" s="13">
        <f t="shared" si="1551"/>
        <v>24630.757054233549</v>
      </c>
      <c r="T2727" s="13">
        <f t="shared" si="1551"/>
        <v>20267.990110905455</v>
      </c>
      <c r="U2727" s="13">
        <f t="shared" si="1551"/>
        <v>1421167.0238121408</v>
      </c>
      <c r="V2727" s="8"/>
      <c r="W2727" s="8" t="s">
        <v>101</v>
      </c>
      <c r="X2727" s="8"/>
      <c r="Y2727" s="8"/>
      <c r="Z2727" s="8"/>
      <c r="AA2727" s="8"/>
      <c r="AB2727" s="8"/>
      <c r="AC2727" s="8"/>
      <c r="AD2727" s="8"/>
      <c r="AE2727" s="13"/>
      <c r="AF2727" s="8"/>
      <c r="AG2727" s="45" t="s">
        <v>101</v>
      </c>
      <c r="AH2727" s="68">
        <f t="shared" si="1549"/>
        <v>0</v>
      </c>
      <c r="AI2727" s="68">
        <f t="shared" si="1549"/>
        <v>0</v>
      </c>
      <c r="AJ2727" s="68">
        <f t="shared" si="1549"/>
        <v>0</v>
      </c>
      <c r="AK2727" s="68">
        <f t="shared" si="1549"/>
        <v>0</v>
      </c>
      <c r="AL2727" s="68">
        <f t="shared" si="1550"/>
        <v>0</v>
      </c>
      <c r="AM2727" s="68">
        <f t="shared" si="1550"/>
        <v>0</v>
      </c>
      <c r="AN2727" s="68">
        <f t="shared" si="1550"/>
        <v>0</v>
      </c>
      <c r="AO2727" s="68">
        <f t="shared" si="1533"/>
        <v>0</v>
      </c>
      <c r="AP2727" s="8"/>
      <c r="AQ2727" s="6"/>
      <c r="AR2727" s="6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</row>
    <row r="2728" spans="1:58" s="5" customFormat="1">
      <c r="A2728" s="6">
        <v>2683</v>
      </c>
      <c r="B2728" s="45" t="s">
        <v>102</v>
      </c>
      <c r="C2728" s="13">
        <f t="shared" ref="C2728:U2728" si="1552">C2628+(C2628-C2528)</f>
        <v>314581.64587090613</v>
      </c>
      <c r="D2728" s="13">
        <f t="shared" si="1552"/>
        <v>331980.62957619631</v>
      </c>
      <c r="E2728" s="13">
        <f t="shared" si="1552"/>
        <v>320656.59723719454</v>
      </c>
      <c r="F2728" s="13">
        <f t="shared" si="1552"/>
        <v>319238.91431999067</v>
      </c>
      <c r="G2728" s="13">
        <f t="shared" si="1552"/>
        <v>307113.27200422739</v>
      </c>
      <c r="H2728" s="13">
        <f t="shared" si="1552"/>
        <v>352120.87116115459</v>
      </c>
      <c r="I2728" s="13">
        <f t="shared" si="1552"/>
        <v>377252.79362594686</v>
      </c>
      <c r="J2728" s="13">
        <f t="shared" si="1552"/>
        <v>362075.159284255</v>
      </c>
      <c r="K2728" s="13">
        <f t="shared" si="1552"/>
        <v>356508.20957592252</v>
      </c>
      <c r="L2728" s="13">
        <f t="shared" si="1552"/>
        <v>313959.54526311718</v>
      </c>
      <c r="M2728" s="13">
        <f t="shared" si="1552"/>
        <v>308946.15804412623</v>
      </c>
      <c r="N2728" s="13">
        <f t="shared" si="1552"/>
        <v>207686.45843909442</v>
      </c>
      <c r="O2728" s="13">
        <f t="shared" si="1552"/>
        <v>183616.9072546752</v>
      </c>
      <c r="P2728" s="13">
        <f t="shared" si="1552"/>
        <v>159895.92969514173</v>
      </c>
      <c r="Q2728" s="13">
        <f t="shared" si="1552"/>
        <v>165906.24430204683</v>
      </c>
      <c r="R2728" s="13">
        <f t="shared" si="1552"/>
        <v>128291.479778585</v>
      </c>
      <c r="S2728" s="13">
        <f t="shared" si="1552"/>
        <v>70590.379615624115</v>
      </c>
      <c r="T2728" s="13">
        <f t="shared" si="1552"/>
        <v>59398.698023594043</v>
      </c>
      <c r="U2728" s="13">
        <f t="shared" si="1552"/>
        <v>4639819.8930717986</v>
      </c>
      <c r="V2728" s="8"/>
      <c r="W2728" s="8" t="s">
        <v>102</v>
      </c>
      <c r="X2728" s="8"/>
      <c r="Y2728" s="8"/>
      <c r="Z2728" s="8"/>
      <c r="AA2728" s="8"/>
      <c r="AB2728" s="8"/>
      <c r="AC2728" s="8"/>
      <c r="AD2728" s="8"/>
      <c r="AE2728" s="13"/>
      <c r="AF2728" s="8"/>
      <c r="AG2728" s="45" t="s">
        <v>102</v>
      </c>
      <c r="AH2728" s="68">
        <f t="shared" si="1549"/>
        <v>0</v>
      </c>
      <c r="AI2728" s="68">
        <f t="shared" si="1549"/>
        <v>0</v>
      </c>
      <c r="AJ2728" s="68">
        <f t="shared" si="1549"/>
        <v>0</v>
      </c>
      <c r="AK2728" s="68">
        <f t="shared" si="1549"/>
        <v>0</v>
      </c>
      <c r="AL2728" s="68">
        <f t="shared" si="1550"/>
        <v>0</v>
      </c>
      <c r="AM2728" s="68">
        <f t="shared" si="1550"/>
        <v>0</v>
      </c>
      <c r="AN2728" s="68">
        <f t="shared" si="1550"/>
        <v>0</v>
      </c>
      <c r="AO2728" s="68">
        <f t="shared" si="1533"/>
        <v>0</v>
      </c>
      <c r="AP2728" s="8"/>
      <c r="AQ2728" s="6"/>
      <c r="AR2728" s="6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</row>
    <row r="2729" spans="1:58" s="5" customFormat="1">
      <c r="A2729" s="6">
        <v>2684</v>
      </c>
      <c r="B2729" s="8" t="s">
        <v>136</v>
      </c>
      <c r="C2729" s="13">
        <f>SUM(C2654,C2652,C2685,C2702,C2709)</f>
        <v>28827.089489746089</v>
      </c>
      <c r="D2729" s="13">
        <f t="shared" ref="D2729:U2729" si="1553">SUM(D2654,D2652,D2685,D2702,D2709)</f>
        <v>30759.839794921874</v>
      </c>
      <c r="E2729" s="13">
        <f t="shared" si="1553"/>
        <v>32870.159960937497</v>
      </c>
      <c r="F2729" s="13">
        <f t="shared" si="1553"/>
        <v>34179.490570068359</v>
      </c>
      <c r="G2729" s="13">
        <f t="shared" si="1553"/>
        <v>35328.4103149414</v>
      </c>
      <c r="H2729" s="13">
        <f t="shared" si="1553"/>
        <v>37215.289572143556</v>
      </c>
      <c r="I2729" s="13">
        <f t="shared" si="1553"/>
        <v>38968.14767456054</v>
      </c>
      <c r="J2729" s="13">
        <f t="shared" si="1553"/>
        <v>37492.077496337894</v>
      </c>
      <c r="K2729" s="13">
        <f t="shared" si="1553"/>
        <v>39801.078210449225</v>
      </c>
      <c r="L2729" s="13">
        <f t="shared" si="1553"/>
        <v>36639.59891357422</v>
      </c>
      <c r="M2729" s="13">
        <f t="shared" si="1553"/>
        <v>38349.652276611327</v>
      </c>
      <c r="N2729" s="13">
        <f t="shared" si="1553"/>
        <v>26407.983947753906</v>
      </c>
      <c r="O2729" s="13">
        <f t="shared" si="1553"/>
        <v>20215.343273925784</v>
      </c>
      <c r="P2729" s="13">
        <f t="shared" si="1553"/>
        <v>15994.155299377438</v>
      </c>
      <c r="Q2729" s="13">
        <f t="shared" si="1553"/>
        <v>17612.343803405762</v>
      </c>
      <c r="R2729" s="13">
        <f t="shared" si="1553"/>
        <v>15167.326231384279</v>
      </c>
      <c r="S2729" s="13">
        <f t="shared" si="1553"/>
        <v>10154.746913909912</v>
      </c>
      <c r="T2729" s="13">
        <f t="shared" si="1553"/>
        <v>9623.7172283172586</v>
      </c>
      <c r="U2729" s="13">
        <f t="shared" si="1553"/>
        <v>505606.45097236638</v>
      </c>
      <c r="V2729" s="8"/>
      <c r="W2729" s="8" t="s">
        <v>136</v>
      </c>
      <c r="X2729" s="13">
        <f t="shared" ref="X2729:AE2729" si="1554">SUM(X2654,X2652,X2685,X2702,X2709)</f>
        <v>30</v>
      </c>
      <c r="Y2729" s="13">
        <f t="shared" si="1554"/>
        <v>245</v>
      </c>
      <c r="Z2729" s="13">
        <f t="shared" si="1554"/>
        <v>1156</v>
      </c>
      <c r="AA2729" s="13">
        <f t="shared" si="1554"/>
        <v>2191</v>
      </c>
      <c r="AB2729" s="13">
        <f t="shared" si="1554"/>
        <v>1306</v>
      </c>
      <c r="AC2729" s="13">
        <f t="shared" si="1554"/>
        <v>219</v>
      </c>
      <c r="AD2729" s="13">
        <f t="shared" si="1554"/>
        <v>9</v>
      </c>
      <c r="AE2729" s="13">
        <f t="shared" si="1554"/>
        <v>5156</v>
      </c>
      <c r="AF2729" s="8"/>
      <c r="AG2729" s="8" t="s">
        <v>136</v>
      </c>
      <c r="AH2729" s="68">
        <f t="shared" si="1549"/>
        <v>1.7554386855766411</v>
      </c>
      <c r="AI2729" s="68">
        <f t="shared" si="1549"/>
        <v>13.869857025317804</v>
      </c>
      <c r="AJ2729" s="68">
        <f t="shared" si="1549"/>
        <v>62.125003636424253</v>
      </c>
      <c r="AK2729" s="68">
        <f t="shared" si="1549"/>
        <v>112.45081589702269</v>
      </c>
      <c r="AL2729" s="68">
        <f t="shared" si="1550"/>
        <v>69.668051877230113</v>
      </c>
      <c r="AM2729" s="68">
        <f t="shared" si="1550"/>
        <v>11.004726999707488</v>
      </c>
      <c r="AN2729" s="68">
        <f t="shared" si="1550"/>
        <v>0.49127175334147477</v>
      </c>
      <c r="AO2729" s="68">
        <f t="shared" si="1533"/>
        <v>46.245368108280132</v>
      </c>
      <c r="AP2729" s="8"/>
      <c r="AQ2729" s="6"/>
      <c r="AR2729" s="6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</row>
    <row r="2730" spans="1:58" s="5" customFormat="1">
      <c r="A2730" s="6">
        <v>2685</v>
      </c>
      <c r="B2730" s="8" t="s">
        <v>137</v>
      </c>
      <c r="C2730" s="13">
        <f>SUM(C2655,C2671,C2678,C2660,C2687)</f>
        <v>36121.371775919251</v>
      </c>
      <c r="D2730" s="13">
        <f t="shared" ref="D2730:U2730" si="1555">SUM(D2655,D2671,D2678,D2660,D2687)</f>
        <v>37867.747472633921</v>
      </c>
      <c r="E2730" s="13">
        <f t="shared" si="1555"/>
        <v>35552.132207168157</v>
      </c>
      <c r="F2730" s="13">
        <f t="shared" si="1555"/>
        <v>36852.4066372858</v>
      </c>
      <c r="G2730" s="13">
        <f t="shared" si="1555"/>
        <v>38140.94054859435</v>
      </c>
      <c r="H2730" s="13">
        <f t="shared" si="1555"/>
        <v>39726.940297583351</v>
      </c>
      <c r="I2730" s="13">
        <f t="shared" si="1555"/>
        <v>41616.749929060563</v>
      </c>
      <c r="J2730" s="13">
        <f t="shared" si="1555"/>
        <v>39105.822000596054</v>
      </c>
      <c r="K2730" s="13">
        <f t="shared" si="1555"/>
        <v>37629.098483998816</v>
      </c>
      <c r="L2730" s="13">
        <f t="shared" si="1555"/>
        <v>33297.478592460917</v>
      </c>
      <c r="M2730" s="13">
        <f t="shared" si="1555"/>
        <v>31411.178766133959</v>
      </c>
      <c r="N2730" s="13">
        <f t="shared" si="1555"/>
        <v>21270.87690232457</v>
      </c>
      <c r="O2730" s="13">
        <f t="shared" si="1555"/>
        <v>17532.845857790257</v>
      </c>
      <c r="P2730" s="13">
        <f t="shared" si="1555"/>
        <v>15078.30008183758</v>
      </c>
      <c r="Q2730" s="13">
        <f t="shared" si="1555"/>
        <v>13734.787661171518</v>
      </c>
      <c r="R2730" s="13">
        <f t="shared" si="1555"/>
        <v>10213.963551133991</v>
      </c>
      <c r="S2730" s="13">
        <f t="shared" si="1555"/>
        <v>4728.9065901352442</v>
      </c>
      <c r="T2730" s="13">
        <f t="shared" si="1555"/>
        <v>3494.011082569381</v>
      </c>
      <c r="U2730" s="13">
        <f t="shared" si="1555"/>
        <v>493375.55843839765</v>
      </c>
      <c r="V2730" s="8"/>
      <c r="W2730" s="8" t="s">
        <v>137</v>
      </c>
      <c r="X2730" s="13">
        <f t="shared" ref="X2730:AE2730" si="1556">SUM(X2655,X2671,X2678,X2660,X2687)</f>
        <v>282</v>
      </c>
      <c r="Y2730" s="13">
        <f t="shared" si="1556"/>
        <v>1246</v>
      </c>
      <c r="Z2730" s="13">
        <f t="shared" si="1556"/>
        <v>2455</v>
      </c>
      <c r="AA2730" s="13">
        <f t="shared" si="1556"/>
        <v>2089</v>
      </c>
      <c r="AB2730" s="13">
        <f t="shared" si="1556"/>
        <v>925</v>
      </c>
      <c r="AC2730" s="13">
        <f t="shared" si="1556"/>
        <v>139</v>
      </c>
      <c r="AD2730" s="13">
        <f t="shared" si="1556"/>
        <v>6</v>
      </c>
      <c r="AE2730" s="13">
        <f t="shared" si="1556"/>
        <v>7151</v>
      </c>
      <c r="AF2730" s="8"/>
      <c r="AG2730" s="8" t="s">
        <v>137</v>
      </c>
      <c r="AH2730" s="68">
        <f t="shared" si="1549"/>
        <v>15.304292214917851</v>
      </c>
      <c r="AI2730" s="68">
        <f t="shared" si="1549"/>
        <v>65.336616353889056</v>
      </c>
      <c r="AJ2730" s="68">
        <f t="shared" si="1549"/>
        <v>123.59371155242688</v>
      </c>
      <c r="AK2730" s="68">
        <f t="shared" si="1549"/>
        <v>100.39227011051491</v>
      </c>
      <c r="AL2730" s="68">
        <f t="shared" si="1550"/>
        <v>47.30753390049702</v>
      </c>
      <c r="AM2730" s="68">
        <f t="shared" si="1550"/>
        <v>7.3878995564620062</v>
      </c>
      <c r="AN2730" s="68">
        <f t="shared" si="1550"/>
        <v>0.36038764817216495</v>
      </c>
      <c r="AO2730" s="68">
        <f t="shared" si="1533"/>
        <v>61.363023372863644</v>
      </c>
      <c r="AP2730" s="8"/>
      <c r="AQ2730" s="6"/>
      <c r="AR2730" s="6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</row>
    <row r="2731" spans="1:58" s="5" customFormat="1">
      <c r="A2731" s="6">
        <v>2686</v>
      </c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13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6"/>
      <c r="AR2731" s="6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</row>
    <row r="2732" spans="1:58" s="5" customFormat="1">
      <c r="A2732" s="6">
        <v>2687</v>
      </c>
      <c r="B2732" s="9"/>
      <c r="C2732" s="9"/>
      <c r="D2732" s="9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13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6"/>
      <c r="AR2732" s="6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</row>
    <row r="2733" spans="1:58" s="5" customFormat="1">
      <c r="A2733" s="6">
        <v>2688</v>
      </c>
      <c r="B2733" s="9"/>
      <c r="C2733" s="9"/>
      <c r="D2733" s="9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13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6"/>
      <c r="AR2733" s="6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</row>
    <row r="2734" spans="1:58" s="5" customFormat="1">
      <c r="A2734" s="6">
        <v>2689</v>
      </c>
      <c r="B2734" s="9"/>
      <c r="C2734" s="9"/>
      <c r="D2734" s="9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13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6"/>
      <c r="AR2734" s="6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</row>
    <row r="2735" spans="1:58" s="5" customFormat="1">
      <c r="A2735" s="6">
        <v>2690</v>
      </c>
      <c r="B2735" s="9"/>
      <c r="C2735" s="9"/>
      <c r="D2735" s="9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13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6"/>
      <c r="AR2735" s="6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</row>
    <row r="2736" spans="1:58" s="5" customFormat="1">
      <c r="A2736" s="6">
        <v>2691</v>
      </c>
      <c r="B2736" s="9"/>
      <c r="C2736" s="9"/>
      <c r="D2736" s="9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13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6"/>
      <c r="AR2736" s="6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</row>
    <row r="2737" spans="1:58" s="5" customFormat="1">
      <c r="A2737" s="6">
        <v>2692</v>
      </c>
      <c r="B2737" s="9"/>
      <c r="C2737" s="9"/>
      <c r="D2737" s="9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13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6"/>
      <c r="AR2737" s="6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</row>
    <row r="2738" spans="1:58" s="5" customFormat="1">
      <c r="A2738" s="6">
        <v>2693</v>
      </c>
      <c r="B2738" s="9"/>
      <c r="C2738" s="9"/>
      <c r="D2738" s="9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13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6"/>
      <c r="AR2738" s="6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</row>
    <row r="2739" spans="1:58" s="5" customFormat="1">
      <c r="A2739" s="6">
        <v>2694</v>
      </c>
      <c r="B2739" s="9"/>
      <c r="C2739" s="9"/>
      <c r="D2739" s="9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13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6"/>
      <c r="AR2739" s="6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</row>
    <row r="2740" spans="1:58" s="5" customFormat="1">
      <c r="A2740" s="6">
        <v>2695</v>
      </c>
      <c r="B2740" s="9"/>
      <c r="C2740" s="9"/>
      <c r="D2740" s="9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13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6"/>
      <c r="AR2740" s="6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</row>
    <row r="2741" spans="1:58" s="5" customFormat="1">
      <c r="A2741" s="6">
        <v>2696</v>
      </c>
      <c r="B2741" s="9"/>
      <c r="C2741" s="9"/>
      <c r="D2741" s="9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13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6"/>
      <c r="AR2741" s="6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</row>
    <row r="2742" spans="1:58" s="5" customFormat="1">
      <c r="A2742" s="6">
        <v>2697</v>
      </c>
      <c r="B2742" s="9"/>
      <c r="C2742" s="9"/>
      <c r="D2742" s="9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13"/>
      <c r="AF2742" s="8"/>
      <c r="AG2742" s="8"/>
      <c r="AH2742" s="8"/>
      <c r="AI2742" s="8"/>
      <c r="AJ2742" s="8"/>
      <c r="AK2742" s="8"/>
      <c r="AL2742" s="8"/>
      <c r="AM2742" s="8"/>
      <c r="AN2742" s="8"/>
      <c r="AO2742" s="8"/>
      <c r="AP2742" s="8"/>
      <c r="AQ2742" s="6"/>
      <c r="AR2742" s="6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</row>
    <row r="2743" spans="1:58" s="5" customFormat="1">
      <c r="A2743" s="6">
        <v>2698</v>
      </c>
      <c r="B2743" s="9"/>
      <c r="C2743" s="9"/>
      <c r="D2743" s="9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13"/>
      <c r="AF2743" s="8"/>
      <c r="AG2743" s="8"/>
      <c r="AH2743" s="8"/>
      <c r="AI2743" s="8"/>
      <c r="AJ2743" s="8"/>
      <c r="AK2743" s="8"/>
      <c r="AL2743" s="8"/>
      <c r="AM2743" s="8"/>
      <c r="AN2743" s="8"/>
      <c r="AO2743" s="8"/>
      <c r="AP2743" s="8"/>
      <c r="AQ2743" s="6"/>
      <c r="AR2743" s="6"/>
      <c r="AS2743" s="8"/>
      <c r="AT2743" s="8"/>
      <c r="AU2743" s="8"/>
      <c r="AV2743" s="8"/>
      <c r="AW2743" s="8"/>
      <c r="AX2743" s="8"/>
      <c r="AY2743" s="8"/>
      <c r="AZ2743" s="8"/>
      <c r="BA2743" s="8"/>
      <c r="BB2743" s="8"/>
      <c r="BC2743" s="8"/>
      <c r="BD2743" s="8"/>
      <c r="BE2743" s="8"/>
      <c r="BF2743" s="8"/>
    </row>
    <row r="2744" spans="1:58" s="5" customFormat="1">
      <c r="A2744" s="6">
        <v>2699</v>
      </c>
      <c r="B2744" s="9"/>
      <c r="C2744" s="9"/>
      <c r="D2744" s="9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13"/>
      <c r="AF2744" s="8"/>
      <c r="AG2744" s="8"/>
      <c r="AH2744" s="8"/>
      <c r="AI2744" s="8"/>
      <c r="AJ2744" s="8"/>
      <c r="AK2744" s="8"/>
      <c r="AL2744" s="8"/>
      <c r="AM2744" s="8"/>
      <c r="AN2744" s="8"/>
      <c r="AO2744" s="8"/>
      <c r="AP2744" s="8"/>
      <c r="AQ2744" s="6"/>
      <c r="AR2744" s="6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</row>
    <row r="2745" spans="1:58" s="5" customFormat="1">
      <c r="A2745" s="6">
        <v>2700</v>
      </c>
      <c r="B2745" s="9"/>
      <c r="C2745" s="9"/>
      <c r="D2745" s="9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13"/>
      <c r="AF2745" s="8"/>
      <c r="AG2745" s="8"/>
      <c r="AH2745" s="8"/>
      <c r="AI2745" s="8"/>
      <c r="AJ2745" s="8"/>
      <c r="AK2745" s="8"/>
      <c r="AL2745" s="8"/>
      <c r="AM2745" s="8"/>
      <c r="AN2745" s="8"/>
      <c r="AO2745" s="8"/>
      <c r="AP2745" s="8"/>
      <c r="AQ2745" s="6"/>
      <c r="AR2745" s="6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</row>
    <row r="2746" spans="1:58" s="5" customFormat="1">
      <c r="A2746" s="6">
        <v>2701</v>
      </c>
      <c r="B2746" s="9"/>
      <c r="C2746" s="9"/>
      <c r="D2746" s="9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13"/>
      <c r="AF2746" s="8"/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  <c r="AQ2746" s="6"/>
      <c r="AR2746" s="6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</row>
    <row r="2747" spans="1:58" s="5" customFormat="1">
      <c r="A2747" s="6">
        <v>2702</v>
      </c>
      <c r="B2747" s="9"/>
      <c r="C2747" s="9"/>
      <c r="D2747" s="9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13"/>
      <c r="AF2747" s="8"/>
      <c r="AG2747" s="8"/>
      <c r="AH2747" s="8"/>
      <c r="AI2747" s="8"/>
      <c r="AJ2747" s="8"/>
      <c r="AK2747" s="8"/>
      <c r="AL2747" s="8"/>
      <c r="AM2747" s="8"/>
      <c r="AN2747" s="8"/>
      <c r="AO2747" s="8"/>
      <c r="AP2747" s="8"/>
      <c r="AQ2747" s="6"/>
      <c r="AR2747" s="6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</row>
    <row r="2748" spans="1:58" s="5" customFormat="1">
      <c r="A2748" s="6">
        <v>2703</v>
      </c>
      <c r="B2748" s="9"/>
      <c r="C2748" s="9"/>
      <c r="D2748" s="9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13"/>
      <c r="AF2748" s="8"/>
      <c r="AG2748" s="8"/>
      <c r="AH2748" s="8"/>
      <c r="AI2748" s="8"/>
      <c r="AJ2748" s="8"/>
      <c r="AK2748" s="8"/>
      <c r="AL2748" s="8"/>
      <c r="AM2748" s="8"/>
      <c r="AN2748" s="8"/>
      <c r="AO2748" s="8"/>
      <c r="AP2748" s="8"/>
      <c r="AQ2748" s="6"/>
      <c r="AR2748" s="6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</row>
    <row r="2749" spans="1:58" s="5" customFormat="1">
      <c r="A2749" s="6">
        <v>2704</v>
      </c>
      <c r="B2749" s="9"/>
      <c r="C2749" s="9"/>
      <c r="D2749" s="9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13"/>
      <c r="AF2749" s="8"/>
      <c r="AG2749" s="8"/>
      <c r="AH2749" s="8"/>
      <c r="AI2749" s="8"/>
      <c r="AJ2749" s="8"/>
      <c r="AK2749" s="8"/>
      <c r="AL2749" s="8"/>
      <c r="AM2749" s="8"/>
      <c r="AN2749" s="8"/>
      <c r="AO2749" s="8"/>
      <c r="AP2749" s="8"/>
      <c r="AQ2749" s="6"/>
      <c r="AR2749" s="6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/>
    </row>
    <row r="2750" spans="1:58" s="5" customFormat="1">
      <c r="A2750" s="6">
        <v>2705</v>
      </c>
      <c r="B2750" s="9"/>
      <c r="C2750" s="9"/>
      <c r="D2750" s="9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13"/>
      <c r="AF2750" s="8"/>
      <c r="AG2750" s="8"/>
      <c r="AH2750" s="8"/>
      <c r="AI2750" s="8"/>
      <c r="AJ2750" s="8"/>
      <c r="AK2750" s="8"/>
      <c r="AL2750" s="8"/>
      <c r="AM2750" s="8"/>
      <c r="AN2750" s="8"/>
      <c r="AO2750" s="8"/>
      <c r="AP2750" s="8"/>
      <c r="AQ2750" s="6"/>
      <c r="AR2750" s="6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</row>
    <row r="2751" spans="1:58" s="5" customFormat="1">
      <c r="A2751" s="6">
        <v>2706</v>
      </c>
      <c r="B2751" s="9"/>
      <c r="C2751" s="9"/>
      <c r="D2751" s="9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13"/>
      <c r="AF2751" s="8"/>
      <c r="AG2751" s="8"/>
      <c r="AH2751" s="8"/>
      <c r="AI2751" s="8"/>
      <c r="AJ2751" s="8"/>
      <c r="AK2751" s="8"/>
      <c r="AL2751" s="8"/>
      <c r="AM2751" s="8"/>
      <c r="AN2751" s="8"/>
      <c r="AO2751" s="8"/>
      <c r="AP2751" s="8"/>
      <c r="AQ2751" s="6"/>
      <c r="AR2751" s="6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</row>
    <row r="2752" spans="1:58" s="5" customFormat="1">
      <c r="A2752" s="6">
        <v>2707</v>
      </c>
      <c r="B2752" s="9"/>
      <c r="C2752" s="9"/>
      <c r="D2752" s="9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13"/>
      <c r="AF2752" s="8"/>
      <c r="AG2752" s="8"/>
      <c r="AH2752" s="8"/>
      <c r="AI2752" s="8"/>
      <c r="AJ2752" s="8"/>
      <c r="AK2752" s="8"/>
      <c r="AL2752" s="8"/>
      <c r="AM2752" s="8"/>
      <c r="AN2752" s="8"/>
      <c r="AO2752" s="8"/>
      <c r="AP2752" s="8"/>
      <c r="AQ2752" s="6"/>
      <c r="AR2752" s="6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/>
      <c r="BF2752" s="8"/>
    </row>
    <row r="2753" spans="1:58" s="5" customFormat="1">
      <c r="A2753" s="6">
        <v>2708</v>
      </c>
      <c r="B2753" s="9"/>
      <c r="C2753" s="9"/>
      <c r="D2753" s="9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13"/>
      <c r="AF2753" s="8"/>
      <c r="AG2753" s="8"/>
      <c r="AH2753" s="8"/>
      <c r="AI2753" s="8"/>
      <c r="AJ2753" s="8"/>
      <c r="AK2753" s="8"/>
      <c r="AL2753" s="8"/>
      <c r="AM2753" s="8"/>
      <c r="AN2753" s="8"/>
      <c r="AO2753" s="8"/>
      <c r="AP2753" s="8"/>
      <c r="AQ2753" s="6"/>
      <c r="AR2753" s="6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</row>
    <row r="2754" spans="1:58" s="5" customFormat="1">
      <c r="A2754" s="6">
        <v>2709</v>
      </c>
      <c r="B2754" s="9"/>
      <c r="C2754" s="9"/>
      <c r="D2754" s="9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13"/>
      <c r="AF2754" s="8"/>
      <c r="AG2754" s="8"/>
      <c r="AH2754" s="8"/>
      <c r="AI2754" s="8"/>
      <c r="AJ2754" s="8"/>
      <c r="AK2754" s="8"/>
      <c r="AL2754" s="8"/>
      <c r="AM2754" s="8"/>
      <c r="AN2754" s="8"/>
      <c r="AO2754" s="8"/>
      <c r="AP2754" s="8"/>
      <c r="AQ2754" s="6"/>
      <c r="AR2754" s="6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</row>
    <row r="2755" spans="1:58" s="5" customFormat="1">
      <c r="A2755" s="6">
        <v>2710</v>
      </c>
      <c r="B2755" s="9"/>
      <c r="C2755" s="9"/>
      <c r="D2755" s="9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13"/>
      <c r="AF2755" s="8"/>
      <c r="AG2755" s="8"/>
      <c r="AH2755" s="8"/>
      <c r="AI2755" s="8"/>
      <c r="AJ2755" s="8"/>
      <c r="AK2755" s="8"/>
      <c r="AL2755" s="8"/>
      <c r="AM2755" s="8"/>
      <c r="AN2755" s="8"/>
      <c r="AO2755" s="8"/>
      <c r="AP2755" s="8"/>
      <c r="AQ2755" s="6"/>
      <c r="AR2755" s="6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</row>
    <row r="2756" spans="1:58" s="5" customFormat="1">
      <c r="A2756" s="6">
        <v>2711</v>
      </c>
      <c r="B2756" s="9"/>
      <c r="C2756" s="9"/>
      <c r="D2756" s="9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13"/>
      <c r="AF2756" s="8"/>
      <c r="AG2756" s="8"/>
      <c r="AH2756" s="8"/>
      <c r="AI2756" s="8"/>
      <c r="AJ2756" s="8"/>
      <c r="AK2756" s="8"/>
      <c r="AL2756" s="8"/>
      <c r="AM2756" s="8"/>
      <c r="AN2756" s="8"/>
      <c r="AO2756" s="8"/>
      <c r="AP2756" s="8"/>
      <c r="AQ2756" s="6"/>
      <c r="AR2756" s="6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</row>
    <row r="2757" spans="1:58" s="5" customFormat="1">
      <c r="A2757" s="6">
        <v>2712</v>
      </c>
      <c r="B2757" s="9"/>
      <c r="C2757" s="9"/>
      <c r="D2757" s="9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13"/>
      <c r="AF2757" s="8"/>
      <c r="AG2757" s="8"/>
      <c r="AH2757" s="8"/>
      <c r="AI2757" s="8"/>
      <c r="AJ2757" s="8"/>
      <c r="AK2757" s="8"/>
      <c r="AL2757" s="8"/>
      <c r="AM2757" s="8"/>
      <c r="AN2757" s="8"/>
      <c r="AO2757" s="8"/>
      <c r="AP2757" s="8"/>
      <c r="AQ2757" s="6"/>
      <c r="AR2757" s="6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</row>
    <row r="2758" spans="1:58" s="5" customFormat="1">
      <c r="A2758" s="6">
        <v>2713</v>
      </c>
      <c r="B2758" s="9"/>
      <c r="C2758" s="9"/>
      <c r="D2758" s="9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13"/>
      <c r="AF2758" s="8"/>
      <c r="AG2758" s="8"/>
      <c r="AH2758" s="8"/>
      <c r="AI2758" s="8"/>
      <c r="AJ2758" s="8"/>
      <c r="AK2758" s="8"/>
      <c r="AL2758" s="8"/>
      <c r="AM2758" s="8"/>
      <c r="AN2758" s="8"/>
      <c r="AO2758" s="8"/>
      <c r="AP2758" s="8"/>
      <c r="AQ2758" s="6"/>
      <c r="AR2758" s="6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/>
      <c r="BD2758" s="8"/>
      <c r="BE2758" s="8"/>
      <c r="BF2758" s="8"/>
    </row>
    <row r="2759" spans="1:58" s="5" customFormat="1">
      <c r="A2759" s="6">
        <v>2714</v>
      </c>
      <c r="B2759" s="9"/>
      <c r="C2759" s="9"/>
      <c r="D2759" s="9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13"/>
      <c r="AF2759" s="8"/>
      <c r="AG2759" s="8"/>
      <c r="AH2759" s="8"/>
      <c r="AI2759" s="8"/>
      <c r="AJ2759" s="8"/>
      <c r="AK2759" s="8"/>
      <c r="AL2759" s="8"/>
      <c r="AM2759" s="8"/>
      <c r="AN2759" s="8"/>
      <c r="AO2759" s="8"/>
      <c r="AP2759" s="8"/>
      <c r="AQ2759" s="6"/>
      <c r="AR2759" s="6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</row>
    <row r="2760" spans="1:58" s="5" customFormat="1">
      <c r="A2760" s="6">
        <v>2715</v>
      </c>
      <c r="B2760" s="9"/>
      <c r="C2760" s="9"/>
      <c r="D2760" s="9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13"/>
      <c r="AF2760" s="8"/>
      <c r="AG2760" s="8"/>
      <c r="AH2760" s="8"/>
      <c r="AI2760" s="8"/>
      <c r="AJ2760" s="8"/>
      <c r="AK2760" s="8"/>
      <c r="AL2760" s="8"/>
      <c r="AM2760" s="8"/>
      <c r="AN2760" s="8"/>
      <c r="AO2760" s="8"/>
      <c r="AP2760" s="8"/>
      <c r="AQ2760" s="6"/>
      <c r="AR2760" s="6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</row>
    <row r="2761" spans="1:58" s="5" customFormat="1">
      <c r="A2761" s="6">
        <v>2716</v>
      </c>
      <c r="B2761" s="9"/>
      <c r="C2761" s="9"/>
      <c r="D2761" s="9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13"/>
      <c r="AF2761" s="8"/>
      <c r="AG2761" s="8"/>
      <c r="AH2761" s="8"/>
      <c r="AI2761" s="8"/>
      <c r="AJ2761" s="8"/>
      <c r="AK2761" s="8"/>
      <c r="AL2761" s="8"/>
      <c r="AM2761" s="8"/>
      <c r="AN2761" s="8"/>
      <c r="AO2761" s="8"/>
      <c r="AP2761" s="8"/>
      <c r="AQ2761" s="6"/>
      <c r="AR2761" s="6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</row>
    <row r="2762" spans="1:58" s="5" customFormat="1">
      <c r="A2762" s="6">
        <v>2717</v>
      </c>
      <c r="B2762" s="9"/>
      <c r="C2762" s="9"/>
      <c r="D2762" s="9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13"/>
      <c r="AF2762" s="8"/>
      <c r="AG2762" s="8"/>
      <c r="AH2762" s="8"/>
      <c r="AI2762" s="8"/>
      <c r="AJ2762" s="8"/>
      <c r="AK2762" s="8"/>
      <c r="AL2762" s="8"/>
      <c r="AM2762" s="8"/>
      <c r="AN2762" s="8"/>
      <c r="AO2762" s="8"/>
      <c r="AP2762" s="8"/>
      <c r="AQ2762" s="6"/>
      <c r="AR2762" s="6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</row>
    <row r="2763" spans="1:58" s="5" customFormat="1">
      <c r="A2763" s="6">
        <v>2718</v>
      </c>
      <c r="B2763" s="9"/>
      <c r="C2763" s="9"/>
      <c r="D2763" s="9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13"/>
      <c r="AF2763" s="8"/>
      <c r="AG2763" s="8"/>
      <c r="AH2763" s="8"/>
      <c r="AI2763" s="8"/>
      <c r="AJ2763" s="8"/>
      <c r="AK2763" s="8"/>
      <c r="AL2763" s="8"/>
      <c r="AM2763" s="8"/>
      <c r="AN2763" s="8"/>
      <c r="AO2763" s="8"/>
      <c r="AP2763" s="8"/>
      <c r="AQ2763" s="6"/>
      <c r="AR2763" s="6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</row>
    <row r="2764" spans="1:58" s="5" customFormat="1">
      <c r="A2764" s="6">
        <v>2719</v>
      </c>
      <c r="B2764" s="9"/>
      <c r="C2764" s="9"/>
      <c r="D2764" s="9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13"/>
      <c r="AF2764" s="8"/>
      <c r="AG2764" s="8"/>
      <c r="AH2764" s="8"/>
      <c r="AI2764" s="8"/>
      <c r="AJ2764" s="8"/>
      <c r="AK2764" s="8"/>
      <c r="AL2764" s="8"/>
      <c r="AM2764" s="8"/>
      <c r="AN2764" s="8"/>
      <c r="AO2764" s="8"/>
      <c r="AP2764" s="8"/>
      <c r="AQ2764" s="6"/>
      <c r="AR2764" s="6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</row>
    <row r="2765" spans="1:58" s="5" customFormat="1">
      <c r="A2765" s="6">
        <v>2720</v>
      </c>
      <c r="B2765" s="9"/>
      <c r="C2765" s="9"/>
      <c r="D2765" s="9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13"/>
      <c r="AF2765" s="8"/>
      <c r="AG2765" s="8"/>
      <c r="AH2765" s="8"/>
      <c r="AI2765" s="8"/>
      <c r="AJ2765" s="8"/>
      <c r="AK2765" s="8"/>
      <c r="AL2765" s="8"/>
      <c r="AM2765" s="8"/>
      <c r="AN2765" s="8"/>
      <c r="AO2765" s="8"/>
      <c r="AP2765" s="8"/>
      <c r="AQ2765" s="6"/>
      <c r="AR2765" s="6"/>
      <c r="AS2765" s="8"/>
      <c r="AT2765" s="8"/>
      <c r="AU2765" s="8"/>
      <c r="AV2765" s="8"/>
      <c r="AW2765" s="8"/>
      <c r="AX2765" s="8"/>
      <c r="AY2765" s="8"/>
      <c r="AZ2765" s="8"/>
      <c r="BA2765" s="8"/>
      <c r="BB2765" s="8"/>
      <c r="BC2765" s="8"/>
      <c r="BD2765" s="8"/>
      <c r="BE2765" s="8"/>
      <c r="BF2765" s="8"/>
    </row>
    <row r="2766" spans="1:58" s="5" customFormat="1">
      <c r="A2766" s="6">
        <v>2721</v>
      </c>
      <c r="B2766" s="9"/>
      <c r="C2766" s="9"/>
      <c r="D2766" s="9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13"/>
      <c r="AF2766" s="8"/>
      <c r="AG2766" s="8"/>
      <c r="AH2766" s="8"/>
      <c r="AI2766" s="8"/>
      <c r="AJ2766" s="8"/>
      <c r="AK2766" s="8"/>
      <c r="AL2766" s="8"/>
      <c r="AM2766" s="8"/>
      <c r="AN2766" s="8"/>
      <c r="AO2766" s="8"/>
      <c r="AP2766" s="8"/>
      <c r="AQ2766" s="6"/>
      <c r="AR2766" s="6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</row>
    <row r="2767" spans="1:58" s="5" customFormat="1">
      <c r="A2767" s="6">
        <v>2722</v>
      </c>
      <c r="B2767" s="9"/>
      <c r="C2767" s="9"/>
      <c r="D2767" s="9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13"/>
      <c r="AF2767" s="8"/>
      <c r="AG2767" s="8"/>
      <c r="AH2767" s="8"/>
      <c r="AI2767" s="8"/>
      <c r="AJ2767" s="8"/>
      <c r="AK2767" s="8"/>
      <c r="AL2767" s="8"/>
      <c r="AM2767" s="8"/>
      <c r="AN2767" s="8"/>
      <c r="AO2767" s="8"/>
      <c r="AP2767" s="8"/>
      <c r="AQ2767" s="6"/>
      <c r="AR2767" s="6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</row>
    <row r="2768" spans="1:58" s="5" customFormat="1">
      <c r="A2768" s="6">
        <v>2723</v>
      </c>
      <c r="B2768" s="9"/>
      <c r="C2768" s="9"/>
      <c r="D2768" s="9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13"/>
      <c r="AF2768" s="8"/>
      <c r="AG2768" s="8"/>
      <c r="AH2768" s="8"/>
      <c r="AI2768" s="8"/>
      <c r="AJ2768" s="8"/>
      <c r="AK2768" s="8"/>
      <c r="AL2768" s="8"/>
      <c r="AM2768" s="8"/>
      <c r="AN2768" s="8"/>
      <c r="AO2768" s="8"/>
      <c r="AP2768" s="8"/>
      <c r="AQ2768" s="6"/>
      <c r="AR2768" s="6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</row>
    <row r="2769" spans="1:58" s="5" customFormat="1">
      <c r="A2769" s="6">
        <v>2724</v>
      </c>
      <c r="B2769" s="9"/>
      <c r="C2769" s="9"/>
      <c r="D2769" s="9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13"/>
      <c r="AF2769" s="8"/>
      <c r="AG2769" s="8"/>
      <c r="AH2769" s="8"/>
      <c r="AI2769" s="8"/>
      <c r="AJ2769" s="8"/>
      <c r="AK2769" s="8"/>
      <c r="AL2769" s="8"/>
      <c r="AM2769" s="8"/>
      <c r="AN2769" s="8"/>
      <c r="AO2769" s="8"/>
      <c r="AP2769" s="8"/>
      <c r="AQ2769" s="6"/>
      <c r="AR2769" s="6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</row>
    <row r="2770" spans="1:58" s="5" customFormat="1">
      <c r="A2770" s="6">
        <v>2725</v>
      </c>
      <c r="B2770" s="9"/>
      <c r="C2770" s="9"/>
      <c r="D2770" s="9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13"/>
      <c r="AF2770" s="8"/>
      <c r="AG2770" s="8"/>
      <c r="AH2770" s="8"/>
      <c r="AI2770" s="8"/>
      <c r="AJ2770" s="8"/>
      <c r="AK2770" s="8"/>
      <c r="AL2770" s="8"/>
      <c r="AM2770" s="8"/>
      <c r="AN2770" s="8"/>
      <c r="AO2770" s="8"/>
      <c r="AP2770" s="8"/>
      <c r="AQ2770" s="6"/>
      <c r="AR2770" s="6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</row>
    <row r="2771" spans="1:58" s="5" customFormat="1">
      <c r="A2771" s="6">
        <v>2726</v>
      </c>
      <c r="B2771" s="9"/>
      <c r="C2771" s="9"/>
      <c r="D2771" s="9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13"/>
      <c r="AF2771" s="8"/>
      <c r="AG2771" s="8"/>
      <c r="AH2771" s="8"/>
      <c r="AI2771" s="8"/>
      <c r="AJ2771" s="8"/>
      <c r="AK2771" s="8"/>
      <c r="AL2771" s="8"/>
      <c r="AM2771" s="8"/>
      <c r="AN2771" s="8"/>
      <c r="AO2771" s="8"/>
      <c r="AP2771" s="8"/>
      <c r="AQ2771" s="6"/>
      <c r="AR2771" s="6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</row>
    <row r="2772" spans="1:58" s="5" customFormat="1">
      <c r="A2772" s="6">
        <v>2727</v>
      </c>
      <c r="B2772" s="9"/>
      <c r="C2772" s="9"/>
      <c r="D2772" s="9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13"/>
      <c r="AF2772" s="8"/>
      <c r="AG2772" s="8"/>
      <c r="AH2772" s="8"/>
      <c r="AI2772" s="8"/>
      <c r="AJ2772" s="8"/>
      <c r="AK2772" s="8"/>
      <c r="AL2772" s="8"/>
      <c r="AM2772" s="8"/>
      <c r="AN2772" s="8"/>
      <c r="AO2772" s="8"/>
      <c r="AP2772" s="8"/>
      <c r="AQ2772" s="6"/>
      <c r="AR2772" s="6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</row>
    <row r="2773" spans="1:58" s="5" customFormat="1">
      <c r="A2773" s="6">
        <v>2728</v>
      </c>
      <c r="B2773" s="9"/>
      <c r="C2773" s="9"/>
      <c r="D2773" s="9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13"/>
      <c r="AF2773" s="8"/>
      <c r="AG2773" s="8"/>
      <c r="AH2773" s="8"/>
      <c r="AI2773" s="8"/>
      <c r="AJ2773" s="8"/>
      <c r="AK2773" s="8"/>
      <c r="AL2773" s="8"/>
      <c r="AM2773" s="8"/>
      <c r="AN2773" s="8"/>
      <c r="AO2773" s="8"/>
      <c r="AP2773" s="8"/>
      <c r="AQ2773" s="6"/>
      <c r="AR2773" s="6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</row>
    <row r="2774" spans="1:58" s="5" customFormat="1">
      <c r="A2774" s="6">
        <v>2729</v>
      </c>
      <c r="B2774" s="9"/>
      <c r="C2774" s="9"/>
      <c r="D2774" s="9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13"/>
      <c r="AF2774" s="8"/>
      <c r="AG2774" s="8"/>
      <c r="AH2774" s="8"/>
      <c r="AI2774" s="8"/>
      <c r="AJ2774" s="8"/>
      <c r="AK2774" s="8"/>
      <c r="AL2774" s="8"/>
      <c r="AM2774" s="8"/>
      <c r="AN2774" s="8"/>
      <c r="AO2774" s="8"/>
      <c r="AP2774" s="8"/>
      <c r="AQ2774" s="6"/>
      <c r="AR2774" s="6"/>
      <c r="AS2774" s="8"/>
      <c r="AT2774" s="8"/>
      <c r="AU2774" s="8"/>
      <c r="AV2774" s="8"/>
      <c r="AW2774" s="8"/>
      <c r="AX2774" s="8"/>
      <c r="AY2774" s="8"/>
      <c r="AZ2774" s="8"/>
      <c r="BA2774" s="8"/>
      <c r="BB2774" s="8"/>
      <c r="BC2774" s="8"/>
      <c r="BD2774" s="8"/>
      <c r="BE2774" s="8"/>
      <c r="BF2774" s="8"/>
    </row>
    <row r="2775" spans="1:58" s="5" customFormat="1">
      <c r="A2775" s="6">
        <v>2730</v>
      </c>
      <c r="B2775" s="9"/>
      <c r="C2775" s="9"/>
      <c r="D2775" s="9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13"/>
      <c r="AF2775" s="8"/>
      <c r="AG2775" s="8"/>
      <c r="AH2775" s="8"/>
      <c r="AI2775" s="8"/>
      <c r="AJ2775" s="8"/>
      <c r="AK2775" s="8"/>
      <c r="AL2775" s="8"/>
      <c r="AM2775" s="8"/>
      <c r="AN2775" s="8"/>
      <c r="AO2775" s="8"/>
      <c r="AP2775" s="8"/>
      <c r="AQ2775" s="6"/>
      <c r="AR2775" s="6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</row>
    <row r="2776" spans="1:58" s="5" customFormat="1">
      <c r="A2776" s="6">
        <v>2731</v>
      </c>
      <c r="B2776" s="9"/>
      <c r="C2776" s="9"/>
      <c r="D2776" s="9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13"/>
      <c r="AF2776" s="8"/>
      <c r="AG2776" s="8"/>
      <c r="AH2776" s="8"/>
      <c r="AI2776" s="8"/>
      <c r="AJ2776" s="8"/>
      <c r="AK2776" s="8"/>
      <c r="AL2776" s="8"/>
      <c r="AM2776" s="8"/>
      <c r="AN2776" s="8"/>
      <c r="AO2776" s="8"/>
      <c r="AP2776" s="8"/>
      <c r="AQ2776" s="6"/>
      <c r="AR2776" s="6"/>
      <c r="AS2776" s="8"/>
      <c r="AT2776" s="8"/>
      <c r="AU2776" s="8"/>
      <c r="AV2776" s="8"/>
      <c r="AW2776" s="8"/>
      <c r="AX2776" s="8"/>
      <c r="AY2776" s="8"/>
      <c r="AZ2776" s="8"/>
      <c r="BA2776" s="8"/>
      <c r="BB2776" s="8"/>
      <c r="BC2776" s="8"/>
      <c r="BD2776" s="8"/>
      <c r="BE2776" s="8"/>
      <c r="BF2776" s="8"/>
    </row>
    <row r="2777" spans="1:58" s="5" customFormat="1">
      <c r="A2777" s="6">
        <v>2732</v>
      </c>
      <c r="B2777" s="9"/>
      <c r="C2777" s="9"/>
      <c r="D2777" s="9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13"/>
      <c r="AF2777" s="8"/>
      <c r="AG2777" s="8"/>
      <c r="AH2777" s="8"/>
      <c r="AI2777" s="8"/>
      <c r="AJ2777" s="8"/>
      <c r="AK2777" s="8"/>
      <c r="AL2777" s="8"/>
      <c r="AM2777" s="8"/>
      <c r="AN2777" s="8"/>
      <c r="AO2777" s="8"/>
      <c r="AP2777" s="8"/>
      <c r="AQ2777" s="6"/>
      <c r="AR2777" s="6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</row>
    <row r="2778" spans="1:58" s="5" customFormat="1">
      <c r="A2778" s="6">
        <v>2733</v>
      </c>
      <c r="B2778" s="9"/>
      <c r="C2778" s="9"/>
      <c r="D2778" s="9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13"/>
      <c r="AF2778" s="8"/>
      <c r="AG2778" s="8"/>
      <c r="AH2778" s="8"/>
      <c r="AI2778" s="8"/>
      <c r="AJ2778" s="8"/>
      <c r="AK2778" s="8"/>
      <c r="AL2778" s="8"/>
      <c r="AM2778" s="8"/>
      <c r="AN2778" s="8"/>
      <c r="AO2778" s="8"/>
      <c r="AP2778" s="8"/>
      <c r="AQ2778" s="6"/>
      <c r="AR2778" s="6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</row>
    <row r="2779" spans="1:58" s="5" customFormat="1">
      <c r="A2779" s="6">
        <v>2734</v>
      </c>
      <c r="B2779" s="9"/>
      <c r="C2779" s="9"/>
      <c r="D2779" s="9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13"/>
      <c r="AF2779" s="8"/>
      <c r="AG2779" s="8"/>
      <c r="AH2779" s="8"/>
      <c r="AI2779" s="8"/>
      <c r="AJ2779" s="8"/>
      <c r="AK2779" s="8"/>
      <c r="AL2779" s="8"/>
      <c r="AM2779" s="8"/>
      <c r="AN2779" s="8"/>
      <c r="AO2779" s="8"/>
      <c r="AP2779" s="8"/>
      <c r="AQ2779" s="6"/>
      <c r="AR2779" s="6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</row>
    <row r="2780" spans="1:58" s="5" customFormat="1">
      <c r="A2780" s="6">
        <v>2735</v>
      </c>
      <c r="B2780" s="9"/>
      <c r="C2780" s="9"/>
      <c r="D2780" s="9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13"/>
      <c r="AF2780" s="8"/>
      <c r="AG2780" s="8"/>
      <c r="AH2780" s="8"/>
      <c r="AI2780" s="8"/>
      <c r="AJ2780" s="8"/>
      <c r="AK2780" s="8"/>
      <c r="AL2780" s="8"/>
      <c r="AM2780" s="8"/>
      <c r="AN2780" s="8"/>
      <c r="AO2780" s="8"/>
      <c r="AP2780" s="8"/>
      <c r="AQ2780" s="6"/>
      <c r="AR2780" s="6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</row>
    <row r="2781" spans="1:58" s="5" customFormat="1">
      <c r="A2781" s="6">
        <v>2736</v>
      </c>
      <c r="B2781" s="9"/>
      <c r="C2781" s="9"/>
      <c r="D2781" s="9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13"/>
      <c r="AF2781" s="8"/>
      <c r="AG2781" s="8"/>
      <c r="AH2781" s="8"/>
      <c r="AI2781" s="8"/>
      <c r="AJ2781" s="8"/>
      <c r="AK2781" s="8"/>
      <c r="AL2781" s="8"/>
      <c r="AM2781" s="8"/>
      <c r="AN2781" s="8"/>
      <c r="AO2781" s="8"/>
      <c r="AP2781" s="8"/>
      <c r="AQ2781" s="6"/>
      <c r="AR2781" s="6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</row>
    <row r="2782" spans="1:58" s="5" customFormat="1">
      <c r="A2782" s="6">
        <v>2737</v>
      </c>
      <c r="B2782" s="9"/>
      <c r="C2782" s="9"/>
      <c r="D2782" s="9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13"/>
      <c r="AF2782" s="8"/>
      <c r="AG2782" s="8"/>
      <c r="AH2782" s="8"/>
      <c r="AI2782" s="8"/>
      <c r="AJ2782" s="8"/>
      <c r="AK2782" s="8"/>
      <c r="AL2782" s="8"/>
      <c r="AM2782" s="8"/>
      <c r="AN2782" s="8"/>
      <c r="AO2782" s="8"/>
      <c r="AP2782" s="8"/>
      <c r="AQ2782" s="6"/>
      <c r="AR2782" s="6"/>
      <c r="AS2782" s="8"/>
      <c r="AT2782" s="8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</row>
    <row r="2783" spans="1:58" s="5" customFormat="1">
      <c r="A2783" s="6">
        <v>2738</v>
      </c>
      <c r="B2783" s="9"/>
      <c r="C2783" s="9"/>
      <c r="D2783" s="9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13"/>
      <c r="AF2783" s="8"/>
      <c r="AG2783" s="8"/>
      <c r="AH2783" s="8"/>
      <c r="AI2783" s="8"/>
      <c r="AJ2783" s="8"/>
      <c r="AK2783" s="8"/>
      <c r="AL2783" s="8"/>
      <c r="AM2783" s="8"/>
      <c r="AN2783" s="8"/>
      <c r="AO2783" s="8"/>
      <c r="AP2783" s="8"/>
      <c r="AQ2783" s="6"/>
      <c r="AR2783" s="6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</row>
    <row r="2784" spans="1:58" s="5" customFormat="1">
      <c r="A2784" s="6">
        <v>2739</v>
      </c>
      <c r="B2784" s="9"/>
      <c r="C2784" s="9"/>
      <c r="D2784" s="9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13"/>
      <c r="AF2784" s="8"/>
      <c r="AG2784" s="8"/>
      <c r="AH2784" s="8"/>
      <c r="AI2784" s="8"/>
      <c r="AJ2784" s="8"/>
      <c r="AK2784" s="8"/>
      <c r="AL2784" s="8"/>
      <c r="AM2784" s="8"/>
      <c r="AN2784" s="8"/>
      <c r="AO2784" s="8"/>
      <c r="AP2784" s="8"/>
      <c r="AQ2784" s="6"/>
      <c r="AR2784" s="6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</row>
    <row r="2785" spans="1:58" s="5" customFormat="1">
      <c r="A2785" s="6">
        <v>2740</v>
      </c>
      <c r="B2785" s="9"/>
      <c r="C2785" s="9"/>
      <c r="D2785" s="9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13"/>
      <c r="AF2785" s="8"/>
      <c r="AG2785" s="8"/>
      <c r="AH2785" s="8"/>
      <c r="AI2785" s="8"/>
      <c r="AJ2785" s="8"/>
      <c r="AK2785" s="8"/>
      <c r="AL2785" s="8"/>
      <c r="AM2785" s="8"/>
      <c r="AN2785" s="8"/>
      <c r="AO2785" s="8"/>
      <c r="AP2785" s="8"/>
      <c r="AQ2785" s="6"/>
      <c r="AR2785" s="6"/>
      <c r="AS2785" s="8"/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</row>
    <row r="2786" spans="1:58" s="5" customFormat="1">
      <c r="A2786" s="6">
        <v>2741</v>
      </c>
      <c r="B2786" s="9"/>
      <c r="C2786" s="9"/>
      <c r="D2786" s="9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13"/>
      <c r="AF2786" s="8"/>
      <c r="AG2786" s="8"/>
      <c r="AH2786" s="8"/>
      <c r="AI2786" s="8"/>
      <c r="AJ2786" s="8"/>
      <c r="AK2786" s="8"/>
      <c r="AL2786" s="8"/>
      <c r="AM2786" s="8"/>
      <c r="AN2786" s="8"/>
      <c r="AO2786" s="8"/>
      <c r="AP2786" s="8"/>
      <c r="AQ2786" s="6"/>
      <c r="AR2786" s="6"/>
      <c r="AS2786" s="8"/>
      <c r="AT2786" s="8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</row>
    <row r="2787" spans="1:58" s="5" customFormat="1">
      <c r="A2787" s="6">
        <v>2742</v>
      </c>
      <c r="B2787" s="9"/>
      <c r="C2787" s="9"/>
      <c r="D2787" s="9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13"/>
      <c r="AF2787" s="8"/>
      <c r="AG2787" s="8"/>
      <c r="AH2787" s="8"/>
      <c r="AI2787" s="8"/>
      <c r="AJ2787" s="8"/>
      <c r="AK2787" s="8"/>
      <c r="AL2787" s="8"/>
      <c r="AM2787" s="8"/>
      <c r="AN2787" s="8"/>
      <c r="AO2787" s="8"/>
      <c r="AP2787" s="8"/>
      <c r="AQ2787" s="6"/>
      <c r="AR2787" s="6"/>
      <c r="AS2787" s="8"/>
      <c r="AT2787" s="8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</row>
    <row r="2788" spans="1:58" s="5" customFormat="1">
      <c r="A2788" s="6">
        <v>2743</v>
      </c>
      <c r="B2788" s="9"/>
      <c r="C2788" s="9"/>
      <c r="D2788" s="9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13"/>
      <c r="AF2788" s="8"/>
      <c r="AG2788" s="8"/>
      <c r="AH2788" s="8"/>
      <c r="AI2788" s="8"/>
      <c r="AJ2788" s="8"/>
      <c r="AK2788" s="8"/>
      <c r="AL2788" s="8"/>
      <c r="AM2788" s="8"/>
      <c r="AN2788" s="8"/>
      <c r="AO2788" s="8"/>
      <c r="AP2788" s="8"/>
      <c r="AQ2788" s="6"/>
      <c r="AR2788" s="6"/>
      <c r="AS2788" s="8"/>
      <c r="AT2788" s="8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</row>
    <row r="2789" spans="1:58" s="5" customFormat="1">
      <c r="A2789" s="6">
        <v>2744</v>
      </c>
      <c r="B2789" s="9"/>
      <c r="C2789" s="9"/>
      <c r="D2789" s="9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13"/>
      <c r="AF2789" s="8"/>
      <c r="AG2789" s="8"/>
      <c r="AH2789" s="8"/>
      <c r="AI2789" s="8"/>
      <c r="AJ2789" s="8"/>
      <c r="AK2789" s="8"/>
      <c r="AL2789" s="8"/>
      <c r="AM2789" s="8"/>
      <c r="AN2789" s="8"/>
      <c r="AO2789" s="8"/>
      <c r="AP2789" s="8"/>
      <c r="AQ2789" s="6"/>
      <c r="AR2789" s="6"/>
      <c r="AS2789" s="8"/>
      <c r="AT2789" s="8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</row>
    <row r="2790" spans="1:58" s="5" customFormat="1">
      <c r="A2790" s="6">
        <v>2745</v>
      </c>
      <c r="B2790" s="9"/>
      <c r="C2790" s="9"/>
      <c r="D2790" s="9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13"/>
      <c r="AF2790" s="8"/>
      <c r="AG2790" s="8"/>
      <c r="AH2790" s="8"/>
      <c r="AI2790" s="8"/>
      <c r="AJ2790" s="8"/>
      <c r="AK2790" s="8"/>
      <c r="AL2790" s="8"/>
      <c r="AM2790" s="8"/>
      <c r="AN2790" s="8"/>
      <c r="AO2790" s="8"/>
      <c r="AP2790" s="8"/>
      <c r="AQ2790" s="6"/>
      <c r="AR2790" s="6"/>
      <c r="AS2790" s="8"/>
      <c r="AT2790" s="8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</row>
    <row r="2791" spans="1:58" s="5" customFormat="1">
      <c r="A2791" s="6">
        <v>2746</v>
      </c>
      <c r="B2791" s="9"/>
      <c r="C2791" s="9"/>
      <c r="D2791" s="9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13"/>
      <c r="AF2791" s="8"/>
      <c r="AG2791" s="8"/>
      <c r="AH2791" s="8"/>
      <c r="AI2791" s="8"/>
      <c r="AJ2791" s="8"/>
      <c r="AK2791" s="8"/>
      <c r="AL2791" s="8"/>
      <c r="AM2791" s="8"/>
      <c r="AN2791" s="8"/>
      <c r="AO2791" s="8"/>
      <c r="AP2791" s="8"/>
      <c r="AQ2791" s="6"/>
      <c r="AR2791" s="6"/>
      <c r="AS2791" s="8"/>
      <c r="AT2791" s="8"/>
      <c r="AU2791" s="8"/>
      <c r="AV2791" s="8"/>
      <c r="AW2791" s="8"/>
      <c r="AX2791" s="8"/>
      <c r="AY2791" s="8"/>
      <c r="AZ2791" s="8"/>
      <c r="BA2791" s="8"/>
      <c r="BB2791" s="8"/>
      <c r="BC2791" s="8"/>
      <c r="BD2791" s="8"/>
      <c r="BE2791" s="8"/>
      <c r="BF2791" s="8"/>
    </row>
    <row r="2792" spans="1:58" s="5" customFormat="1">
      <c r="A2792" s="6">
        <v>2747</v>
      </c>
      <c r="B2792" s="9"/>
      <c r="C2792" s="9"/>
      <c r="D2792" s="9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13"/>
      <c r="AF2792" s="8"/>
      <c r="AG2792" s="8"/>
      <c r="AH2792" s="8"/>
      <c r="AI2792" s="8"/>
      <c r="AJ2792" s="8"/>
      <c r="AK2792" s="8"/>
      <c r="AL2792" s="8"/>
      <c r="AM2792" s="8"/>
      <c r="AN2792" s="8"/>
      <c r="AO2792" s="8"/>
      <c r="AP2792" s="8"/>
      <c r="AQ2792" s="6"/>
      <c r="AR2792" s="6"/>
      <c r="AS2792" s="8"/>
      <c r="AT2792" s="8"/>
      <c r="AU2792" s="8"/>
      <c r="AV2792" s="8"/>
      <c r="AW2792" s="8"/>
      <c r="AX2792" s="8"/>
      <c r="AY2792" s="8"/>
      <c r="AZ2792" s="8"/>
      <c r="BA2792" s="8"/>
      <c r="BB2792" s="8"/>
      <c r="BC2792" s="8"/>
      <c r="BD2792" s="8"/>
      <c r="BE2792" s="8"/>
      <c r="BF2792" s="8"/>
    </row>
    <row r="2793" spans="1:58" s="5" customFormat="1">
      <c r="A2793" s="6">
        <v>2748</v>
      </c>
      <c r="B2793" s="9"/>
      <c r="C2793" s="9"/>
      <c r="D2793" s="9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13"/>
      <c r="AF2793" s="8"/>
      <c r="AG2793" s="8"/>
      <c r="AH2793" s="8"/>
      <c r="AI2793" s="8"/>
      <c r="AJ2793" s="8"/>
      <c r="AK2793" s="8"/>
      <c r="AL2793" s="8"/>
      <c r="AM2793" s="8"/>
      <c r="AN2793" s="8"/>
      <c r="AO2793" s="8"/>
      <c r="AP2793" s="8"/>
      <c r="AQ2793" s="6"/>
      <c r="AR2793" s="6"/>
      <c r="AS2793" s="8"/>
      <c r="AT2793" s="8"/>
      <c r="AU2793" s="8"/>
      <c r="AV2793" s="8"/>
      <c r="AW2793" s="8"/>
      <c r="AX2793" s="8"/>
      <c r="AY2793" s="8"/>
      <c r="AZ2793" s="8"/>
      <c r="BA2793" s="8"/>
      <c r="BB2793" s="8"/>
      <c r="BC2793" s="8"/>
      <c r="BD2793" s="8"/>
      <c r="BE2793" s="8"/>
      <c r="BF2793" s="8"/>
    </row>
    <row r="2794" spans="1:58" s="5" customFormat="1">
      <c r="A2794" s="6">
        <v>2749</v>
      </c>
      <c r="B2794" s="9"/>
      <c r="C2794" s="9"/>
      <c r="D2794" s="9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13"/>
      <c r="AF2794" s="8"/>
      <c r="AG2794" s="8"/>
      <c r="AH2794" s="8"/>
      <c r="AI2794" s="8"/>
      <c r="AJ2794" s="8"/>
      <c r="AK2794" s="8"/>
      <c r="AL2794" s="8"/>
      <c r="AM2794" s="8"/>
      <c r="AN2794" s="8"/>
      <c r="AO2794" s="8"/>
      <c r="AP2794" s="8"/>
      <c r="AQ2794" s="6"/>
      <c r="AR2794" s="6"/>
      <c r="AS2794" s="8"/>
      <c r="AT2794" s="8"/>
      <c r="AU2794" s="8"/>
      <c r="AV2794" s="8"/>
      <c r="AW2794" s="8"/>
      <c r="AX2794" s="8"/>
      <c r="AY2794" s="8"/>
      <c r="AZ2794" s="8"/>
      <c r="BA2794" s="8"/>
      <c r="BB2794" s="8"/>
      <c r="BC2794" s="8"/>
      <c r="BD2794" s="8"/>
      <c r="BE2794" s="8"/>
      <c r="BF2794" s="8"/>
    </row>
    <row r="2795" spans="1:58" s="5" customFormat="1">
      <c r="A2795" s="6">
        <v>2750</v>
      </c>
      <c r="B2795" s="9"/>
      <c r="C2795" s="9"/>
      <c r="D2795" s="9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13"/>
      <c r="AF2795" s="8"/>
      <c r="AG2795" s="8"/>
      <c r="AH2795" s="8"/>
      <c r="AI2795" s="8"/>
      <c r="AJ2795" s="8"/>
      <c r="AK2795" s="8"/>
      <c r="AL2795" s="8"/>
      <c r="AM2795" s="8"/>
      <c r="AN2795" s="8"/>
      <c r="AO2795" s="8"/>
      <c r="AP2795" s="8"/>
      <c r="AQ2795" s="6"/>
      <c r="AR2795" s="6"/>
      <c r="AS2795" s="8"/>
      <c r="AT2795" s="8"/>
      <c r="AU2795" s="8"/>
      <c r="AV2795" s="8"/>
      <c r="AW2795" s="8"/>
      <c r="AX2795" s="8"/>
      <c r="AY2795" s="8"/>
      <c r="AZ2795" s="8"/>
      <c r="BA2795" s="8"/>
      <c r="BB2795" s="8"/>
      <c r="BC2795" s="8"/>
      <c r="BD2795" s="8"/>
      <c r="BE2795" s="8"/>
      <c r="BF2795" s="8"/>
    </row>
    <row r="2796" spans="1:58" s="5" customFormat="1">
      <c r="A2796" s="6">
        <v>2751</v>
      </c>
      <c r="B2796" s="9"/>
      <c r="C2796" s="9"/>
      <c r="D2796" s="9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13"/>
      <c r="AF2796" s="8"/>
      <c r="AG2796" s="8"/>
      <c r="AH2796" s="8"/>
      <c r="AI2796" s="8"/>
      <c r="AJ2796" s="8"/>
      <c r="AK2796" s="8"/>
      <c r="AL2796" s="8"/>
      <c r="AM2796" s="8"/>
      <c r="AN2796" s="8"/>
      <c r="AO2796" s="8"/>
      <c r="AP2796" s="8"/>
      <c r="AQ2796" s="6"/>
      <c r="AR2796" s="6"/>
      <c r="AS2796" s="8"/>
      <c r="AT2796" s="8"/>
      <c r="AU2796" s="8"/>
      <c r="AV2796" s="8"/>
      <c r="AW2796" s="8"/>
      <c r="AX2796" s="8"/>
      <c r="AY2796" s="8"/>
      <c r="AZ2796" s="8"/>
      <c r="BA2796" s="8"/>
      <c r="BB2796" s="8"/>
      <c r="BC2796" s="8"/>
      <c r="BD2796" s="8"/>
      <c r="BE2796" s="8"/>
      <c r="BF2796" s="8"/>
    </row>
    <row r="2797" spans="1:58" s="5" customFormat="1">
      <c r="A2797" s="6">
        <v>2752</v>
      </c>
      <c r="B2797" s="9"/>
      <c r="C2797" s="9"/>
      <c r="D2797" s="9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13"/>
      <c r="AF2797" s="8"/>
      <c r="AG2797" s="8"/>
      <c r="AH2797" s="8"/>
      <c r="AI2797" s="8"/>
      <c r="AJ2797" s="8"/>
      <c r="AK2797" s="8"/>
      <c r="AL2797" s="8"/>
      <c r="AM2797" s="8"/>
      <c r="AN2797" s="8"/>
      <c r="AO2797" s="8"/>
      <c r="AP2797" s="8"/>
      <c r="AQ2797" s="6"/>
      <c r="AR2797" s="6"/>
      <c r="AS2797" s="8"/>
      <c r="AT2797" s="8"/>
      <c r="AU2797" s="8"/>
      <c r="AV2797" s="8"/>
      <c r="AW2797" s="8"/>
      <c r="AX2797" s="8"/>
      <c r="AY2797" s="8"/>
      <c r="AZ2797" s="8"/>
      <c r="BA2797" s="8"/>
      <c r="BB2797" s="8"/>
      <c r="BC2797" s="8"/>
      <c r="BD2797" s="8"/>
      <c r="BE2797" s="8"/>
      <c r="BF2797" s="8"/>
    </row>
    <row r="2798" spans="1:58" s="5" customFormat="1">
      <c r="A2798" s="6">
        <v>2753</v>
      </c>
      <c r="B2798" s="9"/>
      <c r="C2798" s="9"/>
      <c r="D2798" s="9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13"/>
      <c r="AF2798" s="8"/>
      <c r="AG2798" s="8"/>
      <c r="AH2798" s="8"/>
      <c r="AI2798" s="8"/>
      <c r="AJ2798" s="8"/>
      <c r="AK2798" s="8"/>
      <c r="AL2798" s="8"/>
      <c r="AM2798" s="8"/>
      <c r="AN2798" s="8"/>
      <c r="AO2798" s="8"/>
      <c r="AP2798" s="8"/>
      <c r="AQ2798" s="6"/>
      <c r="AR2798" s="6"/>
      <c r="AS2798" s="8"/>
      <c r="AT2798" s="8"/>
      <c r="AU2798" s="8"/>
      <c r="AV2798" s="8"/>
      <c r="AW2798" s="8"/>
      <c r="AX2798" s="8"/>
      <c r="AY2798" s="8"/>
      <c r="AZ2798" s="8"/>
      <c r="BA2798" s="8"/>
      <c r="BB2798" s="8"/>
      <c r="BC2798" s="8"/>
      <c r="BD2798" s="8"/>
      <c r="BE2798" s="8"/>
      <c r="BF2798" s="8"/>
    </row>
    <row r="2799" spans="1:58" s="5" customFormat="1">
      <c r="A2799" s="6">
        <v>2754</v>
      </c>
      <c r="B2799" s="9"/>
      <c r="C2799" s="9"/>
      <c r="D2799" s="9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13"/>
      <c r="AF2799" s="8"/>
      <c r="AG2799" s="8"/>
      <c r="AH2799" s="8"/>
      <c r="AI2799" s="8"/>
      <c r="AJ2799" s="8"/>
      <c r="AK2799" s="8"/>
      <c r="AL2799" s="8"/>
      <c r="AM2799" s="8"/>
      <c r="AN2799" s="8"/>
      <c r="AO2799" s="8"/>
      <c r="AP2799" s="8"/>
      <c r="AQ2799" s="6"/>
      <c r="AR2799" s="6"/>
      <c r="AS2799" s="8"/>
      <c r="AT2799" s="8"/>
      <c r="AU2799" s="8"/>
      <c r="AV2799" s="8"/>
      <c r="AW2799" s="8"/>
      <c r="AX2799" s="8"/>
      <c r="AY2799" s="8"/>
      <c r="AZ2799" s="8"/>
      <c r="BA2799" s="8"/>
      <c r="BB2799" s="8"/>
      <c r="BC2799" s="8"/>
      <c r="BD2799" s="8"/>
      <c r="BE2799" s="8"/>
      <c r="BF2799" s="8"/>
    </row>
    <row r="2800" spans="1:58" s="5" customFormat="1">
      <c r="A2800" s="6">
        <v>2755</v>
      </c>
      <c r="B2800" s="9"/>
      <c r="C2800" s="9"/>
      <c r="D2800" s="9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13"/>
      <c r="AF2800" s="8"/>
      <c r="AG2800" s="8"/>
      <c r="AH2800" s="8"/>
      <c r="AI2800" s="8"/>
      <c r="AJ2800" s="8"/>
      <c r="AK2800" s="8"/>
      <c r="AL2800" s="8"/>
      <c r="AM2800" s="8"/>
      <c r="AN2800" s="8"/>
      <c r="AO2800" s="8"/>
      <c r="AP2800" s="8"/>
      <c r="AQ2800" s="6"/>
      <c r="AR2800" s="6"/>
      <c r="AS2800" s="8"/>
      <c r="AT2800" s="8"/>
      <c r="AU2800" s="8"/>
      <c r="AV2800" s="8"/>
      <c r="AW2800" s="8"/>
      <c r="AX2800" s="8"/>
      <c r="AY2800" s="8"/>
      <c r="AZ2800" s="8"/>
      <c r="BA2800" s="8"/>
      <c r="BB2800" s="8"/>
      <c r="BC2800" s="8"/>
      <c r="BD2800" s="8"/>
      <c r="BE2800" s="8"/>
      <c r="BF2800" s="8"/>
    </row>
    <row r="2801" spans="1:58" s="5" customFormat="1">
      <c r="A2801" s="6">
        <v>2756</v>
      </c>
      <c r="B2801" s="9"/>
      <c r="C2801" s="9"/>
      <c r="D2801" s="9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13"/>
      <c r="AF2801" s="8"/>
      <c r="AG2801" s="8"/>
      <c r="AH2801" s="8"/>
      <c r="AI2801" s="8"/>
      <c r="AJ2801" s="8"/>
      <c r="AK2801" s="8"/>
      <c r="AL2801" s="8"/>
      <c r="AM2801" s="8"/>
      <c r="AN2801" s="8"/>
      <c r="AO2801" s="8"/>
      <c r="AP2801" s="8"/>
      <c r="AQ2801" s="6"/>
      <c r="AR2801" s="6"/>
      <c r="AS2801" s="8"/>
      <c r="AT2801" s="8"/>
      <c r="AU2801" s="8"/>
      <c r="AV2801" s="8"/>
      <c r="AW2801" s="8"/>
      <c r="AX2801" s="8"/>
      <c r="AY2801" s="8"/>
      <c r="AZ2801" s="8"/>
      <c r="BA2801" s="8"/>
      <c r="BB2801" s="8"/>
      <c r="BC2801" s="8"/>
      <c r="BD2801" s="8"/>
      <c r="BE2801" s="8"/>
      <c r="BF2801" s="8"/>
    </row>
    <row r="2802" spans="1:58" s="5" customFormat="1">
      <c r="A2802" s="6">
        <v>2757</v>
      </c>
      <c r="B2802" s="9"/>
      <c r="C2802" s="9"/>
      <c r="D2802" s="9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13"/>
      <c r="AF2802" s="8"/>
      <c r="AG2802" s="8"/>
      <c r="AH2802" s="8"/>
      <c r="AI2802" s="8"/>
      <c r="AJ2802" s="8"/>
      <c r="AK2802" s="8"/>
      <c r="AL2802" s="8"/>
      <c r="AM2802" s="8"/>
      <c r="AN2802" s="8"/>
      <c r="AO2802" s="8"/>
      <c r="AP2802" s="8"/>
      <c r="AQ2802" s="6"/>
      <c r="AR2802" s="6"/>
      <c r="AS2802" s="8"/>
      <c r="AT2802" s="8"/>
      <c r="AU2802" s="8"/>
      <c r="AV2802" s="8"/>
      <c r="AW2802" s="8"/>
      <c r="AX2802" s="8"/>
      <c r="AY2802" s="8"/>
      <c r="AZ2802" s="8"/>
      <c r="BA2802" s="8"/>
      <c r="BB2802" s="8"/>
      <c r="BC2802" s="8"/>
      <c r="BD2802" s="8"/>
      <c r="BE2802" s="8"/>
      <c r="BF2802" s="8"/>
    </row>
    <row r="2803" spans="1:58" s="5" customFormat="1">
      <c r="A2803" s="6">
        <v>2758</v>
      </c>
      <c r="B2803" s="9"/>
      <c r="C2803" s="9"/>
      <c r="D2803" s="9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13"/>
      <c r="AF2803" s="8"/>
      <c r="AG2803" s="8"/>
      <c r="AH2803" s="8"/>
      <c r="AI2803" s="8"/>
      <c r="AJ2803" s="8"/>
      <c r="AK2803" s="8"/>
      <c r="AL2803" s="8"/>
      <c r="AM2803" s="8"/>
      <c r="AN2803" s="8"/>
      <c r="AO2803" s="8"/>
      <c r="AP2803" s="8"/>
      <c r="AQ2803" s="6"/>
      <c r="AR2803" s="6"/>
      <c r="AS2803" s="8"/>
      <c r="AT2803" s="8"/>
      <c r="AU2803" s="8"/>
      <c r="AV2803" s="8"/>
      <c r="AW2803" s="8"/>
      <c r="AX2803" s="8"/>
      <c r="AY2803" s="8"/>
      <c r="AZ2803" s="8"/>
      <c r="BA2803" s="8"/>
      <c r="BB2803" s="8"/>
      <c r="BC2803" s="8"/>
      <c r="BD2803" s="8"/>
      <c r="BE2803" s="8"/>
      <c r="BF2803" s="8"/>
    </row>
    <row r="2804" spans="1:58" s="5" customFormat="1">
      <c r="A2804" s="6">
        <v>2759</v>
      </c>
      <c r="B2804" s="9"/>
      <c r="C2804" s="9"/>
      <c r="D2804" s="9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13"/>
      <c r="AF2804" s="8"/>
      <c r="AG2804" s="8"/>
      <c r="AH2804" s="8"/>
      <c r="AI2804" s="8"/>
      <c r="AJ2804" s="8"/>
      <c r="AK2804" s="8"/>
      <c r="AL2804" s="8"/>
      <c r="AM2804" s="8"/>
      <c r="AN2804" s="8"/>
      <c r="AO2804" s="8"/>
      <c r="AP2804" s="8"/>
      <c r="AQ2804" s="6"/>
      <c r="AR2804" s="6"/>
      <c r="AS2804" s="8"/>
      <c r="AT2804" s="8"/>
      <c r="AU2804" s="8"/>
      <c r="AV2804" s="8"/>
      <c r="AW2804" s="8"/>
      <c r="AX2804" s="8"/>
      <c r="AY2804" s="8"/>
      <c r="AZ2804" s="8"/>
      <c r="BA2804" s="8"/>
      <c r="BB2804" s="8"/>
      <c r="BC2804" s="8"/>
      <c r="BD2804" s="8"/>
      <c r="BE2804" s="8"/>
      <c r="BF2804" s="8"/>
    </row>
    <row r="2805" spans="1:58" s="5" customFormat="1">
      <c r="A2805" s="6">
        <v>2760</v>
      </c>
      <c r="B2805" s="9"/>
      <c r="C2805" s="9"/>
      <c r="D2805" s="9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13"/>
      <c r="AF2805" s="8"/>
      <c r="AG2805" s="8"/>
      <c r="AH2805" s="8"/>
      <c r="AI2805" s="8"/>
      <c r="AJ2805" s="8"/>
      <c r="AK2805" s="8"/>
      <c r="AL2805" s="8"/>
      <c r="AM2805" s="8"/>
      <c r="AN2805" s="8"/>
      <c r="AO2805" s="8"/>
      <c r="AP2805" s="8"/>
      <c r="AQ2805" s="6"/>
      <c r="AR2805" s="6"/>
      <c r="AS2805" s="8"/>
      <c r="AT2805" s="8"/>
      <c r="AU2805" s="8"/>
      <c r="AV2805" s="8"/>
      <c r="AW2805" s="8"/>
      <c r="AX2805" s="8"/>
      <c r="AY2805" s="8"/>
      <c r="AZ2805" s="8"/>
      <c r="BA2805" s="8"/>
      <c r="BB2805" s="8"/>
      <c r="BC2805" s="8"/>
      <c r="BD2805" s="8"/>
      <c r="BE2805" s="8"/>
      <c r="BF2805" s="8"/>
    </row>
    <row r="2806" spans="1:58" s="5" customFormat="1">
      <c r="A2806" s="6">
        <v>2761</v>
      </c>
      <c r="B2806" s="9"/>
      <c r="C2806" s="9"/>
      <c r="D2806" s="9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13"/>
      <c r="AF2806" s="8"/>
      <c r="AG2806" s="8"/>
      <c r="AH2806" s="8"/>
      <c r="AI2806" s="8"/>
      <c r="AJ2806" s="8"/>
      <c r="AK2806" s="8"/>
      <c r="AL2806" s="8"/>
      <c r="AM2806" s="8"/>
      <c r="AN2806" s="8"/>
      <c r="AO2806" s="8"/>
      <c r="AP2806" s="8"/>
      <c r="AQ2806" s="6"/>
      <c r="AR2806" s="6"/>
      <c r="AS2806" s="8"/>
      <c r="AT2806" s="8"/>
      <c r="AU2806" s="8"/>
      <c r="AV2806" s="8"/>
      <c r="AW2806" s="8"/>
      <c r="AX2806" s="8"/>
      <c r="AY2806" s="8"/>
      <c r="AZ2806" s="8"/>
      <c r="BA2806" s="8"/>
      <c r="BB2806" s="8"/>
      <c r="BC2806" s="8"/>
      <c r="BD2806" s="8"/>
      <c r="BE2806" s="8"/>
      <c r="BF2806" s="8"/>
    </row>
    <row r="2807" spans="1:58" s="5" customFormat="1">
      <c r="A2807" s="6">
        <v>2762</v>
      </c>
      <c r="B2807" s="9"/>
      <c r="C2807" s="9"/>
      <c r="D2807" s="9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13"/>
      <c r="AF2807" s="8"/>
      <c r="AG2807" s="8"/>
      <c r="AH2807" s="8"/>
      <c r="AI2807" s="8"/>
      <c r="AJ2807" s="8"/>
      <c r="AK2807" s="8"/>
      <c r="AL2807" s="8"/>
      <c r="AM2807" s="8"/>
      <c r="AN2807" s="8"/>
      <c r="AO2807" s="8"/>
      <c r="AP2807" s="8"/>
      <c r="AQ2807" s="6"/>
      <c r="AR2807" s="6"/>
      <c r="AS2807" s="8"/>
      <c r="AT2807" s="8"/>
      <c r="AU2807" s="8"/>
      <c r="AV2807" s="8"/>
      <c r="AW2807" s="8"/>
      <c r="AX2807" s="8"/>
      <c r="AY2807" s="8"/>
      <c r="AZ2807" s="8"/>
      <c r="BA2807" s="8"/>
      <c r="BB2807" s="8"/>
      <c r="BC2807" s="8"/>
      <c r="BD2807" s="8"/>
      <c r="BE2807" s="8"/>
      <c r="BF2807" s="8"/>
    </row>
    <row r="2808" spans="1:58" s="5" customFormat="1">
      <c r="A2808" s="6">
        <v>2763</v>
      </c>
      <c r="B2808" s="9"/>
      <c r="C2808" s="9"/>
      <c r="D2808" s="9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13"/>
      <c r="AF2808" s="8"/>
      <c r="AG2808" s="8"/>
      <c r="AH2808" s="8"/>
      <c r="AI2808" s="8"/>
      <c r="AJ2808" s="8"/>
      <c r="AK2808" s="8"/>
      <c r="AL2808" s="8"/>
      <c r="AM2808" s="8"/>
      <c r="AN2808" s="8"/>
      <c r="AO2808" s="8"/>
      <c r="AP2808" s="8"/>
      <c r="AQ2808" s="6"/>
      <c r="AR2808" s="6"/>
      <c r="AS2808" s="8"/>
      <c r="AT2808" s="8"/>
      <c r="AU2808" s="8"/>
      <c r="AV2808" s="8"/>
      <c r="AW2808" s="8"/>
      <c r="AX2808" s="8"/>
      <c r="AY2808" s="8"/>
      <c r="AZ2808" s="8"/>
      <c r="BA2808" s="8"/>
      <c r="BB2808" s="8"/>
      <c r="BC2808" s="8"/>
      <c r="BD2808" s="8"/>
      <c r="BE2808" s="8"/>
      <c r="BF2808" s="8"/>
    </row>
    <row r="2809" spans="1:58" s="5" customFormat="1">
      <c r="A2809" s="6">
        <v>2764</v>
      </c>
      <c r="B2809" s="9"/>
      <c r="C2809" s="9"/>
      <c r="D2809" s="9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13"/>
      <c r="AF2809" s="8"/>
      <c r="AG2809" s="8"/>
      <c r="AH2809" s="8"/>
      <c r="AI2809" s="8"/>
      <c r="AJ2809" s="8"/>
      <c r="AK2809" s="8"/>
      <c r="AL2809" s="8"/>
      <c r="AM2809" s="8"/>
      <c r="AN2809" s="8"/>
      <c r="AO2809" s="8"/>
      <c r="AP2809" s="8"/>
      <c r="AQ2809" s="6"/>
      <c r="AR2809" s="6"/>
      <c r="AS2809" s="8"/>
      <c r="AT2809" s="8"/>
      <c r="AU2809" s="8"/>
      <c r="AV2809" s="8"/>
      <c r="AW2809" s="8"/>
      <c r="AX2809" s="8"/>
      <c r="AY2809" s="8"/>
      <c r="AZ2809" s="8"/>
      <c r="BA2809" s="8"/>
      <c r="BB2809" s="8"/>
      <c r="BC2809" s="8"/>
      <c r="BD2809" s="8"/>
      <c r="BE2809" s="8"/>
      <c r="BF2809" s="8"/>
    </row>
    <row r="2810" spans="1:58" s="5" customFormat="1">
      <c r="A2810" s="6">
        <v>2765</v>
      </c>
      <c r="B2810" s="9"/>
      <c r="C2810" s="9"/>
      <c r="D2810" s="9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13"/>
      <c r="AF2810" s="8"/>
      <c r="AG2810" s="8"/>
      <c r="AH2810" s="8"/>
      <c r="AI2810" s="8"/>
      <c r="AJ2810" s="8"/>
      <c r="AK2810" s="8"/>
      <c r="AL2810" s="8"/>
      <c r="AM2810" s="8"/>
      <c r="AN2810" s="8"/>
      <c r="AO2810" s="8"/>
      <c r="AP2810" s="8"/>
      <c r="AQ2810" s="6"/>
      <c r="AR2810" s="6"/>
      <c r="AS2810" s="8"/>
      <c r="AT2810" s="8"/>
      <c r="AU2810" s="8"/>
      <c r="AV2810" s="8"/>
      <c r="AW2810" s="8"/>
      <c r="AX2810" s="8"/>
      <c r="AY2810" s="8"/>
      <c r="AZ2810" s="8"/>
      <c r="BA2810" s="8"/>
      <c r="BB2810" s="8"/>
      <c r="BC2810" s="8"/>
      <c r="BD2810" s="8"/>
      <c r="BE2810" s="8"/>
      <c r="BF2810" s="8"/>
    </row>
    <row r="2811" spans="1:58" s="5" customFormat="1">
      <c r="A2811" s="6">
        <v>2766</v>
      </c>
      <c r="B2811" s="9"/>
      <c r="C2811" s="9"/>
      <c r="D2811" s="9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13"/>
      <c r="AF2811" s="8"/>
      <c r="AG2811" s="8"/>
      <c r="AH2811" s="8"/>
      <c r="AI2811" s="8"/>
      <c r="AJ2811" s="8"/>
      <c r="AK2811" s="8"/>
      <c r="AL2811" s="8"/>
      <c r="AM2811" s="8"/>
      <c r="AN2811" s="8"/>
      <c r="AO2811" s="8"/>
      <c r="AP2811" s="8"/>
      <c r="AQ2811" s="6"/>
      <c r="AR2811" s="6"/>
      <c r="AS2811" s="8"/>
      <c r="AT2811" s="8"/>
      <c r="AU2811" s="8"/>
      <c r="AV2811" s="8"/>
      <c r="AW2811" s="8"/>
      <c r="AX2811" s="8"/>
      <c r="AY2811" s="8"/>
      <c r="AZ2811" s="8"/>
      <c r="BA2811" s="8"/>
      <c r="BB2811" s="8"/>
      <c r="BC2811" s="8"/>
      <c r="BD2811" s="8"/>
      <c r="BE2811" s="8"/>
      <c r="BF2811" s="8"/>
    </row>
    <row r="2812" spans="1:58" s="5" customFormat="1">
      <c r="A2812" s="6">
        <v>2767</v>
      </c>
      <c r="B2812" s="9"/>
      <c r="C2812" s="9"/>
      <c r="D2812" s="9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13"/>
      <c r="AF2812" s="8"/>
      <c r="AG2812" s="8"/>
      <c r="AH2812" s="8"/>
      <c r="AI2812" s="8"/>
      <c r="AJ2812" s="8"/>
      <c r="AK2812" s="8"/>
      <c r="AL2812" s="8"/>
      <c r="AM2812" s="8"/>
      <c r="AN2812" s="8"/>
      <c r="AO2812" s="8"/>
      <c r="AP2812" s="8"/>
      <c r="AQ2812" s="6"/>
      <c r="AR2812" s="6"/>
      <c r="AS2812" s="8"/>
      <c r="AT2812" s="8"/>
      <c r="AU2812" s="8"/>
      <c r="AV2812" s="8"/>
      <c r="AW2812" s="8"/>
      <c r="AX2812" s="8"/>
      <c r="AY2812" s="8"/>
      <c r="AZ2812" s="8"/>
      <c r="BA2812" s="8"/>
      <c r="BB2812" s="8"/>
      <c r="BC2812" s="8"/>
      <c r="BD2812" s="8"/>
      <c r="BE2812" s="8"/>
      <c r="BF2812" s="8"/>
    </row>
    <row r="2813" spans="1:58" s="5" customFormat="1">
      <c r="A2813" s="6">
        <v>2768</v>
      </c>
      <c r="B2813" s="9"/>
      <c r="C2813" s="9"/>
      <c r="D2813" s="9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13"/>
      <c r="AF2813" s="8"/>
      <c r="AG2813" s="8"/>
      <c r="AH2813" s="8"/>
      <c r="AI2813" s="8"/>
      <c r="AJ2813" s="8"/>
      <c r="AK2813" s="8"/>
      <c r="AL2813" s="8"/>
      <c r="AM2813" s="8"/>
      <c r="AN2813" s="8"/>
      <c r="AO2813" s="8"/>
      <c r="AP2813" s="8"/>
      <c r="AQ2813" s="6"/>
      <c r="AR2813" s="6"/>
      <c r="AS2813" s="8"/>
      <c r="AT2813" s="8"/>
      <c r="AU2813" s="8"/>
      <c r="AV2813" s="8"/>
      <c r="AW2813" s="8"/>
      <c r="AX2813" s="8"/>
      <c r="AY2813" s="8"/>
      <c r="AZ2813" s="8"/>
      <c r="BA2813" s="8"/>
      <c r="BB2813" s="8"/>
      <c r="BC2813" s="8"/>
      <c r="BD2813" s="8"/>
      <c r="BE2813" s="8"/>
      <c r="BF2813" s="8"/>
    </row>
    <row r="2814" spans="1:58" s="5" customFormat="1">
      <c r="A2814" s="6">
        <v>2769</v>
      </c>
      <c r="B2814" s="9"/>
      <c r="C2814" s="9"/>
      <c r="D2814" s="9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13"/>
      <c r="AF2814" s="8"/>
      <c r="AG2814" s="8"/>
      <c r="AH2814" s="8"/>
      <c r="AI2814" s="8"/>
      <c r="AJ2814" s="8"/>
      <c r="AK2814" s="8"/>
      <c r="AL2814" s="8"/>
      <c r="AM2814" s="8"/>
      <c r="AN2814" s="8"/>
      <c r="AO2814" s="8"/>
      <c r="AP2814" s="8"/>
      <c r="AQ2814" s="6"/>
      <c r="AR2814" s="6"/>
      <c r="AS2814" s="8"/>
      <c r="AT2814" s="8"/>
      <c r="AU2814" s="8"/>
      <c r="AV2814" s="8"/>
      <c r="AW2814" s="8"/>
      <c r="AX2814" s="8"/>
      <c r="AY2814" s="8"/>
      <c r="AZ2814" s="8"/>
      <c r="BA2814" s="8"/>
      <c r="BB2814" s="8"/>
      <c r="BC2814" s="8"/>
      <c r="BD2814" s="8"/>
      <c r="BE2814" s="8"/>
      <c r="BF2814" s="8"/>
    </row>
    <row r="2815" spans="1:58" s="5" customFormat="1">
      <c r="A2815" s="6">
        <v>2770</v>
      </c>
      <c r="B2815" s="9"/>
      <c r="C2815" s="9"/>
      <c r="D2815" s="9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13"/>
      <c r="AF2815" s="8"/>
      <c r="AG2815" s="8"/>
      <c r="AH2815" s="8"/>
      <c r="AI2815" s="8"/>
      <c r="AJ2815" s="8"/>
      <c r="AK2815" s="8"/>
      <c r="AL2815" s="8"/>
      <c r="AM2815" s="8"/>
      <c r="AN2815" s="8"/>
      <c r="AO2815" s="8"/>
      <c r="AP2815" s="8"/>
      <c r="AQ2815" s="6"/>
      <c r="AR2815" s="6"/>
      <c r="AS2815" s="8"/>
      <c r="AT2815" s="8"/>
      <c r="AU2815" s="8"/>
      <c r="AV2815" s="8"/>
      <c r="AW2815" s="8"/>
      <c r="AX2815" s="8"/>
      <c r="AY2815" s="8"/>
      <c r="AZ2815" s="8"/>
      <c r="BA2815" s="8"/>
      <c r="BB2815" s="8"/>
      <c r="BC2815" s="8"/>
      <c r="BD2815" s="8"/>
      <c r="BE2815" s="8"/>
      <c r="BF2815" s="8"/>
    </row>
    <row r="2816" spans="1:58" s="5" customFormat="1">
      <c r="A2816" s="6">
        <v>2771</v>
      </c>
      <c r="B2816" s="9"/>
      <c r="C2816" s="9"/>
      <c r="D2816" s="9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13"/>
      <c r="AF2816" s="8"/>
      <c r="AG2816" s="8"/>
      <c r="AH2816" s="8"/>
      <c r="AI2816" s="8"/>
      <c r="AJ2816" s="8"/>
      <c r="AK2816" s="8"/>
      <c r="AL2816" s="8"/>
      <c r="AM2816" s="8"/>
      <c r="AN2816" s="8"/>
      <c r="AO2816" s="8"/>
      <c r="AP2816" s="8"/>
      <c r="AQ2816" s="6"/>
      <c r="AR2816" s="6"/>
      <c r="AS2816" s="8"/>
      <c r="AT2816" s="8"/>
      <c r="AU2816" s="8"/>
      <c r="AV2816" s="8"/>
      <c r="AW2816" s="8"/>
      <c r="AX2816" s="8"/>
      <c r="AY2816" s="8"/>
      <c r="AZ2816" s="8"/>
      <c r="BA2816" s="8"/>
      <c r="BB2816" s="8"/>
      <c r="BC2816" s="8"/>
      <c r="BD2816" s="8"/>
      <c r="BE2816" s="8"/>
      <c r="BF2816" s="8"/>
    </row>
    <row r="2817" spans="1:58" s="5" customFormat="1">
      <c r="A2817" s="6">
        <v>2772</v>
      </c>
      <c r="B2817" s="9"/>
      <c r="C2817" s="9"/>
      <c r="D2817" s="9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13"/>
      <c r="AF2817" s="8"/>
      <c r="AG2817" s="8"/>
      <c r="AH2817" s="8"/>
      <c r="AI2817" s="8"/>
      <c r="AJ2817" s="8"/>
      <c r="AK2817" s="8"/>
      <c r="AL2817" s="8"/>
      <c r="AM2817" s="8"/>
      <c r="AN2817" s="8"/>
      <c r="AO2817" s="8"/>
      <c r="AP2817" s="8"/>
      <c r="AQ2817" s="6"/>
      <c r="AR2817" s="6"/>
      <c r="AS2817" s="8"/>
      <c r="AT2817" s="8"/>
      <c r="AU2817" s="8"/>
      <c r="AV2817" s="8"/>
      <c r="AW2817" s="8"/>
      <c r="AX2817" s="8"/>
      <c r="AY2817" s="8"/>
      <c r="AZ2817" s="8"/>
      <c r="BA2817" s="8"/>
      <c r="BB2817" s="8"/>
      <c r="BC2817" s="8"/>
      <c r="BD2817" s="8"/>
      <c r="BE2817" s="8"/>
      <c r="BF2817" s="8"/>
    </row>
    <row r="2818" spans="1:58" s="5" customFormat="1">
      <c r="A2818" s="6">
        <v>2773</v>
      </c>
      <c r="B2818" s="9"/>
      <c r="C2818" s="9"/>
      <c r="D2818" s="9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13"/>
      <c r="AF2818" s="8"/>
      <c r="AG2818" s="8"/>
      <c r="AH2818" s="8"/>
      <c r="AI2818" s="8"/>
      <c r="AJ2818" s="8"/>
      <c r="AK2818" s="8"/>
      <c r="AL2818" s="8"/>
      <c r="AM2818" s="8"/>
      <c r="AN2818" s="8"/>
      <c r="AO2818" s="8"/>
      <c r="AP2818" s="8"/>
      <c r="AQ2818" s="6"/>
      <c r="AR2818" s="6"/>
      <c r="AS2818" s="8"/>
      <c r="AT2818" s="8"/>
      <c r="AU2818" s="8"/>
      <c r="AV2818" s="8"/>
      <c r="AW2818" s="8"/>
      <c r="AX2818" s="8"/>
      <c r="AY2818" s="8"/>
      <c r="AZ2818" s="8"/>
      <c r="BA2818" s="8"/>
      <c r="BB2818" s="8"/>
      <c r="BC2818" s="8"/>
      <c r="BD2818" s="8"/>
      <c r="BE2818" s="8"/>
      <c r="BF2818" s="8"/>
    </row>
    <row r="2819" spans="1:58" s="5" customFormat="1">
      <c r="A2819" s="6">
        <v>2774</v>
      </c>
      <c r="B2819" s="9"/>
      <c r="C2819" s="9"/>
      <c r="D2819" s="9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13"/>
      <c r="AF2819" s="8"/>
      <c r="AG2819" s="8"/>
      <c r="AH2819" s="8"/>
      <c r="AI2819" s="8"/>
      <c r="AJ2819" s="8"/>
      <c r="AK2819" s="8"/>
      <c r="AL2819" s="8"/>
      <c r="AM2819" s="8"/>
      <c r="AN2819" s="8"/>
      <c r="AO2819" s="8"/>
      <c r="AP2819" s="8"/>
      <c r="AQ2819" s="6"/>
      <c r="AR2819" s="6"/>
      <c r="AS2819" s="8"/>
      <c r="AT2819" s="8"/>
      <c r="AU2819" s="8"/>
      <c r="AV2819" s="8"/>
      <c r="AW2819" s="8"/>
      <c r="AX2819" s="8"/>
      <c r="AY2819" s="8"/>
      <c r="AZ2819" s="8"/>
      <c r="BA2819" s="8"/>
      <c r="BB2819" s="8"/>
      <c r="BC2819" s="8"/>
      <c r="BD2819" s="8"/>
      <c r="BE2819" s="8"/>
      <c r="BF2819" s="8"/>
    </row>
    <row r="2820" spans="1:58" s="5" customFormat="1">
      <c r="A2820" s="6">
        <v>2775</v>
      </c>
      <c r="B2820" s="9"/>
      <c r="C2820" s="9"/>
      <c r="D2820" s="9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13"/>
      <c r="AF2820" s="8"/>
      <c r="AG2820" s="8"/>
      <c r="AH2820" s="8"/>
      <c r="AI2820" s="8"/>
      <c r="AJ2820" s="8"/>
      <c r="AK2820" s="8"/>
      <c r="AL2820" s="8"/>
      <c r="AM2820" s="8"/>
      <c r="AN2820" s="8"/>
      <c r="AO2820" s="8"/>
      <c r="AP2820" s="8"/>
      <c r="AQ2820" s="6"/>
      <c r="AR2820" s="6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</row>
    <row r="2821" spans="1:58" s="5" customFormat="1">
      <c r="A2821" s="6">
        <v>2776</v>
      </c>
      <c r="B2821" s="9"/>
      <c r="C2821" s="9"/>
      <c r="D2821" s="9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13"/>
      <c r="AF2821" s="8"/>
      <c r="AG2821" s="8"/>
      <c r="AH2821" s="8"/>
      <c r="AI2821" s="8"/>
      <c r="AJ2821" s="8"/>
      <c r="AK2821" s="8"/>
      <c r="AL2821" s="8"/>
      <c r="AM2821" s="8"/>
      <c r="AN2821" s="8"/>
      <c r="AO2821" s="8"/>
      <c r="AP2821" s="8"/>
      <c r="AQ2821" s="6"/>
      <c r="AR2821" s="6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</row>
    <row r="2822" spans="1:58" s="5" customFormat="1">
      <c r="A2822" s="6">
        <v>2777</v>
      </c>
      <c r="B2822" s="9"/>
      <c r="C2822" s="9"/>
      <c r="D2822" s="9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13"/>
      <c r="AF2822" s="8"/>
      <c r="AG2822" s="8"/>
      <c r="AH2822" s="8"/>
      <c r="AI2822" s="8"/>
      <c r="AJ2822" s="8"/>
      <c r="AK2822" s="8"/>
      <c r="AL2822" s="8"/>
      <c r="AM2822" s="8"/>
      <c r="AN2822" s="8"/>
      <c r="AO2822" s="8"/>
      <c r="AP2822" s="8"/>
      <c r="AQ2822" s="6"/>
      <c r="AR2822" s="6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/>
      <c r="BF2822" s="8"/>
    </row>
    <row r="2823" spans="1:58" s="5" customFormat="1">
      <c r="A2823" s="6">
        <v>2778</v>
      </c>
      <c r="B2823" s="9"/>
      <c r="C2823" s="9"/>
      <c r="D2823" s="9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13"/>
      <c r="AF2823" s="8"/>
      <c r="AG2823" s="8"/>
      <c r="AH2823" s="8"/>
      <c r="AI2823" s="8"/>
      <c r="AJ2823" s="8"/>
      <c r="AK2823" s="8"/>
      <c r="AL2823" s="8"/>
      <c r="AM2823" s="8"/>
      <c r="AN2823" s="8"/>
      <c r="AO2823" s="8"/>
      <c r="AP2823" s="8"/>
      <c r="AQ2823" s="6"/>
      <c r="AR2823" s="6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</row>
    <row r="2824" spans="1:58" s="5" customFormat="1">
      <c r="A2824" s="6">
        <v>2779</v>
      </c>
      <c r="B2824" s="9"/>
      <c r="C2824" s="9"/>
      <c r="D2824" s="9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13"/>
      <c r="AF2824" s="8"/>
      <c r="AG2824" s="8"/>
      <c r="AH2824" s="8"/>
      <c r="AI2824" s="8"/>
      <c r="AJ2824" s="8"/>
      <c r="AK2824" s="8"/>
      <c r="AL2824" s="8"/>
      <c r="AM2824" s="8"/>
      <c r="AN2824" s="8"/>
      <c r="AO2824" s="8"/>
      <c r="AP2824" s="8"/>
      <c r="AQ2824" s="6"/>
      <c r="AR2824" s="6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</row>
    <row r="2825" spans="1:58" s="5" customFormat="1">
      <c r="A2825" s="6">
        <v>2780</v>
      </c>
      <c r="B2825" s="9"/>
      <c r="C2825" s="9"/>
      <c r="D2825" s="9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13"/>
      <c r="AF2825" s="8"/>
      <c r="AG2825" s="8"/>
      <c r="AH2825" s="8"/>
      <c r="AI2825" s="8"/>
      <c r="AJ2825" s="8"/>
      <c r="AK2825" s="8"/>
      <c r="AL2825" s="8"/>
      <c r="AM2825" s="8"/>
      <c r="AN2825" s="8"/>
      <c r="AO2825" s="8"/>
      <c r="AP2825" s="8"/>
      <c r="AQ2825" s="6"/>
      <c r="AR2825" s="6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</row>
    <row r="2826" spans="1:58" s="5" customFormat="1">
      <c r="A2826" s="6">
        <v>2781</v>
      </c>
      <c r="B2826" s="9"/>
      <c r="C2826" s="9"/>
      <c r="D2826" s="9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13"/>
      <c r="AF2826" s="8"/>
      <c r="AG2826" s="8"/>
      <c r="AH2826" s="8"/>
      <c r="AI2826" s="8"/>
      <c r="AJ2826" s="8"/>
      <c r="AK2826" s="8"/>
      <c r="AL2826" s="8"/>
      <c r="AM2826" s="8"/>
      <c r="AN2826" s="8"/>
      <c r="AO2826" s="8"/>
      <c r="AP2826" s="8"/>
      <c r="AQ2826" s="6"/>
      <c r="AR2826" s="6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</row>
    <row r="2827" spans="1:58" s="5" customFormat="1">
      <c r="A2827" s="6">
        <v>2782</v>
      </c>
      <c r="B2827" s="9"/>
      <c r="C2827" s="9"/>
      <c r="D2827" s="9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13"/>
      <c r="AF2827" s="8"/>
      <c r="AG2827" s="8"/>
      <c r="AH2827" s="8"/>
      <c r="AI2827" s="8"/>
      <c r="AJ2827" s="8"/>
      <c r="AK2827" s="8"/>
      <c r="AL2827" s="8"/>
      <c r="AM2827" s="8"/>
      <c r="AN2827" s="8"/>
      <c r="AO2827" s="8"/>
      <c r="AP2827" s="8"/>
      <c r="AQ2827" s="6"/>
      <c r="AR2827" s="6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/>
      <c r="BF2827" s="8"/>
    </row>
    <row r="2828" spans="1:58" s="5" customFormat="1">
      <c r="A2828" s="6">
        <v>2783</v>
      </c>
      <c r="B2828" s="9"/>
      <c r="C2828" s="9"/>
      <c r="D2828" s="9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13"/>
      <c r="AF2828" s="8"/>
      <c r="AG2828" s="8"/>
      <c r="AH2828" s="8"/>
      <c r="AI2828" s="8"/>
      <c r="AJ2828" s="8"/>
      <c r="AK2828" s="8"/>
      <c r="AL2828" s="8"/>
      <c r="AM2828" s="8"/>
      <c r="AN2828" s="8"/>
      <c r="AO2828" s="8"/>
      <c r="AP2828" s="8"/>
      <c r="AQ2828" s="6"/>
      <c r="AR2828" s="6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</row>
    <row r="2829" spans="1:58" s="5" customFormat="1">
      <c r="A2829" s="6">
        <v>2784</v>
      </c>
      <c r="B2829" s="9"/>
      <c r="C2829" s="9"/>
      <c r="D2829" s="9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13"/>
      <c r="AF2829" s="8"/>
      <c r="AG2829" s="8"/>
      <c r="AH2829" s="8"/>
      <c r="AI2829" s="8"/>
      <c r="AJ2829" s="8"/>
      <c r="AK2829" s="8"/>
      <c r="AL2829" s="8"/>
      <c r="AM2829" s="8"/>
      <c r="AN2829" s="8"/>
      <c r="AO2829" s="8"/>
      <c r="AP2829" s="8"/>
      <c r="AQ2829" s="6"/>
      <c r="AR2829" s="6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</row>
    <row r="2830" spans="1:58" s="5" customFormat="1">
      <c r="A2830" s="6">
        <v>2785</v>
      </c>
      <c r="B2830" s="9"/>
      <c r="C2830" s="9"/>
      <c r="D2830" s="9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13"/>
      <c r="AF2830" s="8"/>
      <c r="AG2830" s="8"/>
      <c r="AH2830" s="8"/>
      <c r="AI2830" s="8"/>
      <c r="AJ2830" s="8"/>
      <c r="AK2830" s="8"/>
      <c r="AL2830" s="8"/>
      <c r="AM2830" s="8"/>
      <c r="AN2830" s="8"/>
      <c r="AO2830" s="8"/>
      <c r="AP2830" s="8"/>
      <c r="AQ2830" s="6"/>
      <c r="AR2830" s="6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</row>
    <row r="2831" spans="1:58" s="5" customFormat="1">
      <c r="A2831" s="100"/>
      <c r="B2831" s="125"/>
      <c r="C2831" s="125"/>
      <c r="D2831" s="125"/>
      <c r="R2831" s="8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13"/>
      <c r="AF2831" s="8"/>
      <c r="AG2831" s="8"/>
      <c r="AH2831" s="8"/>
      <c r="AI2831" s="8"/>
      <c r="AJ2831" s="8"/>
      <c r="AK2831" s="8"/>
      <c r="AL2831" s="8"/>
      <c r="AM2831" s="8"/>
      <c r="AN2831" s="8"/>
      <c r="AO2831" s="8"/>
      <c r="AP2831" s="8"/>
      <c r="AQ2831" s="6"/>
      <c r="AR2831" s="6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</row>
    <row r="2832" spans="1:58" s="5" customFormat="1">
      <c r="A2832" s="100"/>
      <c r="B2832" s="125"/>
      <c r="C2832" s="125"/>
      <c r="D2832" s="125"/>
      <c r="R2832" s="8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13"/>
      <c r="AF2832" s="8"/>
      <c r="AG2832" s="8"/>
      <c r="AH2832" s="8"/>
      <c r="AI2832" s="8"/>
      <c r="AJ2832" s="8"/>
      <c r="AK2832" s="8"/>
      <c r="AL2832" s="8"/>
      <c r="AM2832" s="8"/>
      <c r="AN2832" s="8"/>
      <c r="AO2832" s="8"/>
      <c r="AP2832" s="8"/>
      <c r="AQ2832" s="6"/>
      <c r="AR2832" s="6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/>
      <c r="BE2832" s="8"/>
      <c r="BF2832" s="8"/>
    </row>
    <row r="2833" spans="1:58" s="5" customFormat="1">
      <c r="A2833" s="100"/>
      <c r="B2833" s="125"/>
      <c r="C2833" s="125"/>
      <c r="D2833" s="125"/>
      <c r="R2833" s="8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13"/>
      <c r="AF2833" s="8"/>
      <c r="AG2833" s="8"/>
      <c r="AH2833" s="8"/>
      <c r="AI2833" s="8"/>
      <c r="AJ2833" s="8"/>
      <c r="AK2833" s="8"/>
      <c r="AL2833" s="8"/>
      <c r="AM2833" s="8"/>
      <c r="AN2833" s="8"/>
      <c r="AO2833" s="8"/>
      <c r="AP2833" s="8"/>
      <c r="AQ2833" s="6"/>
      <c r="AR2833" s="6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</row>
    <row r="2834" spans="1:58" s="5" customFormat="1">
      <c r="A2834" s="100"/>
      <c r="B2834" s="125"/>
      <c r="C2834" s="125"/>
      <c r="D2834" s="125"/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13"/>
      <c r="AF2834" s="8"/>
      <c r="AG2834" s="8"/>
      <c r="AH2834" s="8"/>
      <c r="AI2834" s="8"/>
      <c r="AJ2834" s="8"/>
      <c r="AK2834" s="8"/>
      <c r="AL2834" s="8"/>
      <c r="AM2834" s="8"/>
      <c r="AN2834" s="8"/>
      <c r="AO2834" s="8"/>
      <c r="AP2834" s="8"/>
      <c r="AQ2834" s="6"/>
      <c r="AR2834" s="6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</row>
    <row r="2835" spans="1:58" s="5" customFormat="1">
      <c r="A2835" s="100"/>
      <c r="B2835" s="125"/>
      <c r="C2835" s="125"/>
      <c r="D2835" s="125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13"/>
      <c r="AF2835" s="8"/>
      <c r="AG2835" s="8"/>
      <c r="AH2835" s="8"/>
      <c r="AI2835" s="8"/>
      <c r="AJ2835" s="8"/>
      <c r="AK2835" s="8"/>
      <c r="AL2835" s="8"/>
      <c r="AM2835" s="8"/>
      <c r="AN2835" s="8"/>
      <c r="AO2835" s="8"/>
      <c r="AP2835" s="8"/>
      <c r="AQ2835" s="6"/>
      <c r="AR2835" s="6"/>
      <c r="AS2835" s="8"/>
      <c r="AT2835" s="8"/>
      <c r="AU2835" s="8"/>
      <c r="AV2835" s="8"/>
      <c r="AW2835" s="8"/>
      <c r="AX2835" s="8"/>
      <c r="AY2835" s="8"/>
      <c r="AZ2835" s="8"/>
      <c r="BA2835" s="8"/>
      <c r="BB2835" s="8"/>
      <c r="BC2835" s="8"/>
      <c r="BD2835" s="8"/>
      <c r="BE2835" s="8"/>
      <c r="BF2835" s="8"/>
    </row>
    <row r="2836" spans="1:58" s="5" customFormat="1">
      <c r="A2836" s="100"/>
      <c r="B2836" s="125"/>
      <c r="C2836" s="125"/>
      <c r="D2836" s="125"/>
      <c r="R2836" s="8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13"/>
      <c r="AF2836" s="8"/>
      <c r="AG2836" s="8"/>
      <c r="AH2836" s="8"/>
      <c r="AI2836" s="8"/>
      <c r="AJ2836" s="8"/>
      <c r="AK2836" s="8"/>
      <c r="AL2836" s="8"/>
      <c r="AM2836" s="8"/>
      <c r="AN2836" s="8"/>
      <c r="AO2836" s="8"/>
      <c r="AP2836" s="8"/>
      <c r="AQ2836" s="6"/>
      <c r="AR2836" s="6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</row>
    <row r="2837" spans="1:58" s="5" customFormat="1">
      <c r="A2837" s="100"/>
      <c r="B2837" s="125"/>
      <c r="C2837" s="125"/>
      <c r="D2837" s="125"/>
      <c r="R2837" s="8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13"/>
      <c r="AF2837" s="8"/>
      <c r="AG2837" s="8"/>
      <c r="AH2837" s="8"/>
      <c r="AI2837" s="8"/>
      <c r="AJ2837" s="8"/>
      <c r="AK2837" s="8"/>
      <c r="AL2837" s="8"/>
      <c r="AM2837" s="8"/>
      <c r="AN2837" s="8"/>
      <c r="AO2837" s="8"/>
      <c r="AP2837" s="8"/>
      <c r="AQ2837" s="6"/>
      <c r="AR2837" s="6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</row>
    <row r="2838" spans="1:58" s="5" customFormat="1">
      <c r="A2838" s="100"/>
      <c r="B2838" s="125"/>
      <c r="C2838" s="125"/>
      <c r="D2838" s="125"/>
      <c r="R2838" s="8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13"/>
      <c r="AF2838" s="8"/>
      <c r="AG2838" s="8"/>
      <c r="AH2838" s="8"/>
      <c r="AI2838" s="8"/>
      <c r="AJ2838" s="8"/>
      <c r="AK2838" s="8"/>
      <c r="AL2838" s="8"/>
      <c r="AM2838" s="8"/>
      <c r="AN2838" s="8"/>
      <c r="AO2838" s="8"/>
      <c r="AP2838" s="8"/>
      <c r="AQ2838" s="6"/>
      <c r="AR2838" s="6"/>
      <c r="AS2838" s="8"/>
      <c r="AT2838" s="8"/>
      <c r="AU2838" s="8"/>
      <c r="AV2838" s="8"/>
      <c r="AW2838" s="8"/>
      <c r="AX2838" s="8"/>
      <c r="AY2838" s="8"/>
      <c r="AZ2838" s="8"/>
      <c r="BA2838" s="8"/>
      <c r="BB2838" s="8"/>
      <c r="BC2838" s="8"/>
      <c r="BD2838" s="8"/>
      <c r="BE2838" s="8"/>
      <c r="BF2838" s="8"/>
    </row>
    <row r="2839" spans="1:58" s="5" customFormat="1">
      <c r="A2839" s="100"/>
      <c r="B2839" s="125"/>
      <c r="C2839" s="125"/>
      <c r="D2839" s="125"/>
      <c r="R2839" s="8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13"/>
      <c r="AF2839" s="8"/>
      <c r="AG2839" s="8"/>
      <c r="AH2839" s="8"/>
      <c r="AI2839" s="8"/>
      <c r="AJ2839" s="8"/>
      <c r="AK2839" s="8"/>
      <c r="AL2839" s="8"/>
      <c r="AM2839" s="8"/>
      <c r="AN2839" s="8"/>
      <c r="AO2839" s="8"/>
      <c r="AP2839" s="8"/>
      <c r="AQ2839" s="6"/>
      <c r="AR2839" s="6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</row>
    <row r="2840" spans="1:58" s="5" customFormat="1">
      <c r="A2840" s="100"/>
      <c r="B2840" s="125"/>
      <c r="C2840" s="125"/>
      <c r="D2840" s="125"/>
      <c r="R2840" s="8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13"/>
      <c r="AF2840" s="8"/>
      <c r="AG2840" s="8"/>
      <c r="AH2840" s="8"/>
      <c r="AI2840" s="8"/>
      <c r="AJ2840" s="8"/>
      <c r="AK2840" s="8"/>
      <c r="AL2840" s="8"/>
      <c r="AM2840" s="8"/>
      <c r="AN2840" s="8"/>
      <c r="AO2840" s="8"/>
      <c r="AP2840" s="8"/>
      <c r="AQ2840" s="6"/>
      <c r="AR2840" s="6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/>
      <c r="BD2840" s="8"/>
      <c r="BE2840" s="8"/>
      <c r="BF2840" s="8"/>
    </row>
    <row r="2841" spans="1:58" s="5" customFormat="1">
      <c r="A2841" s="100"/>
      <c r="B2841" s="125"/>
      <c r="C2841" s="125"/>
      <c r="D2841" s="125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13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6"/>
      <c r="AR2841" s="6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/>
      <c r="BF2841" s="8"/>
    </row>
    <row r="2842" spans="1:58" s="5" customFormat="1">
      <c r="A2842" s="100"/>
      <c r="B2842" s="125"/>
      <c r="C2842" s="125"/>
      <c r="D2842" s="125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13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/>
      <c r="AP2842" s="8"/>
      <c r="AQ2842" s="6"/>
      <c r="AR2842" s="6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</row>
    <row r="2843" spans="1:58" s="5" customFormat="1">
      <c r="A2843" s="100"/>
      <c r="B2843" s="125"/>
      <c r="C2843" s="125"/>
      <c r="D2843" s="125"/>
      <c r="R2843" s="8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13"/>
      <c r="AF2843" s="8"/>
      <c r="AG2843" s="8"/>
      <c r="AH2843" s="8"/>
      <c r="AI2843" s="8"/>
      <c r="AJ2843" s="8"/>
      <c r="AK2843" s="8"/>
      <c r="AL2843" s="8"/>
      <c r="AM2843" s="8"/>
      <c r="AN2843" s="8"/>
      <c r="AO2843" s="8"/>
      <c r="AP2843" s="8"/>
      <c r="AQ2843" s="6"/>
      <c r="AR2843" s="6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</row>
    <row r="2844" spans="1:58" s="5" customFormat="1">
      <c r="A2844" s="100"/>
      <c r="B2844" s="125"/>
      <c r="C2844" s="125"/>
      <c r="D2844" s="125"/>
      <c r="R2844" s="8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13"/>
      <c r="AF2844" s="8"/>
      <c r="AG2844" s="8"/>
      <c r="AH2844" s="8"/>
      <c r="AI2844" s="8"/>
      <c r="AJ2844" s="8"/>
      <c r="AK2844" s="8"/>
      <c r="AL2844" s="8"/>
      <c r="AM2844" s="8"/>
      <c r="AN2844" s="8"/>
      <c r="AO2844" s="8"/>
      <c r="AP2844" s="8"/>
      <c r="AQ2844" s="6"/>
      <c r="AR2844" s="6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</row>
    <row r="2845" spans="1:58" s="5" customFormat="1">
      <c r="A2845" s="100"/>
      <c r="B2845" s="125"/>
      <c r="C2845" s="125"/>
      <c r="D2845" s="125"/>
      <c r="R2845" s="8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13"/>
      <c r="AF2845" s="8"/>
      <c r="AG2845" s="8"/>
      <c r="AH2845" s="8"/>
      <c r="AI2845" s="8"/>
      <c r="AJ2845" s="8"/>
      <c r="AK2845" s="8"/>
      <c r="AL2845" s="8"/>
      <c r="AM2845" s="8"/>
      <c r="AN2845" s="8"/>
      <c r="AO2845" s="8"/>
      <c r="AP2845" s="8"/>
      <c r="AQ2845" s="6"/>
      <c r="AR2845" s="6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</row>
    <row r="2846" spans="1:58" s="5" customFormat="1">
      <c r="A2846" s="100"/>
      <c r="B2846" s="125"/>
      <c r="C2846" s="125"/>
      <c r="D2846" s="125"/>
      <c r="R2846" s="8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13"/>
      <c r="AF2846" s="8"/>
      <c r="AG2846" s="8"/>
      <c r="AH2846" s="8"/>
      <c r="AI2846" s="8"/>
      <c r="AJ2846" s="8"/>
      <c r="AK2846" s="8"/>
      <c r="AL2846" s="8"/>
      <c r="AM2846" s="8"/>
      <c r="AN2846" s="8"/>
      <c r="AO2846" s="8"/>
      <c r="AP2846" s="8"/>
      <c r="AQ2846" s="6"/>
      <c r="AR2846" s="6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</row>
    <row r="2847" spans="1:58" s="5" customFormat="1">
      <c r="A2847" s="100"/>
      <c r="B2847" s="125"/>
      <c r="C2847" s="125"/>
      <c r="D2847" s="125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13"/>
      <c r="AF2847" s="8"/>
      <c r="AG2847" s="8"/>
      <c r="AH2847" s="8"/>
      <c r="AI2847" s="8"/>
      <c r="AJ2847" s="8"/>
      <c r="AK2847" s="8"/>
      <c r="AL2847" s="8"/>
      <c r="AM2847" s="8"/>
      <c r="AN2847" s="8"/>
      <c r="AO2847" s="8"/>
      <c r="AP2847" s="8"/>
      <c r="AQ2847" s="6"/>
      <c r="AR2847" s="6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</row>
    <row r="2848" spans="1:58" s="5" customFormat="1">
      <c r="A2848" s="100"/>
      <c r="B2848" s="125"/>
      <c r="C2848" s="125"/>
      <c r="D2848" s="125"/>
      <c r="R2848" s="8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13"/>
      <c r="AF2848" s="8"/>
      <c r="AG2848" s="8"/>
      <c r="AH2848" s="8"/>
      <c r="AI2848" s="8"/>
      <c r="AJ2848" s="8"/>
      <c r="AK2848" s="8"/>
      <c r="AL2848" s="8"/>
      <c r="AM2848" s="8"/>
      <c r="AN2848" s="8"/>
      <c r="AO2848" s="8"/>
      <c r="AP2848" s="8"/>
      <c r="AQ2848" s="6"/>
      <c r="AR2848" s="6"/>
      <c r="AS2848" s="8"/>
      <c r="AT2848" s="8"/>
      <c r="AU2848" s="8"/>
      <c r="AV2848" s="8"/>
      <c r="AW2848" s="8"/>
      <c r="AX2848" s="8"/>
      <c r="AY2848" s="8"/>
      <c r="AZ2848" s="8"/>
      <c r="BA2848" s="8"/>
      <c r="BB2848" s="8"/>
      <c r="BC2848" s="8"/>
      <c r="BD2848" s="8"/>
      <c r="BE2848" s="8"/>
      <c r="BF2848" s="8"/>
    </row>
    <row r="2849" spans="1:58" s="5" customFormat="1">
      <c r="A2849" s="100"/>
      <c r="B2849" s="125"/>
      <c r="C2849" s="125"/>
      <c r="D2849" s="125"/>
      <c r="R2849" s="8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13"/>
      <c r="AF2849" s="8"/>
      <c r="AG2849" s="8"/>
      <c r="AH2849" s="8"/>
      <c r="AI2849" s="8"/>
      <c r="AJ2849" s="8"/>
      <c r="AK2849" s="8"/>
      <c r="AL2849" s="8"/>
      <c r="AM2849" s="8"/>
      <c r="AN2849" s="8"/>
      <c r="AO2849" s="8"/>
      <c r="AP2849" s="8"/>
      <c r="AQ2849" s="6"/>
      <c r="AR2849" s="6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</row>
    <row r="2850" spans="1:58" s="5" customFormat="1">
      <c r="A2850" s="100"/>
      <c r="B2850" s="125"/>
      <c r="C2850" s="125"/>
      <c r="D2850" s="125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13"/>
      <c r="AF2850" s="8"/>
      <c r="AG2850" s="8"/>
      <c r="AH2850" s="8"/>
      <c r="AI2850" s="8"/>
      <c r="AJ2850" s="8"/>
      <c r="AK2850" s="8"/>
      <c r="AL2850" s="8"/>
      <c r="AM2850" s="8"/>
      <c r="AN2850" s="8"/>
      <c r="AO2850" s="8"/>
      <c r="AP2850" s="8"/>
      <c r="AQ2850" s="6"/>
      <c r="AR2850" s="6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/>
      <c r="BF2850" s="8"/>
    </row>
    <row r="2851" spans="1:58" s="5" customFormat="1">
      <c r="A2851" s="100"/>
      <c r="B2851" s="125"/>
      <c r="C2851" s="125"/>
      <c r="D2851" s="125"/>
      <c r="R2851" s="8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13"/>
      <c r="AF2851" s="8"/>
      <c r="AG2851" s="8"/>
      <c r="AH2851" s="8"/>
      <c r="AI2851" s="8"/>
      <c r="AJ2851" s="8"/>
      <c r="AK2851" s="8"/>
      <c r="AL2851" s="8"/>
      <c r="AM2851" s="8"/>
      <c r="AN2851" s="8"/>
      <c r="AO2851" s="8"/>
      <c r="AP2851" s="8"/>
      <c r="AQ2851" s="6"/>
      <c r="AR2851" s="6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</row>
    <row r="2852" spans="1:58" s="5" customFormat="1">
      <c r="A2852" s="100"/>
      <c r="B2852" s="125"/>
      <c r="C2852" s="125"/>
      <c r="D2852" s="125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13"/>
      <c r="AF2852" s="8"/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  <c r="AQ2852" s="6"/>
      <c r="AR2852" s="6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</row>
    <row r="2853" spans="1:58" s="5" customFormat="1">
      <c r="A2853" s="100"/>
      <c r="B2853" s="125"/>
      <c r="C2853" s="125"/>
      <c r="D2853" s="125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13"/>
      <c r="AF2853" s="8"/>
      <c r="AG2853" s="8"/>
      <c r="AH2853" s="8"/>
      <c r="AI2853" s="8"/>
      <c r="AJ2853" s="8"/>
      <c r="AK2853" s="8"/>
      <c r="AL2853" s="8"/>
      <c r="AM2853" s="8"/>
      <c r="AN2853" s="8"/>
      <c r="AO2853" s="8"/>
      <c r="AP2853" s="8"/>
      <c r="AQ2853" s="6"/>
      <c r="AR2853" s="6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</row>
    <row r="2854" spans="1:58" s="5" customFormat="1">
      <c r="A2854" s="100"/>
      <c r="B2854" s="125"/>
      <c r="C2854" s="125"/>
      <c r="D2854" s="125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13"/>
      <c r="AF2854" s="8"/>
      <c r="AG2854" s="8"/>
      <c r="AH2854" s="8"/>
      <c r="AI2854" s="8"/>
      <c r="AJ2854" s="8"/>
      <c r="AK2854" s="8"/>
      <c r="AL2854" s="8"/>
      <c r="AM2854" s="8"/>
      <c r="AN2854" s="8"/>
      <c r="AO2854" s="8"/>
      <c r="AP2854" s="8"/>
      <c r="AQ2854" s="6"/>
      <c r="AR2854" s="6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/>
    </row>
    <row r="2855" spans="1:58" s="5" customFormat="1">
      <c r="A2855" s="100"/>
      <c r="B2855" s="125"/>
      <c r="C2855" s="125"/>
      <c r="D2855" s="125"/>
      <c r="R2855" s="8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13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/>
      <c r="AP2855" s="8"/>
      <c r="AQ2855" s="6"/>
      <c r="AR2855" s="6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/>
      <c r="BD2855" s="8"/>
      <c r="BE2855" s="8"/>
      <c r="BF2855" s="8"/>
    </row>
    <row r="2856" spans="1:58" s="5" customFormat="1">
      <c r="A2856" s="100"/>
      <c r="B2856" s="125"/>
      <c r="C2856" s="125"/>
      <c r="D2856" s="125"/>
      <c r="R2856" s="8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13"/>
      <c r="AF2856" s="8"/>
      <c r="AG2856" s="8"/>
      <c r="AH2856" s="8"/>
      <c r="AI2856" s="8"/>
      <c r="AJ2856" s="8"/>
      <c r="AK2856" s="8"/>
      <c r="AL2856" s="8"/>
      <c r="AM2856" s="8"/>
      <c r="AN2856" s="8"/>
      <c r="AO2856" s="8"/>
      <c r="AP2856" s="8"/>
      <c r="AQ2856" s="6"/>
      <c r="AR2856" s="6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</row>
    <row r="2857" spans="1:58" s="5" customFormat="1">
      <c r="A2857" s="100"/>
      <c r="B2857" s="125"/>
      <c r="C2857" s="125"/>
      <c r="D2857" s="125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13"/>
      <c r="AF2857" s="8"/>
      <c r="AG2857" s="8"/>
      <c r="AH2857" s="8"/>
      <c r="AI2857" s="8"/>
      <c r="AJ2857" s="8"/>
      <c r="AK2857" s="8"/>
      <c r="AL2857" s="8"/>
      <c r="AM2857" s="8"/>
      <c r="AN2857" s="8"/>
      <c r="AO2857" s="8"/>
      <c r="AP2857" s="8"/>
      <c r="AQ2857" s="6"/>
      <c r="AR2857" s="6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</row>
    <row r="2858" spans="1:58" s="5" customFormat="1">
      <c r="A2858" s="100"/>
      <c r="B2858" s="125"/>
      <c r="C2858" s="125"/>
      <c r="D2858" s="125"/>
      <c r="R2858" s="8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13"/>
      <c r="AF2858" s="8"/>
      <c r="AG2858" s="8"/>
      <c r="AH2858" s="8"/>
      <c r="AI2858" s="8"/>
      <c r="AJ2858" s="8"/>
      <c r="AK2858" s="8"/>
      <c r="AL2858" s="8"/>
      <c r="AM2858" s="8"/>
      <c r="AN2858" s="8"/>
      <c r="AO2858" s="8"/>
      <c r="AP2858" s="8"/>
      <c r="AQ2858" s="6"/>
      <c r="AR2858" s="6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</row>
    <row r="2859" spans="1:58" s="5" customFormat="1">
      <c r="A2859" s="100"/>
      <c r="B2859" s="125"/>
      <c r="C2859" s="125"/>
      <c r="D2859" s="125"/>
      <c r="R2859" s="8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13"/>
      <c r="AF2859" s="8"/>
      <c r="AG2859" s="8"/>
      <c r="AH2859" s="8"/>
      <c r="AI2859" s="8"/>
      <c r="AJ2859" s="8"/>
      <c r="AK2859" s="8"/>
      <c r="AL2859" s="8"/>
      <c r="AM2859" s="8"/>
      <c r="AN2859" s="8"/>
      <c r="AO2859" s="8"/>
      <c r="AP2859" s="8"/>
      <c r="AQ2859" s="6"/>
      <c r="AR2859" s="6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</row>
    <row r="2860" spans="1:58" s="5" customFormat="1">
      <c r="A2860" s="100"/>
      <c r="B2860" s="125"/>
      <c r="C2860" s="125"/>
      <c r="D2860" s="125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13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6"/>
      <c r="AR2860" s="6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</row>
    <row r="2861" spans="1:58" s="5" customFormat="1">
      <c r="A2861" s="100"/>
      <c r="B2861" s="125"/>
      <c r="C2861" s="125"/>
      <c r="D2861" s="125"/>
      <c r="R2861" s="8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13"/>
      <c r="AF2861" s="8"/>
      <c r="AG2861" s="8"/>
      <c r="AH2861" s="8"/>
      <c r="AI2861" s="8"/>
      <c r="AJ2861" s="8"/>
      <c r="AK2861" s="8"/>
      <c r="AL2861" s="8"/>
      <c r="AM2861" s="8"/>
      <c r="AN2861" s="8"/>
      <c r="AO2861" s="8"/>
      <c r="AP2861" s="8"/>
      <c r="AQ2861" s="6"/>
      <c r="AR2861" s="6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</row>
    <row r="2862" spans="1:58" s="5" customFormat="1">
      <c r="A2862" s="100"/>
      <c r="B2862" s="125"/>
      <c r="C2862" s="125"/>
      <c r="D2862" s="125"/>
      <c r="R2862" s="8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13"/>
      <c r="AF2862" s="8"/>
      <c r="AG2862" s="8"/>
      <c r="AH2862" s="8"/>
      <c r="AI2862" s="8"/>
      <c r="AJ2862" s="8"/>
      <c r="AK2862" s="8"/>
      <c r="AL2862" s="8"/>
      <c r="AM2862" s="8"/>
      <c r="AN2862" s="8"/>
      <c r="AO2862" s="8"/>
      <c r="AP2862" s="8"/>
      <c r="AQ2862" s="6"/>
      <c r="AR2862" s="6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</row>
    <row r="2863" spans="1:58" s="5" customFormat="1">
      <c r="A2863" s="100"/>
      <c r="B2863" s="125"/>
      <c r="C2863" s="125"/>
      <c r="D2863" s="125"/>
      <c r="R2863" s="8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13"/>
      <c r="AF2863" s="8"/>
      <c r="AG2863" s="8"/>
      <c r="AH2863" s="8"/>
      <c r="AI2863" s="8"/>
      <c r="AJ2863" s="8"/>
      <c r="AK2863" s="8"/>
      <c r="AL2863" s="8"/>
      <c r="AM2863" s="8"/>
      <c r="AN2863" s="8"/>
      <c r="AO2863" s="8"/>
      <c r="AP2863" s="8"/>
      <c r="AQ2863" s="6"/>
      <c r="AR2863" s="6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</row>
    <row r="2864" spans="1:58" s="5" customFormat="1">
      <c r="A2864" s="100"/>
      <c r="B2864" s="125"/>
      <c r="C2864" s="125"/>
      <c r="D2864" s="125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13"/>
      <c r="AF2864" s="8"/>
      <c r="AG2864" s="8"/>
      <c r="AH2864" s="8"/>
      <c r="AI2864" s="8"/>
      <c r="AJ2864" s="8"/>
      <c r="AK2864" s="8"/>
      <c r="AL2864" s="8"/>
      <c r="AM2864" s="8"/>
      <c r="AN2864" s="8"/>
      <c r="AO2864" s="8"/>
      <c r="AP2864" s="8"/>
      <c r="AQ2864" s="6"/>
      <c r="AR2864" s="6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</row>
    <row r="2865" spans="1:58" s="5" customFormat="1">
      <c r="A2865" s="100"/>
      <c r="B2865" s="125"/>
      <c r="C2865" s="125"/>
      <c r="D2865" s="125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13"/>
      <c r="AF2865" s="8"/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  <c r="AQ2865" s="6"/>
      <c r="AR2865" s="6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</row>
    <row r="2866" spans="1:58" s="5" customFormat="1">
      <c r="A2866" s="100"/>
      <c r="B2866" s="125"/>
      <c r="C2866" s="125"/>
      <c r="D2866" s="125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13"/>
      <c r="AF2866" s="8"/>
      <c r="AG2866" s="8"/>
      <c r="AH2866" s="8"/>
      <c r="AI2866" s="8"/>
      <c r="AJ2866" s="8"/>
      <c r="AK2866" s="8"/>
      <c r="AL2866" s="8"/>
      <c r="AM2866" s="8"/>
      <c r="AN2866" s="8"/>
      <c r="AO2866" s="8"/>
      <c r="AP2866" s="8"/>
      <c r="AQ2866" s="6"/>
      <c r="AR2866" s="6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</row>
    <row r="2867" spans="1:58" s="5" customFormat="1">
      <c r="A2867" s="100"/>
      <c r="B2867" s="125"/>
      <c r="C2867" s="125"/>
      <c r="D2867" s="125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13"/>
      <c r="AF2867" s="8"/>
      <c r="AG2867" s="8"/>
      <c r="AH2867" s="8"/>
      <c r="AI2867" s="8"/>
      <c r="AJ2867" s="8"/>
      <c r="AK2867" s="8"/>
      <c r="AL2867" s="8"/>
      <c r="AM2867" s="8"/>
      <c r="AN2867" s="8"/>
      <c r="AO2867" s="8"/>
      <c r="AP2867" s="8"/>
      <c r="AQ2867" s="6"/>
      <c r="AR2867" s="6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</row>
    <row r="2868" spans="1:58" s="5" customFormat="1">
      <c r="A2868" s="100"/>
      <c r="B2868" s="125"/>
      <c r="C2868" s="125"/>
      <c r="D2868" s="125"/>
      <c r="R2868" s="8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13"/>
      <c r="AF2868" s="8"/>
      <c r="AG2868" s="8"/>
      <c r="AH2868" s="8"/>
      <c r="AI2868" s="8"/>
      <c r="AJ2868" s="8"/>
      <c r="AK2868" s="8"/>
      <c r="AL2868" s="8"/>
      <c r="AM2868" s="8"/>
      <c r="AN2868" s="8"/>
      <c r="AO2868" s="8"/>
      <c r="AP2868" s="8"/>
      <c r="AQ2868" s="6"/>
      <c r="AR2868" s="6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</row>
    <row r="2869" spans="1:58" s="5" customFormat="1">
      <c r="A2869" s="100"/>
      <c r="B2869" s="125"/>
      <c r="C2869" s="125"/>
      <c r="D2869" s="125"/>
      <c r="R2869" s="8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13"/>
      <c r="AF2869" s="8"/>
      <c r="AG2869" s="8"/>
      <c r="AH2869" s="8"/>
      <c r="AI2869" s="8"/>
      <c r="AJ2869" s="8"/>
      <c r="AK2869" s="8"/>
      <c r="AL2869" s="8"/>
      <c r="AM2869" s="8"/>
      <c r="AN2869" s="8"/>
      <c r="AO2869" s="8"/>
      <c r="AP2869" s="8"/>
      <c r="AQ2869" s="6"/>
      <c r="AR2869" s="6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</row>
    <row r="2870" spans="1:58" s="5" customFormat="1">
      <c r="A2870" s="100"/>
      <c r="B2870" s="125"/>
      <c r="C2870" s="125"/>
      <c r="D2870" s="125"/>
      <c r="R2870" s="8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13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6"/>
      <c r="AR2870" s="6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</row>
    <row r="2871" spans="1:58" s="5" customFormat="1">
      <c r="A2871" s="100"/>
      <c r="B2871" s="125"/>
      <c r="C2871" s="125"/>
      <c r="D2871" s="125"/>
      <c r="R2871" s="8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13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6"/>
      <c r="AR2871" s="6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</row>
    <row r="2872" spans="1:58" s="5" customFormat="1">
      <c r="A2872" s="100"/>
      <c r="B2872" s="125"/>
      <c r="C2872" s="125"/>
      <c r="D2872" s="125"/>
      <c r="R2872" s="8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13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6"/>
      <c r="AR2872" s="6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</row>
    <row r="2873" spans="1:58" s="5" customFormat="1">
      <c r="A2873" s="100"/>
      <c r="B2873" s="125"/>
      <c r="C2873" s="125"/>
      <c r="D2873" s="125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13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6"/>
      <c r="AR2873" s="6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</row>
    <row r="2874" spans="1:58" s="5" customFormat="1">
      <c r="A2874" s="100"/>
      <c r="B2874" s="125"/>
      <c r="C2874" s="125"/>
      <c r="D2874" s="125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13"/>
      <c r="AF2874" s="8"/>
      <c r="AG2874" s="8"/>
      <c r="AH2874" s="8"/>
      <c r="AI2874" s="8"/>
      <c r="AJ2874" s="8"/>
      <c r="AK2874" s="8"/>
      <c r="AL2874" s="8"/>
      <c r="AM2874" s="8"/>
      <c r="AN2874" s="8"/>
      <c r="AO2874" s="8"/>
      <c r="AP2874" s="8"/>
      <c r="AQ2874" s="6"/>
      <c r="AR2874" s="6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</row>
    <row r="2875" spans="1:58" s="5" customFormat="1">
      <c r="A2875" s="100"/>
      <c r="B2875" s="125"/>
      <c r="C2875" s="125"/>
      <c r="D2875" s="125"/>
      <c r="R2875" s="8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13"/>
      <c r="AF2875" s="8"/>
      <c r="AG2875" s="8"/>
      <c r="AH2875" s="8"/>
      <c r="AI2875" s="8"/>
      <c r="AJ2875" s="8"/>
      <c r="AK2875" s="8"/>
      <c r="AL2875" s="8"/>
      <c r="AM2875" s="8"/>
      <c r="AN2875" s="8"/>
      <c r="AO2875" s="8"/>
      <c r="AP2875" s="8"/>
      <c r="AQ2875" s="6"/>
      <c r="AR2875" s="6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</row>
    <row r="2876" spans="1:58" s="5" customFormat="1">
      <c r="A2876" s="100"/>
      <c r="B2876" s="125"/>
      <c r="C2876" s="125"/>
      <c r="D2876" s="125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13"/>
      <c r="AF2876" s="8"/>
      <c r="AG2876" s="8"/>
      <c r="AH2876" s="8"/>
      <c r="AI2876" s="8"/>
      <c r="AJ2876" s="8"/>
      <c r="AK2876" s="8"/>
      <c r="AL2876" s="8"/>
      <c r="AM2876" s="8"/>
      <c r="AN2876" s="8"/>
      <c r="AO2876" s="8"/>
      <c r="AP2876" s="8"/>
      <c r="AQ2876" s="6"/>
      <c r="AR2876" s="6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</row>
    <row r="2877" spans="1:58" s="5" customFormat="1">
      <c r="A2877" s="100"/>
      <c r="B2877" s="125"/>
      <c r="C2877" s="125"/>
      <c r="D2877" s="125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13"/>
      <c r="AF2877" s="8"/>
      <c r="AG2877" s="8"/>
      <c r="AH2877" s="8"/>
      <c r="AI2877" s="8"/>
      <c r="AJ2877" s="8"/>
      <c r="AK2877" s="8"/>
      <c r="AL2877" s="8"/>
      <c r="AM2877" s="8"/>
      <c r="AN2877" s="8"/>
      <c r="AO2877" s="8"/>
      <c r="AP2877" s="8"/>
      <c r="AQ2877" s="6"/>
      <c r="AR2877" s="6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</row>
    <row r="2878" spans="1:58" s="5" customFormat="1">
      <c r="A2878" s="100"/>
      <c r="B2878" s="125"/>
      <c r="C2878" s="125"/>
      <c r="D2878" s="125"/>
      <c r="R2878" s="8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13"/>
      <c r="AF2878" s="8"/>
      <c r="AG2878" s="8"/>
      <c r="AH2878" s="8"/>
      <c r="AI2878" s="8"/>
      <c r="AJ2878" s="8"/>
      <c r="AK2878" s="8"/>
      <c r="AL2878" s="8"/>
      <c r="AM2878" s="8"/>
      <c r="AN2878" s="8"/>
      <c r="AO2878" s="8"/>
      <c r="AP2878" s="8"/>
      <c r="AQ2878" s="6"/>
      <c r="AR2878" s="6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</row>
    <row r="2879" spans="1:58" s="5" customFormat="1">
      <c r="A2879" s="100"/>
      <c r="B2879" s="125"/>
      <c r="C2879" s="125"/>
      <c r="D2879" s="125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13"/>
      <c r="AF2879" s="8"/>
      <c r="AG2879" s="8"/>
      <c r="AH2879" s="8"/>
      <c r="AI2879" s="8"/>
      <c r="AJ2879" s="8"/>
      <c r="AK2879" s="8"/>
      <c r="AL2879" s="8"/>
      <c r="AM2879" s="8"/>
      <c r="AN2879" s="8"/>
      <c r="AO2879" s="8"/>
      <c r="AP2879" s="8"/>
      <c r="AQ2879" s="6"/>
      <c r="AR2879" s="6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</row>
    <row r="2880" spans="1:58" s="5" customFormat="1">
      <c r="A2880" s="100"/>
      <c r="B2880" s="125"/>
      <c r="C2880" s="125"/>
      <c r="D2880" s="125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13"/>
      <c r="AF2880" s="8"/>
      <c r="AG2880" s="8"/>
      <c r="AH2880" s="8"/>
      <c r="AI2880" s="8"/>
      <c r="AJ2880" s="8"/>
      <c r="AK2880" s="8"/>
      <c r="AL2880" s="8"/>
      <c r="AM2880" s="8"/>
      <c r="AN2880" s="8"/>
      <c r="AO2880" s="8"/>
      <c r="AP2880" s="8"/>
      <c r="AQ2880" s="6"/>
      <c r="AR2880" s="6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</row>
    <row r="2881" spans="1:58" s="5" customFormat="1">
      <c r="A2881" s="100"/>
      <c r="B2881" s="125"/>
      <c r="C2881" s="125"/>
      <c r="D2881" s="125"/>
      <c r="R2881" s="8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13"/>
      <c r="AF2881" s="8"/>
      <c r="AG2881" s="8"/>
      <c r="AH2881" s="8"/>
      <c r="AI2881" s="8"/>
      <c r="AJ2881" s="8"/>
      <c r="AK2881" s="8"/>
      <c r="AL2881" s="8"/>
      <c r="AM2881" s="8"/>
      <c r="AN2881" s="8"/>
      <c r="AO2881" s="8"/>
      <c r="AP2881" s="8"/>
      <c r="AQ2881" s="6"/>
      <c r="AR2881" s="6"/>
      <c r="AS2881" s="8"/>
      <c r="AT2881" s="8"/>
      <c r="AU2881" s="8"/>
      <c r="AV2881" s="8"/>
      <c r="AW2881" s="8"/>
      <c r="AX2881" s="8"/>
      <c r="AY2881" s="8"/>
      <c r="AZ2881" s="8"/>
      <c r="BA2881" s="8"/>
      <c r="BB2881" s="8"/>
      <c r="BC2881" s="8"/>
      <c r="BD2881" s="8"/>
      <c r="BE2881" s="8"/>
      <c r="BF2881" s="8"/>
    </row>
    <row r="2882" spans="1:58" s="5" customFormat="1">
      <c r="A2882" s="100"/>
      <c r="B2882" s="125"/>
      <c r="C2882" s="125"/>
      <c r="D2882" s="125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13"/>
      <c r="AF2882" s="8"/>
      <c r="AG2882" s="8"/>
      <c r="AH2882" s="8"/>
      <c r="AI2882" s="8"/>
      <c r="AJ2882" s="8"/>
      <c r="AK2882" s="8"/>
      <c r="AL2882" s="8"/>
      <c r="AM2882" s="8"/>
      <c r="AN2882" s="8"/>
      <c r="AO2882" s="8"/>
      <c r="AP2882" s="8"/>
      <c r="AQ2882" s="6"/>
      <c r="AR2882" s="6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</row>
    <row r="2883" spans="1:58" s="5" customFormat="1">
      <c r="A2883" s="100"/>
      <c r="B2883" s="125"/>
      <c r="C2883" s="125"/>
      <c r="D2883" s="125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13"/>
      <c r="AF2883" s="8"/>
      <c r="AG2883" s="8"/>
      <c r="AH2883" s="8"/>
      <c r="AI2883" s="8"/>
      <c r="AJ2883" s="8"/>
      <c r="AK2883" s="8"/>
      <c r="AL2883" s="8"/>
      <c r="AM2883" s="8"/>
      <c r="AN2883" s="8"/>
      <c r="AO2883" s="8"/>
      <c r="AP2883" s="8"/>
      <c r="AQ2883" s="6"/>
      <c r="AR2883" s="6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</row>
    <row r="2884" spans="1:58" s="5" customFormat="1">
      <c r="A2884" s="100"/>
      <c r="B2884" s="125"/>
      <c r="C2884" s="125"/>
      <c r="D2884" s="125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13"/>
      <c r="AF2884" s="8"/>
      <c r="AG2884" s="8"/>
      <c r="AH2884" s="8"/>
      <c r="AI2884" s="8"/>
      <c r="AJ2884" s="8"/>
      <c r="AK2884" s="8"/>
      <c r="AL2884" s="8"/>
      <c r="AM2884" s="8"/>
      <c r="AN2884" s="8"/>
      <c r="AO2884" s="8"/>
      <c r="AP2884" s="8"/>
      <c r="AQ2884" s="6"/>
      <c r="AR2884" s="6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</row>
    <row r="2885" spans="1:58" s="5" customFormat="1">
      <c r="A2885" s="100"/>
      <c r="B2885" s="125"/>
      <c r="C2885" s="125"/>
      <c r="D2885" s="125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13"/>
      <c r="AF2885" s="8"/>
      <c r="AG2885" s="8"/>
      <c r="AH2885" s="8"/>
      <c r="AI2885" s="8"/>
      <c r="AJ2885" s="8"/>
      <c r="AK2885" s="8"/>
      <c r="AL2885" s="8"/>
      <c r="AM2885" s="8"/>
      <c r="AN2885" s="8"/>
      <c r="AO2885" s="8"/>
      <c r="AP2885" s="8"/>
      <c r="AQ2885" s="6"/>
      <c r="AR2885" s="6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</row>
    <row r="2886" spans="1:58" s="5" customFormat="1">
      <c r="A2886" s="100"/>
      <c r="B2886" s="125"/>
      <c r="C2886" s="125"/>
      <c r="D2886" s="125"/>
      <c r="R2886" s="8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13"/>
      <c r="AF2886" s="8"/>
      <c r="AG2886" s="8"/>
      <c r="AH2886" s="8"/>
      <c r="AI2886" s="8"/>
      <c r="AJ2886" s="8"/>
      <c r="AK2886" s="8"/>
      <c r="AL2886" s="8"/>
      <c r="AM2886" s="8"/>
      <c r="AN2886" s="8"/>
      <c r="AO2886" s="8"/>
      <c r="AP2886" s="8"/>
      <c r="AQ2886" s="6"/>
      <c r="AR2886" s="6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</row>
    <row r="2887" spans="1:58" s="5" customFormat="1">
      <c r="A2887" s="100"/>
      <c r="B2887" s="125"/>
      <c r="C2887" s="125"/>
      <c r="D2887" s="125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13"/>
      <c r="AF2887" s="8"/>
      <c r="AG2887" s="8"/>
      <c r="AH2887" s="8"/>
      <c r="AI2887" s="8"/>
      <c r="AJ2887" s="8"/>
      <c r="AK2887" s="8"/>
      <c r="AL2887" s="8"/>
      <c r="AM2887" s="8"/>
      <c r="AN2887" s="8"/>
      <c r="AO2887" s="8"/>
      <c r="AP2887" s="8"/>
      <c r="AQ2887" s="6"/>
      <c r="AR2887" s="6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</row>
    <row r="2888" spans="1:58" s="5" customFormat="1">
      <c r="A2888" s="100"/>
      <c r="B2888" s="125"/>
      <c r="C2888" s="125"/>
      <c r="D2888" s="125"/>
      <c r="R2888" s="8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13"/>
      <c r="AF2888" s="8"/>
      <c r="AG2888" s="8"/>
      <c r="AH2888" s="8"/>
      <c r="AI2888" s="8"/>
      <c r="AJ2888" s="8"/>
      <c r="AK2888" s="8"/>
      <c r="AL2888" s="8"/>
      <c r="AM2888" s="8"/>
      <c r="AN2888" s="8"/>
      <c r="AO2888" s="8"/>
      <c r="AP2888" s="8"/>
      <c r="AQ2888" s="6"/>
      <c r="AR2888" s="6"/>
      <c r="AS2888" s="8"/>
      <c r="AT2888" s="8"/>
      <c r="AU2888" s="8"/>
      <c r="AV2888" s="8"/>
      <c r="AW2888" s="8"/>
      <c r="AX2888" s="8"/>
      <c r="AY2888" s="8"/>
      <c r="AZ2888" s="8"/>
      <c r="BA2888" s="8"/>
      <c r="BB2888" s="8"/>
      <c r="BC2888" s="8"/>
      <c r="BD2888" s="8"/>
      <c r="BE2888" s="8"/>
      <c r="BF2888" s="8"/>
    </row>
    <row r="2889" spans="1:58" s="5" customFormat="1">
      <c r="A2889" s="100"/>
      <c r="B2889" s="125"/>
      <c r="C2889" s="125"/>
      <c r="D2889" s="125"/>
      <c r="R2889" s="8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13"/>
      <c r="AF2889" s="8"/>
      <c r="AG2889" s="8"/>
      <c r="AH2889" s="8"/>
      <c r="AI2889" s="8"/>
      <c r="AJ2889" s="8"/>
      <c r="AK2889" s="8"/>
      <c r="AL2889" s="8"/>
      <c r="AM2889" s="8"/>
      <c r="AN2889" s="8"/>
      <c r="AO2889" s="8"/>
      <c r="AP2889" s="8"/>
      <c r="AQ2889" s="6"/>
      <c r="AR2889" s="6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</row>
    <row r="2890" spans="1:58" s="5" customFormat="1">
      <c r="A2890" s="100"/>
      <c r="B2890" s="125"/>
      <c r="C2890" s="125"/>
      <c r="D2890" s="125"/>
      <c r="R2890" s="8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13"/>
      <c r="AF2890" s="8"/>
      <c r="AG2890" s="8"/>
      <c r="AH2890" s="8"/>
      <c r="AI2890" s="8"/>
      <c r="AJ2890" s="8"/>
      <c r="AK2890" s="8"/>
      <c r="AL2890" s="8"/>
      <c r="AM2890" s="8"/>
      <c r="AN2890" s="8"/>
      <c r="AO2890" s="8"/>
      <c r="AP2890" s="8"/>
      <c r="AQ2890" s="6"/>
      <c r="AR2890" s="6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</row>
    <row r="2891" spans="1:58" s="5" customFormat="1">
      <c r="A2891" s="100"/>
      <c r="B2891" s="125"/>
      <c r="C2891" s="125"/>
      <c r="D2891" s="125"/>
      <c r="R2891" s="8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13"/>
      <c r="AF2891" s="8"/>
      <c r="AG2891" s="8"/>
      <c r="AH2891" s="8"/>
      <c r="AI2891" s="8"/>
      <c r="AJ2891" s="8"/>
      <c r="AK2891" s="8"/>
      <c r="AL2891" s="8"/>
      <c r="AM2891" s="8"/>
      <c r="AN2891" s="8"/>
      <c r="AO2891" s="8"/>
      <c r="AP2891" s="8"/>
      <c r="AQ2891" s="6"/>
      <c r="AR2891" s="6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</row>
    <row r="2892" spans="1:58" s="5" customFormat="1">
      <c r="A2892" s="100"/>
      <c r="B2892" s="125"/>
      <c r="C2892" s="125"/>
      <c r="D2892" s="125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13"/>
      <c r="AF2892" s="8"/>
      <c r="AG2892" s="8"/>
      <c r="AH2892" s="8"/>
      <c r="AI2892" s="8"/>
      <c r="AJ2892" s="8"/>
      <c r="AK2892" s="8"/>
      <c r="AL2892" s="8"/>
      <c r="AM2892" s="8"/>
      <c r="AN2892" s="8"/>
      <c r="AO2892" s="8"/>
      <c r="AP2892" s="8"/>
      <c r="AQ2892" s="6"/>
      <c r="AR2892" s="6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</row>
    <row r="2893" spans="1:58" s="5" customFormat="1">
      <c r="A2893" s="100"/>
      <c r="B2893" s="125"/>
      <c r="C2893" s="125"/>
      <c r="D2893" s="125"/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13"/>
      <c r="AF2893" s="8"/>
      <c r="AG2893" s="8"/>
      <c r="AH2893" s="8"/>
      <c r="AI2893" s="8"/>
      <c r="AJ2893" s="8"/>
      <c r="AK2893" s="8"/>
      <c r="AL2893" s="8"/>
      <c r="AM2893" s="8"/>
      <c r="AN2893" s="8"/>
      <c r="AO2893" s="8"/>
      <c r="AP2893" s="8"/>
      <c r="AQ2893" s="6"/>
      <c r="AR2893" s="6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</row>
    <row r="2894" spans="1:58" s="5" customFormat="1">
      <c r="A2894" s="100"/>
      <c r="B2894" s="125"/>
      <c r="C2894" s="125"/>
      <c r="D2894" s="125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13"/>
      <c r="AF2894" s="8"/>
      <c r="AG2894" s="8"/>
      <c r="AH2894" s="8"/>
      <c r="AI2894" s="8"/>
      <c r="AJ2894" s="8"/>
      <c r="AK2894" s="8"/>
      <c r="AL2894" s="8"/>
      <c r="AM2894" s="8"/>
      <c r="AN2894" s="8"/>
      <c r="AO2894" s="8"/>
      <c r="AP2894" s="8"/>
      <c r="AQ2894" s="6"/>
      <c r="AR2894" s="6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</row>
    <row r="2895" spans="1:58" s="5" customFormat="1">
      <c r="A2895" s="100"/>
      <c r="B2895" s="125"/>
      <c r="C2895" s="125"/>
      <c r="D2895" s="125"/>
      <c r="R2895" s="8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13"/>
      <c r="AF2895" s="8"/>
      <c r="AG2895" s="8"/>
      <c r="AH2895" s="8"/>
      <c r="AI2895" s="8"/>
      <c r="AJ2895" s="8"/>
      <c r="AK2895" s="8"/>
      <c r="AL2895" s="8"/>
      <c r="AM2895" s="8"/>
      <c r="AN2895" s="8"/>
      <c r="AO2895" s="8"/>
      <c r="AP2895" s="8"/>
      <c r="AQ2895" s="6"/>
      <c r="AR2895" s="6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</row>
    <row r="2896" spans="1:58" s="5" customFormat="1">
      <c r="A2896" s="100"/>
      <c r="B2896" s="125"/>
      <c r="C2896" s="125"/>
      <c r="D2896" s="125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13"/>
      <c r="AF2896" s="8"/>
      <c r="AG2896" s="8"/>
      <c r="AH2896" s="8"/>
      <c r="AI2896" s="8"/>
      <c r="AJ2896" s="8"/>
      <c r="AK2896" s="8"/>
      <c r="AL2896" s="8"/>
      <c r="AM2896" s="8"/>
      <c r="AN2896" s="8"/>
      <c r="AO2896" s="8"/>
      <c r="AP2896" s="8"/>
      <c r="AQ2896" s="6"/>
      <c r="AR2896" s="6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</row>
    <row r="2897" spans="1:58" s="5" customFormat="1">
      <c r="A2897" s="100"/>
      <c r="B2897" s="125"/>
      <c r="C2897" s="125"/>
      <c r="D2897" s="125"/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13"/>
      <c r="AF2897" s="8"/>
      <c r="AG2897" s="8"/>
      <c r="AH2897" s="8"/>
      <c r="AI2897" s="8"/>
      <c r="AJ2897" s="8"/>
      <c r="AK2897" s="8"/>
      <c r="AL2897" s="8"/>
      <c r="AM2897" s="8"/>
      <c r="AN2897" s="8"/>
      <c r="AO2897" s="8"/>
      <c r="AP2897" s="8"/>
      <c r="AQ2897" s="6"/>
      <c r="AR2897" s="6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</row>
    <row r="2898" spans="1:58" s="5" customFormat="1">
      <c r="A2898" s="100"/>
      <c r="B2898" s="125"/>
      <c r="C2898" s="125"/>
      <c r="D2898" s="125"/>
      <c r="R2898" s="8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13"/>
      <c r="AF2898" s="8"/>
      <c r="AG2898" s="8"/>
      <c r="AH2898" s="8"/>
      <c r="AI2898" s="8"/>
      <c r="AJ2898" s="8"/>
      <c r="AK2898" s="8"/>
      <c r="AL2898" s="8"/>
      <c r="AM2898" s="8"/>
      <c r="AN2898" s="8"/>
      <c r="AO2898" s="8"/>
      <c r="AP2898" s="8"/>
      <c r="AQ2898" s="6"/>
      <c r="AR2898" s="6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</row>
    <row r="2899" spans="1:58" s="5" customFormat="1">
      <c r="A2899" s="100"/>
      <c r="B2899" s="125"/>
      <c r="C2899" s="125"/>
      <c r="D2899" s="125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13"/>
      <c r="AF2899" s="8"/>
      <c r="AG2899" s="8"/>
      <c r="AH2899" s="8"/>
      <c r="AI2899" s="8"/>
      <c r="AJ2899" s="8"/>
      <c r="AK2899" s="8"/>
      <c r="AL2899" s="8"/>
      <c r="AM2899" s="8"/>
      <c r="AN2899" s="8"/>
      <c r="AO2899" s="8"/>
      <c r="AP2899" s="8"/>
      <c r="AQ2899" s="6"/>
      <c r="AR2899" s="6"/>
      <c r="AS2899" s="8"/>
      <c r="AT2899" s="8"/>
      <c r="AU2899" s="8"/>
      <c r="AV2899" s="8"/>
      <c r="AW2899" s="8"/>
      <c r="AX2899" s="8"/>
      <c r="AY2899" s="8"/>
      <c r="AZ2899" s="8"/>
      <c r="BA2899" s="8"/>
      <c r="BB2899" s="8"/>
      <c r="BC2899" s="8"/>
      <c r="BD2899" s="8"/>
      <c r="BE2899" s="8"/>
      <c r="BF2899" s="8"/>
    </row>
    <row r="2900" spans="1:58" s="5" customFormat="1">
      <c r="A2900" s="100"/>
      <c r="B2900" s="125"/>
      <c r="C2900" s="125"/>
      <c r="D2900" s="125"/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13"/>
      <c r="AF2900" s="8"/>
      <c r="AG2900" s="8"/>
      <c r="AH2900" s="8"/>
      <c r="AI2900" s="8"/>
      <c r="AJ2900" s="8"/>
      <c r="AK2900" s="8"/>
      <c r="AL2900" s="8"/>
      <c r="AM2900" s="8"/>
      <c r="AN2900" s="8"/>
      <c r="AO2900" s="8"/>
      <c r="AP2900" s="8"/>
      <c r="AQ2900" s="6"/>
      <c r="AR2900" s="6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</row>
    <row r="2901" spans="1:58" s="5" customFormat="1">
      <c r="A2901" s="100"/>
      <c r="B2901" s="125"/>
      <c r="C2901" s="125"/>
      <c r="D2901" s="125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13"/>
      <c r="AF2901" s="8"/>
      <c r="AG2901" s="8"/>
      <c r="AH2901" s="8"/>
      <c r="AI2901" s="8"/>
      <c r="AJ2901" s="8"/>
      <c r="AK2901" s="8"/>
      <c r="AL2901" s="8"/>
      <c r="AM2901" s="8"/>
      <c r="AN2901" s="8"/>
      <c r="AO2901" s="8"/>
      <c r="AP2901" s="8"/>
      <c r="AQ2901" s="6"/>
      <c r="AR2901" s="6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</row>
    <row r="2902" spans="1:58" s="5" customFormat="1">
      <c r="A2902" s="100"/>
      <c r="B2902" s="125"/>
      <c r="C2902" s="125"/>
      <c r="D2902" s="125"/>
      <c r="R2902" s="8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13"/>
      <c r="AF2902" s="8"/>
      <c r="AG2902" s="8"/>
      <c r="AH2902" s="8"/>
      <c r="AI2902" s="8"/>
      <c r="AJ2902" s="8"/>
      <c r="AK2902" s="8"/>
      <c r="AL2902" s="8"/>
      <c r="AM2902" s="8"/>
      <c r="AN2902" s="8"/>
      <c r="AO2902" s="8"/>
      <c r="AP2902" s="8"/>
      <c r="AQ2902" s="6"/>
      <c r="AR2902" s="6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</row>
    <row r="2903" spans="1:58" s="5" customFormat="1">
      <c r="A2903" s="100"/>
      <c r="B2903" s="125"/>
      <c r="C2903" s="125"/>
      <c r="D2903" s="125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13"/>
      <c r="AF2903" s="8"/>
      <c r="AG2903" s="8"/>
      <c r="AH2903" s="8"/>
      <c r="AI2903" s="8"/>
      <c r="AJ2903" s="8"/>
      <c r="AK2903" s="8"/>
      <c r="AL2903" s="8"/>
      <c r="AM2903" s="8"/>
      <c r="AN2903" s="8"/>
      <c r="AO2903" s="8"/>
      <c r="AP2903" s="8"/>
      <c r="AQ2903" s="6"/>
      <c r="AR2903" s="6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</row>
    <row r="2904" spans="1:58" s="5" customFormat="1">
      <c r="A2904" s="100"/>
      <c r="B2904" s="125"/>
      <c r="C2904" s="125"/>
      <c r="D2904" s="125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13"/>
      <c r="AF2904" s="8"/>
      <c r="AG2904" s="8"/>
      <c r="AH2904" s="8"/>
      <c r="AI2904" s="8"/>
      <c r="AJ2904" s="8"/>
      <c r="AK2904" s="8"/>
      <c r="AL2904" s="8"/>
      <c r="AM2904" s="8"/>
      <c r="AN2904" s="8"/>
      <c r="AO2904" s="8"/>
      <c r="AP2904" s="8"/>
      <c r="AQ2904" s="6"/>
      <c r="AR2904" s="6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</row>
    <row r="2905" spans="1:58" s="5" customFormat="1">
      <c r="A2905" s="100"/>
      <c r="B2905" s="125"/>
      <c r="C2905" s="125"/>
      <c r="D2905" s="125"/>
      <c r="R2905" s="8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13"/>
      <c r="AF2905" s="8"/>
      <c r="AG2905" s="8"/>
      <c r="AH2905" s="8"/>
      <c r="AI2905" s="8"/>
      <c r="AJ2905" s="8"/>
      <c r="AK2905" s="8"/>
      <c r="AL2905" s="8"/>
      <c r="AM2905" s="8"/>
      <c r="AN2905" s="8"/>
      <c r="AO2905" s="8"/>
      <c r="AP2905" s="8"/>
      <c r="AQ2905" s="6"/>
      <c r="AR2905" s="6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</row>
    <row r="2906" spans="1:58" s="5" customFormat="1">
      <c r="A2906" s="100"/>
      <c r="B2906" s="125"/>
      <c r="C2906" s="125"/>
      <c r="D2906" s="125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13"/>
      <c r="AF2906" s="8"/>
      <c r="AG2906" s="8"/>
      <c r="AH2906" s="8"/>
      <c r="AI2906" s="8"/>
      <c r="AJ2906" s="8"/>
      <c r="AK2906" s="8"/>
      <c r="AL2906" s="8"/>
      <c r="AM2906" s="8"/>
      <c r="AN2906" s="8"/>
      <c r="AO2906" s="8"/>
      <c r="AP2906" s="8"/>
      <c r="AQ2906" s="6"/>
      <c r="AR2906" s="6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</row>
    <row r="2907" spans="1:58" s="5" customFormat="1">
      <c r="A2907" s="100"/>
      <c r="B2907" s="125"/>
      <c r="C2907" s="125"/>
      <c r="D2907" s="125"/>
      <c r="R2907" s="8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13"/>
      <c r="AF2907" s="8"/>
      <c r="AG2907" s="8"/>
      <c r="AH2907" s="8"/>
      <c r="AI2907" s="8"/>
      <c r="AJ2907" s="8"/>
      <c r="AK2907" s="8"/>
      <c r="AL2907" s="8"/>
      <c r="AM2907" s="8"/>
      <c r="AN2907" s="8"/>
      <c r="AO2907" s="8"/>
      <c r="AP2907" s="8"/>
      <c r="AQ2907" s="6"/>
      <c r="AR2907" s="6"/>
      <c r="AS2907" s="8"/>
      <c r="AT2907" s="8"/>
      <c r="AU2907" s="8"/>
      <c r="AV2907" s="8"/>
      <c r="AW2907" s="8"/>
      <c r="AX2907" s="8"/>
      <c r="AY2907" s="8"/>
      <c r="AZ2907" s="8"/>
      <c r="BA2907" s="8"/>
      <c r="BB2907" s="8"/>
      <c r="BC2907" s="8"/>
      <c r="BD2907" s="8"/>
      <c r="BE2907" s="8"/>
      <c r="BF2907" s="8"/>
    </row>
    <row r="2908" spans="1:58" s="5" customFormat="1">
      <c r="A2908" s="100"/>
      <c r="B2908" s="125"/>
      <c r="C2908" s="125"/>
      <c r="D2908" s="125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13"/>
      <c r="AF2908" s="8"/>
      <c r="AG2908" s="8"/>
      <c r="AH2908" s="8"/>
      <c r="AI2908" s="8"/>
      <c r="AJ2908" s="8"/>
      <c r="AK2908" s="8"/>
      <c r="AL2908" s="8"/>
      <c r="AM2908" s="8"/>
      <c r="AN2908" s="8"/>
      <c r="AO2908" s="8"/>
      <c r="AP2908" s="8"/>
      <c r="AQ2908" s="6"/>
      <c r="AR2908" s="6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</row>
    <row r="2909" spans="1:58" s="5" customFormat="1">
      <c r="A2909" s="100"/>
      <c r="B2909" s="125"/>
      <c r="C2909" s="125"/>
      <c r="D2909" s="125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13"/>
      <c r="AF2909" s="8"/>
      <c r="AG2909" s="8"/>
      <c r="AH2909" s="8"/>
      <c r="AI2909" s="8"/>
      <c r="AJ2909" s="8"/>
      <c r="AK2909" s="8"/>
      <c r="AL2909" s="8"/>
      <c r="AM2909" s="8"/>
      <c r="AN2909" s="8"/>
      <c r="AO2909" s="8"/>
      <c r="AP2909" s="8"/>
      <c r="AQ2909" s="6"/>
      <c r="AR2909" s="6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/>
    </row>
    <row r="2910" spans="1:58" s="5" customFormat="1">
      <c r="A2910" s="100"/>
      <c r="B2910" s="125"/>
      <c r="C2910" s="125"/>
      <c r="D2910" s="125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13"/>
      <c r="AF2910" s="8"/>
      <c r="AG2910" s="8"/>
      <c r="AH2910" s="8"/>
      <c r="AI2910" s="8"/>
      <c r="AJ2910" s="8"/>
      <c r="AK2910" s="8"/>
      <c r="AL2910" s="8"/>
      <c r="AM2910" s="8"/>
      <c r="AN2910" s="8"/>
      <c r="AO2910" s="8"/>
      <c r="AP2910" s="8"/>
      <c r="AQ2910" s="6"/>
      <c r="AR2910" s="6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</row>
    <row r="2911" spans="1:58" s="5" customFormat="1">
      <c r="A2911" s="100"/>
      <c r="B2911" s="125"/>
      <c r="C2911" s="125"/>
      <c r="D2911" s="125"/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13"/>
      <c r="AF2911" s="8"/>
      <c r="AG2911" s="8"/>
      <c r="AH2911" s="8"/>
      <c r="AI2911" s="8"/>
      <c r="AJ2911" s="8"/>
      <c r="AK2911" s="8"/>
      <c r="AL2911" s="8"/>
      <c r="AM2911" s="8"/>
      <c r="AN2911" s="8"/>
      <c r="AO2911" s="8"/>
      <c r="AP2911" s="8"/>
      <c r="AQ2911" s="6"/>
      <c r="AR2911" s="6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</row>
    <row r="2912" spans="1:58" s="5" customFormat="1">
      <c r="A2912" s="100"/>
      <c r="B2912" s="125"/>
      <c r="C2912" s="125"/>
      <c r="D2912" s="125"/>
      <c r="R2912" s="8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13"/>
      <c r="AF2912" s="8"/>
      <c r="AG2912" s="8"/>
      <c r="AH2912" s="8"/>
      <c r="AI2912" s="8"/>
      <c r="AJ2912" s="8"/>
      <c r="AK2912" s="8"/>
      <c r="AL2912" s="8"/>
      <c r="AM2912" s="8"/>
      <c r="AN2912" s="8"/>
      <c r="AO2912" s="8"/>
      <c r="AP2912" s="8"/>
      <c r="AQ2912" s="6"/>
      <c r="AR2912" s="6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</row>
    <row r="2913" spans="1:58" s="5" customFormat="1">
      <c r="A2913" s="100"/>
      <c r="B2913" s="125"/>
      <c r="C2913" s="125"/>
      <c r="D2913" s="125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13"/>
      <c r="AF2913" s="8"/>
      <c r="AG2913" s="8"/>
      <c r="AH2913" s="8"/>
      <c r="AI2913" s="8"/>
      <c r="AJ2913" s="8"/>
      <c r="AK2913" s="8"/>
      <c r="AL2913" s="8"/>
      <c r="AM2913" s="8"/>
      <c r="AN2913" s="8"/>
      <c r="AO2913" s="8"/>
      <c r="AP2913" s="8"/>
      <c r="AQ2913" s="6"/>
      <c r="AR2913" s="6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/>
    </row>
    <row r="2914" spans="1:58" s="5" customFormat="1">
      <c r="A2914" s="100"/>
      <c r="B2914" s="125"/>
      <c r="C2914" s="125"/>
      <c r="D2914" s="125"/>
      <c r="R2914" s="8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13"/>
      <c r="AF2914" s="8"/>
      <c r="AG2914" s="8"/>
      <c r="AH2914" s="8"/>
      <c r="AI2914" s="8"/>
      <c r="AJ2914" s="8"/>
      <c r="AK2914" s="8"/>
      <c r="AL2914" s="8"/>
      <c r="AM2914" s="8"/>
      <c r="AN2914" s="8"/>
      <c r="AO2914" s="8"/>
      <c r="AP2914" s="8"/>
      <c r="AQ2914" s="6"/>
      <c r="AR2914" s="6"/>
      <c r="AS2914" s="8"/>
      <c r="AT2914" s="8"/>
      <c r="AU2914" s="8"/>
      <c r="AV2914" s="8"/>
      <c r="AW2914" s="8"/>
      <c r="AX2914" s="8"/>
      <c r="AY2914" s="8"/>
      <c r="AZ2914" s="8"/>
      <c r="BA2914" s="8"/>
      <c r="BB2914" s="8"/>
      <c r="BC2914" s="8"/>
      <c r="BD2914" s="8"/>
      <c r="BE2914" s="8"/>
      <c r="BF2914" s="8"/>
    </row>
    <row r="2915" spans="1:58" s="5" customFormat="1">
      <c r="A2915" s="100"/>
      <c r="B2915" s="125"/>
      <c r="C2915" s="125"/>
      <c r="D2915" s="125"/>
      <c r="R2915" s="8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13"/>
      <c r="AF2915" s="8"/>
      <c r="AG2915" s="8"/>
      <c r="AH2915" s="8"/>
      <c r="AI2915" s="8"/>
      <c r="AJ2915" s="8"/>
      <c r="AK2915" s="8"/>
      <c r="AL2915" s="8"/>
      <c r="AM2915" s="8"/>
      <c r="AN2915" s="8"/>
      <c r="AO2915" s="8"/>
      <c r="AP2915" s="8"/>
      <c r="AQ2915" s="6"/>
      <c r="AR2915" s="6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</row>
    <row r="2916" spans="1:58" s="8" customFormat="1">
      <c r="A2916" s="6"/>
      <c r="B2916" s="9"/>
      <c r="C2916" s="9"/>
      <c r="D2916" s="9"/>
      <c r="AE2916" s="13"/>
      <c r="AQ2916" s="6"/>
      <c r="AR2916" s="6"/>
    </row>
    <row r="2917" spans="1:58" s="8" customFormat="1">
      <c r="A2917" s="6"/>
      <c r="B2917" s="9"/>
      <c r="C2917" s="9"/>
      <c r="D2917" s="9"/>
      <c r="AE2917" s="13"/>
      <c r="AQ2917" s="6"/>
      <c r="AR2917" s="6"/>
    </row>
    <row r="2918" spans="1:58" s="8" customFormat="1">
      <c r="A2918" s="6"/>
      <c r="B2918" s="9"/>
      <c r="C2918" s="9"/>
      <c r="D2918" s="9"/>
      <c r="AE2918" s="13"/>
      <c r="AQ2918" s="6"/>
      <c r="AR2918" s="6"/>
    </row>
    <row r="2919" spans="1:58" s="8" customFormat="1">
      <c r="A2919" s="6"/>
      <c r="B2919" s="9"/>
      <c r="C2919" s="9"/>
      <c r="D2919" s="9"/>
      <c r="AE2919" s="13"/>
      <c r="AQ2919" s="6"/>
      <c r="AR2919" s="6"/>
    </row>
    <row r="2920" spans="1:58" s="8" customFormat="1">
      <c r="A2920" s="6"/>
      <c r="B2920" s="9"/>
      <c r="C2920" s="9"/>
      <c r="D2920" s="9"/>
      <c r="AE2920" s="13"/>
      <c r="AQ2920" s="6"/>
      <c r="AR2920" s="6"/>
    </row>
    <row r="2921" spans="1:58" s="8" customFormat="1">
      <c r="A2921" s="6"/>
      <c r="B2921" s="9"/>
      <c r="C2921" s="9"/>
      <c r="D2921" s="9"/>
      <c r="AE2921" s="13"/>
      <c r="AQ2921" s="6"/>
      <c r="AR2921" s="6"/>
    </row>
    <row r="2922" spans="1:58" s="8" customFormat="1">
      <c r="A2922" s="6"/>
      <c r="B2922" s="9"/>
      <c r="C2922" s="9"/>
      <c r="D2922" s="9"/>
      <c r="AE2922" s="13"/>
      <c r="AQ2922" s="6"/>
      <c r="AR2922" s="6"/>
    </row>
    <row r="2923" spans="1:58" s="8" customFormat="1">
      <c r="A2923" s="6"/>
      <c r="B2923" s="9"/>
      <c r="C2923" s="9"/>
      <c r="D2923" s="9"/>
      <c r="AE2923" s="13"/>
      <c r="AQ2923" s="6"/>
      <c r="AR2923" s="6"/>
    </row>
    <row r="2924" spans="1:58" s="8" customFormat="1">
      <c r="A2924" s="6"/>
      <c r="B2924" s="9"/>
      <c r="C2924" s="9"/>
      <c r="D2924" s="9"/>
      <c r="AE2924" s="13"/>
      <c r="AQ2924" s="6"/>
      <c r="AR2924" s="6"/>
    </row>
    <row r="2925" spans="1:58" s="8" customFormat="1">
      <c r="A2925" s="6"/>
      <c r="B2925" s="9"/>
      <c r="C2925" s="9"/>
      <c r="D2925" s="9"/>
      <c r="AE2925" s="13"/>
      <c r="AQ2925" s="6"/>
      <c r="AR2925" s="6"/>
    </row>
    <row r="2926" spans="1:58" s="8" customFormat="1">
      <c r="A2926" s="6"/>
      <c r="B2926" s="9"/>
      <c r="C2926" s="9"/>
      <c r="D2926" s="9"/>
      <c r="AE2926" s="13"/>
      <c r="AQ2926" s="6"/>
      <c r="AR2926" s="6"/>
    </row>
    <row r="2927" spans="1:58" s="8" customFormat="1">
      <c r="A2927" s="6"/>
      <c r="B2927" s="9"/>
      <c r="C2927" s="9"/>
      <c r="D2927" s="9"/>
      <c r="AE2927" s="13"/>
      <c r="AQ2927" s="6"/>
      <c r="AR2927" s="6"/>
    </row>
    <row r="2928" spans="1:58" s="8" customFormat="1">
      <c r="A2928" s="6"/>
      <c r="B2928" s="9"/>
      <c r="C2928" s="9"/>
      <c r="D2928" s="9"/>
      <c r="AE2928" s="13"/>
      <c r="AQ2928" s="6"/>
      <c r="AR2928" s="6"/>
    </row>
    <row r="2929" spans="1:44" s="8" customFormat="1">
      <c r="A2929" s="6"/>
      <c r="B2929" s="9"/>
      <c r="C2929" s="9"/>
      <c r="D2929" s="9"/>
      <c r="AE2929" s="13"/>
      <c r="AQ2929" s="6"/>
      <c r="AR2929" s="6"/>
    </row>
    <row r="2930" spans="1:44" s="8" customFormat="1">
      <c r="A2930" s="6"/>
      <c r="B2930" s="9"/>
      <c r="C2930" s="9"/>
      <c r="D2930" s="9"/>
      <c r="AE2930" s="13"/>
      <c r="AQ2930" s="6"/>
      <c r="AR2930" s="6"/>
    </row>
    <row r="2931" spans="1:44" s="8" customFormat="1">
      <c r="A2931" s="6"/>
      <c r="B2931" s="9"/>
      <c r="C2931" s="9"/>
      <c r="D2931" s="9"/>
      <c r="AE2931" s="13"/>
      <c r="AQ2931" s="6"/>
      <c r="AR2931" s="6"/>
    </row>
    <row r="2932" spans="1:44" s="8" customFormat="1">
      <c r="A2932" s="6"/>
      <c r="B2932" s="9"/>
      <c r="C2932" s="9"/>
      <c r="D2932" s="9"/>
      <c r="AE2932" s="13"/>
      <c r="AQ2932" s="6"/>
      <c r="AR2932" s="6"/>
    </row>
    <row r="2933" spans="1:44" s="8" customFormat="1">
      <c r="A2933" s="6"/>
      <c r="B2933" s="9"/>
      <c r="C2933" s="9"/>
      <c r="D2933" s="9"/>
      <c r="AE2933" s="13"/>
      <c r="AQ2933" s="6"/>
      <c r="AR2933" s="6"/>
    </row>
    <row r="2934" spans="1:44" s="8" customFormat="1">
      <c r="A2934" s="6"/>
      <c r="B2934" s="9"/>
      <c r="C2934" s="9"/>
      <c r="D2934" s="9"/>
      <c r="AE2934" s="13"/>
      <c r="AQ2934" s="6"/>
      <c r="AR2934" s="6"/>
    </row>
    <row r="2935" spans="1:44" s="8" customFormat="1">
      <c r="A2935" s="6"/>
      <c r="B2935" s="9"/>
      <c r="C2935" s="9"/>
      <c r="D2935" s="9"/>
      <c r="AE2935" s="13"/>
      <c r="AQ2935" s="6"/>
      <c r="AR2935" s="6"/>
    </row>
    <row r="2936" spans="1:44" s="8" customFormat="1">
      <c r="A2936" s="6"/>
      <c r="B2936" s="9"/>
      <c r="C2936" s="9"/>
      <c r="D2936" s="9"/>
      <c r="AE2936" s="13"/>
      <c r="AQ2936" s="6"/>
      <c r="AR2936" s="6"/>
    </row>
    <row r="2937" spans="1:44" s="8" customFormat="1">
      <c r="A2937" s="6"/>
      <c r="B2937" s="9"/>
      <c r="C2937" s="9"/>
      <c r="D2937" s="9"/>
      <c r="AE2937" s="13"/>
      <c r="AQ2937" s="6"/>
      <c r="AR2937" s="6"/>
    </row>
    <row r="2938" spans="1:44" s="8" customFormat="1">
      <c r="A2938" s="6"/>
      <c r="B2938" s="9"/>
      <c r="C2938" s="9"/>
      <c r="D2938" s="9"/>
      <c r="AE2938" s="13"/>
      <c r="AQ2938" s="6"/>
      <c r="AR2938" s="6"/>
    </row>
    <row r="2939" spans="1:44" s="8" customFormat="1">
      <c r="A2939" s="6"/>
      <c r="B2939" s="9"/>
      <c r="C2939" s="9"/>
      <c r="D2939" s="9"/>
      <c r="AE2939" s="13"/>
      <c r="AQ2939" s="6"/>
      <c r="AR2939" s="6"/>
    </row>
    <row r="2940" spans="1:44" s="8" customFormat="1">
      <c r="A2940" s="6"/>
      <c r="B2940" s="9"/>
      <c r="C2940" s="9"/>
      <c r="D2940" s="9"/>
      <c r="AE2940" s="13"/>
      <c r="AQ2940" s="6"/>
      <c r="AR2940" s="6"/>
    </row>
    <row r="2941" spans="1:44" s="8" customFormat="1">
      <c r="A2941" s="6"/>
      <c r="B2941" s="9"/>
      <c r="C2941" s="9"/>
      <c r="D2941" s="9"/>
      <c r="AE2941" s="13"/>
      <c r="AQ2941" s="6"/>
      <c r="AR2941" s="6"/>
    </row>
    <row r="2942" spans="1:44" s="8" customFormat="1">
      <c r="A2942" s="6"/>
      <c r="B2942" s="9"/>
      <c r="C2942" s="9"/>
      <c r="D2942" s="9"/>
      <c r="AE2942" s="13"/>
      <c r="AQ2942" s="6"/>
      <c r="AR2942" s="6"/>
    </row>
    <row r="2943" spans="1:44" s="8" customFormat="1">
      <c r="A2943" s="6"/>
      <c r="B2943" s="9"/>
      <c r="C2943" s="9"/>
      <c r="D2943" s="9"/>
      <c r="AE2943" s="13"/>
      <c r="AQ2943" s="6"/>
      <c r="AR2943" s="6"/>
    </row>
    <row r="2944" spans="1:44" s="8" customFormat="1">
      <c r="A2944" s="6"/>
      <c r="B2944" s="9"/>
      <c r="C2944" s="9"/>
      <c r="D2944" s="9"/>
      <c r="AE2944" s="13"/>
      <c r="AQ2944" s="6"/>
      <c r="AR2944" s="6"/>
    </row>
    <row r="2945" spans="1:44" s="8" customFormat="1">
      <c r="A2945" s="6"/>
      <c r="B2945" s="9"/>
      <c r="C2945" s="9"/>
      <c r="D2945" s="9"/>
      <c r="AE2945" s="13"/>
      <c r="AQ2945" s="6"/>
      <c r="AR2945" s="6"/>
    </row>
    <row r="2946" spans="1:44" s="8" customFormat="1">
      <c r="A2946" s="6"/>
      <c r="B2946" s="9"/>
      <c r="C2946" s="9"/>
      <c r="D2946" s="9"/>
      <c r="AE2946" s="13"/>
      <c r="AQ2946" s="6"/>
      <c r="AR2946" s="6"/>
    </row>
    <row r="2947" spans="1:44" s="8" customFormat="1">
      <c r="A2947" s="6"/>
      <c r="B2947" s="9"/>
      <c r="C2947" s="9"/>
      <c r="D2947" s="9"/>
      <c r="AE2947" s="13"/>
      <c r="AQ2947" s="6"/>
      <c r="AR2947" s="6"/>
    </row>
    <row r="2948" spans="1:44" s="8" customFormat="1">
      <c r="A2948" s="6"/>
      <c r="B2948" s="9"/>
      <c r="C2948" s="9"/>
      <c r="D2948" s="9"/>
      <c r="AE2948" s="13"/>
      <c r="AQ2948" s="6"/>
      <c r="AR2948" s="6"/>
    </row>
    <row r="2949" spans="1:44" s="8" customFormat="1">
      <c r="A2949" s="6"/>
      <c r="B2949" s="9"/>
      <c r="C2949" s="9"/>
      <c r="D2949" s="9"/>
      <c r="AE2949" s="13"/>
      <c r="AQ2949" s="6"/>
      <c r="AR2949" s="6"/>
    </row>
    <row r="2950" spans="1:44" s="8" customFormat="1">
      <c r="A2950" s="6"/>
      <c r="B2950" s="9"/>
      <c r="C2950" s="9"/>
      <c r="D2950" s="9"/>
      <c r="AE2950" s="13"/>
      <c r="AQ2950" s="6"/>
      <c r="AR2950" s="6"/>
    </row>
    <row r="2951" spans="1:44" s="8" customFormat="1">
      <c r="A2951" s="6"/>
      <c r="B2951" s="9"/>
      <c r="C2951" s="9"/>
      <c r="D2951" s="9"/>
      <c r="AE2951" s="13"/>
      <c r="AQ2951" s="6"/>
      <c r="AR2951" s="6"/>
    </row>
    <row r="2952" spans="1:44" s="8" customFormat="1">
      <c r="A2952" s="6"/>
      <c r="B2952" s="9"/>
      <c r="C2952" s="9"/>
      <c r="D2952" s="9"/>
      <c r="AE2952" s="13"/>
      <c r="AQ2952" s="6"/>
      <c r="AR2952" s="6"/>
    </row>
    <row r="2953" spans="1:44" s="8" customFormat="1">
      <c r="A2953" s="6"/>
      <c r="B2953" s="9"/>
      <c r="C2953" s="9"/>
      <c r="D2953" s="9"/>
      <c r="AE2953" s="13"/>
      <c r="AQ2953" s="6"/>
      <c r="AR2953" s="6"/>
    </row>
    <row r="2954" spans="1:44" s="8" customFormat="1">
      <c r="A2954" s="6"/>
      <c r="B2954" s="9"/>
      <c r="C2954" s="9"/>
      <c r="D2954" s="9"/>
      <c r="AE2954" s="13"/>
      <c r="AQ2954" s="6"/>
      <c r="AR2954" s="6"/>
    </row>
    <row r="2955" spans="1:44" s="8" customFormat="1">
      <c r="A2955" s="6"/>
      <c r="B2955" s="9"/>
      <c r="C2955" s="9"/>
      <c r="D2955" s="9"/>
      <c r="AE2955" s="13"/>
      <c r="AQ2955" s="6"/>
      <c r="AR2955" s="6"/>
    </row>
    <row r="2956" spans="1:44" s="8" customFormat="1">
      <c r="A2956" s="6"/>
      <c r="B2956" s="9"/>
      <c r="C2956" s="9"/>
      <c r="D2956" s="9"/>
      <c r="AE2956" s="13"/>
      <c r="AQ2956" s="6"/>
      <c r="AR2956" s="6"/>
    </row>
    <row r="2957" spans="1:44" s="8" customFormat="1">
      <c r="A2957" s="6"/>
      <c r="B2957" s="9"/>
      <c r="C2957" s="9"/>
      <c r="D2957" s="9"/>
      <c r="AE2957" s="13"/>
      <c r="AQ2957" s="6"/>
      <c r="AR2957" s="6"/>
    </row>
    <row r="2958" spans="1:44" s="8" customFormat="1">
      <c r="A2958" s="6"/>
      <c r="B2958" s="9"/>
      <c r="C2958" s="9"/>
      <c r="D2958" s="9"/>
      <c r="AE2958" s="13"/>
      <c r="AQ2958" s="6"/>
      <c r="AR2958" s="6"/>
    </row>
    <row r="2959" spans="1:44" s="8" customFormat="1">
      <c r="A2959" s="6"/>
      <c r="B2959" s="9"/>
      <c r="C2959" s="9"/>
      <c r="D2959" s="9"/>
      <c r="AE2959" s="13"/>
      <c r="AQ2959" s="6"/>
      <c r="AR2959" s="6"/>
    </row>
    <row r="2960" spans="1:44" s="8" customFormat="1">
      <c r="A2960" s="6"/>
      <c r="B2960" s="9"/>
      <c r="C2960" s="9"/>
      <c r="D2960" s="9"/>
      <c r="AE2960" s="13"/>
      <c r="AQ2960" s="6"/>
      <c r="AR2960" s="6"/>
    </row>
    <row r="2961" spans="1:44" s="8" customFormat="1">
      <c r="A2961" s="6"/>
      <c r="B2961" s="9"/>
      <c r="C2961" s="9"/>
      <c r="D2961" s="9"/>
      <c r="AE2961" s="13"/>
      <c r="AQ2961" s="6"/>
      <c r="AR2961" s="6"/>
    </row>
    <row r="2962" spans="1:44" s="8" customFormat="1">
      <c r="A2962" s="6"/>
      <c r="B2962" s="9"/>
      <c r="C2962" s="9"/>
      <c r="D2962" s="9"/>
      <c r="AE2962" s="13"/>
      <c r="AQ2962" s="6"/>
      <c r="AR2962" s="6"/>
    </row>
    <row r="2963" spans="1:44" s="8" customFormat="1">
      <c r="A2963" s="6"/>
      <c r="B2963" s="9"/>
      <c r="C2963" s="9"/>
      <c r="D2963" s="9"/>
      <c r="AE2963" s="13"/>
      <c r="AQ2963" s="6"/>
      <c r="AR2963" s="6"/>
    </row>
    <row r="2964" spans="1:44" s="8" customFormat="1">
      <c r="A2964" s="6"/>
      <c r="B2964" s="9"/>
      <c r="C2964" s="9"/>
      <c r="D2964" s="9"/>
      <c r="AE2964" s="13"/>
      <c r="AQ2964" s="6"/>
      <c r="AR2964" s="6"/>
    </row>
    <row r="2965" spans="1:44" s="8" customFormat="1">
      <c r="A2965" s="6"/>
      <c r="B2965" s="9"/>
      <c r="C2965" s="9"/>
      <c r="D2965" s="9"/>
      <c r="AE2965" s="13"/>
      <c r="AQ2965" s="6"/>
      <c r="AR2965" s="6"/>
    </row>
    <row r="2966" spans="1:44" s="8" customFormat="1">
      <c r="A2966" s="6"/>
      <c r="B2966" s="9"/>
      <c r="C2966" s="9"/>
      <c r="D2966" s="9"/>
      <c r="AE2966" s="13"/>
      <c r="AQ2966" s="6"/>
      <c r="AR2966" s="6"/>
    </row>
    <row r="2967" spans="1:44" s="8" customFormat="1">
      <c r="A2967" s="6"/>
      <c r="B2967" s="9"/>
      <c r="C2967" s="9"/>
      <c r="D2967" s="9"/>
      <c r="AE2967" s="13"/>
      <c r="AQ2967" s="6"/>
      <c r="AR2967" s="6"/>
    </row>
    <row r="2968" spans="1:44" s="8" customFormat="1">
      <c r="A2968" s="6"/>
      <c r="B2968" s="9"/>
      <c r="C2968" s="9"/>
      <c r="D2968" s="9"/>
      <c r="AE2968" s="13"/>
      <c r="AQ2968" s="6"/>
      <c r="AR2968" s="6"/>
    </row>
    <row r="2969" spans="1:44" s="8" customFormat="1">
      <c r="A2969" s="6"/>
      <c r="B2969" s="9"/>
      <c r="C2969" s="9"/>
      <c r="D2969" s="9"/>
      <c r="AE2969" s="13"/>
      <c r="AQ2969" s="6"/>
      <c r="AR2969" s="6"/>
    </row>
    <row r="2970" spans="1:44" s="8" customFormat="1">
      <c r="A2970" s="6"/>
      <c r="B2970" s="9"/>
      <c r="C2970" s="9"/>
      <c r="D2970" s="9"/>
      <c r="AE2970" s="13"/>
      <c r="AQ2970" s="6"/>
      <c r="AR2970" s="6"/>
    </row>
    <row r="2971" spans="1:44" s="8" customFormat="1">
      <c r="A2971" s="6"/>
      <c r="B2971" s="9"/>
      <c r="C2971" s="9"/>
      <c r="D2971" s="9"/>
      <c r="AE2971" s="13"/>
      <c r="AQ2971" s="6"/>
      <c r="AR2971" s="6"/>
    </row>
    <row r="2972" spans="1:44" s="8" customFormat="1">
      <c r="A2972" s="6"/>
      <c r="B2972" s="9"/>
      <c r="C2972" s="9"/>
      <c r="D2972" s="9"/>
      <c r="AE2972" s="13"/>
      <c r="AQ2972" s="6"/>
      <c r="AR2972" s="6"/>
    </row>
    <row r="2973" spans="1:44" s="8" customFormat="1">
      <c r="A2973" s="6"/>
      <c r="B2973" s="9"/>
      <c r="C2973" s="9"/>
      <c r="D2973" s="9"/>
      <c r="AE2973" s="13"/>
      <c r="AQ2973" s="6"/>
      <c r="AR2973" s="6"/>
    </row>
    <row r="2974" spans="1:44" s="8" customFormat="1">
      <c r="A2974" s="6"/>
      <c r="B2974" s="9"/>
      <c r="C2974" s="9"/>
      <c r="D2974" s="9"/>
      <c r="AE2974" s="13"/>
      <c r="AQ2974" s="6"/>
      <c r="AR2974" s="6"/>
    </row>
    <row r="2975" spans="1:44" s="8" customFormat="1">
      <c r="A2975" s="6"/>
      <c r="B2975" s="9"/>
      <c r="C2975" s="9"/>
      <c r="D2975" s="9"/>
      <c r="AE2975" s="13"/>
      <c r="AQ2975" s="6"/>
      <c r="AR2975" s="6"/>
    </row>
    <row r="2976" spans="1:44" s="8" customFormat="1">
      <c r="A2976" s="6"/>
      <c r="B2976" s="9"/>
      <c r="C2976" s="9"/>
      <c r="D2976" s="9"/>
      <c r="AE2976" s="13"/>
      <c r="AQ2976" s="6"/>
      <c r="AR2976" s="6"/>
    </row>
    <row r="2977" spans="1:44" s="8" customFormat="1">
      <c r="A2977" s="6"/>
      <c r="B2977" s="9"/>
      <c r="C2977" s="9"/>
      <c r="D2977" s="9"/>
      <c r="AE2977" s="13"/>
      <c r="AQ2977" s="6"/>
      <c r="AR2977" s="6"/>
    </row>
    <row r="2978" spans="1:44" s="8" customFormat="1">
      <c r="A2978" s="6"/>
      <c r="B2978" s="9"/>
      <c r="C2978" s="9"/>
      <c r="D2978" s="9"/>
      <c r="AE2978" s="13"/>
      <c r="AQ2978" s="6"/>
      <c r="AR2978" s="6"/>
    </row>
    <row r="2979" spans="1:44" s="8" customFormat="1">
      <c r="A2979" s="6"/>
      <c r="B2979" s="9"/>
      <c r="C2979" s="9"/>
      <c r="D2979" s="9"/>
      <c r="AE2979" s="13"/>
      <c r="AQ2979" s="6"/>
      <c r="AR2979" s="6"/>
    </row>
    <row r="2980" spans="1:44" s="8" customFormat="1">
      <c r="A2980" s="6"/>
      <c r="B2980" s="9"/>
      <c r="C2980" s="9"/>
      <c r="D2980" s="9"/>
      <c r="AE2980" s="13"/>
      <c r="AQ2980" s="6"/>
      <c r="AR2980" s="6"/>
    </row>
    <row r="2981" spans="1:44" s="8" customFormat="1">
      <c r="A2981" s="6"/>
      <c r="B2981" s="9"/>
      <c r="C2981" s="9"/>
      <c r="D2981" s="9"/>
      <c r="AE2981" s="13"/>
      <c r="AQ2981" s="6"/>
      <c r="AR2981" s="6"/>
    </row>
    <row r="2982" spans="1:44" s="8" customFormat="1">
      <c r="A2982" s="6"/>
      <c r="B2982" s="9"/>
      <c r="C2982" s="9"/>
      <c r="D2982" s="9"/>
      <c r="AE2982" s="13"/>
      <c r="AQ2982" s="6"/>
      <c r="AR2982" s="6"/>
    </row>
    <row r="2983" spans="1:44" s="8" customFormat="1">
      <c r="A2983" s="6"/>
      <c r="B2983" s="9"/>
      <c r="C2983" s="9"/>
      <c r="D2983" s="9"/>
      <c r="AE2983" s="13"/>
      <c r="AQ2983" s="6"/>
      <c r="AR2983" s="6"/>
    </row>
    <row r="2984" spans="1:44" s="8" customFormat="1">
      <c r="A2984" s="6"/>
      <c r="B2984" s="9"/>
      <c r="C2984" s="9"/>
      <c r="D2984" s="9"/>
      <c r="AE2984" s="13"/>
      <c r="AQ2984" s="6"/>
      <c r="AR2984" s="6"/>
    </row>
    <row r="2985" spans="1:44" s="8" customFormat="1">
      <c r="A2985" s="6"/>
      <c r="B2985" s="9"/>
      <c r="C2985" s="9"/>
      <c r="D2985" s="9"/>
      <c r="AE2985" s="13"/>
      <c r="AQ2985" s="6"/>
      <c r="AR2985" s="6"/>
    </row>
    <row r="2986" spans="1:44" s="8" customFormat="1">
      <c r="A2986" s="6"/>
      <c r="B2986" s="9"/>
      <c r="C2986" s="9"/>
      <c r="D2986" s="9"/>
      <c r="AE2986" s="13"/>
      <c r="AQ2986" s="6"/>
      <c r="AR2986" s="6"/>
    </row>
    <row r="2987" spans="1:44" s="8" customFormat="1">
      <c r="A2987" s="6"/>
      <c r="B2987" s="9"/>
      <c r="C2987" s="9"/>
      <c r="D2987" s="9"/>
      <c r="AE2987" s="13"/>
      <c r="AQ2987" s="6"/>
      <c r="AR2987" s="6"/>
    </row>
    <row r="2988" spans="1:44" s="8" customFormat="1">
      <c r="A2988" s="6"/>
      <c r="B2988" s="9"/>
      <c r="C2988" s="9"/>
      <c r="D2988" s="9"/>
      <c r="AE2988" s="13"/>
      <c r="AQ2988" s="6"/>
      <c r="AR2988" s="6"/>
    </row>
    <row r="2989" spans="1:44" s="8" customFormat="1">
      <c r="A2989" s="6"/>
      <c r="B2989" s="9"/>
      <c r="C2989" s="9"/>
      <c r="D2989" s="9"/>
      <c r="AE2989" s="13"/>
      <c r="AQ2989" s="6"/>
      <c r="AR2989" s="6"/>
    </row>
    <row r="2990" spans="1:44" s="8" customFormat="1">
      <c r="A2990" s="6"/>
      <c r="B2990" s="9"/>
      <c r="C2990" s="9"/>
      <c r="D2990" s="9"/>
      <c r="AE2990" s="13"/>
      <c r="AQ2990" s="6"/>
      <c r="AR2990" s="6"/>
    </row>
    <row r="2991" spans="1:44" s="8" customFormat="1">
      <c r="A2991" s="6"/>
      <c r="B2991" s="9"/>
      <c r="C2991" s="9"/>
      <c r="D2991" s="9"/>
      <c r="AE2991" s="13"/>
      <c r="AQ2991" s="6"/>
      <c r="AR2991" s="6"/>
    </row>
    <row r="2992" spans="1:44" s="8" customFormat="1">
      <c r="A2992" s="6"/>
      <c r="B2992" s="9"/>
      <c r="C2992" s="9"/>
      <c r="D2992" s="9"/>
      <c r="AE2992" s="13"/>
      <c r="AQ2992" s="6"/>
      <c r="AR2992" s="6"/>
    </row>
    <row r="2993" spans="1:44" s="8" customFormat="1">
      <c r="A2993" s="6"/>
      <c r="B2993" s="9"/>
      <c r="C2993" s="9"/>
      <c r="D2993" s="9"/>
      <c r="AE2993" s="13"/>
      <c r="AQ2993" s="6"/>
      <c r="AR2993" s="6"/>
    </row>
    <row r="2994" spans="1:44" s="8" customFormat="1">
      <c r="A2994" s="6"/>
      <c r="B2994" s="9"/>
      <c r="C2994" s="9"/>
      <c r="D2994" s="9"/>
      <c r="AE2994" s="13"/>
      <c r="AQ2994" s="6"/>
      <c r="AR2994" s="6"/>
    </row>
    <row r="2995" spans="1:44" s="8" customFormat="1">
      <c r="A2995" s="6"/>
      <c r="B2995" s="9"/>
      <c r="C2995" s="9"/>
      <c r="D2995" s="9"/>
      <c r="AE2995" s="13"/>
      <c r="AQ2995" s="6"/>
      <c r="AR2995" s="6"/>
    </row>
    <row r="2996" spans="1:44" s="8" customFormat="1">
      <c r="A2996" s="6"/>
      <c r="B2996" s="9"/>
      <c r="C2996" s="9"/>
      <c r="D2996" s="9"/>
      <c r="AE2996" s="13"/>
      <c r="AQ2996" s="6"/>
      <c r="AR2996" s="6"/>
    </row>
    <row r="2997" spans="1:44" s="8" customFormat="1">
      <c r="A2997" s="6"/>
      <c r="B2997" s="9"/>
      <c r="C2997" s="9"/>
      <c r="D2997" s="9"/>
      <c r="AE2997" s="13"/>
      <c r="AQ2997" s="6"/>
      <c r="AR2997" s="6"/>
    </row>
    <row r="2998" spans="1:44" s="8" customFormat="1">
      <c r="A2998" s="6"/>
      <c r="B2998" s="9"/>
      <c r="C2998" s="9"/>
      <c r="D2998" s="9"/>
      <c r="AE2998" s="13"/>
      <c r="AQ2998" s="6"/>
      <c r="AR2998" s="6"/>
    </row>
    <row r="2999" spans="1:44" s="8" customFormat="1">
      <c r="A2999" s="6"/>
      <c r="B2999" s="9"/>
      <c r="C2999" s="9"/>
      <c r="D2999" s="9"/>
      <c r="AE2999" s="13"/>
      <c r="AQ2999" s="6"/>
      <c r="AR2999" s="6"/>
    </row>
    <row r="3000" spans="1:44" s="8" customFormat="1">
      <c r="A3000" s="6"/>
      <c r="B3000" s="9"/>
      <c r="C3000" s="9"/>
      <c r="D3000" s="9"/>
      <c r="AE3000" s="13"/>
      <c r="AQ3000" s="6"/>
      <c r="AR3000" s="6"/>
    </row>
    <row r="3001" spans="1:44" s="8" customFormat="1">
      <c r="A3001" s="6"/>
      <c r="B3001" s="9"/>
      <c r="C3001" s="9"/>
      <c r="D3001" s="9"/>
      <c r="AE3001" s="13"/>
      <c r="AQ3001" s="6"/>
      <c r="AR3001" s="6"/>
    </row>
    <row r="3002" spans="1:44" s="8" customFormat="1">
      <c r="A3002" s="6"/>
      <c r="B3002" s="9"/>
      <c r="C3002" s="9"/>
      <c r="D3002" s="9"/>
      <c r="AE3002" s="13"/>
      <c r="AQ3002" s="6"/>
      <c r="AR3002" s="6"/>
    </row>
    <row r="3003" spans="1:44" s="8" customFormat="1">
      <c r="A3003" s="6"/>
      <c r="B3003" s="9"/>
      <c r="C3003" s="9"/>
      <c r="D3003" s="9"/>
      <c r="AE3003" s="13"/>
      <c r="AQ3003" s="6"/>
      <c r="AR3003" s="6"/>
    </row>
    <row r="3004" spans="1:44" s="8" customFormat="1">
      <c r="A3004" s="6"/>
      <c r="B3004" s="9"/>
      <c r="C3004" s="9"/>
      <c r="D3004" s="9"/>
      <c r="AE3004" s="13"/>
      <c r="AQ3004" s="6"/>
      <c r="AR3004" s="6"/>
    </row>
    <row r="3005" spans="1:44" s="8" customFormat="1">
      <c r="A3005" s="6"/>
      <c r="B3005" s="9"/>
      <c r="C3005" s="9"/>
      <c r="D3005" s="9"/>
      <c r="AE3005" s="13"/>
      <c r="AQ3005" s="6"/>
      <c r="AR3005" s="6"/>
    </row>
    <row r="3006" spans="1:44" s="8" customFormat="1">
      <c r="A3006" s="6"/>
      <c r="B3006" s="9"/>
      <c r="C3006" s="9"/>
      <c r="D3006" s="9"/>
      <c r="AE3006" s="13"/>
      <c r="AQ3006" s="6"/>
      <c r="AR3006" s="6"/>
    </row>
    <row r="3007" spans="1:44" s="8" customFormat="1">
      <c r="A3007" s="6"/>
      <c r="B3007" s="9"/>
      <c r="C3007" s="9"/>
      <c r="D3007" s="9"/>
      <c r="AE3007" s="13"/>
      <c r="AQ3007" s="6"/>
      <c r="AR3007" s="6"/>
    </row>
    <row r="3008" spans="1:44" s="8" customFormat="1">
      <c r="A3008" s="6"/>
      <c r="B3008" s="9"/>
      <c r="C3008" s="9"/>
      <c r="D3008" s="9"/>
      <c r="AE3008" s="13"/>
      <c r="AQ3008" s="6"/>
      <c r="AR3008" s="6"/>
    </row>
    <row r="3009" spans="1:44" s="8" customFormat="1">
      <c r="A3009" s="6"/>
      <c r="B3009" s="9"/>
      <c r="C3009" s="9"/>
      <c r="D3009" s="9"/>
      <c r="AE3009" s="13"/>
      <c r="AQ3009" s="6"/>
      <c r="AR3009" s="6"/>
    </row>
    <row r="3010" spans="1:44" s="8" customFormat="1">
      <c r="A3010" s="6"/>
      <c r="B3010" s="9"/>
      <c r="C3010" s="9"/>
      <c r="D3010" s="9"/>
      <c r="AE3010" s="13"/>
      <c r="AQ3010" s="6"/>
      <c r="AR3010" s="6"/>
    </row>
    <row r="3011" spans="1:44" s="8" customFormat="1">
      <c r="A3011" s="6"/>
      <c r="B3011" s="9"/>
      <c r="C3011" s="9"/>
      <c r="D3011" s="9"/>
      <c r="AE3011" s="13"/>
      <c r="AQ3011" s="6"/>
      <c r="AR3011" s="6"/>
    </row>
    <row r="3012" spans="1:44" s="8" customFormat="1">
      <c r="A3012" s="6"/>
      <c r="B3012" s="9"/>
      <c r="C3012" s="9"/>
      <c r="D3012" s="9"/>
      <c r="AE3012" s="13"/>
      <c r="AQ3012" s="6"/>
      <c r="AR3012" s="6"/>
    </row>
    <row r="3013" spans="1:44" s="8" customFormat="1">
      <c r="A3013" s="6"/>
      <c r="B3013" s="9"/>
      <c r="C3013" s="9"/>
      <c r="D3013" s="9"/>
      <c r="AE3013" s="13"/>
      <c r="AQ3013" s="6"/>
      <c r="AR3013" s="6"/>
    </row>
    <row r="3014" spans="1:44" s="8" customFormat="1">
      <c r="A3014" s="6"/>
      <c r="B3014" s="9"/>
      <c r="C3014" s="9"/>
      <c r="D3014" s="9"/>
      <c r="AE3014" s="13"/>
      <c r="AQ3014" s="6"/>
      <c r="AR3014" s="6"/>
    </row>
    <row r="3015" spans="1:44" s="8" customFormat="1">
      <c r="A3015" s="6"/>
      <c r="B3015" s="9"/>
      <c r="C3015" s="9"/>
      <c r="D3015" s="9"/>
      <c r="AE3015" s="13"/>
      <c r="AQ3015" s="6"/>
      <c r="AR3015" s="6"/>
    </row>
    <row r="3016" spans="1:44" s="8" customFormat="1">
      <c r="A3016" s="6"/>
      <c r="B3016" s="9"/>
      <c r="C3016" s="9"/>
      <c r="D3016" s="9"/>
      <c r="AE3016" s="13"/>
      <c r="AQ3016" s="6"/>
      <c r="AR3016" s="6"/>
    </row>
    <row r="3017" spans="1:44" s="8" customFormat="1">
      <c r="A3017" s="6"/>
      <c r="B3017" s="9"/>
      <c r="C3017" s="9"/>
      <c r="D3017" s="9"/>
      <c r="AE3017" s="13"/>
      <c r="AQ3017" s="6"/>
      <c r="AR3017" s="6"/>
    </row>
    <row r="3018" spans="1:44" s="8" customFormat="1">
      <c r="A3018" s="6"/>
      <c r="B3018" s="9"/>
      <c r="C3018" s="9"/>
      <c r="D3018" s="9"/>
      <c r="AE3018" s="13"/>
      <c r="AQ3018" s="6"/>
      <c r="AR3018" s="6"/>
    </row>
    <row r="3019" spans="1:44" s="8" customFormat="1">
      <c r="A3019" s="6"/>
      <c r="B3019" s="9"/>
      <c r="C3019" s="9"/>
      <c r="D3019" s="9"/>
      <c r="AE3019" s="13"/>
      <c r="AQ3019" s="6"/>
      <c r="AR3019" s="6"/>
    </row>
    <row r="3020" spans="1:44" s="8" customFormat="1">
      <c r="A3020" s="6"/>
      <c r="B3020" s="9"/>
      <c r="C3020" s="9"/>
      <c r="D3020" s="9"/>
      <c r="AE3020" s="13"/>
      <c r="AQ3020" s="6"/>
      <c r="AR3020" s="6"/>
    </row>
    <row r="3021" spans="1:44" s="8" customFormat="1">
      <c r="A3021" s="6"/>
      <c r="B3021" s="9"/>
      <c r="C3021" s="9"/>
      <c r="D3021" s="9"/>
      <c r="AE3021" s="13"/>
      <c r="AQ3021" s="6"/>
      <c r="AR3021" s="6"/>
    </row>
    <row r="3022" spans="1:44" s="8" customFormat="1">
      <c r="A3022" s="6"/>
      <c r="B3022" s="9"/>
      <c r="C3022" s="9"/>
      <c r="D3022" s="9"/>
      <c r="AE3022" s="13"/>
      <c r="AQ3022" s="6"/>
      <c r="AR3022" s="6"/>
    </row>
    <row r="3023" spans="1:44" s="8" customFormat="1">
      <c r="A3023" s="6"/>
      <c r="B3023" s="9"/>
      <c r="C3023" s="9"/>
      <c r="D3023" s="9"/>
      <c r="AE3023" s="13"/>
      <c r="AQ3023" s="6"/>
      <c r="AR3023" s="6"/>
    </row>
    <row r="3024" spans="1:44" s="8" customFormat="1">
      <c r="A3024" s="6"/>
      <c r="B3024" s="9"/>
      <c r="C3024" s="9"/>
      <c r="D3024" s="9"/>
      <c r="AE3024" s="13"/>
      <c r="AQ3024" s="6"/>
      <c r="AR3024" s="6"/>
    </row>
    <row r="3025" spans="1:44" s="8" customFormat="1">
      <c r="A3025" s="6"/>
      <c r="B3025" s="9"/>
      <c r="C3025" s="9"/>
      <c r="D3025" s="9"/>
      <c r="AE3025" s="13"/>
      <c r="AQ3025" s="6"/>
      <c r="AR3025" s="6"/>
    </row>
    <row r="3026" spans="1:44" s="8" customFormat="1">
      <c r="A3026" s="6"/>
      <c r="B3026" s="9"/>
      <c r="C3026" s="9"/>
      <c r="D3026" s="9"/>
      <c r="AE3026" s="13"/>
      <c r="AQ3026" s="6"/>
      <c r="AR3026" s="6"/>
    </row>
    <row r="3027" spans="1:44" s="8" customFormat="1">
      <c r="A3027" s="6"/>
      <c r="B3027" s="9"/>
      <c r="C3027" s="9"/>
      <c r="D3027" s="9"/>
      <c r="AE3027" s="13"/>
      <c r="AQ3027" s="6"/>
      <c r="AR3027" s="6"/>
    </row>
    <row r="3028" spans="1:44" s="8" customFormat="1">
      <c r="A3028" s="6"/>
      <c r="B3028" s="9"/>
      <c r="C3028" s="9"/>
      <c r="D3028" s="9"/>
      <c r="AE3028" s="13"/>
      <c r="AQ3028" s="6"/>
      <c r="AR3028" s="6"/>
    </row>
    <row r="3029" spans="1:44" s="8" customFormat="1">
      <c r="A3029" s="6"/>
      <c r="B3029" s="9"/>
      <c r="C3029" s="9"/>
      <c r="D3029" s="9"/>
      <c r="AE3029" s="13"/>
      <c r="AQ3029" s="6"/>
      <c r="AR3029" s="6"/>
    </row>
    <row r="3030" spans="1:44" s="8" customFormat="1">
      <c r="A3030" s="6"/>
      <c r="B3030" s="9"/>
      <c r="C3030" s="9"/>
      <c r="D3030" s="9"/>
      <c r="AE3030" s="13"/>
      <c r="AQ3030" s="6"/>
      <c r="AR3030" s="6"/>
    </row>
    <row r="3031" spans="1:44" s="8" customFormat="1">
      <c r="A3031" s="6"/>
      <c r="B3031" s="9"/>
      <c r="C3031" s="9"/>
      <c r="D3031" s="9"/>
      <c r="AE3031" s="13"/>
      <c r="AQ3031" s="6"/>
      <c r="AR3031" s="6"/>
    </row>
    <row r="3032" spans="1:44" s="8" customFormat="1">
      <c r="A3032" s="6"/>
      <c r="B3032" s="9"/>
      <c r="C3032" s="9"/>
      <c r="D3032" s="9"/>
      <c r="AE3032" s="13"/>
      <c r="AQ3032" s="6"/>
      <c r="AR3032" s="6"/>
    </row>
    <row r="3033" spans="1:44" s="8" customFormat="1">
      <c r="A3033" s="6"/>
      <c r="B3033" s="9"/>
      <c r="C3033" s="9"/>
      <c r="D3033" s="9"/>
      <c r="AE3033" s="13"/>
      <c r="AQ3033" s="6"/>
      <c r="AR3033" s="6"/>
    </row>
    <row r="3034" spans="1:44" s="8" customFormat="1">
      <c r="A3034" s="6"/>
      <c r="B3034" s="9"/>
      <c r="C3034" s="9"/>
      <c r="D3034" s="9"/>
      <c r="AE3034" s="13"/>
      <c r="AQ3034" s="6"/>
      <c r="AR3034" s="6"/>
    </row>
    <row r="3035" spans="1:44" s="8" customFormat="1">
      <c r="A3035" s="6"/>
      <c r="B3035" s="9"/>
      <c r="C3035" s="9"/>
      <c r="D3035" s="9"/>
      <c r="AE3035" s="13"/>
      <c r="AQ3035" s="6"/>
      <c r="AR3035" s="6"/>
    </row>
    <row r="3036" spans="1:44" s="8" customFormat="1">
      <c r="A3036" s="6"/>
      <c r="B3036" s="9"/>
      <c r="C3036" s="9"/>
      <c r="D3036" s="9"/>
      <c r="AE3036" s="13"/>
      <c r="AQ3036" s="6"/>
      <c r="AR3036" s="6"/>
    </row>
    <row r="3037" spans="1:44" s="8" customFormat="1">
      <c r="A3037" s="6"/>
      <c r="B3037" s="9"/>
      <c r="C3037" s="9"/>
      <c r="D3037" s="9"/>
      <c r="AE3037" s="13"/>
      <c r="AQ3037" s="6"/>
      <c r="AR3037" s="6"/>
    </row>
    <row r="3038" spans="1:44" s="8" customFormat="1">
      <c r="A3038" s="6"/>
      <c r="B3038" s="9"/>
      <c r="C3038" s="9"/>
      <c r="D3038" s="9"/>
      <c r="AE3038" s="13"/>
      <c r="AQ3038" s="6"/>
      <c r="AR3038" s="6"/>
    </row>
    <row r="3039" spans="1:44" s="8" customFormat="1">
      <c r="A3039" s="6"/>
      <c r="B3039" s="9"/>
      <c r="C3039" s="9"/>
      <c r="D3039" s="9"/>
      <c r="AE3039" s="13"/>
      <c r="AQ3039" s="6"/>
      <c r="AR3039" s="6"/>
    </row>
    <row r="3040" spans="1:44" s="8" customFormat="1">
      <c r="A3040" s="6"/>
      <c r="B3040" s="9"/>
      <c r="C3040" s="9"/>
      <c r="D3040" s="9"/>
      <c r="AE3040" s="13"/>
      <c r="AQ3040" s="6"/>
      <c r="AR3040" s="6"/>
    </row>
    <row r="3041" spans="1:44" s="8" customFormat="1">
      <c r="A3041" s="6"/>
      <c r="B3041" s="9"/>
      <c r="C3041" s="9"/>
      <c r="D3041" s="9"/>
      <c r="AE3041" s="13"/>
      <c r="AQ3041" s="6"/>
      <c r="AR3041" s="6"/>
    </row>
    <row r="3042" spans="1:44" s="8" customFormat="1">
      <c r="A3042" s="6"/>
      <c r="B3042" s="9"/>
      <c r="C3042" s="9"/>
      <c r="D3042" s="9"/>
      <c r="AE3042" s="13"/>
      <c r="AQ3042" s="6"/>
      <c r="AR3042" s="6"/>
    </row>
    <row r="3043" spans="1:44" s="8" customFormat="1">
      <c r="A3043" s="6"/>
      <c r="B3043" s="9"/>
      <c r="C3043" s="9"/>
      <c r="D3043" s="9"/>
      <c r="AE3043" s="13"/>
      <c r="AQ3043" s="6"/>
      <c r="AR3043" s="6"/>
    </row>
    <row r="3044" spans="1:44" s="8" customFormat="1">
      <c r="A3044" s="6"/>
      <c r="B3044" s="9"/>
      <c r="C3044" s="9"/>
      <c r="D3044" s="9"/>
      <c r="AE3044" s="13"/>
      <c r="AQ3044" s="6"/>
      <c r="AR3044" s="6"/>
    </row>
    <row r="3045" spans="1:44" s="8" customFormat="1">
      <c r="A3045" s="6"/>
      <c r="B3045" s="9"/>
      <c r="C3045" s="9"/>
      <c r="D3045" s="9"/>
      <c r="AE3045" s="13"/>
      <c r="AQ3045" s="6"/>
      <c r="AR3045" s="6"/>
    </row>
    <row r="3046" spans="1:44" s="8" customFormat="1">
      <c r="A3046" s="6"/>
      <c r="B3046" s="9"/>
      <c r="C3046" s="9"/>
      <c r="D3046" s="9"/>
      <c r="AE3046" s="13"/>
      <c r="AQ3046" s="6"/>
      <c r="AR3046" s="6"/>
    </row>
    <row r="3047" spans="1:44" s="8" customFormat="1">
      <c r="A3047" s="6"/>
      <c r="B3047" s="9"/>
      <c r="C3047" s="9"/>
      <c r="D3047" s="9"/>
      <c r="AE3047" s="13"/>
      <c r="AQ3047" s="6"/>
      <c r="AR3047" s="6"/>
    </row>
    <row r="3048" spans="1:44" s="8" customFormat="1">
      <c r="A3048" s="6"/>
      <c r="B3048" s="9"/>
      <c r="C3048" s="9"/>
      <c r="D3048" s="9"/>
      <c r="AE3048" s="13"/>
      <c r="AQ3048" s="6"/>
      <c r="AR3048" s="6"/>
    </row>
    <row r="3049" spans="1:44" s="8" customFormat="1">
      <c r="A3049" s="6"/>
      <c r="B3049" s="9"/>
      <c r="C3049" s="9"/>
      <c r="D3049" s="9"/>
      <c r="AE3049" s="13"/>
      <c r="AQ3049" s="6"/>
      <c r="AR3049" s="6"/>
    </row>
    <row r="3050" spans="1:44" s="8" customFormat="1">
      <c r="A3050" s="6"/>
      <c r="B3050" s="9"/>
      <c r="C3050" s="9"/>
      <c r="D3050" s="9"/>
      <c r="AE3050" s="13"/>
      <c r="AQ3050" s="6"/>
      <c r="AR3050" s="6"/>
    </row>
    <row r="3051" spans="1:44" s="8" customFormat="1">
      <c r="A3051" s="6"/>
      <c r="B3051" s="9"/>
      <c r="C3051" s="9"/>
      <c r="D3051" s="9"/>
      <c r="AE3051" s="13"/>
      <c r="AQ3051" s="6"/>
      <c r="AR3051" s="6"/>
    </row>
    <row r="3052" spans="1:44" s="8" customFormat="1">
      <c r="A3052" s="6"/>
      <c r="B3052" s="9"/>
      <c r="C3052" s="9"/>
      <c r="D3052" s="9"/>
      <c r="AE3052" s="13"/>
      <c r="AQ3052" s="6"/>
      <c r="AR3052" s="6"/>
    </row>
    <row r="3053" spans="1:44" s="8" customFormat="1">
      <c r="A3053" s="6"/>
      <c r="B3053" s="9"/>
      <c r="C3053" s="9"/>
      <c r="D3053" s="9"/>
      <c r="AE3053" s="13"/>
      <c r="AQ3053" s="6"/>
      <c r="AR3053" s="6"/>
    </row>
    <row r="3054" spans="1:44" s="8" customFormat="1">
      <c r="A3054" s="6"/>
      <c r="B3054" s="9"/>
      <c r="C3054" s="9"/>
      <c r="D3054" s="9"/>
      <c r="AE3054" s="13"/>
      <c r="AQ3054" s="6"/>
      <c r="AR3054" s="6"/>
    </row>
    <row r="3055" spans="1:44" s="8" customFormat="1">
      <c r="A3055" s="6"/>
      <c r="B3055" s="9"/>
      <c r="C3055" s="9"/>
      <c r="D3055" s="9"/>
      <c r="AE3055" s="13"/>
      <c r="AQ3055" s="6"/>
      <c r="AR3055" s="6"/>
    </row>
    <row r="3056" spans="1:44" s="8" customFormat="1">
      <c r="A3056" s="6"/>
      <c r="B3056" s="9"/>
      <c r="C3056" s="9"/>
      <c r="D3056" s="9"/>
      <c r="AE3056" s="13"/>
      <c r="AQ3056" s="6"/>
      <c r="AR3056" s="6"/>
    </row>
    <row r="3057" spans="1:44" s="8" customFormat="1">
      <c r="A3057" s="6"/>
      <c r="B3057" s="9"/>
      <c r="C3057" s="9"/>
      <c r="D3057" s="9"/>
      <c r="AE3057" s="13"/>
      <c r="AQ3057" s="6"/>
      <c r="AR3057" s="6"/>
    </row>
    <row r="3058" spans="1:44" s="8" customFormat="1">
      <c r="A3058" s="6"/>
      <c r="B3058" s="9"/>
      <c r="C3058" s="9"/>
      <c r="D3058" s="9"/>
      <c r="AE3058" s="13"/>
      <c r="AQ3058" s="6"/>
      <c r="AR3058" s="6"/>
    </row>
    <row r="3059" spans="1:44" s="8" customFormat="1">
      <c r="A3059" s="6"/>
      <c r="B3059" s="9"/>
      <c r="C3059" s="9"/>
      <c r="D3059" s="9"/>
      <c r="AE3059" s="13"/>
      <c r="AQ3059" s="6"/>
      <c r="AR3059" s="6"/>
    </row>
    <row r="3060" spans="1:44" s="8" customFormat="1">
      <c r="A3060" s="6"/>
      <c r="B3060" s="9"/>
      <c r="C3060" s="9"/>
      <c r="D3060" s="9"/>
      <c r="AE3060" s="13"/>
      <c r="AQ3060" s="6"/>
      <c r="AR3060" s="6"/>
    </row>
    <row r="3061" spans="1:44" s="8" customFormat="1">
      <c r="A3061" s="6"/>
      <c r="B3061" s="9"/>
      <c r="C3061" s="9"/>
      <c r="D3061" s="9"/>
      <c r="AE3061" s="13"/>
      <c r="AQ3061" s="6"/>
      <c r="AR3061" s="6"/>
    </row>
    <row r="3062" spans="1:44" s="8" customFormat="1">
      <c r="A3062" s="6"/>
      <c r="B3062" s="9"/>
      <c r="C3062" s="9"/>
      <c r="D3062" s="9"/>
      <c r="AE3062" s="13"/>
      <c r="AQ3062" s="6"/>
      <c r="AR3062" s="6"/>
    </row>
    <row r="3063" spans="1:44" s="8" customFormat="1">
      <c r="A3063" s="6"/>
      <c r="B3063" s="9"/>
      <c r="C3063" s="9"/>
      <c r="D3063" s="9"/>
      <c r="AE3063" s="13"/>
      <c r="AQ3063" s="6"/>
      <c r="AR3063" s="6"/>
    </row>
    <row r="3064" spans="1:44" s="8" customFormat="1">
      <c r="A3064" s="6"/>
      <c r="B3064" s="9"/>
      <c r="C3064" s="9"/>
      <c r="D3064" s="9"/>
      <c r="AE3064" s="13"/>
      <c r="AQ3064" s="6"/>
      <c r="AR3064" s="6"/>
    </row>
    <row r="3065" spans="1:44" s="8" customFormat="1">
      <c r="A3065" s="6"/>
      <c r="B3065" s="9"/>
      <c r="C3065" s="9"/>
      <c r="D3065" s="9"/>
      <c r="AE3065" s="13"/>
      <c r="AQ3065" s="6"/>
      <c r="AR3065" s="6"/>
    </row>
    <row r="3066" spans="1:44" s="8" customFormat="1">
      <c r="A3066" s="6"/>
      <c r="B3066" s="9"/>
      <c r="C3066" s="9"/>
      <c r="D3066" s="9"/>
      <c r="AE3066" s="13"/>
      <c r="AQ3066" s="6"/>
      <c r="AR3066" s="6"/>
    </row>
    <row r="3067" spans="1:44" s="8" customFormat="1">
      <c r="A3067" s="6"/>
      <c r="B3067" s="9"/>
      <c r="C3067" s="9"/>
      <c r="D3067" s="9"/>
      <c r="AE3067" s="13"/>
      <c r="AQ3067" s="6"/>
      <c r="AR3067" s="6"/>
    </row>
    <row r="3068" spans="1:44" s="8" customFormat="1">
      <c r="A3068" s="6"/>
      <c r="B3068" s="9"/>
      <c r="C3068" s="9"/>
      <c r="D3068" s="9"/>
      <c r="AE3068" s="13"/>
      <c r="AQ3068" s="6"/>
      <c r="AR3068" s="6"/>
    </row>
    <row r="3069" spans="1:44" s="8" customFormat="1">
      <c r="A3069" s="6"/>
      <c r="B3069" s="9"/>
      <c r="C3069" s="9"/>
      <c r="D3069" s="9"/>
      <c r="AE3069" s="13"/>
      <c r="AQ3069" s="6"/>
      <c r="AR3069" s="6"/>
    </row>
    <row r="3070" spans="1:44" s="8" customFormat="1">
      <c r="A3070" s="6"/>
      <c r="B3070" s="9"/>
      <c r="C3070" s="9"/>
      <c r="D3070" s="9"/>
      <c r="AE3070" s="13"/>
      <c r="AQ3070" s="6"/>
      <c r="AR3070" s="6"/>
    </row>
    <row r="3071" spans="1:44" s="8" customFormat="1">
      <c r="A3071" s="6"/>
      <c r="B3071" s="9"/>
      <c r="C3071" s="9"/>
      <c r="D3071" s="9"/>
      <c r="AE3071" s="13"/>
      <c r="AQ3071" s="6"/>
      <c r="AR3071" s="6"/>
    </row>
    <row r="3072" spans="1:44" s="8" customFormat="1">
      <c r="A3072" s="6"/>
      <c r="B3072" s="9"/>
      <c r="C3072" s="9"/>
      <c r="D3072" s="9"/>
      <c r="AE3072" s="13"/>
      <c r="AQ3072" s="6"/>
      <c r="AR3072" s="6"/>
    </row>
    <row r="3073" spans="1:44" s="8" customFormat="1">
      <c r="A3073" s="6"/>
      <c r="B3073" s="9"/>
      <c r="C3073" s="9"/>
      <c r="D3073" s="9"/>
      <c r="AE3073" s="13"/>
      <c r="AQ3073" s="6"/>
      <c r="AR3073" s="6"/>
    </row>
    <row r="3074" spans="1:44" s="8" customFormat="1">
      <c r="A3074" s="6"/>
      <c r="B3074" s="9"/>
      <c r="C3074" s="9"/>
      <c r="D3074" s="9"/>
      <c r="AE3074" s="13"/>
      <c r="AQ3074" s="6"/>
      <c r="AR3074" s="6"/>
    </row>
    <row r="3075" spans="1:44" s="8" customFormat="1">
      <c r="A3075" s="6"/>
      <c r="B3075" s="9"/>
      <c r="C3075" s="9"/>
      <c r="D3075" s="9"/>
      <c r="AE3075" s="13"/>
      <c r="AQ3075" s="6"/>
      <c r="AR3075" s="6"/>
    </row>
    <row r="3076" spans="1:44" s="8" customFormat="1">
      <c r="A3076" s="6"/>
      <c r="B3076" s="9"/>
      <c r="C3076" s="9"/>
      <c r="D3076" s="9"/>
      <c r="AE3076" s="13"/>
      <c r="AQ3076" s="6"/>
      <c r="AR3076" s="6"/>
    </row>
    <row r="3077" spans="1:44" s="8" customFormat="1">
      <c r="A3077" s="6"/>
      <c r="B3077" s="9"/>
      <c r="C3077" s="9"/>
      <c r="D3077" s="9"/>
      <c r="AE3077" s="13"/>
      <c r="AQ3077" s="6"/>
      <c r="AR3077" s="6"/>
    </row>
    <row r="3078" spans="1:44" s="8" customFormat="1">
      <c r="A3078" s="6"/>
      <c r="B3078" s="9"/>
      <c r="C3078" s="9"/>
      <c r="D3078" s="9"/>
      <c r="AE3078" s="13"/>
      <c r="AQ3078" s="6"/>
      <c r="AR3078" s="6"/>
    </row>
    <row r="3079" spans="1:44" s="8" customFormat="1">
      <c r="A3079" s="6"/>
      <c r="B3079" s="9"/>
      <c r="C3079" s="9"/>
      <c r="D3079" s="9"/>
      <c r="AE3079" s="13"/>
      <c r="AQ3079" s="6"/>
      <c r="AR3079" s="6"/>
    </row>
    <row r="3080" spans="1:44" s="8" customFormat="1">
      <c r="A3080" s="6"/>
      <c r="B3080" s="9"/>
      <c r="C3080" s="9"/>
      <c r="D3080" s="9"/>
      <c r="AE3080" s="13"/>
      <c r="AQ3080" s="6"/>
      <c r="AR3080" s="6"/>
    </row>
    <row r="3081" spans="1:44" s="8" customFormat="1">
      <c r="A3081" s="6"/>
      <c r="B3081" s="9"/>
      <c r="C3081" s="9"/>
      <c r="D3081" s="9"/>
      <c r="AE3081" s="13"/>
      <c r="AQ3081" s="6"/>
      <c r="AR3081" s="6"/>
    </row>
    <row r="3082" spans="1:44" s="8" customFormat="1">
      <c r="A3082" s="6"/>
      <c r="B3082" s="9"/>
      <c r="C3082" s="9"/>
      <c r="D3082" s="9"/>
      <c r="AE3082" s="13"/>
      <c r="AQ3082" s="6"/>
      <c r="AR3082" s="6"/>
    </row>
    <row r="3083" spans="1:44" s="8" customFormat="1">
      <c r="A3083" s="6"/>
      <c r="B3083" s="9"/>
      <c r="C3083" s="9"/>
      <c r="D3083" s="9"/>
      <c r="AE3083" s="13"/>
      <c r="AQ3083" s="6"/>
      <c r="AR3083" s="6"/>
    </row>
    <row r="3084" spans="1:44" s="8" customFormat="1">
      <c r="A3084" s="6"/>
      <c r="B3084" s="9"/>
      <c r="C3084" s="9"/>
      <c r="D3084" s="9"/>
      <c r="AE3084" s="13"/>
      <c r="AQ3084" s="6"/>
      <c r="AR3084" s="6"/>
    </row>
    <row r="3085" spans="1:44" s="8" customFormat="1">
      <c r="A3085" s="6"/>
      <c r="B3085" s="9"/>
      <c r="C3085" s="9"/>
      <c r="D3085" s="9"/>
      <c r="AE3085" s="13"/>
      <c r="AQ3085" s="6"/>
      <c r="AR3085" s="6"/>
    </row>
    <row r="3086" spans="1:44" s="8" customFormat="1">
      <c r="A3086" s="6"/>
      <c r="B3086" s="9"/>
      <c r="C3086" s="9"/>
      <c r="D3086" s="9"/>
      <c r="AE3086" s="13"/>
      <c r="AQ3086" s="6"/>
      <c r="AR3086" s="6"/>
    </row>
    <row r="3087" spans="1:44" s="8" customFormat="1">
      <c r="A3087" s="6"/>
      <c r="B3087" s="9"/>
      <c r="C3087" s="9"/>
      <c r="D3087" s="9"/>
      <c r="AE3087" s="13"/>
      <c r="AQ3087" s="6"/>
      <c r="AR3087" s="6"/>
    </row>
    <row r="3088" spans="1:44" s="8" customFormat="1">
      <c r="A3088" s="6"/>
      <c r="B3088" s="9"/>
      <c r="C3088" s="9"/>
      <c r="D3088" s="9"/>
      <c r="AE3088" s="13"/>
      <c r="AQ3088" s="6"/>
      <c r="AR3088" s="6"/>
    </row>
    <row r="3089" spans="1:44" s="8" customFormat="1">
      <c r="A3089" s="6"/>
      <c r="B3089" s="9"/>
      <c r="C3089" s="9"/>
      <c r="D3089" s="9"/>
      <c r="AE3089" s="13"/>
      <c r="AQ3089" s="6"/>
      <c r="AR3089" s="6"/>
    </row>
    <row r="3090" spans="1:44" s="8" customFormat="1">
      <c r="A3090" s="6"/>
      <c r="B3090" s="9"/>
      <c r="C3090" s="9"/>
      <c r="D3090" s="9"/>
      <c r="AE3090" s="13"/>
      <c r="AQ3090" s="6"/>
      <c r="AR3090" s="6"/>
    </row>
    <row r="3091" spans="1:44" s="8" customFormat="1">
      <c r="A3091" s="6"/>
      <c r="B3091" s="9"/>
      <c r="C3091" s="9"/>
      <c r="D3091" s="9"/>
      <c r="AE3091" s="13"/>
      <c r="AQ3091" s="6"/>
      <c r="AR3091" s="6"/>
    </row>
    <row r="3092" spans="1:44" s="8" customFormat="1">
      <c r="A3092" s="6"/>
      <c r="B3092" s="9"/>
      <c r="C3092" s="9"/>
      <c r="D3092" s="9"/>
      <c r="AE3092" s="13"/>
      <c r="AQ3092" s="6"/>
      <c r="AR3092" s="6"/>
    </row>
    <row r="3093" spans="1:44" s="8" customFormat="1">
      <c r="A3093" s="6"/>
      <c r="B3093" s="9"/>
      <c r="C3093" s="9"/>
      <c r="D3093" s="9"/>
      <c r="AE3093" s="13"/>
      <c r="AQ3093" s="6"/>
      <c r="AR3093" s="6"/>
    </row>
    <row r="3094" spans="1:44" s="8" customFormat="1">
      <c r="A3094" s="6"/>
      <c r="B3094" s="9"/>
      <c r="C3094" s="9"/>
      <c r="D3094" s="9"/>
      <c r="AE3094" s="13"/>
      <c r="AQ3094" s="6"/>
      <c r="AR3094" s="6"/>
    </row>
    <row r="3095" spans="1:44" s="8" customFormat="1">
      <c r="A3095" s="6"/>
      <c r="B3095" s="9"/>
      <c r="C3095" s="9"/>
      <c r="D3095" s="9"/>
      <c r="AE3095" s="13"/>
      <c r="AQ3095" s="6"/>
      <c r="AR3095" s="6"/>
    </row>
    <row r="3096" spans="1:44" s="8" customFormat="1">
      <c r="A3096" s="6"/>
      <c r="B3096" s="9"/>
      <c r="C3096" s="9"/>
      <c r="D3096" s="9"/>
      <c r="AE3096" s="13"/>
      <c r="AQ3096" s="6"/>
      <c r="AR3096" s="6"/>
    </row>
    <row r="3097" spans="1:44" s="8" customFormat="1">
      <c r="A3097" s="6"/>
      <c r="B3097" s="9"/>
      <c r="C3097" s="9"/>
      <c r="D3097" s="9"/>
      <c r="AE3097" s="13"/>
      <c r="AQ3097" s="6"/>
      <c r="AR3097" s="6"/>
    </row>
    <row r="3098" spans="1:44" s="8" customFormat="1">
      <c r="A3098" s="6"/>
      <c r="B3098" s="9"/>
      <c r="C3098" s="9"/>
      <c r="D3098" s="9"/>
      <c r="AE3098" s="13"/>
      <c r="AQ3098" s="6"/>
      <c r="AR3098" s="6"/>
    </row>
    <row r="3099" spans="1:44" s="8" customFormat="1">
      <c r="A3099" s="6"/>
      <c r="B3099" s="9"/>
      <c r="C3099" s="9"/>
      <c r="D3099" s="9"/>
      <c r="AE3099" s="13"/>
      <c r="AQ3099" s="6"/>
      <c r="AR3099" s="6"/>
    </row>
    <row r="3100" spans="1:44" s="8" customFormat="1">
      <c r="A3100" s="6"/>
      <c r="B3100" s="9"/>
      <c r="C3100" s="9"/>
      <c r="D3100" s="9"/>
      <c r="AE3100" s="13"/>
      <c r="AQ3100" s="6"/>
      <c r="AR3100" s="6"/>
    </row>
    <row r="3101" spans="1:44" s="8" customFormat="1">
      <c r="A3101" s="6"/>
      <c r="B3101" s="9"/>
      <c r="C3101" s="9"/>
      <c r="D3101" s="9"/>
      <c r="AE3101" s="13"/>
      <c r="AQ3101" s="6"/>
      <c r="AR3101" s="6"/>
    </row>
    <row r="3102" spans="1:44" s="8" customFormat="1">
      <c r="A3102" s="6"/>
      <c r="B3102" s="9"/>
      <c r="C3102" s="9"/>
      <c r="D3102" s="9"/>
      <c r="AE3102" s="13"/>
      <c r="AQ3102" s="6"/>
      <c r="AR3102" s="6"/>
    </row>
    <row r="3103" spans="1:44" s="8" customFormat="1">
      <c r="A3103" s="6"/>
      <c r="B3103" s="9"/>
      <c r="C3103" s="9"/>
      <c r="D3103" s="9"/>
      <c r="AE3103" s="13"/>
      <c r="AQ3103" s="6"/>
      <c r="AR3103" s="6"/>
    </row>
    <row r="3104" spans="1:44" s="8" customFormat="1">
      <c r="A3104" s="6"/>
      <c r="B3104" s="9"/>
      <c r="C3104" s="9"/>
      <c r="D3104" s="9"/>
      <c r="AE3104" s="13"/>
      <c r="AQ3104" s="6"/>
      <c r="AR3104" s="6"/>
    </row>
    <row r="3105" spans="1:44" s="8" customFormat="1">
      <c r="A3105" s="6"/>
      <c r="B3105" s="9"/>
      <c r="C3105" s="9"/>
      <c r="D3105" s="9"/>
      <c r="AE3105" s="13"/>
      <c r="AQ3105" s="6"/>
      <c r="AR3105" s="6"/>
    </row>
    <row r="3106" spans="1:44" s="8" customFormat="1">
      <c r="A3106" s="6"/>
      <c r="B3106" s="9"/>
      <c r="C3106" s="9"/>
      <c r="D3106" s="9"/>
      <c r="AE3106" s="13"/>
      <c r="AQ3106" s="6"/>
      <c r="AR3106" s="6"/>
    </row>
    <row r="3107" spans="1:44" s="8" customFormat="1">
      <c r="A3107" s="6"/>
      <c r="B3107" s="9"/>
      <c r="C3107" s="9"/>
      <c r="D3107" s="9"/>
      <c r="AE3107" s="13"/>
      <c r="AQ3107" s="6"/>
      <c r="AR3107" s="6"/>
    </row>
    <row r="3108" spans="1:44" s="8" customFormat="1">
      <c r="A3108" s="6"/>
      <c r="B3108" s="9"/>
      <c r="C3108" s="9"/>
      <c r="D3108" s="9"/>
      <c r="AE3108" s="13"/>
      <c r="AQ3108" s="6"/>
      <c r="AR3108" s="6"/>
    </row>
    <row r="3109" spans="1:44" s="8" customFormat="1">
      <c r="A3109" s="6"/>
      <c r="B3109" s="9"/>
      <c r="C3109" s="9"/>
      <c r="D3109" s="9"/>
      <c r="AE3109" s="13"/>
      <c r="AQ3109" s="6"/>
      <c r="AR3109" s="6"/>
    </row>
    <row r="3110" spans="1:44" s="8" customFormat="1">
      <c r="A3110" s="6"/>
      <c r="B3110" s="9"/>
      <c r="C3110" s="9"/>
      <c r="D3110" s="9"/>
      <c r="AE3110" s="13"/>
      <c r="AQ3110" s="6"/>
      <c r="AR3110" s="6"/>
    </row>
    <row r="3111" spans="1:44" s="8" customFormat="1">
      <c r="A3111" s="6"/>
      <c r="B3111" s="9"/>
      <c r="C3111" s="9"/>
      <c r="D3111" s="9"/>
      <c r="AE3111" s="13"/>
      <c r="AQ3111" s="6"/>
      <c r="AR3111" s="6"/>
    </row>
    <row r="3112" spans="1:44" s="8" customFormat="1">
      <c r="A3112" s="6"/>
      <c r="B3112" s="9"/>
      <c r="C3112" s="9"/>
      <c r="D3112" s="9"/>
      <c r="AE3112" s="13"/>
      <c r="AQ3112" s="6"/>
      <c r="AR3112" s="6"/>
    </row>
    <row r="3113" spans="1:44" s="8" customFormat="1">
      <c r="A3113" s="6"/>
      <c r="B3113" s="9"/>
      <c r="C3113" s="9"/>
      <c r="D3113" s="9"/>
      <c r="AE3113" s="13"/>
      <c r="AQ3113" s="6"/>
      <c r="AR3113" s="6"/>
    </row>
    <row r="3114" spans="1:44" s="8" customFormat="1">
      <c r="A3114" s="6"/>
      <c r="B3114" s="9"/>
      <c r="C3114" s="9"/>
      <c r="D3114" s="9"/>
      <c r="AE3114" s="13"/>
      <c r="AQ3114" s="6"/>
      <c r="AR3114" s="6"/>
    </row>
    <row r="3115" spans="1:44" s="8" customFormat="1">
      <c r="A3115" s="6"/>
      <c r="B3115" s="9"/>
      <c r="C3115" s="9"/>
      <c r="D3115" s="9"/>
      <c r="AE3115" s="13"/>
      <c r="AQ3115" s="6"/>
      <c r="AR3115" s="6"/>
    </row>
    <row r="3116" spans="1:44" s="8" customFormat="1">
      <c r="A3116" s="6"/>
      <c r="B3116" s="9"/>
      <c r="C3116" s="9"/>
      <c r="D3116" s="9"/>
      <c r="AE3116" s="13"/>
      <c r="AQ3116" s="6"/>
      <c r="AR3116" s="6"/>
    </row>
    <row r="3117" spans="1:44" s="8" customFormat="1">
      <c r="A3117" s="6"/>
      <c r="B3117" s="9"/>
      <c r="C3117" s="9"/>
      <c r="D3117" s="9"/>
      <c r="AE3117" s="13"/>
      <c r="AQ3117" s="6"/>
      <c r="AR3117" s="6"/>
    </row>
    <row r="3118" spans="1:44" s="8" customFormat="1">
      <c r="A3118" s="6"/>
      <c r="B3118" s="9"/>
      <c r="C3118" s="9"/>
      <c r="D3118" s="9"/>
      <c r="AE3118" s="13"/>
      <c r="AQ3118" s="6"/>
      <c r="AR3118" s="6"/>
    </row>
    <row r="3119" spans="1:44" s="8" customFormat="1">
      <c r="A3119" s="6"/>
      <c r="B3119" s="9"/>
      <c r="C3119" s="9"/>
      <c r="D3119" s="9"/>
      <c r="AE3119" s="13"/>
      <c r="AQ3119" s="6"/>
      <c r="AR3119" s="6"/>
    </row>
    <row r="3120" spans="1:44" s="8" customFormat="1">
      <c r="A3120" s="6"/>
      <c r="B3120" s="9"/>
      <c r="C3120" s="9"/>
      <c r="D3120" s="9"/>
      <c r="AE3120" s="13"/>
      <c r="AQ3120" s="6"/>
      <c r="AR3120" s="6"/>
    </row>
    <row r="3121" spans="1:44" s="8" customFormat="1">
      <c r="A3121" s="6"/>
      <c r="B3121" s="9"/>
      <c r="C3121" s="9"/>
      <c r="D3121" s="9"/>
      <c r="AE3121" s="13"/>
      <c r="AQ3121" s="6"/>
      <c r="AR3121" s="6"/>
    </row>
    <row r="3122" spans="1:44" s="8" customFormat="1">
      <c r="A3122" s="6"/>
      <c r="B3122" s="9"/>
      <c r="C3122" s="9"/>
      <c r="D3122" s="9"/>
      <c r="AE3122" s="13"/>
      <c r="AQ3122" s="6"/>
      <c r="AR3122" s="6"/>
    </row>
    <row r="3123" spans="1:44" s="8" customFormat="1">
      <c r="A3123" s="6"/>
      <c r="B3123" s="9"/>
      <c r="C3123" s="9"/>
      <c r="D3123" s="9"/>
      <c r="AE3123" s="13"/>
      <c r="AQ3123" s="6"/>
      <c r="AR3123" s="6"/>
    </row>
    <row r="3124" spans="1:44" s="8" customFormat="1">
      <c r="A3124" s="6"/>
      <c r="B3124" s="9"/>
      <c r="C3124" s="9"/>
      <c r="D3124" s="9"/>
      <c r="AE3124" s="13"/>
      <c r="AQ3124" s="6"/>
      <c r="AR3124" s="6"/>
    </row>
    <row r="3125" spans="1:44" s="8" customFormat="1">
      <c r="A3125" s="6"/>
      <c r="B3125" s="9"/>
      <c r="C3125" s="9"/>
      <c r="D3125" s="9"/>
      <c r="AE3125" s="13"/>
      <c r="AQ3125" s="6"/>
      <c r="AR3125" s="6"/>
    </row>
    <row r="3126" spans="1:44" s="8" customFormat="1">
      <c r="A3126" s="6"/>
      <c r="B3126" s="9"/>
      <c r="C3126" s="9"/>
      <c r="D3126" s="9"/>
      <c r="AE3126" s="13"/>
      <c r="AQ3126" s="6"/>
      <c r="AR3126" s="6"/>
    </row>
    <row r="3127" spans="1:44" s="8" customFormat="1">
      <c r="A3127" s="6"/>
      <c r="B3127" s="9"/>
      <c r="C3127" s="9"/>
      <c r="D3127" s="9"/>
      <c r="AE3127" s="13"/>
      <c r="AQ3127" s="6"/>
      <c r="AR3127" s="6"/>
    </row>
    <row r="3128" spans="1:44" s="8" customFormat="1">
      <c r="A3128" s="6"/>
      <c r="B3128" s="9"/>
      <c r="C3128" s="9"/>
      <c r="D3128" s="9"/>
      <c r="AE3128" s="13"/>
      <c r="AQ3128" s="6"/>
      <c r="AR3128" s="6"/>
    </row>
    <row r="3129" spans="1:44" s="8" customFormat="1">
      <c r="A3129" s="6"/>
      <c r="B3129" s="9"/>
      <c r="C3129" s="9"/>
      <c r="D3129" s="9"/>
      <c r="AE3129" s="13"/>
      <c r="AQ3129" s="6"/>
      <c r="AR3129" s="6"/>
    </row>
    <row r="3130" spans="1:44" s="8" customFormat="1">
      <c r="A3130" s="6"/>
      <c r="B3130" s="9"/>
      <c r="C3130" s="9"/>
      <c r="D3130" s="9"/>
      <c r="AE3130" s="13"/>
      <c r="AQ3130" s="6"/>
      <c r="AR3130" s="6"/>
    </row>
    <row r="3131" spans="1:44" s="8" customFormat="1">
      <c r="A3131" s="6"/>
      <c r="B3131" s="9"/>
      <c r="C3131" s="9"/>
      <c r="D3131" s="9"/>
      <c r="AE3131" s="13"/>
      <c r="AQ3131" s="6"/>
      <c r="AR3131" s="6"/>
    </row>
    <row r="3132" spans="1:44" s="8" customFormat="1">
      <c r="A3132" s="6"/>
      <c r="B3132" s="9"/>
      <c r="C3132" s="9"/>
      <c r="D3132" s="9"/>
      <c r="AE3132" s="13"/>
      <c r="AQ3132" s="6"/>
      <c r="AR3132" s="6"/>
    </row>
    <row r="3133" spans="1:44" s="8" customFormat="1">
      <c r="A3133" s="6"/>
      <c r="B3133" s="9"/>
      <c r="C3133" s="9"/>
      <c r="D3133" s="9"/>
      <c r="AE3133" s="13"/>
      <c r="AQ3133" s="6"/>
      <c r="AR3133" s="6"/>
    </row>
    <row r="3134" spans="1:44" s="8" customFormat="1">
      <c r="A3134" s="6"/>
      <c r="B3134" s="9"/>
      <c r="C3134" s="9"/>
      <c r="D3134" s="9"/>
      <c r="AE3134" s="13"/>
      <c r="AQ3134" s="6"/>
      <c r="AR3134" s="6"/>
    </row>
    <row r="3135" spans="1:44" s="8" customFormat="1">
      <c r="A3135" s="6"/>
      <c r="B3135" s="9"/>
      <c r="C3135" s="9"/>
      <c r="D3135" s="9"/>
      <c r="AE3135" s="13"/>
      <c r="AQ3135" s="6"/>
      <c r="AR3135" s="6"/>
    </row>
    <row r="3136" spans="1:44" s="8" customFormat="1">
      <c r="A3136" s="6"/>
      <c r="B3136" s="9"/>
      <c r="C3136" s="9"/>
      <c r="D3136" s="9"/>
      <c r="AE3136" s="13"/>
      <c r="AQ3136" s="6"/>
      <c r="AR3136" s="6"/>
    </row>
    <row r="3137" spans="1:44" s="8" customFormat="1">
      <c r="A3137" s="6"/>
      <c r="B3137" s="9"/>
      <c r="C3137" s="9"/>
      <c r="D3137" s="9"/>
      <c r="AE3137" s="13"/>
      <c r="AQ3137" s="6"/>
      <c r="AR3137" s="6"/>
    </row>
    <row r="3138" spans="1:44" s="8" customFormat="1">
      <c r="A3138" s="6"/>
      <c r="B3138" s="9"/>
      <c r="C3138" s="9"/>
      <c r="D3138" s="9"/>
      <c r="AE3138" s="13"/>
      <c r="AQ3138" s="6"/>
      <c r="AR3138" s="6"/>
    </row>
    <row r="3139" spans="1:44" s="8" customFormat="1">
      <c r="A3139" s="6"/>
      <c r="B3139" s="9"/>
      <c r="C3139" s="9"/>
      <c r="D3139" s="9"/>
      <c r="AE3139" s="13"/>
      <c r="AQ3139" s="6"/>
      <c r="AR3139" s="6"/>
    </row>
    <row r="3140" spans="1:44" s="8" customFormat="1">
      <c r="A3140" s="6"/>
      <c r="B3140" s="9"/>
      <c r="C3140" s="9"/>
      <c r="D3140" s="9"/>
      <c r="AE3140" s="13"/>
      <c r="AQ3140" s="6"/>
      <c r="AR3140" s="6"/>
    </row>
    <row r="3141" spans="1:44" s="8" customFormat="1">
      <c r="A3141" s="6"/>
      <c r="B3141" s="9"/>
      <c r="C3141" s="9"/>
      <c r="D3141" s="9"/>
      <c r="AE3141" s="13"/>
      <c r="AQ3141" s="6"/>
      <c r="AR3141" s="6"/>
    </row>
    <row r="3142" spans="1:44" s="8" customFormat="1">
      <c r="A3142" s="6"/>
      <c r="B3142" s="9"/>
      <c r="C3142" s="9"/>
      <c r="D3142" s="9"/>
      <c r="AE3142" s="13"/>
      <c r="AQ3142" s="6"/>
      <c r="AR3142" s="6"/>
    </row>
    <row r="3143" spans="1:44" s="8" customFormat="1">
      <c r="A3143" s="6"/>
      <c r="B3143" s="9"/>
      <c r="C3143" s="9"/>
      <c r="D3143" s="9"/>
      <c r="AE3143" s="13"/>
      <c r="AQ3143" s="6"/>
      <c r="AR3143" s="6"/>
    </row>
    <row r="3144" spans="1:44" s="8" customFormat="1">
      <c r="A3144" s="6"/>
      <c r="B3144" s="9"/>
      <c r="C3144" s="9"/>
      <c r="D3144" s="9"/>
      <c r="AE3144" s="13"/>
      <c r="AQ3144" s="6"/>
      <c r="AR3144" s="6"/>
    </row>
    <row r="3145" spans="1:44" s="8" customFormat="1">
      <c r="A3145" s="6"/>
      <c r="B3145" s="9"/>
      <c r="C3145" s="9"/>
      <c r="D3145" s="9"/>
      <c r="AE3145" s="13"/>
      <c r="AQ3145" s="6"/>
      <c r="AR3145" s="6"/>
    </row>
    <row r="3146" spans="1:44" s="8" customFormat="1">
      <c r="A3146" s="6"/>
      <c r="B3146" s="9"/>
      <c r="C3146" s="9"/>
      <c r="D3146" s="9"/>
      <c r="AE3146" s="13"/>
      <c r="AQ3146" s="6"/>
      <c r="AR3146" s="6"/>
    </row>
    <row r="3147" spans="1:44" s="8" customFormat="1">
      <c r="A3147" s="6"/>
      <c r="B3147" s="9"/>
      <c r="C3147" s="9"/>
      <c r="D3147" s="9"/>
      <c r="AE3147" s="13"/>
      <c r="AQ3147" s="6"/>
      <c r="AR3147" s="6"/>
    </row>
    <row r="3148" spans="1:44" s="8" customFormat="1">
      <c r="A3148" s="6"/>
      <c r="B3148" s="9"/>
      <c r="C3148" s="9"/>
      <c r="D3148" s="9"/>
      <c r="AE3148" s="13"/>
      <c r="AQ3148" s="6"/>
      <c r="AR3148" s="6"/>
    </row>
    <row r="3149" spans="1:44" s="8" customFormat="1">
      <c r="A3149" s="6"/>
      <c r="B3149" s="9"/>
      <c r="C3149" s="9"/>
      <c r="D3149" s="9"/>
      <c r="AE3149" s="13"/>
      <c r="AQ3149" s="6"/>
      <c r="AR3149" s="6"/>
    </row>
    <row r="3150" spans="1:44" s="8" customFormat="1">
      <c r="A3150" s="6"/>
      <c r="B3150" s="9"/>
      <c r="C3150" s="9"/>
      <c r="D3150" s="9"/>
      <c r="AE3150" s="13"/>
      <c r="AQ3150" s="6"/>
      <c r="AR3150" s="6"/>
    </row>
    <row r="3151" spans="1:44" s="8" customFormat="1">
      <c r="A3151" s="6"/>
      <c r="B3151" s="9"/>
      <c r="C3151" s="9"/>
      <c r="D3151" s="9"/>
      <c r="AE3151" s="13"/>
      <c r="AQ3151" s="6"/>
      <c r="AR3151" s="6"/>
    </row>
    <row r="3152" spans="1:44" s="8" customFormat="1">
      <c r="A3152" s="6"/>
      <c r="B3152" s="9"/>
      <c r="C3152" s="9"/>
      <c r="D3152" s="9"/>
      <c r="AE3152" s="13"/>
      <c r="AQ3152" s="6"/>
      <c r="AR3152" s="6"/>
    </row>
    <row r="3153" spans="1:44" s="8" customFormat="1">
      <c r="A3153" s="6"/>
      <c r="B3153" s="9"/>
      <c r="C3153" s="9"/>
      <c r="D3153" s="9"/>
      <c r="AE3153" s="13"/>
      <c r="AQ3153" s="6"/>
      <c r="AR3153" s="6"/>
    </row>
    <row r="3154" spans="1:44" s="8" customFormat="1">
      <c r="A3154" s="6"/>
      <c r="B3154" s="9"/>
      <c r="C3154" s="9"/>
      <c r="D3154" s="9"/>
      <c r="AE3154" s="13"/>
      <c r="AQ3154" s="6"/>
      <c r="AR3154" s="6"/>
    </row>
    <row r="3155" spans="1:44" s="8" customFormat="1">
      <c r="A3155" s="6"/>
      <c r="B3155" s="9"/>
      <c r="C3155" s="9"/>
      <c r="D3155" s="9"/>
      <c r="AE3155" s="13"/>
      <c r="AQ3155" s="6"/>
      <c r="AR3155" s="6"/>
    </row>
    <row r="3156" spans="1:44" s="8" customFormat="1">
      <c r="A3156" s="6"/>
      <c r="B3156" s="9"/>
      <c r="C3156" s="9"/>
      <c r="D3156" s="9"/>
      <c r="AE3156" s="13"/>
      <c r="AQ3156" s="6"/>
      <c r="AR3156" s="6"/>
    </row>
    <row r="3157" spans="1:44" s="8" customFormat="1">
      <c r="A3157" s="6"/>
      <c r="B3157" s="9"/>
      <c r="C3157" s="9"/>
      <c r="D3157" s="9"/>
      <c r="AE3157" s="13"/>
      <c r="AQ3157" s="6"/>
      <c r="AR3157" s="6"/>
    </row>
    <row r="3158" spans="1:44" s="8" customFormat="1">
      <c r="A3158" s="6"/>
      <c r="B3158" s="9"/>
      <c r="C3158" s="9"/>
      <c r="D3158" s="9"/>
      <c r="AE3158" s="13"/>
      <c r="AQ3158" s="6"/>
      <c r="AR3158" s="6"/>
    </row>
    <row r="3159" spans="1:44" s="8" customFormat="1">
      <c r="A3159" s="6"/>
      <c r="B3159" s="9"/>
      <c r="C3159" s="9"/>
      <c r="D3159" s="9"/>
      <c r="AE3159" s="13"/>
      <c r="AQ3159" s="6"/>
      <c r="AR3159" s="6"/>
    </row>
    <row r="3160" spans="1:44" s="8" customFormat="1">
      <c r="A3160" s="6"/>
      <c r="B3160" s="9"/>
      <c r="C3160" s="9"/>
      <c r="D3160" s="9"/>
      <c r="AE3160" s="13"/>
      <c r="AQ3160" s="6"/>
      <c r="AR3160" s="6"/>
    </row>
    <row r="3161" spans="1:44" s="8" customFormat="1">
      <c r="A3161" s="6"/>
      <c r="B3161" s="9"/>
      <c r="C3161" s="9"/>
      <c r="D3161" s="9"/>
      <c r="AE3161" s="13"/>
      <c r="AQ3161" s="6"/>
      <c r="AR3161" s="6"/>
    </row>
    <row r="3162" spans="1:44" s="8" customFormat="1">
      <c r="A3162" s="6"/>
      <c r="B3162" s="9"/>
      <c r="C3162" s="9"/>
      <c r="D3162" s="9"/>
      <c r="AE3162" s="13"/>
      <c r="AQ3162" s="6"/>
      <c r="AR3162" s="6"/>
    </row>
    <row r="3163" spans="1:44" s="8" customFormat="1">
      <c r="A3163" s="6"/>
      <c r="B3163" s="9"/>
      <c r="C3163" s="9"/>
      <c r="D3163" s="9"/>
      <c r="AE3163" s="13"/>
      <c r="AQ3163" s="6"/>
      <c r="AR3163" s="6"/>
    </row>
    <row r="3164" spans="1:44" s="8" customFormat="1">
      <c r="A3164" s="6"/>
      <c r="B3164" s="9"/>
      <c r="C3164" s="9"/>
      <c r="D3164" s="9"/>
      <c r="AE3164" s="13"/>
      <c r="AQ3164" s="6"/>
      <c r="AR3164" s="6"/>
    </row>
    <row r="3165" spans="1:44" s="8" customFormat="1">
      <c r="A3165" s="6"/>
      <c r="B3165" s="9"/>
      <c r="C3165" s="9"/>
      <c r="D3165" s="9"/>
      <c r="AE3165" s="13"/>
      <c r="AQ3165" s="6"/>
      <c r="AR3165" s="6"/>
    </row>
    <row r="3166" spans="1:44" s="8" customFormat="1">
      <c r="A3166" s="6"/>
      <c r="B3166" s="9"/>
      <c r="C3166" s="9"/>
      <c r="D3166" s="9"/>
      <c r="AE3166" s="13"/>
      <c r="AQ3166" s="6"/>
      <c r="AR3166" s="6"/>
    </row>
    <row r="3167" spans="1:44" s="8" customFormat="1">
      <c r="A3167" s="6"/>
      <c r="B3167" s="9"/>
      <c r="C3167" s="9"/>
      <c r="D3167" s="9"/>
      <c r="AE3167" s="13"/>
      <c r="AQ3167" s="6"/>
      <c r="AR3167" s="6"/>
    </row>
    <row r="3168" spans="1:44" s="8" customFormat="1">
      <c r="A3168" s="6"/>
      <c r="B3168" s="9"/>
      <c r="C3168" s="9"/>
      <c r="D3168" s="9"/>
      <c r="AE3168" s="13"/>
      <c r="AQ3168" s="6"/>
      <c r="AR3168" s="6"/>
    </row>
    <row r="3169" spans="1:44" s="8" customFormat="1">
      <c r="A3169" s="6"/>
      <c r="B3169" s="9"/>
      <c r="C3169" s="9"/>
      <c r="D3169" s="9"/>
      <c r="AE3169" s="13"/>
      <c r="AQ3169" s="6"/>
      <c r="AR3169" s="6"/>
    </row>
    <row r="3170" spans="1:44" s="8" customFormat="1">
      <c r="A3170" s="6"/>
      <c r="B3170" s="9"/>
      <c r="C3170" s="9"/>
      <c r="D3170" s="9"/>
      <c r="AE3170" s="13"/>
      <c r="AQ3170" s="6"/>
      <c r="AR3170" s="6"/>
    </row>
    <row r="3171" spans="1:44" s="8" customFormat="1">
      <c r="A3171" s="6"/>
      <c r="B3171" s="9"/>
      <c r="C3171" s="9"/>
      <c r="D3171" s="9"/>
      <c r="AE3171" s="13"/>
      <c r="AQ3171" s="6"/>
      <c r="AR3171" s="6"/>
    </row>
    <row r="3172" spans="1:44" s="8" customFormat="1">
      <c r="A3172" s="6"/>
      <c r="B3172" s="9"/>
      <c r="C3172" s="9"/>
      <c r="D3172" s="9"/>
      <c r="AE3172" s="13"/>
      <c r="AQ3172" s="6"/>
      <c r="AR3172" s="6"/>
    </row>
    <row r="3173" spans="1:44" s="8" customFormat="1">
      <c r="A3173" s="6"/>
      <c r="B3173" s="9"/>
      <c r="C3173" s="9"/>
      <c r="D3173" s="9"/>
      <c r="AE3173" s="13"/>
      <c r="AQ3173" s="6"/>
      <c r="AR3173" s="6"/>
    </row>
    <row r="3174" spans="1:44" s="8" customFormat="1">
      <c r="A3174" s="6"/>
      <c r="B3174" s="9"/>
      <c r="C3174" s="9"/>
      <c r="D3174" s="9"/>
      <c r="AE3174" s="13"/>
      <c r="AQ3174" s="6"/>
      <c r="AR3174" s="6"/>
    </row>
    <row r="3175" spans="1:44" s="8" customFormat="1">
      <c r="A3175" s="6"/>
      <c r="B3175" s="9"/>
      <c r="C3175" s="9"/>
      <c r="D3175" s="9"/>
      <c r="AE3175" s="13"/>
      <c r="AQ3175" s="6"/>
      <c r="AR3175" s="6"/>
    </row>
    <row r="3176" spans="1:44" s="8" customFormat="1">
      <c r="A3176" s="6"/>
      <c r="B3176" s="9"/>
      <c r="C3176" s="9"/>
      <c r="D3176" s="9"/>
      <c r="AE3176" s="13"/>
      <c r="AQ3176" s="6"/>
      <c r="AR3176" s="6"/>
    </row>
    <row r="3177" spans="1:44" s="8" customFormat="1">
      <c r="A3177" s="6"/>
      <c r="B3177" s="9"/>
      <c r="C3177" s="9"/>
      <c r="D3177" s="9"/>
      <c r="AE3177" s="13"/>
      <c r="AQ3177" s="6"/>
      <c r="AR3177" s="6"/>
    </row>
    <row r="3178" spans="1:44" s="8" customFormat="1">
      <c r="A3178" s="6"/>
      <c r="B3178" s="9"/>
      <c r="C3178" s="9"/>
      <c r="D3178" s="9"/>
      <c r="AE3178" s="13"/>
      <c r="AQ3178" s="6"/>
      <c r="AR3178" s="6"/>
    </row>
    <row r="3179" spans="1:44" s="8" customFormat="1">
      <c r="A3179" s="6"/>
      <c r="B3179" s="9"/>
      <c r="C3179" s="9"/>
      <c r="D3179" s="9"/>
      <c r="AE3179" s="13"/>
      <c r="AQ3179" s="6"/>
      <c r="AR3179" s="6"/>
    </row>
    <row r="3180" spans="1:44" s="8" customFormat="1">
      <c r="A3180" s="6"/>
      <c r="B3180" s="9"/>
      <c r="C3180" s="9"/>
      <c r="D3180" s="9"/>
      <c r="AE3180" s="13"/>
      <c r="AQ3180" s="6"/>
      <c r="AR3180" s="6"/>
    </row>
    <row r="3181" spans="1:44" s="8" customFormat="1">
      <c r="A3181" s="6"/>
      <c r="B3181" s="9"/>
      <c r="C3181" s="9"/>
      <c r="D3181" s="9"/>
      <c r="AE3181" s="13"/>
      <c r="AQ3181" s="6"/>
      <c r="AR3181" s="6"/>
    </row>
    <row r="3182" spans="1:44" s="8" customFormat="1">
      <c r="A3182" s="6"/>
      <c r="B3182" s="9"/>
      <c r="C3182" s="9"/>
      <c r="D3182" s="9"/>
      <c r="AE3182" s="13"/>
      <c r="AQ3182" s="6"/>
      <c r="AR3182" s="6"/>
    </row>
    <row r="3183" spans="1:44" s="8" customFormat="1">
      <c r="A3183" s="6"/>
      <c r="B3183" s="9"/>
      <c r="C3183" s="9"/>
      <c r="D3183" s="9"/>
      <c r="AE3183" s="13"/>
      <c r="AQ3183" s="6"/>
      <c r="AR3183" s="6"/>
    </row>
    <row r="3184" spans="1:44" s="8" customFormat="1">
      <c r="A3184" s="6"/>
      <c r="B3184" s="9"/>
      <c r="C3184" s="9"/>
      <c r="D3184" s="9"/>
      <c r="AE3184" s="13"/>
      <c r="AQ3184" s="6"/>
      <c r="AR3184" s="6"/>
    </row>
    <row r="3185" spans="1:44" s="8" customFormat="1">
      <c r="A3185" s="6"/>
      <c r="B3185" s="9"/>
      <c r="C3185" s="9"/>
      <c r="D3185" s="9"/>
      <c r="AE3185" s="13"/>
      <c r="AQ3185" s="6"/>
      <c r="AR3185" s="6"/>
    </row>
    <row r="3186" spans="1:44" s="8" customFormat="1">
      <c r="A3186" s="6"/>
      <c r="B3186" s="9"/>
      <c r="C3186" s="9"/>
      <c r="D3186" s="9"/>
      <c r="AE3186" s="13"/>
      <c r="AQ3186" s="6"/>
      <c r="AR3186" s="6"/>
    </row>
    <row r="3187" spans="1:44" s="8" customFormat="1">
      <c r="A3187" s="6"/>
      <c r="B3187" s="9"/>
      <c r="C3187" s="9"/>
      <c r="D3187" s="9"/>
      <c r="AE3187" s="13"/>
      <c r="AQ3187" s="6"/>
      <c r="AR3187" s="6"/>
    </row>
    <row r="3188" spans="1:44" s="8" customFormat="1">
      <c r="A3188" s="6"/>
      <c r="B3188" s="9"/>
      <c r="C3188" s="9"/>
      <c r="D3188" s="9"/>
      <c r="AE3188" s="13"/>
      <c r="AQ3188" s="6"/>
      <c r="AR3188" s="6"/>
    </row>
    <row r="3189" spans="1:44" s="8" customFormat="1">
      <c r="A3189" s="6"/>
      <c r="B3189" s="9"/>
      <c r="C3189" s="9"/>
      <c r="D3189" s="9"/>
      <c r="AE3189" s="13"/>
      <c r="AQ3189" s="6"/>
      <c r="AR3189" s="6"/>
    </row>
    <row r="3190" spans="1:44" s="8" customFormat="1">
      <c r="A3190" s="6"/>
      <c r="B3190" s="9"/>
      <c r="C3190" s="9"/>
      <c r="D3190" s="9"/>
      <c r="AE3190" s="13"/>
      <c r="AQ3190" s="6"/>
      <c r="AR3190" s="6"/>
    </row>
    <row r="3191" spans="1:44" s="8" customFormat="1">
      <c r="A3191" s="6"/>
      <c r="B3191" s="9"/>
      <c r="C3191" s="9"/>
      <c r="D3191" s="9"/>
      <c r="AE3191" s="13"/>
      <c r="AQ3191" s="6"/>
      <c r="AR3191" s="6"/>
    </row>
    <row r="3192" spans="1:44" s="8" customFormat="1">
      <c r="A3192" s="6"/>
      <c r="B3192" s="9"/>
      <c r="C3192" s="9"/>
      <c r="D3192" s="9"/>
      <c r="AE3192" s="13"/>
      <c r="AQ3192" s="6"/>
      <c r="AR3192" s="6"/>
    </row>
    <row r="3193" spans="1:44" s="8" customFormat="1">
      <c r="A3193" s="6"/>
      <c r="B3193" s="9"/>
      <c r="C3193" s="9"/>
      <c r="D3193" s="9"/>
      <c r="AE3193" s="13"/>
      <c r="AQ3193" s="6"/>
      <c r="AR3193" s="6"/>
    </row>
    <row r="3194" spans="1:44" s="8" customFormat="1">
      <c r="A3194" s="6"/>
      <c r="B3194" s="9"/>
      <c r="C3194" s="9"/>
      <c r="D3194" s="9"/>
      <c r="AE3194" s="13"/>
      <c r="AQ3194" s="6"/>
      <c r="AR3194" s="6"/>
    </row>
    <row r="3195" spans="1:44" s="8" customFormat="1">
      <c r="A3195" s="6"/>
      <c r="B3195" s="9"/>
      <c r="C3195" s="9"/>
      <c r="D3195" s="9"/>
      <c r="AE3195" s="13"/>
      <c r="AQ3195" s="6"/>
      <c r="AR3195" s="6"/>
    </row>
    <row r="3196" spans="1:44" s="8" customFormat="1">
      <c r="A3196" s="6"/>
      <c r="B3196" s="9"/>
      <c r="C3196" s="9"/>
      <c r="D3196" s="9"/>
      <c r="AE3196" s="13"/>
      <c r="AQ3196" s="6"/>
      <c r="AR3196" s="6"/>
    </row>
    <row r="3197" spans="1:44" s="8" customFormat="1">
      <c r="A3197" s="6"/>
      <c r="B3197" s="9"/>
      <c r="C3197" s="9"/>
      <c r="D3197" s="9"/>
      <c r="AE3197" s="13"/>
      <c r="AQ3197" s="6"/>
      <c r="AR3197" s="6"/>
    </row>
    <row r="3198" spans="1:44" s="8" customFormat="1">
      <c r="A3198" s="6"/>
      <c r="B3198" s="9"/>
      <c r="C3198" s="9"/>
      <c r="D3198" s="9"/>
      <c r="AE3198" s="13"/>
      <c r="AQ3198" s="6"/>
      <c r="AR3198" s="6"/>
    </row>
    <row r="3199" spans="1:44" s="8" customFormat="1">
      <c r="A3199" s="6"/>
      <c r="B3199" s="9"/>
      <c r="C3199" s="9"/>
      <c r="D3199" s="9"/>
      <c r="AE3199" s="13"/>
      <c r="AQ3199" s="6"/>
      <c r="AR3199" s="6"/>
    </row>
    <row r="3200" spans="1:44" s="8" customFormat="1">
      <c r="A3200" s="6"/>
      <c r="B3200" s="9"/>
      <c r="C3200" s="9"/>
      <c r="D3200" s="9"/>
      <c r="AE3200" s="13"/>
      <c r="AQ3200" s="6"/>
      <c r="AR3200" s="6"/>
    </row>
    <row r="3201" spans="1:44" s="8" customFormat="1">
      <c r="A3201" s="6"/>
      <c r="B3201" s="9"/>
      <c r="C3201" s="9"/>
      <c r="D3201" s="9"/>
      <c r="AE3201" s="13"/>
      <c r="AQ3201" s="6"/>
      <c r="AR3201" s="6"/>
    </row>
    <row r="3202" spans="1:44" s="8" customFormat="1">
      <c r="A3202" s="6"/>
      <c r="B3202" s="9"/>
      <c r="C3202" s="9"/>
      <c r="D3202" s="9"/>
      <c r="AE3202" s="13"/>
      <c r="AQ3202" s="6"/>
      <c r="AR3202" s="6"/>
    </row>
    <row r="3203" spans="1:44" s="8" customFormat="1">
      <c r="A3203" s="6"/>
      <c r="B3203" s="9"/>
      <c r="C3203" s="9"/>
      <c r="D3203" s="9"/>
      <c r="AE3203" s="13"/>
      <c r="AQ3203" s="6"/>
      <c r="AR3203" s="6"/>
    </row>
    <row r="3204" spans="1:44" s="8" customFormat="1">
      <c r="A3204" s="6"/>
      <c r="B3204" s="9"/>
      <c r="C3204" s="9"/>
      <c r="D3204" s="9"/>
      <c r="AE3204" s="13"/>
      <c r="AQ3204" s="6"/>
      <c r="AR3204" s="6"/>
    </row>
    <row r="3205" spans="1:44" s="8" customFormat="1">
      <c r="A3205" s="6"/>
      <c r="B3205" s="9"/>
      <c r="C3205" s="9"/>
      <c r="D3205" s="9"/>
      <c r="AE3205" s="13"/>
      <c r="AQ3205" s="6"/>
      <c r="AR3205" s="6"/>
    </row>
    <row r="3206" spans="1:44" s="8" customFormat="1">
      <c r="A3206" s="6"/>
      <c r="B3206" s="9"/>
      <c r="C3206" s="9"/>
      <c r="D3206" s="9"/>
      <c r="AE3206" s="13"/>
      <c r="AQ3206" s="6"/>
      <c r="AR3206" s="6"/>
    </row>
    <row r="3207" spans="1:44" s="8" customFormat="1">
      <c r="A3207" s="6"/>
      <c r="B3207" s="9"/>
      <c r="C3207" s="9"/>
      <c r="D3207" s="9"/>
      <c r="AE3207" s="13"/>
      <c r="AQ3207" s="6"/>
      <c r="AR3207" s="6"/>
    </row>
    <row r="3208" spans="1:44" s="8" customFormat="1">
      <c r="A3208" s="6"/>
      <c r="B3208" s="9"/>
      <c r="C3208" s="9"/>
      <c r="D3208" s="9"/>
      <c r="AE3208" s="13"/>
      <c r="AQ3208" s="6"/>
      <c r="AR3208" s="6"/>
    </row>
    <row r="3209" spans="1:44" s="8" customFormat="1">
      <c r="A3209" s="6"/>
      <c r="B3209" s="9"/>
      <c r="C3209" s="9"/>
      <c r="D3209" s="9"/>
      <c r="AE3209" s="13"/>
      <c r="AQ3209" s="6"/>
      <c r="AR3209" s="6"/>
    </row>
    <row r="3210" spans="1:44" s="8" customFormat="1">
      <c r="A3210" s="6"/>
      <c r="B3210" s="9"/>
      <c r="C3210" s="9"/>
      <c r="D3210" s="9"/>
      <c r="AE3210" s="13"/>
      <c r="AQ3210" s="6"/>
      <c r="AR3210" s="6"/>
    </row>
    <row r="3211" spans="1:44" s="8" customFormat="1">
      <c r="A3211" s="6"/>
      <c r="B3211" s="9"/>
      <c r="C3211" s="9"/>
      <c r="D3211" s="9"/>
      <c r="AE3211" s="13"/>
      <c r="AQ3211" s="6"/>
      <c r="AR3211" s="6"/>
    </row>
    <row r="3212" spans="1:44" s="8" customFormat="1">
      <c r="A3212" s="6"/>
      <c r="B3212" s="9"/>
      <c r="C3212" s="9"/>
      <c r="D3212" s="9"/>
      <c r="AE3212" s="13"/>
      <c r="AQ3212" s="6"/>
      <c r="AR3212" s="6"/>
    </row>
    <row r="3213" spans="1:44" s="8" customFormat="1">
      <c r="A3213" s="6"/>
      <c r="B3213" s="9"/>
      <c r="C3213" s="9"/>
      <c r="D3213" s="9"/>
      <c r="AE3213" s="13"/>
      <c r="AQ3213" s="6"/>
      <c r="AR3213" s="6"/>
    </row>
    <row r="3214" spans="1:44" s="8" customFormat="1">
      <c r="A3214" s="6"/>
      <c r="B3214" s="9"/>
      <c r="C3214" s="9"/>
      <c r="D3214" s="9"/>
      <c r="AE3214" s="13"/>
      <c r="AQ3214" s="6"/>
      <c r="AR3214" s="6"/>
    </row>
    <row r="3215" spans="1:44" s="8" customFormat="1">
      <c r="A3215" s="6"/>
      <c r="B3215" s="9"/>
      <c r="C3215" s="9"/>
      <c r="D3215" s="9"/>
      <c r="AE3215" s="13"/>
      <c r="AQ3215" s="6"/>
      <c r="AR3215" s="6"/>
    </row>
    <row r="3216" spans="1:44" s="8" customFormat="1">
      <c r="A3216" s="6"/>
      <c r="B3216" s="9"/>
      <c r="C3216" s="9"/>
      <c r="D3216" s="9"/>
      <c r="AE3216" s="13"/>
      <c r="AQ3216" s="6"/>
      <c r="AR3216" s="6"/>
    </row>
    <row r="3217" spans="1:71" s="8" customFormat="1">
      <c r="A3217" s="6"/>
      <c r="B3217" s="9"/>
      <c r="C3217" s="9"/>
      <c r="D3217" s="9"/>
      <c r="AE3217" s="13"/>
      <c r="AQ3217" s="6"/>
      <c r="AR3217" s="6"/>
    </row>
    <row r="3218" spans="1:71" s="8" customFormat="1">
      <c r="A3218" s="6"/>
      <c r="B3218" s="9"/>
      <c r="C3218" s="9"/>
      <c r="D3218" s="9"/>
      <c r="AE3218" s="13"/>
      <c r="AQ3218" s="6"/>
      <c r="AR3218" s="6"/>
    </row>
    <row r="3219" spans="1:71" s="8" customFormat="1">
      <c r="A3219" s="6"/>
      <c r="B3219" s="9"/>
      <c r="C3219" s="9"/>
      <c r="D3219" s="9"/>
      <c r="AE3219" s="13"/>
      <c r="AQ3219" s="6"/>
      <c r="AR3219" s="6"/>
    </row>
    <row r="3220" spans="1:71" s="8" customFormat="1">
      <c r="A3220" s="6"/>
      <c r="B3220" s="9"/>
      <c r="C3220" s="9"/>
      <c r="D3220" s="9"/>
      <c r="AE3220" s="13"/>
      <c r="AQ3220" s="6"/>
      <c r="AR3220" s="6"/>
    </row>
    <row r="3221" spans="1:71" s="8" customFormat="1">
      <c r="A3221" s="6"/>
      <c r="B3221" s="9"/>
      <c r="C3221" s="9"/>
      <c r="D3221" s="9"/>
      <c r="AE3221" s="13"/>
      <c r="AQ3221" s="6"/>
      <c r="AR3221" s="6"/>
    </row>
    <row r="3222" spans="1:71" s="8" customFormat="1">
      <c r="A3222" s="6"/>
      <c r="B3222" s="9"/>
      <c r="C3222" s="9"/>
      <c r="D3222" s="9"/>
      <c r="AE3222" s="13"/>
      <c r="AQ3222" s="6"/>
      <c r="AR3222" s="6"/>
    </row>
    <row r="3223" spans="1:71" s="8" customFormat="1">
      <c r="A3223" s="6"/>
      <c r="B3223" s="9"/>
      <c r="C3223" s="9"/>
      <c r="D3223" s="9"/>
      <c r="AE3223" s="13"/>
      <c r="AQ3223" s="6"/>
      <c r="AR3223" s="6"/>
    </row>
    <row r="3224" spans="1:71" s="8" customFormat="1">
      <c r="A3224" s="6"/>
      <c r="B3224" s="9"/>
      <c r="C3224" s="9"/>
      <c r="D3224" s="9"/>
      <c r="AE3224" s="13"/>
      <c r="AQ3224" s="6"/>
      <c r="AR3224" s="6"/>
    </row>
    <row r="3225" spans="1:71" s="8" customFormat="1">
      <c r="A3225" s="6"/>
      <c r="B3225" s="9"/>
      <c r="C3225" s="9"/>
      <c r="D3225" s="9"/>
      <c r="AE3225" s="13"/>
      <c r="AQ3225" s="6"/>
      <c r="AR3225" s="6"/>
    </row>
    <row r="3226" spans="1:71" s="8" customFormat="1">
      <c r="A3226" s="6"/>
      <c r="B3226" s="9"/>
      <c r="C3226" s="9"/>
      <c r="D3226" s="9"/>
      <c r="AE3226" s="13"/>
      <c r="AQ3226" s="6"/>
      <c r="AR3226" s="6"/>
    </row>
    <row r="3227" spans="1:71" s="8" customFormat="1">
      <c r="A3227" s="6"/>
      <c r="B3227" s="9"/>
      <c r="C3227" s="9"/>
      <c r="D3227" s="9"/>
      <c r="AE3227" s="13"/>
      <c r="AQ3227" s="6"/>
      <c r="AR3227" s="6"/>
    </row>
    <row r="3228" spans="1:71" s="8" customFormat="1">
      <c r="A3228" s="6"/>
      <c r="B3228" s="9"/>
      <c r="C3228" s="9"/>
      <c r="D3228" s="9"/>
      <c r="AE3228" s="13"/>
      <c r="AQ3228" s="6"/>
      <c r="AR3228" s="6"/>
    </row>
    <row r="3229" spans="1:71" s="8" customFormat="1">
      <c r="A3229" s="6"/>
      <c r="B3229" s="9"/>
      <c r="C3229" s="9"/>
      <c r="D3229" s="9"/>
      <c r="AE3229" s="13"/>
      <c r="AQ3229" s="6"/>
      <c r="AR3229" s="6"/>
      <c r="BM3229" s="132"/>
      <c r="BN3229" s="132"/>
      <c r="BO3229" s="132"/>
      <c r="BP3229" s="132"/>
      <c r="BQ3229" s="132"/>
      <c r="BR3229" s="132"/>
      <c r="BS3229" s="132"/>
    </row>
    <row r="3230" spans="1:71" s="8" customFormat="1">
      <c r="A3230" s="6"/>
      <c r="B3230" s="9"/>
      <c r="C3230" s="9"/>
      <c r="D3230" s="9"/>
      <c r="AE3230" s="13"/>
      <c r="AQ3230" s="6"/>
      <c r="AR3230" s="6"/>
      <c r="BM3230" s="132"/>
      <c r="BN3230" s="132"/>
      <c r="BO3230" s="132"/>
      <c r="BP3230" s="132"/>
      <c r="BQ3230" s="132"/>
      <c r="BR3230" s="132"/>
      <c r="BS3230" s="132"/>
    </row>
    <row r="3231" spans="1:71" s="8" customFormat="1">
      <c r="A3231" s="6"/>
      <c r="B3231" s="9"/>
      <c r="C3231" s="9"/>
      <c r="D3231" s="9"/>
      <c r="AE3231" s="13"/>
      <c r="AQ3231" s="6"/>
      <c r="AR3231" s="6"/>
      <c r="BM3231" s="132"/>
      <c r="BN3231" s="132"/>
      <c r="BO3231" s="132"/>
      <c r="BP3231" s="132"/>
      <c r="BQ3231" s="132"/>
      <c r="BR3231" s="132"/>
      <c r="BS3231" s="132"/>
    </row>
    <row r="3232" spans="1:71" s="8" customFormat="1">
      <c r="A3232" s="6"/>
      <c r="B3232" s="9"/>
      <c r="C3232" s="9"/>
      <c r="D3232" s="9"/>
      <c r="AE3232" s="13"/>
      <c r="AQ3232" s="6"/>
      <c r="AR3232" s="6"/>
      <c r="BM3232" s="132"/>
      <c r="BN3232" s="132"/>
      <c r="BO3232" s="132"/>
      <c r="BP3232" s="132"/>
      <c r="BQ3232" s="132"/>
      <c r="BR3232" s="132"/>
      <c r="BS3232" s="132"/>
    </row>
    <row r="3233" spans="1:71" s="8" customFormat="1">
      <c r="A3233" s="6"/>
      <c r="B3233" s="9"/>
      <c r="C3233" s="9"/>
      <c r="D3233" s="9"/>
      <c r="AE3233" s="13"/>
      <c r="AQ3233" s="6"/>
      <c r="AR3233" s="6"/>
      <c r="BM3233" s="132"/>
      <c r="BN3233" s="132"/>
      <c r="BO3233" s="132"/>
      <c r="BP3233" s="132"/>
      <c r="BQ3233" s="132"/>
      <c r="BR3233" s="132"/>
      <c r="BS3233" s="132"/>
    </row>
    <row r="3234" spans="1:71" s="8" customFormat="1">
      <c r="A3234" s="6"/>
      <c r="B3234" s="9"/>
      <c r="C3234" s="9"/>
      <c r="D3234" s="9"/>
      <c r="AE3234" s="13"/>
      <c r="AQ3234" s="6"/>
      <c r="AR3234" s="6"/>
      <c r="BM3234" s="132"/>
      <c r="BN3234" s="132"/>
      <c r="BO3234" s="132"/>
      <c r="BP3234" s="132"/>
      <c r="BQ3234" s="132"/>
      <c r="BR3234" s="132"/>
      <c r="BS3234" s="132"/>
    </row>
    <row r="3235" spans="1:71" s="8" customFormat="1">
      <c r="A3235" s="6"/>
      <c r="B3235" s="9"/>
      <c r="C3235" s="9"/>
      <c r="D3235" s="9"/>
      <c r="AE3235" s="13"/>
      <c r="AQ3235" s="6"/>
      <c r="AR3235" s="6"/>
      <c r="BM3235" s="132"/>
      <c r="BN3235" s="132"/>
      <c r="BO3235" s="132"/>
      <c r="BP3235" s="132"/>
      <c r="BQ3235" s="132"/>
      <c r="BR3235" s="132"/>
      <c r="BS3235" s="132"/>
    </row>
    <row r="3236" spans="1:71" s="8" customFormat="1">
      <c r="A3236" s="6"/>
      <c r="B3236" s="9"/>
      <c r="C3236" s="9"/>
      <c r="D3236" s="9"/>
      <c r="AE3236" s="13"/>
      <c r="AQ3236" s="6"/>
      <c r="AR3236" s="6"/>
      <c r="BM3236" s="132"/>
      <c r="BN3236" s="132"/>
      <c r="BO3236" s="132"/>
      <c r="BP3236" s="132"/>
      <c r="BQ3236" s="132"/>
      <c r="BR3236" s="132"/>
      <c r="BS3236" s="132"/>
    </row>
    <row r="3237" spans="1:71" s="8" customFormat="1">
      <c r="A3237" s="6"/>
      <c r="B3237" s="9"/>
      <c r="C3237" s="9"/>
      <c r="D3237" s="9"/>
      <c r="AE3237" s="13"/>
      <c r="AQ3237" s="6"/>
      <c r="AR3237" s="6"/>
      <c r="BM3237" s="132"/>
      <c r="BN3237" s="132"/>
      <c r="BO3237" s="132"/>
      <c r="BP3237" s="132"/>
      <c r="BQ3237" s="132"/>
      <c r="BR3237" s="132"/>
      <c r="BS3237" s="132"/>
    </row>
    <row r="3238" spans="1:71" s="8" customFormat="1">
      <c r="A3238" s="6"/>
      <c r="B3238" s="9"/>
      <c r="C3238" s="9"/>
      <c r="D3238" s="9"/>
      <c r="AE3238" s="13"/>
      <c r="AQ3238" s="6"/>
      <c r="AR3238" s="6"/>
      <c r="BM3238" s="132"/>
      <c r="BN3238" s="132"/>
      <c r="BO3238" s="132"/>
      <c r="BP3238" s="132"/>
      <c r="BQ3238" s="132"/>
      <c r="BR3238" s="132"/>
      <c r="BS3238" s="132"/>
    </row>
    <row r="3239" spans="1:71" s="5" customFormat="1">
      <c r="A3239" s="100"/>
      <c r="B3239" s="125"/>
      <c r="C3239" s="125"/>
      <c r="D3239" s="125"/>
      <c r="R3239" s="8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13"/>
      <c r="AF3239" s="8"/>
      <c r="AG3239" s="8"/>
      <c r="AH3239" s="8"/>
      <c r="AI3239" s="8"/>
      <c r="AJ3239" s="8"/>
      <c r="AK3239" s="8"/>
      <c r="AL3239" s="8"/>
      <c r="AM3239" s="8"/>
      <c r="AN3239" s="8"/>
      <c r="AO3239" s="8"/>
      <c r="AP3239" s="8"/>
      <c r="AQ3239" s="6"/>
      <c r="AR3239" s="6"/>
      <c r="AS3239" s="8"/>
      <c r="AT3239" s="8"/>
      <c r="AU3239" s="8"/>
      <c r="AV3239" s="8"/>
      <c r="AW3239" s="8"/>
      <c r="AX3239" s="8"/>
      <c r="AY3239" s="8"/>
      <c r="AZ3239" s="8"/>
      <c r="BA3239" s="8"/>
      <c r="BB3239" s="8"/>
      <c r="BC3239" s="8"/>
      <c r="BD3239" s="8"/>
      <c r="BE3239" s="8"/>
      <c r="BF3239" s="8"/>
      <c r="BG3239" s="8"/>
      <c r="BH3239" s="8"/>
      <c r="BI3239" s="8"/>
      <c r="BJ3239" s="8"/>
      <c r="BK3239" s="8"/>
      <c r="BL3239" s="8"/>
      <c r="BM3239" s="132"/>
      <c r="BN3239" s="132"/>
      <c r="BO3239" s="132"/>
      <c r="BP3239" s="132"/>
      <c r="BQ3239" s="132"/>
      <c r="BR3239" s="132"/>
      <c r="BS3239" s="132"/>
    </row>
    <row r="3240" spans="1:71" s="5" customFormat="1">
      <c r="A3240" s="100"/>
      <c r="B3240" s="125"/>
      <c r="C3240" s="125"/>
      <c r="D3240" s="125"/>
      <c r="R3240" s="8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13"/>
      <c r="AF3240" s="8"/>
      <c r="AG3240" s="8"/>
      <c r="AH3240" s="8"/>
      <c r="AI3240" s="8"/>
      <c r="AJ3240" s="8"/>
      <c r="AK3240" s="8"/>
      <c r="AL3240" s="8"/>
      <c r="AM3240" s="8"/>
      <c r="AN3240" s="8"/>
      <c r="AO3240" s="8"/>
      <c r="AP3240" s="8"/>
      <c r="AQ3240" s="6"/>
      <c r="AR3240" s="6"/>
      <c r="AS3240" s="8"/>
      <c r="AT3240" s="8"/>
      <c r="AU3240" s="8"/>
      <c r="AV3240" s="8"/>
      <c r="AW3240" s="8"/>
      <c r="AX3240" s="8"/>
      <c r="AY3240" s="8"/>
      <c r="AZ3240" s="8"/>
      <c r="BA3240" s="8"/>
      <c r="BB3240" s="8"/>
      <c r="BC3240" s="8"/>
      <c r="BD3240" s="8"/>
      <c r="BE3240" s="8"/>
      <c r="BF3240" s="8"/>
      <c r="BG3240" s="8"/>
      <c r="BH3240" s="8"/>
      <c r="BI3240" s="8"/>
      <c r="BJ3240" s="8"/>
      <c r="BK3240" s="8"/>
      <c r="BL3240" s="8"/>
      <c r="BM3240" s="132"/>
      <c r="BN3240" s="132"/>
      <c r="BO3240" s="132"/>
      <c r="BP3240" s="132"/>
      <c r="BQ3240" s="132"/>
      <c r="BR3240" s="132"/>
      <c r="BS3240" s="132"/>
    </row>
    <row r="3241" spans="1:71" s="5" customFormat="1">
      <c r="A3241" s="100"/>
      <c r="B3241" s="125"/>
      <c r="C3241" s="125"/>
      <c r="D3241" s="125"/>
      <c r="R3241" s="8"/>
      <c r="S3241" s="8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13"/>
      <c r="AF3241" s="8"/>
      <c r="AG3241" s="8"/>
      <c r="AH3241" s="8"/>
      <c r="AI3241" s="8"/>
      <c r="AJ3241" s="8"/>
      <c r="AK3241" s="8"/>
      <c r="AL3241" s="8"/>
      <c r="AM3241" s="8"/>
      <c r="AN3241" s="8"/>
      <c r="AO3241" s="8"/>
      <c r="AP3241" s="8"/>
      <c r="AQ3241" s="6"/>
      <c r="AR3241" s="6"/>
      <c r="AS3241" s="8"/>
      <c r="AT3241" s="8"/>
      <c r="AU3241" s="8"/>
      <c r="AV3241" s="8"/>
      <c r="AW3241" s="8"/>
      <c r="AX3241" s="8"/>
      <c r="AY3241" s="8"/>
      <c r="AZ3241" s="8"/>
      <c r="BA3241" s="8"/>
      <c r="BB3241" s="8"/>
      <c r="BC3241" s="8"/>
      <c r="BD3241" s="8"/>
      <c r="BE3241" s="8"/>
      <c r="BF3241" s="8"/>
      <c r="BG3241" s="8"/>
      <c r="BH3241" s="8"/>
      <c r="BI3241" s="8"/>
      <c r="BJ3241" s="8"/>
      <c r="BK3241" s="8"/>
      <c r="BL3241" s="8"/>
      <c r="BM3241" s="132"/>
      <c r="BN3241" s="132"/>
      <c r="BO3241" s="132"/>
      <c r="BP3241" s="132"/>
      <c r="BQ3241" s="132"/>
      <c r="BR3241" s="132"/>
      <c r="BS3241" s="132"/>
    </row>
    <row r="3242" spans="1:71" s="5" customFormat="1">
      <c r="A3242" s="100"/>
      <c r="B3242" s="125"/>
      <c r="C3242" s="125"/>
      <c r="D3242" s="125"/>
      <c r="R3242" s="8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13"/>
      <c r="AF3242" s="8"/>
      <c r="AG3242" s="8"/>
      <c r="AH3242" s="8"/>
      <c r="AI3242" s="8"/>
      <c r="AJ3242" s="8"/>
      <c r="AK3242" s="8"/>
      <c r="AL3242" s="8"/>
      <c r="AM3242" s="8"/>
      <c r="AN3242" s="8"/>
      <c r="AO3242" s="8"/>
      <c r="AP3242" s="8"/>
      <c r="AQ3242" s="6"/>
      <c r="AR3242" s="6"/>
      <c r="AS3242" s="8"/>
      <c r="AT3242" s="8"/>
      <c r="AU3242" s="8"/>
      <c r="AV3242" s="8"/>
      <c r="AW3242" s="8"/>
      <c r="AX3242" s="8"/>
      <c r="AY3242" s="8"/>
      <c r="AZ3242" s="8"/>
      <c r="BA3242" s="8"/>
      <c r="BB3242" s="8"/>
      <c r="BC3242" s="8"/>
      <c r="BD3242" s="8"/>
      <c r="BE3242" s="8"/>
      <c r="BF3242" s="8"/>
      <c r="BG3242" s="8"/>
      <c r="BH3242" s="8"/>
      <c r="BI3242" s="8"/>
      <c r="BJ3242" s="8"/>
      <c r="BK3242" s="8"/>
      <c r="BL3242" s="8"/>
      <c r="BM3242" s="132"/>
      <c r="BN3242" s="132"/>
      <c r="BO3242" s="132"/>
      <c r="BP3242" s="132"/>
      <c r="BQ3242" s="132"/>
      <c r="BR3242" s="132"/>
      <c r="BS3242" s="132"/>
    </row>
    <row r="3243" spans="1:71" s="5" customFormat="1">
      <c r="A3243" s="100"/>
      <c r="B3243" s="125"/>
      <c r="C3243" s="125"/>
      <c r="D3243" s="125"/>
      <c r="R3243" s="8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13"/>
      <c r="AF3243" s="8"/>
      <c r="AG3243" s="8"/>
      <c r="AH3243" s="8"/>
      <c r="AI3243" s="8"/>
      <c r="AJ3243" s="8"/>
      <c r="AK3243" s="8"/>
      <c r="AL3243" s="8"/>
      <c r="AM3243" s="8"/>
      <c r="AN3243" s="8"/>
      <c r="AO3243" s="8"/>
      <c r="AP3243" s="8"/>
      <c r="AQ3243" s="6"/>
      <c r="AR3243" s="6"/>
      <c r="AS3243" s="8"/>
      <c r="AT3243" s="8"/>
      <c r="AU3243" s="8"/>
      <c r="AV3243" s="8"/>
      <c r="AW3243" s="8"/>
      <c r="AX3243" s="8"/>
      <c r="AY3243" s="8"/>
      <c r="AZ3243" s="8"/>
      <c r="BA3243" s="8"/>
      <c r="BB3243" s="8"/>
      <c r="BC3243" s="8"/>
      <c r="BD3243" s="8"/>
      <c r="BE3243" s="8"/>
      <c r="BF3243" s="8"/>
      <c r="BG3243" s="8"/>
      <c r="BH3243" s="8"/>
      <c r="BI3243" s="8"/>
      <c r="BJ3243" s="8"/>
      <c r="BK3243" s="8"/>
      <c r="BL3243" s="8"/>
      <c r="BM3243" s="132"/>
      <c r="BN3243" s="132"/>
      <c r="BO3243" s="132"/>
      <c r="BP3243" s="132"/>
      <c r="BQ3243" s="132"/>
      <c r="BR3243" s="132"/>
      <c r="BS3243" s="132"/>
    </row>
    <row r="3244" spans="1:71" s="5" customFormat="1">
      <c r="A3244" s="100"/>
      <c r="B3244" s="125"/>
      <c r="C3244" s="125"/>
      <c r="D3244" s="125"/>
      <c r="R3244" s="8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13"/>
      <c r="AF3244" s="8"/>
      <c r="AG3244" s="8"/>
      <c r="AH3244" s="8"/>
      <c r="AI3244" s="8"/>
      <c r="AJ3244" s="8"/>
      <c r="AK3244" s="8"/>
      <c r="AL3244" s="8"/>
      <c r="AM3244" s="8"/>
      <c r="AN3244" s="8"/>
      <c r="AO3244" s="8"/>
      <c r="AP3244" s="8"/>
      <c r="AQ3244" s="6"/>
      <c r="AR3244" s="6"/>
      <c r="AS3244" s="8"/>
      <c r="AT3244" s="8"/>
      <c r="AU3244" s="8"/>
      <c r="AV3244" s="8"/>
      <c r="AW3244" s="8"/>
      <c r="AX3244" s="8"/>
      <c r="AY3244" s="8"/>
      <c r="AZ3244" s="8"/>
      <c r="BA3244" s="8"/>
      <c r="BB3244" s="8"/>
      <c r="BC3244" s="8"/>
      <c r="BD3244" s="8"/>
      <c r="BE3244" s="8"/>
      <c r="BF3244" s="8"/>
      <c r="BG3244" s="8"/>
      <c r="BH3244" s="8"/>
      <c r="BI3244" s="8"/>
      <c r="BJ3244" s="8"/>
      <c r="BK3244" s="8"/>
      <c r="BL3244" s="8"/>
      <c r="BM3244" s="132"/>
      <c r="BN3244" s="132"/>
      <c r="BO3244" s="132"/>
      <c r="BP3244" s="132"/>
      <c r="BQ3244" s="132"/>
      <c r="BR3244" s="132"/>
      <c r="BS3244" s="132"/>
    </row>
    <row r="3245" spans="1:71" s="5" customFormat="1">
      <c r="A3245" s="100"/>
      <c r="B3245" s="125"/>
      <c r="C3245" s="125"/>
      <c r="D3245" s="125"/>
      <c r="R3245" s="8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13"/>
      <c r="AF3245" s="8"/>
      <c r="AG3245" s="8"/>
      <c r="AH3245" s="8"/>
      <c r="AI3245" s="8"/>
      <c r="AJ3245" s="8"/>
      <c r="AK3245" s="8"/>
      <c r="AL3245" s="8"/>
      <c r="AM3245" s="8"/>
      <c r="AN3245" s="8"/>
      <c r="AO3245" s="8"/>
      <c r="AP3245" s="8"/>
      <c r="AQ3245" s="6"/>
      <c r="AR3245" s="6"/>
      <c r="AS3245" s="8"/>
      <c r="AT3245" s="8"/>
      <c r="AU3245" s="8"/>
      <c r="AV3245" s="8"/>
      <c r="AW3245" s="8"/>
      <c r="AX3245" s="8"/>
      <c r="AY3245" s="8"/>
      <c r="AZ3245" s="8"/>
      <c r="BA3245" s="8"/>
      <c r="BB3245" s="8"/>
      <c r="BC3245" s="8"/>
      <c r="BD3245" s="8"/>
      <c r="BE3245" s="8"/>
      <c r="BF3245" s="8"/>
      <c r="BG3245" s="8"/>
      <c r="BH3245" s="8"/>
      <c r="BI3245" s="8"/>
      <c r="BJ3245" s="8"/>
      <c r="BK3245" s="8"/>
      <c r="BL3245" s="8"/>
      <c r="BM3245" s="132"/>
      <c r="BN3245" s="132"/>
      <c r="BO3245" s="132"/>
      <c r="BP3245" s="132"/>
      <c r="BQ3245" s="132"/>
      <c r="BR3245" s="132"/>
      <c r="BS3245" s="132"/>
    </row>
    <row r="3246" spans="1:71" s="5" customFormat="1">
      <c r="A3246" s="100"/>
      <c r="B3246" s="125"/>
      <c r="C3246" s="125"/>
      <c r="D3246" s="125"/>
      <c r="R3246" s="8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13"/>
      <c r="AF3246" s="8"/>
      <c r="AG3246" s="8"/>
      <c r="AH3246" s="8"/>
      <c r="AI3246" s="8"/>
      <c r="AJ3246" s="8"/>
      <c r="AK3246" s="8"/>
      <c r="AL3246" s="8"/>
      <c r="AM3246" s="8"/>
      <c r="AN3246" s="8"/>
      <c r="AO3246" s="8"/>
      <c r="AP3246" s="8"/>
      <c r="AQ3246" s="6"/>
      <c r="AR3246" s="6"/>
      <c r="AS3246" s="8"/>
      <c r="AT3246" s="8"/>
      <c r="AU3246" s="8"/>
      <c r="AV3246" s="8"/>
      <c r="AW3246" s="8"/>
      <c r="AX3246" s="8"/>
      <c r="AY3246" s="8"/>
      <c r="AZ3246" s="8"/>
      <c r="BA3246" s="8"/>
      <c r="BB3246" s="8"/>
      <c r="BC3246" s="8"/>
      <c r="BD3246" s="8"/>
      <c r="BE3246" s="8"/>
      <c r="BF3246" s="8"/>
      <c r="BG3246" s="8"/>
      <c r="BH3246" s="8"/>
      <c r="BI3246" s="8"/>
      <c r="BJ3246" s="8"/>
      <c r="BK3246" s="8"/>
      <c r="BL3246" s="8"/>
      <c r="BM3246" s="132"/>
      <c r="BN3246" s="132"/>
      <c r="BO3246" s="132"/>
      <c r="BP3246" s="132"/>
      <c r="BQ3246" s="132"/>
      <c r="BR3246" s="132"/>
      <c r="BS3246" s="132"/>
    </row>
    <row r="3247" spans="1:71" s="5" customFormat="1">
      <c r="A3247" s="100"/>
      <c r="B3247" s="125"/>
      <c r="C3247" s="125"/>
      <c r="D3247" s="125"/>
      <c r="R3247" s="8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13"/>
      <c r="AF3247" s="8"/>
      <c r="AG3247" s="8"/>
      <c r="AH3247" s="8"/>
      <c r="AI3247" s="8"/>
      <c r="AJ3247" s="8"/>
      <c r="AK3247" s="8"/>
      <c r="AL3247" s="8"/>
      <c r="AM3247" s="8"/>
      <c r="AN3247" s="8"/>
      <c r="AO3247" s="8"/>
      <c r="AP3247" s="8"/>
      <c r="AQ3247" s="6"/>
      <c r="AR3247" s="6"/>
      <c r="AS3247" s="8"/>
      <c r="AT3247" s="8"/>
      <c r="AU3247" s="8"/>
      <c r="AV3247" s="8"/>
      <c r="AW3247" s="8"/>
      <c r="AX3247" s="8"/>
      <c r="AY3247" s="8"/>
      <c r="AZ3247" s="8"/>
      <c r="BA3247" s="8"/>
      <c r="BB3247" s="8"/>
      <c r="BC3247" s="8"/>
      <c r="BD3247" s="8"/>
      <c r="BE3247" s="8"/>
      <c r="BF3247" s="8"/>
      <c r="BG3247" s="8"/>
      <c r="BH3247" s="8"/>
      <c r="BI3247" s="8"/>
      <c r="BJ3247" s="8"/>
      <c r="BK3247" s="8"/>
      <c r="BL3247" s="8"/>
      <c r="BM3247" s="132"/>
      <c r="BN3247" s="132"/>
      <c r="BO3247" s="132"/>
      <c r="BP3247" s="132"/>
      <c r="BQ3247" s="132"/>
      <c r="BR3247" s="132"/>
      <c r="BS3247" s="132"/>
    </row>
    <row r="3248" spans="1:71" s="5" customFormat="1">
      <c r="A3248" s="100"/>
      <c r="B3248" s="125"/>
      <c r="C3248" s="125"/>
      <c r="D3248" s="125"/>
      <c r="R3248" s="8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13"/>
      <c r="AF3248" s="8"/>
      <c r="AG3248" s="8"/>
      <c r="AH3248" s="8"/>
      <c r="AI3248" s="8"/>
      <c r="AJ3248" s="8"/>
      <c r="AK3248" s="8"/>
      <c r="AL3248" s="8"/>
      <c r="AM3248" s="8"/>
      <c r="AN3248" s="8"/>
      <c r="AO3248" s="8"/>
      <c r="AP3248" s="8"/>
      <c r="AQ3248" s="6"/>
      <c r="AR3248" s="6"/>
      <c r="AS3248" s="8"/>
      <c r="AT3248" s="8"/>
      <c r="AU3248" s="8"/>
      <c r="AV3248" s="8"/>
      <c r="AW3248" s="8"/>
      <c r="AX3248" s="8"/>
      <c r="AY3248" s="8"/>
      <c r="AZ3248" s="8"/>
      <c r="BA3248" s="8"/>
      <c r="BB3248" s="8"/>
      <c r="BC3248" s="8"/>
      <c r="BD3248" s="8"/>
      <c r="BE3248" s="8"/>
      <c r="BF3248" s="8"/>
      <c r="BG3248" s="8"/>
      <c r="BH3248" s="8"/>
      <c r="BI3248" s="8"/>
      <c r="BJ3248" s="8"/>
      <c r="BK3248" s="8"/>
      <c r="BL3248" s="8"/>
      <c r="BM3248" s="132"/>
      <c r="BN3248" s="132"/>
      <c r="BO3248" s="132"/>
      <c r="BP3248" s="132"/>
      <c r="BQ3248" s="132"/>
      <c r="BR3248" s="132"/>
      <c r="BS3248" s="132"/>
    </row>
    <row r="3249" spans="1:71" s="5" customFormat="1">
      <c r="A3249" s="100"/>
      <c r="B3249" s="125"/>
      <c r="C3249" s="125"/>
      <c r="D3249" s="125"/>
      <c r="R3249" s="8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13"/>
      <c r="AF3249" s="8"/>
      <c r="AG3249" s="8"/>
      <c r="AH3249" s="8"/>
      <c r="AI3249" s="8"/>
      <c r="AJ3249" s="8"/>
      <c r="AK3249" s="8"/>
      <c r="AL3249" s="8"/>
      <c r="AM3249" s="8"/>
      <c r="AN3249" s="8"/>
      <c r="AO3249" s="8"/>
      <c r="AP3249" s="8"/>
      <c r="AQ3249" s="6"/>
      <c r="AR3249" s="6"/>
      <c r="AS3249" s="8"/>
      <c r="AT3249" s="8"/>
      <c r="AU3249" s="8"/>
      <c r="AV3249" s="8"/>
      <c r="AW3249" s="8"/>
      <c r="AX3249" s="8"/>
      <c r="AY3249" s="8"/>
      <c r="AZ3249" s="8"/>
      <c r="BA3249" s="8"/>
      <c r="BB3249" s="8"/>
      <c r="BC3249" s="8"/>
      <c r="BD3249" s="8"/>
      <c r="BE3249" s="8"/>
      <c r="BF3249" s="8"/>
      <c r="BG3249" s="8"/>
      <c r="BH3249" s="8"/>
      <c r="BI3249" s="8"/>
      <c r="BJ3249" s="8"/>
      <c r="BK3249" s="8"/>
      <c r="BL3249" s="8"/>
      <c r="BM3249" s="132"/>
      <c r="BN3249" s="132"/>
      <c r="BO3249" s="132"/>
      <c r="BP3249" s="132"/>
      <c r="BQ3249" s="132"/>
      <c r="BR3249" s="132"/>
      <c r="BS3249" s="132"/>
    </row>
    <row r="3250" spans="1:71" s="5" customFormat="1">
      <c r="A3250" s="100"/>
      <c r="B3250" s="125"/>
      <c r="C3250" s="125"/>
      <c r="D3250" s="125"/>
      <c r="R3250" s="8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13"/>
      <c r="AF3250" s="8"/>
      <c r="AG3250" s="8"/>
      <c r="AH3250" s="8"/>
      <c r="AI3250" s="8"/>
      <c r="AJ3250" s="8"/>
      <c r="AK3250" s="8"/>
      <c r="AL3250" s="8"/>
      <c r="AM3250" s="8"/>
      <c r="AN3250" s="8"/>
      <c r="AO3250" s="8"/>
      <c r="AP3250" s="8"/>
      <c r="AQ3250" s="6"/>
      <c r="AR3250" s="6"/>
      <c r="AS3250" s="8"/>
      <c r="AT3250" s="8"/>
      <c r="AU3250" s="8"/>
      <c r="AV3250" s="8"/>
      <c r="AW3250" s="8"/>
      <c r="AX3250" s="8"/>
      <c r="AY3250" s="8"/>
      <c r="AZ3250" s="8"/>
      <c r="BA3250" s="8"/>
      <c r="BB3250" s="8"/>
      <c r="BC3250" s="8"/>
      <c r="BD3250" s="8"/>
      <c r="BE3250" s="8"/>
      <c r="BF3250" s="8"/>
      <c r="BG3250" s="8"/>
      <c r="BH3250" s="8"/>
      <c r="BI3250" s="8"/>
      <c r="BJ3250" s="8"/>
      <c r="BK3250" s="8"/>
      <c r="BL3250" s="8"/>
      <c r="BM3250" s="132"/>
      <c r="BN3250" s="132"/>
      <c r="BO3250" s="132"/>
      <c r="BP3250" s="132"/>
      <c r="BQ3250" s="132"/>
      <c r="BR3250" s="132"/>
      <c r="BS3250" s="132"/>
    </row>
    <row r="3251" spans="1:71" s="5" customFormat="1">
      <c r="A3251" s="100"/>
      <c r="B3251" s="125"/>
      <c r="C3251" s="125"/>
      <c r="D3251" s="125"/>
      <c r="R3251" s="8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13"/>
      <c r="AF3251" s="8"/>
      <c r="AG3251" s="8"/>
      <c r="AH3251" s="8"/>
      <c r="AI3251" s="8"/>
      <c r="AJ3251" s="8"/>
      <c r="AK3251" s="8"/>
      <c r="AL3251" s="8"/>
      <c r="AM3251" s="8"/>
      <c r="AN3251" s="8"/>
      <c r="AO3251" s="8"/>
      <c r="AP3251" s="8"/>
      <c r="AQ3251" s="6"/>
      <c r="AR3251" s="6"/>
      <c r="AS3251" s="8"/>
      <c r="AT3251" s="8"/>
      <c r="AU3251" s="8"/>
      <c r="AV3251" s="8"/>
      <c r="AW3251" s="8"/>
      <c r="AX3251" s="8"/>
      <c r="AY3251" s="8"/>
      <c r="AZ3251" s="8"/>
      <c r="BA3251" s="8"/>
      <c r="BB3251" s="8"/>
      <c r="BC3251" s="8"/>
      <c r="BD3251" s="8"/>
      <c r="BE3251" s="8"/>
      <c r="BF3251" s="8"/>
      <c r="BG3251" s="8"/>
      <c r="BH3251" s="8"/>
      <c r="BI3251" s="8"/>
      <c r="BJ3251" s="8"/>
      <c r="BK3251" s="8"/>
      <c r="BL3251" s="8"/>
      <c r="BM3251" s="132"/>
      <c r="BN3251" s="132"/>
      <c r="BO3251" s="132"/>
      <c r="BP3251" s="132"/>
      <c r="BQ3251" s="132"/>
      <c r="BR3251" s="132"/>
      <c r="BS3251" s="132"/>
    </row>
    <row r="3252" spans="1:71" s="5" customFormat="1">
      <c r="A3252" s="100"/>
      <c r="B3252" s="125"/>
      <c r="C3252" s="125"/>
      <c r="D3252" s="125"/>
      <c r="R3252" s="8"/>
      <c r="S3252" s="8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  <c r="AD3252" s="8"/>
      <c r="AE3252" s="13"/>
      <c r="AF3252" s="8"/>
      <c r="AG3252" s="8"/>
      <c r="AH3252" s="8"/>
      <c r="AI3252" s="8"/>
      <c r="AJ3252" s="8"/>
      <c r="AK3252" s="8"/>
      <c r="AL3252" s="8"/>
      <c r="AM3252" s="8"/>
      <c r="AN3252" s="8"/>
      <c r="AO3252" s="8"/>
      <c r="AP3252" s="8"/>
      <c r="AQ3252" s="6"/>
      <c r="AR3252" s="6"/>
      <c r="AS3252" s="8"/>
      <c r="AT3252" s="8"/>
      <c r="AU3252" s="8"/>
      <c r="AV3252" s="8"/>
      <c r="AW3252" s="8"/>
      <c r="AX3252" s="8"/>
      <c r="AY3252" s="8"/>
      <c r="AZ3252" s="8"/>
      <c r="BA3252" s="8"/>
      <c r="BB3252" s="8"/>
      <c r="BC3252" s="8"/>
      <c r="BD3252" s="8"/>
      <c r="BE3252" s="8"/>
      <c r="BF3252" s="8"/>
      <c r="BG3252" s="8"/>
      <c r="BH3252" s="8"/>
      <c r="BI3252" s="8"/>
      <c r="BJ3252" s="8"/>
      <c r="BK3252" s="8"/>
      <c r="BL3252" s="8"/>
      <c r="BM3252" s="132"/>
      <c r="BN3252" s="132"/>
      <c r="BO3252" s="132"/>
      <c r="BP3252" s="132"/>
      <c r="BQ3252" s="132"/>
      <c r="BR3252" s="132"/>
      <c r="BS3252" s="132"/>
    </row>
    <row r="3253" spans="1:71" s="5" customFormat="1">
      <c r="A3253" s="100"/>
      <c r="B3253" s="125"/>
      <c r="C3253" s="125"/>
      <c r="D3253" s="125"/>
      <c r="R3253" s="8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13"/>
      <c r="AF3253" s="8"/>
      <c r="AG3253" s="8"/>
      <c r="AH3253" s="8"/>
      <c r="AI3253" s="8"/>
      <c r="AJ3253" s="8"/>
      <c r="AK3253" s="8"/>
      <c r="AL3253" s="8"/>
      <c r="AM3253" s="8"/>
      <c r="AN3253" s="8"/>
      <c r="AO3253" s="8"/>
      <c r="AP3253" s="8"/>
      <c r="AQ3253" s="6"/>
      <c r="AR3253" s="6"/>
      <c r="AS3253" s="8"/>
      <c r="AT3253" s="8"/>
      <c r="AU3253" s="8"/>
      <c r="AV3253" s="8"/>
      <c r="AW3253" s="8"/>
      <c r="AX3253" s="8"/>
      <c r="AY3253" s="8"/>
      <c r="AZ3253" s="8"/>
      <c r="BA3253" s="8"/>
      <c r="BB3253" s="8"/>
      <c r="BC3253" s="8"/>
      <c r="BD3253" s="8"/>
      <c r="BE3253" s="8"/>
      <c r="BF3253" s="8"/>
      <c r="BG3253" s="8"/>
      <c r="BH3253" s="8"/>
      <c r="BI3253" s="8"/>
      <c r="BJ3253" s="8"/>
      <c r="BK3253" s="8"/>
      <c r="BL3253" s="8"/>
      <c r="BM3253" s="132"/>
      <c r="BN3253" s="132"/>
      <c r="BO3253" s="132"/>
      <c r="BP3253" s="132"/>
      <c r="BQ3253" s="132"/>
      <c r="BR3253" s="132"/>
      <c r="BS3253" s="132"/>
    </row>
    <row r="3254" spans="1:71" s="5" customFormat="1">
      <c r="A3254" s="100"/>
      <c r="B3254" s="125"/>
      <c r="C3254" s="125"/>
      <c r="D3254" s="125"/>
      <c r="R3254" s="8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13"/>
      <c r="AF3254" s="8"/>
      <c r="AG3254" s="8"/>
      <c r="AH3254" s="8"/>
      <c r="AI3254" s="8"/>
      <c r="AJ3254" s="8"/>
      <c r="AK3254" s="8"/>
      <c r="AL3254" s="8"/>
      <c r="AM3254" s="8"/>
      <c r="AN3254" s="8"/>
      <c r="AO3254" s="8"/>
      <c r="AP3254" s="8"/>
      <c r="AQ3254" s="6"/>
      <c r="AR3254" s="6"/>
      <c r="AS3254" s="8"/>
      <c r="AT3254" s="8"/>
      <c r="AU3254" s="8"/>
      <c r="AV3254" s="8"/>
      <c r="AW3254" s="8"/>
      <c r="AX3254" s="8"/>
      <c r="AY3254" s="8"/>
      <c r="AZ3254" s="8"/>
      <c r="BA3254" s="8"/>
      <c r="BB3254" s="8"/>
      <c r="BC3254" s="8"/>
      <c r="BD3254" s="8"/>
      <c r="BE3254" s="8"/>
      <c r="BF3254" s="8"/>
      <c r="BG3254" s="8"/>
      <c r="BH3254" s="8"/>
      <c r="BI3254" s="8"/>
      <c r="BJ3254" s="8"/>
      <c r="BK3254" s="8"/>
      <c r="BL3254" s="8"/>
      <c r="BM3254" s="132"/>
      <c r="BN3254" s="132"/>
      <c r="BO3254" s="132"/>
      <c r="BP3254" s="132"/>
      <c r="BQ3254" s="132"/>
      <c r="BR3254" s="132"/>
      <c r="BS3254" s="132"/>
    </row>
    <row r="3255" spans="1:71" s="5" customFormat="1">
      <c r="A3255" s="100"/>
      <c r="B3255" s="125"/>
      <c r="C3255" s="125"/>
      <c r="D3255" s="125"/>
      <c r="R3255" s="8"/>
      <c r="S3255" s="8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  <c r="AD3255" s="8"/>
      <c r="AE3255" s="13"/>
      <c r="AF3255" s="8"/>
      <c r="AG3255" s="8"/>
      <c r="AH3255" s="8"/>
      <c r="AI3255" s="8"/>
      <c r="AJ3255" s="8"/>
      <c r="AK3255" s="8"/>
      <c r="AL3255" s="8"/>
      <c r="AM3255" s="8"/>
      <c r="AN3255" s="8"/>
      <c r="AO3255" s="8"/>
      <c r="AP3255" s="8"/>
      <c r="AQ3255" s="6"/>
      <c r="AR3255" s="6"/>
      <c r="AS3255" s="8"/>
      <c r="AT3255" s="8"/>
      <c r="AU3255" s="8"/>
      <c r="AV3255" s="8"/>
      <c r="AW3255" s="8"/>
      <c r="AX3255" s="8"/>
      <c r="AY3255" s="8"/>
      <c r="AZ3255" s="8"/>
      <c r="BA3255" s="8"/>
      <c r="BB3255" s="8"/>
      <c r="BC3255" s="8"/>
      <c r="BD3255" s="8"/>
      <c r="BE3255" s="8"/>
      <c r="BF3255" s="8"/>
      <c r="BG3255" s="8"/>
      <c r="BH3255" s="8"/>
      <c r="BI3255" s="8"/>
      <c r="BJ3255" s="8"/>
      <c r="BK3255" s="8"/>
      <c r="BL3255" s="8"/>
      <c r="BM3255" s="132"/>
      <c r="BN3255" s="132"/>
      <c r="BO3255" s="132"/>
      <c r="BP3255" s="132"/>
      <c r="BQ3255" s="132"/>
      <c r="BR3255" s="132"/>
      <c r="BS3255" s="132"/>
    </row>
    <row r="3256" spans="1:71" s="5" customFormat="1">
      <c r="A3256" s="100"/>
      <c r="B3256" s="125"/>
      <c r="C3256" s="125"/>
      <c r="D3256" s="125"/>
      <c r="R3256" s="8"/>
      <c r="S3256" s="8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  <c r="AD3256" s="8"/>
      <c r="AE3256" s="13"/>
      <c r="AF3256" s="8"/>
      <c r="AG3256" s="8"/>
      <c r="AH3256" s="8"/>
      <c r="AI3256" s="8"/>
      <c r="AJ3256" s="8"/>
      <c r="AK3256" s="8"/>
      <c r="AL3256" s="8"/>
      <c r="AM3256" s="8"/>
      <c r="AN3256" s="8"/>
      <c r="AO3256" s="8"/>
      <c r="AP3256" s="8"/>
      <c r="AQ3256" s="6"/>
      <c r="AR3256" s="6"/>
      <c r="AS3256" s="8"/>
      <c r="AT3256" s="8"/>
      <c r="AU3256" s="8"/>
      <c r="AV3256" s="8"/>
      <c r="AW3256" s="8"/>
      <c r="AX3256" s="8"/>
      <c r="AY3256" s="8"/>
      <c r="AZ3256" s="8"/>
      <c r="BA3256" s="8"/>
      <c r="BB3256" s="8"/>
      <c r="BC3256" s="8"/>
      <c r="BD3256" s="8"/>
      <c r="BE3256" s="8"/>
      <c r="BF3256" s="8"/>
      <c r="BG3256" s="8"/>
      <c r="BH3256" s="8"/>
      <c r="BI3256" s="8"/>
      <c r="BJ3256" s="8"/>
      <c r="BK3256" s="8"/>
      <c r="BL3256" s="8"/>
      <c r="BM3256" s="132"/>
      <c r="BN3256" s="132"/>
      <c r="BO3256" s="132"/>
      <c r="BP3256" s="132"/>
      <c r="BQ3256" s="132"/>
      <c r="BR3256" s="132"/>
      <c r="BS3256" s="132"/>
    </row>
    <row r="3257" spans="1:71" s="5" customFormat="1">
      <c r="A3257" s="100"/>
      <c r="B3257" s="125"/>
      <c r="C3257" s="125"/>
      <c r="D3257" s="125"/>
      <c r="R3257" s="8"/>
      <c r="S3257" s="8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  <c r="AD3257" s="8"/>
      <c r="AE3257" s="13"/>
      <c r="AF3257" s="8"/>
      <c r="AG3257" s="8"/>
      <c r="AH3257" s="8"/>
      <c r="AI3257" s="8"/>
      <c r="AJ3257" s="8"/>
      <c r="AK3257" s="8"/>
      <c r="AL3257" s="8"/>
      <c r="AM3257" s="8"/>
      <c r="AN3257" s="8"/>
      <c r="AO3257" s="8"/>
      <c r="AP3257" s="8"/>
      <c r="AQ3257" s="6"/>
      <c r="AR3257" s="6"/>
      <c r="AS3257" s="8"/>
      <c r="AT3257" s="8"/>
      <c r="AU3257" s="8"/>
      <c r="AV3257" s="8"/>
      <c r="AW3257" s="8"/>
      <c r="AX3257" s="8"/>
      <c r="AY3257" s="8"/>
      <c r="AZ3257" s="8"/>
      <c r="BA3257" s="8"/>
      <c r="BB3257" s="8"/>
      <c r="BC3257" s="8"/>
      <c r="BD3257" s="8"/>
      <c r="BE3257" s="8"/>
      <c r="BF3257" s="8"/>
      <c r="BG3257" s="8"/>
      <c r="BH3257" s="8"/>
      <c r="BI3257" s="8"/>
      <c r="BJ3257" s="8"/>
      <c r="BK3257" s="8"/>
      <c r="BL3257" s="8"/>
      <c r="BM3257" s="132"/>
      <c r="BN3257" s="132"/>
      <c r="BO3257" s="132"/>
      <c r="BP3257" s="132"/>
      <c r="BQ3257" s="132"/>
      <c r="BR3257" s="132"/>
      <c r="BS3257" s="132"/>
    </row>
    <row r="3258" spans="1:71" s="5" customFormat="1">
      <c r="A3258" s="100"/>
      <c r="B3258" s="125"/>
      <c r="C3258" s="125"/>
      <c r="D3258" s="125"/>
      <c r="R3258" s="8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13"/>
      <c r="AF3258" s="8"/>
      <c r="AG3258" s="8"/>
      <c r="AH3258" s="8"/>
      <c r="AI3258" s="8"/>
      <c r="AJ3258" s="8"/>
      <c r="AK3258" s="8"/>
      <c r="AL3258" s="8"/>
      <c r="AM3258" s="8"/>
      <c r="AN3258" s="8"/>
      <c r="AO3258" s="8"/>
      <c r="AP3258" s="8"/>
      <c r="AQ3258" s="6"/>
      <c r="AR3258" s="6"/>
      <c r="AS3258" s="8"/>
      <c r="AT3258" s="8"/>
      <c r="AU3258" s="8"/>
      <c r="AV3258" s="8"/>
      <c r="AW3258" s="8"/>
      <c r="AX3258" s="8"/>
      <c r="AY3258" s="8"/>
      <c r="AZ3258" s="8"/>
      <c r="BA3258" s="8"/>
      <c r="BB3258" s="8"/>
      <c r="BC3258" s="8"/>
      <c r="BD3258" s="8"/>
      <c r="BE3258" s="8"/>
      <c r="BF3258" s="8"/>
      <c r="BG3258" s="8"/>
      <c r="BH3258" s="8"/>
      <c r="BI3258" s="8"/>
      <c r="BJ3258" s="8"/>
      <c r="BK3258" s="8"/>
      <c r="BL3258" s="8"/>
      <c r="BM3258" s="132"/>
      <c r="BN3258" s="132"/>
      <c r="BO3258" s="132"/>
      <c r="BP3258" s="132"/>
      <c r="BQ3258" s="132"/>
      <c r="BR3258" s="132"/>
      <c r="BS3258" s="132"/>
    </row>
    <row r="3259" spans="1:71" s="5" customFormat="1">
      <c r="A3259" s="100"/>
      <c r="B3259" s="125"/>
      <c r="C3259" s="125"/>
      <c r="D3259" s="125"/>
      <c r="R3259" s="8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13"/>
      <c r="AF3259" s="8"/>
      <c r="AG3259" s="8"/>
      <c r="AH3259" s="8"/>
      <c r="AI3259" s="8"/>
      <c r="AJ3259" s="8"/>
      <c r="AK3259" s="8"/>
      <c r="AL3259" s="8"/>
      <c r="AM3259" s="8"/>
      <c r="AN3259" s="8"/>
      <c r="AO3259" s="8"/>
      <c r="AP3259" s="8"/>
      <c r="AQ3259" s="6"/>
      <c r="AR3259" s="6"/>
      <c r="AS3259" s="8"/>
      <c r="AT3259" s="8"/>
      <c r="AU3259" s="8"/>
      <c r="AV3259" s="8"/>
      <c r="AW3259" s="8"/>
      <c r="AX3259" s="8"/>
      <c r="AY3259" s="8"/>
      <c r="AZ3259" s="8"/>
      <c r="BA3259" s="8"/>
      <c r="BB3259" s="8"/>
      <c r="BC3259" s="8"/>
      <c r="BD3259" s="8"/>
      <c r="BE3259" s="8"/>
      <c r="BF3259" s="8"/>
      <c r="BG3259" s="8"/>
      <c r="BH3259" s="8"/>
      <c r="BI3259" s="8"/>
      <c r="BJ3259" s="8"/>
      <c r="BK3259" s="8"/>
      <c r="BL3259" s="8"/>
      <c r="BM3259" s="132"/>
      <c r="BN3259" s="132"/>
      <c r="BO3259" s="132"/>
      <c r="BP3259" s="132"/>
      <c r="BQ3259" s="132"/>
      <c r="BR3259" s="132"/>
      <c r="BS3259" s="132"/>
    </row>
    <row r="3260" spans="1:71" s="5" customFormat="1">
      <c r="A3260" s="100"/>
      <c r="B3260" s="125"/>
      <c r="C3260" s="125"/>
      <c r="D3260" s="125"/>
      <c r="R3260" s="8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13"/>
      <c r="AF3260" s="8"/>
      <c r="AG3260" s="8"/>
      <c r="AH3260" s="8"/>
      <c r="AI3260" s="8"/>
      <c r="AJ3260" s="8"/>
      <c r="AK3260" s="8"/>
      <c r="AL3260" s="8"/>
      <c r="AM3260" s="8"/>
      <c r="AN3260" s="8"/>
      <c r="AO3260" s="8"/>
      <c r="AP3260" s="8"/>
      <c r="AQ3260" s="6"/>
      <c r="AR3260" s="6"/>
      <c r="AS3260" s="8"/>
      <c r="AT3260" s="8"/>
      <c r="AU3260" s="8"/>
      <c r="AV3260" s="8"/>
      <c r="AW3260" s="8"/>
      <c r="AX3260" s="8"/>
      <c r="AY3260" s="8"/>
      <c r="AZ3260" s="8"/>
      <c r="BA3260" s="8"/>
      <c r="BB3260" s="8"/>
      <c r="BC3260" s="8"/>
      <c r="BD3260" s="8"/>
      <c r="BE3260" s="8"/>
      <c r="BF3260" s="8"/>
      <c r="BG3260" s="8"/>
      <c r="BH3260" s="8"/>
      <c r="BI3260" s="8"/>
      <c r="BJ3260" s="8"/>
      <c r="BK3260" s="8"/>
      <c r="BL3260" s="8"/>
      <c r="BM3260" s="132"/>
      <c r="BN3260" s="132"/>
      <c r="BO3260" s="132"/>
      <c r="BP3260" s="132"/>
      <c r="BQ3260" s="132"/>
      <c r="BR3260" s="132"/>
      <c r="BS3260" s="132"/>
    </row>
    <row r="3261" spans="1:71" s="5" customFormat="1">
      <c r="A3261" s="100"/>
      <c r="B3261" s="125"/>
      <c r="C3261" s="125"/>
      <c r="D3261" s="125"/>
      <c r="R3261" s="8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13"/>
      <c r="AF3261" s="8"/>
      <c r="AG3261" s="8"/>
      <c r="AH3261" s="8"/>
      <c r="AI3261" s="8"/>
      <c r="AJ3261" s="8"/>
      <c r="AK3261" s="8"/>
      <c r="AL3261" s="8"/>
      <c r="AM3261" s="8"/>
      <c r="AN3261" s="8"/>
      <c r="AO3261" s="8"/>
      <c r="AP3261" s="8"/>
      <c r="AQ3261" s="6"/>
      <c r="AR3261" s="6"/>
      <c r="AS3261" s="8"/>
      <c r="AT3261" s="8"/>
      <c r="AU3261" s="8"/>
      <c r="AV3261" s="8"/>
      <c r="AW3261" s="8"/>
      <c r="AX3261" s="8"/>
      <c r="AY3261" s="8"/>
      <c r="AZ3261" s="8"/>
      <c r="BA3261" s="8"/>
      <c r="BB3261" s="8"/>
      <c r="BC3261" s="8"/>
      <c r="BD3261" s="8"/>
      <c r="BE3261" s="8"/>
      <c r="BF3261" s="8"/>
      <c r="BG3261" s="8"/>
      <c r="BH3261" s="8"/>
      <c r="BI3261" s="8"/>
      <c r="BJ3261" s="8"/>
      <c r="BK3261" s="8"/>
      <c r="BL3261" s="8"/>
      <c r="BM3261" s="132"/>
      <c r="BN3261" s="132"/>
      <c r="BO3261" s="132"/>
      <c r="BP3261" s="132"/>
      <c r="BQ3261" s="132"/>
      <c r="BR3261" s="132"/>
      <c r="BS3261" s="132"/>
    </row>
    <row r="3262" spans="1:71" s="5" customFormat="1">
      <c r="A3262" s="100"/>
      <c r="B3262" s="125"/>
      <c r="C3262" s="125"/>
      <c r="D3262" s="125"/>
      <c r="R3262" s="8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13"/>
      <c r="AF3262" s="8"/>
      <c r="AG3262" s="8"/>
      <c r="AH3262" s="8"/>
      <c r="AI3262" s="8"/>
      <c r="AJ3262" s="8"/>
      <c r="AK3262" s="8"/>
      <c r="AL3262" s="8"/>
      <c r="AM3262" s="8"/>
      <c r="AN3262" s="8"/>
      <c r="AO3262" s="8"/>
      <c r="AP3262" s="8"/>
      <c r="AQ3262" s="6"/>
      <c r="AR3262" s="6"/>
      <c r="AS3262" s="8"/>
      <c r="AT3262" s="8"/>
      <c r="AU3262" s="8"/>
      <c r="AV3262" s="8"/>
      <c r="AW3262" s="8"/>
      <c r="AX3262" s="8"/>
      <c r="AY3262" s="8"/>
      <c r="AZ3262" s="8"/>
      <c r="BA3262" s="8"/>
      <c r="BB3262" s="8"/>
      <c r="BC3262" s="8"/>
      <c r="BD3262" s="8"/>
      <c r="BE3262" s="8"/>
      <c r="BF3262" s="8"/>
      <c r="BG3262" s="8"/>
      <c r="BH3262" s="8"/>
      <c r="BI3262" s="8"/>
      <c r="BJ3262" s="8"/>
      <c r="BK3262" s="8"/>
      <c r="BL3262" s="8"/>
      <c r="BM3262" s="132"/>
      <c r="BN3262" s="132"/>
      <c r="BO3262" s="132"/>
      <c r="BP3262" s="132"/>
      <c r="BQ3262" s="132"/>
      <c r="BR3262" s="132"/>
      <c r="BS3262" s="132"/>
    </row>
    <row r="3263" spans="1:71" s="5" customFormat="1">
      <c r="A3263" s="100"/>
      <c r="B3263" s="125"/>
      <c r="C3263" s="125"/>
      <c r="D3263" s="125"/>
      <c r="R3263" s="8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13"/>
      <c r="AF3263" s="8"/>
      <c r="AG3263" s="8"/>
      <c r="AH3263" s="8"/>
      <c r="AI3263" s="8"/>
      <c r="AJ3263" s="8"/>
      <c r="AK3263" s="8"/>
      <c r="AL3263" s="8"/>
      <c r="AM3263" s="8"/>
      <c r="AN3263" s="8"/>
      <c r="AO3263" s="8"/>
      <c r="AP3263" s="8"/>
      <c r="AQ3263" s="6"/>
      <c r="AR3263" s="6"/>
      <c r="AS3263" s="8"/>
      <c r="AT3263" s="8"/>
      <c r="AU3263" s="8"/>
      <c r="AV3263" s="8"/>
      <c r="AW3263" s="8"/>
      <c r="AX3263" s="8"/>
      <c r="AY3263" s="8"/>
      <c r="AZ3263" s="8"/>
      <c r="BA3263" s="8"/>
      <c r="BB3263" s="8"/>
      <c r="BC3263" s="8"/>
      <c r="BD3263" s="8"/>
      <c r="BE3263" s="8"/>
      <c r="BF3263" s="8"/>
      <c r="BG3263" s="8"/>
      <c r="BH3263" s="8"/>
      <c r="BI3263" s="8"/>
      <c r="BJ3263" s="8"/>
      <c r="BK3263" s="8"/>
      <c r="BL3263" s="8"/>
      <c r="BM3263" s="132"/>
      <c r="BN3263" s="132"/>
      <c r="BO3263" s="132"/>
      <c r="BP3263" s="132"/>
      <c r="BQ3263" s="132"/>
      <c r="BR3263" s="132"/>
      <c r="BS3263" s="132"/>
    </row>
    <row r="3264" spans="1:71" s="5" customFormat="1">
      <c r="A3264" s="100"/>
      <c r="B3264" s="125"/>
      <c r="C3264" s="125"/>
      <c r="D3264" s="125"/>
      <c r="R3264" s="8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13"/>
      <c r="AF3264" s="8"/>
      <c r="AG3264" s="8"/>
      <c r="AH3264" s="8"/>
      <c r="AI3264" s="8"/>
      <c r="AJ3264" s="8"/>
      <c r="AK3264" s="8"/>
      <c r="AL3264" s="8"/>
      <c r="AM3264" s="8"/>
      <c r="AN3264" s="8"/>
      <c r="AO3264" s="8"/>
      <c r="AP3264" s="8"/>
      <c r="AQ3264" s="6"/>
      <c r="AR3264" s="6"/>
      <c r="AS3264" s="8"/>
      <c r="AT3264" s="8"/>
      <c r="AU3264" s="8"/>
      <c r="AV3264" s="8"/>
      <c r="AW3264" s="8"/>
      <c r="AX3264" s="8"/>
      <c r="AY3264" s="8"/>
      <c r="AZ3264" s="8"/>
      <c r="BA3264" s="8"/>
      <c r="BB3264" s="8"/>
      <c r="BC3264" s="8"/>
      <c r="BD3264" s="8"/>
      <c r="BE3264" s="8"/>
      <c r="BF3264" s="8"/>
      <c r="BG3264" s="8"/>
      <c r="BH3264" s="8"/>
      <c r="BI3264" s="8"/>
      <c r="BJ3264" s="8"/>
      <c r="BK3264" s="8"/>
      <c r="BL3264" s="8"/>
      <c r="BM3264" s="132"/>
      <c r="BN3264" s="132"/>
      <c r="BO3264" s="132"/>
      <c r="BP3264" s="132"/>
      <c r="BQ3264" s="132"/>
      <c r="BR3264" s="132"/>
      <c r="BS3264" s="132"/>
    </row>
    <row r="3265" spans="1:71" s="5" customFormat="1">
      <c r="A3265" s="100"/>
      <c r="B3265" s="125"/>
      <c r="C3265" s="125"/>
      <c r="D3265" s="125"/>
      <c r="R3265" s="8"/>
      <c r="S3265" s="8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  <c r="AD3265" s="8"/>
      <c r="AE3265" s="13"/>
      <c r="AF3265" s="8"/>
      <c r="AG3265" s="8"/>
      <c r="AH3265" s="8"/>
      <c r="AI3265" s="8"/>
      <c r="AJ3265" s="8"/>
      <c r="AK3265" s="8"/>
      <c r="AL3265" s="8"/>
      <c r="AM3265" s="8"/>
      <c r="AN3265" s="8"/>
      <c r="AO3265" s="8"/>
      <c r="AP3265" s="8"/>
      <c r="AQ3265" s="6"/>
      <c r="AR3265" s="6"/>
      <c r="AS3265" s="8"/>
      <c r="AT3265" s="8"/>
      <c r="AU3265" s="8"/>
      <c r="AV3265" s="8"/>
      <c r="AW3265" s="8"/>
      <c r="AX3265" s="8"/>
      <c r="AY3265" s="8"/>
      <c r="AZ3265" s="8"/>
      <c r="BA3265" s="8"/>
      <c r="BB3265" s="8"/>
      <c r="BC3265" s="8"/>
      <c r="BD3265" s="8"/>
      <c r="BE3265" s="8"/>
      <c r="BF3265" s="8"/>
      <c r="BG3265" s="8"/>
      <c r="BH3265" s="8"/>
      <c r="BI3265" s="8"/>
      <c r="BJ3265" s="8"/>
      <c r="BK3265" s="8"/>
      <c r="BL3265" s="8"/>
      <c r="BM3265" s="132"/>
      <c r="BN3265" s="132"/>
      <c r="BO3265" s="132"/>
      <c r="BP3265" s="132"/>
      <c r="BQ3265" s="132"/>
      <c r="BR3265" s="132"/>
      <c r="BS3265" s="132"/>
    </row>
    <row r="3266" spans="1:71" s="5" customFormat="1">
      <c r="A3266" s="100"/>
      <c r="B3266" s="125"/>
      <c r="C3266" s="125"/>
      <c r="D3266" s="125"/>
      <c r="R3266" s="8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13"/>
      <c r="AF3266" s="8"/>
      <c r="AG3266" s="8"/>
      <c r="AH3266" s="8"/>
      <c r="AI3266" s="8"/>
      <c r="AJ3266" s="8"/>
      <c r="AK3266" s="8"/>
      <c r="AL3266" s="8"/>
      <c r="AM3266" s="8"/>
      <c r="AN3266" s="8"/>
      <c r="AO3266" s="8"/>
      <c r="AP3266" s="8"/>
      <c r="AQ3266" s="6"/>
      <c r="AR3266" s="6"/>
      <c r="AS3266" s="8"/>
      <c r="AT3266" s="8"/>
      <c r="AU3266" s="8"/>
      <c r="AV3266" s="8"/>
      <c r="AW3266" s="8"/>
      <c r="AX3266" s="8"/>
      <c r="AY3266" s="8"/>
      <c r="AZ3266" s="8"/>
      <c r="BA3266" s="8"/>
      <c r="BB3266" s="8"/>
      <c r="BC3266" s="8"/>
      <c r="BD3266" s="8"/>
      <c r="BE3266" s="8"/>
      <c r="BF3266" s="8"/>
      <c r="BG3266" s="8"/>
      <c r="BH3266" s="8"/>
      <c r="BI3266" s="8"/>
      <c r="BJ3266" s="8"/>
      <c r="BK3266" s="8"/>
      <c r="BL3266" s="8"/>
      <c r="BM3266" s="132"/>
      <c r="BN3266" s="132"/>
      <c r="BO3266" s="132"/>
      <c r="BP3266" s="132"/>
      <c r="BQ3266" s="132"/>
      <c r="BR3266" s="132"/>
      <c r="BS3266" s="132"/>
    </row>
    <row r="3267" spans="1:71" s="5" customFormat="1">
      <c r="A3267" s="100"/>
      <c r="B3267" s="125"/>
      <c r="C3267" s="125"/>
      <c r="D3267" s="125"/>
      <c r="R3267" s="8"/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13"/>
      <c r="AF3267" s="8"/>
      <c r="AG3267" s="8"/>
      <c r="AH3267" s="8"/>
      <c r="AI3267" s="8"/>
      <c r="AJ3267" s="8"/>
      <c r="AK3267" s="8"/>
      <c r="AL3267" s="8"/>
      <c r="AM3267" s="8"/>
      <c r="AN3267" s="8"/>
      <c r="AO3267" s="8"/>
      <c r="AP3267" s="8"/>
      <c r="AQ3267" s="6"/>
      <c r="AR3267" s="6"/>
      <c r="AS3267" s="8"/>
      <c r="AT3267" s="8"/>
      <c r="AU3267" s="8"/>
      <c r="AV3267" s="8"/>
      <c r="AW3267" s="8"/>
      <c r="AX3267" s="8"/>
      <c r="AY3267" s="8"/>
      <c r="AZ3267" s="8"/>
      <c r="BA3267" s="8"/>
      <c r="BB3267" s="8"/>
      <c r="BC3267" s="8"/>
      <c r="BD3267" s="8"/>
      <c r="BE3267" s="8"/>
      <c r="BF3267" s="8"/>
      <c r="BG3267" s="8"/>
      <c r="BH3267" s="8"/>
      <c r="BI3267" s="8"/>
      <c r="BJ3267" s="8"/>
      <c r="BK3267" s="8"/>
      <c r="BL3267" s="8"/>
      <c r="BM3267" s="132"/>
      <c r="BN3267" s="132"/>
      <c r="BO3267" s="132"/>
      <c r="BP3267" s="132"/>
      <c r="BQ3267" s="132"/>
      <c r="BR3267" s="132"/>
      <c r="BS3267" s="132"/>
    </row>
    <row r="3268" spans="1:71" s="5" customFormat="1">
      <c r="A3268" s="100"/>
      <c r="B3268" s="125"/>
      <c r="C3268" s="125"/>
      <c r="D3268" s="125"/>
      <c r="R3268" s="8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13"/>
      <c r="AF3268" s="8"/>
      <c r="AG3268" s="8"/>
      <c r="AH3268" s="8"/>
      <c r="AI3268" s="8"/>
      <c r="AJ3268" s="8"/>
      <c r="AK3268" s="8"/>
      <c r="AL3268" s="8"/>
      <c r="AM3268" s="8"/>
      <c r="AN3268" s="8"/>
      <c r="AO3268" s="8"/>
      <c r="AP3268" s="8"/>
      <c r="AQ3268" s="6"/>
      <c r="AR3268" s="6"/>
      <c r="AS3268" s="8"/>
      <c r="AT3268" s="8"/>
      <c r="AU3268" s="8"/>
      <c r="AV3268" s="8"/>
      <c r="AW3268" s="8"/>
      <c r="AX3268" s="8"/>
      <c r="AY3268" s="8"/>
      <c r="AZ3268" s="8"/>
      <c r="BA3268" s="8"/>
      <c r="BB3268" s="8"/>
      <c r="BC3268" s="8"/>
      <c r="BD3268" s="8"/>
      <c r="BE3268" s="8"/>
      <c r="BF3268" s="8"/>
      <c r="BG3268" s="8"/>
      <c r="BH3268" s="8"/>
      <c r="BI3268" s="8"/>
      <c r="BJ3268" s="8"/>
      <c r="BK3268" s="8"/>
      <c r="BL3268" s="8"/>
      <c r="BM3268" s="132"/>
      <c r="BN3268" s="132"/>
      <c r="BO3268" s="132"/>
      <c r="BP3268" s="132"/>
      <c r="BQ3268" s="132"/>
      <c r="BR3268" s="132"/>
      <c r="BS3268" s="132"/>
    </row>
    <row r="3269" spans="1:71" s="5" customFormat="1">
      <c r="A3269" s="100"/>
      <c r="B3269" s="125"/>
      <c r="C3269" s="125"/>
      <c r="D3269" s="125"/>
      <c r="R3269" s="8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13"/>
      <c r="AF3269" s="8"/>
      <c r="AG3269" s="8"/>
      <c r="AH3269" s="8"/>
      <c r="AI3269" s="8"/>
      <c r="AJ3269" s="8"/>
      <c r="AK3269" s="8"/>
      <c r="AL3269" s="8"/>
      <c r="AM3269" s="8"/>
      <c r="AN3269" s="8"/>
      <c r="AO3269" s="8"/>
      <c r="AP3269" s="8"/>
      <c r="AQ3269" s="6"/>
      <c r="AR3269" s="6"/>
      <c r="AS3269" s="8"/>
      <c r="AT3269" s="8"/>
      <c r="AU3269" s="8"/>
      <c r="AV3269" s="8"/>
      <c r="AW3269" s="8"/>
      <c r="AX3269" s="8"/>
      <c r="AY3269" s="8"/>
      <c r="AZ3269" s="8"/>
      <c r="BA3269" s="8"/>
      <c r="BB3269" s="8"/>
      <c r="BC3269" s="8"/>
      <c r="BD3269" s="8"/>
      <c r="BE3269" s="8"/>
      <c r="BF3269" s="8"/>
      <c r="BG3269" s="8"/>
      <c r="BH3269" s="8"/>
      <c r="BI3269" s="8"/>
      <c r="BJ3269" s="8"/>
      <c r="BK3269" s="8"/>
      <c r="BL3269" s="8"/>
      <c r="BM3269" s="132"/>
      <c r="BN3269" s="132"/>
      <c r="BO3269" s="132"/>
      <c r="BP3269" s="132"/>
      <c r="BQ3269" s="132"/>
      <c r="BR3269" s="132"/>
      <c r="BS3269" s="132"/>
    </row>
    <row r="3270" spans="1:71" s="5" customFormat="1">
      <c r="A3270" s="100"/>
      <c r="B3270" s="125"/>
      <c r="C3270" s="125"/>
      <c r="D3270" s="125"/>
      <c r="R3270" s="8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13"/>
      <c r="AF3270" s="8"/>
      <c r="AG3270" s="8"/>
      <c r="AH3270" s="8"/>
      <c r="AI3270" s="8"/>
      <c r="AJ3270" s="8"/>
      <c r="AK3270" s="8"/>
      <c r="AL3270" s="8"/>
      <c r="AM3270" s="8"/>
      <c r="AN3270" s="8"/>
      <c r="AO3270" s="8"/>
      <c r="AP3270" s="8"/>
      <c r="AQ3270" s="6"/>
      <c r="AR3270" s="6"/>
      <c r="AS3270" s="8"/>
      <c r="AT3270" s="8"/>
      <c r="AU3270" s="8"/>
      <c r="AV3270" s="8"/>
      <c r="AW3270" s="8"/>
      <c r="AX3270" s="8"/>
      <c r="AY3270" s="8"/>
      <c r="AZ3270" s="8"/>
      <c r="BA3270" s="8"/>
      <c r="BB3270" s="8"/>
      <c r="BC3270" s="8"/>
      <c r="BD3270" s="8"/>
      <c r="BE3270" s="8"/>
      <c r="BF3270" s="8"/>
      <c r="BG3270" s="8"/>
      <c r="BH3270" s="8"/>
      <c r="BI3270" s="8"/>
      <c r="BJ3270" s="8"/>
      <c r="BK3270" s="8"/>
      <c r="BL3270" s="8"/>
      <c r="BM3270" s="132"/>
      <c r="BN3270" s="132"/>
      <c r="BO3270" s="132"/>
      <c r="BP3270" s="132"/>
      <c r="BQ3270" s="132"/>
      <c r="BR3270" s="132"/>
      <c r="BS3270" s="132"/>
    </row>
    <row r="3271" spans="1:71" s="5" customFormat="1">
      <c r="A3271" s="100"/>
      <c r="B3271" s="125"/>
      <c r="C3271" s="125"/>
      <c r="D3271" s="125"/>
      <c r="R3271" s="8"/>
      <c r="S3271" s="8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  <c r="AD3271" s="8"/>
      <c r="AE3271" s="13"/>
      <c r="AF3271" s="8"/>
      <c r="AG3271" s="8"/>
      <c r="AH3271" s="8"/>
      <c r="AI3271" s="8"/>
      <c r="AJ3271" s="8"/>
      <c r="AK3271" s="8"/>
      <c r="AL3271" s="8"/>
      <c r="AM3271" s="8"/>
      <c r="AN3271" s="8"/>
      <c r="AO3271" s="8"/>
      <c r="AP3271" s="8"/>
      <c r="AQ3271" s="6"/>
      <c r="AR3271" s="6"/>
      <c r="AS3271" s="8"/>
      <c r="AT3271" s="8"/>
      <c r="AU3271" s="8"/>
      <c r="AV3271" s="8"/>
      <c r="AW3271" s="8"/>
      <c r="AX3271" s="8"/>
      <c r="AY3271" s="8"/>
      <c r="AZ3271" s="8"/>
      <c r="BA3271" s="8"/>
      <c r="BB3271" s="8"/>
      <c r="BC3271" s="8"/>
      <c r="BD3271" s="8"/>
      <c r="BE3271" s="8"/>
      <c r="BF3271" s="8"/>
      <c r="BG3271" s="8"/>
      <c r="BH3271" s="8"/>
      <c r="BI3271" s="8"/>
      <c r="BJ3271" s="8"/>
      <c r="BK3271" s="8"/>
      <c r="BL3271" s="8"/>
      <c r="BM3271" s="132"/>
      <c r="BN3271" s="132"/>
      <c r="BO3271" s="132"/>
      <c r="BP3271" s="132"/>
      <c r="BQ3271" s="132"/>
      <c r="BR3271" s="132"/>
      <c r="BS3271" s="132"/>
    </row>
    <row r="3272" spans="1:71" s="5" customFormat="1">
      <c r="A3272" s="100"/>
      <c r="B3272" s="125"/>
      <c r="C3272" s="125"/>
      <c r="D3272" s="125"/>
      <c r="R3272" s="8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13"/>
      <c r="AF3272" s="8"/>
      <c r="AG3272" s="8"/>
      <c r="AH3272" s="8"/>
      <c r="AI3272" s="8"/>
      <c r="AJ3272" s="8"/>
      <c r="AK3272" s="8"/>
      <c r="AL3272" s="8"/>
      <c r="AM3272" s="8"/>
      <c r="AN3272" s="8"/>
      <c r="AO3272" s="8"/>
      <c r="AP3272" s="8"/>
      <c r="AQ3272" s="6"/>
      <c r="AR3272" s="6"/>
      <c r="AS3272" s="8"/>
      <c r="AT3272" s="8"/>
      <c r="AU3272" s="8"/>
      <c r="AV3272" s="8"/>
      <c r="AW3272" s="8"/>
      <c r="AX3272" s="8"/>
      <c r="AY3272" s="8"/>
      <c r="AZ3272" s="8"/>
      <c r="BA3272" s="8"/>
      <c r="BB3272" s="8"/>
      <c r="BC3272" s="8"/>
      <c r="BD3272" s="8"/>
      <c r="BE3272" s="8"/>
      <c r="BF3272" s="8"/>
      <c r="BG3272" s="8"/>
      <c r="BH3272" s="8"/>
      <c r="BI3272" s="8"/>
      <c r="BJ3272" s="8"/>
      <c r="BK3272" s="8"/>
      <c r="BL3272" s="8"/>
      <c r="BM3272" s="132"/>
      <c r="BN3272" s="132"/>
      <c r="BO3272" s="132"/>
      <c r="BP3272" s="132"/>
      <c r="BQ3272" s="132"/>
      <c r="BR3272" s="132"/>
      <c r="BS3272" s="132"/>
    </row>
    <row r="3273" spans="1:71" s="5" customFormat="1">
      <c r="A3273" s="100"/>
      <c r="B3273" s="125"/>
      <c r="C3273" s="125"/>
      <c r="D3273" s="125"/>
      <c r="R3273" s="8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13"/>
      <c r="AF3273" s="8"/>
      <c r="AG3273" s="8"/>
      <c r="AH3273" s="8"/>
      <c r="AI3273" s="8"/>
      <c r="AJ3273" s="8"/>
      <c r="AK3273" s="8"/>
      <c r="AL3273" s="8"/>
      <c r="AM3273" s="8"/>
      <c r="AN3273" s="8"/>
      <c r="AO3273" s="8"/>
      <c r="AP3273" s="8"/>
      <c r="AQ3273" s="6"/>
      <c r="AR3273" s="6"/>
      <c r="AS3273" s="8"/>
      <c r="AT3273" s="8"/>
      <c r="AU3273" s="8"/>
      <c r="AV3273" s="8"/>
      <c r="AW3273" s="8"/>
      <c r="AX3273" s="8"/>
      <c r="AY3273" s="8"/>
      <c r="AZ3273" s="8"/>
      <c r="BA3273" s="8"/>
      <c r="BB3273" s="8"/>
      <c r="BC3273" s="8"/>
      <c r="BD3273" s="8"/>
      <c r="BE3273" s="8"/>
      <c r="BF3273" s="8"/>
      <c r="BG3273" s="8"/>
      <c r="BH3273" s="8"/>
      <c r="BI3273" s="8"/>
      <c r="BJ3273" s="8"/>
      <c r="BK3273" s="8"/>
      <c r="BL3273" s="8"/>
      <c r="BM3273" s="132"/>
      <c r="BN3273" s="132"/>
      <c r="BO3273" s="132"/>
      <c r="BP3273" s="132"/>
      <c r="BQ3273" s="132"/>
      <c r="BR3273" s="132"/>
      <c r="BS3273" s="132"/>
    </row>
    <row r="3274" spans="1:71" s="5" customFormat="1">
      <c r="A3274" s="100"/>
      <c r="B3274" s="125"/>
      <c r="C3274" s="125"/>
      <c r="D3274" s="125"/>
      <c r="R3274" s="8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13"/>
      <c r="AF3274" s="8"/>
      <c r="AG3274" s="8"/>
      <c r="AH3274" s="8"/>
      <c r="AI3274" s="8"/>
      <c r="AJ3274" s="8"/>
      <c r="AK3274" s="8"/>
      <c r="AL3274" s="8"/>
      <c r="AM3274" s="8"/>
      <c r="AN3274" s="8"/>
      <c r="AO3274" s="8"/>
      <c r="AP3274" s="8"/>
      <c r="AQ3274" s="6"/>
      <c r="AR3274" s="6"/>
      <c r="AS3274" s="8"/>
      <c r="AT3274" s="8"/>
      <c r="AU3274" s="8"/>
      <c r="AV3274" s="8"/>
      <c r="AW3274" s="8"/>
      <c r="AX3274" s="8"/>
      <c r="AY3274" s="8"/>
      <c r="AZ3274" s="8"/>
      <c r="BA3274" s="8"/>
      <c r="BB3274" s="8"/>
      <c r="BC3274" s="8"/>
      <c r="BD3274" s="8"/>
      <c r="BE3274" s="8"/>
      <c r="BF3274" s="8"/>
      <c r="BG3274" s="8"/>
      <c r="BH3274" s="8"/>
      <c r="BI3274" s="8"/>
      <c r="BJ3274" s="8"/>
      <c r="BK3274" s="8"/>
      <c r="BL3274" s="8"/>
      <c r="BM3274" s="132"/>
      <c r="BN3274" s="132"/>
      <c r="BO3274" s="132"/>
      <c r="BP3274" s="132"/>
      <c r="BQ3274" s="132"/>
      <c r="BR3274" s="132"/>
      <c r="BS3274" s="132"/>
    </row>
    <row r="3275" spans="1:71" s="5" customFormat="1">
      <c r="A3275" s="100"/>
      <c r="B3275" s="125"/>
      <c r="C3275" s="125"/>
      <c r="D3275" s="125"/>
      <c r="R3275" s="8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13"/>
      <c r="AF3275" s="8"/>
      <c r="AG3275" s="8"/>
      <c r="AH3275" s="8"/>
      <c r="AI3275" s="8"/>
      <c r="AJ3275" s="8"/>
      <c r="AK3275" s="8"/>
      <c r="AL3275" s="8"/>
      <c r="AM3275" s="8"/>
      <c r="AN3275" s="8"/>
      <c r="AO3275" s="8"/>
      <c r="AP3275" s="8"/>
      <c r="AQ3275" s="6"/>
      <c r="AR3275" s="6"/>
      <c r="AS3275" s="8"/>
      <c r="AT3275" s="8"/>
      <c r="AU3275" s="8"/>
      <c r="AV3275" s="8"/>
      <c r="AW3275" s="8"/>
      <c r="AX3275" s="8"/>
      <c r="AY3275" s="8"/>
      <c r="AZ3275" s="8"/>
      <c r="BA3275" s="8"/>
      <c r="BB3275" s="8"/>
      <c r="BC3275" s="8"/>
      <c r="BD3275" s="8"/>
      <c r="BE3275" s="8"/>
      <c r="BF3275" s="8"/>
      <c r="BG3275" s="8"/>
      <c r="BH3275" s="8"/>
      <c r="BI3275" s="8"/>
      <c r="BJ3275" s="8"/>
      <c r="BK3275" s="8"/>
      <c r="BL3275" s="8"/>
      <c r="BM3275" s="132"/>
      <c r="BN3275" s="132"/>
      <c r="BO3275" s="132"/>
      <c r="BP3275" s="132"/>
      <c r="BQ3275" s="132"/>
      <c r="BR3275" s="132"/>
      <c r="BS3275" s="132"/>
    </row>
    <row r="3276" spans="1:71" s="5" customFormat="1">
      <c r="A3276" s="100"/>
      <c r="B3276" s="125"/>
      <c r="C3276" s="125"/>
      <c r="D3276" s="125"/>
      <c r="R3276" s="8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13"/>
      <c r="AF3276" s="8"/>
      <c r="AG3276" s="8"/>
      <c r="AH3276" s="8"/>
      <c r="AI3276" s="8"/>
      <c r="AJ3276" s="8"/>
      <c r="AK3276" s="8"/>
      <c r="AL3276" s="8"/>
      <c r="AM3276" s="8"/>
      <c r="AN3276" s="8"/>
      <c r="AO3276" s="8"/>
      <c r="AP3276" s="8"/>
      <c r="AQ3276" s="6"/>
      <c r="AR3276" s="6"/>
      <c r="AS3276" s="8"/>
      <c r="AT3276" s="8"/>
      <c r="AU3276" s="8"/>
      <c r="AV3276" s="8"/>
      <c r="AW3276" s="8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H3276" s="8"/>
      <c r="BI3276" s="8"/>
      <c r="BJ3276" s="8"/>
      <c r="BK3276" s="8"/>
      <c r="BL3276" s="8"/>
      <c r="BM3276" s="132"/>
      <c r="BN3276" s="132"/>
      <c r="BO3276" s="132"/>
      <c r="BP3276" s="132"/>
      <c r="BQ3276" s="132"/>
      <c r="BR3276" s="132"/>
      <c r="BS3276" s="132"/>
    </row>
    <row r="3277" spans="1:71" s="5" customFormat="1">
      <c r="A3277" s="100"/>
      <c r="B3277" s="125"/>
      <c r="C3277" s="125"/>
      <c r="D3277" s="125"/>
      <c r="R3277" s="8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13"/>
      <c r="AF3277" s="8"/>
      <c r="AG3277" s="8"/>
      <c r="AH3277" s="8"/>
      <c r="AI3277" s="8"/>
      <c r="AJ3277" s="8"/>
      <c r="AK3277" s="8"/>
      <c r="AL3277" s="8"/>
      <c r="AM3277" s="8"/>
      <c r="AN3277" s="8"/>
      <c r="AO3277" s="8"/>
      <c r="AP3277" s="8"/>
      <c r="AQ3277" s="6"/>
      <c r="AR3277" s="6"/>
      <c r="AS3277" s="8"/>
      <c r="AT3277" s="8"/>
      <c r="AU3277" s="8"/>
      <c r="AV3277" s="8"/>
      <c r="AW3277" s="8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H3277" s="8"/>
      <c r="BI3277" s="8"/>
      <c r="BJ3277" s="8"/>
      <c r="BK3277" s="8"/>
      <c r="BL3277" s="8"/>
      <c r="BM3277" s="132"/>
      <c r="BN3277" s="132"/>
      <c r="BO3277" s="132"/>
      <c r="BP3277" s="132"/>
      <c r="BQ3277" s="132"/>
      <c r="BR3277" s="132"/>
      <c r="BS3277" s="132"/>
    </row>
    <row r="3278" spans="1:71" s="5" customFormat="1">
      <c r="A3278" s="100"/>
      <c r="B3278" s="125"/>
      <c r="C3278" s="125"/>
      <c r="D3278" s="125"/>
      <c r="R3278" s="8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13"/>
      <c r="AF3278" s="8"/>
      <c r="AG3278" s="8"/>
      <c r="AH3278" s="8"/>
      <c r="AI3278" s="8"/>
      <c r="AJ3278" s="8"/>
      <c r="AK3278" s="8"/>
      <c r="AL3278" s="8"/>
      <c r="AM3278" s="8"/>
      <c r="AN3278" s="8"/>
      <c r="AO3278" s="8"/>
      <c r="AP3278" s="8"/>
      <c r="AQ3278" s="6"/>
      <c r="AR3278" s="6"/>
      <c r="AS3278" s="8"/>
      <c r="AT3278" s="8"/>
      <c r="AU3278" s="8"/>
      <c r="AV3278" s="8"/>
      <c r="AW3278" s="8"/>
      <c r="AX3278" s="8"/>
      <c r="AY3278" s="8"/>
      <c r="AZ3278" s="8"/>
      <c r="BA3278" s="8"/>
      <c r="BB3278" s="8"/>
      <c r="BC3278" s="8"/>
      <c r="BD3278" s="8"/>
      <c r="BE3278" s="8"/>
      <c r="BF3278" s="8"/>
      <c r="BG3278" s="8"/>
      <c r="BH3278" s="8"/>
      <c r="BI3278" s="8"/>
      <c r="BJ3278" s="8"/>
      <c r="BK3278" s="8"/>
      <c r="BL3278" s="8"/>
      <c r="BM3278" s="132"/>
      <c r="BN3278" s="132"/>
      <c r="BO3278" s="132"/>
      <c r="BP3278" s="132"/>
      <c r="BQ3278" s="132"/>
      <c r="BR3278" s="132"/>
      <c r="BS3278" s="132"/>
    </row>
    <row r="3279" spans="1:71" s="5" customFormat="1">
      <c r="A3279" s="100"/>
      <c r="B3279" s="125"/>
      <c r="C3279" s="125"/>
      <c r="D3279" s="125"/>
      <c r="R3279" s="8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13"/>
      <c r="AF3279" s="8"/>
      <c r="AG3279" s="8"/>
      <c r="AH3279" s="8"/>
      <c r="AI3279" s="8"/>
      <c r="AJ3279" s="8"/>
      <c r="AK3279" s="8"/>
      <c r="AL3279" s="8"/>
      <c r="AM3279" s="8"/>
      <c r="AN3279" s="8"/>
      <c r="AO3279" s="8"/>
      <c r="AP3279" s="8"/>
      <c r="AQ3279" s="6"/>
      <c r="AR3279" s="6"/>
      <c r="AS3279" s="8"/>
      <c r="AT3279" s="8"/>
      <c r="AU3279" s="8"/>
      <c r="AV3279" s="8"/>
      <c r="AW3279" s="8"/>
      <c r="AX3279" s="8"/>
      <c r="AY3279" s="8"/>
      <c r="AZ3279" s="8"/>
      <c r="BA3279" s="8"/>
      <c r="BB3279" s="8"/>
      <c r="BC3279" s="8"/>
      <c r="BD3279" s="8"/>
      <c r="BE3279" s="8"/>
      <c r="BF3279" s="8"/>
      <c r="BG3279" s="8"/>
      <c r="BH3279" s="8"/>
      <c r="BI3279" s="8"/>
      <c r="BJ3279" s="8"/>
      <c r="BK3279" s="8"/>
      <c r="BL3279" s="8"/>
      <c r="BM3279" s="132"/>
      <c r="BN3279" s="132"/>
      <c r="BO3279" s="132"/>
      <c r="BP3279" s="132"/>
      <c r="BQ3279" s="132"/>
      <c r="BR3279" s="132"/>
      <c r="BS3279" s="132"/>
    </row>
    <row r="3280" spans="1:71" s="5" customFormat="1">
      <c r="A3280" s="100"/>
      <c r="B3280" s="125"/>
      <c r="C3280" s="125"/>
      <c r="D3280" s="125"/>
      <c r="R3280" s="8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13"/>
      <c r="AF3280" s="8"/>
      <c r="AG3280" s="8"/>
      <c r="AH3280" s="8"/>
      <c r="AI3280" s="8"/>
      <c r="AJ3280" s="8"/>
      <c r="AK3280" s="8"/>
      <c r="AL3280" s="8"/>
      <c r="AM3280" s="8"/>
      <c r="AN3280" s="8"/>
      <c r="AO3280" s="8"/>
      <c r="AP3280" s="8"/>
      <c r="AQ3280" s="6"/>
      <c r="AR3280" s="6"/>
      <c r="AS3280" s="8"/>
      <c r="AT3280" s="8"/>
      <c r="AU3280" s="8"/>
      <c r="AV3280" s="8"/>
      <c r="AW3280" s="8"/>
      <c r="AX3280" s="8"/>
      <c r="AY3280" s="8"/>
      <c r="AZ3280" s="8"/>
      <c r="BA3280" s="8"/>
      <c r="BB3280" s="8"/>
      <c r="BC3280" s="8"/>
      <c r="BD3280" s="8"/>
      <c r="BE3280" s="8"/>
      <c r="BF3280" s="8"/>
      <c r="BG3280" s="8"/>
      <c r="BH3280" s="8"/>
      <c r="BI3280" s="8"/>
      <c r="BJ3280" s="8"/>
      <c r="BK3280" s="8"/>
      <c r="BL3280" s="8"/>
      <c r="BM3280" s="132"/>
      <c r="BN3280" s="132"/>
      <c r="BO3280" s="132"/>
      <c r="BP3280" s="132"/>
      <c r="BQ3280" s="132"/>
      <c r="BR3280" s="132"/>
      <c r="BS3280" s="132"/>
    </row>
    <row r="3281" spans="1:71" s="5" customFormat="1">
      <c r="A3281" s="100"/>
      <c r="B3281" s="125"/>
      <c r="C3281" s="125"/>
      <c r="D3281" s="125"/>
      <c r="R3281" s="8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13"/>
      <c r="AF3281" s="8"/>
      <c r="AG3281" s="8"/>
      <c r="AH3281" s="8"/>
      <c r="AI3281" s="8"/>
      <c r="AJ3281" s="8"/>
      <c r="AK3281" s="8"/>
      <c r="AL3281" s="8"/>
      <c r="AM3281" s="8"/>
      <c r="AN3281" s="8"/>
      <c r="AO3281" s="8"/>
      <c r="AP3281" s="8"/>
      <c r="AQ3281" s="6"/>
      <c r="AR3281" s="6"/>
      <c r="AS3281" s="8"/>
      <c r="AT3281" s="8"/>
      <c r="AU3281" s="8"/>
      <c r="AV3281" s="8"/>
      <c r="AW3281" s="8"/>
      <c r="AX3281" s="8"/>
      <c r="AY3281" s="8"/>
      <c r="AZ3281" s="8"/>
      <c r="BA3281" s="8"/>
      <c r="BB3281" s="8"/>
      <c r="BC3281" s="8"/>
      <c r="BD3281" s="8"/>
      <c r="BE3281" s="8"/>
      <c r="BF3281" s="8"/>
      <c r="BG3281" s="8"/>
      <c r="BH3281" s="8"/>
      <c r="BI3281" s="8"/>
      <c r="BJ3281" s="8"/>
      <c r="BK3281" s="8"/>
      <c r="BL3281" s="8"/>
      <c r="BM3281" s="132"/>
      <c r="BN3281" s="132"/>
      <c r="BO3281" s="132"/>
      <c r="BP3281" s="132"/>
      <c r="BQ3281" s="132"/>
      <c r="BR3281" s="132"/>
      <c r="BS3281" s="132"/>
    </row>
    <row r="3282" spans="1:71" s="5" customFormat="1">
      <c r="A3282" s="100"/>
      <c r="B3282" s="125"/>
      <c r="C3282" s="125"/>
      <c r="D3282" s="125"/>
      <c r="R3282" s="8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13"/>
      <c r="AF3282" s="8"/>
      <c r="AG3282" s="8"/>
      <c r="AH3282" s="8"/>
      <c r="AI3282" s="8"/>
      <c r="AJ3282" s="8"/>
      <c r="AK3282" s="8"/>
      <c r="AL3282" s="8"/>
      <c r="AM3282" s="8"/>
      <c r="AN3282" s="8"/>
      <c r="AO3282" s="8"/>
      <c r="AP3282" s="8"/>
      <c r="AQ3282" s="6"/>
      <c r="AR3282" s="6"/>
      <c r="AS3282" s="8"/>
      <c r="AT3282" s="8"/>
      <c r="AU3282" s="8"/>
      <c r="AV3282" s="8"/>
      <c r="AW3282" s="8"/>
      <c r="AX3282" s="8"/>
      <c r="AY3282" s="8"/>
      <c r="AZ3282" s="8"/>
      <c r="BA3282" s="8"/>
      <c r="BB3282" s="8"/>
      <c r="BC3282" s="8"/>
      <c r="BD3282" s="8"/>
      <c r="BE3282" s="8"/>
      <c r="BF3282" s="8"/>
      <c r="BG3282" s="8"/>
      <c r="BH3282" s="8"/>
      <c r="BI3282" s="8"/>
      <c r="BJ3282" s="8"/>
      <c r="BK3282" s="8"/>
      <c r="BL3282" s="8"/>
      <c r="BM3282" s="132"/>
      <c r="BN3282" s="132"/>
      <c r="BO3282" s="132"/>
      <c r="BP3282" s="132"/>
      <c r="BQ3282" s="132"/>
      <c r="BR3282" s="132"/>
      <c r="BS3282" s="132"/>
    </row>
    <row r="3283" spans="1:71" s="5" customFormat="1">
      <c r="A3283" s="100"/>
      <c r="B3283" s="125"/>
      <c r="C3283" s="125"/>
      <c r="D3283" s="125"/>
      <c r="R3283" s="8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13"/>
      <c r="AF3283" s="8"/>
      <c r="AG3283" s="8"/>
      <c r="AH3283" s="8"/>
      <c r="AI3283" s="8"/>
      <c r="AJ3283" s="8"/>
      <c r="AK3283" s="8"/>
      <c r="AL3283" s="8"/>
      <c r="AM3283" s="8"/>
      <c r="AN3283" s="8"/>
      <c r="AO3283" s="8"/>
      <c r="AP3283" s="8"/>
      <c r="AQ3283" s="6"/>
      <c r="AR3283" s="6"/>
      <c r="AS3283" s="8"/>
      <c r="AT3283" s="8"/>
      <c r="AU3283" s="8"/>
      <c r="AV3283" s="8"/>
      <c r="AW3283" s="8"/>
      <c r="AX3283" s="8"/>
      <c r="AY3283" s="8"/>
      <c r="AZ3283" s="8"/>
      <c r="BA3283" s="8"/>
      <c r="BB3283" s="8"/>
      <c r="BC3283" s="8"/>
      <c r="BD3283" s="8"/>
      <c r="BE3283" s="8"/>
      <c r="BF3283" s="8"/>
      <c r="BG3283" s="8"/>
      <c r="BH3283" s="8"/>
      <c r="BI3283" s="8"/>
      <c r="BJ3283" s="8"/>
      <c r="BK3283" s="8"/>
      <c r="BL3283" s="8"/>
      <c r="BM3283" s="132"/>
      <c r="BN3283" s="132"/>
      <c r="BO3283" s="132"/>
      <c r="BP3283" s="132"/>
      <c r="BQ3283" s="132"/>
      <c r="BR3283" s="132"/>
      <c r="BS3283" s="132"/>
    </row>
    <row r="3284" spans="1:71" s="5" customFormat="1">
      <c r="A3284" s="100"/>
      <c r="B3284" s="125"/>
      <c r="C3284" s="125"/>
      <c r="D3284" s="125"/>
      <c r="R3284" s="8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13"/>
      <c r="AF3284" s="8"/>
      <c r="AG3284" s="8"/>
      <c r="AH3284" s="8"/>
      <c r="AI3284" s="8"/>
      <c r="AJ3284" s="8"/>
      <c r="AK3284" s="8"/>
      <c r="AL3284" s="8"/>
      <c r="AM3284" s="8"/>
      <c r="AN3284" s="8"/>
      <c r="AO3284" s="8"/>
      <c r="AP3284" s="8"/>
      <c r="AQ3284" s="6"/>
      <c r="AR3284" s="6"/>
      <c r="AS3284" s="8"/>
      <c r="AT3284" s="8"/>
      <c r="AU3284" s="8"/>
      <c r="AV3284" s="8"/>
      <c r="AW3284" s="8"/>
      <c r="AX3284" s="8"/>
      <c r="AY3284" s="8"/>
      <c r="AZ3284" s="8"/>
      <c r="BA3284" s="8"/>
      <c r="BB3284" s="8"/>
      <c r="BC3284" s="8"/>
      <c r="BD3284" s="8"/>
      <c r="BE3284" s="8"/>
      <c r="BF3284" s="8"/>
      <c r="BG3284" s="8"/>
      <c r="BH3284" s="8"/>
      <c r="BI3284" s="8"/>
      <c r="BJ3284" s="8"/>
      <c r="BK3284" s="8"/>
      <c r="BL3284" s="8"/>
      <c r="BM3284" s="132"/>
      <c r="BN3284" s="132"/>
      <c r="BO3284" s="132"/>
      <c r="BP3284" s="132"/>
      <c r="BQ3284" s="132"/>
      <c r="BR3284" s="132"/>
      <c r="BS3284" s="132"/>
    </row>
    <row r="3285" spans="1:71" s="5" customFormat="1">
      <c r="A3285" s="100"/>
      <c r="B3285" s="125"/>
      <c r="C3285" s="125"/>
      <c r="D3285" s="125"/>
      <c r="R3285" s="8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13"/>
      <c r="AF3285" s="8"/>
      <c r="AG3285" s="8"/>
      <c r="AH3285" s="8"/>
      <c r="AI3285" s="8"/>
      <c r="AJ3285" s="8"/>
      <c r="AK3285" s="8"/>
      <c r="AL3285" s="8"/>
      <c r="AM3285" s="8"/>
      <c r="AN3285" s="8"/>
      <c r="AO3285" s="8"/>
      <c r="AP3285" s="8"/>
      <c r="AQ3285" s="6"/>
      <c r="AR3285" s="6"/>
      <c r="AS3285" s="8"/>
      <c r="AT3285" s="8"/>
      <c r="AU3285" s="8"/>
      <c r="AV3285" s="8"/>
      <c r="AW3285" s="8"/>
      <c r="AX3285" s="8"/>
      <c r="AY3285" s="8"/>
      <c r="AZ3285" s="8"/>
      <c r="BA3285" s="8"/>
      <c r="BB3285" s="8"/>
      <c r="BC3285" s="8"/>
      <c r="BD3285" s="8"/>
      <c r="BE3285" s="8"/>
      <c r="BF3285" s="8"/>
      <c r="BG3285" s="8"/>
      <c r="BH3285" s="8"/>
      <c r="BI3285" s="8"/>
      <c r="BJ3285" s="8"/>
      <c r="BK3285" s="8"/>
      <c r="BL3285" s="8"/>
      <c r="BM3285" s="132"/>
      <c r="BN3285" s="132"/>
      <c r="BO3285" s="132"/>
      <c r="BP3285" s="132"/>
      <c r="BQ3285" s="132"/>
      <c r="BR3285" s="132"/>
      <c r="BS3285" s="132"/>
    </row>
    <row r="3286" spans="1:71" s="5" customFormat="1">
      <c r="A3286" s="100"/>
      <c r="B3286" s="125"/>
      <c r="C3286" s="125"/>
      <c r="D3286" s="125"/>
      <c r="R3286" s="8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13"/>
      <c r="AF3286" s="8"/>
      <c r="AG3286" s="8"/>
      <c r="AH3286" s="8"/>
      <c r="AI3286" s="8"/>
      <c r="AJ3286" s="8"/>
      <c r="AK3286" s="8"/>
      <c r="AL3286" s="8"/>
      <c r="AM3286" s="8"/>
      <c r="AN3286" s="8"/>
      <c r="AO3286" s="8"/>
      <c r="AP3286" s="8"/>
      <c r="AQ3286" s="6"/>
      <c r="AR3286" s="6"/>
      <c r="AS3286" s="8"/>
      <c r="AT3286" s="8"/>
      <c r="AU3286" s="8"/>
      <c r="AV3286" s="8"/>
      <c r="AW3286" s="8"/>
      <c r="AX3286" s="8"/>
      <c r="AY3286" s="8"/>
      <c r="AZ3286" s="8"/>
      <c r="BA3286" s="8"/>
      <c r="BB3286" s="8"/>
      <c r="BC3286" s="8"/>
      <c r="BD3286" s="8"/>
      <c r="BE3286" s="8"/>
      <c r="BF3286" s="8"/>
      <c r="BG3286" s="8"/>
      <c r="BH3286" s="8"/>
      <c r="BI3286" s="8"/>
      <c r="BJ3286" s="8"/>
      <c r="BK3286" s="8"/>
      <c r="BL3286" s="8"/>
      <c r="BM3286" s="132"/>
      <c r="BN3286" s="132"/>
      <c r="BO3286" s="132"/>
      <c r="BP3286" s="132"/>
      <c r="BQ3286" s="132"/>
      <c r="BR3286" s="132"/>
      <c r="BS3286" s="132"/>
    </row>
    <row r="3287" spans="1:71" s="5" customFormat="1">
      <c r="A3287" s="100"/>
      <c r="B3287" s="125"/>
      <c r="C3287" s="125"/>
      <c r="D3287" s="125"/>
      <c r="R3287" s="8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13"/>
      <c r="AF3287" s="8"/>
      <c r="AG3287" s="8"/>
      <c r="AH3287" s="8"/>
      <c r="AI3287" s="8"/>
      <c r="AJ3287" s="8"/>
      <c r="AK3287" s="8"/>
      <c r="AL3287" s="8"/>
      <c r="AM3287" s="8"/>
      <c r="AN3287" s="8"/>
      <c r="AO3287" s="8"/>
      <c r="AP3287" s="8"/>
      <c r="AQ3287" s="6"/>
      <c r="AR3287" s="6"/>
      <c r="AS3287" s="8"/>
      <c r="AT3287" s="8"/>
      <c r="AU3287" s="8"/>
      <c r="AV3287" s="8"/>
      <c r="AW3287" s="8"/>
      <c r="AX3287" s="8"/>
      <c r="AY3287" s="8"/>
      <c r="AZ3287" s="8"/>
      <c r="BA3287" s="8"/>
      <c r="BB3287" s="8"/>
      <c r="BC3287" s="8"/>
      <c r="BD3287" s="8"/>
      <c r="BE3287" s="8"/>
      <c r="BF3287" s="8"/>
      <c r="BG3287" s="8"/>
      <c r="BH3287" s="8"/>
      <c r="BI3287" s="8"/>
      <c r="BJ3287" s="8"/>
      <c r="BK3287" s="8"/>
      <c r="BL3287" s="8"/>
      <c r="BM3287" s="132"/>
      <c r="BN3287" s="132"/>
      <c r="BO3287" s="132"/>
      <c r="BP3287" s="132"/>
      <c r="BQ3287" s="132"/>
      <c r="BR3287" s="132"/>
      <c r="BS3287" s="132"/>
    </row>
    <row r="3288" spans="1:71" s="5" customFormat="1">
      <c r="A3288" s="100"/>
      <c r="B3288" s="125"/>
      <c r="C3288" s="125"/>
      <c r="D3288" s="125"/>
      <c r="R3288" s="8"/>
      <c r="S3288" s="8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13"/>
      <c r="AF3288" s="8"/>
      <c r="AG3288" s="8"/>
      <c r="AH3288" s="8"/>
      <c r="AI3288" s="8"/>
      <c r="AJ3288" s="8"/>
      <c r="AK3288" s="8"/>
      <c r="AL3288" s="8"/>
      <c r="AM3288" s="8"/>
      <c r="AN3288" s="8"/>
      <c r="AO3288" s="8"/>
      <c r="AP3288" s="8"/>
      <c r="AQ3288" s="6"/>
      <c r="AR3288" s="6"/>
      <c r="AS3288" s="8"/>
      <c r="AT3288" s="8"/>
      <c r="AU3288" s="8"/>
      <c r="AV3288" s="8"/>
      <c r="AW3288" s="8"/>
      <c r="AX3288" s="8"/>
      <c r="AY3288" s="8"/>
      <c r="AZ3288" s="8"/>
      <c r="BA3288" s="8"/>
      <c r="BB3288" s="8"/>
      <c r="BC3288" s="8"/>
      <c r="BD3288" s="8"/>
      <c r="BE3288" s="8"/>
      <c r="BF3288" s="8"/>
      <c r="BG3288" s="8"/>
      <c r="BH3288" s="8"/>
      <c r="BI3288" s="8"/>
      <c r="BJ3288" s="8"/>
      <c r="BK3288" s="8"/>
      <c r="BL3288" s="8"/>
      <c r="BM3288" s="132"/>
      <c r="BN3288" s="132"/>
      <c r="BO3288" s="132"/>
      <c r="BP3288" s="132"/>
      <c r="BQ3288" s="132"/>
      <c r="BR3288" s="132"/>
      <c r="BS3288" s="132"/>
    </row>
    <row r="3289" spans="1:71" s="5" customFormat="1">
      <c r="A3289" s="100"/>
      <c r="B3289" s="125"/>
      <c r="C3289" s="125"/>
      <c r="D3289" s="125"/>
      <c r="R3289" s="8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13"/>
      <c r="AF3289" s="8"/>
      <c r="AG3289" s="8"/>
      <c r="AH3289" s="8"/>
      <c r="AI3289" s="8"/>
      <c r="AJ3289" s="8"/>
      <c r="AK3289" s="8"/>
      <c r="AL3289" s="8"/>
      <c r="AM3289" s="8"/>
      <c r="AN3289" s="8"/>
      <c r="AO3289" s="8"/>
      <c r="AP3289" s="8"/>
      <c r="AQ3289" s="6"/>
      <c r="AR3289" s="6"/>
      <c r="AS3289" s="8"/>
      <c r="AT3289" s="8"/>
      <c r="AU3289" s="8"/>
      <c r="AV3289" s="8"/>
      <c r="AW3289" s="8"/>
      <c r="AX3289" s="8"/>
      <c r="AY3289" s="8"/>
      <c r="AZ3289" s="8"/>
      <c r="BA3289" s="8"/>
      <c r="BB3289" s="8"/>
      <c r="BC3289" s="8"/>
      <c r="BD3289" s="8"/>
      <c r="BE3289" s="8"/>
      <c r="BF3289" s="8"/>
      <c r="BG3289" s="8"/>
      <c r="BH3289" s="8"/>
      <c r="BI3289" s="8"/>
      <c r="BJ3289" s="8"/>
      <c r="BK3289" s="8"/>
      <c r="BL3289" s="8"/>
      <c r="BM3289" s="132"/>
      <c r="BN3289" s="132"/>
      <c r="BO3289" s="132"/>
      <c r="BP3289" s="132"/>
      <c r="BQ3289" s="132"/>
      <c r="BR3289" s="132"/>
      <c r="BS3289" s="132"/>
    </row>
    <row r="3290" spans="1:71" s="5" customFormat="1">
      <c r="A3290" s="100"/>
      <c r="B3290" s="125"/>
      <c r="C3290" s="125"/>
      <c r="D3290" s="125"/>
      <c r="R3290" s="8"/>
      <c r="S3290" s="8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  <c r="AD3290" s="8"/>
      <c r="AE3290" s="13"/>
      <c r="AF3290" s="8"/>
      <c r="AG3290" s="8"/>
      <c r="AH3290" s="8"/>
      <c r="AI3290" s="8"/>
      <c r="AJ3290" s="8"/>
      <c r="AK3290" s="8"/>
      <c r="AL3290" s="8"/>
      <c r="AM3290" s="8"/>
      <c r="AN3290" s="8"/>
      <c r="AO3290" s="8"/>
      <c r="AP3290" s="8"/>
      <c r="AQ3290" s="6"/>
      <c r="AR3290" s="6"/>
      <c r="AS3290" s="8"/>
      <c r="AT3290" s="8"/>
      <c r="AU3290" s="8"/>
      <c r="AV3290" s="8"/>
      <c r="AW3290" s="8"/>
      <c r="AX3290" s="8"/>
      <c r="AY3290" s="8"/>
      <c r="AZ3290" s="8"/>
      <c r="BA3290" s="8"/>
      <c r="BB3290" s="8"/>
      <c r="BC3290" s="8"/>
      <c r="BD3290" s="8"/>
      <c r="BE3290" s="8"/>
      <c r="BF3290" s="8"/>
      <c r="BG3290" s="8"/>
      <c r="BH3290" s="8"/>
      <c r="BI3290" s="8"/>
      <c r="BJ3290" s="8"/>
      <c r="BK3290" s="8"/>
      <c r="BL3290" s="8"/>
      <c r="BM3290" s="132"/>
      <c r="BN3290" s="132"/>
      <c r="BO3290" s="132"/>
      <c r="BP3290" s="132"/>
      <c r="BQ3290" s="132"/>
      <c r="BR3290" s="132"/>
      <c r="BS3290" s="132"/>
    </row>
    <row r="3291" spans="1:71" s="5" customFormat="1">
      <c r="A3291" s="100"/>
      <c r="B3291" s="125"/>
      <c r="C3291" s="125"/>
      <c r="D3291" s="125"/>
      <c r="R3291" s="8"/>
      <c r="S3291" s="8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  <c r="AD3291" s="8"/>
      <c r="AE3291" s="13"/>
      <c r="AF3291" s="8"/>
      <c r="AG3291" s="8"/>
      <c r="AH3291" s="8"/>
      <c r="AI3291" s="8"/>
      <c r="AJ3291" s="8"/>
      <c r="AK3291" s="8"/>
      <c r="AL3291" s="8"/>
      <c r="AM3291" s="8"/>
      <c r="AN3291" s="8"/>
      <c r="AO3291" s="8"/>
      <c r="AP3291" s="8"/>
      <c r="AQ3291" s="6"/>
      <c r="AR3291" s="6"/>
      <c r="AS3291" s="8"/>
      <c r="AT3291" s="8"/>
      <c r="AU3291" s="8"/>
      <c r="AV3291" s="8"/>
      <c r="AW3291" s="8"/>
      <c r="AX3291" s="8"/>
      <c r="AY3291" s="8"/>
      <c r="AZ3291" s="8"/>
      <c r="BA3291" s="8"/>
      <c r="BB3291" s="8"/>
      <c r="BC3291" s="8"/>
      <c r="BD3291" s="8"/>
      <c r="BE3291" s="8"/>
      <c r="BF3291" s="8"/>
      <c r="BG3291" s="8"/>
      <c r="BH3291" s="8"/>
      <c r="BI3291" s="8"/>
      <c r="BJ3291" s="8"/>
      <c r="BK3291" s="8"/>
      <c r="BL3291" s="8"/>
      <c r="BM3291" s="132"/>
      <c r="BN3291" s="132"/>
      <c r="BO3291" s="132"/>
      <c r="BP3291" s="132"/>
      <c r="BQ3291" s="132"/>
      <c r="BR3291" s="132"/>
      <c r="BS3291" s="132"/>
    </row>
    <row r="3292" spans="1:71" s="5" customFormat="1">
      <c r="A3292" s="100"/>
      <c r="B3292" s="125"/>
      <c r="C3292" s="125"/>
      <c r="D3292" s="125"/>
      <c r="R3292" s="8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13"/>
      <c r="AF3292" s="8"/>
      <c r="AG3292" s="8"/>
      <c r="AH3292" s="8"/>
      <c r="AI3292" s="8"/>
      <c r="AJ3292" s="8"/>
      <c r="AK3292" s="8"/>
      <c r="AL3292" s="8"/>
      <c r="AM3292" s="8"/>
      <c r="AN3292" s="8"/>
      <c r="AO3292" s="8"/>
      <c r="AP3292" s="8"/>
      <c r="AQ3292" s="6"/>
      <c r="AR3292" s="6"/>
      <c r="AS3292" s="8"/>
      <c r="AT3292" s="8"/>
      <c r="AU3292" s="8"/>
      <c r="AV3292" s="8"/>
      <c r="AW3292" s="8"/>
      <c r="AX3292" s="8"/>
      <c r="AY3292" s="8"/>
      <c r="AZ3292" s="8"/>
      <c r="BA3292" s="8"/>
      <c r="BB3292" s="8"/>
      <c r="BC3292" s="8"/>
      <c r="BD3292" s="8"/>
      <c r="BE3292" s="8"/>
      <c r="BF3292" s="8"/>
      <c r="BG3292" s="8"/>
      <c r="BH3292" s="8"/>
      <c r="BI3292" s="8"/>
      <c r="BJ3292" s="8"/>
      <c r="BK3292" s="8"/>
      <c r="BL3292" s="8"/>
      <c r="BM3292" s="132"/>
      <c r="BN3292" s="132"/>
      <c r="BO3292" s="132"/>
      <c r="BP3292" s="132"/>
      <c r="BQ3292" s="132"/>
      <c r="BR3292" s="132"/>
      <c r="BS3292" s="132"/>
    </row>
    <row r="3293" spans="1:71" s="5" customFormat="1">
      <c r="A3293" s="100"/>
      <c r="B3293" s="125"/>
      <c r="C3293" s="125"/>
      <c r="D3293" s="125"/>
      <c r="R3293" s="8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13"/>
      <c r="AF3293" s="8"/>
      <c r="AG3293" s="8"/>
      <c r="AH3293" s="8"/>
      <c r="AI3293" s="8"/>
      <c r="AJ3293" s="8"/>
      <c r="AK3293" s="8"/>
      <c r="AL3293" s="8"/>
      <c r="AM3293" s="8"/>
      <c r="AN3293" s="8"/>
      <c r="AO3293" s="8"/>
      <c r="AP3293" s="8"/>
      <c r="AQ3293" s="6"/>
      <c r="AR3293" s="6"/>
      <c r="AS3293" s="8"/>
      <c r="AT3293" s="8"/>
      <c r="AU3293" s="8"/>
      <c r="AV3293" s="8"/>
      <c r="AW3293" s="8"/>
      <c r="AX3293" s="8"/>
      <c r="AY3293" s="8"/>
      <c r="AZ3293" s="8"/>
      <c r="BA3293" s="8"/>
      <c r="BB3293" s="8"/>
      <c r="BC3293" s="8"/>
      <c r="BD3293" s="8"/>
      <c r="BE3293" s="8"/>
      <c r="BF3293" s="8"/>
      <c r="BG3293" s="8"/>
      <c r="BH3293" s="8"/>
      <c r="BI3293" s="8"/>
      <c r="BJ3293" s="8"/>
      <c r="BK3293" s="8"/>
      <c r="BL3293" s="8"/>
      <c r="BM3293" s="132"/>
      <c r="BN3293" s="132"/>
      <c r="BO3293" s="132"/>
      <c r="BP3293" s="132"/>
      <c r="BQ3293" s="132"/>
      <c r="BR3293" s="132"/>
      <c r="BS3293" s="132"/>
    </row>
    <row r="3294" spans="1:71" s="5" customFormat="1">
      <c r="A3294" s="100"/>
      <c r="B3294" s="125"/>
      <c r="C3294" s="125"/>
      <c r="D3294" s="125"/>
      <c r="R3294" s="8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13"/>
      <c r="AF3294" s="8"/>
      <c r="AG3294" s="8"/>
      <c r="AH3294" s="8"/>
      <c r="AI3294" s="8"/>
      <c r="AJ3294" s="8"/>
      <c r="AK3294" s="8"/>
      <c r="AL3294" s="8"/>
      <c r="AM3294" s="8"/>
      <c r="AN3294" s="8"/>
      <c r="AO3294" s="8"/>
      <c r="AP3294" s="8"/>
      <c r="AQ3294" s="6"/>
      <c r="AR3294" s="6"/>
      <c r="AS3294" s="8"/>
      <c r="AT3294" s="8"/>
      <c r="AU3294" s="8"/>
      <c r="AV3294" s="8"/>
      <c r="AW3294" s="8"/>
      <c r="AX3294" s="8"/>
      <c r="AY3294" s="8"/>
      <c r="AZ3294" s="8"/>
      <c r="BA3294" s="8"/>
      <c r="BB3294" s="8"/>
      <c r="BC3294" s="8"/>
      <c r="BD3294" s="8"/>
      <c r="BE3294" s="8"/>
      <c r="BF3294" s="8"/>
      <c r="BG3294" s="8"/>
      <c r="BH3294" s="8"/>
      <c r="BI3294" s="8"/>
      <c r="BJ3294" s="8"/>
      <c r="BK3294" s="8"/>
      <c r="BL3294" s="8"/>
      <c r="BM3294" s="132"/>
      <c r="BN3294" s="132"/>
      <c r="BO3294" s="132"/>
      <c r="BP3294" s="132"/>
      <c r="BQ3294" s="132"/>
      <c r="BR3294" s="132"/>
      <c r="BS3294" s="132"/>
    </row>
    <row r="3295" spans="1:71" s="5" customFormat="1">
      <c r="A3295" s="100"/>
      <c r="B3295" s="125"/>
      <c r="C3295" s="125"/>
      <c r="D3295" s="125"/>
      <c r="R3295" s="8"/>
      <c r="S3295" s="8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  <c r="AD3295" s="8"/>
      <c r="AE3295" s="13"/>
      <c r="AF3295" s="8"/>
      <c r="AG3295" s="8"/>
      <c r="AH3295" s="8"/>
      <c r="AI3295" s="8"/>
      <c r="AJ3295" s="8"/>
      <c r="AK3295" s="8"/>
      <c r="AL3295" s="8"/>
      <c r="AM3295" s="8"/>
      <c r="AN3295" s="8"/>
      <c r="AO3295" s="8"/>
      <c r="AP3295" s="8"/>
      <c r="AQ3295" s="6"/>
      <c r="AR3295" s="6"/>
      <c r="AS3295" s="8"/>
      <c r="AT3295" s="8"/>
      <c r="AU3295" s="8"/>
      <c r="AV3295" s="8"/>
      <c r="AW3295" s="8"/>
      <c r="AX3295" s="8"/>
      <c r="AY3295" s="8"/>
      <c r="AZ3295" s="8"/>
      <c r="BA3295" s="8"/>
      <c r="BB3295" s="8"/>
      <c r="BC3295" s="8"/>
      <c r="BD3295" s="8"/>
      <c r="BE3295" s="8"/>
      <c r="BF3295" s="8"/>
      <c r="BG3295" s="8"/>
      <c r="BH3295" s="8"/>
      <c r="BI3295" s="8"/>
      <c r="BJ3295" s="8"/>
      <c r="BK3295" s="8"/>
      <c r="BL3295" s="8"/>
      <c r="BM3295" s="132"/>
      <c r="BN3295" s="132"/>
      <c r="BO3295" s="132"/>
      <c r="BP3295" s="132"/>
      <c r="BQ3295" s="132"/>
      <c r="BR3295" s="132"/>
      <c r="BS3295" s="132"/>
    </row>
    <row r="3296" spans="1:71" s="5" customFormat="1">
      <c r="A3296" s="100"/>
      <c r="B3296" s="125"/>
      <c r="C3296" s="125"/>
      <c r="D3296" s="125"/>
      <c r="R3296" s="8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13"/>
      <c r="AF3296" s="8"/>
      <c r="AG3296" s="8"/>
      <c r="AH3296" s="8"/>
      <c r="AI3296" s="8"/>
      <c r="AJ3296" s="8"/>
      <c r="AK3296" s="8"/>
      <c r="AL3296" s="8"/>
      <c r="AM3296" s="8"/>
      <c r="AN3296" s="8"/>
      <c r="AO3296" s="8"/>
      <c r="AP3296" s="8"/>
      <c r="AQ3296" s="6"/>
      <c r="AR3296" s="6"/>
      <c r="AS3296" s="8"/>
      <c r="AT3296" s="8"/>
      <c r="AU3296" s="8"/>
      <c r="AV3296" s="8"/>
      <c r="AW3296" s="8"/>
      <c r="AX3296" s="8"/>
      <c r="AY3296" s="8"/>
      <c r="AZ3296" s="8"/>
      <c r="BA3296" s="8"/>
      <c r="BB3296" s="8"/>
      <c r="BC3296" s="8"/>
      <c r="BD3296" s="8"/>
      <c r="BE3296" s="8"/>
      <c r="BF3296" s="8"/>
      <c r="BG3296" s="8"/>
      <c r="BH3296" s="8"/>
      <c r="BI3296" s="8"/>
      <c r="BJ3296" s="8"/>
      <c r="BK3296" s="8"/>
      <c r="BL3296" s="8"/>
      <c r="BM3296" s="132"/>
      <c r="BN3296" s="132"/>
      <c r="BO3296" s="132"/>
      <c r="BP3296" s="132"/>
      <c r="BQ3296" s="132"/>
      <c r="BR3296" s="132"/>
      <c r="BS3296" s="132"/>
    </row>
    <row r="3297" spans="1:71" s="5" customFormat="1">
      <c r="A3297" s="100"/>
      <c r="B3297" s="125"/>
      <c r="C3297" s="125"/>
      <c r="D3297" s="125"/>
      <c r="R3297" s="8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13"/>
      <c r="AF3297" s="8"/>
      <c r="AG3297" s="8"/>
      <c r="AH3297" s="8"/>
      <c r="AI3297" s="8"/>
      <c r="AJ3297" s="8"/>
      <c r="AK3297" s="8"/>
      <c r="AL3297" s="8"/>
      <c r="AM3297" s="8"/>
      <c r="AN3297" s="8"/>
      <c r="AO3297" s="8"/>
      <c r="AP3297" s="8"/>
      <c r="AQ3297" s="6"/>
      <c r="AR3297" s="6"/>
      <c r="AS3297" s="8"/>
      <c r="AT3297" s="8"/>
      <c r="AU3297" s="8"/>
      <c r="AV3297" s="8"/>
      <c r="AW3297" s="8"/>
      <c r="AX3297" s="8"/>
      <c r="AY3297" s="8"/>
      <c r="AZ3297" s="8"/>
      <c r="BA3297" s="8"/>
      <c r="BB3297" s="8"/>
      <c r="BC3297" s="8"/>
      <c r="BD3297" s="8"/>
      <c r="BE3297" s="8"/>
      <c r="BF3297" s="8"/>
      <c r="BG3297" s="8"/>
      <c r="BH3297" s="8"/>
      <c r="BI3297" s="8"/>
      <c r="BJ3297" s="8"/>
      <c r="BK3297" s="8"/>
      <c r="BL3297" s="8"/>
      <c r="BM3297" s="132"/>
      <c r="BN3297" s="132"/>
      <c r="BO3297" s="132"/>
      <c r="BP3297" s="132"/>
      <c r="BQ3297" s="132"/>
      <c r="BR3297" s="132"/>
      <c r="BS3297" s="132"/>
    </row>
    <row r="3298" spans="1:71" s="5" customFormat="1">
      <c r="A3298" s="100"/>
      <c r="B3298" s="125"/>
      <c r="C3298" s="125"/>
      <c r="D3298" s="125"/>
      <c r="R3298" s="8"/>
      <c r="S3298" s="8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  <c r="AD3298" s="8"/>
      <c r="AE3298" s="13"/>
      <c r="AF3298" s="8"/>
      <c r="AG3298" s="8"/>
      <c r="AH3298" s="8"/>
      <c r="AI3298" s="8"/>
      <c r="AJ3298" s="8"/>
      <c r="AK3298" s="8"/>
      <c r="AL3298" s="8"/>
      <c r="AM3298" s="8"/>
      <c r="AN3298" s="8"/>
      <c r="AO3298" s="8"/>
      <c r="AP3298" s="8"/>
      <c r="AQ3298" s="6"/>
      <c r="AR3298" s="6"/>
      <c r="AS3298" s="8"/>
      <c r="AT3298" s="8"/>
      <c r="AU3298" s="8"/>
      <c r="AV3298" s="8"/>
      <c r="AW3298" s="8"/>
      <c r="AX3298" s="8"/>
      <c r="AY3298" s="8"/>
      <c r="AZ3298" s="8"/>
      <c r="BA3298" s="8"/>
      <c r="BB3298" s="8"/>
      <c r="BC3298" s="8"/>
      <c r="BD3298" s="8"/>
      <c r="BE3298" s="8"/>
      <c r="BF3298" s="8"/>
      <c r="BG3298" s="8"/>
      <c r="BH3298" s="8"/>
      <c r="BI3298" s="8"/>
      <c r="BJ3298" s="8"/>
      <c r="BK3298" s="8"/>
      <c r="BL3298" s="8"/>
      <c r="BM3298" s="132"/>
      <c r="BN3298" s="132"/>
      <c r="BO3298" s="132"/>
      <c r="BP3298" s="132"/>
      <c r="BQ3298" s="132"/>
      <c r="BR3298" s="132"/>
      <c r="BS3298" s="132"/>
    </row>
    <row r="3299" spans="1:71" s="5" customFormat="1">
      <c r="A3299" s="100"/>
      <c r="B3299" s="125"/>
      <c r="C3299" s="125"/>
      <c r="D3299" s="125"/>
      <c r="R3299" s="8"/>
      <c r="S3299" s="8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  <c r="AD3299" s="8"/>
      <c r="AE3299" s="13"/>
      <c r="AF3299" s="8"/>
      <c r="AG3299" s="8"/>
      <c r="AH3299" s="8"/>
      <c r="AI3299" s="8"/>
      <c r="AJ3299" s="8"/>
      <c r="AK3299" s="8"/>
      <c r="AL3299" s="8"/>
      <c r="AM3299" s="8"/>
      <c r="AN3299" s="8"/>
      <c r="AO3299" s="8"/>
      <c r="AP3299" s="8"/>
      <c r="AQ3299" s="6"/>
      <c r="AR3299" s="6"/>
      <c r="AS3299" s="8"/>
      <c r="AT3299" s="8"/>
      <c r="AU3299" s="8"/>
      <c r="AV3299" s="8"/>
      <c r="AW3299" s="8"/>
      <c r="AX3299" s="8"/>
      <c r="AY3299" s="8"/>
      <c r="AZ3299" s="8"/>
      <c r="BA3299" s="8"/>
      <c r="BB3299" s="8"/>
      <c r="BC3299" s="8"/>
      <c r="BD3299" s="8"/>
      <c r="BE3299" s="8"/>
      <c r="BF3299" s="8"/>
      <c r="BG3299" s="8"/>
      <c r="BH3299" s="8"/>
      <c r="BI3299" s="8"/>
      <c r="BJ3299" s="8"/>
      <c r="BK3299" s="8"/>
      <c r="BL3299" s="8"/>
      <c r="BM3299" s="132"/>
      <c r="BN3299" s="132"/>
      <c r="BO3299" s="132"/>
      <c r="BP3299" s="132"/>
      <c r="BQ3299" s="132"/>
      <c r="BR3299" s="132"/>
      <c r="BS3299" s="132"/>
    </row>
    <row r="3300" spans="1:71" s="5" customFormat="1">
      <c r="A3300" s="100"/>
      <c r="B3300" s="125"/>
      <c r="C3300" s="125"/>
      <c r="D3300" s="125"/>
      <c r="R3300" s="8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13"/>
      <c r="AF3300" s="8"/>
      <c r="AG3300" s="8"/>
      <c r="AH3300" s="8"/>
      <c r="AI3300" s="8"/>
      <c r="AJ3300" s="8"/>
      <c r="AK3300" s="8"/>
      <c r="AL3300" s="8"/>
      <c r="AM3300" s="8"/>
      <c r="AN3300" s="8"/>
      <c r="AO3300" s="8"/>
      <c r="AP3300" s="8"/>
      <c r="AQ3300" s="6"/>
      <c r="AR3300" s="6"/>
      <c r="AS3300" s="8"/>
      <c r="AT3300" s="8"/>
      <c r="AU3300" s="8"/>
      <c r="AV3300" s="8"/>
      <c r="AW3300" s="8"/>
      <c r="AX3300" s="8"/>
      <c r="AY3300" s="8"/>
      <c r="AZ3300" s="8"/>
      <c r="BA3300" s="8"/>
      <c r="BB3300" s="8"/>
      <c r="BC3300" s="8"/>
      <c r="BD3300" s="8"/>
      <c r="BE3300" s="8"/>
      <c r="BF3300" s="8"/>
      <c r="BG3300" s="8"/>
      <c r="BH3300" s="8"/>
      <c r="BI3300" s="8"/>
      <c r="BJ3300" s="8"/>
      <c r="BK3300" s="8"/>
      <c r="BL3300" s="8"/>
      <c r="BM3300" s="132"/>
      <c r="BN3300" s="132"/>
      <c r="BO3300" s="132"/>
      <c r="BP3300" s="132"/>
      <c r="BQ3300" s="132"/>
      <c r="BR3300" s="132"/>
      <c r="BS3300" s="132"/>
    </row>
    <row r="3301" spans="1:71" s="5" customFormat="1">
      <c r="A3301" s="100"/>
      <c r="B3301" s="125"/>
      <c r="C3301" s="125"/>
      <c r="D3301" s="125"/>
      <c r="R3301" s="8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13"/>
      <c r="AF3301" s="8"/>
      <c r="AG3301" s="8"/>
      <c r="AH3301" s="8"/>
      <c r="AI3301" s="8"/>
      <c r="AJ3301" s="8"/>
      <c r="AK3301" s="8"/>
      <c r="AL3301" s="8"/>
      <c r="AM3301" s="8"/>
      <c r="AN3301" s="8"/>
      <c r="AO3301" s="8"/>
      <c r="AP3301" s="8"/>
      <c r="AQ3301" s="6"/>
      <c r="AR3301" s="6"/>
      <c r="AS3301" s="8"/>
      <c r="AT3301" s="8"/>
      <c r="AU3301" s="8"/>
      <c r="AV3301" s="8"/>
      <c r="AW3301" s="8"/>
      <c r="AX3301" s="8"/>
      <c r="AY3301" s="8"/>
      <c r="AZ3301" s="8"/>
      <c r="BA3301" s="8"/>
      <c r="BB3301" s="8"/>
      <c r="BC3301" s="8"/>
      <c r="BD3301" s="8"/>
      <c r="BE3301" s="8"/>
      <c r="BF3301" s="8"/>
      <c r="BG3301" s="8"/>
      <c r="BH3301" s="8"/>
      <c r="BI3301" s="8"/>
      <c r="BJ3301" s="8"/>
      <c r="BK3301" s="8"/>
      <c r="BL3301" s="8"/>
      <c r="BM3301" s="132"/>
      <c r="BN3301" s="132"/>
      <c r="BO3301" s="132"/>
      <c r="BP3301" s="132"/>
      <c r="BQ3301" s="132"/>
      <c r="BR3301" s="132"/>
      <c r="BS3301" s="132"/>
    </row>
    <row r="3302" spans="1:71" s="5" customFormat="1">
      <c r="A3302" s="100"/>
      <c r="B3302" s="125"/>
      <c r="C3302" s="125"/>
      <c r="D3302" s="125"/>
      <c r="R3302" s="8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13"/>
      <c r="AF3302" s="8"/>
      <c r="AG3302" s="8"/>
      <c r="AH3302" s="8"/>
      <c r="AI3302" s="8"/>
      <c r="AJ3302" s="8"/>
      <c r="AK3302" s="8"/>
      <c r="AL3302" s="8"/>
      <c r="AM3302" s="8"/>
      <c r="AN3302" s="8"/>
      <c r="AO3302" s="8"/>
      <c r="AP3302" s="8"/>
      <c r="AQ3302" s="6"/>
      <c r="AR3302" s="6"/>
      <c r="AS3302" s="8"/>
      <c r="AT3302" s="8"/>
      <c r="AU3302" s="8"/>
      <c r="AV3302" s="8"/>
      <c r="AW3302" s="8"/>
      <c r="AX3302" s="8"/>
      <c r="AY3302" s="8"/>
      <c r="AZ3302" s="8"/>
      <c r="BA3302" s="8"/>
      <c r="BB3302" s="8"/>
      <c r="BC3302" s="8"/>
      <c r="BD3302" s="8"/>
      <c r="BE3302" s="8"/>
      <c r="BF3302" s="8"/>
      <c r="BG3302" s="8"/>
      <c r="BH3302" s="8"/>
      <c r="BI3302" s="8"/>
      <c r="BJ3302" s="8"/>
      <c r="BK3302" s="8"/>
      <c r="BL3302" s="8"/>
      <c r="BM3302" s="132"/>
      <c r="BN3302" s="132"/>
      <c r="BO3302" s="132"/>
      <c r="BP3302" s="132"/>
      <c r="BQ3302" s="132"/>
      <c r="BR3302" s="132"/>
      <c r="BS3302" s="132"/>
    </row>
    <row r="3303" spans="1:71" s="5" customFormat="1">
      <c r="A3303" s="100"/>
      <c r="B3303" s="125"/>
      <c r="C3303" s="125"/>
      <c r="D3303" s="125"/>
      <c r="R3303" s="8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13"/>
      <c r="AF3303" s="8"/>
      <c r="AG3303" s="8"/>
      <c r="AH3303" s="8"/>
      <c r="AI3303" s="8"/>
      <c r="AJ3303" s="8"/>
      <c r="AK3303" s="8"/>
      <c r="AL3303" s="8"/>
      <c r="AM3303" s="8"/>
      <c r="AN3303" s="8"/>
      <c r="AO3303" s="8"/>
      <c r="AP3303" s="8"/>
      <c r="AQ3303" s="6"/>
      <c r="AR3303" s="6"/>
      <c r="AS3303" s="8"/>
      <c r="AT3303" s="8"/>
      <c r="AU3303" s="8"/>
      <c r="AV3303" s="8"/>
      <c r="AW3303" s="8"/>
      <c r="AX3303" s="8"/>
      <c r="AY3303" s="8"/>
      <c r="AZ3303" s="8"/>
      <c r="BA3303" s="8"/>
      <c r="BB3303" s="8"/>
      <c r="BC3303" s="8"/>
      <c r="BD3303" s="8"/>
      <c r="BE3303" s="8"/>
      <c r="BF3303" s="8"/>
      <c r="BG3303" s="8"/>
      <c r="BH3303" s="8"/>
      <c r="BI3303" s="8"/>
      <c r="BJ3303" s="8"/>
      <c r="BK3303" s="8"/>
      <c r="BL3303" s="8"/>
      <c r="BM3303" s="132"/>
      <c r="BN3303" s="132"/>
      <c r="BO3303" s="132"/>
      <c r="BP3303" s="132"/>
      <c r="BQ3303" s="132"/>
      <c r="BR3303" s="132"/>
      <c r="BS3303" s="132"/>
    </row>
    <row r="3304" spans="1:71" s="5" customFormat="1">
      <c r="A3304" s="100"/>
      <c r="B3304" s="125"/>
      <c r="C3304" s="125"/>
      <c r="D3304" s="125"/>
      <c r="R3304" s="8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13"/>
      <c r="AF3304" s="8"/>
      <c r="AG3304" s="8"/>
      <c r="AH3304" s="8"/>
      <c r="AI3304" s="8"/>
      <c r="AJ3304" s="8"/>
      <c r="AK3304" s="8"/>
      <c r="AL3304" s="8"/>
      <c r="AM3304" s="8"/>
      <c r="AN3304" s="8"/>
      <c r="AO3304" s="8"/>
      <c r="AP3304" s="8"/>
      <c r="AQ3304" s="6"/>
      <c r="AR3304" s="6"/>
      <c r="AS3304" s="8"/>
      <c r="AT3304" s="8"/>
      <c r="AU3304" s="8"/>
      <c r="AV3304" s="8"/>
      <c r="AW3304" s="8"/>
      <c r="AX3304" s="8"/>
      <c r="AY3304" s="8"/>
      <c r="AZ3304" s="8"/>
      <c r="BA3304" s="8"/>
      <c r="BB3304" s="8"/>
      <c r="BC3304" s="8"/>
      <c r="BD3304" s="8"/>
      <c r="BE3304" s="8"/>
      <c r="BF3304" s="8"/>
      <c r="BG3304" s="8"/>
      <c r="BH3304" s="8"/>
      <c r="BI3304" s="8"/>
      <c r="BJ3304" s="8"/>
      <c r="BK3304" s="8"/>
      <c r="BL3304" s="8"/>
      <c r="BM3304" s="132"/>
      <c r="BN3304" s="132"/>
      <c r="BO3304" s="132"/>
      <c r="BP3304" s="132"/>
      <c r="BQ3304" s="132"/>
      <c r="BR3304" s="132"/>
      <c r="BS3304" s="132"/>
    </row>
    <row r="3305" spans="1:71" s="5" customFormat="1">
      <c r="A3305" s="100"/>
      <c r="B3305" s="125"/>
      <c r="C3305" s="125"/>
      <c r="D3305" s="125"/>
      <c r="R3305" s="8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13"/>
      <c r="AF3305" s="8"/>
      <c r="AG3305" s="8"/>
      <c r="AH3305" s="8"/>
      <c r="AI3305" s="8"/>
      <c r="AJ3305" s="8"/>
      <c r="AK3305" s="8"/>
      <c r="AL3305" s="8"/>
      <c r="AM3305" s="8"/>
      <c r="AN3305" s="8"/>
      <c r="AO3305" s="8"/>
      <c r="AP3305" s="8"/>
      <c r="AQ3305" s="6"/>
      <c r="AR3305" s="6"/>
      <c r="AS3305" s="8"/>
      <c r="AT3305" s="8"/>
      <c r="AU3305" s="8"/>
      <c r="AV3305" s="8"/>
      <c r="AW3305" s="8"/>
      <c r="AX3305" s="8"/>
      <c r="AY3305" s="8"/>
      <c r="AZ3305" s="8"/>
      <c r="BA3305" s="8"/>
      <c r="BB3305" s="8"/>
      <c r="BC3305" s="8"/>
      <c r="BD3305" s="8"/>
      <c r="BE3305" s="8"/>
      <c r="BF3305" s="8"/>
      <c r="BG3305" s="8"/>
      <c r="BH3305" s="8"/>
      <c r="BI3305" s="8"/>
      <c r="BJ3305" s="8"/>
      <c r="BK3305" s="8"/>
      <c r="BL3305" s="8"/>
      <c r="BM3305" s="132"/>
      <c r="BN3305" s="132"/>
      <c r="BO3305" s="132"/>
      <c r="BP3305" s="132"/>
      <c r="BQ3305" s="132"/>
      <c r="BR3305" s="132"/>
      <c r="BS3305" s="132"/>
    </row>
    <row r="3306" spans="1:71" s="5" customFormat="1">
      <c r="A3306" s="100"/>
      <c r="B3306" s="125"/>
      <c r="C3306" s="125"/>
      <c r="D3306" s="125"/>
      <c r="R3306" s="8"/>
      <c r="S3306" s="8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  <c r="AD3306" s="8"/>
      <c r="AE3306" s="13"/>
      <c r="AF3306" s="8"/>
      <c r="AG3306" s="8"/>
      <c r="AH3306" s="8"/>
      <c r="AI3306" s="8"/>
      <c r="AJ3306" s="8"/>
      <c r="AK3306" s="8"/>
      <c r="AL3306" s="8"/>
      <c r="AM3306" s="8"/>
      <c r="AN3306" s="8"/>
      <c r="AO3306" s="8"/>
      <c r="AP3306" s="8"/>
      <c r="AQ3306" s="6"/>
      <c r="AR3306" s="6"/>
      <c r="AS3306" s="8"/>
      <c r="AT3306" s="8"/>
      <c r="AU3306" s="8"/>
      <c r="AV3306" s="8"/>
      <c r="AW3306" s="8"/>
      <c r="AX3306" s="8"/>
      <c r="AY3306" s="8"/>
      <c r="AZ3306" s="8"/>
      <c r="BA3306" s="8"/>
      <c r="BB3306" s="8"/>
      <c r="BC3306" s="8"/>
      <c r="BD3306" s="8"/>
      <c r="BE3306" s="8"/>
      <c r="BF3306" s="8"/>
      <c r="BG3306" s="8"/>
      <c r="BH3306" s="8"/>
      <c r="BI3306" s="8"/>
      <c r="BJ3306" s="8"/>
      <c r="BK3306" s="8"/>
      <c r="BL3306" s="8"/>
      <c r="BM3306" s="132"/>
      <c r="BN3306" s="132"/>
      <c r="BO3306" s="132"/>
      <c r="BP3306" s="132"/>
      <c r="BQ3306" s="132"/>
      <c r="BR3306" s="132"/>
      <c r="BS3306" s="132"/>
    </row>
    <row r="3307" spans="1:71" s="5" customFormat="1">
      <c r="A3307" s="100"/>
      <c r="B3307" s="125"/>
      <c r="C3307" s="125"/>
      <c r="D3307" s="125"/>
      <c r="R3307" s="8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13"/>
      <c r="AF3307" s="8"/>
      <c r="AG3307" s="8"/>
      <c r="AH3307" s="8"/>
      <c r="AI3307" s="8"/>
      <c r="AJ3307" s="8"/>
      <c r="AK3307" s="8"/>
      <c r="AL3307" s="8"/>
      <c r="AM3307" s="8"/>
      <c r="AN3307" s="8"/>
      <c r="AO3307" s="8"/>
      <c r="AP3307" s="8"/>
      <c r="AQ3307" s="6"/>
      <c r="AR3307" s="6"/>
      <c r="AS3307" s="8"/>
      <c r="AT3307" s="8"/>
      <c r="AU3307" s="8"/>
      <c r="AV3307" s="8"/>
      <c r="AW3307" s="8"/>
      <c r="AX3307" s="8"/>
      <c r="AY3307" s="8"/>
      <c r="AZ3307" s="8"/>
      <c r="BA3307" s="8"/>
      <c r="BB3307" s="8"/>
      <c r="BC3307" s="8"/>
      <c r="BD3307" s="8"/>
      <c r="BE3307" s="8"/>
      <c r="BF3307" s="8"/>
      <c r="BG3307" s="8"/>
      <c r="BH3307" s="8"/>
      <c r="BI3307" s="8"/>
      <c r="BJ3307" s="8"/>
      <c r="BK3307" s="8"/>
      <c r="BL3307" s="8"/>
      <c r="BM3307" s="132"/>
      <c r="BN3307" s="132"/>
      <c r="BO3307" s="132"/>
      <c r="BP3307" s="132"/>
      <c r="BQ3307" s="132"/>
      <c r="BR3307" s="132"/>
      <c r="BS3307" s="132"/>
    </row>
    <row r="3308" spans="1:71" s="5" customFormat="1">
      <c r="A3308" s="100"/>
      <c r="B3308" s="125"/>
      <c r="C3308" s="125"/>
      <c r="D3308" s="125"/>
      <c r="R3308" s="8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13"/>
      <c r="AF3308" s="8"/>
      <c r="AG3308" s="8"/>
      <c r="AH3308" s="8"/>
      <c r="AI3308" s="8"/>
      <c r="AJ3308" s="8"/>
      <c r="AK3308" s="8"/>
      <c r="AL3308" s="8"/>
      <c r="AM3308" s="8"/>
      <c r="AN3308" s="8"/>
      <c r="AO3308" s="8"/>
      <c r="AP3308" s="8"/>
      <c r="AQ3308" s="6"/>
      <c r="AR3308" s="6"/>
      <c r="AS3308" s="8"/>
      <c r="AT3308" s="8"/>
      <c r="AU3308" s="8"/>
      <c r="AV3308" s="8"/>
      <c r="AW3308" s="8"/>
      <c r="AX3308" s="8"/>
      <c r="AY3308" s="8"/>
      <c r="AZ3308" s="8"/>
      <c r="BA3308" s="8"/>
      <c r="BB3308" s="8"/>
      <c r="BC3308" s="8"/>
      <c r="BD3308" s="8"/>
      <c r="BE3308" s="8"/>
      <c r="BF3308" s="8"/>
      <c r="BG3308" s="8"/>
      <c r="BH3308" s="8"/>
      <c r="BI3308" s="8"/>
      <c r="BJ3308" s="8"/>
      <c r="BK3308" s="8"/>
      <c r="BL3308" s="8"/>
      <c r="BM3308" s="132"/>
      <c r="BN3308" s="132"/>
      <c r="BO3308" s="132"/>
      <c r="BP3308" s="132"/>
      <c r="BQ3308" s="132"/>
      <c r="BR3308" s="132"/>
      <c r="BS3308" s="132"/>
    </row>
    <row r="3309" spans="1:71" s="5" customFormat="1">
      <c r="A3309" s="100"/>
      <c r="B3309" s="125"/>
      <c r="C3309" s="125"/>
      <c r="D3309" s="125"/>
      <c r="R3309" s="8"/>
      <c r="S3309" s="8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  <c r="AD3309" s="8"/>
      <c r="AE3309" s="13"/>
      <c r="AF3309" s="8"/>
      <c r="AG3309" s="8"/>
      <c r="AH3309" s="8"/>
      <c r="AI3309" s="8"/>
      <c r="AJ3309" s="8"/>
      <c r="AK3309" s="8"/>
      <c r="AL3309" s="8"/>
      <c r="AM3309" s="8"/>
      <c r="AN3309" s="8"/>
      <c r="AO3309" s="8"/>
      <c r="AP3309" s="8"/>
      <c r="AQ3309" s="6"/>
      <c r="AR3309" s="6"/>
      <c r="AS3309" s="8"/>
      <c r="AT3309" s="8"/>
      <c r="AU3309" s="8"/>
      <c r="AV3309" s="8"/>
      <c r="AW3309" s="8"/>
      <c r="AX3309" s="8"/>
      <c r="AY3309" s="8"/>
      <c r="AZ3309" s="8"/>
      <c r="BA3309" s="8"/>
      <c r="BB3309" s="8"/>
      <c r="BC3309" s="8"/>
      <c r="BD3309" s="8"/>
      <c r="BE3309" s="8"/>
      <c r="BF3309" s="8"/>
      <c r="BG3309" s="8"/>
      <c r="BH3309" s="8"/>
      <c r="BI3309" s="8"/>
      <c r="BJ3309" s="8"/>
      <c r="BK3309" s="8"/>
      <c r="BL3309" s="8"/>
      <c r="BM3309" s="132"/>
      <c r="BN3309" s="132"/>
      <c r="BO3309" s="132"/>
      <c r="BP3309" s="132"/>
      <c r="BQ3309" s="132"/>
      <c r="BR3309" s="132"/>
      <c r="BS3309" s="132"/>
    </row>
    <row r="3310" spans="1:71" s="5" customFormat="1">
      <c r="A3310" s="100"/>
      <c r="B3310" s="125"/>
      <c r="C3310" s="125"/>
      <c r="D3310" s="125"/>
      <c r="R3310" s="8"/>
      <c r="S3310" s="8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  <c r="AD3310" s="8"/>
      <c r="AE3310" s="13"/>
      <c r="AF3310" s="8"/>
      <c r="AG3310" s="8"/>
      <c r="AH3310" s="8"/>
      <c r="AI3310" s="8"/>
      <c r="AJ3310" s="8"/>
      <c r="AK3310" s="8"/>
      <c r="AL3310" s="8"/>
      <c r="AM3310" s="8"/>
      <c r="AN3310" s="8"/>
      <c r="AO3310" s="8"/>
      <c r="AP3310" s="8"/>
      <c r="AQ3310" s="6"/>
      <c r="AR3310" s="6"/>
      <c r="AS3310" s="8"/>
      <c r="AT3310" s="8"/>
      <c r="AU3310" s="8"/>
      <c r="AV3310" s="8"/>
      <c r="AW3310" s="8"/>
      <c r="AX3310" s="8"/>
      <c r="AY3310" s="8"/>
      <c r="AZ3310" s="8"/>
      <c r="BA3310" s="8"/>
      <c r="BB3310" s="8"/>
      <c r="BC3310" s="8"/>
      <c r="BD3310" s="8"/>
      <c r="BE3310" s="8"/>
      <c r="BF3310" s="8"/>
      <c r="BG3310" s="8"/>
      <c r="BH3310" s="8"/>
      <c r="BI3310" s="8"/>
      <c r="BJ3310" s="8"/>
      <c r="BK3310" s="8"/>
      <c r="BL3310" s="8"/>
      <c r="BM3310" s="132"/>
      <c r="BN3310" s="132"/>
      <c r="BO3310" s="132"/>
      <c r="BP3310" s="132"/>
      <c r="BQ3310" s="132"/>
      <c r="BR3310" s="132"/>
      <c r="BS3310" s="132"/>
    </row>
    <row r="3311" spans="1:71" s="5" customFormat="1">
      <c r="A3311" s="100"/>
      <c r="B3311" s="125"/>
      <c r="C3311" s="125"/>
      <c r="D3311" s="125"/>
      <c r="R3311" s="8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13"/>
      <c r="AF3311" s="8"/>
      <c r="AG3311" s="8"/>
      <c r="AH3311" s="8"/>
      <c r="AI3311" s="8"/>
      <c r="AJ3311" s="8"/>
      <c r="AK3311" s="8"/>
      <c r="AL3311" s="8"/>
      <c r="AM3311" s="8"/>
      <c r="AN3311" s="8"/>
      <c r="AO3311" s="8"/>
      <c r="AP3311" s="8"/>
      <c r="AQ3311" s="6"/>
      <c r="AR3311" s="6"/>
      <c r="AS3311" s="8"/>
      <c r="AT3311" s="8"/>
      <c r="AU3311" s="8"/>
      <c r="AV3311" s="8"/>
      <c r="AW3311" s="8"/>
      <c r="AX3311" s="8"/>
      <c r="AY3311" s="8"/>
      <c r="AZ3311" s="8"/>
      <c r="BA3311" s="8"/>
      <c r="BB3311" s="8"/>
      <c r="BC3311" s="8"/>
      <c r="BD3311" s="8"/>
      <c r="BE3311" s="8"/>
      <c r="BF3311" s="8"/>
      <c r="BG3311" s="8"/>
      <c r="BH3311" s="8"/>
      <c r="BI3311" s="8"/>
      <c r="BJ3311" s="8"/>
      <c r="BK3311" s="8"/>
      <c r="BL3311" s="8"/>
      <c r="BM3311" s="132"/>
      <c r="BN3311" s="132"/>
      <c r="BO3311" s="132"/>
      <c r="BP3311" s="132"/>
      <c r="BQ3311" s="132"/>
      <c r="BR3311" s="132"/>
      <c r="BS3311" s="132"/>
    </row>
    <row r="3312" spans="1:71" s="5" customFormat="1">
      <c r="A3312" s="100"/>
      <c r="B3312" s="125"/>
      <c r="C3312" s="125"/>
      <c r="D3312" s="125"/>
      <c r="R3312" s="8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13"/>
      <c r="AF3312" s="8"/>
      <c r="AG3312" s="8"/>
      <c r="AH3312" s="8"/>
      <c r="AI3312" s="8"/>
      <c r="AJ3312" s="8"/>
      <c r="AK3312" s="8"/>
      <c r="AL3312" s="8"/>
      <c r="AM3312" s="8"/>
      <c r="AN3312" s="8"/>
      <c r="AO3312" s="8"/>
      <c r="AP3312" s="8"/>
      <c r="AQ3312" s="6"/>
      <c r="AR3312" s="6"/>
      <c r="AS3312" s="8"/>
      <c r="AT3312" s="8"/>
      <c r="AU3312" s="8"/>
      <c r="AV3312" s="8"/>
      <c r="AW3312" s="8"/>
      <c r="AX3312" s="8"/>
      <c r="AY3312" s="8"/>
      <c r="AZ3312" s="8"/>
      <c r="BA3312" s="8"/>
      <c r="BB3312" s="8"/>
      <c r="BC3312" s="8"/>
      <c r="BD3312" s="8"/>
      <c r="BE3312" s="8"/>
      <c r="BF3312" s="8"/>
      <c r="BG3312" s="8"/>
      <c r="BH3312" s="8"/>
      <c r="BI3312" s="8"/>
      <c r="BJ3312" s="8"/>
      <c r="BK3312" s="8"/>
      <c r="BL3312" s="8"/>
      <c r="BM3312" s="132"/>
      <c r="BN3312" s="132"/>
      <c r="BO3312" s="132"/>
      <c r="BP3312" s="132"/>
      <c r="BQ3312" s="132"/>
      <c r="BR3312" s="132"/>
      <c r="BS3312" s="132"/>
    </row>
    <row r="3313" spans="1:71" s="5" customFormat="1">
      <c r="A3313" s="100"/>
      <c r="B3313" s="125"/>
      <c r="C3313" s="125"/>
      <c r="D3313" s="125"/>
      <c r="R3313" s="8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13"/>
      <c r="AF3313" s="8"/>
      <c r="AG3313" s="8"/>
      <c r="AH3313" s="8"/>
      <c r="AI3313" s="8"/>
      <c r="AJ3313" s="8"/>
      <c r="AK3313" s="8"/>
      <c r="AL3313" s="8"/>
      <c r="AM3313" s="8"/>
      <c r="AN3313" s="8"/>
      <c r="AO3313" s="8"/>
      <c r="AP3313" s="8"/>
      <c r="AQ3313" s="6"/>
      <c r="AR3313" s="6"/>
      <c r="AS3313" s="8"/>
      <c r="AT3313" s="8"/>
      <c r="AU3313" s="8"/>
      <c r="AV3313" s="8"/>
      <c r="AW3313" s="8"/>
      <c r="AX3313" s="8"/>
      <c r="AY3313" s="8"/>
      <c r="AZ3313" s="8"/>
      <c r="BA3313" s="8"/>
      <c r="BB3313" s="8"/>
      <c r="BC3313" s="8"/>
      <c r="BD3313" s="8"/>
      <c r="BE3313" s="8"/>
      <c r="BF3313" s="8"/>
      <c r="BG3313" s="8"/>
      <c r="BH3313" s="8"/>
      <c r="BI3313" s="8"/>
      <c r="BJ3313" s="8"/>
      <c r="BK3313" s="8"/>
      <c r="BL3313" s="8"/>
      <c r="BM3313" s="132"/>
      <c r="BN3313" s="132"/>
      <c r="BO3313" s="132"/>
      <c r="BP3313" s="132"/>
      <c r="BQ3313" s="132"/>
      <c r="BR3313" s="132"/>
      <c r="BS3313" s="132"/>
    </row>
    <row r="3314" spans="1:71" s="5" customFormat="1">
      <c r="A3314" s="100"/>
      <c r="B3314" s="125"/>
      <c r="C3314" s="125"/>
      <c r="D3314" s="125"/>
      <c r="R3314" s="8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13"/>
      <c r="AF3314" s="8"/>
      <c r="AG3314" s="8"/>
      <c r="AH3314" s="8"/>
      <c r="AI3314" s="8"/>
      <c r="AJ3314" s="8"/>
      <c r="AK3314" s="8"/>
      <c r="AL3314" s="8"/>
      <c r="AM3314" s="8"/>
      <c r="AN3314" s="8"/>
      <c r="AO3314" s="8"/>
      <c r="AP3314" s="8"/>
      <c r="AQ3314" s="6"/>
      <c r="AR3314" s="6"/>
      <c r="AS3314" s="8"/>
      <c r="AT3314" s="8"/>
      <c r="AU3314" s="8"/>
      <c r="AV3314" s="8"/>
      <c r="AW3314" s="8"/>
      <c r="AX3314" s="8"/>
      <c r="AY3314" s="8"/>
      <c r="AZ3314" s="8"/>
      <c r="BA3314" s="8"/>
      <c r="BB3314" s="8"/>
      <c r="BC3314" s="8"/>
      <c r="BD3314" s="8"/>
      <c r="BE3314" s="8"/>
      <c r="BF3314" s="8"/>
      <c r="BG3314" s="8"/>
      <c r="BH3314" s="8"/>
      <c r="BI3314" s="8"/>
      <c r="BJ3314" s="8"/>
      <c r="BK3314" s="8"/>
      <c r="BL3314" s="8"/>
      <c r="BM3314" s="132"/>
      <c r="BN3314" s="132"/>
      <c r="BO3314" s="132"/>
      <c r="BP3314" s="132"/>
      <c r="BQ3314" s="132"/>
      <c r="BR3314" s="132"/>
      <c r="BS3314" s="132"/>
    </row>
    <row r="3315" spans="1:71" s="5" customFormat="1">
      <c r="A3315" s="100"/>
      <c r="B3315" s="125"/>
      <c r="C3315" s="125"/>
      <c r="D3315" s="125"/>
      <c r="R3315" s="8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13"/>
      <c r="AF3315" s="8"/>
      <c r="AG3315" s="8"/>
      <c r="AH3315" s="8"/>
      <c r="AI3315" s="8"/>
      <c r="AJ3315" s="8"/>
      <c r="AK3315" s="8"/>
      <c r="AL3315" s="8"/>
      <c r="AM3315" s="8"/>
      <c r="AN3315" s="8"/>
      <c r="AO3315" s="8"/>
      <c r="AP3315" s="8"/>
      <c r="AQ3315" s="6"/>
      <c r="AR3315" s="6"/>
      <c r="AS3315" s="8"/>
      <c r="AT3315" s="8"/>
      <c r="AU3315" s="8"/>
      <c r="AV3315" s="8"/>
      <c r="AW3315" s="8"/>
      <c r="AX3315" s="8"/>
      <c r="AY3315" s="8"/>
      <c r="AZ3315" s="8"/>
      <c r="BA3315" s="8"/>
      <c r="BB3315" s="8"/>
      <c r="BC3315" s="8"/>
      <c r="BD3315" s="8"/>
      <c r="BE3315" s="8"/>
      <c r="BF3315" s="8"/>
      <c r="BG3315" s="8"/>
      <c r="BH3315" s="8"/>
      <c r="BI3315" s="8"/>
      <c r="BJ3315" s="8"/>
      <c r="BK3315" s="8"/>
      <c r="BL3315" s="8"/>
      <c r="BM3315" s="132"/>
      <c r="BN3315" s="132"/>
      <c r="BO3315" s="132"/>
      <c r="BP3315" s="132"/>
      <c r="BQ3315" s="132"/>
      <c r="BR3315" s="132"/>
      <c r="BS3315" s="132"/>
    </row>
    <row r="3316" spans="1:71" s="5" customFormat="1">
      <c r="A3316" s="100"/>
      <c r="B3316" s="125"/>
      <c r="C3316" s="125"/>
      <c r="D3316" s="125"/>
      <c r="R3316" s="8"/>
      <c r="S3316" s="8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  <c r="AD3316" s="8"/>
      <c r="AE3316" s="13"/>
      <c r="AF3316" s="8"/>
      <c r="AG3316" s="8"/>
      <c r="AH3316" s="8"/>
      <c r="AI3316" s="8"/>
      <c r="AJ3316" s="8"/>
      <c r="AK3316" s="8"/>
      <c r="AL3316" s="8"/>
      <c r="AM3316" s="8"/>
      <c r="AN3316" s="8"/>
      <c r="AO3316" s="8"/>
      <c r="AP3316" s="8"/>
      <c r="AQ3316" s="6"/>
      <c r="AR3316" s="6"/>
      <c r="AS3316" s="8"/>
      <c r="AT3316" s="8"/>
      <c r="AU3316" s="8"/>
      <c r="AV3316" s="8"/>
      <c r="AW3316" s="8"/>
      <c r="AX3316" s="8"/>
      <c r="AY3316" s="8"/>
      <c r="AZ3316" s="8"/>
      <c r="BA3316" s="8"/>
      <c r="BB3316" s="8"/>
      <c r="BC3316" s="8"/>
      <c r="BD3316" s="8"/>
      <c r="BE3316" s="8"/>
      <c r="BF3316" s="8"/>
      <c r="BG3316" s="8"/>
      <c r="BH3316" s="8"/>
      <c r="BI3316" s="8"/>
      <c r="BJ3316" s="8"/>
      <c r="BK3316" s="8"/>
      <c r="BL3316" s="8"/>
      <c r="BM3316" s="132"/>
      <c r="BN3316" s="132"/>
      <c r="BO3316" s="132"/>
      <c r="BP3316" s="132"/>
      <c r="BQ3316" s="132"/>
      <c r="BR3316" s="132"/>
      <c r="BS3316" s="132"/>
    </row>
    <row r="3317" spans="1:71" s="5" customFormat="1">
      <c r="A3317" s="100"/>
      <c r="B3317" s="125"/>
      <c r="C3317" s="125"/>
      <c r="D3317" s="125"/>
      <c r="R3317" s="8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13"/>
      <c r="AF3317" s="8"/>
      <c r="AG3317" s="8"/>
      <c r="AH3317" s="8"/>
      <c r="AI3317" s="8"/>
      <c r="AJ3317" s="8"/>
      <c r="AK3317" s="8"/>
      <c r="AL3317" s="8"/>
      <c r="AM3317" s="8"/>
      <c r="AN3317" s="8"/>
      <c r="AO3317" s="8"/>
      <c r="AP3317" s="8"/>
      <c r="AQ3317" s="6"/>
      <c r="AR3317" s="6"/>
      <c r="AS3317" s="8"/>
      <c r="AT3317" s="8"/>
      <c r="AU3317" s="8"/>
      <c r="AV3317" s="8"/>
      <c r="AW3317" s="8"/>
      <c r="AX3317" s="8"/>
      <c r="AY3317" s="8"/>
      <c r="AZ3317" s="8"/>
      <c r="BA3317" s="8"/>
      <c r="BB3317" s="8"/>
      <c r="BC3317" s="8"/>
      <c r="BD3317" s="8"/>
      <c r="BE3317" s="8"/>
      <c r="BF3317" s="8"/>
      <c r="BG3317" s="8"/>
      <c r="BH3317" s="8"/>
      <c r="BI3317" s="8"/>
      <c r="BJ3317" s="8"/>
      <c r="BK3317" s="8"/>
      <c r="BL3317" s="8"/>
      <c r="BM3317" s="132"/>
      <c r="BN3317" s="132"/>
      <c r="BO3317" s="132"/>
      <c r="BP3317" s="132"/>
      <c r="BQ3317" s="132"/>
      <c r="BR3317" s="132"/>
      <c r="BS3317" s="132"/>
    </row>
    <row r="3318" spans="1:71" s="5" customFormat="1">
      <c r="A3318" s="100"/>
      <c r="B3318" s="125"/>
      <c r="C3318" s="125"/>
      <c r="D3318" s="125"/>
      <c r="R3318" s="8"/>
      <c r="S3318" s="8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13"/>
      <c r="AF3318" s="8"/>
      <c r="AG3318" s="8"/>
      <c r="AH3318" s="8"/>
      <c r="AI3318" s="8"/>
      <c r="AJ3318" s="8"/>
      <c r="AK3318" s="8"/>
      <c r="AL3318" s="8"/>
      <c r="AM3318" s="8"/>
      <c r="AN3318" s="8"/>
      <c r="AO3318" s="8"/>
      <c r="AP3318" s="8"/>
      <c r="AQ3318" s="6"/>
      <c r="AR3318" s="6"/>
      <c r="AS3318" s="8"/>
      <c r="AT3318" s="8"/>
      <c r="AU3318" s="8"/>
      <c r="AV3318" s="8"/>
      <c r="AW3318" s="8"/>
      <c r="AX3318" s="8"/>
      <c r="AY3318" s="8"/>
      <c r="AZ3318" s="8"/>
      <c r="BA3318" s="8"/>
      <c r="BB3318" s="8"/>
      <c r="BC3318" s="8"/>
      <c r="BD3318" s="8"/>
      <c r="BE3318" s="8"/>
      <c r="BF3318" s="8"/>
      <c r="BG3318" s="8"/>
      <c r="BH3318" s="8"/>
      <c r="BI3318" s="8"/>
      <c r="BJ3318" s="8"/>
      <c r="BK3318" s="8"/>
      <c r="BL3318" s="8"/>
      <c r="BM3318" s="132"/>
      <c r="BN3318" s="132"/>
      <c r="BO3318" s="132"/>
      <c r="BP3318" s="132"/>
      <c r="BQ3318" s="132"/>
      <c r="BR3318" s="132"/>
      <c r="BS3318" s="132"/>
    </row>
    <row r="3319" spans="1:71" s="5" customFormat="1">
      <c r="A3319" s="100"/>
      <c r="B3319" s="125"/>
      <c r="C3319" s="125"/>
      <c r="D3319" s="125"/>
      <c r="R3319" s="8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13"/>
      <c r="AF3319" s="8"/>
      <c r="AG3319" s="8"/>
      <c r="AH3319" s="8"/>
      <c r="AI3319" s="8"/>
      <c r="AJ3319" s="8"/>
      <c r="AK3319" s="8"/>
      <c r="AL3319" s="8"/>
      <c r="AM3319" s="8"/>
      <c r="AN3319" s="8"/>
      <c r="AO3319" s="8"/>
      <c r="AP3319" s="8"/>
      <c r="AQ3319" s="6"/>
      <c r="AR3319" s="6"/>
      <c r="AS3319" s="8"/>
      <c r="AT3319" s="8"/>
      <c r="AU3319" s="8"/>
      <c r="AV3319" s="8"/>
      <c r="AW3319" s="8"/>
      <c r="AX3319" s="8"/>
      <c r="AY3319" s="8"/>
      <c r="AZ3319" s="8"/>
      <c r="BA3319" s="8"/>
      <c r="BB3319" s="8"/>
      <c r="BC3319" s="8"/>
      <c r="BD3319" s="8"/>
      <c r="BE3319" s="8"/>
      <c r="BF3319" s="8"/>
      <c r="BG3319" s="8"/>
      <c r="BH3319" s="8"/>
      <c r="BI3319" s="8"/>
      <c r="BJ3319" s="8"/>
      <c r="BK3319" s="8"/>
      <c r="BL3319" s="8"/>
      <c r="BM3319" s="132"/>
      <c r="BN3319" s="132"/>
      <c r="BO3319" s="132"/>
      <c r="BP3319" s="132"/>
      <c r="BQ3319" s="132"/>
      <c r="BR3319" s="132"/>
      <c r="BS3319" s="132"/>
    </row>
    <row r="3320" spans="1:71" s="5" customFormat="1">
      <c r="A3320" s="100"/>
      <c r="B3320" s="125"/>
      <c r="C3320" s="125"/>
      <c r="D3320" s="125"/>
      <c r="R3320" s="8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13"/>
      <c r="AF3320" s="8"/>
      <c r="AG3320" s="8"/>
      <c r="AH3320" s="8"/>
      <c r="AI3320" s="8"/>
      <c r="AJ3320" s="8"/>
      <c r="AK3320" s="8"/>
      <c r="AL3320" s="8"/>
      <c r="AM3320" s="8"/>
      <c r="AN3320" s="8"/>
      <c r="AO3320" s="8"/>
      <c r="AP3320" s="8"/>
      <c r="AQ3320" s="6"/>
      <c r="AR3320" s="6"/>
      <c r="AS3320" s="8"/>
      <c r="AT3320" s="8"/>
      <c r="AU3320" s="8"/>
      <c r="AV3320" s="8"/>
      <c r="AW3320" s="8"/>
      <c r="AX3320" s="8"/>
      <c r="AY3320" s="8"/>
      <c r="AZ3320" s="8"/>
      <c r="BA3320" s="8"/>
      <c r="BB3320" s="8"/>
      <c r="BC3320" s="8"/>
      <c r="BD3320" s="8"/>
      <c r="BE3320" s="8"/>
      <c r="BF3320" s="8"/>
      <c r="BG3320" s="8"/>
      <c r="BH3320" s="8"/>
      <c r="BI3320" s="8"/>
      <c r="BJ3320" s="8"/>
      <c r="BK3320" s="8"/>
      <c r="BL3320" s="8"/>
      <c r="BM3320" s="132"/>
      <c r="BN3320" s="132"/>
      <c r="BO3320" s="132"/>
      <c r="BP3320" s="132"/>
      <c r="BQ3320" s="132"/>
      <c r="BR3320" s="132"/>
      <c r="BS3320" s="132"/>
    </row>
    <row r="3321" spans="1:71" s="5" customFormat="1">
      <c r="A3321" s="100"/>
      <c r="B3321" s="125"/>
      <c r="C3321" s="125"/>
      <c r="D3321" s="125"/>
      <c r="R3321" s="8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13"/>
      <c r="AF3321" s="8"/>
      <c r="AG3321" s="8"/>
      <c r="AH3321" s="8"/>
      <c r="AI3321" s="8"/>
      <c r="AJ3321" s="8"/>
      <c r="AK3321" s="8"/>
      <c r="AL3321" s="8"/>
      <c r="AM3321" s="8"/>
      <c r="AN3321" s="8"/>
      <c r="AO3321" s="8"/>
      <c r="AP3321" s="8"/>
      <c r="AQ3321" s="6"/>
      <c r="AR3321" s="6"/>
      <c r="AS3321" s="8"/>
      <c r="AT3321" s="8"/>
      <c r="AU3321" s="8"/>
      <c r="AV3321" s="8"/>
      <c r="AW3321" s="8"/>
      <c r="AX3321" s="8"/>
      <c r="AY3321" s="8"/>
      <c r="AZ3321" s="8"/>
      <c r="BA3321" s="8"/>
      <c r="BB3321" s="8"/>
      <c r="BC3321" s="8"/>
      <c r="BD3321" s="8"/>
      <c r="BE3321" s="8"/>
      <c r="BF3321" s="8"/>
      <c r="BG3321" s="8"/>
      <c r="BH3321" s="8"/>
      <c r="BI3321" s="8"/>
      <c r="BJ3321" s="8"/>
      <c r="BK3321" s="8"/>
      <c r="BL3321" s="8"/>
      <c r="BM3321" s="132"/>
      <c r="BN3321" s="132"/>
      <c r="BO3321" s="132"/>
      <c r="BP3321" s="132"/>
      <c r="BQ3321" s="132"/>
      <c r="BR3321" s="132"/>
      <c r="BS3321" s="132"/>
    </row>
    <row r="3322" spans="1:71" s="5" customFormat="1">
      <c r="A3322" s="100"/>
      <c r="B3322" s="125"/>
      <c r="C3322" s="125"/>
      <c r="D3322" s="125"/>
      <c r="R3322" s="8"/>
      <c r="S3322" s="8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  <c r="AD3322" s="8"/>
      <c r="AE3322" s="13"/>
      <c r="AF3322" s="8"/>
      <c r="AG3322" s="8"/>
      <c r="AH3322" s="8"/>
      <c r="AI3322" s="8"/>
      <c r="AJ3322" s="8"/>
      <c r="AK3322" s="8"/>
      <c r="AL3322" s="8"/>
      <c r="AM3322" s="8"/>
      <c r="AN3322" s="8"/>
      <c r="AO3322" s="8"/>
      <c r="AP3322" s="8"/>
      <c r="AQ3322" s="6"/>
      <c r="AR3322" s="6"/>
      <c r="AS3322" s="8"/>
      <c r="AT3322" s="8"/>
      <c r="AU3322" s="8"/>
      <c r="AV3322" s="8"/>
      <c r="AW3322" s="8"/>
      <c r="AX3322" s="8"/>
      <c r="AY3322" s="8"/>
      <c r="AZ3322" s="8"/>
      <c r="BA3322" s="8"/>
      <c r="BB3322" s="8"/>
      <c r="BC3322" s="8"/>
      <c r="BD3322" s="8"/>
      <c r="BE3322" s="8"/>
      <c r="BF3322" s="8"/>
      <c r="BG3322" s="8"/>
      <c r="BH3322" s="8"/>
      <c r="BI3322" s="8"/>
      <c r="BJ3322" s="8"/>
      <c r="BK3322" s="8"/>
      <c r="BL3322" s="8"/>
      <c r="BM3322" s="132"/>
      <c r="BN3322" s="132"/>
      <c r="BO3322" s="132"/>
      <c r="BP3322" s="132"/>
      <c r="BQ3322" s="132"/>
      <c r="BR3322" s="132"/>
      <c r="BS3322" s="132"/>
    </row>
    <row r="3323" spans="1:71" s="5" customFormat="1">
      <c r="A3323" s="100"/>
      <c r="B3323" s="125"/>
      <c r="C3323" s="125"/>
      <c r="D3323" s="125"/>
      <c r="R3323" s="8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13"/>
      <c r="AF3323" s="8"/>
      <c r="AG3323" s="8"/>
      <c r="AH3323" s="8"/>
      <c r="AI3323" s="8"/>
      <c r="AJ3323" s="8"/>
      <c r="AK3323" s="8"/>
      <c r="AL3323" s="8"/>
      <c r="AM3323" s="8"/>
      <c r="AN3323" s="8"/>
      <c r="AO3323" s="8"/>
      <c r="AP3323" s="8"/>
      <c r="AQ3323" s="6"/>
      <c r="AR3323" s="6"/>
      <c r="AS3323" s="8"/>
      <c r="AT3323" s="8"/>
      <c r="AU3323" s="8"/>
      <c r="AV3323" s="8"/>
      <c r="AW3323" s="8"/>
      <c r="AX3323" s="8"/>
      <c r="AY3323" s="8"/>
      <c r="AZ3323" s="8"/>
      <c r="BA3323" s="8"/>
      <c r="BB3323" s="8"/>
      <c r="BC3323" s="8"/>
      <c r="BD3323" s="8"/>
      <c r="BE3323" s="8"/>
      <c r="BF3323" s="8"/>
      <c r="BG3323" s="8"/>
      <c r="BH3323" s="8"/>
      <c r="BI3323" s="8"/>
      <c r="BJ3323" s="8"/>
      <c r="BK3323" s="8"/>
      <c r="BL3323" s="8"/>
      <c r="BM3323" s="132"/>
      <c r="BN3323" s="132"/>
      <c r="BO3323" s="132"/>
      <c r="BP3323" s="132"/>
      <c r="BQ3323" s="132"/>
      <c r="BR3323" s="132"/>
      <c r="BS3323" s="132"/>
    </row>
    <row r="3324" spans="1:71" s="5" customFormat="1">
      <c r="A3324" s="100"/>
      <c r="B3324" s="125"/>
      <c r="C3324" s="125"/>
      <c r="D3324" s="125"/>
      <c r="R3324" s="8"/>
      <c r="S3324" s="8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  <c r="AD3324" s="8"/>
      <c r="AE3324" s="13"/>
      <c r="AF3324" s="8"/>
      <c r="AG3324" s="8"/>
      <c r="AH3324" s="8"/>
      <c r="AI3324" s="8"/>
      <c r="AJ3324" s="8"/>
      <c r="AK3324" s="8"/>
      <c r="AL3324" s="8"/>
      <c r="AM3324" s="8"/>
      <c r="AN3324" s="8"/>
      <c r="AO3324" s="8"/>
      <c r="AP3324" s="8"/>
      <c r="AQ3324" s="6"/>
      <c r="AR3324" s="6"/>
      <c r="AS3324" s="8"/>
      <c r="AT3324" s="8"/>
      <c r="AU3324" s="8"/>
      <c r="AV3324" s="8"/>
      <c r="AW3324" s="8"/>
      <c r="AX3324" s="8"/>
      <c r="AY3324" s="8"/>
      <c r="AZ3324" s="8"/>
      <c r="BA3324" s="8"/>
      <c r="BB3324" s="8"/>
      <c r="BC3324" s="8"/>
      <c r="BD3324" s="8"/>
      <c r="BE3324" s="8"/>
      <c r="BF3324" s="8"/>
      <c r="BG3324" s="8"/>
      <c r="BH3324" s="8"/>
      <c r="BI3324" s="8"/>
      <c r="BJ3324" s="8"/>
      <c r="BK3324" s="8"/>
      <c r="BL3324" s="8"/>
      <c r="BM3324" s="132"/>
      <c r="BN3324" s="132"/>
      <c r="BO3324" s="132"/>
      <c r="BP3324" s="132"/>
      <c r="BQ3324" s="132"/>
      <c r="BR3324" s="132"/>
      <c r="BS3324" s="132"/>
    </row>
    <row r="3325" spans="1:71" s="5" customFormat="1">
      <c r="A3325" s="100"/>
      <c r="B3325" s="125"/>
      <c r="C3325" s="125"/>
      <c r="D3325" s="125"/>
      <c r="R3325" s="8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13"/>
      <c r="AF3325" s="8"/>
      <c r="AG3325" s="8"/>
      <c r="AH3325" s="8"/>
      <c r="AI3325" s="8"/>
      <c r="AJ3325" s="8"/>
      <c r="AK3325" s="8"/>
      <c r="AL3325" s="8"/>
      <c r="AM3325" s="8"/>
      <c r="AN3325" s="8"/>
      <c r="AO3325" s="8"/>
      <c r="AP3325" s="8"/>
      <c r="AQ3325" s="6"/>
      <c r="AR3325" s="6"/>
      <c r="AS3325" s="8"/>
      <c r="AT3325" s="8"/>
      <c r="AU3325" s="8"/>
      <c r="AV3325" s="8"/>
      <c r="AW3325" s="8"/>
      <c r="AX3325" s="8"/>
      <c r="AY3325" s="8"/>
      <c r="AZ3325" s="8"/>
      <c r="BA3325" s="8"/>
      <c r="BB3325" s="8"/>
      <c r="BC3325" s="8"/>
      <c r="BD3325" s="8"/>
      <c r="BE3325" s="8"/>
      <c r="BF3325" s="8"/>
      <c r="BG3325" s="8"/>
      <c r="BH3325" s="8"/>
      <c r="BI3325" s="8"/>
      <c r="BJ3325" s="8"/>
      <c r="BK3325" s="8"/>
      <c r="BL3325" s="8"/>
      <c r="BM3325" s="132"/>
      <c r="BN3325" s="132"/>
      <c r="BO3325" s="132"/>
      <c r="BP3325" s="132"/>
      <c r="BQ3325" s="132"/>
      <c r="BR3325" s="132"/>
      <c r="BS3325" s="132"/>
    </row>
    <row r="3326" spans="1:71" s="5" customFormat="1">
      <c r="A3326" s="100"/>
      <c r="B3326" s="125"/>
      <c r="C3326" s="125"/>
      <c r="D3326" s="125"/>
      <c r="R3326" s="8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13"/>
      <c r="AF3326" s="8"/>
      <c r="AG3326" s="8"/>
      <c r="AH3326" s="8"/>
      <c r="AI3326" s="8"/>
      <c r="AJ3326" s="8"/>
      <c r="AK3326" s="8"/>
      <c r="AL3326" s="8"/>
      <c r="AM3326" s="8"/>
      <c r="AN3326" s="8"/>
      <c r="AO3326" s="8"/>
      <c r="AP3326" s="8"/>
      <c r="AQ3326" s="6"/>
      <c r="AR3326" s="6"/>
      <c r="AS3326" s="8"/>
      <c r="AT3326" s="8"/>
      <c r="AU3326" s="8"/>
      <c r="AV3326" s="8"/>
      <c r="AW3326" s="8"/>
      <c r="AX3326" s="8"/>
      <c r="AY3326" s="8"/>
      <c r="AZ3326" s="8"/>
      <c r="BA3326" s="8"/>
      <c r="BB3326" s="8"/>
      <c r="BC3326" s="8"/>
      <c r="BD3326" s="8"/>
      <c r="BE3326" s="8"/>
      <c r="BF3326" s="8"/>
      <c r="BG3326" s="8"/>
      <c r="BH3326" s="8"/>
      <c r="BI3326" s="8"/>
      <c r="BJ3326" s="8"/>
      <c r="BK3326" s="8"/>
      <c r="BL3326" s="8"/>
      <c r="BM3326" s="132"/>
      <c r="BN3326" s="132"/>
      <c r="BO3326" s="132"/>
      <c r="BP3326" s="132"/>
      <c r="BQ3326" s="132"/>
      <c r="BR3326" s="132"/>
      <c r="BS3326" s="132"/>
    </row>
    <row r="3327" spans="1:71" s="5" customFormat="1">
      <c r="A3327" s="100"/>
      <c r="B3327" s="125"/>
      <c r="C3327" s="125"/>
      <c r="D3327" s="125"/>
      <c r="R3327" s="8"/>
      <c r="S3327" s="8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  <c r="AD3327" s="8"/>
      <c r="AE3327" s="13"/>
      <c r="AF3327" s="8"/>
      <c r="AG3327" s="8"/>
      <c r="AH3327" s="8"/>
      <c r="AI3327" s="8"/>
      <c r="AJ3327" s="8"/>
      <c r="AK3327" s="8"/>
      <c r="AL3327" s="8"/>
      <c r="AM3327" s="8"/>
      <c r="AN3327" s="8"/>
      <c r="AO3327" s="8"/>
      <c r="AP3327" s="8"/>
      <c r="AQ3327" s="6"/>
      <c r="AR3327" s="6"/>
      <c r="AS3327" s="8"/>
      <c r="AT3327" s="8"/>
      <c r="AU3327" s="8"/>
      <c r="AV3327" s="8"/>
      <c r="AW3327" s="8"/>
      <c r="AX3327" s="8"/>
      <c r="AY3327" s="8"/>
      <c r="AZ3327" s="8"/>
      <c r="BA3327" s="8"/>
      <c r="BB3327" s="8"/>
      <c r="BC3327" s="8"/>
      <c r="BD3327" s="8"/>
      <c r="BE3327" s="8"/>
      <c r="BF3327" s="8"/>
      <c r="BG3327" s="8"/>
      <c r="BH3327" s="8"/>
      <c r="BI3327" s="8"/>
      <c r="BJ3327" s="8"/>
      <c r="BK3327" s="8"/>
      <c r="BL3327" s="8"/>
      <c r="BM3327" s="132"/>
      <c r="BN3327" s="132"/>
      <c r="BO3327" s="132"/>
      <c r="BP3327" s="132"/>
      <c r="BQ3327" s="132"/>
      <c r="BR3327" s="132"/>
      <c r="BS3327" s="132"/>
    </row>
    <row r="3328" spans="1:71" s="5" customFormat="1">
      <c r="A3328" s="100"/>
      <c r="B3328" s="125"/>
      <c r="C3328" s="125"/>
      <c r="D3328" s="125"/>
      <c r="R3328" s="8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13"/>
      <c r="AF3328" s="8"/>
      <c r="AG3328" s="8"/>
      <c r="AH3328" s="8"/>
      <c r="AI3328" s="8"/>
      <c r="AJ3328" s="8"/>
      <c r="AK3328" s="8"/>
      <c r="AL3328" s="8"/>
      <c r="AM3328" s="8"/>
      <c r="AN3328" s="8"/>
      <c r="AO3328" s="8"/>
      <c r="AP3328" s="8"/>
      <c r="AQ3328" s="6"/>
      <c r="AR3328" s="6"/>
      <c r="AS3328" s="8"/>
      <c r="AT3328" s="8"/>
      <c r="AU3328" s="8"/>
      <c r="AV3328" s="8"/>
      <c r="AW3328" s="8"/>
      <c r="AX3328" s="8"/>
      <c r="AY3328" s="8"/>
      <c r="AZ3328" s="8"/>
      <c r="BA3328" s="8"/>
      <c r="BB3328" s="8"/>
      <c r="BC3328" s="8"/>
      <c r="BD3328" s="8"/>
      <c r="BE3328" s="8"/>
      <c r="BF3328" s="8"/>
      <c r="BG3328" s="8"/>
      <c r="BH3328" s="8"/>
      <c r="BI3328" s="8"/>
      <c r="BJ3328" s="8"/>
      <c r="BK3328" s="8"/>
      <c r="BL3328" s="8"/>
      <c r="BM3328" s="132"/>
      <c r="BN3328" s="132"/>
      <c r="BO3328" s="132"/>
      <c r="BP3328" s="132"/>
      <c r="BQ3328" s="132"/>
      <c r="BR3328" s="132"/>
      <c r="BS3328" s="132"/>
    </row>
    <row r="3329" spans="1:71" s="5" customFormat="1">
      <c r="A3329" s="100"/>
      <c r="B3329" s="125"/>
      <c r="C3329" s="125"/>
      <c r="D3329" s="125"/>
      <c r="R3329" s="8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13"/>
      <c r="AF3329" s="8"/>
      <c r="AG3329" s="8"/>
      <c r="AH3329" s="8"/>
      <c r="AI3329" s="8"/>
      <c r="AJ3329" s="8"/>
      <c r="AK3329" s="8"/>
      <c r="AL3329" s="8"/>
      <c r="AM3329" s="8"/>
      <c r="AN3329" s="8"/>
      <c r="AO3329" s="8"/>
      <c r="AP3329" s="8"/>
      <c r="AQ3329" s="6"/>
      <c r="AR3329" s="6"/>
      <c r="AS3329" s="8"/>
      <c r="AT3329" s="8"/>
      <c r="AU3329" s="8"/>
      <c r="AV3329" s="8"/>
      <c r="AW3329" s="8"/>
      <c r="AX3329" s="8"/>
      <c r="AY3329" s="8"/>
      <c r="AZ3329" s="8"/>
      <c r="BA3329" s="8"/>
      <c r="BB3329" s="8"/>
      <c r="BC3329" s="8"/>
      <c r="BD3329" s="8"/>
      <c r="BE3329" s="8"/>
      <c r="BF3329" s="8"/>
      <c r="BG3329" s="8"/>
      <c r="BH3329" s="8"/>
      <c r="BI3329" s="8"/>
      <c r="BJ3329" s="8"/>
      <c r="BK3329" s="8"/>
      <c r="BL3329" s="8"/>
      <c r="BM3329" s="132"/>
      <c r="BN3329" s="132"/>
      <c r="BO3329" s="132"/>
      <c r="BP3329" s="132"/>
      <c r="BQ3329" s="132"/>
      <c r="BR3329" s="132"/>
      <c r="BS3329" s="132"/>
    </row>
    <row r="3330" spans="1:71" s="5" customFormat="1">
      <c r="A3330" s="100"/>
      <c r="B3330" s="125"/>
      <c r="C3330" s="125"/>
      <c r="D3330" s="125"/>
      <c r="R3330" s="8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13"/>
      <c r="AF3330" s="8"/>
      <c r="AG3330" s="8"/>
      <c r="AH3330" s="8"/>
      <c r="AI3330" s="8"/>
      <c r="AJ3330" s="8"/>
      <c r="AK3330" s="8"/>
      <c r="AL3330" s="8"/>
      <c r="AM3330" s="8"/>
      <c r="AN3330" s="8"/>
      <c r="AO3330" s="8"/>
      <c r="AP3330" s="8"/>
      <c r="AQ3330" s="6"/>
      <c r="AR3330" s="6"/>
      <c r="AS3330" s="8"/>
      <c r="AT3330" s="8"/>
      <c r="AU3330" s="8"/>
      <c r="AV3330" s="8"/>
      <c r="AW3330" s="8"/>
      <c r="AX3330" s="8"/>
      <c r="AY3330" s="8"/>
      <c r="AZ3330" s="8"/>
      <c r="BA3330" s="8"/>
      <c r="BB3330" s="8"/>
      <c r="BC3330" s="8"/>
      <c r="BD3330" s="8"/>
      <c r="BE3330" s="8"/>
      <c r="BF3330" s="8"/>
      <c r="BG3330" s="8"/>
      <c r="BH3330" s="8"/>
      <c r="BI3330" s="8"/>
      <c r="BJ3330" s="8"/>
      <c r="BK3330" s="8"/>
      <c r="BL3330" s="8"/>
      <c r="BM3330" s="132"/>
      <c r="BN3330" s="132"/>
      <c r="BO3330" s="132"/>
      <c r="BP3330" s="132"/>
      <c r="BQ3330" s="132"/>
      <c r="BR3330" s="132"/>
      <c r="BS3330" s="132"/>
    </row>
    <row r="3331" spans="1:71" s="5" customFormat="1">
      <c r="A3331" s="100"/>
      <c r="B3331" s="125"/>
      <c r="C3331" s="125"/>
      <c r="D3331" s="125"/>
      <c r="R3331" s="8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13"/>
      <c r="AF3331" s="8"/>
      <c r="AG3331" s="8"/>
      <c r="AH3331" s="8"/>
      <c r="AI3331" s="8"/>
      <c r="AJ3331" s="8"/>
      <c r="AK3331" s="8"/>
      <c r="AL3331" s="8"/>
      <c r="AM3331" s="8"/>
      <c r="AN3331" s="8"/>
      <c r="AO3331" s="8"/>
      <c r="AP3331" s="8"/>
      <c r="AQ3331" s="6"/>
      <c r="AR3331" s="6"/>
      <c r="AS3331" s="8"/>
      <c r="AT3331" s="8"/>
      <c r="AU3331" s="8"/>
      <c r="AV3331" s="8"/>
      <c r="AW3331" s="8"/>
      <c r="AX3331" s="8"/>
      <c r="AY3331" s="8"/>
      <c r="AZ3331" s="8"/>
      <c r="BA3331" s="8"/>
      <c r="BB3331" s="8"/>
      <c r="BC3331" s="8"/>
      <c r="BD3331" s="8"/>
      <c r="BE3331" s="8"/>
      <c r="BF3331" s="8"/>
      <c r="BG3331" s="8"/>
      <c r="BH3331" s="8"/>
      <c r="BI3331" s="8"/>
      <c r="BJ3331" s="8"/>
      <c r="BK3331" s="8"/>
      <c r="BL3331" s="8"/>
      <c r="BM3331" s="132"/>
      <c r="BN3331" s="132"/>
      <c r="BO3331" s="132"/>
      <c r="BP3331" s="132"/>
      <c r="BQ3331" s="132"/>
      <c r="BR3331" s="132"/>
      <c r="BS3331" s="132"/>
    </row>
    <row r="3332" spans="1:71" s="5" customFormat="1">
      <c r="A3332" s="100"/>
      <c r="B3332" s="125"/>
      <c r="C3332" s="125"/>
      <c r="D3332" s="125"/>
      <c r="R3332" s="8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13"/>
      <c r="AF3332" s="8"/>
      <c r="AG3332" s="8"/>
      <c r="AH3332" s="8"/>
      <c r="AI3332" s="8"/>
      <c r="AJ3332" s="8"/>
      <c r="AK3332" s="8"/>
      <c r="AL3332" s="8"/>
      <c r="AM3332" s="8"/>
      <c r="AN3332" s="8"/>
      <c r="AO3332" s="8"/>
      <c r="AP3332" s="8"/>
      <c r="AQ3332" s="6"/>
      <c r="AR3332" s="6"/>
      <c r="AS3332" s="8"/>
      <c r="AT3332" s="8"/>
      <c r="AU3332" s="8"/>
      <c r="AV3332" s="8"/>
      <c r="AW3332" s="8"/>
      <c r="AX3332" s="8"/>
      <c r="AY3332" s="8"/>
      <c r="AZ3332" s="8"/>
      <c r="BA3332" s="8"/>
      <c r="BB3332" s="8"/>
      <c r="BC3332" s="8"/>
      <c r="BD3332" s="8"/>
      <c r="BE3332" s="8"/>
      <c r="BF3332" s="8"/>
      <c r="BG3332" s="8"/>
      <c r="BH3332" s="8"/>
      <c r="BI3332" s="8"/>
      <c r="BJ3332" s="8"/>
      <c r="BK3332" s="8"/>
      <c r="BL3332" s="8"/>
      <c r="BM3332" s="132"/>
      <c r="BN3332" s="132"/>
      <c r="BO3332" s="132"/>
      <c r="BP3332" s="132"/>
      <c r="BQ3332" s="132"/>
      <c r="BR3332" s="132"/>
      <c r="BS3332" s="132"/>
    </row>
    <row r="3333" spans="1:71" s="5" customFormat="1">
      <c r="A3333" s="100"/>
      <c r="B3333" s="125"/>
      <c r="C3333" s="125"/>
      <c r="D3333" s="125"/>
      <c r="R3333" s="8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13"/>
      <c r="AF3333" s="8"/>
      <c r="AG3333" s="8"/>
      <c r="AH3333" s="8"/>
      <c r="AI3333" s="8"/>
      <c r="AJ3333" s="8"/>
      <c r="AK3333" s="8"/>
      <c r="AL3333" s="8"/>
      <c r="AM3333" s="8"/>
      <c r="AN3333" s="8"/>
      <c r="AO3333" s="8"/>
      <c r="AP3333" s="8"/>
      <c r="AQ3333" s="6"/>
      <c r="AR3333" s="6"/>
      <c r="AS3333" s="8"/>
      <c r="AT3333" s="8"/>
      <c r="AU3333" s="8"/>
      <c r="AV3333" s="8"/>
      <c r="AW3333" s="8"/>
      <c r="AX3333" s="8"/>
      <c r="AY3333" s="8"/>
      <c r="AZ3333" s="8"/>
      <c r="BA3333" s="8"/>
      <c r="BB3333" s="8"/>
      <c r="BC3333" s="8"/>
      <c r="BD3333" s="8"/>
      <c r="BE3333" s="8"/>
      <c r="BF3333" s="8"/>
      <c r="BG3333" s="8"/>
      <c r="BH3333" s="8"/>
      <c r="BI3333" s="8"/>
      <c r="BJ3333" s="8"/>
      <c r="BK3333" s="8"/>
      <c r="BL3333" s="8"/>
      <c r="BM3333" s="132"/>
      <c r="BN3333" s="132"/>
      <c r="BO3333" s="132"/>
      <c r="BP3333" s="132"/>
      <c r="BQ3333" s="132"/>
      <c r="BR3333" s="132"/>
      <c r="BS3333" s="132"/>
    </row>
    <row r="3334" spans="1:71" s="5" customFormat="1">
      <c r="A3334" s="100"/>
      <c r="B3334" s="125"/>
      <c r="C3334" s="125"/>
      <c r="D3334" s="125"/>
      <c r="R3334" s="8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13"/>
      <c r="AF3334" s="8"/>
      <c r="AG3334" s="8"/>
      <c r="AH3334" s="8"/>
      <c r="AI3334" s="8"/>
      <c r="AJ3334" s="8"/>
      <c r="AK3334" s="8"/>
      <c r="AL3334" s="8"/>
      <c r="AM3334" s="8"/>
      <c r="AN3334" s="8"/>
      <c r="AO3334" s="8"/>
      <c r="AP3334" s="8"/>
      <c r="AQ3334" s="6"/>
      <c r="AR3334" s="6"/>
      <c r="AS3334" s="8"/>
      <c r="AT3334" s="8"/>
      <c r="AU3334" s="8"/>
      <c r="AV3334" s="8"/>
      <c r="AW3334" s="8"/>
      <c r="AX3334" s="8"/>
      <c r="AY3334" s="8"/>
      <c r="AZ3334" s="8"/>
      <c r="BA3334" s="8"/>
      <c r="BB3334" s="8"/>
      <c r="BC3334" s="8"/>
      <c r="BD3334" s="8"/>
      <c r="BE3334" s="8"/>
      <c r="BF3334" s="8"/>
      <c r="BG3334" s="8"/>
      <c r="BH3334" s="8"/>
      <c r="BI3334" s="8"/>
      <c r="BJ3334" s="8"/>
      <c r="BK3334" s="8"/>
      <c r="BL3334" s="8"/>
      <c r="BM3334" s="132"/>
      <c r="BN3334" s="132"/>
      <c r="BO3334" s="132"/>
      <c r="BP3334" s="132"/>
      <c r="BQ3334" s="132"/>
      <c r="BR3334" s="132"/>
      <c r="BS3334" s="132"/>
    </row>
    <row r="3335" spans="1:71" s="5" customFormat="1">
      <c r="A3335" s="100"/>
      <c r="B3335" s="125"/>
      <c r="C3335" s="125"/>
      <c r="D3335" s="125"/>
      <c r="R3335" s="8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13"/>
      <c r="AF3335" s="8"/>
      <c r="AG3335" s="8"/>
      <c r="AH3335" s="8"/>
      <c r="AI3335" s="8"/>
      <c r="AJ3335" s="8"/>
      <c r="AK3335" s="8"/>
      <c r="AL3335" s="8"/>
      <c r="AM3335" s="8"/>
      <c r="AN3335" s="8"/>
      <c r="AO3335" s="8"/>
      <c r="AP3335" s="8"/>
      <c r="AQ3335" s="6"/>
      <c r="AR3335" s="6"/>
      <c r="AS3335" s="8"/>
      <c r="AT3335" s="8"/>
      <c r="AU3335" s="8"/>
      <c r="AV3335" s="8"/>
      <c r="AW3335" s="8"/>
      <c r="AX3335" s="8"/>
      <c r="AY3335" s="8"/>
      <c r="AZ3335" s="8"/>
      <c r="BA3335" s="8"/>
      <c r="BB3335" s="8"/>
      <c r="BC3335" s="8"/>
      <c r="BD3335" s="8"/>
      <c r="BE3335" s="8"/>
      <c r="BF3335" s="8"/>
      <c r="BG3335" s="8"/>
      <c r="BH3335" s="8"/>
      <c r="BI3335" s="8"/>
      <c r="BJ3335" s="8"/>
      <c r="BK3335" s="8"/>
      <c r="BL3335" s="8"/>
      <c r="BM3335" s="132"/>
      <c r="BN3335" s="132"/>
      <c r="BO3335" s="132"/>
      <c r="BP3335" s="132"/>
      <c r="BQ3335" s="132"/>
      <c r="BR3335" s="132"/>
      <c r="BS3335" s="132"/>
    </row>
    <row r="3336" spans="1:71" s="5" customFormat="1">
      <c r="A3336" s="100"/>
      <c r="B3336" s="125"/>
      <c r="C3336" s="125"/>
      <c r="D3336" s="125"/>
      <c r="R3336" s="8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13"/>
      <c r="AF3336" s="8"/>
      <c r="AG3336" s="8"/>
      <c r="AH3336" s="8"/>
      <c r="AI3336" s="8"/>
      <c r="AJ3336" s="8"/>
      <c r="AK3336" s="8"/>
      <c r="AL3336" s="8"/>
      <c r="AM3336" s="8"/>
      <c r="AN3336" s="8"/>
      <c r="AO3336" s="8"/>
      <c r="AP3336" s="8"/>
      <c r="AQ3336" s="6"/>
      <c r="AR3336" s="6"/>
      <c r="AS3336" s="8"/>
      <c r="AT3336" s="8"/>
      <c r="AU3336" s="8"/>
      <c r="AV3336" s="8"/>
      <c r="AW3336" s="8"/>
      <c r="AX3336" s="8"/>
      <c r="AY3336" s="8"/>
      <c r="AZ3336" s="8"/>
      <c r="BA3336" s="8"/>
      <c r="BB3336" s="8"/>
      <c r="BC3336" s="8"/>
      <c r="BD3336" s="8"/>
      <c r="BE3336" s="8"/>
      <c r="BF3336" s="8"/>
      <c r="BG3336" s="8"/>
      <c r="BH3336" s="8"/>
      <c r="BI3336" s="8"/>
      <c r="BJ3336" s="8"/>
      <c r="BK3336" s="8"/>
      <c r="BL3336" s="8"/>
      <c r="BM3336" s="132"/>
      <c r="BN3336" s="132"/>
      <c r="BO3336" s="132"/>
      <c r="BP3336" s="132"/>
      <c r="BQ3336" s="132"/>
      <c r="BR3336" s="132"/>
      <c r="BS3336" s="132"/>
    </row>
    <row r="3337" spans="1:71" s="5" customFormat="1">
      <c r="A3337" s="100"/>
      <c r="B3337" s="125"/>
      <c r="C3337" s="125"/>
      <c r="D3337" s="125"/>
      <c r="R3337" s="8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13"/>
      <c r="AF3337" s="8"/>
      <c r="AG3337" s="8"/>
      <c r="AH3337" s="8"/>
      <c r="AI3337" s="8"/>
      <c r="AJ3337" s="8"/>
      <c r="AK3337" s="8"/>
      <c r="AL3337" s="8"/>
      <c r="AM3337" s="8"/>
      <c r="AN3337" s="8"/>
      <c r="AO3337" s="8"/>
      <c r="AP3337" s="8"/>
      <c r="AQ3337" s="6"/>
      <c r="AR3337" s="6"/>
      <c r="AS3337" s="8"/>
      <c r="AT3337" s="8"/>
      <c r="AU3337" s="8"/>
      <c r="AV3337" s="8"/>
      <c r="AW3337" s="8"/>
      <c r="AX3337" s="8"/>
      <c r="AY3337" s="8"/>
      <c r="AZ3337" s="8"/>
      <c r="BA3337" s="8"/>
      <c r="BB3337" s="8"/>
      <c r="BC3337" s="8"/>
      <c r="BD3337" s="8"/>
      <c r="BE3337" s="8"/>
      <c r="BF3337" s="8"/>
      <c r="BG3337" s="8"/>
      <c r="BH3337" s="8"/>
      <c r="BI3337" s="8"/>
      <c r="BJ3337" s="8"/>
      <c r="BK3337" s="8"/>
      <c r="BL3337" s="8"/>
      <c r="BM3337" s="132"/>
      <c r="BN3337" s="132"/>
      <c r="BO3337" s="132"/>
      <c r="BP3337" s="132"/>
      <c r="BQ3337" s="132"/>
      <c r="BR3337" s="132"/>
      <c r="BS3337" s="132"/>
    </row>
    <row r="3338" spans="1:71" s="5" customFormat="1">
      <c r="A3338" s="100"/>
      <c r="B3338" s="125"/>
      <c r="C3338" s="125"/>
      <c r="D3338" s="125"/>
      <c r="R3338" s="8"/>
      <c r="S3338" s="8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  <c r="AD3338" s="8"/>
      <c r="AE3338" s="13"/>
      <c r="AF3338" s="8"/>
      <c r="AG3338" s="8"/>
      <c r="AH3338" s="8"/>
      <c r="AI3338" s="8"/>
      <c r="AJ3338" s="8"/>
      <c r="AK3338" s="8"/>
      <c r="AL3338" s="8"/>
      <c r="AM3338" s="8"/>
      <c r="AN3338" s="8"/>
      <c r="AO3338" s="8"/>
      <c r="AP3338" s="8"/>
      <c r="AQ3338" s="6"/>
      <c r="AR3338" s="6"/>
      <c r="AS3338" s="8"/>
      <c r="AT3338" s="8"/>
      <c r="AU3338" s="8"/>
      <c r="AV3338" s="8"/>
      <c r="AW3338" s="8"/>
      <c r="AX3338" s="8"/>
      <c r="AY3338" s="8"/>
      <c r="AZ3338" s="8"/>
      <c r="BA3338" s="8"/>
      <c r="BB3338" s="8"/>
      <c r="BC3338" s="8"/>
      <c r="BD3338" s="8"/>
      <c r="BE3338" s="8"/>
      <c r="BF3338" s="8"/>
      <c r="BG3338" s="8"/>
      <c r="BH3338" s="8"/>
      <c r="BI3338" s="8"/>
      <c r="BJ3338" s="8"/>
      <c r="BK3338" s="8"/>
      <c r="BL3338" s="8"/>
      <c r="BM3338" s="132"/>
      <c r="BN3338" s="132"/>
      <c r="BO3338" s="132"/>
      <c r="BP3338" s="132"/>
      <c r="BQ3338" s="132"/>
      <c r="BR3338" s="132"/>
      <c r="BS3338" s="132"/>
    </row>
    <row r="3339" spans="1:71" s="5" customFormat="1">
      <c r="A3339" s="100"/>
      <c r="B3339" s="125"/>
      <c r="C3339" s="125"/>
      <c r="D3339" s="125"/>
      <c r="R3339" s="8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13"/>
      <c r="AF3339" s="8"/>
      <c r="AG3339" s="8"/>
      <c r="AH3339" s="8"/>
      <c r="AI3339" s="8"/>
      <c r="AJ3339" s="8"/>
      <c r="AK3339" s="8"/>
      <c r="AL3339" s="8"/>
      <c r="AM3339" s="8"/>
      <c r="AN3339" s="8"/>
      <c r="AO3339" s="8"/>
      <c r="AP3339" s="8"/>
      <c r="AQ3339" s="6"/>
      <c r="AR3339" s="6"/>
      <c r="AS3339" s="8"/>
      <c r="AT3339" s="8"/>
      <c r="AU3339" s="8"/>
      <c r="AV3339" s="8"/>
      <c r="AW3339" s="8"/>
      <c r="AX3339" s="8"/>
      <c r="AY3339" s="8"/>
      <c r="AZ3339" s="8"/>
      <c r="BA3339" s="8"/>
      <c r="BB3339" s="8"/>
      <c r="BC3339" s="8"/>
      <c r="BD3339" s="8"/>
      <c r="BE3339" s="8"/>
      <c r="BF3339" s="8"/>
      <c r="BG3339" s="8"/>
      <c r="BH3339" s="8"/>
      <c r="BI3339" s="8"/>
      <c r="BJ3339" s="8"/>
      <c r="BK3339" s="8"/>
      <c r="BL3339" s="8"/>
      <c r="BM3339" s="132"/>
      <c r="BN3339" s="132"/>
      <c r="BO3339" s="132"/>
      <c r="BP3339" s="132"/>
      <c r="BQ3339" s="132"/>
      <c r="BR3339" s="132"/>
      <c r="BS3339" s="132"/>
    </row>
    <row r="3340" spans="1:71" s="5" customFormat="1">
      <c r="A3340" s="100"/>
      <c r="B3340" s="125"/>
      <c r="C3340" s="125"/>
      <c r="D3340" s="125"/>
      <c r="R3340" s="8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13"/>
      <c r="AF3340" s="8"/>
      <c r="AG3340" s="8"/>
      <c r="AH3340" s="8"/>
      <c r="AI3340" s="8"/>
      <c r="AJ3340" s="8"/>
      <c r="AK3340" s="8"/>
      <c r="AL3340" s="8"/>
      <c r="AM3340" s="8"/>
      <c r="AN3340" s="8"/>
      <c r="AO3340" s="8"/>
      <c r="AP3340" s="8"/>
      <c r="AQ3340" s="6"/>
      <c r="AR3340" s="6"/>
      <c r="AS3340" s="8"/>
      <c r="AT3340" s="8"/>
      <c r="AU3340" s="8"/>
      <c r="AV3340" s="8"/>
      <c r="AW3340" s="8"/>
      <c r="AX3340" s="8"/>
      <c r="AY3340" s="8"/>
      <c r="AZ3340" s="8"/>
      <c r="BA3340" s="8"/>
      <c r="BB3340" s="8"/>
      <c r="BC3340" s="8"/>
      <c r="BD3340" s="8"/>
      <c r="BE3340" s="8"/>
      <c r="BF3340" s="8"/>
      <c r="BG3340" s="8"/>
      <c r="BH3340" s="8"/>
      <c r="BI3340" s="8"/>
      <c r="BJ3340" s="8"/>
      <c r="BK3340" s="8"/>
      <c r="BL3340" s="8"/>
      <c r="BM3340" s="132"/>
      <c r="BN3340" s="132"/>
      <c r="BO3340" s="132"/>
      <c r="BP3340" s="132"/>
      <c r="BQ3340" s="132"/>
      <c r="BR3340" s="132"/>
      <c r="BS3340" s="132"/>
    </row>
    <row r="3341" spans="1:71" s="5" customFormat="1">
      <c r="A3341" s="100"/>
      <c r="B3341" s="125"/>
      <c r="C3341" s="125"/>
      <c r="D3341" s="125"/>
      <c r="R3341" s="8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13"/>
      <c r="AF3341" s="8"/>
      <c r="AG3341" s="8"/>
      <c r="AH3341" s="8"/>
      <c r="AI3341" s="8"/>
      <c r="AJ3341" s="8"/>
      <c r="AK3341" s="8"/>
      <c r="AL3341" s="8"/>
      <c r="AM3341" s="8"/>
      <c r="AN3341" s="8"/>
      <c r="AO3341" s="8"/>
      <c r="AP3341" s="8"/>
      <c r="AQ3341" s="6"/>
      <c r="AR3341" s="6"/>
      <c r="AS3341" s="8"/>
      <c r="AT3341" s="8"/>
      <c r="AU3341" s="8"/>
      <c r="AV3341" s="8"/>
      <c r="AW3341" s="8"/>
      <c r="AX3341" s="8"/>
      <c r="AY3341" s="8"/>
      <c r="AZ3341" s="8"/>
      <c r="BA3341" s="8"/>
      <c r="BB3341" s="8"/>
      <c r="BC3341" s="8"/>
      <c r="BD3341" s="8"/>
      <c r="BE3341" s="8"/>
      <c r="BF3341" s="8"/>
      <c r="BG3341" s="8"/>
      <c r="BH3341" s="8"/>
      <c r="BI3341" s="8"/>
      <c r="BJ3341" s="8"/>
      <c r="BK3341" s="8"/>
      <c r="BL3341" s="8"/>
      <c r="BM3341" s="132"/>
      <c r="BN3341" s="132"/>
      <c r="BO3341" s="132"/>
      <c r="BP3341" s="132"/>
      <c r="BQ3341" s="132"/>
      <c r="BR3341" s="132"/>
      <c r="BS3341" s="132"/>
    </row>
    <row r="3342" spans="1:71" s="5" customFormat="1">
      <c r="A3342" s="100"/>
      <c r="B3342" s="125"/>
      <c r="C3342" s="125"/>
      <c r="D3342" s="125"/>
      <c r="R3342" s="8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13"/>
      <c r="AF3342" s="8"/>
      <c r="AG3342" s="8"/>
      <c r="AH3342" s="8"/>
      <c r="AI3342" s="8"/>
      <c r="AJ3342" s="8"/>
      <c r="AK3342" s="8"/>
      <c r="AL3342" s="8"/>
      <c r="AM3342" s="8"/>
      <c r="AN3342" s="8"/>
      <c r="AO3342" s="8"/>
      <c r="AP3342" s="8"/>
      <c r="AQ3342" s="6"/>
      <c r="AR3342" s="6"/>
      <c r="AS3342" s="8"/>
      <c r="AT3342" s="8"/>
      <c r="AU3342" s="8"/>
      <c r="AV3342" s="8"/>
      <c r="AW3342" s="8"/>
      <c r="AX3342" s="8"/>
      <c r="AY3342" s="8"/>
      <c r="AZ3342" s="8"/>
      <c r="BA3342" s="8"/>
      <c r="BB3342" s="8"/>
      <c r="BC3342" s="8"/>
      <c r="BD3342" s="8"/>
      <c r="BE3342" s="8"/>
      <c r="BF3342" s="8"/>
      <c r="BG3342" s="8"/>
      <c r="BH3342" s="8"/>
      <c r="BI3342" s="8"/>
      <c r="BJ3342" s="8"/>
      <c r="BK3342" s="8"/>
      <c r="BL3342" s="8"/>
      <c r="BM3342" s="132"/>
      <c r="BN3342" s="132"/>
      <c r="BO3342" s="132"/>
      <c r="BP3342" s="132"/>
      <c r="BQ3342" s="132"/>
      <c r="BR3342" s="132"/>
      <c r="BS3342" s="132"/>
    </row>
    <row r="3343" spans="1:71" s="5" customFormat="1">
      <c r="A3343" s="100"/>
      <c r="B3343" s="125"/>
      <c r="C3343" s="125"/>
      <c r="D3343" s="125"/>
      <c r="R3343" s="8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13"/>
      <c r="AF3343" s="8"/>
      <c r="AG3343" s="8"/>
      <c r="AH3343" s="8"/>
      <c r="AI3343" s="8"/>
      <c r="AJ3343" s="8"/>
      <c r="AK3343" s="8"/>
      <c r="AL3343" s="8"/>
      <c r="AM3343" s="8"/>
      <c r="AN3343" s="8"/>
      <c r="AO3343" s="8"/>
      <c r="AP3343" s="8"/>
      <c r="AQ3343" s="6"/>
      <c r="AR3343" s="6"/>
      <c r="AS3343" s="8"/>
      <c r="AT3343" s="8"/>
      <c r="AU3343" s="8"/>
      <c r="AV3343" s="8"/>
      <c r="AW3343" s="8"/>
      <c r="AX3343" s="8"/>
      <c r="AY3343" s="8"/>
      <c r="AZ3343" s="8"/>
      <c r="BA3343" s="8"/>
      <c r="BB3343" s="8"/>
      <c r="BC3343" s="8"/>
      <c r="BD3343" s="8"/>
      <c r="BE3343" s="8"/>
      <c r="BF3343" s="8"/>
      <c r="BG3343" s="8"/>
      <c r="BH3343" s="8"/>
      <c r="BI3343" s="8"/>
      <c r="BJ3343" s="8"/>
      <c r="BK3343" s="8"/>
      <c r="BL3343" s="8"/>
      <c r="BM3343" s="132"/>
      <c r="BN3343" s="132"/>
      <c r="BO3343" s="132"/>
      <c r="BP3343" s="132"/>
      <c r="BQ3343" s="132"/>
      <c r="BR3343" s="132"/>
      <c r="BS3343" s="132"/>
    </row>
    <row r="3344" spans="1:71" s="5" customFormat="1">
      <c r="A3344" s="100"/>
      <c r="B3344" s="125"/>
      <c r="C3344" s="125"/>
      <c r="D3344" s="125"/>
      <c r="R3344" s="8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13"/>
      <c r="AF3344" s="8"/>
      <c r="AG3344" s="8"/>
      <c r="AH3344" s="8"/>
      <c r="AI3344" s="8"/>
      <c r="AJ3344" s="8"/>
      <c r="AK3344" s="8"/>
      <c r="AL3344" s="8"/>
      <c r="AM3344" s="8"/>
      <c r="AN3344" s="8"/>
      <c r="AO3344" s="8"/>
      <c r="AP3344" s="8"/>
      <c r="AQ3344" s="6"/>
      <c r="AR3344" s="6"/>
      <c r="AS3344" s="8"/>
      <c r="AT3344" s="8"/>
      <c r="AU3344" s="8"/>
      <c r="AV3344" s="8"/>
      <c r="AW3344" s="8"/>
      <c r="AX3344" s="8"/>
      <c r="AY3344" s="8"/>
      <c r="AZ3344" s="8"/>
      <c r="BA3344" s="8"/>
      <c r="BB3344" s="8"/>
      <c r="BC3344" s="8"/>
      <c r="BD3344" s="8"/>
      <c r="BE3344" s="8"/>
      <c r="BF3344" s="8"/>
      <c r="BG3344" s="8"/>
      <c r="BH3344" s="8"/>
      <c r="BI3344" s="8"/>
      <c r="BJ3344" s="8"/>
      <c r="BK3344" s="8"/>
      <c r="BL3344" s="8"/>
      <c r="BM3344" s="132"/>
      <c r="BN3344" s="132"/>
      <c r="BO3344" s="132"/>
      <c r="BP3344" s="132"/>
      <c r="BQ3344" s="132"/>
      <c r="BR3344" s="132"/>
      <c r="BS3344" s="132"/>
    </row>
    <row r="3345" spans="1:71" s="5" customFormat="1">
      <c r="A3345" s="100"/>
      <c r="B3345" s="125"/>
      <c r="C3345" s="125"/>
      <c r="D3345" s="125"/>
      <c r="R3345" s="8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13"/>
      <c r="AF3345" s="8"/>
      <c r="AG3345" s="8"/>
      <c r="AH3345" s="8"/>
      <c r="AI3345" s="8"/>
      <c r="AJ3345" s="8"/>
      <c r="AK3345" s="8"/>
      <c r="AL3345" s="8"/>
      <c r="AM3345" s="8"/>
      <c r="AN3345" s="8"/>
      <c r="AO3345" s="8"/>
      <c r="AP3345" s="8"/>
      <c r="AQ3345" s="6"/>
      <c r="AR3345" s="6"/>
      <c r="AS3345" s="8"/>
      <c r="AT3345" s="8"/>
      <c r="AU3345" s="8"/>
      <c r="AV3345" s="8"/>
      <c r="AW3345" s="8"/>
      <c r="AX3345" s="8"/>
      <c r="AY3345" s="8"/>
      <c r="AZ3345" s="8"/>
      <c r="BA3345" s="8"/>
      <c r="BB3345" s="8"/>
      <c r="BC3345" s="8"/>
      <c r="BD3345" s="8"/>
      <c r="BE3345" s="8"/>
      <c r="BF3345" s="8"/>
      <c r="BG3345" s="8"/>
      <c r="BH3345" s="8"/>
      <c r="BI3345" s="8"/>
      <c r="BJ3345" s="8"/>
      <c r="BK3345" s="8"/>
      <c r="BL3345" s="8"/>
      <c r="BM3345" s="132"/>
      <c r="BN3345" s="132"/>
      <c r="BO3345" s="132"/>
      <c r="BP3345" s="132"/>
      <c r="BQ3345" s="132"/>
      <c r="BR3345" s="132"/>
      <c r="BS3345" s="132"/>
    </row>
    <row r="3346" spans="1:71" s="5" customFormat="1">
      <c r="A3346" s="100"/>
      <c r="B3346" s="125"/>
      <c r="C3346" s="125"/>
      <c r="D3346" s="125"/>
      <c r="R3346" s="8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13"/>
      <c r="AF3346" s="8"/>
      <c r="AG3346" s="8"/>
      <c r="AH3346" s="8"/>
      <c r="AI3346" s="8"/>
      <c r="AJ3346" s="8"/>
      <c r="AK3346" s="8"/>
      <c r="AL3346" s="8"/>
      <c r="AM3346" s="8"/>
      <c r="AN3346" s="8"/>
      <c r="AO3346" s="8"/>
      <c r="AP3346" s="8"/>
      <c r="AQ3346" s="6"/>
      <c r="AR3346" s="6"/>
      <c r="AS3346" s="8"/>
      <c r="AT3346" s="8"/>
      <c r="AU3346" s="8"/>
      <c r="AV3346" s="8"/>
      <c r="AW3346" s="8"/>
      <c r="AX3346" s="8"/>
      <c r="AY3346" s="8"/>
      <c r="AZ3346" s="8"/>
      <c r="BA3346" s="8"/>
      <c r="BB3346" s="8"/>
      <c r="BC3346" s="8"/>
      <c r="BD3346" s="8"/>
      <c r="BE3346" s="8"/>
      <c r="BF3346" s="8"/>
      <c r="BG3346" s="8"/>
      <c r="BH3346" s="8"/>
      <c r="BI3346" s="8"/>
      <c r="BJ3346" s="8"/>
      <c r="BK3346" s="8"/>
      <c r="BL3346" s="8"/>
      <c r="BM3346" s="132"/>
      <c r="BN3346" s="132"/>
      <c r="BO3346" s="132"/>
      <c r="BP3346" s="132"/>
      <c r="BQ3346" s="132"/>
      <c r="BR3346" s="132"/>
      <c r="BS3346" s="132"/>
    </row>
    <row r="3347" spans="1:71" s="5" customFormat="1">
      <c r="A3347" s="100"/>
      <c r="B3347" s="125"/>
      <c r="C3347" s="125"/>
      <c r="D3347" s="125"/>
      <c r="R3347" s="8"/>
      <c r="S3347" s="8"/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13"/>
      <c r="AF3347" s="8"/>
      <c r="AG3347" s="8"/>
      <c r="AH3347" s="8"/>
      <c r="AI3347" s="8"/>
      <c r="AJ3347" s="8"/>
      <c r="AK3347" s="8"/>
      <c r="AL3347" s="8"/>
      <c r="AM3347" s="8"/>
      <c r="AN3347" s="8"/>
      <c r="AO3347" s="8"/>
      <c r="AP3347" s="8"/>
      <c r="AQ3347" s="6"/>
      <c r="AR3347" s="6"/>
      <c r="AS3347" s="8"/>
      <c r="AT3347" s="8"/>
      <c r="AU3347" s="8"/>
      <c r="AV3347" s="8"/>
      <c r="AW3347" s="8"/>
      <c r="AX3347" s="8"/>
      <c r="AY3347" s="8"/>
      <c r="AZ3347" s="8"/>
      <c r="BA3347" s="8"/>
      <c r="BB3347" s="8"/>
      <c r="BC3347" s="8"/>
      <c r="BD3347" s="8"/>
      <c r="BE3347" s="8"/>
      <c r="BF3347" s="8"/>
      <c r="BG3347" s="8"/>
      <c r="BH3347" s="8"/>
      <c r="BI3347" s="8"/>
      <c r="BJ3347" s="8"/>
      <c r="BK3347" s="8"/>
      <c r="BL3347" s="8"/>
      <c r="BM3347" s="132"/>
      <c r="BN3347" s="132"/>
      <c r="BO3347" s="132"/>
      <c r="BP3347" s="132"/>
      <c r="BQ3347" s="132"/>
      <c r="BR3347" s="132"/>
      <c r="BS3347" s="132"/>
    </row>
    <row r="3348" spans="1:71" s="5" customFormat="1">
      <c r="A3348" s="100"/>
      <c r="B3348" s="125"/>
      <c r="C3348" s="125"/>
      <c r="D3348" s="125"/>
      <c r="R3348" s="8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13"/>
      <c r="AF3348" s="8"/>
      <c r="AG3348" s="8"/>
      <c r="AH3348" s="8"/>
      <c r="AI3348" s="8"/>
      <c r="AJ3348" s="8"/>
      <c r="AK3348" s="8"/>
      <c r="AL3348" s="8"/>
      <c r="AM3348" s="8"/>
      <c r="AN3348" s="8"/>
      <c r="AO3348" s="8"/>
      <c r="AP3348" s="8"/>
      <c r="AQ3348" s="6"/>
      <c r="AR3348" s="6"/>
      <c r="AS3348" s="8"/>
      <c r="AT3348" s="8"/>
      <c r="AU3348" s="8"/>
      <c r="AV3348" s="8"/>
      <c r="AW3348" s="8"/>
      <c r="AX3348" s="8"/>
      <c r="AY3348" s="8"/>
      <c r="AZ3348" s="8"/>
      <c r="BA3348" s="8"/>
      <c r="BB3348" s="8"/>
      <c r="BC3348" s="8"/>
      <c r="BD3348" s="8"/>
      <c r="BE3348" s="8"/>
      <c r="BF3348" s="8"/>
      <c r="BG3348" s="8"/>
      <c r="BH3348" s="8"/>
      <c r="BI3348" s="8"/>
      <c r="BJ3348" s="8"/>
      <c r="BK3348" s="8"/>
      <c r="BL3348" s="8"/>
      <c r="BM3348" s="132"/>
      <c r="BN3348" s="132"/>
      <c r="BO3348" s="132"/>
      <c r="BP3348" s="132"/>
      <c r="BQ3348" s="132"/>
      <c r="BR3348" s="132"/>
      <c r="BS3348" s="132"/>
    </row>
    <row r="3349" spans="1:71" s="5" customFormat="1">
      <c r="A3349" s="100"/>
      <c r="B3349" s="125"/>
      <c r="C3349" s="125"/>
      <c r="D3349" s="125"/>
      <c r="R3349" s="8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13"/>
      <c r="AF3349" s="8"/>
      <c r="AG3349" s="8"/>
      <c r="AH3349" s="8"/>
      <c r="AI3349" s="8"/>
      <c r="AJ3349" s="8"/>
      <c r="AK3349" s="8"/>
      <c r="AL3349" s="8"/>
      <c r="AM3349" s="8"/>
      <c r="AN3349" s="8"/>
      <c r="AO3349" s="8"/>
      <c r="AP3349" s="8"/>
      <c r="AQ3349" s="6"/>
      <c r="AR3349" s="6"/>
      <c r="AS3349" s="8"/>
      <c r="AT3349" s="8"/>
      <c r="AU3349" s="8"/>
      <c r="AV3349" s="8"/>
      <c r="AW3349" s="8"/>
      <c r="AX3349" s="8"/>
      <c r="AY3349" s="8"/>
      <c r="AZ3349" s="8"/>
      <c r="BA3349" s="8"/>
      <c r="BB3349" s="8"/>
      <c r="BC3349" s="8"/>
      <c r="BD3349" s="8"/>
      <c r="BE3349" s="8"/>
      <c r="BF3349" s="8"/>
      <c r="BG3349" s="8"/>
      <c r="BH3349" s="8"/>
      <c r="BI3349" s="8"/>
      <c r="BJ3349" s="8"/>
      <c r="BK3349" s="8"/>
      <c r="BL3349" s="8"/>
      <c r="BM3349" s="132"/>
      <c r="BN3349" s="132"/>
      <c r="BO3349" s="132"/>
      <c r="BP3349" s="132"/>
      <c r="BQ3349" s="132"/>
      <c r="BR3349" s="132"/>
      <c r="BS3349" s="132"/>
    </row>
    <row r="3350" spans="1:71" s="5" customFormat="1">
      <c r="A3350" s="100"/>
      <c r="B3350" s="125"/>
      <c r="C3350" s="125"/>
      <c r="D3350" s="125"/>
      <c r="R3350" s="8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13"/>
      <c r="AF3350" s="8"/>
      <c r="AG3350" s="8"/>
      <c r="AH3350" s="8"/>
      <c r="AI3350" s="8"/>
      <c r="AJ3350" s="8"/>
      <c r="AK3350" s="8"/>
      <c r="AL3350" s="8"/>
      <c r="AM3350" s="8"/>
      <c r="AN3350" s="8"/>
      <c r="AO3350" s="8"/>
      <c r="AP3350" s="8"/>
      <c r="AQ3350" s="6"/>
      <c r="AR3350" s="6"/>
      <c r="AS3350" s="8"/>
      <c r="AT3350" s="8"/>
      <c r="AU3350" s="8"/>
      <c r="AV3350" s="8"/>
      <c r="AW3350" s="8"/>
      <c r="AX3350" s="8"/>
      <c r="AY3350" s="8"/>
      <c r="AZ3350" s="8"/>
      <c r="BA3350" s="8"/>
      <c r="BB3350" s="8"/>
      <c r="BC3350" s="8"/>
      <c r="BD3350" s="8"/>
      <c r="BE3350" s="8"/>
      <c r="BF3350" s="8"/>
      <c r="BG3350" s="8"/>
      <c r="BH3350" s="8"/>
      <c r="BI3350" s="8"/>
      <c r="BJ3350" s="8"/>
      <c r="BK3350" s="8"/>
      <c r="BL3350" s="8"/>
      <c r="BM3350" s="132"/>
      <c r="BN3350" s="132"/>
      <c r="BO3350" s="132"/>
      <c r="BP3350" s="132"/>
      <c r="BQ3350" s="132"/>
      <c r="BR3350" s="132"/>
      <c r="BS3350" s="132"/>
    </row>
    <row r="3351" spans="1:71" s="5" customFormat="1">
      <c r="A3351" s="100"/>
      <c r="B3351" s="125"/>
      <c r="C3351" s="125"/>
      <c r="D3351" s="125"/>
      <c r="R3351" s="8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13"/>
      <c r="AF3351" s="8"/>
      <c r="AG3351" s="8"/>
      <c r="AH3351" s="8"/>
      <c r="AI3351" s="8"/>
      <c r="AJ3351" s="8"/>
      <c r="AK3351" s="8"/>
      <c r="AL3351" s="8"/>
      <c r="AM3351" s="8"/>
      <c r="AN3351" s="8"/>
      <c r="AO3351" s="8"/>
      <c r="AP3351" s="8"/>
      <c r="AQ3351" s="6"/>
      <c r="AR3351" s="6"/>
      <c r="AS3351" s="8"/>
      <c r="AT3351" s="8"/>
      <c r="AU3351" s="8"/>
      <c r="AV3351" s="8"/>
      <c r="AW3351" s="8"/>
      <c r="AX3351" s="8"/>
      <c r="AY3351" s="8"/>
      <c r="AZ3351" s="8"/>
      <c r="BA3351" s="8"/>
      <c r="BB3351" s="8"/>
      <c r="BC3351" s="8"/>
      <c r="BD3351" s="8"/>
      <c r="BE3351" s="8"/>
      <c r="BF3351" s="8"/>
      <c r="BG3351" s="8"/>
      <c r="BH3351" s="8"/>
      <c r="BI3351" s="8"/>
      <c r="BJ3351" s="8"/>
      <c r="BK3351" s="8"/>
      <c r="BL3351" s="8"/>
      <c r="BM3351" s="132"/>
      <c r="BN3351" s="132"/>
      <c r="BO3351" s="132"/>
      <c r="BP3351" s="132"/>
      <c r="BQ3351" s="132"/>
      <c r="BR3351" s="132"/>
      <c r="BS3351" s="132"/>
    </row>
    <row r="3352" spans="1:71" s="5" customFormat="1">
      <c r="A3352" s="100"/>
      <c r="B3352" s="125"/>
      <c r="C3352" s="125"/>
      <c r="D3352" s="125"/>
      <c r="R3352" s="8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13"/>
      <c r="AF3352" s="8"/>
      <c r="AG3352" s="8"/>
      <c r="AH3352" s="8"/>
      <c r="AI3352" s="8"/>
      <c r="AJ3352" s="8"/>
      <c r="AK3352" s="8"/>
      <c r="AL3352" s="8"/>
      <c r="AM3352" s="8"/>
      <c r="AN3352" s="8"/>
      <c r="AO3352" s="8"/>
      <c r="AP3352" s="8"/>
      <c r="AQ3352" s="6"/>
      <c r="AR3352" s="6"/>
      <c r="AS3352" s="8"/>
      <c r="AT3352" s="8"/>
      <c r="AU3352" s="8"/>
      <c r="AV3352" s="8"/>
      <c r="AW3352" s="8"/>
      <c r="AX3352" s="8"/>
      <c r="AY3352" s="8"/>
      <c r="AZ3352" s="8"/>
      <c r="BA3352" s="8"/>
      <c r="BB3352" s="8"/>
      <c r="BC3352" s="8"/>
      <c r="BD3352" s="8"/>
      <c r="BE3352" s="8"/>
      <c r="BF3352" s="8"/>
      <c r="BG3352" s="8"/>
      <c r="BH3352" s="8"/>
      <c r="BI3352" s="8"/>
      <c r="BJ3352" s="8"/>
      <c r="BK3352" s="8"/>
      <c r="BL3352" s="8"/>
      <c r="BM3352" s="132"/>
      <c r="BN3352" s="132"/>
      <c r="BO3352" s="132"/>
      <c r="BP3352" s="132"/>
      <c r="BQ3352" s="132"/>
      <c r="BR3352" s="132"/>
      <c r="BS3352" s="132"/>
    </row>
    <row r="3353" spans="1:71" s="5" customFormat="1">
      <c r="A3353" s="100"/>
      <c r="B3353" s="125"/>
      <c r="C3353" s="125"/>
      <c r="D3353" s="125"/>
      <c r="R3353" s="8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13"/>
      <c r="AF3353" s="8"/>
      <c r="AG3353" s="8"/>
      <c r="AH3353" s="8"/>
      <c r="AI3353" s="8"/>
      <c r="AJ3353" s="8"/>
      <c r="AK3353" s="8"/>
      <c r="AL3353" s="8"/>
      <c r="AM3353" s="8"/>
      <c r="AN3353" s="8"/>
      <c r="AO3353" s="8"/>
      <c r="AP3353" s="8"/>
      <c r="AQ3353" s="6"/>
      <c r="AR3353" s="6"/>
      <c r="AS3353" s="8"/>
      <c r="AT3353" s="8"/>
      <c r="AU3353" s="8"/>
      <c r="AV3353" s="8"/>
      <c r="AW3353" s="8"/>
      <c r="AX3353" s="8"/>
      <c r="AY3353" s="8"/>
      <c r="AZ3353" s="8"/>
      <c r="BA3353" s="8"/>
      <c r="BB3353" s="8"/>
      <c r="BC3353" s="8"/>
      <c r="BD3353" s="8"/>
      <c r="BE3353" s="8"/>
      <c r="BF3353" s="8"/>
      <c r="BG3353" s="8"/>
      <c r="BH3353" s="8"/>
      <c r="BI3353" s="8"/>
      <c r="BJ3353" s="8"/>
      <c r="BK3353" s="8"/>
      <c r="BL3353" s="8"/>
      <c r="BM3353" s="132"/>
      <c r="BN3353" s="132"/>
      <c r="BO3353" s="132"/>
      <c r="BP3353" s="132"/>
      <c r="BQ3353" s="132"/>
      <c r="BR3353" s="132"/>
      <c r="BS3353" s="132"/>
    </row>
    <row r="3354" spans="1:71" s="5" customFormat="1">
      <c r="A3354" s="100"/>
      <c r="B3354" s="125"/>
      <c r="C3354" s="125"/>
      <c r="D3354" s="125"/>
      <c r="R3354" s="8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13"/>
      <c r="AF3354" s="8"/>
      <c r="AG3354" s="8"/>
      <c r="AH3354" s="8"/>
      <c r="AI3354" s="8"/>
      <c r="AJ3354" s="8"/>
      <c r="AK3354" s="8"/>
      <c r="AL3354" s="8"/>
      <c r="AM3354" s="8"/>
      <c r="AN3354" s="8"/>
      <c r="AO3354" s="8"/>
      <c r="AP3354" s="8"/>
      <c r="AQ3354" s="6"/>
      <c r="AR3354" s="6"/>
      <c r="AS3354" s="8"/>
      <c r="AT3354" s="8"/>
      <c r="AU3354" s="8"/>
      <c r="AV3354" s="8"/>
      <c r="AW3354" s="8"/>
      <c r="AX3354" s="8"/>
      <c r="AY3354" s="8"/>
      <c r="AZ3354" s="8"/>
      <c r="BA3354" s="8"/>
      <c r="BB3354" s="8"/>
      <c r="BC3354" s="8"/>
      <c r="BD3354" s="8"/>
      <c r="BE3354" s="8"/>
      <c r="BF3354" s="8"/>
      <c r="BG3354" s="8"/>
      <c r="BH3354" s="8"/>
      <c r="BI3354" s="8"/>
      <c r="BJ3354" s="8"/>
      <c r="BK3354" s="8"/>
      <c r="BL3354" s="8"/>
      <c r="BM3354" s="132"/>
      <c r="BN3354" s="132"/>
      <c r="BO3354" s="132"/>
      <c r="BP3354" s="132"/>
      <c r="BQ3354" s="132"/>
      <c r="BR3354" s="132"/>
      <c r="BS3354" s="132"/>
    </row>
    <row r="3355" spans="1:71" s="5" customFormat="1">
      <c r="A3355" s="100"/>
      <c r="B3355" s="125"/>
      <c r="C3355" s="125"/>
      <c r="D3355" s="125"/>
      <c r="R3355" s="8"/>
      <c r="S3355" s="8"/>
      <c r="T3355" s="8"/>
      <c r="U3355" s="8"/>
      <c r="V3355" s="8"/>
      <c r="W3355" s="8"/>
      <c r="X3355" s="8"/>
      <c r="Y3355" s="8"/>
      <c r="Z3355" s="8"/>
      <c r="AA3355" s="8"/>
      <c r="AB3355" s="8"/>
      <c r="AC3355" s="8"/>
      <c r="AD3355" s="8"/>
      <c r="AE3355" s="13"/>
      <c r="AF3355" s="8"/>
      <c r="AG3355" s="8"/>
      <c r="AH3355" s="8"/>
      <c r="AI3355" s="8"/>
      <c r="AJ3355" s="8"/>
      <c r="AK3355" s="8"/>
      <c r="AL3355" s="8"/>
      <c r="AM3355" s="8"/>
      <c r="AN3355" s="8"/>
      <c r="AO3355" s="8"/>
      <c r="AP3355" s="8"/>
      <c r="AQ3355" s="6"/>
      <c r="AR3355" s="6"/>
      <c r="AS3355" s="8"/>
      <c r="AT3355" s="8"/>
      <c r="AU3355" s="8"/>
      <c r="AV3355" s="8"/>
      <c r="AW3355" s="8"/>
      <c r="AX3355" s="8"/>
      <c r="AY3355" s="8"/>
      <c r="AZ3355" s="8"/>
      <c r="BA3355" s="8"/>
      <c r="BB3355" s="8"/>
      <c r="BC3355" s="8"/>
      <c r="BD3355" s="8"/>
      <c r="BE3355" s="8"/>
      <c r="BF3355" s="8"/>
      <c r="BG3355" s="8"/>
      <c r="BH3355" s="8"/>
      <c r="BI3355" s="8"/>
      <c r="BJ3355" s="8"/>
      <c r="BK3355" s="8"/>
      <c r="BL3355" s="8"/>
      <c r="BM3355" s="132"/>
      <c r="BN3355" s="132"/>
      <c r="BO3355" s="132"/>
      <c r="BP3355" s="132"/>
      <c r="BQ3355" s="132"/>
      <c r="BR3355" s="132"/>
      <c r="BS3355" s="132"/>
    </row>
    <row r="3356" spans="1:71" s="5" customFormat="1">
      <c r="A3356" s="100"/>
      <c r="B3356" s="125"/>
      <c r="C3356" s="125"/>
      <c r="D3356" s="125"/>
      <c r="R3356" s="8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13"/>
      <c r="AF3356" s="8"/>
      <c r="AG3356" s="8"/>
      <c r="AH3356" s="8"/>
      <c r="AI3356" s="8"/>
      <c r="AJ3356" s="8"/>
      <c r="AK3356" s="8"/>
      <c r="AL3356" s="8"/>
      <c r="AM3356" s="8"/>
      <c r="AN3356" s="8"/>
      <c r="AO3356" s="8"/>
      <c r="AP3356" s="8"/>
      <c r="AQ3356" s="6"/>
      <c r="AR3356" s="6"/>
      <c r="AS3356" s="8"/>
      <c r="AT3356" s="8"/>
      <c r="AU3356" s="8"/>
      <c r="AV3356" s="8"/>
      <c r="AW3356" s="8"/>
      <c r="AX3356" s="8"/>
      <c r="AY3356" s="8"/>
      <c r="AZ3356" s="8"/>
      <c r="BA3356" s="8"/>
      <c r="BB3356" s="8"/>
      <c r="BC3356" s="8"/>
      <c r="BD3356" s="8"/>
      <c r="BE3356" s="8"/>
      <c r="BF3356" s="8"/>
      <c r="BG3356" s="8"/>
      <c r="BH3356" s="8"/>
      <c r="BI3356" s="8"/>
      <c r="BJ3356" s="8"/>
      <c r="BK3356" s="8"/>
      <c r="BL3356" s="8"/>
      <c r="BM3356" s="132"/>
      <c r="BN3356" s="132"/>
      <c r="BO3356" s="132"/>
      <c r="BP3356" s="132"/>
      <c r="BQ3356" s="132"/>
      <c r="BR3356" s="132"/>
      <c r="BS3356" s="132"/>
    </row>
    <row r="3357" spans="1:71" s="5" customFormat="1">
      <c r="A3357" s="100"/>
      <c r="B3357" s="125"/>
      <c r="C3357" s="125"/>
      <c r="D3357" s="125"/>
      <c r="R3357" s="8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13"/>
      <c r="AF3357" s="8"/>
      <c r="AG3357" s="8"/>
      <c r="AH3357" s="8"/>
      <c r="AI3357" s="8"/>
      <c r="AJ3357" s="8"/>
      <c r="AK3357" s="8"/>
      <c r="AL3357" s="8"/>
      <c r="AM3357" s="8"/>
      <c r="AN3357" s="8"/>
      <c r="AO3357" s="8"/>
      <c r="AP3357" s="8"/>
      <c r="AQ3357" s="6"/>
      <c r="AR3357" s="6"/>
      <c r="AS3357" s="8"/>
      <c r="AT3357" s="8"/>
      <c r="AU3357" s="8"/>
      <c r="AV3357" s="8"/>
      <c r="AW3357" s="8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H3357" s="8"/>
      <c r="BI3357" s="8"/>
      <c r="BJ3357" s="8"/>
      <c r="BK3357" s="8"/>
      <c r="BL3357" s="8"/>
      <c r="BM3357" s="132"/>
      <c r="BN3357" s="132"/>
      <c r="BO3357" s="132"/>
      <c r="BP3357" s="132"/>
      <c r="BQ3357" s="132"/>
      <c r="BR3357" s="132"/>
      <c r="BS3357" s="132"/>
    </row>
    <row r="3358" spans="1:71" s="5" customFormat="1">
      <c r="A3358" s="100"/>
      <c r="B3358" s="125"/>
      <c r="C3358" s="125"/>
      <c r="D3358" s="125"/>
      <c r="R3358" s="8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13"/>
      <c r="AF3358" s="8"/>
      <c r="AG3358" s="8"/>
      <c r="AH3358" s="8"/>
      <c r="AI3358" s="8"/>
      <c r="AJ3358" s="8"/>
      <c r="AK3358" s="8"/>
      <c r="AL3358" s="8"/>
      <c r="AM3358" s="8"/>
      <c r="AN3358" s="8"/>
      <c r="AO3358" s="8"/>
      <c r="AP3358" s="8"/>
      <c r="AQ3358" s="6"/>
      <c r="AR3358" s="6"/>
      <c r="AS3358" s="8"/>
      <c r="AT3358" s="8"/>
      <c r="AU3358" s="8"/>
      <c r="AV3358" s="8"/>
      <c r="AW3358" s="8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H3358" s="8"/>
      <c r="BI3358" s="8"/>
      <c r="BJ3358" s="8"/>
      <c r="BK3358" s="8"/>
      <c r="BL3358" s="8"/>
      <c r="BM3358" s="132"/>
      <c r="BN3358" s="132"/>
      <c r="BO3358" s="132"/>
      <c r="BP3358" s="132"/>
      <c r="BQ3358" s="132"/>
      <c r="BR3358" s="132"/>
      <c r="BS3358" s="132"/>
    </row>
    <row r="3359" spans="1:71" s="5" customFormat="1">
      <c r="A3359" s="100"/>
      <c r="B3359" s="125"/>
      <c r="C3359" s="125"/>
      <c r="D3359" s="125"/>
      <c r="R3359" s="8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13"/>
      <c r="AF3359" s="8"/>
      <c r="AG3359" s="8"/>
      <c r="AH3359" s="8"/>
      <c r="AI3359" s="8"/>
      <c r="AJ3359" s="8"/>
      <c r="AK3359" s="8"/>
      <c r="AL3359" s="8"/>
      <c r="AM3359" s="8"/>
      <c r="AN3359" s="8"/>
      <c r="AO3359" s="8"/>
      <c r="AP3359" s="8"/>
      <c r="AQ3359" s="6"/>
      <c r="AR3359" s="6"/>
      <c r="AS3359" s="8"/>
      <c r="AT3359" s="8"/>
      <c r="AU3359" s="8"/>
      <c r="AV3359" s="8"/>
      <c r="AW3359" s="8"/>
      <c r="AX3359" s="8"/>
      <c r="AY3359" s="8"/>
      <c r="AZ3359" s="8"/>
      <c r="BA3359" s="8"/>
      <c r="BB3359" s="8"/>
      <c r="BC3359" s="8"/>
      <c r="BD3359" s="8"/>
      <c r="BE3359" s="8"/>
      <c r="BF3359" s="8"/>
      <c r="BG3359" s="8"/>
      <c r="BH3359" s="8"/>
      <c r="BI3359" s="8"/>
      <c r="BJ3359" s="8"/>
      <c r="BK3359" s="8"/>
      <c r="BL3359" s="8"/>
      <c r="BM3359" s="132"/>
      <c r="BN3359" s="132"/>
      <c r="BO3359" s="132"/>
      <c r="BP3359" s="132"/>
      <c r="BQ3359" s="132"/>
      <c r="BR3359" s="132"/>
      <c r="BS3359" s="132"/>
    </row>
    <row r="3360" spans="1:71" s="5" customFormat="1">
      <c r="A3360" s="100"/>
      <c r="B3360" s="126"/>
      <c r="C3360" s="126"/>
      <c r="D3360" s="126"/>
      <c r="R3360" s="8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13"/>
      <c r="AF3360" s="8"/>
      <c r="AG3360" s="8"/>
      <c r="AH3360" s="8"/>
      <c r="AI3360" s="8"/>
      <c r="AJ3360" s="8"/>
      <c r="AK3360" s="8"/>
      <c r="AL3360" s="8"/>
      <c r="AM3360" s="8"/>
      <c r="AN3360" s="8"/>
      <c r="AO3360" s="8"/>
      <c r="AP3360" s="8"/>
      <c r="AQ3360" s="6"/>
      <c r="AR3360" s="6"/>
      <c r="AS3360" s="8"/>
      <c r="AT3360" s="8"/>
      <c r="AU3360" s="8"/>
      <c r="AV3360" s="8"/>
      <c r="AW3360" s="8"/>
      <c r="AX3360" s="8"/>
      <c r="AY3360" s="8"/>
      <c r="AZ3360" s="8"/>
      <c r="BA3360" s="8"/>
      <c r="BB3360" s="8"/>
      <c r="BC3360" s="8"/>
      <c r="BD3360" s="8"/>
      <c r="BE3360" s="8"/>
      <c r="BF3360" s="8"/>
      <c r="BG3360" s="8"/>
      <c r="BH3360" s="8"/>
      <c r="BI3360" s="8"/>
      <c r="BJ3360" s="8"/>
      <c r="BK3360" s="8"/>
      <c r="BL3360" s="8"/>
      <c r="BM3360" s="132"/>
      <c r="BN3360" s="132"/>
      <c r="BO3360" s="132"/>
      <c r="BP3360" s="132"/>
      <c r="BQ3360" s="132"/>
      <c r="BR3360" s="132"/>
      <c r="BS3360" s="132"/>
    </row>
    <row r="3361" spans="1:71" s="5" customFormat="1">
      <c r="A3361" s="100"/>
      <c r="B3361" s="126"/>
      <c r="C3361" s="126"/>
      <c r="D3361" s="126"/>
      <c r="R3361" s="8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13"/>
      <c r="AF3361" s="8"/>
      <c r="AG3361" s="8"/>
      <c r="AH3361" s="8"/>
      <c r="AI3361" s="8"/>
      <c r="AJ3361" s="8"/>
      <c r="AK3361" s="8"/>
      <c r="AL3361" s="8"/>
      <c r="AM3361" s="8"/>
      <c r="AN3361" s="8"/>
      <c r="AO3361" s="8"/>
      <c r="AP3361" s="8"/>
      <c r="AQ3361" s="6"/>
      <c r="AR3361" s="6"/>
      <c r="AS3361" s="8"/>
      <c r="AT3361" s="8"/>
      <c r="AU3361" s="8"/>
      <c r="AV3361" s="8"/>
      <c r="AW3361" s="8"/>
      <c r="AX3361" s="8"/>
      <c r="AY3361" s="8"/>
      <c r="AZ3361" s="8"/>
      <c r="BA3361" s="8"/>
      <c r="BB3361" s="8"/>
      <c r="BC3361" s="8"/>
      <c r="BD3361" s="8"/>
      <c r="BE3361" s="8"/>
      <c r="BF3361" s="8"/>
      <c r="BG3361" s="8"/>
      <c r="BH3361" s="8"/>
      <c r="BI3361" s="8"/>
      <c r="BJ3361" s="8"/>
      <c r="BK3361" s="8"/>
      <c r="BL3361" s="8"/>
      <c r="BM3361" s="132"/>
      <c r="BN3361" s="132"/>
      <c r="BO3361" s="132"/>
      <c r="BP3361" s="132"/>
      <c r="BQ3361" s="132"/>
      <c r="BR3361" s="132"/>
      <c r="BS3361" s="132"/>
    </row>
    <row r="3362" spans="1:71" s="5" customFormat="1">
      <c r="A3362" s="100"/>
      <c r="B3362" s="126"/>
      <c r="C3362" s="126"/>
      <c r="D3362" s="126"/>
      <c r="R3362" s="8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13"/>
      <c r="AF3362" s="8"/>
      <c r="AG3362" s="8"/>
      <c r="AH3362" s="8"/>
      <c r="AI3362" s="8"/>
      <c r="AJ3362" s="8"/>
      <c r="AK3362" s="8"/>
      <c r="AL3362" s="8"/>
      <c r="AM3362" s="8"/>
      <c r="AN3362" s="8"/>
      <c r="AO3362" s="8"/>
      <c r="AP3362" s="8"/>
      <c r="AQ3362" s="6"/>
      <c r="AR3362" s="6"/>
      <c r="AS3362" s="8"/>
      <c r="AT3362" s="8"/>
      <c r="AU3362" s="8"/>
      <c r="AV3362" s="8"/>
      <c r="AW3362" s="8"/>
      <c r="AX3362" s="8"/>
      <c r="AY3362" s="8"/>
      <c r="AZ3362" s="8"/>
      <c r="BA3362" s="8"/>
      <c r="BB3362" s="8"/>
      <c r="BC3362" s="8"/>
      <c r="BD3362" s="8"/>
      <c r="BE3362" s="8"/>
      <c r="BF3362" s="8"/>
      <c r="BG3362" s="8"/>
      <c r="BH3362" s="8"/>
      <c r="BI3362" s="8"/>
      <c r="BJ3362" s="8"/>
      <c r="BK3362" s="8"/>
      <c r="BL3362" s="8"/>
      <c r="BM3362" s="132"/>
      <c r="BN3362" s="132"/>
      <c r="BO3362" s="132"/>
      <c r="BP3362" s="132"/>
      <c r="BQ3362" s="132"/>
      <c r="BR3362" s="132"/>
      <c r="BS3362" s="132"/>
    </row>
    <row r="3363" spans="1:71" s="5" customFormat="1">
      <c r="A3363" s="100"/>
      <c r="B3363" s="126"/>
      <c r="C3363" s="126"/>
      <c r="D3363" s="126"/>
      <c r="R3363" s="8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13"/>
      <c r="AF3363" s="8"/>
      <c r="AG3363" s="8"/>
      <c r="AH3363" s="8"/>
      <c r="AI3363" s="8"/>
      <c r="AJ3363" s="8"/>
      <c r="AK3363" s="8"/>
      <c r="AL3363" s="8"/>
      <c r="AM3363" s="8"/>
      <c r="AN3363" s="8"/>
      <c r="AO3363" s="8"/>
      <c r="AP3363" s="8"/>
      <c r="AQ3363" s="6"/>
      <c r="AR3363" s="6"/>
      <c r="AS3363" s="8"/>
      <c r="AT3363" s="8"/>
      <c r="AU3363" s="8"/>
      <c r="AV3363" s="8"/>
      <c r="AW3363" s="8"/>
      <c r="AX3363" s="8"/>
      <c r="AY3363" s="8"/>
      <c r="AZ3363" s="8"/>
      <c r="BA3363" s="8"/>
      <c r="BB3363" s="8"/>
      <c r="BC3363" s="8"/>
      <c r="BD3363" s="8"/>
      <c r="BE3363" s="8"/>
      <c r="BF3363" s="8"/>
      <c r="BG3363" s="8"/>
      <c r="BH3363" s="8"/>
      <c r="BI3363" s="8"/>
      <c r="BJ3363" s="8"/>
      <c r="BK3363" s="8"/>
      <c r="BL3363" s="8"/>
      <c r="BM3363" s="132"/>
      <c r="BN3363" s="132"/>
      <c r="BO3363" s="132"/>
      <c r="BP3363" s="132"/>
      <c r="BQ3363" s="132"/>
      <c r="BR3363" s="132"/>
      <c r="BS3363" s="132"/>
    </row>
    <row r="3364" spans="1:71" s="5" customFormat="1">
      <c r="A3364" s="100"/>
      <c r="B3364" s="126"/>
      <c r="C3364" s="126"/>
      <c r="D3364" s="126"/>
      <c r="R3364" s="8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13"/>
      <c r="AF3364" s="8"/>
      <c r="AG3364" s="8"/>
      <c r="AH3364" s="8"/>
      <c r="AI3364" s="8"/>
      <c r="AJ3364" s="8"/>
      <c r="AK3364" s="8"/>
      <c r="AL3364" s="8"/>
      <c r="AM3364" s="8"/>
      <c r="AN3364" s="8"/>
      <c r="AO3364" s="8"/>
      <c r="AP3364" s="8"/>
      <c r="AQ3364" s="6"/>
      <c r="AR3364" s="6"/>
      <c r="AS3364" s="8"/>
      <c r="AT3364" s="8"/>
      <c r="AU3364" s="8"/>
      <c r="AV3364" s="8"/>
      <c r="AW3364" s="8"/>
      <c r="AX3364" s="8"/>
      <c r="AY3364" s="8"/>
      <c r="AZ3364" s="8"/>
      <c r="BA3364" s="8"/>
      <c r="BB3364" s="8"/>
      <c r="BC3364" s="8"/>
      <c r="BD3364" s="8"/>
      <c r="BE3364" s="8"/>
      <c r="BF3364" s="8"/>
      <c r="BG3364" s="8"/>
      <c r="BH3364" s="8"/>
      <c r="BI3364" s="8"/>
      <c r="BJ3364" s="8"/>
      <c r="BK3364" s="8"/>
      <c r="BL3364" s="8"/>
      <c r="BM3364" s="132"/>
      <c r="BN3364" s="132"/>
      <c r="BO3364" s="132"/>
      <c r="BP3364" s="132"/>
      <c r="BQ3364" s="132"/>
      <c r="BR3364" s="132"/>
      <c r="BS3364" s="132"/>
    </row>
    <row r="3365" spans="1:71" s="5" customFormat="1">
      <c r="A3365" s="100"/>
      <c r="B3365" s="126"/>
      <c r="C3365" s="126"/>
      <c r="D3365" s="126"/>
      <c r="R3365" s="8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13"/>
      <c r="AF3365" s="8"/>
      <c r="AG3365" s="8"/>
      <c r="AH3365" s="8"/>
      <c r="AI3365" s="8"/>
      <c r="AJ3365" s="8"/>
      <c r="AK3365" s="8"/>
      <c r="AL3365" s="8"/>
      <c r="AM3365" s="8"/>
      <c r="AN3365" s="8"/>
      <c r="AO3365" s="8"/>
      <c r="AP3365" s="8"/>
      <c r="AQ3365" s="6"/>
      <c r="AR3365" s="6"/>
      <c r="AS3365" s="8"/>
      <c r="AT3365" s="8"/>
      <c r="AU3365" s="8"/>
      <c r="AV3365" s="8"/>
      <c r="AW3365" s="8"/>
      <c r="AX3365" s="8"/>
      <c r="AY3365" s="8"/>
      <c r="AZ3365" s="8"/>
      <c r="BA3365" s="8"/>
      <c r="BB3365" s="8"/>
      <c r="BC3365" s="8"/>
      <c r="BD3365" s="8"/>
      <c r="BE3365" s="8"/>
      <c r="BF3365" s="8"/>
      <c r="BG3365" s="8"/>
      <c r="BH3365" s="8"/>
      <c r="BI3365" s="8"/>
      <c r="BJ3365" s="8"/>
      <c r="BK3365" s="8"/>
      <c r="BL3365" s="8"/>
      <c r="BM3365" s="132"/>
      <c r="BN3365" s="132"/>
      <c r="BO3365" s="132"/>
      <c r="BP3365" s="132"/>
      <c r="BQ3365" s="132"/>
      <c r="BR3365" s="132"/>
      <c r="BS3365" s="132"/>
    </row>
    <row r="3366" spans="1:71" s="5" customFormat="1">
      <c r="A3366" s="100"/>
      <c r="B3366" s="126"/>
      <c r="C3366" s="126"/>
      <c r="D3366" s="126"/>
      <c r="R3366" s="8"/>
      <c r="S3366" s="8"/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13"/>
      <c r="AF3366" s="8"/>
      <c r="AG3366" s="8"/>
      <c r="AH3366" s="8"/>
      <c r="AI3366" s="8"/>
      <c r="AJ3366" s="8"/>
      <c r="AK3366" s="8"/>
      <c r="AL3366" s="8"/>
      <c r="AM3366" s="8"/>
      <c r="AN3366" s="8"/>
      <c r="AO3366" s="8"/>
      <c r="AP3366" s="8"/>
      <c r="AQ3366" s="6"/>
      <c r="AR3366" s="6"/>
      <c r="AS3366" s="8"/>
      <c r="AT3366" s="8"/>
      <c r="AU3366" s="8"/>
      <c r="AV3366" s="8"/>
      <c r="AW3366" s="8"/>
      <c r="AX3366" s="8"/>
      <c r="AY3366" s="8"/>
      <c r="AZ3366" s="8"/>
      <c r="BA3366" s="8"/>
      <c r="BB3366" s="8"/>
      <c r="BC3366" s="8"/>
      <c r="BD3366" s="8"/>
      <c r="BE3366" s="8"/>
      <c r="BF3366" s="8"/>
      <c r="BG3366" s="8"/>
      <c r="BH3366" s="8"/>
      <c r="BI3366" s="8"/>
      <c r="BJ3366" s="8"/>
      <c r="BK3366" s="8"/>
      <c r="BL3366" s="8"/>
      <c r="BM3366" s="132"/>
      <c r="BN3366" s="132"/>
      <c r="BO3366" s="132"/>
      <c r="BP3366" s="132"/>
      <c r="BQ3366" s="132"/>
      <c r="BR3366" s="132"/>
      <c r="BS3366" s="132"/>
    </row>
    <row r="3367" spans="1:71" s="5" customFormat="1">
      <c r="A3367" s="100"/>
      <c r="B3367" s="126"/>
      <c r="C3367" s="126"/>
      <c r="D3367" s="126"/>
      <c r="R3367" s="8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13"/>
      <c r="AF3367" s="8"/>
      <c r="AG3367" s="8"/>
      <c r="AH3367" s="8"/>
      <c r="AI3367" s="8"/>
      <c r="AJ3367" s="8"/>
      <c r="AK3367" s="8"/>
      <c r="AL3367" s="8"/>
      <c r="AM3367" s="8"/>
      <c r="AN3367" s="8"/>
      <c r="AO3367" s="8"/>
      <c r="AP3367" s="8"/>
      <c r="AQ3367" s="6"/>
      <c r="AR3367" s="6"/>
      <c r="AS3367" s="8"/>
      <c r="AT3367" s="8"/>
      <c r="AU3367" s="8"/>
      <c r="AV3367" s="8"/>
      <c r="AW3367" s="8"/>
      <c r="AX3367" s="8"/>
      <c r="AY3367" s="8"/>
      <c r="AZ3367" s="8"/>
      <c r="BA3367" s="8"/>
      <c r="BB3367" s="8"/>
      <c r="BC3367" s="8"/>
      <c r="BD3367" s="8"/>
      <c r="BE3367" s="8"/>
      <c r="BF3367" s="8"/>
      <c r="BG3367" s="8"/>
      <c r="BH3367" s="8"/>
      <c r="BI3367" s="8"/>
      <c r="BJ3367" s="8"/>
      <c r="BK3367" s="8"/>
      <c r="BL3367" s="8"/>
      <c r="BM3367" s="132"/>
      <c r="BN3367" s="132"/>
      <c r="BO3367" s="132"/>
      <c r="BP3367" s="132"/>
      <c r="BQ3367" s="132"/>
      <c r="BR3367" s="132"/>
      <c r="BS3367" s="132"/>
    </row>
    <row r="3368" spans="1:71" s="5" customFormat="1">
      <c r="A3368" s="100"/>
      <c r="B3368" s="126"/>
      <c r="C3368" s="126"/>
      <c r="D3368" s="126"/>
      <c r="R3368" s="8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13"/>
      <c r="AF3368" s="8"/>
      <c r="AG3368" s="8"/>
      <c r="AH3368" s="8"/>
      <c r="AI3368" s="8"/>
      <c r="AJ3368" s="8"/>
      <c r="AK3368" s="8"/>
      <c r="AL3368" s="8"/>
      <c r="AM3368" s="8"/>
      <c r="AN3368" s="8"/>
      <c r="AO3368" s="8"/>
      <c r="AP3368" s="8"/>
      <c r="AQ3368" s="6"/>
      <c r="AR3368" s="6"/>
      <c r="AS3368" s="8"/>
      <c r="AT3368" s="8"/>
      <c r="AU3368" s="8"/>
      <c r="AV3368" s="8"/>
      <c r="AW3368" s="8"/>
      <c r="AX3368" s="8"/>
      <c r="AY3368" s="8"/>
      <c r="AZ3368" s="8"/>
      <c r="BA3368" s="8"/>
      <c r="BB3368" s="8"/>
      <c r="BC3368" s="8"/>
      <c r="BD3368" s="8"/>
      <c r="BE3368" s="8"/>
      <c r="BF3368" s="8"/>
      <c r="BG3368" s="8"/>
      <c r="BH3368" s="8"/>
      <c r="BI3368" s="8"/>
      <c r="BJ3368" s="8"/>
      <c r="BK3368" s="8"/>
      <c r="BL3368" s="8"/>
      <c r="BM3368" s="132"/>
      <c r="BN3368" s="132"/>
      <c r="BO3368" s="132"/>
      <c r="BP3368" s="132"/>
      <c r="BQ3368" s="132"/>
      <c r="BR3368" s="132"/>
      <c r="BS3368" s="132"/>
    </row>
    <row r="3369" spans="1:71" s="5" customFormat="1">
      <c r="A3369" s="100"/>
      <c r="B3369" s="126"/>
      <c r="C3369" s="126"/>
      <c r="D3369" s="126"/>
      <c r="R3369" s="8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13"/>
      <c r="AF3369" s="8"/>
      <c r="AG3369" s="8"/>
      <c r="AH3369" s="8"/>
      <c r="AI3369" s="8"/>
      <c r="AJ3369" s="8"/>
      <c r="AK3369" s="8"/>
      <c r="AL3369" s="8"/>
      <c r="AM3369" s="8"/>
      <c r="AN3369" s="8"/>
      <c r="AO3369" s="8"/>
      <c r="AP3369" s="8"/>
      <c r="AQ3369" s="6"/>
      <c r="AR3369" s="6"/>
      <c r="AS3369" s="8"/>
      <c r="AT3369" s="8"/>
      <c r="AU3369" s="8"/>
      <c r="AV3369" s="8"/>
      <c r="AW3369" s="8"/>
      <c r="AX3369" s="8"/>
      <c r="AY3369" s="8"/>
      <c r="AZ3369" s="8"/>
      <c r="BA3369" s="8"/>
      <c r="BB3369" s="8"/>
      <c r="BC3369" s="8"/>
      <c r="BD3369" s="8"/>
      <c r="BE3369" s="8"/>
      <c r="BF3369" s="8"/>
      <c r="BG3369" s="8"/>
      <c r="BH3369" s="8"/>
      <c r="BI3369" s="8"/>
      <c r="BJ3369" s="8"/>
      <c r="BK3369" s="8"/>
      <c r="BL3369" s="8"/>
      <c r="BM3369" s="132"/>
      <c r="BN3369" s="132"/>
      <c r="BO3369" s="132"/>
      <c r="BP3369" s="132"/>
      <c r="BQ3369" s="132"/>
      <c r="BR3369" s="132"/>
      <c r="BS3369" s="132"/>
    </row>
    <row r="3370" spans="1:71" s="5" customFormat="1">
      <c r="A3370" s="100"/>
      <c r="B3370" s="126"/>
      <c r="C3370" s="126"/>
      <c r="D3370" s="126"/>
      <c r="R3370" s="8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13"/>
      <c r="AF3370" s="8"/>
      <c r="AG3370" s="8"/>
      <c r="AH3370" s="8"/>
      <c r="AI3370" s="8"/>
      <c r="AJ3370" s="8"/>
      <c r="AK3370" s="8"/>
      <c r="AL3370" s="8"/>
      <c r="AM3370" s="8"/>
      <c r="AN3370" s="8"/>
      <c r="AO3370" s="8"/>
      <c r="AP3370" s="8"/>
      <c r="AQ3370" s="6"/>
      <c r="AR3370" s="6"/>
      <c r="AS3370" s="8"/>
      <c r="AT3370" s="8"/>
      <c r="AU3370" s="8"/>
      <c r="AV3370" s="8"/>
      <c r="AW3370" s="8"/>
      <c r="AX3370" s="8"/>
      <c r="AY3370" s="8"/>
      <c r="AZ3370" s="8"/>
      <c r="BA3370" s="8"/>
      <c r="BB3370" s="8"/>
      <c r="BC3370" s="8"/>
      <c r="BD3370" s="8"/>
      <c r="BE3370" s="8"/>
      <c r="BF3370" s="8"/>
      <c r="BG3370" s="8"/>
      <c r="BH3370" s="8"/>
      <c r="BI3370" s="8"/>
      <c r="BJ3370" s="8"/>
      <c r="BK3370" s="8"/>
      <c r="BL3370" s="8"/>
      <c r="BM3370" s="132"/>
      <c r="BN3370" s="132"/>
      <c r="BO3370" s="132"/>
      <c r="BP3370" s="132"/>
      <c r="BQ3370" s="132"/>
      <c r="BR3370" s="132"/>
      <c r="BS3370" s="132"/>
    </row>
    <row r="3371" spans="1:71" s="5" customFormat="1">
      <c r="A3371" s="100"/>
      <c r="B3371" s="126"/>
      <c r="C3371" s="126"/>
      <c r="D3371" s="126"/>
      <c r="R3371" s="8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13"/>
      <c r="AF3371" s="8"/>
      <c r="AG3371" s="8"/>
      <c r="AH3371" s="8"/>
      <c r="AI3371" s="8"/>
      <c r="AJ3371" s="8"/>
      <c r="AK3371" s="8"/>
      <c r="AL3371" s="8"/>
      <c r="AM3371" s="8"/>
      <c r="AN3371" s="8"/>
      <c r="AO3371" s="8"/>
      <c r="AP3371" s="8"/>
      <c r="AQ3371" s="6"/>
      <c r="AR3371" s="6"/>
      <c r="AS3371" s="8"/>
      <c r="AT3371" s="8"/>
      <c r="AU3371" s="8"/>
      <c r="AV3371" s="8"/>
      <c r="AW3371" s="8"/>
      <c r="AX3371" s="8"/>
      <c r="AY3371" s="8"/>
      <c r="AZ3371" s="8"/>
      <c r="BA3371" s="8"/>
      <c r="BB3371" s="8"/>
      <c r="BC3371" s="8"/>
      <c r="BD3371" s="8"/>
      <c r="BE3371" s="8"/>
      <c r="BF3371" s="8"/>
      <c r="BG3371" s="8"/>
      <c r="BH3371" s="8"/>
      <c r="BI3371" s="8"/>
      <c r="BJ3371" s="8"/>
      <c r="BK3371" s="8"/>
      <c r="BL3371" s="8"/>
      <c r="BM3371" s="132"/>
      <c r="BN3371" s="132"/>
      <c r="BO3371" s="132"/>
      <c r="BP3371" s="132"/>
      <c r="BQ3371" s="132"/>
      <c r="BR3371" s="132"/>
      <c r="BS3371" s="132"/>
    </row>
    <row r="3372" spans="1:71" s="5" customFormat="1">
      <c r="A3372" s="100"/>
      <c r="B3372" s="126"/>
      <c r="C3372" s="126"/>
      <c r="D3372" s="126"/>
      <c r="R3372" s="8"/>
      <c r="S3372" s="8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13"/>
      <c r="AF3372" s="8"/>
      <c r="AG3372" s="8"/>
      <c r="AH3372" s="8"/>
      <c r="AI3372" s="8"/>
      <c r="AJ3372" s="8"/>
      <c r="AK3372" s="8"/>
      <c r="AL3372" s="8"/>
      <c r="AM3372" s="8"/>
      <c r="AN3372" s="8"/>
      <c r="AO3372" s="8"/>
      <c r="AP3372" s="8"/>
      <c r="AQ3372" s="6"/>
      <c r="AR3372" s="6"/>
      <c r="AS3372" s="8"/>
      <c r="AT3372" s="8"/>
      <c r="AU3372" s="8"/>
      <c r="AV3372" s="8"/>
      <c r="AW3372" s="8"/>
      <c r="AX3372" s="8"/>
      <c r="AY3372" s="8"/>
      <c r="AZ3372" s="8"/>
      <c r="BA3372" s="8"/>
      <c r="BB3372" s="8"/>
      <c r="BC3372" s="8"/>
      <c r="BD3372" s="8"/>
      <c r="BE3372" s="8"/>
      <c r="BF3372" s="8"/>
      <c r="BG3372" s="8"/>
      <c r="BH3372" s="8"/>
      <c r="BI3372" s="8"/>
      <c r="BJ3372" s="8"/>
      <c r="BK3372" s="8"/>
      <c r="BL3372" s="8"/>
      <c r="BM3372" s="132"/>
      <c r="BN3372" s="132"/>
      <c r="BO3372" s="132"/>
      <c r="BP3372" s="132"/>
      <c r="BQ3372" s="132"/>
      <c r="BR3372" s="132"/>
      <c r="BS3372" s="132"/>
    </row>
    <row r="3373" spans="1:71" s="5" customFormat="1">
      <c r="A3373" s="100"/>
      <c r="B3373" s="126"/>
      <c r="C3373" s="126"/>
      <c r="D3373" s="126"/>
      <c r="R3373" s="8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13"/>
      <c r="AF3373" s="8"/>
      <c r="AG3373" s="8"/>
      <c r="AH3373" s="8"/>
      <c r="AI3373" s="8"/>
      <c r="AJ3373" s="8"/>
      <c r="AK3373" s="8"/>
      <c r="AL3373" s="8"/>
      <c r="AM3373" s="8"/>
      <c r="AN3373" s="8"/>
      <c r="AO3373" s="8"/>
      <c r="AP3373" s="8"/>
      <c r="AQ3373" s="6"/>
      <c r="AR3373" s="6"/>
      <c r="AS3373" s="8"/>
      <c r="AT3373" s="8"/>
      <c r="AU3373" s="8"/>
      <c r="AV3373" s="8"/>
      <c r="AW3373" s="8"/>
      <c r="AX3373" s="8"/>
      <c r="AY3373" s="8"/>
      <c r="AZ3373" s="8"/>
      <c r="BA3373" s="8"/>
      <c r="BB3373" s="8"/>
      <c r="BC3373" s="8"/>
      <c r="BD3373" s="8"/>
      <c r="BE3373" s="8"/>
      <c r="BF3373" s="8"/>
      <c r="BG3373" s="8"/>
      <c r="BH3373" s="8"/>
      <c r="BI3373" s="8"/>
      <c r="BJ3373" s="8"/>
      <c r="BK3373" s="8"/>
      <c r="BL3373" s="8"/>
      <c r="BM3373" s="132"/>
      <c r="BN3373" s="132"/>
      <c r="BO3373" s="132"/>
      <c r="BP3373" s="132"/>
      <c r="BQ3373" s="132"/>
      <c r="BR3373" s="132"/>
      <c r="BS3373" s="132"/>
    </row>
    <row r="3374" spans="1:71" s="5" customFormat="1">
      <c r="A3374" s="100"/>
      <c r="B3374" s="126"/>
      <c r="C3374" s="126"/>
      <c r="D3374" s="126"/>
      <c r="R3374" s="8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13"/>
      <c r="AF3374" s="8"/>
      <c r="AG3374" s="8"/>
      <c r="AH3374" s="8"/>
      <c r="AI3374" s="8"/>
      <c r="AJ3374" s="8"/>
      <c r="AK3374" s="8"/>
      <c r="AL3374" s="8"/>
      <c r="AM3374" s="8"/>
      <c r="AN3374" s="8"/>
      <c r="AO3374" s="8"/>
      <c r="AP3374" s="8"/>
      <c r="AQ3374" s="6"/>
      <c r="AR3374" s="6"/>
      <c r="AS3374" s="8"/>
      <c r="AT3374" s="8"/>
      <c r="AU3374" s="8"/>
      <c r="AV3374" s="8"/>
      <c r="AW3374" s="8"/>
      <c r="AX3374" s="8"/>
      <c r="AY3374" s="8"/>
      <c r="AZ3374" s="8"/>
      <c r="BA3374" s="8"/>
      <c r="BB3374" s="8"/>
      <c r="BC3374" s="8"/>
      <c r="BD3374" s="8"/>
      <c r="BE3374" s="8"/>
      <c r="BF3374" s="8"/>
      <c r="BG3374" s="8"/>
      <c r="BH3374" s="8"/>
      <c r="BI3374" s="8"/>
      <c r="BJ3374" s="8"/>
      <c r="BK3374" s="8"/>
      <c r="BL3374" s="8"/>
      <c r="BM3374" s="132"/>
      <c r="BN3374" s="132"/>
      <c r="BO3374" s="132"/>
      <c r="BP3374" s="132"/>
      <c r="BQ3374" s="132"/>
      <c r="BR3374" s="132"/>
      <c r="BS3374" s="132"/>
    </row>
    <row r="3375" spans="1:71" s="5" customFormat="1">
      <c r="A3375" s="100"/>
      <c r="B3375" s="126"/>
      <c r="C3375" s="126"/>
      <c r="D3375" s="126"/>
      <c r="R3375" s="8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13"/>
      <c r="AF3375" s="8"/>
      <c r="AG3375" s="8"/>
      <c r="AH3375" s="8"/>
      <c r="AI3375" s="8"/>
      <c r="AJ3375" s="8"/>
      <c r="AK3375" s="8"/>
      <c r="AL3375" s="8"/>
      <c r="AM3375" s="8"/>
      <c r="AN3375" s="8"/>
      <c r="AO3375" s="8"/>
      <c r="AP3375" s="8"/>
      <c r="AQ3375" s="6"/>
      <c r="AR3375" s="6"/>
      <c r="AS3375" s="8"/>
      <c r="AT3375" s="8"/>
      <c r="AU3375" s="8"/>
      <c r="AV3375" s="8"/>
      <c r="AW3375" s="8"/>
      <c r="AX3375" s="8"/>
      <c r="AY3375" s="8"/>
      <c r="AZ3375" s="8"/>
      <c r="BA3375" s="8"/>
      <c r="BB3375" s="8"/>
      <c r="BC3375" s="8"/>
      <c r="BD3375" s="8"/>
      <c r="BE3375" s="8"/>
      <c r="BF3375" s="8"/>
      <c r="BG3375" s="8"/>
      <c r="BH3375" s="8"/>
      <c r="BI3375" s="8"/>
      <c r="BJ3375" s="8"/>
      <c r="BK3375" s="8"/>
      <c r="BL3375" s="8"/>
      <c r="BM3375" s="132"/>
      <c r="BN3375" s="132"/>
      <c r="BO3375" s="132"/>
      <c r="BP3375" s="132"/>
      <c r="BQ3375" s="132"/>
      <c r="BR3375" s="132"/>
      <c r="BS3375" s="132"/>
    </row>
    <row r="3376" spans="1:71" s="5" customFormat="1">
      <c r="A3376" s="100"/>
      <c r="B3376" s="126"/>
      <c r="C3376" s="126"/>
      <c r="D3376" s="126"/>
      <c r="R3376" s="8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13"/>
      <c r="AF3376" s="8"/>
      <c r="AG3376" s="8"/>
      <c r="AH3376" s="8"/>
      <c r="AI3376" s="8"/>
      <c r="AJ3376" s="8"/>
      <c r="AK3376" s="8"/>
      <c r="AL3376" s="8"/>
      <c r="AM3376" s="8"/>
      <c r="AN3376" s="8"/>
      <c r="AO3376" s="8"/>
      <c r="AP3376" s="8"/>
      <c r="AQ3376" s="6"/>
      <c r="AR3376" s="6"/>
      <c r="AS3376" s="8"/>
      <c r="AT3376" s="8"/>
      <c r="AU3376" s="8"/>
      <c r="AV3376" s="8"/>
      <c r="AW3376" s="8"/>
      <c r="AX3376" s="8"/>
      <c r="AY3376" s="8"/>
      <c r="AZ3376" s="8"/>
      <c r="BA3376" s="8"/>
      <c r="BB3376" s="8"/>
      <c r="BC3376" s="8"/>
      <c r="BD3376" s="8"/>
      <c r="BE3376" s="8"/>
      <c r="BF3376" s="8"/>
      <c r="BG3376" s="8"/>
      <c r="BH3376" s="8"/>
      <c r="BI3376" s="8"/>
      <c r="BJ3376" s="8"/>
      <c r="BK3376" s="8"/>
      <c r="BL3376" s="8"/>
      <c r="BM3376" s="132"/>
      <c r="BN3376" s="132"/>
      <c r="BO3376" s="132"/>
      <c r="BP3376" s="132"/>
      <c r="BQ3376" s="132"/>
      <c r="BR3376" s="132"/>
      <c r="BS3376" s="132"/>
    </row>
    <row r="3377" spans="1:71" s="5" customFormat="1">
      <c r="A3377" s="100"/>
      <c r="B3377" s="126"/>
      <c r="C3377" s="126"/>
      <c r="D3377" s="126"/>
      <c r="R3377" s="8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13"/>
      <c r="AF3377" s="8"/>
      <c r="AG3377" s="8"/>
      <c r="AH3377" s="8"/>
      <c r="AI3377" s="8"/>
      <c r="AJ3377" s="8"/>
      <c r="AK3377" s="8"/>
      <c r="AL3377" s="8"/>
      <c r="AM3377" s="8"/>
      <c r="AN3377" s="8"/>
      <c r="AO3377" s="8"/>
      <c r="AP3377" s="8"/>
      <c r="AQ3377" s="6"/>
      <c r="AR3377" s="6"/>
      <c r="AS3377" s="8"/>
      <c r="AT3377" s="8"/>
      <c r="AU3377" s="8"/>
      <c r="AV3377" s="8"/>
      <c r="AW3377" s="8"/>
      <c r="AX3377" s="8"/>
      <c r="AY3377" s="8"/>
      <c r="AZ3377" s="8"/>
      <c r="BA3377" s="8"/>
      <c r="BB3377" s="8"/>
      <c r="BC3377" s="8"/>
      <c r="BD3377" s="8"/>
      <c r="BE3377" s="8"/>
      <c r="BF3377" s="8"/>
      <c r="BG3377" s="8"/>
      <c r="BH3377" s="8"/>
      <c r="BI3377" s="8"/>
      <c r="BJ3377" s="8"/>
      <c r="BK3377" s="8"/>
      <c r="BL3377" s="8"/>
      <c r="BM3377" s="132"/>
      <c r="BN3377" s="132"/>
      <c r="BO3377" s="132"/>
      <c r="BP3377" s="132"/>
      <c r="BQ3377" s="132"/>
      <c r="BR3377" s="132"/>
      <c r="BS3377" s="132"/>
    </row>
    <row r="3378" spans="1:71" s="5" customFormat="1">
      <c r="A3378" s="100"/>
      <c r="B3378" s="126"/>
      <c r="C3378" s="126"/>
      <c r="D3378" s="126"/>
      <c r="R3378" s="8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13"/>
      <c r="AF3378" s="8"/>
      <c r="AG3378" s="8"/>
      <c r="AH3378" s="8"/>
      <c r="AI3378" s="8"/>
      <c r="AJ3378" s="8"/>
      <c r="AK3378" s="8"/>
      <c r="AL3378" s="8"/>
      <c r="AM3378" s="8"/>
      <c r="AN3378" s="8"/>
      <c r="AO3378" s="8"/>
      <c r="AP3378" s="8"/>
      <c r="AQ3378" s="6"/>
      <c r="AR3378" s="6"/>
      <c r="AS3378" s="8"/>
      <c r="AT3378" s="8"/>
      <c r="AU3378" s="8"/>
      <c r="AV3378" s="8"/>
      <c r="AW3378" s="8"/>
      <c r="AX3378" s="8"/>
      <c r="AY3378" s="8"/>
      <c r="AZ3378" s="8"/>
      <c r="BA3378" s="8"/>
      <c r="BB3378" s="8"/>
      <c r="BC3378" s="8"/>
      <c r="BD3378" s="8"/>
      <c r="BE3378" s="8"/>
      <c r="BF3378" s="8"/>
      <c r="BG3378" s="8"/>
      <c r="BH3378" s="8"/>
      <c r="BI3378" s="8"/>
      <c r="BJ3378" s="8"/>
      <c r="BK3378" s="8"/>
      <c r="BL3378" s="8"/>
      <c r="BM3378" s="132"/>
      <c r="BN3378" s="132"/>
      <c r="BO3378" s="132"/>
      <c r="BP3378" s="132"/>
      <c r="BQ3378" s="132"/>
      <c r="BR3378" s="132"/>
      <c r="BS3378" s="132"/>
    </row>
    <row r="3379" spans="1:71" s="5" customFormat="1">
      <c r="A3379" s="100"/>
      <c r="B3379" s="126"/>
      <c r="C3379" s="126"/>
      <c r="D3379" s="126"/>
      <c r="R3379" s="8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13"/>
      <c r="AF3379" s="8"/>
      <c r="AG3379" s="8"/>
      <c r="AH3379" s="8"/>
      <c r="AI3379" s="8"/>
      <c r="AJ3379" s="8"/>
      <c r="AK3379" s="8"/>
      <c r="AL3379" s="8"/>
      <c r="AM3379" s="8"/>
      <c r="AN3379" s="8"/>
      <c r="AO3379" s="8"/>
      <c r="AP3379" s="8"/>
      <c r="AQ3379" s="6"/>
      <c r="AR3379" s="6"/>
      <c r="AS3379" s="8"/>
      <c r="AT3379" s="8"/>
      <c r="AU3379" s="8"/>
      <c r="AV3379" s="8"/>
      <c r="AW3379" s="8"/>
      <c r="AX3379" s="8"/>
      <c r="AY3379" s="8"/>
      <c r="AZ3379" s="8"/>
      <c r="BA3379" s="8"/>
      <c r="BB3379" s="8"/>
      <c r="BC3379" s="8"/>
      <c r="BD3379" s="8"/>
      <c r="BE3379" s="8"/>
      <c r="BF3379" s="8"/>
      <c r="BG3379" s="8"/>
      <c r="BH3379" s="8"/>
      <c r="BI3379" s="8"/>
      <c r="BJ3379" s="8"/>
      <c r="BK3379" s="8"/>
      <c r="BL3379" s="8"/>
      <c r="BM3379" s="132"/>
      <c r="BN3379" s="132"/>
      <c r="BO3379" s="132"/>
      <c r="BP3379" s="132"/>
      <c r="BQ3379" s="132"/>
      <c r="BR3379" s="132"/>
      <c r="BS3379" s="132"/>
    </row>
    <row r="3380" spans="1:71" s="5" customFormat="1">
      <c r="A3380" s="100"/>
      <c r="B3380" s="126"/>
      <c r="C3380" s="126"/>
      <c r="D3380" s="126"/>
      <c r="R3380" s="8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13"/>
      <c r="AF3380" s="8"/>
      <c r="AG3380" s="8"/>
      <c r="AH3380" s="8"/>
      <c r="AI3380" s="8"/>
      <c r="AJ3380" s="8"/>
      <c r="AK3380" s="8"/>
      <c r="AL3380" s="8"/>
      <c r="AM3380" s="8"/>
      <c r="AN3380" s="8"/>
      <c r="AO3380" s="8"/>
      <c r="AP3380" s="8"/>
      <c r="AQ3380" s="6"/>
      <c r="AR3380" s="6"/>
      <c r="AS3380" s="8"/>
      <c r="AT3380" s="8"/>
      <c r="AU3380" s="8"/>
      <c r="AV3380" s="8"/>
      <c r="AW3380" s="8"/>
      <c r="AX3380" s="8"/>
      <c r="AY3380" s="8"/>
      <c r="AZ3380" s="8"/>
      <c r="BA3380" s="8"/>
      <c r="BB3380" s="8"/>
      <c r="BC3380" s="8"/>
      <c r="BD3380" s="8"/>
      <c r="BE3380" s="8"/>
      <c r="BF3380" s="8"/>
      <c r="BG3380" s="8"/>
      <c r="BH3380" s="8"/>
      <c r="BI3380" s="8"/>
      <c r="BJ3380" s="8"/>
      <c r="BK3380" s="8"/>
      <c r="BL3380" s="8"/>
      <c r="BM3380" s="132"/>
      <c r="BN3380" s="132"/>
      <c r="BO3380" s="132"/>
      <c r="BP3380" s="132"/>
      <c r="BQ3380" s="132"/>
      <c r="BR3380" s="132"/>
      <c r="BS3380" s="132"/>
    </row>
    <row r="3381" spans="1:71" s="5" customFormat="1">
      <c r="A3381" s="100"/>
      <c r="B3381" s="126"/>
      <c r="C3381" s="126"/>
      <c r="D3381" s="126"/>
      <c r="R3381" s="8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13"/>
      <c r="AF3381" s="8"/>
      <c r="AG3381" s="8"/>
      <c r="AH3381" s="8"/>
      <c r="AI3381" s="8"/>
      <c r="AJ3381" s="8"/>
      <c r="AK3381" s="8"/>
      <c r="AL3381" s="8"/>
      <c r="AM3381" s="8"/>
      <c r="AN3381" s="8"/>
      <c r="AO3381" s="8"/>
      <c r="AP3381" s="8"/>
      <c r="AQ3381" s="6"/>
      <c r="AR3381" s="6"/>
      <c r="AS3381" s="8"/>
      <c r="AT3381" s="8"/>
      <c r="AU3381" s="8"/>
      <c r="AV3381" s="8"/>
      <c r="AW3381" s="8"/>
      <c r="AX3381" s="8"/>
      <c r="AY3381" s="8"/>
      <c r="AZ3381" s="8"/>
      <c r="BA3381" s="8"/>
      <c r="BB3381" s="8"/>
      <c r="BC3381" s="8"/>
      <c r="BD3381" s="8"/>
      <c r="BE3381" s="8"/>
      <c r="BF3381" s="8"/>
      <c r="BG3381" s="8"/>
      <c r="BH3381" s="8"/>
      <c r="BI3381" s="8"/>
      <c r="BJ3381" s="8"/>
      <c r="BK3381" s="8"/>
      <c r="BL3381" s="8"/>
      <c r="BM3381" s="132"/>
      <c r="BN3381" s="132"/>
      <c r="BO3381" s="132"/>
      <c r="BP3381" s="132"/>
      <c r="BQ3381" s="132"/>
      <c r="BR3381" s="132"/>
      <c r="BS3381" s="132"/>
    </row>
    <row r="3382" spans="1:71" s="5" customFormat="1">
      <c r="A3382" s="100"/>
      <c r="B3382" s="126"/>
      <c r="C3382" s="126"/>
      <c r="D3382" s="126"/>
      <c r="R3382" s="8"/>
      <c r="S3382" s="8"/>
      <c r="T3382" s="8"/>
      <c r="U3382" s="8"/>
      <c r="V3382" s="8"/>
      <c r="W3382" s="8"/>
      <c r="X3382" s="8"/>
      <c r="Y3382" s="8"/>
      <c r="Z3382" s="8"/>
      <c r="AA3382" s="8"/>
      <c r="AB3382" s="8"/>
      <c r="AC3382" s="8"/>
      <c r="AD3382" s="8"/>
      <c r="AE3382" s="13"/>
      <c r="AF3382" s="8"/>
      <c r="AG3382" s="8"/>
      <c r="AH3382" s="8"/>
      <c r="AI3382" s="8"/>
      <c r="AJ3382" s="8"/>
      <c r="AK3382" s="8"/>
      <c r="AL3382" s="8"/>
      <c r="AM3382" s="8"/>
      <c r="AN3382" s="8"/>
      <c r="AO3382" s="8"/>
      <c r="AP3382" s="8"/>
      <c r="AQ3382" s="6"/>
      <c r="AR3382" s="6"/>
      <c r="AS3382" s="8"/>
      <c r="AT3382" s="8"/>
      <c r="AU3382" s="8"/>
      <c r="AV3382" s="8"/>
      <c r="AW3382" s="8"/>
      <c r="AX3382" s="8"/>
      <c r="AY3382" s="8"/>
      <c r="AZ3382" s="8"/>
      <c r="BA3382" s="8"/>
      <c r="BB3382" s="8"/>
      <c r="BC3382" s="8"/>
      <c r="BD3382" s="8"/>
      <c r="BE3382" s="8"/>
      <c r="BF3382" s="8"/>
      <c r="BG3382" s="8"/>
      <c r="BH3382" s="8"/>
      <c r="BI3382" s="8"/>
      <c r="BJ3382" s="8"/>
      <c r="BK3382" s="8"/>
      <c r="BL3382" s="8"/>
      <c r="BM3382" s="132"/>
      <c r="BN3382" s="132"/>
      <c r="BO3382" s="132"/>
      <c r="BP3382" s="132"/>
      <c r="BQ3382" s="132"/>
      <c r="BR3382" s="132"/>
      <c r="BS3382" s="132"/>
    </row>
    <row r="3383" spans="1:71" s="5" customFormat="1">
      <c r="A3383" s="100"/>
      <c r="B3383" s="126"/>
      <c r="C3383" s="126"/>
      <c r="D3383" s="126"/>
      <c r="R3383" s="8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  <c r="AD3383" s="8"/>
      <c r="AE3383" s="13"/>
      <c r="AF3383" s="8"/>
      <c r="AG3383" s="8"/>
      <c r="AH3383" s="8"/>
      <c r="AI3383" s="8"/>
      <c r="AJ3383" s="8"/>
      <c r="AK3383" s="8"/>
      <c r="AL3383" s="8"/>
      <c r="AM3383" s="8"/>
      <c r="AN3383" s="8"/>
      <c r="AO3383" s="8"/>
      <c r="AP3383" s="8"/>
      <c r="AQ3383" s="6"/>
      <c r="AR3383" s="6"/>
      <c r="AS3383" s="8"/>
      <c r="AT3383" s="8"/>
      <c r="AU3383" s="8"/>
      <c r="AV3383" s="8"/>
      <c r="AW3383" s="8"/>
      <c r="AX3383" s="8"/>
      <c r="AY3383" s="8"/>
      <c r="AZ3383" s="8"/>
      <c r="BA3383" s="8"/>
      <c r="BB3383" s="8"/>
      <c r="BC3383" s="8"/>
      <c r="BD3383" s="8"/>
      <c r="BE3383" s="8"/>
      <c r="BF3383" s="8"/>
      <c r="BG3383" s="8"/>
      <c r="BH3383" s="8"/>
      <c r="BI3383" s="8"/>
      <c r="BJ3383" s="8"/>
      <c r="BK3383" s="8"/>
      <c r="BL3383" s="8"/>
      <c r="BM3383" s="132"/>
      <c r="BN3383" s="132"/>
      <c r="BO3383" s="132"/>
      <c r="BP3383" s="132"/>
      <c r="BQ3383" s="132"/>
      <c r="BR3383" s="132"/>
      <c r="BS3383" s="132"/>
    </row>
    <row r="3384" spans="1:71" s="5" customFormat="1">
      <c r="A3384" s="100"/>
      <c r="B3384" s="126"/>
      <c r="C3384" s="126"/>
      <c r="D3384" s="126"/>
      <c r="R3384" s="8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13"/>
      <c r="AF3384" s="8"/>
      <c r="AG3384" s="8"/>
      <c r="AH3384" s="8"/>
      <c r="AI3384" s="8"/>
      <c r="AJ3384" s="8"/>
      <c r="AK3384" s="8"/>
      <c r="AL3384" s="8"/>
      <c r="AM3384" s="8"/>
      <c r="AN3384" s="8"/>
      <c r="AO3384" s="8"/>
      <c r="AP3384" s="8"/>
      <c r="AQ3384" s="6"/>
      <c r="AR3384" s="6"/>
      <c r="AS3384" s="8"/>
      <c r="AT3384" s="8"/>
      <c r="AU3384" s="8"/>
      <c r="AV3384" s="8"/>
      <c r="AW3384" s="8"/>
      <c r="AX3384" s="8"/>
      <c r="AY3384" s="8"/>
      <c r="AZ3384" s="8"/>
      <c r="BA3384" s="8"/>
      <c r="BB3384" s="8"/>
      <c r="BC3384" s="8"/>
      <c r="BD3384" s="8"/>
      <c r="BE3384" s="8"/>
      <c r="BF3384" s="8"/>
      <c r="BG3384" s="8"/>
      <c r="BH3384" s="8"/>
      <c r="BI3384" s="8"/>
      <c r="BJ3384" s="8"/>
      <c r="BK3384" s="8"/>
      <c r="BL3384" s="8"/>
      <c r="BM3384" s="132"/>
      <c r="BN3384" s="132"/>
      <c r="BO3384" s="132"/>
      <c r="BP3384" s="132"/>
      <c r="BQ3384" s="132"/>
      <c r="BR3384" s="132"/>
      <c r="BS3384" s="132"/>
    </row>
    <row r="3385" spans="1:71" s="5" customFormat="1">
      <c r="A3385" s="100"/>
      <c r="B3385" s="126"/>
      <c r="C3385" s="126"/>
      <c r="D3385" s="126"/>
      <c r="R3385" s="8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  <c r="AD3385" s="8"/>
      <c r="AE3385" s="13"/>
      <c r="AF3385" s="8"/>
      <c r="AG3385" s="8"/>
      <c r="AH3385" s="8"/>
      <c r="AI3385" s="8"/>
      <c r="AJ3385" s="8"/>
      <c r="AK3385" s="8"/>
      <c r="AL3385" s="8"/>
      <c r="AM3385" s="8"/>
      <c r="AN3385" s="8"/>
      <c r="AO3385" s="8"/>
      <c r="AP3385" s="8"/>
      <c r="AQ3385" s="6"/>
      <c r="AR3385" s="6"/>
      <c r="AS3385" s="8"/>
      <c r="AT3385" s="8"/>
      <c r="AU3385" s="8"/>
      <c r="AV3385" s="8"/>
      <c r="AW3385" s="8"/>
      <c r="AX3385" s="8"/>
      <c r="AY3385" s="8"/>
      <c r="AZ3385" s="8"/>
      <c r="BA3385" s="8"/>
      <c r="BB3385" s="8"/>
      <c r="BC3385" s="8"/>
      <c r="BD3385" s="8"/>
      <c r="BE3385" s="8"/>
      <c r="BF3385" s="8"/>
      <c r="BG3385" s="8"/>
      <c r="BH3385" s="8"/>
      <c r="BI3385" s="8"/>
      <c r="BJ3385" s="8"/>
      <c r="BK3385" s="8"/>
      <c r="BL3385" s="8"/>
      <c r="BM3385" s="132"/>
      <c r="BN3385" s="132"/>
      <c r="BO3385" s="132"/>
      <c r="BP3385" s="132"/>
      <c r="BQ3385" s="132"/>
      <c r="BR3385" s="132"/>
      <c r="BS3385" s="132"/>
    </row>
    <row r="3386" spans="1:71" s="5" customFormat="1">
      <c r="A3386" s="100"/>
      <c r="B3386" s="126"/>
      <c r="C3386" s="126"/>
      <c r="D3386" s="126"/>
      <c r="R3386" s="8"/>
      <c r="S3386" s="8"/>
      <c r="T3386" s="8"/>
      <c r="U3386" s="8"/>
      <c r="V3386" s="8"/>
      <c r="W3386" s="8"/>
      <c r="X3386" s="8"/>
      <c r="Y3386" s="8"/>
      <c r="Z3386" s="8"/>
      <c r="AA3386" s="8"/>
      <c r="AB3386" s="8"/>
      <c r="AC3386" s="8"/>
      <c r="AD3386" s="8"/>
      <c r="AE3386" s="13"/>
      <c r="AF3386" s="8"/>
      <c r="AG3386" s="8"/>
      <c r="AH3386" s="8"/>
      <c r="AI3386" s="8"/>
      <c r="AJ3386" s="8"/>
      <c r="AK3386" s="8"/>
      <c r="AL3386" s="8"/>
      <c r="AM3386" s="8"/>
      <c r="AN3386" s="8"/>
      <c r="AO3386" s="8"/>
      <c r="AP3386" s="8"/>
      <c r="AQ3386" s="6"/>
      <c r="AR3386" s="6"/>
      <c r="AS3386" s="8"/>
      <c r="AT3386" s="8"/>
      <c r="AU3386" s="8"/>
      <c r="AV3386" s="8"/>
      <c r="AW3386" s="8"/>
      <c r="AX3386" s="8"/>
      <c r="AY3386" s="8"/>
      <c r="AZ3386" s="8"/>
      <c r="BA3386" s="8"/>
      <c r="BB3386" s="8"/>
      <c r="BC3386" s="8"/>
      <c r="BD3386" s="8"/>
      <c r="BE3386" s="8"/>
      <c r="BF3386" s="8"/>
      <c r="BG3386" s="8"/>
      <c r="BH3386" s="8"/>
      <c r="BI3386" s="8"/>
      <c r="BJ3386" s="8"/>
      <c r="BK3386" s="8"/>
      <c r="BL3386" s="8"/>
      <c r="BM3386" s="132"/>
      <c r="BN3386" s="132"/>
      <c r="BO3386" s="132"/>
      <c r="BP3386" s="132"/>
      <c r="BQ3386" s="132"/>
      <c r="BR3386" s="132"/>
      <c r="BS3386" s="132"/>
    </row>
    <row r="3387" spans="1:71" s="5" customFormat="1">
      <c r="A3387" s="100"/>
      <c r="B3387" s="126"/>
      <c r="C3387" s="126"/>
      <c r="D3387" s="126"/>
      <c r="R3387" s="8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  <c r="AD3387" s="8"/>
      <c r="AE3387" s="13"/>
      <c r="AF3387" s="8"/>
      <c r="AG3387" s="8"/>
      <c r="AH3387" s="8"/>
      <c r="AI3387" s="8"/>
      <c r="AJ3387" s="8"/>
      <c r="AK3387" s="8"/>
      <c r="AL3387" s="8"/>
      <c r="AM3387" s="8"/>
      <c r="AN3387" s="8"/>
      <c r="AO3387" s="8"/>
      <c r="AP3387" s="8"/>
      <c r="AQ3387" s="6"/>
      <c r="AR3387" s="6"/>
      <c r="AS3387" s="8"/>
      <c r="AT3387" s="8"/>
      <c r="AU3387" s="8"/>
      <c r="AV3387" s="8"/>
      <c r="AW3387" s="8"/>
      <c r="AX3387" s="8"/>
      <c r="AY3387" s="8"/>
      <c r="AZ3387" s="8"/>
      <c r="BA3387" s="8"/>
      <c r="BB3387" s="8"/>
      <c r="BC3387" s="8"/>
      <c r="BD3387" s="8"/>
      <c r="BE3387" s="8"/>
      <c r="BF3387" s="8"/>
      <c r="BG3387" s="8"/>
      <c r="BH3387" s="8"/>
      <c r="BI3387" s="8"/>
      <c r="BJ3387" s="8"/>
      <c r="BK3387" s="8"/>
      <c r="BL3387" s="8"/>
      <c r="BM3387" s="132"/>
      <c r="BN3387" s="132"/>
      <c r="BO3387" s="132"/>
      <c r="BP3387" s="132"/>
      <c r="BQ3387" s="132"/>
      <c r="BR3387" s="132"/>
      <c r="BS3387" s="132"/>
    </row>
    <row r="3388" spans="1:71" s="5" customFormat="1">
      <c r="A3388" s="100"/>
      <c r="B3388" s="126"/>
      <c r="C3388" s="126"/>
      <c r="D3388" s="126"/>
      <c r="R3388" s="8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  <c r="AD3388" s="8"/>
      <c r="AE3388" s="13"/>
      <c r="AF3388" s="8"/>
      <c r="AG3388" s="8"/>
      <c r="AH3388" s="8"/>
      <c r="AI3388" s="8"/>
      <c r="AJ3388" s="8"/>
      <c r="AK3388" s="8"/>
      <c r="AL3388" s="8"/>
      <c r="AM3388" s="8"/>
      <c r="AN3388" s="8"/>
      <c r="AO3388" s="8"/>
      <c r="AP3388" s="8"/>
      <c r="AQ3388" s="6"/>
      <c r="AR3388" s="6"/>
      <c r="AS3388" s="8"/>
      <c r="AT3388" s="8"/>
      <c r="AU3388" s="8"/>
      <c r="AV3388" s="8"/>
      <c r="AW3388" s="8"/>
      <c r="AX3388" s="8"/>
      <c r="AY3388" s="8"/>
      <c r="AZ3388" s="8"/>
      <c r="BA3388" s="8"/>
      <c r="BB3388" s="8"/>
      <c r="BC3388" s="8"/>
      <c r="BD3388" s="8"/>
      <c r="BE3388" s="8"/>
      <c r="BF3388" s="8"/>
      <c r="BG3388" s="8"/>
      <c r="BH3388" s="8"/>
      <c r="BI3388" s="8"/>
      <c r="BJ3388" s="8"/>
      <c r="BK3388" s="8"/>
      <c r="BL3388" s="8"/>
      <c r="BM3388" s="132"/>
      <c r="BN3388" s="132"/>
      <c r="BO3388" s="132"/>
      <c r="BP3388" s="132"/>
      <c r="BQ3388" s="132"/>
      <c r="BR3388" s="132"/>
      <c r="BS3388" s="132"/>
    </row>
    <row r="3389" spans="1:71" s="5" customFormat="1">
      <c r="A3389" s="100"/>
      <c r="B3389" s="126"/>
      <c r="C3389" s="126"/>
      <c r="D3389" s="126"/>
      <c r="R3389" s="8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  <c r="AD3389" s="8"/>
      <c r="AE3389" s="13"/>
      <c r="AF3389" s="8"/>
      <c r="AG3389" s="8"/>
      <c r="AH3389" s="8"/>
      <c r="AI3389" s="8"/>
      <c r="AJ3389" s="8"/>
      <c r="AK3389" s="8"/>
      <c r="AL3389" s="8"/>
      <c r="AM3389" s="8"/>
      <c r="AN3389" s="8"/>
      <c r="AO3389" s="8"/>
      <c r="AP3389" s="8"/>
      <c r="AQ3389" s="6"/>
      <c r="AR3389" s="6"/>
      <c r="AS3389" s="8"/>
      <c r="AT3389" s="8"/>
      <c r="AU3389" s="8"/>
      <c r="AV3389" s="8"/>
      <c r="AW3389" s="8"/>
      <c r="AX3389" s="8"/>
      <c r="AY3389" s="8"/>
      <c r="AZ3389" s="8"/>
      <c r="BA3389" s="8"/>
      <c r="BB3389" s="8"/>
      <c r="BC3389" s="8"/>
      <c r="BD3389" s="8"/>
      <c r="BE3389" s="8"/>
      <c r="BF3389" s="8"/>
      <c r="BG3389" s="8"/>
      <c r="BH3389" s="8"/>
      <c r="BI3389" s="8"/>
      <c r="BJ3389" s="8"/>
      <c r="BK3389" s="8"/>
      <c r="BL3389" s="8"/>
      <c r="BM3389" s="132"/>
      <c r="BN3389" s="132"/>
      <c r="BO3389" s="132"/>
      <c r="BP3389" s="132"/>
      <c r="BQ3389" s="132"/>
      <c r="BR3389" s="132"/>
      <c r="BS3389" s="132"/>
    </row>
    <row r="3390" spans="1:71" s="5" customFormat="1">
      <c r="A3390" s="100"/>
      <c r="B3390" s="126"/>
      <c r="C3390" s="126"/>
      <c r="D3390" s="126"/>
      <c r="R3390" s="8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  <c r="AD3390" s="8"/>
      <c r="AE3390" s="13"/>
      <c r="AF3390" s="8"/>
      <c r="AG3390" s="8"/>
      <c r="AH3390" s="8"/>
      <c r="AI3390" s="8"/>
      <c r="AJ3390" s="8"/>
      <c r="AK3390" s="8"/>
      <c r="AL3390" s="8"/>
      <c r="AM3390" s="8"/>
      <c r="AN3390" s="8"/>
      <c r="AO3390" s="8"/>
      <c r="AP3390" s="8"/>
      <c r="AQ3390" s="6"/>
      <c r="AR3390" s="6"/>
      <c r="AS3390" s="8"/>
      <c r="AT3390" s="8"/>
      <c r="AU3390" s="8"/>
      <c r="AV3390" s="8"/>
      <c r="AW3390" s="8"/>
      <c r="AX3390" s="8"/>
      <c r="AY3390" s="8"/>
      <c r="AZ3390" s="8"/>
      <c r="BA3390" s="8"/>
      <c r="BB3390" s="8"/>
      <c r="BC3390" s="8"/>
      <c r="BD3390" s="8"/>
      <c r="BE3390" s="8"/>
      <c r="BF3390" s="8"/>
      <c r="BG3390" s="8"/>
      <c r="BH3390" s="8"/>
      <c r="BI3390" s="8"/>
      <c r="BJ3390" s="8"/>
      <c r="BK3390" s="8"/>
      <c r="BL3390" s="8"/>
      <c r="BM3390" s="132"/>
      <c r="BN3390" s="132"/>
      <c r="BO3390" s="132"/>
      <c r="BP3390" s="132"/>
      <c r="BQ3390" s="132"/>
      <c r="BR3390" s="132"/>
      <c r="BS3390" s="132"/>
    </row>
    <row r="3391" spans="1:71" s="5" customFormat="1">
      <c r="A3391" s="100"/>
      <c r="B3391" s="126"/>
      <c r="C3391" s="126"/>
      <c r="D3391" s="126"/>
      <c r="R3391" s="8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  <c r="AD3391" s="8"/>
      <c r="AE3391" s="13"/>
      <c r="AF3391" s="8"/>
      <c r="AG3391" s="8"/>
      <c r="AH3391" s="8"/>
      <c r="AI3391" s="8"/>
      <c r="AJ3391" s="8"/>
      <c r="AK3391" s="8"/>
      <c r="AL3391" s="8"/>
      <c r="AM3391" s="8"/>
      <c r="AN3391" s="8"/>
      <c r="AO3391" s="8"/>
      <c r="AP3391" s="8"/>
      <c r="AQ3391" s="6"/>
      <c r="AR3391" s="6"/>
      <c r="AS3391" s="8"/>
      <c r="AT3391" s="8"/>
      <c r="AU3391" s="8"/>
      <c r="AV3391" s="8"/>
      <c r="AW3391" s="8"/>
      <c r="AX3391" s="8"/>
      <c r="AY3391" s="8"/>
      <c r="AZ3391" s="8"/>
      <c r="BA3391" s="8"/>
      <c r="BB3391" s="8"/>
      <c r="BC3391" s="8"/>
      <c r="BD3391" s="8"/>
      <c r="BE3391" s="8"/>
      <c r="BF3391" s="8"/>
      <c r="BG3391" s="8"/>
      <c r="BH3391" s="8"/>
      <c r="BI3391" s="8"/>
      <c r="BJ3391" s="8"/>
      <c r="BK3391" s="8"/>
      <c r="BL3391" s="8"/>
      <c r="BM3391" s="132"/>
      <c r="BN3391" s="132"/>
      <c r="BO3391" s="132"/>
      <c r="BP3391" s="132"/>
      <c r="BQ3391" s="132"/>
      <c r="BR3391" s="132"/>
      <c r="BS3391" s="132"/>
    </row>
    <row r="3392" spans="1:71" s="5" customFormat="1">
      <c r="A3392" s="100"/>
      <c r="B3392" s="126"/>
      <c r="C3392" s="126"/>
      <c r="D3392" s="126"/>
      <c r="R3392" s="8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  <c r="AD3392" s="8"/>
      <c r="AE3392" s="13"/>
      <c r="AF3392" s="8"/>
      <c r="AG3392" s="8"/>
      <c r="AH3392" s="8"/>
      <c r="AI3392" s="8"/>
      <c r="AJ3392" s="8"/>
      <c r="AK3392" s="8"/>
      <c r="AL3392" s="8"/>
      <c r="AM3392" s="8"/>
      <c r="AN3392" s="8"/>
      <c r="AO3392" s="8"/>
      <c r="AP3392" s="8"/>
      <c r="AQ3392" s="6"/>
      <c r="AR3392" s="6"/>
      <c r="AS3392" s="8"/>
      <c r="AT3392" s="8"/>
      <c r="AU3392" s="8"/>
      <c r="AV3392" s="8"/>
      <c r="AW3392" s="8"/>
      <c r="AX3392" s="8"/>
      <c r="AY3392" s="8"/>
      <c r="AZ3392" s="8"/>
      <c r="BA3392" s="8"/>
      <c r="BB3392" s="8"/>
      <c r="BC3392" s="8"/>
      <c r="BD3392" s="8"/>
      <c r="BE3392" s="8"/>
      <c r="BF3392" s="8"/>
      <c r="BG3392" s="8"/>
      <c r="BH3392" s="8"/>
      <c r="BI3392" s="8"/>
      <c r="BJ3392" s="8"/>
      <c r="BK3392" s="8"/>
      <c r="BL3392" s="8"/>
      <c r="BM3392" s="132"/>
      <c r="BN3392" s="132"/>
      <c r="BO3392" s="132"/>
      <c r="BP3392" s="132"/>
      <c r="BQ3392" s="132"/>
      <c r="BR3392" s="132"/>
      <c r="BS3392" s="132"/>
    </row>
    <row r="3393" spans="1:71" s="5" customFormat="1">
      <c r="A3393" s="100"/>
      <c r="B3393" s="126"/>
      <c r="C3393" s="126"/>
      <c r="D3393" s="126"/>
      <c r="R3393" s="8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  <c r="AD3393" s="8"/>
      <c r="AE3393" s="13"/>
      <c r="AF3393" s="8"/>
      <c r="AG3393" s="8"/>
      <c r="AH3393" s="8"/>
      <c r="AI3393" s="8"/>
      <c r="AJ3393" s="8"/>
      <c r="AK3393" s="8"/>
      <c r="AL3393" s="8"/>
      <c r="AM3393" s="8"/>
      <c r="AN3393" s="8"/>
      <c r="AO3393" s="8"/>
      <c r="AP3393" s="8"/>
      <c r="AQ3393" s="6"/>
      <c r="AR3393" s="6"/>
      <c r="AS3393" s="8"/>
      <c r="AT3393" s="8"/>
      <c r="AU3393" s="8"/>
      <c r="AV3393" s="8"/>
      <c r="AW3393" s="8"/>
      <c r="AX3393" s="8"/>
      <c r="AY3393" s="8"/>
      <c r="AZ3393" s="8"/>
      <c r="BA3393" s="8"/>
      <c r="BB3393" s="8"/>
      <c r="BC3393" s="8"/>
      <c r="BD3393" s="8"/>
      <c r="BE3393" s="8"/>
      <c r="BF3393" s="8"/>
      <c r="BG3393" s="8"/>
      <c r="BH3393" s="8"/>
      <c r="BI3393" s="8"/>
      <c r="BJ3393" s="8"/>
      <c r="BK3393" s="8"/>
      <c r="BL3393" s="8"/>
      <c r="BM3393" s="132"/>
      <c r="BN3393" s="132"/>
      <c r="BO3393" s="132"/>
      <c r="BP3393" s="132"/>
      <c r="BQ3393" s="132"/>
      <c r="BR3393" s="132"/>
      <c r="BS3393" s="132"/>
    </row>
    <row r="3394" spans="1:71" s="5" customFormat="1">
      <c r="A3394" s="100"/>
      <c r="B3394" s="126"/>
      <c r="C3394" s="126"/>
      <c r="D3394" s="126"/>
      <c r="R3394" s="8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  <c r="AD3394" s="8"/>
      <c r="AE3394" s="13"/>
      <c r="AF3394" s="8"/>
      <c r="AG3394" s="8"/>
      <c r="AH3394" s="8"/>
      <c r="AI3394" s="8"/>
      <c r="AJ3394" s="8"/>
      <c r="AK3394" s="8"/>
      <c r="AL3394" s="8"/>
      <c r="AM3394" s="8"/>
      <c r="AN3394" s="8"/>
      <c r="AO3394" s="8"/>
      <c r="AP3394" s="8"/>
      <c r="AQ3394" s="6"/>
      <c r="AR3394" s="6"/>
      <c r="AS3394" s="8"/>
      <c r="AT3394" s="8"/>
      <c r="AU3394" s="8"/>
      <c r="AV3394" s="8"/>
      <c r="AW3394" s="8"/>
      <c r="AX3394" s="8"/>
      <c r="AY3394" s="8"/>
      <c r="AZ3394" s="8"/>
      <c r="BA3394" s="8"/>
      <c r="BB3394" s="8"/>
      <c r="BC3394" s="8"/>
      <c r="BD3394" s="8"/>
      <c r="BE3394" s="8"/>
      <c r="BF3394" s="8"/>
      <c r="BG3394" s="8"/>
      <c r="BH3394" s="8"/>
      <c r="BI3394" s="8"/>
      <c r="BJ3394" s="8"/>
      <c r="BK3394" s="8"/>
      <c r="BL3394" s="8"/>
      <c r="BM3394" s="132"/>
      <c r="BN3394" s="132"/>
      <c r="BO3394" s="132"/>
      <c r="BP3394" s="132"/>
      <c r="BQ3394" s="132"/>
      <c r="BR3394" s="132"/>
      <c r="BS3394" s="132"/>
    </row>
    <row r="3395" spans="1:71" s="5" customFormat="1">
      <c r="A3395" s="100"/>
      <c r="B3395" s="126"/>
      <c r="C3395" s="126"/>
      <c r="D3395" s="126"/>
      <c r="R3395" s="8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  <c r="AD3395" s="8"/>
      <c r="AE3395" s="13"/>
      <c r="AF3395" s="8"/>
      <c r="AG3395" s="8"/>
      <c r="AH3395" s="8"/>
      <c r="AI3395" s="8"/>
      <c r="AJ3395" s="8"/>
      <c r="AK3395" s="8"/>
      <c r="AL3395" s="8"/>
      <c r="AM3395" s="8"/>
      <c r="AN3395" s="8"/>
      <c r="AO3395" s="8"/>
      <c r="AP3395" s="8"/>
      <c r="AQ3395" s="6"/>
      <c r="AR3395" s="6"/>
      <c r="AS3395" s="8"/>
      <c r="AT3395" s="8"/>
      <c r="AU3395" s="8"/>
      <c r="AV3395" s="8"/>
      <c r="AW3395" s="8"/>
      <c r="AX3395" s="8"/>
      <c r="AY3395" s="8"/>
      <c r="AZ3395" s="8"/>
      <c r="BA3395" s="8"/>
      <c r="BB3395" s="8"/>
      <c r="BC3395" s="8"/>
      <c r="BD3395" s="8"/>
      <c r="BE3395" s="8"/>
      <c r="BF3395" s="8"/>
      <c r="BG3395" s="8"/>
      <c r="BH3395" s="8"/>
      <c r="BI3395" s="8"/>
      <c r="BJ3395" s="8"/>
      <c r="BK3395" s="8"/>
      <c r="BL3395" s="8"/>
      <c r="BM3395" s="132"/>
      <c r="BN3395" s="132"/>
      <c r="BO3395" s="132"/>
      <c r="BP3395" s="132"/>
      <c r="BQ3395" s="132"/>
      <c r="BR3395" s="132"/>
      <c r="BS3395" s="132"/>
    </row>
    <row r="3396" spans="1:71" s="5" customFormat="1">
      <c r="A3396" s="100"/>
      <c r="B3396" s="126"/>
      <c r="C3396" s="126"/>
      <c r="D3396" s="126"/>
      <c r="R3396" s="8"/>
      <c r="S3396" s="8"/>
      <c r="T3396" s="8"/>
      <c r="U3396" s="8"/>
      <c r="V3396" s="8"/>
      <c r="W3396" s="8"/>
      <c r="X3396" s="8"/>
      <c r="Y3396" s="8"/>
      <c r="Z3396" s="8"/>
      <c r="AA3396" s="8"/>
      <c r="AB3396" s="8"/>
      <c r="AC3396" s="8"/>
      <c r="AD3396" s="8"/>
      <c r="AE3396" s="13"/>
      <c r="AF3396" s="8"/>
      <c r="AG3396" s="8"/>
      <c r="AH3396" s="8"/>
      <c r="AI3396" s="8"/>
      <c r="AJ3396" s="8"/>
      <c r="AK3396" s="8"/>
      <c r="AL3396" s="8"/>
      <c r="AM3396" s="8"/>
      <c r="AN3396" s="8"/>
      <c r="AO3396" s="8"/>
      <c r="AP3396" s="8"/>
      <c r="AQ3396" s="6"/>
      <c r="AR3396" s="6"/>
      <c r="AS3396" s="8"/>
      <c r="AT3396" s="8"/>
      <c r="AU3396" s="8"/>
      <c r="AV3396" s="8"/>
      <c r="AW3396" s="8"/>
      <c r="AX3396" s="8"/>
      <c r="AY3396" s="8"/>
      <c r="AZ3396" s="8"/>
      <c r="BA3396" s="8"/>
      <c r="BB3396" s="8"/>
      <c r="BC3396" s="8"/>
      <c r="BD3396" s="8"/>
      <c r="BE3396" s="8"/>
      <c r="BF3396" s="8"/>
      <c r="BG3396" s="8"/>
      <c r="BH3396" s="8"/>
      <c r="BI3396" s="8"/>
      <c r="BJ3396" s="8"/>
      <c r="BK3396" s="8"/>
      <c r="BL3396" s="8"/>
      <c r="BM3396" s="132"/>
      <c r="BN3396" s="132"/>
      <c r="BO3396" s="132"/>
      <c r="BP3396" s="132"/>
      <c r="BQ3396" s="132"/>
      <c r="BR3396" s="132"/>
      <c r="BS3396" s="132"/>
    </row>
    <row r="3397" spans="1:71" s="5" customFormat="1">
      <c r="A3397" s="100"/>
      <c r="B3397" s="126"/>
      <c r="C3397" s="126"/>
      <c r="D3397" s="126"/>
      <c r="R3397" s="8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  <c r="AD3397" s="8"/>
      <c r="AE3397" s="13"/>
      <c r="AF3397" s="8"/>
      <c r="AG3397" s="8"/>
      <c r="AH3397" s="8"/>
      <c r="AI3397" s="8"/>
      <c r="AJ3397" s="8"/>
      <c r="AK3397" s="8"/>
      <c r="AL3397" s="8"/>
      <c r="AM3397" s="8"/>
      <c r="AN3397" s="8"/>
      <c r="AO3397" s="8"/>
      <c r="AP3397" s="8"/>
      <c r="AQ3397" s="6"/>
      <c r="AR3397" s="6"/>
      <c r="AS3397" s="8"/>
      <c r="AT3397" s="8"/>
      <c r="AU3397" s="8"/>
      <c r="AV3397" s="8"/>
      <c r="AW3397" s="8"/>
      <c r="AX3397" s="8"/>
      <c r="AY3397" s="8"/>
      <c r="AZ3397" s="8"/>
      <c r="BA3397" s="8"/>
      <c r="BB3397" s="8"/>
      <c r="BC3397" s="8"/>
      <c r="BD3397" s="8"/>
      <c r="BE3397" s="8"/>
      <c r="BF3397" s="8"/>
      <c r="BG3397" s="8"/>
      <c r="BH3397" s="8"/>
      <c r="BI3397" s="8"/>
      <c r="BJ3397" s="8"/>
      <c r="BK3397" s="8"/>
      <c r="BL3397" s="8"/>
      <c r="BM3397" s="132"/>
      <c r="BN3397" s="132"/>
      <c r="BO3397" s="132"/>
      <c r="BP3397" s="132"/>
      <c r="BQ3397" s="132"/>
      <c r="BR3397" s="132"/>
      <c r="BS3397" s="132"/>
    </row>
    <row r="3398" spans="1:71" s="5" customFormat="1">
      <c r="A3398" s="100"/>
      <c r="B3398" s="126"/>
      <c r="C3398" s="126"/>
      <c r="D3398" s="126"/>
      <c r="R3398" s="8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  <c r="AD3398" s="8"/>
      <c r="AE3398" s="13"/>
      <c r="AF3398" s="8"/>
      <c r="AG3398" s="8"/>
      <c r="AH3398" s="8"/>
      <c r="AI3398" s="8"/>
      <c r="AJ3398" s="8"/>
      <c r="AK3398" s="8"/>
      <c r="AL3398" s="8"/>
      <c r="AM3398" s="8"/>
      <c r="AN3398" s="8"/>
      <c r="AO3398" s="8"/>
      <c r="AP3398" s="8"/>
      <c r="AQ3398" s="6"/>
      <c r="AR3398" s="6"/>
      <c r="AS3398" s="8"/>
      <c r="AT3398" s="8"/>
      <c r="AU3398" s="8"/>
      <c r="AV3398" s="8"/>
      <c r="AW3398" s="8"/>
      <c r="AX3398" s="8"/>
      <c r="AY3398" s="8"/>
      <c r="AZ3398" s="8"/>
      <c r="BA3398" s="8"/>
      <c r="BB3398" s="8"/>
      <c r="BC3398" s="8"/>
      <c r="BD3398" s="8"/>
      <c r="BE3398" s="8"/>
      <c r="BF3398" s="8"/>
      <c r="BG3398" s="8"/>
      <c r="BH3398" s="8"/>
      <c r="BI3398" s="8"/>
      <c r="BJ3398" s="8"/>
      <c r="BK3398" s="8"/>
      <c r="BL3398" s="8"/>
      <c r="BM3398" s="132"/>
      <c r="BN3398" s="132"/>
      <c r="BO3398" s="132"/>
      <c r="BP3398" s="132"/>
      <c r="BQ3398" s="132"/>
      <c r="BR3398" s="132"/>
      <c r="BS3398" s="132"/>
    </row>
    <row r="3399" spans="1:71" s="5" customFormat="1">
      <c r="A3399" s="100"/>
      <c r="B3399" s="126"/>
      <c r="C3399" s="126"/>
      <c r="D3399" s="126"/>
      <c r="R3399" s="8"/>
      <c r="S3399" s="8"/>
      <c r="T3399" s="8"/>
      <c r="U3399" s="8"/>
      <c r="V3399" s="8"/>
      <c r="W3399" s="8"/>
      <c r="X3399" s="8"/>
      <c r="Y3399" s="8"/>
      <c r="Z3399" s="8"/>
      <c r="AA3399" s="8"/>
      <c r="AB3399" s="8"/>
      <c r="AC3399" s="8"/>
      <c r="AD3399" s="8"/>
      <c r="AE3399" s="13"/>
      <c r="AF3399" s="8"/>
      <c r="AG3399" s="8"/>
      <c r="AH3399" s="8"/>
      <c r="AI3399" s="8"/>
      <c r="AJ3399" s="8"/>
      <c r="AK3399" s="8"/>
      <c r="AL3399" s="8"/>
      <c r="AM3399" s="8"/>
      <c r="AN3399" s="8"/>
      <c r="AO3399" s="8"/>
      <c r="AP3399" s="8"/>
      <c r="AQ3399" s="6"/>
      <c r="AR3399" s="6"/>
      <c r="AS3399" s="8"/>
      <c r="AT3399" s="8"/>
      <c r="AU3399" s="8"/>
      <c r="AV3399" s="8"/>
      <c r="AW3399" s="8"/>
      <c r="AX3399" s="8"/>
      <c r="AY3399" s="8"/>
      <c r="AZ3399" s="8"/>
      <c r="BA3399" s="8"/>
      <c r="BB3399" s="8"/>
      <c r="BC3399" s="8"/>
      <c r="BD3399" s="8"/>
      <c r="BE3399" s="8"/>
      <c r="BF3399" s="8"/>
      <c r="BG3399" s="8"/>
      <c r="BH3399" s="8"/>
      <c r="BI3399" s="8"/>
      <c r="BJ3399" s="8"/>
      <c r="BK3399" s="8"/>
      <c r="BL3399" s="8"/>
      <c r="BM3399" s="132"/>
      <c r="BN3399" s="132"/>
      <c r="BO3399" s="132"/>
      <c r="BP3399" s="132"/>
      <c r="BQ3399" s="132"/>
      <c r="BR3399" s="132"/>
      <c r="BS3399" s="132"/>
    </row>
    <row r="3400" spans="1:71" s="5" customFormat="1">
      <c r="A3400" s="100"/>
      <c r="B3400" s="126"/>
      <c r="C3400" s="126"/>
      <c r="D3400" s="126"/>
      <c r="R3400" s="8"/>
      <c r="S3400" s="8"/>
      <c r="T3400" s="8"/>
      <c r="U3400" s="8"/>
      <c r="V3400" s="8"/>
      <c r="W3400" s="8"/>
      <c r="X3400" s="8"/>
      <c r="Y3400" s="8"/>
      <c r="Z3400" s="8"/>
      <c r="AA3400" s="8"/>
      <c r="AB3400" s="8"/>
      <c r="AC3400" s="8"/>
      <c r="AD3400" s="8"/>
      <c r="AE3400" s="13"/>
      <c r="AF3400" s="8"/>
      <c r="AG3400" s="8"/>
      <c r="AH3400" s="8"/>
      <c r="AI3400" s="8"/>
      <c r="AJ3400" s="8"/>
      <c r="AK3400" s="8"/>
      <c r="AL3400" s="8"/>
      <c r="AM3400" s="8"/>
      <c r="AN3400" s="8"/>
      <c r="AO3400" s="8"/>
      <c r="AP3400" s="8"/>
      <c r="AQ3400" s="6"/>
      <c r="AR3400" s="6"/>
      <c r="AS3400" s="8"/>
      <c r="AT3400" s="8"/>
      <c r="AU3400" s="8"/>
      <c r="AV3400" s="8"/>
      <c r="AW3400" s="8"/>
      <c r="AX3400" s="8"/>
      <c r="AY3400" s="8"/>
      <c r="AZ3400" s="8"/>
      <c r="BA3400" s="8"/>
      <c r="BB3400" s="8"/>
      <c r="BC3400" s="8"/>
      <c r="BD3400" s="8"/>
      <c r="BE3400" s="8"/>
      <c r="BF3400" s="8"/>
      <c r="BG3400" s="8"/>
      <c r="BH3400" s="8"/>
      <c r="BI3400" s="8"/>
      <c r="BJ3400" s="8"/>
      <c r="BK3400" s="8"/>
      <c r="BL3400" s="8"/>
      <c r="BM3400" s="132"/>
      <c r="BN3400" s="132"/>
      <c r="BO3400" s="132"/>
      <c r="BP3400" s="132"/>
      <c r="BQ3400" s="132"/>
      <c r="BR3400" s="132"/>
      <c r="BS3400" s="132"/>
    </row>
    <row r="3401" spans="1:71" s="5" customFormat="1">
      <c r="A3401" s="100"/>
      <c r="B3401" s="126"/>
      <c r="C3401" s="126"/>
      <c r="D3401" s="126"/>
      <c r="R3401" s="8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  <c r="AD3401" s="8"/>
      <c r="AE3401" s="13"/>
      <c r="AF3401" s="8"/>
      <c r="AG3401" s="8"/>
      <c r="AH3401" s="8"/>
      <c r="AI3401" s="8"/>
      <c r="AJ3401" s="8"/>
      <c r="AK3401" s="8"/>
      <c r="AL3401" s="8"/>
      <c r="AM3401" s="8"/>
      <c r="AN3401" s="8"/>
      <c r="AO3401" s="8"/>
      <c r="AP3401" s="8"/>
      <c r="AQ3401" s="6"/>
      <c r="AR3401" s="6"/>
      <c r="AS3401" s="8"/>
      <c r="AT3401" s="8"/>
      <c r="AU3401" s="8"/>
      <c r="AV3401" s="8"/>
      <c r="AW3401" s="8"/>
      <c r="AX3401" s="8"/>
      <c r="AY3401" s="8"/>
      <c r="AZ3401" s="8"/>
      <c r="BA3401" s="8"/>
      <c r="BB3401" s="8"/>
      <c r="BC3401" s="8"/>
      <c r="BD3401" s="8"/>
      <c r="BE3401" s="8"/>
      <c r="BF3401" s="8"/>
      <c r="BG3401" s="8"/>
      <c r="BH3401" s="8"/>
      <c r="BI3401" s="8"/>
      <c r="BJ3401" s="8"/>
      <c r="BK3401" s="8"/>
      <c r="BL3401" s="8"/>
      <c r="BM3401" s="132"/>
      <c r="BN3401" s="132"/>
      <c r="BO3401" s="132"/>
      <c r="BP3401" s="132"/>
      <c r="BQ3401" s="132"/>
      <c r="BR3401" s="132"/>
      <c r="BS3401" s="132"/>
    </row>
    <row r="3402" spans="1:71" s="5" customFormat="1">
      <c r="A3402" s="100"/>
      <c r="B3402" s="126"/>
      <c r="C3402" s="126"/>
      <c r="D3402" s="126"/>
      <c r="R3402" s="8"/>
      <c r="S3402" s="8"/>
      <c r="T3402" s="8"/>
      <c r="U3402" s="8"/>
      <c r="V3402" s="8"/>
      <c r="W3402" s="8"/>
      <c r="X3402" s="8"/>
      <c r="Y3402" s="8"/>
      <c r="Z3402" s="8"/>
      <c r="AA3402" s="8"/>
      <c r="AB3402" s="8"/>
      <c r="AC3402" s="8"/>
      <c r="AD3402" s="8"/>
      <c r="AE3402" s="13"/>
      <c r="AF3402" s="8"/>
      <c r="AG3402" s="8"/>
      <c r="AH3402" s="8"/>
      <c r="AI3402" s="8"/>
      <c r="AJ3402" s="8"/>
      <c r="AK3402" s="8"/>
      <c r="AL3402" s="8"/>
      <c r="AM3402" s="8"/>
      <c r="AN3402" s="8"/>
      <c r="AO3402" s="8"/>
      <c r="AP3402" s="8"/>
      <c r="AQ3402" s="6"/>
      <c r="AR3402" s="6"/>
      <c r="AS3402" s="8"/>
      <c r="AT3402" s="8"/>
      <c r="AU3402" s="8"/>
      <c r="AV3402" s="8"/>
      <c r="AW3402" s="8"/>
      <c r="AX3402" s="8"/>
      <c r="AY3402" s="8"/>
      <c r="AZ3402" s="8"/>
      <c r="BA3402" s="8"/>
      <c r="BB3402" s="8"/>
      <c r="BC3402" s="8"/>
      <c r="BD3402" s="8"/>
      <c r="BE3402" s="8"/>
      <c r="BF3402" s="8"/>
      <c r="BG3402" s="8"/>
      <c r="BH3402" s="8"/>
      <c r="BI3402" s="8"/>
      <c r="BJ3402" s="8"/>
      <c r="BK3402" s="8"/>
      <c r="BL3402" s="8"/>
      <c r="BM3402" s="132"/>
      <c r="BN3402" s="132"/>
      <c r="BO3402" s="132"/>
      <c r="BP3402" s="132"/>
      <c r="BQ3402" s="132"/>
      <c r="BR3402" s="132"/>
      <c r="BS3402" s="132"/>
    </row>
    <row r="3403" spans="1:71" s="5" customFormat="1">
      <c r="A3403" s="100"/>
      <c r="B3403" s="126"/>
      <c r="C3403" s="126"/>
      <c r="D3403" s="126"/>
      <c r="R3403" s="8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  <c r="AD3403" s="8"/>
      <c r="AE3403" s="13"/>
      <c r="AF3403" s="8"/>
      <c r="AG3403" s="8"/>
      <c r="AH3403" s="8"/>
      <c r="AI3403" s="8"/>
      <c r="AJ3403" s="8"/>
      <c r="AK3403" s="8"/>
      <c r="AL3403" s="8"/>
      <c r="AM3403" s="8"/>
      <c r="AN3403" s="8"/>
      <c r="AO3403" s="8"/>
      <c r="AP3403" s="8"/>
      <c r="AQ3403" s="6"/>
      <c r="AR3403" s="6"/>
      <c r="AS3403" s="8"/>
      <c r="AT3403" s="8"/>
      <c r="AU3403" s="8"/>
      <c r="AV3403" s="8"/>
      <c r="AW3403" s="8"/>
      <c r="AX3403" s="8"/>
      <c r="AY3403" s="8"/>
      <c r="AZ3403" s="8"/>
      <c r="BA3403" s="8"/>
      <c r="BB3403" s="8"/>
      <c r="BC3403" s="8"/>
      <c r="BD3403" s="8"/>
      <c r="BE3403" s="8"/>
      <c r="BF3403" s="8"/>
      <c r="BG3403" s="8"/>
      <c r="BH3403" s="8"/>
      <c r="BI3403" s="8"/>
      <c r="BJ3403" s="8"/>
      <c r="BK3403" s="8"/>
      <c r="BL3403" s="8"/>
      <c r="BM3403" s="132"/>
      <c r="BN3403" s="132"/>
      <c r="BO3403" s="132"/>
      <c r="BP3403" s="132"/>
      <c r="BQ3403" s="132"/>
      <c r="BR3403" s="132"/>
      <c r="BS3403" s="132"/>
    </row>
    <row r="3404" spans="1:71" s="5" customFormat="1">
      <c r="A3404" s="100"/>
      <c r="B3404" s="126"/>
      <c r="C3404" s="126"/>
      <c r="D3404" s="126"/>
      <c r="R3404" s="8"/>
      <c r="S3404" s="8"/>
      <c r="T3404" s="8"/>
      <c r="U3404" s="8"/>
      <c r="V3404" s="8"/>
      <c r="W3404" s="8"/>
      <c r="X3404" s="8"/>
      <c r="Y3404" s="8"/>
      <c r="Z3404" s="8"/>
      <c r="AA3404" s="8"/>
      <c r="AB3404" s="8"/>
      <c r="AC3404" s="8"/>
      <c r="AD3404" s="8"/>
      <c r="AE3404" s="13"/>
      <c r="AF3404" s="8"/>
      <c r="AG3404" s="8"/>
      <c r="AH3404" s="8"/>
      <c r="AI3404" s="8"/>
      <c r="AJ3404" s="8"/>
      <c r="AK3404" s="8"/>
      <c r="AL3404" s="8"/>
      <c r="AM3404" s="8"/>
      <c r="AN3404" s="8"/>
      <c r="AO3404" s="8"/>
      <c r="AP3404" s="8"/>
      <c r="AQ3404" s="6"/>
      <c r="AR3404" s="6"/>
      <c r="AS3404" s="8"/>
      <c r="AT3404" s="8"/>
      <c r="AU3404" s="8"/>
      <c r="AV3404" s="8"/>
      <c r="AW3404" s="8"/>
      <c r="AX3404" s="8"/>
      <c r="AY3404" s="8"/>
      <c r="AZ3404" s="8"/>
      <c r="BA3404" s="8"/>
      <c r="BB3404" s="8"/>
      <c r="BC3404" s="8"/>
      <c r="BD3404" s="8"/>
      <c r="BE3404" s="8"/>
      <c r="BF3404" s="8"/>
      <c r="BG3404" s="8"/>
      <c r="BH3404" s="8"/>
      <c r="BI3404" s="8"/>
      <c r="BJ3404" s="8"/>
      <c r="BK3404" s="8"/>
      <c r="BL3404" s="8"/>
      <c r="BM3404" s="132"/>
      <c r="BN3404" s="132"/>
      <c r="BO3404" s="132"/>
      <c r="BP3404" s="132"/>
      <c r="BQ3404" s="132"/>
      <c r="BR3404" s="132"/>
      <c r="BS3404" s="132"/>
    </row>
    <row r="3405" spans="1:71" s="5" customFormat="1">
      <c r="A3405" s="100"/>
      <c r="B3405" s="126"/>
      <c r="C3405" s="126"/>
      <c r="D3405" s="126"/>
      <c r="R3405" s="8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  <c r="AD3405" s="8"/>
      <c r="AE3405" s="13"/>
      <c r="AF3405" s="8"/>
      <c r="AG3405" s="8"/>
      <c r="AH3405" s="8"/>
      <c r="AI3405" s="8"/>
      <c r="AJ3405" s="8"/>
      <c r="AK3405" s="8"/>
      <c r="AL3405" s="8"/>
      <c r="AM3405" s="8"/>
      <c r="AN3405" s="8"/>
      <c r="AO3405" s="8"/>
      <c r="AP3405" s="8"/>
      <c r="AQ3405" s="6"/>
      <c r="AR3405" s="6"/>
      <c r="AS3405" s="8"/>
      <c r="AT3405" s="8"/>
      <c r="AU3405" s="8"/>
      <c r="AV3405" s="8"/>
      <c r="AW3405" s="8"/>
      <c r="AX3405" s="8"/>
      <c r="AY3405" s="8"/>
      <c r="AZ3405" s="8"/>
      <c r="BA3405" s="8"/>
      <c r="BB3405" s="8"/>
      <c r="BC3405" s="8"/>
      <c r="BD3405" s="8"/>
      <c r="BE3405" s="8"/>
      <c r="BF3405" s="8"/>
      <c r="BG3405" s="8"/>
      <c r="BH3405" s="8"/>
      <c r="BI3405" s="8"/>
      <c r="BJ3405" s="8"/>
      <c r="BK3405" s="8"/>
      <c r="BL3405" s="8"/>
      <c r="BM3405" s="132"/>
      <c r="BN3405" s="132"/>
      <c r="BO3405" s="132"/>
      <c r="BP3405" s="132"/>
      <c r="BQ3405" s="132"/>
      <c r="BR3405" s="132"/>
      <c r="BS3405" s="132"/>
    </row>
    <row r="3406" spans="1:71" s="5" customFormat="1">
      <c r="A3406" s="100"/>
      <c r="B3406" s="126"/>
      <c r="C3406" s="126"/>
      <c r="D3406" s="126"/>
      <c r="R3406" s="8"/>
      <c r="S3406" s="8"/>
      <c r="T3406" s="8"/>
      <c r="U3406" s="8"/>
      <c r="V3406" s="8"/>
      <c r="W3406" s="8"/>
      <c r="X3406" s="8"/>
      <c r="Y3406" s="8"/>
      <c r="Z3406" s="8"/>
      <c r="AA3406" s="8"/>
      <c r="AB3406" s="8"/>
      <c r="AC3406" s="8"/>
      <c r="AD3406" s="8"/>
      <c r="AE3406" s="13"/>
      <c r="AF3406" s="8"/>
      <c r="AG3406" s="8"/>
      <c r="AH3406" s="8"/>
      <c r="AI3406" s="8"/>
      <c r="AJ3406" s="8"/>
      <c r="AK3406" s="8"/>
      <c r="AL3406" s="8"/>
      <c r="AM3406" s="8"/>
      <c r="AN3406" s="8"/>
      <c r="AO3406" s="8"/>
      <c r="AP3406" s="8"/>
      <c r="AQ3406" s="6"/>
      <c r="AR3406" s="6"/>
      <c r="AS3406" s="8"/>
      <c r="AT3406" s="8"/>
      <c r="AU3406" s="8"/>
      <c r="AV3406" s="8"/>
      <c r="AW3406" s="8"/>
      <c r="AX3406" s="8"/>
      <c r="AY3406" s="8"/>
      <c r="AZ3406" s="8"/>
      <c r="BA3406" s="8"/>
      <c r="BB3406" s="8"/>
      <c r="BC3406" s="8"/>
      <c r="BD3406" s="8"/>
      <c r="BE3406" s="8"/>
      <c r="BF3406" s="8"/>
      <c r="BG3406" s="8"/>
      <c r="BH3406" s="8"/>
      <c r="BI3406" s="8"/>
      <c r="BJ3406" s="8"/>
      <c r="BK3406" s="8"/>
      <c r="BL3406" s="8"/>
      <c r="BM3406" s="132"/>
      <c r="BN3406" s="132"/>
      <c r="BO3406" s="132"/>
      <c r="BP3406" s="132"/>
      <c r="BQ3406" s="132"/>
      <c r="BR3406" s="132"/>
      <c r="BS3406" s="132"/>
    </row>
    <row r="3407" spans="1:71" s="5" customFormat="1">
      <c r="A3407" s="100"/>
      <c r="B3407" s="126"/>
      <c r="C3407" s="126"/>
      <c r="D3407" s="126"/>
      <c r="R3407" s="8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  <c r="AD3407" s="8"/>
      <c r="AE3407" s="13"/>
      <c r="AF3407" s="8"/>
      <c r="AG3407" s="8"/>
      <c r="AH3407" s="8"/>
      <c r="AI3407" s="8"/>
      <c r="AJ3407" s="8"/>
      <c r="AK3407" s="8"/>
      <c r="AL3407" s="8"/>
      <c r="AM3407" s="8"/>
      <c r="AN3407" s="8"/>
      <c r="AO3407" s="8"/>
      <c r="AP3407" s="8"/>
      <c r="AQ3407" s="6"/>
      <c r="AR3407" s="6"/>
      <c r="AS3407" s="8"/>
      <c r="AT3407" s="8"/>
      <c r="AU3407" s="8"/>
      <c r="AV3407" s="8"/>
      <c r="AW3407" s="8"/>
      <c r="AX3407" s="8"/>
      <c r="AY3407" s="8"/>
      <c r="AZ3407" s="8"/>
      <c r="BA3407" s="8"/>
      <c r="BB3407" s="8"/>
      <c r="BC3407" s="8"/>
      <c r="BD3407" s="8"/>
      <c r="BE3407" s="8"/>
      <c r="BF3407" s="8"/>
      <c r="BG3407" s="8"/>
      <c r="BH3407" s="8"/>
      <c r="BI3407" s="8"/>
      <c r="BJ3407" s="8"/>
      <c r="BK3407" s="8"/>
      <c r="BL3407" s="8"/>
      <c r="BM3407" s="132"/>
      <c r="BN3407" s="132"/>
      <c r="BO3407" s="132"/>
      <c r="BP3407" s="132"/>
      <c r="BQ3407" s="132"/>
      <c r="BR3407" s="132"/>
      <c r="BS3407" s="132"/>
    </row>
    <row r="3408" spans="1:71" s="5" customFormat="1">
      <c r="A3408" s="100"/>
      <c r="B3408" s="126"/>
      <c r="C3408" s="126"/>
      <c r="D3408" s="126"/>
      <c r="R3408" s="8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  <c r="AD3408" s="8"/>
      <c r="AE3408" s="13"/>
      <c r="AF3408" s="8"/>
      <c r="AG3408" s="8"/>
      <c r="AH3408" s="8"/>
      <c r="AI3408" s="8"/>
      <c r="AJ3408" s="8"/>
      <c r="AK3408" s="8"/>
      <c r="AL3408" s="8"/>
      <c r="AM3408" s="8"/>
      <c r="AN3408" s="8"/>
      <c r="AO3408" s="8"/>
      <c r="AP3408" s="8"/>
      <c r="AQ3408" s="6"/>
      <c r="AR3408" s="6"/>
      <c r="AS3408" s="8"/>
      <c r="AT3408" s="8"/>
      <c r="AU3408" s="8"/>
      <c r="AV3408" s="8"/>
      <c r="AW3408" s="8"/>
      <c r="AX3408" s="8"/>
      <c r="AY3408" s="8"/>
      <c r="AZ3408" s="8"/>
      <c r="BA3408" s="8"/>
      <c r="BB3408" s="8"/>
      <c r="BC3408" s="8"/>
      <c r="BD3408" s="8"/>
      <c r="BE3408" s="8"/>
      <c r="BF3408" s="8"/>
      <c r="BG3408" s="8"/>
      <c r="BH3408" s="8"/>
      <c r="BI3408" s="8"/>
      <c r="BJ3408" s="8"/>
      <c r="BK3408" s="8"/>
      <c r="BL3408" s="8"/>
      <c r="BM3408" s="132"/>
      <c r="BN3408" s="132"/>
      <c r="BO3408" s="132"/>
      <c r="BP3408" s="132"/>
      <c r="BQ3408" s="132"/>
      <c r="BR3408" s="132"/>
      <c r="BS3408" s="132"/>
    </row>
    <row r="3409" spans="1:71" s="5" customFormat="1">
      <c r="A3409" s="100"/>
      <c r="B3409" s="126"/>
      <c r="C3409" s="126"/>
      <c r="D3409" s="126"/>
      <c r="R3409" s="8"/>
      <c r="S3409" s="8"/>
      <c r="T3409" s="8"/>
      <c r="U3409" s="8"/>
      <c r="V3409" s="8"/>
      <c r="W3409" s="8"/>
      <c r="X3409" s="8"/>
      <c r="Y3409" s="8"/>
      <c r="Z3409" s="8"/>
      <c r="AA3409" s="8"/>
      <c r="AB3409" s="8"/>
      <c r="AC3409" s="8"/>
      <c r="AD3409" s="8"/>
      <c r="AE3409" s="13"/>
      <c r="AF3409" s="8"/>
      <c r="AG3409" s="8"/>
      <c r="AH3409" s="8"/>
      <c r="AI3409" s="8"/>
      <c r="AJ3409" s="8"/>
      <c r="AK3409" s="8"/>
      <c r="AL3409" s="8"/>
      <c r="AM3409" s="8"/>
      <c r="AN3409" s="8"/>
      <c r="AO3409" s="8"/>
      <c r="AP3409" s="8"/>
      <c r="AQ3409" s="6"/>
      <c r="AR3409" s="6"/>
      <c r="AS3409" s="8"/>
      <c r="AT3409" s="8"/>
      <c r="AU3409" s="8"/>
      <c r="AV3409" s="8"/>
      <c r="AW3409" s="8"/>
      <c r="AX3409" s="8"/>
      <c r="AY3409" s="8"/>
      <c r="AZ3409" s="8"/>
      <c r="BA3409" s="8"/>
      <c r="BB3409" s="8"/>
      <c r="BC3409" s="8"/>
      <c r="BD3409" s="8"/>
      <c r="BE3409" s="8"/>
      <c r="BF3409" s="8"/>
      <c r="BG3409" s="8"/>
      <c r="BH3409" s="8"/>
      <c r="BI3409" s="8"/>
      <c r="BJ3409" s="8"/>
      <c r="BK3409" s="8"/>
      <c r="BL3409" s="8"/>
      <c r="BM3409" s="132"/>
      <c r="BN3409" s="132"/>
      <c r="BO3409" s="132"/>
      <c r="BP3409" s="132"/>
      <c r="BQ3409" s="132"/>
      <c r="BR3409" s="132"/>
      <c r="BS3409" s="132"/>
    </row>
    <row r="3410" spans="1:71" s="5" customFormat="1">
      <c r="A3410" s="100"/>
      <c r="B3410" s="126"/>
      <c r="C3410" s="126"/>
      <c r="D3410" s="126"/>
      <c r="R3410" s="8"/>
      <c r="S3410" s="8"/>
      <c r="T3410" s="8"/>
      <c r="U3410" s="8"/>
      <c r="V3410" s="8"/>
      <c r="W3410" s="8"/>
      <c r="X3410" s="8"/>
      <c r="Y3410" s="8"/>
      <c r="Z3410" s="8"/>
      <c r="AA3410" s="8"/>
      <c r="AB3410" s="8"/>
      <c r="AC3410" s="8"/>
      <c r="AD3410" s="8"/>
      <c r="AE3410" s="13"/>
      <c r="AF3410" s="8"/>
      <c r="AG3410" s="8"/>
      <c r="AH3410" s="8"/>
      <c r="AI3410" s="8"/>
      <c r="AJ3410" s="8"/>
      <c r="AK3410" s="8"/>
      <c r="AL3410" s="8"/>
      <c r="AM3410" s="8"/>
      <c r="AN3410" s="8"/>
      <c r="AO3410" s="8"/>
      <c r="AP3410" s="8"/>
      <c r="AQ3410" s="6"/>
      <c r="AR3410" s="6"/>
      <c r="AS3410" s="8"/>
      <c r="AT3410" s="8"/>
      <c r="AU3410" s="8"/>
      <c r="AV3410" s="8"/>
      <c r="AW3410" s="8"/>
      <c r="AX3410" s="8"/>
      <c r="AY3410" s="8"/>
      <c r="AZ3410" s="8"/>
      <c r="BA3410" s="8"/>
      <c r="BB3410" s="8"/>
      <c r="BC3410" s="8"/>
      <c r="BD3410" s="8"/>
      <c r="BE3410" s="8"/>
      <c r="BF3410" s="8"/>
      <c r="BG3410" s="8"/>
      <c r="BH3410" s="8"/>
      <c r="BI3410" s="8"/>
      <c r="BJ3410" s="8"/>
      <c r="BK3410" s="8"/>
      <c r="BL3410" s="8"/>
      <c r="BM3410" s="132"/>
      <c r="BN3410" s="132"/>
      <c r="BO3410" s="132"/>
      <c r="BP3410" s="132"/>
      <c r="BQ3410" s="132"/>
      <c r="BR3410" s="132"/>
      <c r="BS3410" s="132"/>
    </row>
    <row r="3411" spans="1:71" s="5" customFormat="1">
      <c r="A3411" s="100"/>
      <c r="B3411" s="126"/>
      <c r="C3411" s="126"/>
      <c r="D3411" s="126"/>
      <c r="R3411" s="8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  <c r="AD3411" s="8"/>
      <c r="AE3411" s="13"/>
      <c r="AF3411" s="8"/>
      <c r="AG3411" s="8"/>
      <c r="AH3411" s="8"/>
      <c r="AI3411" s="8"/>
      <c r="AJ3411" s="8"/>
      <c r="AK3411" s="8"/>
      <c r="AL3411" s="8"/>
      <c r="AM3411" s="8"/>
      <c r="AN3411" s="8"/>
      <c r="AO3411" s="8"/>
      <c r="AP3411" s="8"/>
      <c r="AQ3411" s="6"/>
      <c r="AR3411" s="6"/>
      <c r="AS3411" s="8"/>
      <c r="AT3411" s="8"/>
      <c r="AU3411" s="8"/>
      <c r="AV3411" s="8"/>
      <c r="AW3411" s="8"/>
      <c r="AX3411" s="8"/>
      <c r="AY3411" s="8"/>
      <c r="AZ3411" s="8"/>
      <c r="BA3411" s="8"/>
      <c r="BB3411" s="8"/>
      <c r="BC3411" s="8"/>
      <c r="BD3411" s="8"/>
      <c r="BE3411" s="8"/>
      <c r="BF3411" s="8"/>
      <c r="BG3411" s="8"/>
      <c r="BH3411" s="8"/>
      <c r="BI3411" s="8"/>
      <c r="BJ3411" s="8"/>
      <c r="BK3411" s="8"/>
      <c r="BL3411" s="8"/>
      <c r="BM3411" s="132"/>
      <c r="BN3411" s="132"/>
      <c r="BO3411" s="132"/>
      <c r="BP3411" s="132"/>
      <c r="BQ3411" s="132"/>
      <c r="BR3411" s="132"/>
      <c r="BS3411" s="132"/>
    </row>
    <row r="3412" spans="1:71" s="5" customFormat="1">
      <c r="A3412" s="100"/>
      <c r="B3412" s="126"/>
      <c r="C3412" s="126"/>
      <c r="D3412" s="126"/>
      <c r="R3412" s="8"/>
      <c r="S3412" s="8"/>
      <c r="T3412" s="8"/>
      <c r="U3412" s="8"/>
      <c r="V3412" s="8"/>
      <c r="W3412" s="8"/>
      <c r="X3412" s="8"/>
      <c r="Y3412" s="8"/>
      <c r="Z3412" s="8"/>
      <c r="AA3412" s="8"/>
      <c r="AB3412" s="8"/>
      <c r="AC3412" s="8"/>
      <c r="AD3412" s="8"/>
      <c r="AE3412" s="13"/>
      <c r="AF3412" s="8"/>
      <c r="AG3412" s="8"/>
      <c r="AH3412" s="8"/>
      <c r="AI3412" s="8"/>
      <c r="AJ3412" s="8"/>
      <c r="AK3412" s="8"/>
      <c r="AL3412" s="8"/>
      <c r="AM3412" s="8"/>
      <c r="AN3412" s="8"/>
      <c r="AO3412" s="8"/>
      <c r="AP3412" s="8"/>
      <c r="AQ3412" s="6"/>
      <c r="AR3412" s="6"/>
      <c r="AS3412" s="8"/>
      <c r="AT3412" s="8"/>
      <c r="AU3412" s="8"/>
      <c r="AV3412" s="8"/>
      <c r="AW3412" s="8"/>
      <c r="AX3412" s="8"/>
      <c r="AY3412" s="8"/>
      <c r="AZ3412" s="8"/>
      <c r="BA3412" s="8"/>
      <c r="BB3412" s="8"/>
      <c r="BC3412" s="8"/>
      <c r="BD3412" s="8"/>
      <c r="BE3412" s="8"/>
      <c r="BF3412" s="8"/>
      <c r="BG3412" s="8"/>
      <c r="BH3412" s="8"/>
      <c r="BI3412" s="8"/>
      <c r="BJ3412" s="8"/>
      <c r="BK3412" s="8"/>
      <c r="BL3412" s="8"/>
      <c r="BM3412" s="132"/>
      <c r="BN3412" s="132"/>
      <c r="BO3412" s="132"/>
      <c r="BP3412" s="132"/>
      <c r="BQ3412" s="132"/>
      <c r="BR3412" s="132"/>
      <c r="BS3412" s="132"/>
    </row>
    <row r="3413" spans="1:71" s="5" customFormat="1">
      <c r="A3413" s="100"/>
      <c r="B3413" s="126"/>
      <c r="C3413" s="126"/>
      <c r="D3413" s="126"/>
      <c r="R3413" s="8"/>
      <c r="S3413" s="8"/>
      <c r="T3413" s="8"/>
      <c r="U3413" s="8"/>
      <c r="V3413" s="8"/>
      <c r="W3413" s="8"/>
      <c r="X3413" s="8"/>
      <c r="Y3413" s="8"/>
      <c r="Z3413" s="8"/>
      <c r="AA3413" s="8"/>
      <c r="AB3413" s="8"/>
      <c r="AC3413" s="8"/>
      <c r="AD3413" s="8"/>
      <c r="AE3413" s="13"/>
      <c r="AF3413" s="8"/>
      <c r="AG3413" s="8"/>
      <c r="AH3413" s="8"/>
      <c r="AI3413" s="8"/>
      <c r="AJ3413" s="8"/>
      <c r="AK3413" s="8"/>
      <c r="AL3413" s="8"/>
      <c r="AM3413" s="8"/>
      <c r="AN3413" s="8"/>
      <c r="AO3413" s="8"/>
      <c r="AP3413" s="8"/>
      <c r="AQ3413" s="6"/>
      <c r="AR3413" s="6"/>
      <c r="AS3413" s="8"/>
      <c r="AT3413" s="8"/>
      <c r="AU3413" s="8"/>
      <c r="AV3413" s="8"/>
      <c r="AW3413" s="8"/>
      <c r="AX3413" s="8"/>
      <c r="AY3413" s="8"/>
      <c r="AZ3413" s="8"/>
      <c r="BA3413" s="8"/>
      <c r="BB3413" s="8"/>
      <c r="BC3413" s="8"/>
      <c r="BD3413" s="8"/>
      <c r="BE3413" s="8"/>
      <c r="BF3413" s="8"/>
      <c r="BG3413" s="8"/>
      <c r="BH3413" s="8"/>
      <c r="BI3413" s="8"/>
      <c r="BJ3413" s="8"/>
      <c r="BK3413" s="8"/>
      <c r="BL3413" s="8"/>
      <c r="BM3413" s="132"/>
      <c r="BN3413" s="132"/>
      <c r="BO3413" s="132"/>
      <c r="BP3413" s="132"/>
      <c r="BQ3413" s="132"/>
      <c r="BR3413" s="132"/>
      <c r="BS3413" s="132"/>
    </row>
    <row r="3414" spans="1:71" s="5" customFormat="1">
      <c r="A3414" s="100"/>
      <c r="B3414" s="126"/>
      <c r="C3414" s="126"/>
      <c r="D3414" s="126"/>
      <c r="R3414" s="8"/>
      <c r="S3414" s="8"/>
      <c r="T3414" s="8"/>
      <c r="U3414" s="8"/>
      <c r="V3414" s="8"/>
      <c r="W3414" s="8"/>
      <c r="X3414" s="8"/>
      <c r="Y3414" s="8"/>
      <c r="Z3414" s="8"/>
      <c r="AA3414" s="8"/>
      <c r="AB3414" s="8"/>
      <c r="AC3414" s="8"/>
      <c r="AD3414" s="8"/>
      <c r="AE3414" s="13"/>
      <c r="AF3414" s="8"/>
      <c r="AG3414" s="8"/>
      <c r="AH3414" s="8"/>
      <c r="AI3414" s="8"/>
      <c r="AJ3414" s="8"/>
      <c r="AK3414" s="8"/>
      <c r="AL3414" s="8"/>
      <c r="AM3414" s="8"/>
      <c r="AN3414" s="8"/>
      <c r="AO3414" s="8"/>
      <c r="AP3414" s="8"/>
      <c r="AQ3414" s="6"/>
      <c r="AR3414" s="6"/>
      <c r="AS3414" s="8"/>
      <c r="AT3414" s="8"/>
      <c r="AU3414" s="8"/>
      <c r="AV3414" s="8"/>
      <c r="AW3414" s="8"/>
      <c r="AX3414" s="8"/>
      <c r="AY3414" s="8"/>
      <c r="AZ3414" s="8"/>
      <c r="BA3414" s="8"/>
      <c r="BB3414" s="8"/>
      <c r="BC3414" s="8"/>
      <c r="BD3414" s="8"/>
      <c r="BE3414" s="8"/>
      <c r="BF3414" s="8"/>
      <c r="BG3414" s="8"/>
      <c r="BH3414" s="8"/>
      <c r="BI3414" s="8"/>
      <c r="BJ3414" s="8"/>
      <c r="BK3414" s="8"/>
      <c r="BL3414" s="8"/>
      <c r="BM3414" s="132"/>
      <c r="BN3414" s="132"/>
      <c r="BO3414" s="132"/>
      <c r="BP3414" s="132"/>
      <c r="BQ3414" s="132"/>
      <c r="BR3414" s="132"/>
      <c r="BS3414" s="132"/>
    </row>
    <row r="3415" spans="1:71" s="5" customFormat="1">
      <c r="A3415" s="100"/>
      <c r="B3415" s="126"/>
      <c r="C3415" s="126"/>
      <c r="D3415" s="126"/>
      <c r="R3415" s="8"/>
      <c r="S3415" s="8"/>
      <c r="T3415" s="8"/>
      <c r="U3415" s="8"/>
      <c r="V3415" s="8"/>
      <c r="W3415" s="8"/>
      <c r="X3415" s="8"/>
      <c r="Y3415" s="8"/>
      <c r="Z3415" s="8"/>
      <c r="AA3415" s="8"/>
      <c r="AB3415" s="8"/>
      <c r="AC3415" s="8"/>
      <c r="AD3415" s="8"/>
      <c r="AE3415" s="13"/>
      <c r="AF3415" s="8"/>
      <c r="AG3415" s="8"/>
      <c r="AH3415" s="8"/>
      <c r="AI3415" s="8"/>
      <c r="AJ3415" s="8"/>
      <c r="AK3415" s="8"/>
      <c r="AL3415" s="8"/>
      <c r="AM3415" s="8"/>
      <c r="AN3415" s="8"/>
      <c r="AO3415" s="8"/>
      <c r="AP3415" s="8"/>
      <c r="AQ3415" s="6"/>
      <c r="AR3415" s="6"/>
      <c r="AS3415" s="8"/>
      <c r="AT3415" s="8"/>
      <c r="AU3415" s="8"/>
      <c r="AV3415" s="8"/>
      <c r="AW3415" s="8"/>
      <c r="AX3415" s="8"/>
      <c r="AY3415" s="8"/>
      <c r="AZ3415" s="8"/>
      <c r="BA3415" s="8"/>
      <c r="BB3415" s="8"/>
      <c r="BC3415" s="8"/>
      <c r="BD3415" s="8"/>
      <c r="BE3415" s="8"/>
      <c r="BF3415" s="8"/>
      <c r="BG3415" s="8"/>
      <c r="BH3415" s="8"/>
      <c r="BI3415" s="8"/>
      <c r="BJ3415" s="8"/>
      <c r="BK3415" s="8"/>
      <c r="BL3415" s="8"/>
      <c r="BM3415" s="132"/>
      <c r="BN3415" s="132"/>
      <c r="BO3415" s="132"/>
      <c r="BP3415" s="132"/>
      <c r="BQ3415" s="132"/>
      <c r="BR3415" s="132"/>
      <c r="BS3415" s="132"/>
    </row>
    <row r="3416" spans="1:71" s="5" customFormat="1">
      <c r="A3416" s="100"/>
      <c r="B3416" s="126"/>
      <c r="C3416" s="126"/>
      <c r="D3416" s="126"/>
      <c r="R3416" s="8"/>
      <c r="S3416" s="8"/>
      <c r="T3416" s="8"/>
      <c r="U3416" s="8"/>
      <c r="V3416" s="8"/>
      <c r="W3416" s="8"/>
      <c r="X3416" s="8"/>
      <c r="Y3416" s="8"/>
      <c r="Z3416" s="8"/>
      <c r="AA3416" s="8"/>
      <c r="AB3416" s="8"/>
      <c r="AC3416" s="8"/>
      <c r="AD3416" s="8"/>
      <c r="AE3416" s="13"/>
      <c r="AF3416" s="8"/>
      <c r="AG3416" s="8"/>
      <c r="AH3416" s="8"/>
      <c r="AI3416" s="8"/>
      <c r="AJ3416" s="8"/>
      <c r="AK3416" s="8"/>
      <c r="AL3416" s="8"/>
      <c r="AM3416" s="8"/>
      <c r="AN3416" s="8"/>
      <c r="AO3416" s="8"/>
      <c r="AP3416" s="8"/>
      <c r="AQ3416" s="6"/>
      <c r="AR3416" s="6"/>
      <c r="AS3416" s="8"/>
      <c r="AT3416" s="8"/>
      <c r="AU3416" s="8"/>
      <c r="AV3416" s="8"/>
      <c r="AW3416" s="8"/>
      <c r="AX3416" s="8"/>
      <c r="AY3416" s="8"/>
      <c r="AZ3416" s="8"/>
      <c r="BA3416" s="8"/>
      <c r="BB3416" s="8"/>
      <c r="BC3416" s="8"/>
      <c r="BD3416" s="8"/>
      <c r="BE3416" s="8"/>
      <c r="BF3416" s="8"/>
      <c r="BG3416" s="8"/>
      <c r="BH3416" s="8"/>
      <c r="BI3416" s="8"/>
      <c r="BJ3416" s="8"/>
      <c r="BK3416" s="8"/>
      <c r="BL3416" s="8"/>
      <c r="BM3416" s="132"/>
      <c r="BN3416" s="132"/>
      <c r="BO3416" s="132"/>
      <c r="BP3416" s="132"/>
      <c r="BQ3416" s="132"/>
      <c r="BR3416" s="132"/>
      <c r="BS3416" s="132"/>
    </row>
    <row r="3417" spans="1:71" s="5" customFormat="1">
      <c r="A3417" s="100"/>
      <c r="B3417" s="126"/>
      <c r="C3417" s="126"/>
      <c r="D3417" s="126"/>
      <c r="R3417" s="8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  <c r="AD3417" s="8"/>
      <c r="AE3417" s="13"/>
      <c r="AF3417" s="8"/>
      <c r="AG3417" s="8"/>
      <c r="AH3417" s="8"/>
      <c r="AI3417" s="8"/>
      <c r="AJ3417" s="8"/>
      <c r="AK3417" s="8"/>
      <c r="AL3417" s="8"/>
      <c r="AM3417" s="8"/>
      <c r="AN3417" s="8"/>
      <c r="AO3417" s="8"/>
      <c r="AP3417" s="8"/>
      <c r="AQ3417" s="6"/>
      <c r="AR3417" s="6"/>
      <c r="AS3417" s="8"/>
      <c r="AT3417" s="8"/>
      <c r="AU3417" s="8"/>
      <c r="AV3417" s="8"/>
      <c r="AW3417" s="8"/>
      <c r="AX3417" s="8"/>
      <c r="AY3417" s="8"/>
      <c r="AZ3417" s="8"/>
      <c r="BA3417" s="8"/>
      <c r="BB3417" s="8"/>
      <c r="BC3417" s="8"/>
      <c r="BD3417" s="8"/>
      <c r="BE3417" s="8"/>
      <c r="BF3417" s="8"/>
      <c r="BG3417" s="8"/>
      <c r="BH3417" s="8"/>
      <c r="BI3417" s="8"/>
      <c r="BJ3417" s="8"/>
      <c r="BK3417" s="8"/>
      <c r="BL3417" s="8"/>
      <c r="BM3417" s="132"/>
      <c r="BN3417" s="132"/>
      <c r="BO3417" s="132"/>
      <c r="BP3417" s="132"/>
      <c r="BQ3417" s="132"/>
      <c r="BR3417" s="132"/>
      <c r="BS3417" s="132"/>
    </row>
    <row r="3418" spans="1:71" s="5" customFormat="1">
      <c r="A3418" s="100"/>
      <c r="B3418" s="126"/>
      <c r="C3418" s="126"/>
      <c r="D3418" s="126"/>
      <c r="R3418" s="8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13"/>
      <c r="AF3418" s="8"/>
      <c r="AG3418" s="8"/>
      <c r="AH3418" s="8"/>
      <c r="AI3418" s="8"/>
      <c r="AJ3418" s="8"/>
      <c r="AK3418" s="8"/>
      <c r="AL3418" s="8"/>
      <c r="AM3418" s="8"/>
      <c r="AN3418" s="8"/>
      <c r="AO3418" s="8"/>
      <c r="AP3418" s="8"/>
      <c r="AQ3418" s="6"/>
      <c r="AR3418" s="6"/>
      <c r="AS3418" s="8"/>
      <c r="AT3418" s="8"/>
      <c r="AU3418" s="8"/>
      <c r="AV3418" s="8"/>
      <c r="AW3418" s="8"/>
      <c r="AX3418" s="8"/>
      <c r="AY3418" s="8"/>
      <c r="AZ3418" s="8"/>
      <c r="BA3418" s="8"/>
      <c r="BB3418" s="8"/>
      <c r="BC3418" s="8"/>
      <c r="BD3418" s="8"/>
      <c r="BE3418" s="8"/>
      <c r="BF3418" s="8"/>
      <c r="BG3418" s="8"/>
      <c r="BH3418" s="8"/>
      <c r="BI3418" s="8"/>
      <c r="BJ3418" s="8"/>
      <c r="BK3418" s="8"/>
      <c r="BL3418" s="8"/>
      <c r="BM3418" s="132"/>
      <c r="BN3418" s="132"/>
      <c r="BO3418" s="132"/>
      <c r="BP3418" s="132"/>
      <c r="BQ3418" s="132"/>
      <c r="BR3418" s="132"/>
      <c r="BS3418" s="132"/>
    </row>
    <row r="3419" spans="1:71" s="5" customFormat="1">
      <c r="A3419" s="100"/>
      <c r="B3419" s="126"/>
      <c r="C3419" s="126"/>
      <c r="D3419" s="126"/>
      <c r="R3419" s="8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  <c r="AD3419" s="8"/>
      <c r="AE3419" s="13"/>
      <c r="AF3419" s="8"/>
      <c r="AG3419" s="8"/>
      <c r="AH3419" s="8"/>
      <c r="AI3419" s="8"/>
      <c r="AJ3419" s="8"/>
      <c r="AK3419" s="8"/>
      <c r="AL3419" s="8"/>
      <c r="AM3419" s="8"/>
      <c r="AN3419" s="8"/>
      <c r="AO3419" s="8"/>
      <c r="AP3419" s="8"/>
      <c r="AQ3419" s="6"/>
      <c r="AR3419" s="6"/>
      <c r="AS3419" s="8"/>
      <c r="AT3419" s="8"/>
      <c r="AU3419" s="8"/>
      <c r="AV3419" s="8"/>
      <c r="AW3419" s="8"/>
      <c r="AX3419" s="8"/>
      <c r="AY3419" s="8"/>
      <c r="AZ3419" s="8"/>
      <c r="BA3419" s="8"/>
      <c r="BB3419" s="8"/>
      <c r="BC3419" s="8"/>
      <c r="BD3419" s="8"/>
      <c r="BE3419" s="8"/>
      <c r="BF3419" s="8"/>
      <c r="BG3419" s="8"/>
      <c r="BH3419" s="8"/>
      <c r="BI3419" s="8"/>
      <c r="BJ3419" s="8"/>
      <c r="BK3419" s="8"/>
      <c r="BL3419" s="8"/>
      <c r="BM3419" s="132"/>
      <c r="BN3419" s="132"/>
      <c r="BO3419" s="132"/>
      <c r="BP3419" s="132"/>
      <c r="BQ3419" s="132"/>
      <c r="BR3419" s="132"/>
      <c r="BS3419" s="132"/>
    </row>
    <row r="3420" spans="1:71" s="5" customFormat="1">
      <c r="A3420" s="100"/>
      <c r="B3420" s="126"/>
      <c r="C3420" s="126"/>
      <c r="D3420" s="126"/>
      <c r="R3420" s="8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  <c r="AD3420" s="8"/>
      <c r="AE3420" s="13"/>
      <c r="AF3420" s="8"/>
      <c r="AG3420" s="8"/>
      <c r="AH3420" s="8"/>
      <c r="AI3420" s="8"/>
      <c r="AJ3420" s="8"/>
      <c r="AK3420" s="8"/>
      <c r="AL3420" s="8"/>
      <c r="AM3420" s="8"/>
      <c r="AN3420" s="8"/>
      <c r="AO3420" s="8"/>
      <c r="AP3420" s="8"/>
      <c r="AQ3420" s="6"/>
      <c r="AR3420" s="6"/>
      <c r="AS3420" s="8"/>
      <c r="AT3420" s="8"/>
      <c r="AU3420" s="8"/>
      <c r="AV3420" s="8"/>
      <c r="AW3420" s="8"/>
      <c r="AX3420" s="8"/>
      <c r="AY3420" s="8"/>
      <c r="AZ3420" s="8"/>
      <c r="BA3420" s="8"/>
      <c r="BB3420" s="8"/>
      <c r="BC3420" s="8"/>
      <c r="BD3420" s="8"/>
      <c r="BE3420" s="8"/>
      <c r="BF3420" s="8"/>
      <c r="BG3420" s="8"/>
      <c r="BH3420" s="8"/>
      <c r="BI3420" s="8"/>
      <c r="BJ3420" s="8"/>
      <c r="BK3420" s="8"/>
      <c r="BL3420" s="8"/>
      <c r="BM3420" s="132"/>
      <c r="BN3420" s="132"/>
      <c r="BO3420" s="132"/>
      <c r="BP3420" s="132"/>
      <c r="BQ3420" s="132"/>
      <c r="BR3420" s="132"/>
      <c r="BS3420" s="132"/>
    </row>
    <row r="3421" spans="1:71" s="5" customFormat="1">
      <c r="A3421" s="100"/>
      <c r="B3421" s="126"/>
      <c r="C3421" s="126"/>
      <c r="D3421" s="126"/>
      <c r="R3421" s="8"/>
      <c r="S3421" s="8"/>
      <c r="T3421" s="8"/>
      <c r="U3421" s="8"/>
      <c r="V3421" s="8"/>
      <c r="W3421" s="8"/>
      <c r="X3421" s="8"/>
      <c r="Y3421" s="8"/>
      <c r="Z3421" s="8"/>
      <c r="AA3421" s="8"/>
      <c r="AB3421" s="8"/>
      <c r="AC3421" s="8"/>
      <c r="AD3421" s="8"/>
      <c r="AE3421" s="13"/>
      <c r="AF3421" s="8"/>
      <c r="AG3421" s="8"/>
      <c r="AH3421" s="8"/>
      <c r="AI3421" s="8"/>
      <c r="AJ3421" s="8"/>
      <c r="AK3421" s="8"/>
      <c r="AL3421" s="8"/>
      <c r="AM3421" s="8"/>
      <c r="AN3421" s="8"/>
      <c r="AO3421" s="8"/>
      <c r="AP3421" s="8"/>
      <c r="AQ3421" s="6"/>
      <c r="AR3421" s="6"/>
      <c r="AS3421" s="8"/>
      <c r="AT3421" s="8"/>
      <c r="AU3421" s="8"/>
      <c r="AV3421" s="8"/>
      <c r="AW3421" s="8"/>
      <c r="AX3421" s="8"/>
      <c r="AY3421" s="8"/>
      <c r="AZ3421" s="8"/>
      <c r="BA3421" s="8"/>
      <c r="BB3421" s="8"/>
      <c r="BC3421" s="8"/>
      <c r="BD3421" s="8"/>
      <c r="BE3421" s="8"/>
      <c r="BF3421" s="8"/>
      <c r="BG3421" s="8"/>
      <c r="BH3421" s="8"/>
      <c r="BI3421" s="8"/>
      <c r="BJ3421" s="8"/>
      <c r="BK3421" s="8"/>
      <c r="BL3421" s="8"/>
      <c r="BM3421" s="132"/>
      <c r="BN3421" s="132"/>
      <c r="BO3421" s="132"/>
      <c r="BP3421" s="132"/>
      <c r="BQ3421" s="132"/>
      <c r="BR3421" s="132"/>
      <c r="BS3421" s="132"/>
    </row>
    <row r="3422" spans="1:71" s="5" customFormat="1">
      <c r="A3422" s="100"/>
      <c r="B3422" s="126"/>
      <c r="C3422" s="126"/>
      <c r="D3422" s="126"/>
      <c r="R3422" s="8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  <c r="AD3422" s="8"/>
      <c r="AE3422" s="13"/>
      <c r="AF3422" s="8"/>
      <c r="AG3422" s="8"/>
      <c r="AH3422" s="8"/>
      <c r="AI3422" s="8"/>
      <c r="AJ3422" s="8"/>
      <c r="AK3422" s="8"/>
      <c r="AL3422" s="8"/>
      <c r="AM3422" s="8"/>
      <c r="AN3422" s="8"/>
      <c r="AO3422" s="8"/>
      <c r="AP3422" s="8"/>
      <c r="AQ3422" s="6"/>
      <c r="AR3422" s="6"/>
      <c r="AS3422" s="8"/>
      <c r="AT3422" s="8"/>
      <c r="AU3422" s="8"/>
      <c r="AV3422" s="8"/>
      <c r="AW3422" s="8"/>
      <c r="AX3422" s="8"/>
      <c r="AY3422" s="8"/>
      <c r="AZ3422" s="8"/>
      <c r="BA3422" s="8"/>
      <c r="BB3422" s="8"/>
      <c r="BC3422" s="8"/>
      <c r="BD3422" s="8"/>
      <c r="BE3422" s="8"/>
      <c r="BF3422" s="8"/>
      <c r="BG3422" s="8"/>
      <c r="BH3422" s="8"/>
      <c r="BI3422" s="8"/>
      <c r="BJ3422" s="8"/>
      <c r="BK3422" s="8"/>
      <c r="BL3422" s="8"/>
      <c r="BM3422" s="132"/>
      <c r="BN3422" s="132"/>
      <c r="BO3422" s="132"/>
      <c r="BP3422" s="132"/>
      <c r="BQ3422" s="132"/>
      <c r="BR3422" s="132"/>
      <c r="BS3422" s="132"/>
    </row>
    <row r="3423" spans="1:71" s="5" customFormat="1">
      <c r="A3423" s="100"/>
      <c r="B3423" s="126"/>
      <c r="C3423" s="126"/>
      <c r="D3423" s="126"/>
      <c r="R3423" s="8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  <c r="AD3423" s="8"/>
      <c r="AE3423" s="13"/>
      <c r="AF3423" s="8"/>
      <c r="AG3423" s="8"/>
      <c r="AH3423" s="8"/>
      <c r="AI3423" s="8"/>
      <c r="AJ3423" s="8"/>
      <c r="AK3423" s="8"/>
      <c r="AL3423" s="8"/>
      <c r="AM3423" s="8"/>
      <c r="AN3423" s="8"/>
      <c r="AO3423" s="8"/>
      <c r="AP3423" s="8"/>
      <c r="AQ3423" s="6"/>
      <c r="AR3423" s="6"/>
      <c r="AS3423" s="8"/>
      <c r="AT3423" s="8"/>
      <c r="AU3423" s="8"/>
      <c r="AV3423" s="8"/>
      <c r="AW3423" s="8"/>
      <c r="AX3423" s="8"/>
      <c r="AY3423" s="8"/>
      <c r="AZ3423" s="8"/>
      <c r="BA3423" s="8"/>
      <c r="BB3423" s="8"/>
      <c r="BC3423" s="8"/>
      <c r="BD3423" s="8"/>
      <c r="BE3423" s="8"/>
      <c r="BF3423" s="8"/>
      <c r="BG3423" s="8"/>
      <c r="BH3423" s="8"/>
      <c r="BI3423" s="8"/>
      <c r="BJ3423" s="8"/>
      <c r="BK3423" s="8"/>
      <c r="BL3423" s="8"/>
      <c r="BM3423" s="132"/>
      <c r="BN3423" s="132"/>
      <c r="BO3423" s="132"/>
      <c r="BP3423" s="132"/>
      <c r="BQ3423" s="132"/>
      <c r="BR3423" s="132"/>
      <c r="BS3423" s="132"/>
    </row>
    <row r="3424" spans="1:71" s="5" customFormat="1">
      <c r="A3424" s="100"/>
      <c r="B3424" s="126"/>
      <c r="C3424" s="126"/>
      <c r="D3424" s="126"/>
      <c r="R3424" s="8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  <c r="AD3424" s="8"/>
      <c r="AE3424" s="13"/>
      <c r="AF3424" s="8"/>
      <c r="AG3424" s="8"/>
      <c r="AH3424" s="8"/>
      <c r="AI3424" s="8"/>
      <c r="AJ3424" s="8"/>
      <c r="AK3424" s="8"/>
      <c r="AL3424" s="8"/>
      <c r="AM3424" s="8"/>
      <c r="AN3424" s="8"/>
      <c r="AO3424" s="8"/>
      <c r="AP3424" s="8"/>
      <c r="AQ3424" s="6"/>
      <c r="AR3424" s="6"/>
      <c r="AS3424" s="8"/>
      <c r="AT3424" s="8"/>
      <c r="AU3424" s="8"/>
      <c r="AV3424" s="8"/>
      <c r="AW3424" s="8"/>
      <c r="AX3424" s="8"/>
      <c r="AY3424" s="8"/>
      <c r="AZ3424" s="8"/>
      <c r="BA3424" s="8"/>
      <c r="BB3424" s="8"/>
      <c r="BC3424" s="8"/>
      <c r="BD3424" s="8"/>
      <c r="BE3424" s="8"/>
      <c r="BF3424" s="8"/>
      <c r="BG3424" s="8"/>
      <c r="BH3424" s="8"/>
      <c r="BI3424" s="8"/>
      <c r="BJ3424" s="8"/>
      <c r="BK3424" s="8"/>
      <c r="BL3424" s="8"/>
      <c r="BM3424" s="132"/>
      <c r="BN3424" s="132"/>
      <c r="BO3424" s="132"/>
      <c r="BP3424" s="132"/>
      <c r="BQ3424" s="132"/>
      <c r="BR3424" s="132"/>
      <c r="BS3424" s="132"/>
    </row>
    <row r="3425" spans="1:71" s="5" customFormat="1">
      <c r="A3425" s="100"/>
      <c r="B3425" s="126"/>
      <c r="C3425" s="126"/>
      <c r="D3425" s="126"/>
      <c r="R3425" s="8"/>
      <c r="S3425" s="8"/>
      <c r="T3425" s="8"/>
      <c r="U3425" s="8"/>
      <c r="V3425" s="8"/>
      <c r="W3425" s="8"/>
      <c r="X3425" s="8"/>
      <c r="Y3425" s="8"/>
      <c r="Z3425" s="8"/>
      <c r="AA3425" s="8"/>
      <c r="AB3425" s="8"/>
      <c r="AC3425" s="8"/>
      <c r="AD3425" s="8"/>
      <c r="AE3425" s="13"/>
      <c r="AF3425" s="8"/>
      <c r="AG3425" s="8"/>
      <c r="AH3425" s="8"/>
      <c r="AI3425" s="8"/>
      <c r="AJ3425" s="8"/>
      <c r="AK3425" s="8"/>
      <c r="AL3425" s="8"/>
      <c r="AM3425" s="8"/>
      <c r="AN3425" s="8"/>
      <c r="AO3425" s="8"/>
      <c r="AP3425" s="8"/>
      <c r="AQ3425" s="6"/>
      <c r="AR3425" s="6"/>
      <c r="AS3425" s="8"/>
      <c r="AT3425" s="8"/>
      <c r="AU3425" s="8"/>
      <c r="AV3425" s="8"/>
      <c r="AW3425" s="8"/>
      <c r="AX3425" s="8"/>
      <c r="AY3425" s="8"/>
      <c r="AZ3425" s="8"/>
      <c r="BA3425" s="8"/>
      <c r="BB3425" s="8"/>
      <c r="BC3425" s="8"/>
      <c r="BD3425" s="8"/>
      <c r="BE3425" s="8"/>
      <c r="BF3425" s="8"/>
      <c r="BG3425" s="8"/>
      <c r="BH3425" s="8"/>
      <c r="BI3425" s="8"/>
      <c r="BJ3425" s="8"/>
      <c r="BK3425" s="8"/>
      <c r="BL3425" s="8"/>
      <c r="BM3425" s="132"/>
      <c r="BN3425" s="132"/>
      <c r="BO3425" s="132"/>
      <c r="BP3425" s="132"/>
      <c r="BQ3425" s="132"/>
      <c r="BR3425" s="132"/>
      <c r="BS3425" s="132"/>
    </row>
    <row r="3426" spans="1:71" s="5" customFormat="1">
      <c r="A3426" s="100"/>
      <c r="B3426" s="126"/>
      <c r="C3426" s="126"/>
      <c r="D3426" s="126"/>
      <c r="R3426" s="8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  <c r="AD3426" s="8"/>
      <c r="AE3426" s="13"/>
      <c r="AF3426" s="8"/>
      <c r="AG3426" s="8"/>
      <c r="AH3426" s="8"/>
      <c r="AI3426" s="8"/>
      <c r="AJ3426" s="8"/>
      <c r="AK3426" s="8"/>
      <c r="AL3426" s="8"/>
      <c r="AM3426" s="8"/>
      <c r="AN3426" s="8"/>
      <c r="AO3426" s="8"/>
      <c r="AP3426" s="8"/>
      <c r="AQ3426" s="6"/>
      <c r="AR3426" s="6"/>
      <c r="AS3426" s="8"/>
      <c r="AT3426" s="8"/>
      <c r="AU3426" s="8"/>
      <c r="AV3426" s="8"/>
      <c r="AW3426" s="8"/>
      <c r="AX3426" s="8"/>
      <c r="AY3426" s="8"/>
      <c r="AZ3426" s="8"/>
      <c r="BA3426" s="8"/>
      <c r="BB3426" s="8"/>
      <c r="BC3426" s="8"/>
      <c r="BD3426" s="8"/>
      <c r="BE3426" s="8"/>
      <c r="BF3426" s="8"/>
      <c r="BG3426" s="8"/>
      <c r="BH3426" s="8"/>
      <c r="BI3426" s="8"/>
      <c r="BJ3426" s="8"/>
      <c r="BK3426" s="8"/>
      <c r="BL3426" s="8"/>
      <c r="BM3426" s="132"/>
      <c r="BN3426" s="132"/>
      <c r="BO3426" s="132"/>
      <c r="BP3426" s="132"/>
      <c r="BQ3426" s="132"/>
      <c r="BR3426" s="132"/>
      <c r="BS3426" s="132"/>
    </row>
    <row r="3427" spans="1:71" s="5" customFormat="1">
      <c r="A3427" s="100"/>
      <c r="B3427" s="126"/>
      <c r="C3427" s="126"/>
      <c r="D3427" s="126"/>
      <c r="R3427" s="8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  <c r="AD3427" s="8"/>
      <c r="AE3427" s="13"/>
      <c r="AF3427" s="8"/>
      <c r="AG3427" s="8"/>
      <c r="AH3427" s="8"/>
      <c r="AI3427" s="8"/>
      <c r="AJ3427" s="8"/>
      <c r="AK3427" s="8"/>
      <c r="AL3427" s="8"/>
      <c r="AM3427" s="8"/>
      <c r="AN3427" s="8"/>
      <c r="AO3427" s="8"/>
      <c r="AP3427" s="8"/>
      <c r="AQ3427" s="6"/>
      <c r="AR3427" s="6"/>
      <c r="AS3427" s="8"/>
      <c r="AT3427" s="8"/>
      <c r="AU3427" s="8"/>
      <c r="AV3427" s="8"/>
      <c r="AW3427" s="8"/>
      <c r="AX3427" s="8"/>
      <c r="AY3427" s="8"/>
      <c r="AZ3427" s="8"/>
      <c r="BA3427" s="8"/>
      <c r="BB3427" s="8"/>
      <c r="BC3427" s="8"/>
      <c r="BD3427" s="8"/>
      <c r="BE3427" s="8"/>
      <c r="BF3427" s="8"/>
      <c r="BG3427" s="8"/>
      <c r="BH3427" s="8"/>
      <c r="BI3427" s="8"/>
      <c r="BJ3427" s="8"/>
      <c r="BK3427" s="8"/>
      <c r="BL3427" s="8"/>
      <c r="BM3427" s="132"/>
      <c r="BN3427" s="132"/>
      <c r="BO3427" s="132"/>
      <c r="BP3427" s="132"/>
      <c r="BQ3427" s="132"/>
      <c r="BR3427" s="132"/>
      <c r="BS3427" s="132"/>
    </row>
    <row r="3428" spans="1:71" s="5" customFormat="1">
      <c r="A3428" s="100"/>
      <c r="B3428" s="126"/>
      <c r="C3428" s="126"/>
      <c r="D3428" s="126"/>
      <c r="R3428" s="8"/>
      <c r="S3428" s="8"/>
      <c r="T3428" s="8"/>
      <c r="U3428" s="8"/>
      <c r="V3428" s="8"/>
      <c r="W3428" s="8"/>
      <c r="X3428" s="8"/>
      <c r="Y3428" s="8"/>
      <c r="Z3428" s="8"/>
      <c r="AA3428" s="8"/>
      <c r="AB3428" s="8"/>
      <c r="AC3428" s="8"/>
      <c r="AD3428" s="8"/>
      <c r="AE3428" s="13"/>
      <c r="AF3428" s="8"/>
      <c r="AG3428" s="8"/>
      <c r="AH3428" s="8"/>
      <c r="AI3428" s="8"/>
      <c r="AJ3428" s="8"/>
      <c r="AK3428" s="8"/>
      <c r="AL3428" s="8"/>
      <c r="AM3428" s="8"/>
      <c r="AN3428" s="8"/>
      <c r="AO3428" s="8"/>
      <c r="AP3428" s="8"/>
      <c r="AQ3428" s="6"/>
      <c r="AR3428" s="6"/>
      <c r="AS3428" s="8"/>
      <c r="AT3428" s="8"/>
      <c r="AU3428" s="8"/>
      <c r="AV3428" s="8"/>
      <c r="AW3428" s="8"/>
      <c r="AX3428" s="8"/>
      <c r="AY3428" s="8"/>
      <c r="AZ3428" s="8"/>
      <c r="BA3428" s="8"/>
      <c r="BB3428" s="8"/>
      <c r="BC3428" s="8"/>
      <c r="BD3428" s="8"/>
      <c r="BE3428" s="8"/>
      <c r="BF3428" s="8"/>
      <c r="BG3428" s="8"/>
      <c r="BH3428" s="8"/>
      <c r="BI3428" s="8"/>
      <c r="BJ3428" s="8"/>
      <c r="BK3428" s="8"/>
      <c r="BL3428" s="8"/>
      <c r="BM3428" s="132"/>
      <c r="BN3428" s="132"/>
      <c r="BO3428" s="132"/>
      <c r="BP3428" s="132"/>
      <c r="BQ3428" s="132"/>
      <c r="BR3428" s="132"/>
      <c r="BS3428" s="132"/>
    </row>
    <row r="3429" spans="1:71" s="5" customFormat="1">
      <c r="A3429" s="100"/>
      <c r="B3429" s="126"/>
      <c r="C3429" s="126"/>
      <c r="D3429" s="126"/>
      <c r="R3429" s="8"/>
      <c r="S3429" s="8"/>
      <c r="T3429" s="8"/>
      <c r="U3429" s="8"/>
      <c r="V3429" s="8"/>
      <c r="W3429" s="8"/>
      <c r="X3429" s="8"/>
      <c r="Y3429" s="8"/>
      <c r="Z3429" s="8"/>
      <c r="AA3429" s="8"/>
      <c r="AB3429" s="8"/>
      <c r="AC3429" s="8"/>
      <c r="AD3429" s="8"/>
      <c r="AE3429" s="13"/>
      <c r="AF3429" s="8"/>
      <c r="AG3429" s="8"/>
      <c r="AH3429" s="8"/>
      <c r="AI3429" s="8"/>
      <c r="AJ3429" s="8"/>
      <c r="AK3429" s="8"/>
      <c r="AL3429" s="8"/>
      <c r="AM3429" s="8"/>
      <c r="AN3429" s="8"/>
      <c r="AO3429" s="8"/>
      <c r="AP3429" s="8"/>
      <c r="AQ3429" s="6"/>
      <c r="AR3429" s="6"/>
      <c r="AS3429" s="8"/>
      <c r="AT3429" s="8"/>
      <c r="AU3429" s="8"/>
      <c r="AV3429" s="8"/>
      <c r="AW3429" s="8"/>
      <c r="AX3429" s="8"/>
      <c r="AY3429" s="8"/>
      <c r="AZ3429" s="8"/>
      <c r="BA3429" s="8"/>
      <c r="BB3429" s="8"/>
      <c r="BC3429" s="8"/>
      <c r="BD3429" s="8"/>
      <c r="BE3429" s="8"/>
      <c r="BF3429" s="8"/>
      <c r="BG3429" s="8"/>
      <c r="BH3429" s="8"/>
      <c r="BI3429" s="8"/>
      <c r="BJ3429" s="8"/>
      <c r="BK3429" s="8"/>
      <c r="BL3429" s="8"/>
      <c r="BM3429" s="132"/>
      <c r="BN3429" s="132"/>
      <c r="BO3429" s="132"/>
      <c r="BP3429" s="132"/>
      <c r="BQ3429" s="132"/>
      <c r="BR3429" s="132"/>
      <c r="BS3429" s="132"/>
    </row>
    <row r="3430" spans="1:71" s="5" customFormat="1">
      <c r="A3430" s="100"/>
      <c r="B3430" s="126"/>
      <c r="C3430" s="126"/>
      <c r="D3430" s="126"/>
      <c r="R3430" s="8"/>
      <c r="S3430" s="8"/>
      <c r="T3430" s="8"/>
      <c r="U3430" s="8"/>
      <c r="V3430" s="8"/>
      <c r="W3430" s="8"/>
      <c r="X3430" s="8"/>
      <c r="Y3430" s="8"/>
      <c r="Z3430" s="8"/>
      <c r="AA3430" s="8"/>
      <c r="AB3430" s="8"/>
      <c r="AC3430" s="8"/>
      <c r="AD3430" s="8"/>
      <c r="AE3430" s="13"/>
      <c r="AF3430" s="8"/>
      <c r="AG3430" s="8"/>
      <c r="AH3430" s="8"/>
      <c r="AI3430" s="8"/>
      <c r="AJ3430" s="8"/>
      <c r="AK3430" s="8"/>
      <c r="AL3430" s="8"/>
      <c r="AM3430" s="8"/>
      <c r="AN3430" s="8"/>
      <c r="AO3430" s="8"/>
      <c r="AP3430" s="8"/>
      <c r="AQ3430" s="6"/>
      <c r="AR3430" s="6"/>
      <c r="AS3430" s="8"/>
      <c r="AT3430" s="8"/>
      <c r="AU3430" s="8"/>
      <c r="AV3430" s="8"/>
      <c r="AW3430" s="8"/>
      <c r="AX3430" s="8"/>
      <c r="AY3430" s="8"/>
      <c r="AZ3430" s="8"/>
      <c r="BA3430" s="8"/>
      <c r="BB3430" s="8"/>
      <c r="BC3430" s="8"/>
      <c r="BD3430" s="8"/>
      <c r="BE3430" s="8"/>
      <c r="BF3430" s="8"/>
      <c r="BG3430" s="8"/>
      <c r="BH3430" s="8"/>
      <c r="BI3430" s="8"/>
      <c r="BJ3430" s="8"/>
      <c r="BK3430" s="8"/>
      <c r="BL3430" s="8"/>
      <c r="BM3430" s="132"/>
      <c r="BN3430" s="132"/>
      <c r="BO3430" s="132"/>
      <c r="BP3430" s="132"/>
      <c r="BQ3430" s="132"/>
      <c r="BR3430" s="132"/>
      <c r="BS3430" s="132"/>
    </row>
    <row r="3431" spans="1:71" s="5" customFormat="1">
      <c r="A3431" s="100"/>
      <c r="B3431" s="126"/>
      <c r="C3431" s="126"/>
      <c r="D3431" s="126"/>
      <c r="R3431" s="8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  <c r="AD3431" s="8"/>
      <c r="AE3431" s="13"/>
      <c r="AF3431" s="8"/>
      <c r="AG3431" s="8"/>
      <c r="AH3431" s="8"/>
      <c r="AI3431" s="8"/>
      <c r="AJ3431" s="8"/>
      <c r="AK3431" s="8"/>
      <c r="AL3431" s="8"/>
      <c r="AM3431" s="8"/>
      <c r="AN3431" s="8"/>
      <c r="AO3431" s="8"/>
      <c r="AP3431" s="8"/>
      <c r="AQ3431" s="6"/>
      <c r="AR3431" s="6"/>
      <c r="AS3431" s="8"/>
      <c r="AT3431" s="8"/>
      <c r="AU3431" s="8"/>
      <c r="AV3431" s="8"/>
      <c r="AW3431" s="8"/>
      <c r="AX3431" s="8"/>
      <c r="AY3431" s="8"/>
      <c r="AZ3431" s="8"/>
      <c r="BA3431" s="8"/>
      <c r="BB3431" s="8"/>
      <c r="BC3431" s="8"/>
      <c r="BD3431" s="8"/>
      <c r="BE3431" s="8"/>
      <c r="BF3431" s="8"/>
      <c r="BG3431" s="8"/>
      <c r="BH3431" s="8"/>
      <c r="BI3431" s="8"/>
      <c r="BJ3431" s="8"/>
      <c r="BK3431" s="8"/>
      <c r="BL3431" s="8"/>
      <c r="BM3431" s="132"/>
      <c r="BN3431" s="132"/>
      <c r="BO3431" s="132"/>
      <c r="BP3431" s="132"/>
      <c r="BQ3431" s="132"/>
      <c r="BR3431" s="132"/>
      <c r="BS3431" s="132"/>
    </row>
    <row r="3432" spans="1:71" s="5" customFormat="1">
      <c r="A3432" s="100"/>
      <c r="B3432" s="126"/>
      <c r="C3432" s="126"/>
      <c r="D3432" s="126"/>
      <c r="R3432" s="8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13"/>
      <c r="AF3432" s="8"/>
      <c r="AG3432" s="8"/>
      <c r="AH3432" s="8"/>
      <c r="AI3432" s="8"/>
      <c r="AJ3432" s="8"/>
      <c r="AK3432" s="8"/>
      <c r="AL3432" s="8"/>
      <c r="AM3432" s="8"/>
      <c r="AN3432" s="8"/>
      <c r="AO3432" s="8"/>
      <c r="AP3432" s="8"/>
      <c r="AQ3432" s="6"/>
      <c r="AR3432" s="6"/>
      <c r="AS3432" s="8"/>
      <c r="AT3432" s="8"/>
      <c r="AU3432" s="8"/>
      <c r="AV3432" s="8"/>
      <c r="AW3432" s="8"/>
      <c r="AX3432" s="8"/>
      <c r="AY3432" s="8"/>
      <c r="AZ3432" s="8"/>
      <c r="BA3432" s="8"/>
      <c r="BB3432" s="8"/>
      <c r="BC3432" s="8"/>
      <c r="BD3432" s="8"/>
      <c r="BE3432" s="8"/>
      <c r="BF3432" s="8"/>
      <c r="BG3432" s="8"/>
      <c r="BH3432" s="8"/>
      <c r="BI3432" s="8"/>
      <c r="BJ3432" s="8"/>
      <c r="BK3432" s="8"/>
      <c r="BL3432" s="8"/>
      <c r="BM3432" s="132"/>
      <c r="BN3432" s="132"/>
      <c r="BO3432" s="132"/>
      <c r="BP3432" s="132"/>
      <c r="BQ3432" s="132"/>
      <c r="BR3432" s="132"/>
      <c r="BS3432" s="132"/>
    </row>
    <row r="3433" spans="1:71" s="5" customFormat="1">
      <c r="A3433" s="100"/>
      <c r="B3433" s="126"/>
      <c r="C3433" s="126"/>
      <c r="D3433" s="126"/>
      <c r="R3433" s="8"/>
      <c r="S3433" s="8"/>
      <c r="T3433" s="8"/>
      <c r="U3433" s="8"/>
      <c r="V3433" s="8"/>
      <c r="W3433" s="8"/>
      <c r="X3433" s="8"/>
      <c r="Y3433" s="8"/>
      <c r="Z3433" s="8"/>
      <c r="AA3433" s="8"/>
      <c r="AB3433" s="8"/>
      <c r="AC3433" s="8"/>
      <c r="AD3433" s="8"/>
      <c r="AE3433" s="13"/>
      <c r="AF3433" s="8"/>
      <c r="AG3433" s="8"/>
      <c r="AH3433" s="8"/>
      <c r="AI3433" s="8"/>
      <c r="AJ3433" s="8"/>
      <c r="AK3433" s="8"/>
      <c r="AL3433" s="8"/>
      <c r="AM3433" s="8"/>
      <c r="AN3433" s="8"/>
      <c r="AO3433" s="8"/>
      <c r="AP3433" s="8"/>
      <c r="AQ3433" s="6"/>
      <c r="AR3433" s="6"/>
      <c r="AS3433" s="8"/>
      <c r="AT3433" s="8"/>
      <c r="AU3433" s="8"/>
      <c r="AV3433" s="8"/>
      <c r="AW3433" s="8"/>
      <c r="AX3433" s="8"/>
      <c r="AY3433" s="8"/>
      <c r="AZ3433" s="8"/>
      <c r="BA3433" s="8"/>
      <c r="BB3433" s="8"/>
      <c r="BC3433" s="8"/>
      <c r="BD3433" s="8"/>
      <c r="BE3433" s="8"/>
      <c r="BF3433" s="8"/>
      <c r="BG3433" s="8"/>
      <c r="BH3433" s="8"/>
      <c r="BI3433" s="8"/>
      <c r="BJ3433" s="8"/>
      <c r="BK3433" s="8"/>
      <c r="BL3433" s="8"/>
      <c r="BM3433" s="132"/>
      <c r="BN3433" s="132"/>
      <c r="BO3433" s="132"/>
      <c r="BP3433" s="132"/>
      <c r="BQ3433" s="132"/>
      <c r="BR3433" s="132"/>
      <c r="BS3433" s="132"/>
    </row>
    <row r="3434" spans="1:71" s="5" customFormat="1">
      <c r="A3434" s="100"/>
      <c r="B3434" s="126"/>
      <c r="C3434" s="126"/>
      <c r="D3434" s="126"/>
      <c r="R3434" s="8"/>
      <c r="S3434" s="8"/>
      <c r="T3434" s="8"/>
      <c r="U3434" s="8"/>
      <c r="V3434" s="8"/>
      <c r="W3434" s="8"/>
      <c r="X3434" s="8"/>
      <c r="Y3434" s="8"/>
      <c r="Z3434" s="8"/>
      <c r="AA3434" s="8"/>
      <c r="AB3434" s="8"/>
      <c r="AC3434" s="8"/>
      <c r="AD3434" s="8"/>
      <c r="AE3434" s="13"/>
      <c r="AF3434" s="8"/>
      <c r="AG3434" s="8"/>
      <c r="AH3434" s="8"/>
      <c r="AI3434" s="8"/>
      <c r="AJ3434" s="8"/>
      <c r="AK3434" s="8"/>
      <c r="AL3434" s="8"/>
      <c r="AM3434" s="8"/>
      <c r="AN3434" s="8"/>
      <c r="AO3434" s="8"/>
      <c r="AP3434" s="8"/>
      <c r="AQ3434" s="6"/>
      <c r="AR3434" s="6"/>
      <c r="AS3434" s="8"/>
      <c r="AT3434" s="8"/>
      <c r="AU3434" s="8"/>
      <c r="AV3434" s="8"/>
      <c r="AW3434" s="8"/>
      <c r="AX3434" s="8"/>
      <c r="AY3434" s="8"/>
      <c r="AZ3434" s="8"/>
      <c r="BA3434" s="8"/>
      <c r="BB3434" s="8"/>
      <c r="BC3434" s="8"/>
      <c r="BD3434" s="8"/>
      <c r="BE3434" s="8"/>
      <c r="BF3434" s="8"/>
      <c r="BG3434" s="8"/>
      <c r="BH3434" s="8"/>
      <c r="BI3434" s="8"/>
      <c r="BJ3434" s="8"/>
      <c r="BK3434" s="8"/>
      <c r="BL3434" s="8"/>
      <c r="BM3434" s="132"/>
      <c r="BN3434" s="132"/>
      <c r="BO3434" s="132"/>
      <c r="BP3434" s="132"/>
      <c r="BQ3434" s="132"/>
      <c r="BR3434" s="132"/>
      <c r="BS3434" s="132"/>
    </row>
    <row r="3435" spans="1:71" s="5" customFormat="1">
      <c r="A3435" s="100"/>
      <c r="B3435" s="126"/>
      <c r="C3435" s="126"/>
      <c r="D3435" s="126"/>
      <c r="R3435" s="8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  <c r="AD3435" s="8"/>
      <c r="AE3435" s="13"/>
      <c r="AF3435" s="8"/>
      <c r="AG3435" s="8"/>
      <c r="AH3435" s="8"/>
      <c r="AI3435" s="8"/>
      <c r="AJ3435" s="8"/>
      <c r="AK3435" s="8"/>
      <c r="AL3435" s="8"/>
      <c r="AM3435" s="8"/>
      <c r="AN3435" s="8"/>
      <c r="AO3435" s="8"/>
      <c r="AP3435" s="8"/>
      <c r="AQ3435" s="6"/>
      <c r="AR3435" s="6"/>
      <c r="AS3435" s="8"/>
      <c r="AT3435" s="8"/>
      <c r="AU3435" s="8"/>
      <c r="AV3435" s="8"/>
      <c r="AW3435" s="8"/>
      <c r="AX3435" s="8"/>
      <c r="AY3435" s="8"/>
      <c r="AZ3435" s="8"/>
      <c r="BA3435" s="8"/>
      <c r="BB3435" s="8"/>
      <c r="BC3435" s="8"/>
      <c r="BD3435" s="8"/>
      <c r="BE3435" s="8"/>
      <c r="BF3435" s="8"/>
      <c r="BG3435" s="8"/>
      <c r="BH3435" s="8"/>
      <c r="BI3435" s="8"/>
      <c r="BJ3435" s="8"/>
      <c r="BK3435" s="8"/>
      <c r="BL3435" s="8"/>
      <c r="BM3435" s="132"/>
      <c r="BN3435" s="132"/>
      <c r="BO3435" s="132"/>
      <c r="BP3435" s="132"/>
      <c r="BQ3435" s="132"/>
      <c r="BR3435" s="132"/>
      <c r="BS3435" s="132"/>
    </row>
    <row r="3436" spans="1:71" s="5" customFormat="1">
      <c r="A3436" s="100"/>
      <c r="B3436" s="126"/>
      <c r="C3436" s="126"/>
      <c r="D3436" s="126"/>
      <c r="R3436" s="8"/>
      <c r="S3436" s="8"/>
      <c r="T3436" s="8"/>
      <c r="U3436" s="8"/>
      <c r="V3436" s="8"/>
      <c r="W3436" s="8"/>
      <c r="X3436" s="8"/>
      <c r="Y3436" s="8"/>
      <c r="Z3436" s="8"/>
      <c r="AA3436" s="8"/>
      <c r="AB3436" s="8"/>
      <c r="AC3436" s="8"/>
      <c r="AD3436" s="8"/>
      <c r="AE3436" s="13"/>
      <c r="AF3436" s="8"/>
      <c r="AG3436" s="8"/>
      <c r="AH3436" s="8"/>
      <c r="AI3436" s="8"/>
      <c r="AJ3436" s="8"/>
      <c r="AK3436" s="8"/>
      <c r="AL3436" s="8"/>
      <c r="AM3436" s="8"/>
      <c r="AN3436" s="8"/>
      <c r="AO3436" s="8"/>
      <c r="AP3436" s="8"/>
      <c r="AQ3436" s="6"/>
      <c r="AR3436" s="6"/>
      <c r="AS3436" s="8"/>
      <c r="AT3436" s="8"/>
      <c r="AU3436" s="8"/>
      <c r="AV3436" s="8"/>
      <c r="AW3436" s="8"/>
      <c r="AX3436" s="8"/>
      <c r="AY3436" s="8"/>
      <c r="AZ3436" s="8"/>
      <c r="BA3436" s="8"/>
      <c r="BB3436" s="8"/>
      <c r="BC3436" s="8"/>
      <c r="BD3436" s="8"/>
      <c r="BE3436" s="8"/>
      <c r="BF3436" s="8"/>
      <c r="BG3436" s="8"/>
      <c r="BH3436" s="8"/>
      <c r="BI3436" s="8"/>
      <c r="BJ3436" s="8"/>
      <c r="BK3436" s="8"/>
      <c r="BL3436" s="8"/>
      <c r="BM3436" s="132"/>
      <c r="BN3436" s="132"/>
      <c r="BO3436" s="132"/>
      <c r="BP3436" s="132"/>
      <c r="BQ3436" s="132"/>
      <c r="BR3436" s="132"/>
      <c r="BS3436" s="132"/>
    </row>
    <row r="3437" spans="1:71" s="5" customFormat="1">
      <c r="A3437" s="100"/>
      <c r="B3437" s="126"/>
      <c r="C3437" s="126"/>
      <c r="D3437" s="126"/>
      <c r="R3437" s="8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  <c r="AD3437" s="8"/>
      <c r="AE3437" s="13"/>
      <c r="AF3437" s="8"/>
      <c r="AG3437" s="8"/>
      <c r="AH3437" s="8"/>
      <c r="AI3437" s="8"/>
      <c r="AJ3437" s="8"/>
      <c r="AK3437" s="8"/>
      <c r="AL3437" s="8"/>
      <c r="AM3437" s="8"/>
      <c r="AN3437" s="8"/>
      <c r="AO3437" s="8"/>
      <c r="AP3437" s="8"/>
      <c r="AQ3437" s="6"/>
      <c r="AR3437" s="6"/>
      <c r="AS3437" s="8"/>
      <c r="AT3437" s="8"/>
      <c r="AU3437" s="8"/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H3437" s="8"/>
      <c r="BI3437" s="8"/>
      <c r="BJ3437" s="8"/>
      <c r="BK3437" s="8"/>
      <c r="BL3437" s="8"/>
      <c r="BM3437" s="132"/>
      <c r="BN3437" s="132"/>
      <c r="BO3437" s="132"/>
      <c r="BP3437" s="132"/>
      <c r="BQ3437" s="132"/>
      <c r="BR3437" s="132"/>
      <c r="BS3437" s="132"/>
    </row>
    <row r="3438" spans="1:71" s="5" customFormat="1">
      <c r="A3438" s="100"/>
      <c r="B3438" s="126"/>
      <c r="C3438" s="126"/>
      <c r="D3438" s="126"/>
      <c r="R3438" s="8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  <c r="AD3438" s="8"/>
      <c r="AE3438" s="13"/>
      <c r="AF3438" s="8"/>
      <c r="AG3438" s="8"/>
      <c r="AH3438" s="8"/>
      <c r="AI3438" s="8"/>
      <c r="AJ3438" s="8"/>
      <c r="AK3438" s="8"/>
      <c r="AL3438" s="8"/>
      <c r="AM3438" s="8"/>
      <c r="AN3438" s="8"/>
      <c r="AO3438" s="8"/>
      <c r="AP3438" s="8"/>
      <c r="AQ3438" s="6"/>
      <c r="AR3438" s="6"/>
      <c r="AS3438" s="8"/>
      <c r="AT3438" s="8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H3438" s="8"/>
      <c r="BI3438" s="8"/>
      <c r="BJ3438" s="8"/>
      <c r="BK3438" s="8"/>
      <c r="BL3438" s="8"/>
      <c r="BM3438" s="132"/>
      <c r="BN3438" s="132"/>
      <c r="BO3438" s="132"/>
      <c r="BP3438" s="132"/>
      <c r="BQ3438" s="132"/>
      <c r="BR3438" s="132"/>
      <c r="BS3438" s="132"/>
    </row>
    <row r="3439" spans="1:71" s="5" customFormat="1">
      <c r="A3439" s="100"/>
      <c r="B3439" s="126"/>
      <c r="C3439" s="126"/>
      <c r="D3439" s="126"/>
      <c r="R3439" s="8"/>
      <c r="S3439" s="8"/>
      <c r="T3439" s="8"/>
      <c r="U3439" s="8"/>
      <c r="V3439" s="8"/>
      <c r="W3439" s="8"/>
      <c r="X3439" s="8"/>
      <c r="Y3439" s="8"/>
      <c r="Z3439" s="8"/>
      <c r="AA3439" s="8"/>
      <c r="AB3439" s="8"/>
      <c r="AC3439" s="8"/>
      <c r="AD3439" s="8"/>
      <c r="AE3439" s="13"/>
      <c r="AF3439" s="8"/>
      <c r="AG3439" s="8"/>
      <c r="AH3439" s="8"/>
      <c r="AI3439" s="8"/>
      <c r="AJ3439" s="8"/>
      <c r="AK3439" s="8"/>
      <c r="AL3439" s="8"/>
      <c r="AM3439" s="8"/>
      <c r="AN3439" s="8"/>
      <c r="AO3439" s="8"/>
      <c r="AP3439" s="8"/>
      <c r="AQ3439" s="6"/>
      <c r="AR3439" s="6"/>
      <c r="AS3439" s="8"/>
      <c r="AT3439" s="8"/>
      <c r="AU3439" s="8"/>
      <c r="AV3439" s="8"/>
      <c r="AW3439" s="8"/>
      <c r="AX3439" s="8"/>
      <c r="AY3439" s="8"/>
      <c r="AZ3439" s="8"/>
      <c r="BA3439" s="8"/>
      <c r="BB3439" s="8"/>
      <c r="BC3439" s="8"/>
      <c r="BD3439" s="8"/>
      <c r="BE3439" s="8"/>
      <c r="BF3439" s="8"/>
      <c r="BG3439" s="8"/>
      <c r="BH3439" s="8"/>
      <c r="BI3439" s="8"/>
      <c r="BJ3439" s="8"/>
      <c r="BK3439" s="8"/>
      <c r="BL3439" s="8"/>
      <c r="BM3439" s="132"/>
      <c r="BN3439" s="132"/>
      <c r="BO3439" s="132"/>
      <c r="BP3439" s="132"/>
      <c r="BQ3439" s="132"/>
      <c r="BR3439" s="132"/>
      <c r="BS3439" s="132"/>
    </row>
    <row r="3440" spans="1:71" s="5" customFormat="1">
      <c r="A3440" s="100"/>
      <c r="B3440" s="126"/>
      <c r="C3440" s="126"/>
      <c r="D3440" s="126"/>
      <c r="R3440" s="8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13"/>
      <c r="AF3440" s="8"/>
      <c r="AG3440" s="8"/>
      <c r="AH3440" s="8"/>
      <c r="AI3440" s="8"/>
      <c r="AJ3440" s="8"/>
      <c r="AK3440" s="8"/>
      <c r="AL3440" s="8"/>
      <c r="AM3440" s="8"/>
      <c r="AN3440" s="8"/>
      <c r="AO3440" s="8"/>
      <c r="AP3440" s="8"/>
      <c r="AQ3440" s="6"/>
      <c r="AR3440" s="6"/>
      <c r="AS3440" s="8"/>
      <c r="AT3440" s="8"/>
      <c r="AU3440" s="8"/>
      <c r="AV3440" s="8"/>
      <c r="AW3440" s="8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H3440" s="8"/>
      <c r="BI3440" s="8"/>
      <c r="BJ3440" s="8"/>
      <c r="BK3440" s="8"/>
      <c r="BL3440" s="8"/>
      <c r="BM3440" s="132"/>
      <c r="BN3440" s="132"/>
      <c r="BO3440" s="132"/>
      <c r="BP3440" s="132"/>
      <c r="BQ3440" s="132"/>
      <c r="BR3440" s="132"/>
      <c r="BS3440" s="132"/>
    </row>
    <row r="3441" spans="1:71" s="5" customFormat="1">
      <c r="A3441" s="100"/>
      <c r="B3441" s="126"/>
      <c r="C3441" s="126"/>
      <c r="D3441" s="126"/>
      <c r="R3441" s="8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  <c r="AD3441" s="8"/>
      <c r="AE3441" s="13"/>
      <c r="AF3441" s="8"/>
      <c r="AG3441" s="8"/>
      <c r="AH3441" s="8"/>
      <c r="AI3441" s="8"/>
      <c r="AJ3441" s="8"/>
      <c r="AK3441" s="8"/>
      <c r="AL3441" s="8"/>
      <c r="AM3441" s="8"/>
      <c r="AN3441" s="8"/>
      <c r="AO3441" s="8"/>
      <c r="AP3441" s="8"/>
      <c r="AQ3441" s="6"/>
      <c r="AR3441" s="6"/>
      <c r="AS3441" s="8"/>
      <c r="AT3441" s="8"/>
      <c r="AU3441" s="8"/>
      <c r="AV3441" s="8"/>
      <c r="AW3441" s="8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H3441" s="8"/>
      <c r="BI3441" s="8"/>
      <c r="BJ3441" s="8"/>
      <c r="BK3441" s="8"/>
      <c r="BL3441" s="8"/>
      <c r="BM3441" s="132"/>
      <c r="BN3441" s="132"/>
      <c r="BO3441" s="132"/>
      <c r="BP3441" s="132"/>
      <c r="BQ3441" s="132"/>
      <c r="BR3441" s="132"/>
      <c r="BS3441" s="132"/>
    </row>
    <row r="3442" spans="1:71" s="5" customFormat="1">
      <c r="A3442" s="100"/>
      <c r="B3442" s="126"/>
      <c r="C3442" s="126"/>
      <c r="D3442" s="126"/>
      <c r="R3442" s="8"/>
      <c r="S3442" s="8"/>
      <c r="T3442" s="8"/>
      <c r="U3442" s="8"/>
      <c r="V3442" s="8"/>
      <c r="W3442" s="8"/>
      <c r="X3442" s="8"/>
      <c r="Y3442" s="8"/>
      <c r="Z3442" s="8"/>
      <c r="AA3442" s="8"/>
      <c r="AB3442" s="8"/>
      <c r="AC3442" s="8"/>
      <c r="AD3442" s="8"/>
      <c r="AE3442" s="13"/>
      <c r="AF3442" s="8"/>
      <c r="AG3442" s="8"/>
      <c r="AH3442" s="8"/>
      <c r="AI3442" s="8"/>
      <c r="AJ3442" s="8"/>
      <c r="AK3442" s="8"/>
      <c r="AL3442" s="8"/>
      <c r="AM3442" s="8"/>
      <c r="AN3442" s="8"/>
      <c r="AO3442" s="8"/>
      <c r="AP3442" s="8"/>
      <c r="AQ3442" s="6"/>
      <c r="AR3442" s="6"/>
      <c r="AS3442" s="8"/>
      <c r="AT3442" s="8"/>
      <c r="AU3442" s="8"/>
      <c r="AV3442" s="8"/>
      <c r="AW3442" s="8"/>
      <c r="AX3442" s="8"/>
      <c r="AY3442" s="8"/>
      <c r="AZ3442" s="8"/>
      <c r="BA3442" s="8"/>
      <c r="BB3442" s="8"/>
      <c r="BC3442" s="8"/>
      <c r="BD3442" s="8"/>
      <c r="BE3442" s="8"/>
      <c r="BF3442" s="8"/>
      <c r="BG3442" s="8"/>
      <c r="BH3442" s="8"/>
      <c r="BI3442" s="8"/>
      <c r="BJ3442" s="8"/>
      <c r="BK3442" s="8"/>
      <c r="BL3442" s="8"/>
      <c r="BM3442" s="132"/>
      <c r="BN3442" s="132"/>
      <c r="BO3442" s="132"/>
      <c r="BP3442" s="132"/>
      <c r="BQ3442" s="132"/>
      <c r="BR3442" s="132"/>
      <c r="BS3442" s="132"/>
    </row>
    <row r="3443" spans="1:71" s="5" customFormat="1">
      <c r="A3443" s="100"/>
      <c r="B3443" s="126"/>
      <c r="C3443" s="126"/>
      <c r="D3443" s="126"/>
      <c r="R3443" s="8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  <c r="AD3443" s="8"/>
      <c r="AE3443" s="13"/>
      <c r="AF3443" s="8"/>
      <c r="AG3443" s="8"/>
      <c r="AH3443" s="8"/>
      <c r="AI3443" s="8"/>
      <c r="AJ3443" s="8"/>
      <c r="AK3443" s="8"/>
      <c r="AL3443" s="8"/>
      <c r="AM3443" s="8"/>
      <c r="AN3443" s="8"/>
      <c r="AO3443" s="8"/>
      <c r="AP3443" s="8"/>
      <c r="AQ3443" s="6"/>
      <c r="AR3443" s="6"/>
      <c r="AS3443" s="8"/>
      <c r="AT3443" s="8"/>
      <c r="AU3443" s="8"/>
      <c r="AV3443" s="8"/>
      <c r="AW3443" s="8"/>
      <c r="AX3443" s="8"/>
      <c r="AY3443" s="8"/>
      <c r="AZ3443" s="8"/>
      <c r="BA3443" s="8"/>
      <c r="BB3443" s="8"/>
      <c r="BC3443" s="8"/>
      <c r="BD3443" s="8"/>
      <c r="BE3443" s="8"/>
      <c r="BF3443" s="8"/>
      <c r="BG3443" s="8"/>
      <c r="BH3443" s="8"/>
      <c r="BI3443" s="8"/>
      <c r="BJ3443" s="8"/>
      <c r="BK3443" s="8"/>
      <c r="BL3443" s="8"/>
      <c r="BM3443" s="132"/>
      <c r="BN3443" s="132"/>
      <c r="BO3443" s="132"/>
      <c r="BP3443" s="132"/>
      <c r="BQ3443" s="132"/>
      <c r="BR3443" s="132"/>
      <c r="BS3443" s="132"/>
    </row>
    <row r="3444" spans="1:71" s="5" customFormat="1">
      <c r="A3444" s="100"/>
      <c r="B3444" s="126"/>
      <c r="C3444" s="126"/>
      <c r="D3444" s="126"/>
      <c r="R3444" s="8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  <c r="AD3444" s="8"/>
      <c r="AE3444" s="13"/>
      <c r="AF3444" s="8"/>
      <c r="AG3444" s="8"/>
      <c r="AH3444" s="8"/>
      <c r="AI3444" s="8"/>
      <c r="AJ3444" s="8"/>
      <c r="AK3444" s="8"/>
      <c r="AL3444" s="8"/>
      <c r="AM3444" s="8"/>
      <c r="AN3444" s="8"/>
      <c r="AO3444" s="8"/>
      <c r="AP3444" s="8"/>
      <c r="AQ3444" s="6"/>
      <c r="AR3444" s="6"/>
      <c r="AS3444" s="8"/>
      <c r="AT3444" s="8"/>
      <c r="AU3444" s="8"/>
      <c r="AV3444" s="8"/>
      <c r="AW3444" s="8"/>
      <c r="AX3444" s="8"/>
      <c r="AY3444" s="8"/>
      <c r="AZ3444" s="8"/>
      <c r="BA3444" s="8"/>
      <c r="BB3444" s="8"/>
      <c r="BC3444" s="8"/>
      <c r="BD3444" s="8"/>
      <c r="BE3444" s="8"/>
      <c r="BF3444" s="8"/>
      <c r="BG3444" s="8"/>
      <c r="BH3444" s="8"/>
      <c r="BI3444" s="8"/>
      <c r="BJ3444" s="8"/>
      <c r="BK3444" s="8"/>
      <c r="BL3444" s="8"/>
      <c r="BM3444" s="132"/>
      <c r="BN3444" s="132"/>
      <c r="BO3444" s="132"/>
      <c r="BP3444" s="132"/>
      <c r="BQ3444" s="132"/>
      <c r="BR3444" s="132"/>
      <c r="BS3444" s="132"/>
    </row>
    <row r="3445" spans="1:71" s="5" customFormat="1">
      <c r="A3445" s="100"/>
      <c r="B3445" s="126"/>
      <c r="C3445" s="126"/>
      <c r="D3445" s="126"/>
      <c r="R3445" s="8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  <c r="AD3445" s="8"/>
      <c r="AE3445" s="13"/>
      <c r="AF3445" s="8"/>
      <c r="AG3445" s="8"/>
      <c r="AH3445" s="8"/>
      <c r="AI3445" s="8"/>
      <c r="AJ3445" s="8"/>
      <c r="AK3445" s="8"/>
      <c r="AL3445" s="8"/>
      <c r="AM3445" s="8"/>
      <c r="AN3445" s="8"/>
      <c r="AO3445" s="8"/>
      <c r="AP3445" s="8"/>
      <c r="AQ3445" s="6"/>
      <c r="AR3445" s="6"/>
      <c r="AS3445" s="8"/>
      <c r="AT3445" s="8"/>
      <c r="AU3445" s="8"/>
      <c r="AV3445" s="8"/>
      <c r="AW3445" s="8"/>
      <c r="AX3445" s="8"/>
      <c r="AY3445" s="8"/>
      <c r="AZ3445" s="8"/>
      <c r="BA3445" s="8"/>
      <c r="BB3445" s="8"/>
      <c r="BC3445" s="8"/>
      <c r="BD3445" s="8"/>
      <c r="BE3445" s="8"/>
      <c r="BF3445" s="8"/>
      <c r="BG3445" s="8"/>
      <c r="BH3445" s="8"/>
      <c r="BI3445" s="8"/>
      <c r="BJ3445" s="8"/>
      <c r="BK3445" s="8"/>
      <c r="BL3445" s="8"/>
      <c r="BM3445" s="132"/>
      <c r="BN3445" s="132"/>
      <c r="BO3445" s="132"/>
      <c r="BP3445" s="132"/>
      <c r="BQ3445" s="132"/>
      <c r="BR3445" s="132"/>
      <c r="BS3445" s="132"/>
    </row>
    <row r="3446" spans="1:71" s="5" customFormat="1">
      <c r="A3446" s="100"/>
      <c r="B3446" s="126"/>
      <c r="C3446" s="126"/>
      <c r="D3446" s="126"/>
      <c r="R3446" s="8"/>
      <c r="S3446" s="8"/>
      <c r="T3446" s="8"/>
      <c r="U3446" s="8"/>
      <c r="V3446" s="8"/>
      <c r="W3446" s="8"/>
      <c r="X3446" s="8"/>
      <c r="Y3446" s="8"/>
      <c r="Z3446" s="8"/>
      <c r="AA3446" s="8"/>
      <c r="AB3446" s="8"/>
      <c r="AC3446" s="8"/>
      <c r="AD3446" s="8"/>
      <c r="AE3446" s="13"/>
      <c r="AF3446" s="8"/>
      <c r="AG3446" s="8"/>
      <c r="AH3446" s="8"/>
      <c r="AI3446" s="8"/>
      <c r="AJ3446" s="8"/>
      <c r="AK3446" s="8"/>
      <c r="AL3446" s="8"/>
      <c r="AM3446" s="8"/>
      <c r="AN3446" s="8"/>
      <c r="AO3446" s="8"/>
      <c r="AP3446" s="8"/>
      <c r="AQ3446" s="6"/>
      <c r="AR3446" s="6"/>
      <c r="AS3446" s="8"/>
      <c r="AT3446" s="8"/>
      <c r="AU3446" s="8"/>
      <c r="AV3446" s="8"/>
      <c r="AW3446" s="8"/>
      <c r="AX3446" s="8"/>
      <c r="AY3446" s="8"/>
      <c r="AZ3446" s="8"/>
      <c r="BA3446" s="8"/>
      <c r="BB3446" s="8"/>
      <c r="BC3446" s="8"/>
      <c r="BD3446" s="8"/>
      <c r="BE3446" s="8"/>
      <c r="BF3446" s="8"/>
      <c r="BG3446" s="8"/>
      <c r="BH3446" s="8"/>
      <c r="BI3446" s="8"/>
      <c r="BJ3446" s="8"/>
      <c r="BK3446" s="8"/>
      <c r="BL3446" s="8"/>
      <c r="BM3446" s="132"/>
      <c r="BN3446" s="132"/>
      <c r="BO3446" s="132"/>
      <c r="BP3446" s="132"/>
      <c r="BQ3446" s="132"/>
      <c r="BR3446" s="132"/>
      <c r="BS3446" s="132"/>
    </row>
    <row r="3447" spans="1:71" s="5" customFormat="1">
      <c r="A3447" s="100"/>
      <c r="B3447" s="126"/>
      <c r="C3447" s="126"/>
      <c r="D3447" s="126"/>
      <c r="R3447" s="8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  <c r="AD3447" s="8"/>
      <c r="AE3447" s="13"/>
      <c r="AF3447" s="8"/>
      <c r="AG3447" s="8"/>
      <c r="AH3447" s="8"/>
      <c r="AI3447" s="8"/>
      <c r="AJ3447" s="8"/>
      <c r="AK3447" s="8"/>
      <c r="AL3447" s="8"/>
      <c r="AM3447" s="8"/>
      <c r="AN3447" s="8"/>
      <c r="AO3447" s="8"/>
      <c r="AP3447" s="8"/>
      <c r="AQ3447" s="6"/>
      <c r="AR3447" s="6"/>
      <c r="AS3447" s="8"/>
      <c r="AT3447" s="8"/>
      <c r="AU3447" s="8"/>
      <c r="AV3447" s="8"/>
      <c r="AW3447" s="8"/>
      <c r="AX3447" s="8"/>
      <c r="AY3447" s="8"/>
      <c r="AZ3447" s="8"/>
      <c r="BA3447" s="8"/>
      <c r="BB3447" s="8"/>
      <c r="BC3447" s="8"/>
      <c r="BD3447" s="8"/>
      <c r="BE3447" s="8"/>
      <c r="BF3447" s="8"/>
      <c r="BG3447" s="8"/>
      <c r="BH3447" s="8"/>
      <c r="BI3447" s="8"/>
      <c r="BJ3447" s="8"/>
      <c r="BK3447" s="8"/>
      <c r="BL3447" s="8"/>
      <c r="BM3447" s="132"/>
      <c r="BN3447" s="132"/>
      <c r="BO3447" s="132"/>
      <c r="BP3447" s="132"/>
      <c r="BQ3447" s="132"/>
      <c r="BR3447" s="132"/>
      <c r="BS3447" s="132"/>
    </row>
    <row r="3448" spans="1:71" s="5" customFormat="1">
      <c r="A3448" s="100"/>
      <c r="B3448" s="126"/>
      <c r="C3448" s="126"/>
      <c r="D3448" s="126"/>
      <c r="R3448" s="8"/>
      <c r="S3448" s="8"/>
      <c r="T3448" s="8"/>
      <c r="U3448" s="8"/>
      <c r="V3448" s="8"/>
      <c r="W3448" s="8"/>
      <c r="X3448" s="8"/>
      <c r="Y3448" s="8"/>
      <c r="Z3448" s="8"/>
      <c r="AA3448" s="8"/>
      <c r="AB3448" s="8"/>
      <c r="AC3448" s="8"/>
      <c r="AD3448" s="8"/>
      <c r="AE3448" s="13"/>
      <c r="AF3448" s="8"/>
      <c r="AG3448" s="8"/>
      <c r="AH3448" s="8"/>
      <c r="AI3448" s="8"/>
      <c r="AJ3448" s="8"/>
      <c r="AK3448" s="8"/>
      <c r="AL3448" s="8"/>
      <c r="AM3448" s="8"/>
      <c r="AN3448" s="8"/>
      <c r="AO3448" s="8"/>
      <c r="AP3448" s="8"/>
      <c r="AQ3448" s="6"/>
      <c r="AR3448" s="6"/>
      <c r="AS3448" s="8"/>
      <c r="AT3448" s="8"/>
      <c r="AU3448" s="8"/>
      <c r="AV3448" s="8"/>
      <c r="AW3448" s="8"/>
      <c r="AX3448" s="8"/>
      <c r="AY3448" s="8"/>
      <c r="AZ3448" s="8"/>
      <c r="BA3448" s="8"/>
      <c r="BB3448" s="8"/>
      <c r="BC3448" s="8"/>
      <c r="BD3448" s="8"/>
      <c r="BE3448" s="8"/>
      <c r="BF3448" s="8"/>
      <c r="BG3448" s="8"/>
      <c r="BH3448" s="8"/>
      <c r="BI3448" s="8"/>
      <c r="BJ3448" s="8"/>
      <c r="BK3448" s="8"/>
      <c r="BL3448" s="8"/>
      <c r="BM3448" s="132"/>
      <c r="BN3448" s="132"/>
      <c r="BO3448" s="132"/>
      <c r="BP3448" s="132"/>
      <c r="BQ3448" s="132"/>
      <c r="BR3448" s="132"/>
      <c r="BS3448" s="132"/>
    </row>
    <row r="3449" spans="1:71" s="5" customFormat="1">
      <c r="A3449" s="100"/>
      <c r="B3449" s="126"/>
      <c r="C3449" s="126"/>
      <c r="D3449" s="126"/>
      <c r="R3449" s="8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  <c r="AD3449" s="8"/>
      <c r="AE3449" s="13"/>
      <c r="AF3449" s="8"/>
      <c r="AG3449" s="8"/>
      <c r="AH3449" s="8"/>
      <c r="AI3449" s="8"/>
      <c r="AJ3449" s="8"/>
      <c r="AK3449" s="8"/>
      <c r="AL3449" s="8"/>
      <c r="AM3449" s="8"/>
      <c r="AN3449" s="8"/>
      <c r="AO3449" s="8"/>
      <c r="AP3449" s="8"/>
      <c r="AQ3449" s="6"/>
      <c r="AR3449" s="6"/>
      <c r="AS3449" s="8"/>
      <c r="AT3449" s="8"/>
      <c r="AU3449" s="8"/>
      <c r="AV3449" s="8"/>
      <c r="AW3449" s="8"/>
      <c r="AX3449" s="8"/>
      <c r="AY3449" s="8"/>
      <c r="AZ3449" s="8"/>
      <c r="BA3449" s="8"/>
      <c r="BB3449" s="8"/>
      <c r="BC3449" s="8"/>
      <c r="BD3449" s="8"/>
      <c r="BE3449" s="8"/>
      <c r="BF3449" s="8"/>
      <c r="BG3449" s="8"/>
      <c r="BH3449" s="8"/>
      <c r="BI3449" s="8"/>
      <c r="BJ3449" s="8"/>
      <c r="BK3449" s="8"/>
      <c r="BL3449" s="8"/>
      <c r="BM3449" s="132"/>
      <c r="BN3449" s="132"/>
      <c r="BO3449" s="132"/>
      <c r="BP3449" s="132"/>
      <c r="BQ3449" s="132"/>
      <c r="BR3449" s="132"/>
      <c r="BS3449" s="132"/>
    </row>
    <row r="3450" spans="1:71" s="5" customFormat="1">
      <c r="A3450" s="100"/>
      <c r="B3450" s="126"/>
      <c r="C3450" s="126"/>
      <c r="D3450" s="126"/>
      <c r="R3450" s="8"/>
      <c r="S3450" s="8"/>
      <c r="T3450" s="8"/>
      <c r="U3450" s="8"/>
      <c r="V3450" s="8"/>
      <c r="W3450" s="8"/>
      <c r="X3450" s="8"/>
      <c r="Y3450" s="8"/>
      <c r="Z3450" s="8"/>
      <c r="AA3450" s="8"/>
      <c r="AB3450" s="8"/>
      <c r="AC3450" s="8"/>
      <c r="AD3450" s="8"/>
      <c r="AE3450" s="13"/>
      <c r="AF3450" s="8"/>
      <c r="AG3450" s="8"/>
      <c r="AH3450" s="8"/>
      <c r="AI3450" s="8"/>
      <c r="AJ3450" s="8"/>
      <c r="AK3450" s="8"/>
      <c r="AL3450" s="8"/>
      <c r="AM3450" s="8"/>
      <c r="AN3450" s="8"/>
      <c r="AO3450" s="8"/>
      <c r="AP3450" s="8"/>
      <c r="AQ3450" s="6"/>
      <c r="AR3450" s="6"/>
      <c r="AS3450" s="8"/>
      <c r="AT3450" s="8"/>
      <c r="AU3450" s="8"/>
      <c r="AV3450" s="8"/>
      <c r="AW3450" s="8"/>
      <c r="AX3450" s="8"/>
      <c r="AY3450" s="8"/>
      <c r="AZ3450" s="8"/>
      <c r="BA3450" s="8"/>
      <c r="BB3450" s="8"/>
      <c r="BC3450" s="8"/>
      <c r="BD3450" s="8"/>
      <c r="BE3450" s="8"/>
      <c r="BF3450" s="8"/>
      <c r="BG3450" s="8"/>
      <c r="BH3450" s="8"/>
      <c r="BI3450" s="8"/>
      <c r="BJ3450" s="8"/>
      <c r="BK3450" s="8"/>
      <c r="BL3450" s="8"/>
      <c r="BM3450" s="132"/>
      <c r="BN3450" s="132"/>
      <c r="BO3450" s="132"/>
      <c r="BP3450" s="132"/>
      <c r="BQ3450" s="132"/>
      <c r="BR3450" s="132"/>
      <c r="BS3450" s="132"/>
    </row>
    <row r="3451" spans="1:71" s="5" customFormat="1">
      <c r="A3451" s="100"/>
      <c r="B3451" s="126"/>
      <c r="C3451" s="126"/>
      <c r="D3451" s="126"/>
      <c r="R3451" s="8"/>
      <c r="S3451" s="8"/>
      <c r="T3451" s="8"/>
      <c r="U3451" s="8"/>
      <c r="V3451" s="8"/>
      <c r="W3451" s="8"/>
      <c r="X3451" s="8"/>
      <c r="Y3451" s="8"/>
      <c r="Z3451" s="8"/>
      <c r="AA3451" s="8"/>
      <c r="AB3451" s="8"/>
      <c r="AC3451" s="8"/>
      <c r="AD3451" s="8"/>
      <c r="AE3451" s="13"/>
      <c r="AF3451" s="8"/>
      <c r="AG3451" s="8"/>
      <c r="AH3451" s="8"/>
      <c r="AI3451" s="8"/>
      <c r="AJ3451" s="8"/>
      <c r="AK3451" s="8"/>
      <c r="AL3451" s="8"/>
      <c r="AM3451" s="8"/>
      <c r="AN3451" s="8"/>
      <c r="AO3451" s="8"/>
      <c r="AP3451" s="8"/>
      <c r="AQ3451" s="6"/>
      <c r="AR3451" s="6"/>
      <c r="AS3451" s="8"/>
      <c r="AT3451" s="8"/>
      <c r="AU3451" s="8"/>
      <c r="AV3451" s="8"/>
      <c r="AW3451" s="8"/>
      <c r="AX3451" s="8"/>
      <c r="AY3451" s="8"/>
      <c r="AZ3451" s="8"/>
      <c r="BA3451" s="8"/>
      <c r="BB3451" s="8"/>
      <c r="BC3451" s="8"/>
      <c r="BD3451" s="8"/>
      <c r="BE3451" s="8"/>
      <c r="BF3451" s="8"/>
      <c r="BG3451" s="8"/>
      <c r="BH3451" s="8"/>
      <c r="BI3451" s="8"/>
      <c r="BJ3451" s="8"/>
      <c r="BK3451" s="8"/>
      <c r="BL3451" s="8"/>
      <c r="BM3451" s="132"/>
      <c r="BN3451" s="132"/>
      <c r="BO3451" s="132"/>
      <c r="BP3451" s="132"/>
      <c r="BQ3451" s="132"/>
      <c r="BR3451" s="132"/>
      <c r="BS3451" s="132"/>
    </row>
    <row r="3452" spans="1:71" s="5" customFormat="1">
      <c r="A3452" s="100"/>
      <c r="B3452" s="126"/>
      <c r="C3452" s="126"/>
      <c r="D3452" s="126"/>
      <c r="R3452" s="8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  <c r="AD3452" s="8"/>
      <c r="AE3452" s="13"/>
      <c r="AF3452" s="8"/>
      <c r="AG3452" s="8"/>
      <c r="AH3452" s="8"/>
      <c r="AI3452" s="8"/>
      <c r="AJ3452" s="8"/>
      <c r="AK3452" s="8"/>
      <c r="AL3452" s="8"/>
      <c r="AM3452" s="8"/>
      <c r="AN3452" s="8"/>
      <c r="AO3452" s="8"/>
      <c r="AP3452" s="8"/>
      <c r="AQ3452" s="6"/>
      <c r="AR3452" s="6"/>
      <c r="AS3452" s="8"/>
      <c r="AT3452" s="8"/>
      <c r="AU3452" s="8"/>
      <c r="AV3452" s="8"/>
      <c r="AW3452" s="8"/>
      <c r="AX3452" s="8"/>
      <c r="AY3452" s="8"/>
      <c r="AZ3452" s="8"/>
      <c r="BA3452" s="8"/>
      <c r="BB3452" s="8"/>
      <c r="BC3452" s="8"/>
      <c r="BD3452" s="8"/>
      <c r="BE3452" s="8"/>
      <c r="BF3452" s="8"/>
      <c r="BG3452" s="8"/>
      <c r="BH3452" s="8"/>
      <c r="BI3452" s="8"/>
      <c r="BJ3452" s="8"/>
      <c r="BK3452" s="8"/>
      <c r="BL3452" s="8"/>
      <c r="BM3452" s="132"/>
      <c r="BN3452" s="132"/>
      <c r="BO3452" s="132"/>
      <c r="BP3452" s="132"/>
      <c r="BQ3452" s="132"/>
      <c r="BR3452" s="132"/>
      <c r="BS3452" s="132"/>
    </row>
    <row r="3453" spans="1:71" s="5" customFormat="1">
      <c r="A3453" s="100"/>
      <c r="B3453" s="126"/>
      <c r="C3453" s="126"/>
      <c r="D3453" s="126"/>
      <c r="R3453" s="8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  <c r="AD3453" s="8"/>
      <c r="AE3453" s="13"/>
      <c r="AF3453" s="8"/>
      <c r="AG3453" s="8"/>
      <c r="AH3453" s="8"/>
      <c r="AI3453" s="8"/>
      <c r="AJ3453" s="8"/>
      <c r="AK3453" s="8"/>
      <c r="AL3453" s="8"/>
      <c r="AM3453" s="8"/>
      <c r="AN3453" s="8"/>
      <c r="AO3453" s="8"/>
      <c r="AP3453" s="8"/>
      <c r="AQ3453" s="6"/>
      <c r="AR3453" s="6"/>
      <c r="AS3453" s="8"/>
      <c r="AT3453" s="8"/>
      <c r="AU3453" s="8"/>
      <c r="AV3453" s="8"/>
      <c r="AW3453" s="8"/>
      <c r="AX3453" s="8"/>
      <c r="AY3453" s="8"/>
      <c r="AZ3453" s="8"/>
      <c r="BA3453" s="8"/>
      <c r="BB3453" s="8"/>
      <c r="BC3453" s="8"/>
      <c r="BD3453" s="8"/>
      <c r="BE3453" s="8"/>
      <c r="BF3453" s="8"/>
      <c r="BG3453" s="8"/>
      <c r="BH3453" s="8"/>
      <c r="BI3453" s="8"/>
      <c r="BJ3453" s="8"/>
      <c r="BK3453" s="8"/>
      <c r="BL3453" s="8"/>
      <c r="BM3453" s="132"/>
      <c r="BN3453" s="132"/>
      <c r="BO3453" s="132"/>
      <c r="BP3453" s="132"/>
      <c r="BQ3453" s="132"/>
      <c r="BR3453" s="132"/>
      <c r="BS3453" s="132"/>
    </row>
    <row r="3454" spans="1:71" s="5" customFormat="1">
      <c r="A3454" s="100"/>
      <c r="B3454" s="126"/>
      <c r="C3454" s="126"/>
      <c r="D3454" s="126"/>
      <c r="R3454" s="8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  <c r="AD3454" s="8"/>
      <c r="AE3454" s="13"/>
      <c r="AF3454" s="8"/>
      <c r="AG3454" s="8"/>
      <c r="AH3454" s="8"/>
      <c r="AI3454" s="8"/>
      <c r="AJ3454" s="8"/>
      <c r="AK3454" s="8"/>
      <c r="AL3454" s="8"/>
      <c r="AM3454" s="8"/>
      <c r="AN3454" s="8"/>
      <c r="AO3454" s="8"/>
      <c r="AP3454" s="8"/>
      <c r="AQ3454" s="6"/>
      <c r="AR3454" s="6"/>
      <c r="AS3454" s="8"/>
      <c r="AT3454" s="8"/>
      <c r="AU3454" s="8"/>
      <c r="AV3454" s="8"/>
      <c r="AW3454" s="8"/>
      <c r="AX3454" s="8"/>
      <c r="AY3454" s="8"/>
      <c r="AZ3454" s="8"/>
      <c r="BA3454" s="8"/>
      <c r="BB3454" s="8"/>
      <c r="BC3454" s="8"/>
      <c r="BD3454" s="8"/>
      <c r="BE3454" s="8"/>
      <c r="BF3454" s="8"/>
      <c r="BG3454" s="8"/>
      <c r="BH3454" s="8"/>
      <c r="BI3454" s="8"/>
      <c r="BJ3454" s="8"/>
      <c r="BK3454" s="8"/>
      <c r="BL3454" s="8"/>
      <c r="BM3454" s="132"/>
      <c r="BN3454" s="132"/>
      <c r="BO3454" s="132"/>
      <c r="BP3454" s="132"/>
      <c r="BQ3454" s="132"/>
      <c r="BR3454" s="132"/>
      <c r="BS3454" s="132"/>
    </row>
    <row r="3455" spans="1:71" s="5" customFormat="1">
      <c r="A3455" s="100"/>
      <c r="B3455" s="126"/>
      <c r="C3455" s="126"/>
      <c r="D3455" s="126"/>
      <c r="R3455" s="8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  <c r="AD3455" s="8"/>
      <c r="AE3455" s="13"/>
      <c r="AF3455" s="8"/>
      <c r="AG3455" s="8"/>
      <c r="AH3455" s="8"/>
      <c r="AI3455" s="8"/>
      <c r="AJ3455" s="8"/>
      <c r="AK3455" s="8"/>
      <c r="AL3455" s="8"/>
      <c r="AM3455" s="8"/>
      <c r="AN3455" s="8"/>
      <c r="AO3455" s="8"/>
      <c r="AP3455" s="8"/>
      <c r="AQ3455" s="6"/>
      <c r="AR3455" s="6"/>
      <c r="AS3455" s="8"/>
      <c r="AT3455" s="8"/>
      <c r="AU3455" s="8"/>
      <c r="AV3455" s="8"/>
      <c r="AW3455" s="8"/>
      <c r="AX3455" s="8"/>
      <c r="AY3455" s="8"/>
      <c r="AZ3455" s="8"/>
      <c r="BA3455" s="8"/>
      <c r="BB3455" s="8"/>
      <c r="BC3455" s="8"/>
      <c r="BD3455" s="8"/>
      <c r="BE3455" s="8"/>
      <c r="BF3455" s="8"/>
      <c r="BG3455" s="8"/>
      <c r="BH3455" s="8"/>
      <c r="BI3455" s="8"/>
      <c r="BJ3455" s="8"/>
      <c r="BK3455" s="8"/>
      <c r="BL3455" s="8"/>
      <c r="BM3455" s="132"/>
      <c r="BN3455" s="132"/>
      <c r="BO3455" s="132"/>
      <c r="BP3455" s="132"/>
      <c r="BQ3455" s="132"/>
      <c r="BR3455" s="132"/>
      <c r="BS3455" s="132"/>
    </row>
    <row r="3456" spans="1:71" s="5" customFormat="1">
      <c r="A3456" s="100"/>
      <c r="B3456" s="126"/>
      <c r="C3456" s="126"/>
      <c r="D3456" s="126"/>
      <c r="R3456" s="8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  <c r="AD3456" s="8"/>
      <c r="AE3456" s="13"/>
      <c r="AF3456" s="8"/>
      <c r="AG3456" s="8"/>
      <c r="AH3456" s="8"/>
      <c r="AI3456" s="8"/>
      <c r="AJ3456" s="8"/>
      <c r="AK3456" s="8"/>
      <c r="AL3456" s="8"/>
      <c r="AM3456" s="8"/>
      <c r="AN3456" s="8"/>
      <c r="AO3456" s="8"/>
      <c r="AP3456" s="8"/>
      <c r="AQ3456" s="6"/>
      <c r="AR3456" s="6"/>
      <c r="AS3456" s="8"/>
      <c r="AT3456" s="8"/>
      <c r="AU3456" s="8"/>
      <c r="AV3456" s="8"/>
      <c r="AW3456" s="8"/>
      <c r="AX3456" s="8"/>
      <c r="AY3456" s="8"/>
      <c r="AZ3456" s="8"/>
      <c r="BA3456" s="8"/>
      <c r="BB3456" s="8"/>
      <c r="BC3456" s="8"/>
      <c r="BD3456" s="8"/>
      <c r="BE3456" s="8"/>
      <c r="BF3456" s="8"/>
      <c r="BG3456" s="8"/>
      <c r="BH3456" s="8"/>
      <c r="BI3456" s="8"/>
      <c r="BJ3456" s="8"/>
      <c r="BK3456" s="8"/>
      <c r="BL3456" s="8"/>
      <c r="BM3456" s="132"/>
      <c r="BN3456" s="132"/>
      <c r="BO3456" s="132"/>
      <c r="BP3456" s="132"/>
      <c r="BQ3456" s="132"/>
      <c r="BR3456" s="132"/>
      <c r="BS3456" s="132"/>
    </row>
    <row r="3457" spans="1:71" s="5" customFormat="1">
      <c r="A3457" s="100"/>
      <c r="B3457" s="126"/>
      <c r="C3457" s="126"/>
      <c r="D3457" s="126"/>
      <c r="R3457" s="8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13"/>
      <c r="AF3457" s="8"/>
      <c r="AG3457" s="8"/>
      <c r="AH3457" s="8"/>
      <c r="AI3457" s="8"/>
      <c r="AJ3457" s="8"/>
      <c r="AK3457" s="8"/>
      <c r="AL3457" s="8"/>
      <c r="AM3457" s="8"/>
      <c r="AN3457" s="8"/>
      <c r="AO3457" s="8"/>
      <c r="AP3457" s="8"/>
      <c r="AQ3457" s="6"/>
      <c r="AR3457" s="6"/>
      <c r="AS3457" s="8"/>
      <c r="AT3457" s="8"/>
      <c r="AU3457" s="8"/>
      <c r="AV3457" s="8"/>
      <c r="AW3457" s="8"/>
      <c r="AX3457" s="8"/>
      <c r="AY3457" s="8"/>
      <c r="AZ3457" s="8"/>
      <c r="BA3457" s="8"/>
      <c r="BB3457" s="8"/>
      <c r="BC3457" s="8"/>
      <c r="BD3457" s="8"/>
      <c r="BE3457" s="8"/>
      <c r="BF3457" s="8"/>
      <c r="BG3457" s="8"/>
      <c r="BH3457" s="8"/>
      <c r="BI3457" s="8"/>
      <c r="BJ3457" s="8"/>
      <c r="BK3457" s="8"/>
      <c r="BL3457" s="8"/>
      <c r="BM3457" s="132"/>
      <c r="BN3457" s="132"/>
      <c r="BO3457" s="132"/>
      <c r="BP3457" s="132"/>
      <c r="BQ3457" s="132"/>
      <c r="BR3457" s="132"/>
      <c r="BS3457" s="132"/>
    </row>
    <row r="3458" spans="1:71" s="5" customFormat="1">
      <c r="A3458" s="100"/>
      <c r="B3458" s="126"/>
      <c r="C3458" s="126"/>
      <c r="D3458" s="126"/>
      <c r="R3458" s="8"/>
      <c r="S3458" s="8"/>
      <c r="T3458" s="8"/>
      <c r="U3458" s="8"/>
      <c r="V3458" s="8"/>
      <c r="W3458" s="8"/>
      <c r="X3458" s="8"/>
      <c r="Y3458" s="8"/>
      <c r="Z3458" s="8"/>
      <c r="AA3458" s="8"/>
      <c r="AB3458" s="8"/>
      <c r="AC3458" s="8"/>
      <c r="AD3458" s="8"/>
      <c r="AE3458" s="13"/>
      <c r="AF3458" s="8"/>
      <c r="AG3458" s="8"/>
      <c r="AH3458" s="8"/>
      <c r="AI3458" s="8"/>
      <c r="AJ3458" s="8"/>
      <c r="AK3458" s="8"/>
      <c r="AL3458" s="8"/>
      <c r="AM3458" s="8"/>
      <c r="AN3458" s="8"/>
      <c r="AO3458" s="8"/>
      <c r="AP3458" s="8"/>
      <c r="AQ3458" s="6"/>
      <c r="AR3458" s="6"/>
      <c r="AS3458" s="8"/>
      <c r="AT3458" s="8"/>
      <c r="AU3458" s="8"/>
      <c r="AV3458" s="8"/>
      <c r="AW3458" s="8"/>
      <c r="AX3458" s="8"/>
      <c r="AY3458" s="8"/>
      <c r="AZ3458" s="8"/>
      <c r="BA3458" s="8"/>
      <c r="BB3458" s="8"/>
      <c r="BC3458" s="8"/>
      <c r="BD3458" s="8"/>
      <c r="BE3458" s="8"/>
      <c r="BF3458" s="8"/>
      <c r="BG3458" s="8"/>
      <c r="BH3458" s="8"/>
      <c r="BI3458" s="8"/>
      <c r="BJ3458" s="8"/>
      <c r="BK3458" s="8"/>
      <c r="BL3458" s="8"/>
      <c r="BM3458" s="132"/>
      <c r="BN3458" s="132"/>
      <c r="BO3458" s="132"/>
      <c r="BP3458" s="132"/>
      <c r="BQ3458" s="132"/>
      <c r="BR3458" s="132"/>
      <c r="BS3458" s="132"/>
    </row>
    <row r="3459" spans="1:71" s="5" customFormat="1">
      <c r="A3459" s="100"/>
      <c r="B3459" s="126"/>
      <c r="C3459" s="126"/>
      <c r="D3459" s="126"/>
      <c r="R3459" s="8"/>
      <c r="S3459" s="8"/>
      <c r="T3459" s="8"/>
      <c r="U3459" s="8"/>
      <c r="V3459" s="8"/>
      <c r="W3459" s="8"/>
      <c r="X3459" s="8"/>
      <c r="Y3459" s="8"/>
      <c r="Z3459" s="8"/>
      <c r="AA3459" s="8"/>
      <c r="AB3459" s="8"/>
      <c r="AC3459" s="8"/>
      <c r="AD3459" s="8"/>
      <c r="AE3459" s="13"/>
      <c r="AF3459" s="8"/>
      <c r="AG3459" s="8"/>
      <c r="AH3459" s="8"/>
      <c r="AI3459" s="8"/>
      <c r="AJ3459" s="8"/>
      <c r="AK3459" s="8"/>
      <c r="AL3459" s="8"/>
      <c r="AM3459" s="8"/>
      <c r="AN3459" s="8"/>
      <c r="AO3459" s="8"/>
      <c r="AP3459" s="8"/>
      <c r="AQ3459" s="6"/>
      <c r="AR3459" s="6"/>
      <c r="AS3459" s="8"/>
      <c r="AT3459" s="8"/>
      <c r="AU3459" s="8"/>
      <c r="AV3459" s="8"/>
      <c r="AW3459" s="8"/>
      <c r="AX3459" s="8"/>
      <c r="AY3459" s="8"/>
      <c r="AZ3459" s="8"/>
      <c r="BA3459" s="8"/>
      <c r="BB3459" s="8"/>
      <c r="BC3459" s="8"/>
      <c r="BD3459" s="8"/>
      <c r="BE3459" s="8"/>
      <c r="BF3459" s="8"/>
      <c r="BG3459" s="8"/>
      <c r="BH3459" s="8"/>
      <c r="BI3459" s="8"/>
      <c r="BJ3459" s="8"/>
      <c r="BK3459" s="8"/>
      <c r="BL3459" s="8"/>
      <c r="BM3459" s="132"/>
      <c r="BN3459" s="132"/>
      <c r="BO3459" s="132"/>
      <c r="BP3459" s="132"/>
      <c r="BQ3459" s="132"/>
      <c r="BR3459" s="132"/>
      <c r="BS3459" s="132"/>
    </row>
    <row r="3460" spans="1:71" s="5" customFormat="1">
      <c r="A3460" s="100"/>
      <c r="B3460" s="126"/>
      <c r="C3460" s="126"/>
      <c r="D3460" s="126"/>
      <c r="R3460" s="8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  <c r="AD3460" s="8"/>
      <c r="AE3460" s="13"/>
      <c r="AF3460" s="8"/>
      <c r="AG3460" s="8"/>
      <c r="AH3460" s="8"/>
      <c r="AI3460" s="8"/>
      <c r="AJ3460" s="8"/>
      <c r="AK3460" s="8"/>
      <c r="AL3460" s="8"/>
      <c r="AM3460" s="8"/>
      <c r="AN3460" s="8"/>
      <c r="AO3460" s="8"/>
      <c r="AP3460" s="8"/>
      <c r="AQ3460" s="6"/>
      <c r="AR3460" s="6"/>
      <c r="AS3460" s="8"/>
      <c r="AT3460" s="8"/>
      <c r="AU3460" s="8"/>
      <c r="AV3460" s="8"/>
      <c r="AW3460" s="8"/>
      <c r="AX3460" s="8"/>
      <c r="AY3460" s="8"/>
      <c r="AZ3460" s="8"/>
      <c r="BA3460" s="8"/>
      <c r="BB3460" s="8"/>
      <c r="BC3460" s="8"/>
      <c r="BD3460" s="8"/>
      <c r="BE3460" s="8"/>
      <c r="BF3460" s="8"/>
      <c r="BG3460" s="8"/>
      <c r="BH3460" s="8"/>
      <c r="BI3460" s="8"/>
      <c r="BJ3460" s="8"/>
      <c r="BK3460" s="8"/>
      <c r="BL3460" s="8"/>
      <c r="BM3460" s="132"/>
      <c r="BN3460" s="132"/>
      <c r="BO3460" s="132"/>
      <c r="BP3460" s="132"/>
      <c r="BQ3460" s="132"/>
      <c r="BR3460" s="132"/>
      <c r="BS3460" s="132"/>
    </row>
    <row r="3461" spans="1:71" s="5" customFormat="1">
      <c r="A3461" s="100"/>
      <c r="B3461" s="126"/>
      <c r="C3461" s="126"/>
      <c r="D3461" s="126"/>
      <c r="R3461" s="8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  <c r="AD3461" s="8"/>
      <c r="AE3461" s="13"/>
      <c r="AF3461" s="8"/>
      <c r="AG3461" s="8"/>
      <c r="AH3461" s="8"/>
      <c r="AI3461" s="8"/>
      <c r="AJ3461" s="8"/>
      <c r="AK3461" s="8"/>
      <c r="AL3461" s="8"/>
      <c r="AM3461" s="8"/>
      <c r="AN3461" s="8"/>
      <c r="AO3461" s="8"/>
      <c r="AP3461" s="8"/>
      <c r="AQ3461" s="6"/>
      <c r="AR3461" s="6"/>
      <c r="AS3461" s="8"/>
      <c r="AT3461" s="8"/>
      <c r="AU3461" s="8"/>
      <c r="AV3461" s="8"/>
      <c r="AW3461" s="8"/>
      <c r="AX3461" s="8"/>
      <c r="AY3461" s="8"/>
      <c r="AZ3461" s="8"/>
      <c r="BA3461" s="8"/>
      <c r="BB3461" s="8"/>
      <c r="BC3461" s="8"/>
      <c r="BD3461" s="8"/>
      <c r="BE3461" s="8"/>
      <c r="BF3461" s="8"/>
      <c r="BG3461" s="8"/>
      <c r="BH3461" s="8"/>
      <c r="BI3461" s="8"/>
      <c r="BJ3461" s="8"/>
      <c r="BK3461" s="8"/>
      <c r="BL3461" s="8"/>
      <c r="BM3461" s="132"/>
      <c r="BN3461" s="132"/>
      <c r="BO3461" s="132"/>
      <c r="BP3461" s="132"/>
      <c r="BQ3461" s="132"/>
      <c r="BR3461" s="132"/>
      <c r="BS3461" s="132"/>
    </row>
    <row r="3462" spans="1:71" s="5" customFormat="1">
      <c r="A3462" s="100"/>
      <c r="B3462" s="126"/>
      <c r="C3462" s="126"/>
      <c r="D3462" s="126"/>
      <c r="R3462" s="8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  <c r="AD3462" s="8"/>
      <c r="AE3462" s="13"/>
      <c r="AF3462" s="8"/>
      <c r="AG3462" s="8"/>
      <c r="AH3462" s="8"/>
      <c r="AI3462" s="8"/>
      <c r="AJ3462" s="8"/>
      <c r="AK3462" s="8"/>
      <c r="AL3462" s="8"/>
      <c r="AM3462" s="8"/>
      <c r="AN3462" s="8"/>
      <c r="AO3462" s="8"/>
      <c r="AP3462" s="8"/>
      <c r="AQ3462" s="6"/>
      <c r="AR3462" s="6"/>
      <c r="AS3462" s="8"/>
      <c r="AT3462" s="8"/>
      <c r="AU3462" s="8"/>
      <c r="AV3462" s="8"/>
      <c r="AW3462" s="8"/>
      <c r="AX3462" s="8"/>
      <c r="AY3462" s="8"/>
      <c r="AZ3462" s="8"/>
      <c r="BA3462" s="8"/>
      <c r="BB3462" s="8"/>
      <c r="BC3462" s="8"/>
      <c r="BD3462" s="8"/>
      <c r="BE3462" s="8"/>
      <c r="BF3462" s="8"/>
      <c r="BG3462" s="8"/>
      <c r="BH3462" s="8"/>
      <c r="BI3462" s="8"/>
      <c r="BJ3462" s="8"/>
      <c r="BK3462" s="8"/>
      <c r="BL3462" s="8"/>
      <c r="BM3462" s="132"/>
      <c r="BN3462" s="132"/>
      <c r="BO3462" s="132"/>
      <c r="BP3462" s="132"/>
      <c r="BQ3462" s="132"/>
      <c r="BR3462" s="132"/>
      <c r="BS3462" s="132"/>
    </row>
    <row r="3463" spans="1:71" s="5" customFormat="1">
      <c r="A3463" s="100"/>
      <c r="B3463" s="126"/>
      <c r="C3463" s="126"/>
      <c r="D3463" s="126"/>
      <c r="R3463" s="8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  <c r="AD3463" s="8"/>
      <c r="AE3463" s="13"/>
      <c r="AF3463" s="8"/>
      <c r="AG3463" s="8"/>
      <c r="AH3463" s="8"/>
      <c r="AI3463" s="8"/>
      <c r="AJ3463" s="8"/>
      <c r="AK3463" s="8"/>
      <c r="AL3463" s="8"/>
      <c r="AM3463" s="8"/>
      <c r="AN3463" s="8"/>
      <c r="AO3463" s="8"/>
      <c r="AP3463" s="8"/>
      <c r="AQ3463" s="6"/>
      <c r="AR3463" s="6"/>
      <c r="AS3463" s="8"/>
      <c r="AT3463" s="8"/>
      <c r="AU3463" s="8"/>
      <c r="AV3463" s="8"/>
      <c r="AW3463" s="8"/>
      <c r="AX3463" s="8"/>
      <c r="AY3463" s="8"/>
      <c r="AZ3463" s="8"/>
      <c r="BA3463" s="8"/>
      <c r="BB3463" s="8"/>
      <c r="BC3463" s="8"/>
      <c r="BD3463" s="8"/>
      <c r="BE3463" s="8"/>
      <c r="BF3463" s="8"/>
      <c r="BG3463" s="8"/>
      <c r="BH3463" s="8"/>
      <c r="BI3463" s="8"/>
      <c r="BJ3463" s="8"/>
      <c r="BK3463" s="8"/>
      <c r="BL3463" s="8"/>
      <c r="BM3463" s="132"/>
      <c r="BN3463" s="132"/>
      <c r="BO3463" s="132"/>
      <c r="BP3463" s="132"/>
      <c r="BQ3463" s="132"/>
      <c r="BR3463" s="132"/>
      <c r="BS3463" s="132"/>
    </row>
    <row r="3464" spans="1:71" s="5" customFormat="1">
      <c r="A3464" s="100"/>
      <c r="B3464" s="126"/>
      <c r="C3464" s="126"/>
      <c r="D3464" s="126"/>
      <c r="R3464" s="8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  <c r="AD3464" s="8"/>
      <c r="AE3464" s="13"/>
      <c r="AF3464" s="8"/>
      <c r="AG3464" s="8"/>
      <c r="AH3464" s="8"/>
      <c r="AI3464" s="8"/>
      <c r="AJ3464" s="8"/>
      <c r="AK3464" s="8"/>
      <c r="AL3464" s="8"/>
      <c r="AM3464" s="8"/>
      <c r="AN3464" s="8"/>
      <c r="AO3464" s="8"/>
      <c r="AP3464" s="8"/>
      <c r="AQ3464" s="6"/>
      <c r="AR3464" s="6"/>
      <c r="AS3464" s="8"/>
      <c r="AT3464" s="8"/>
      <c r="AU3464" s="8"/>
      <c r="AV3464" s="8"/>
      <c r="AW3464" s="8"/>
      <c r="AX3464" s="8"/>
      <c r="AY3464" s="8"/>
      <c r="AZ3464" s="8"/>
      <c r="BA3464" s="8"/>
      <c r="BB3464" s="8"/>
      <c r="BC3464" s="8"/>
      <c r="BD3464" s="8"/>
      <c r="BE3464" s="8"/>
      <c r="BF3464" s="8"/>
      <c r="BG3464" s="8"/>
      <c r="BH3464" s="8"/>
      <c r="BI3464" s="8"/>
      <c r="BJ3464" s="8"/>
      <c r="BK3464" s="8"/>
      <c r="BL3464" s="8"/>
      <c r="BM3464" s="132"/>
      <c r="BN3464" s="132"/>
      <c r="BO3464" s="132"/>
      <c r="BP3464" s="132"/>
      <c r="BQ3464" s="132"/>
      <c r="BR3464" s="132"/>
      <c r="BS3464" s="132"/>
    </row>
    <row r="3465" spans="1:71" s="5" customFormat="1">
      <c r="A3465" s="100"/>
      <c r="B3465" s="126"/>
      <c r="C3465" s="126"/>
      <c r="D3465" s="126"/>
      <c r="R3465" s="8"/>
      <c r="S3465" s="8"/>
      <c r="T3465" s="8"/>
      <c r="U3465" s="8"/>
      <c r="V3465" s="8"/>
      <c r="W3465" s="8"/>
      <c r="X3465" s="8"/>
      <c r="Y3465" s="8"/>
      <c r="Z3465" s="8"/>
      <c r="AA3465" s="8"/>
      <c r="AB3465" s="8"/>
      <c r="AC3465" s="8"/>
      <c r="AD3465" s="8"/>
      <c r="AE3465" s="13"/>
      <c r="AF3465" s="8"/>
      <c r="AG3465" s="8"/>
      <c r="AH3465" s="8"/>
      <c r="AI3465" s="8"/>
      <c r="AJ3465" s="8"/>
      <c r="AK3465" s="8"/>
      <c r="AL3465" s="8"/>
      <c r="AM3465" s="8"/>
      <c r="AN3465" s="8"/>
      <c r="AO3465" s="8"/>
      <c r="AP3465" s="8"/>
      <c r="AQ3465" s="6"/>
      <c r="AR3465" s="6"/>
      <c r="AS3465" s="8"/>
      <c r="AT3465" s="8"/>
      <c r="AU3465" s="8"/>
      <c r="AV3465" s="8"/>
      <c r="AW3465" s="8"/>
      <c r="AX3465" s="8"/>
      <c r="AY3465" s="8"/>
      <c r="AZ3465" s="8"/>
      <c r="BA3465" s="8"/>
      <c r="BB3465" s="8"/>
      <c r="BC3465" s="8"/>
      <c r="BD3465" s="8"/>
      <c r="BE3465" s="8"/>
      <c r="BF3465" s="8"/>
      <c r="BG3465" s="8"/>
      <c r="BH3465" s="8"/>
      <c r="BI3465" s="8"/>
      <c r="BJ3465" s="8"/>
      <c r="BK3465" s="8"/>
      <c r="BL3465" s="8"/>
      <c r="BM3465" s="132"/>
      <c r="BN3465" s="132"/>
      <c r="BO3465" s="132"/>
      <c r="BP3465" s="132"/>
      <c r="BQ3465" s="132"/>
      <c r="BR3465" s="132"/>
      <c r="BS3465" s="132"/>
    </row>
    <row r="3466" spans="1:71" s="5" customFormat="1">
      <c r="A3466" s="100"/>
      <c r="B3466" s="126"/>
      <c r="C3466" s="126"/>
      <c r="D3466" s="126"/>
      <c r="R3466" s="8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  <c r="AD3466" s="8"/>
      <c r="AE3466" s="13"/>
      <c r="AF3466" s="8"/>
      <c r="AG3466" s="8"/>
      <c r="AH3466" s="8"/>
      <c r="AI3466" s="8"/>
      <c r="AJ3466" s="8"/>
      <c r="AK3466" s="8"/>
      <c r="AL3466" s="8"/>
      <c r="AM3466" s="8"/>
      <c r="AN3466" s="8"/>
      <c r="AO3466" s="8"/>
      <c r="AP3466" s="8"/>
      <c r="AQ3466" s="6"/>
      <c r="AR3466" s="6"/>
      <c r="AS3466" s="8"/>
      <c r="AT3466" s="8"/>
      <c r="AU3466" s="8"/>
      <c r="AV3466" s="8"/>
      <c r="AW3466" s="8"/>
      <c r="AX3466" s="8"/>
      <c r="AY3466" s="8"/>
      <c r="AZ3466" s="8"/>
      <c r="BA3466" s="8"/>
      <c r="BB3466" s="8"/>
      <c r="BC3466" s="8"/>
      <c r="BD3466" s="8"/>
      <c r="BE3466" s="8"/>
      <c r="BF3466" s="8"/>
      <c r="BG3466" s="8"/>
      <c r="BH3466" s="8"/>
      <c r="BI3466" s="8"/>
      <c r="BJ3466" s="8"/>
      <c r="BK3466" s="8"/>
      <c r="BL3466" s="8"/>
      <c r="BM3466" s="132"/>
      <c r="BN3466" s="132"/>
      <c r="BO3466" s="132"/>
      <c r="BP3466" s="132"/>
      <c r="BQ3466" s="132"/>
      <c r="BR3466" s="132"/>
      <c r="BS3466" s="132"/>
    </row>
    <row r="3467" spans="1:71" s="5" customFormat="1">
      <c r="A3467" s="100"/>
      <c r="B3467" s="126"/>
      <c r="C3467" s="126"/>
      <c r="D3467" s="126"/>
      <c r="R3467" s="8"/>
      <c r="S3467" s="8"/>
      <c r="T3467" s="8"/>
      <c r="U3467" s="8"/>
      <c r="V3467" s="8"/>
      <c r="W3467" s="8"/>
      <c r="X3467" s="8"/>
      <c r="Y3467" s="8"/>
      <c r="Z3467" s="8"/>
      <c r="AA3467" s="8"/>
      <c r="AB3467" s="8"/>
      <c r="AC3467" s="8"/>
      <c r="AD3467" s="8"/>
      <c r="AE3467" s="13"/>
      <c r="AF3467" s="8"/>
      <c r="AG3467" s="8"/>
      <c r="AH3467" s="8"/>
      <c r="AI3467" s="8"/>
      <c r="AJ3467" s="8"/>
      <c r="AK3467" s="8"/>
      <c r="AL3467" s="8"/>
      <c r="AM3467" s="8"/>
      <c r="AN3467" s="8"/>
      <c r="AO3467" s="8"/>
      <c r="AP3467" s="8"/>
      <c r="AQ3467" s="6"/>
      <c r="AR3467" s="6"/>
      <c r="AS3467" s="8"/>
      <c r="AT3467" s="8"/>
      <c r="AU3467" s="8"/>
      <c r="AV3467" s="8"/>
      <c r="AW3467" s="8"/>
      <c r="AX3467" s="8"/>
      <c r="AY3467" s="8"/>
      <c r="AZ3467" s="8"/>
      <c r="BA3467" s="8"/>
      <c r="BB3467" s="8"/>
      <c r="BC3467" s="8"/>
      <c r="BD3467" s="8"/>
      <c r="BE3467" s="8"/>
      <c r="BF3467" s="8"/>
      <c r="BG3467" s="8"/>
      <c r="BH3467" s="8"/>
      <c r="BI3467" s="8"/>
      <c r="BJ3467" s="8"/>
      <c r="BK3467" s="8"/>
      <c r="BL3467" s="8"/>
      <c r="BM3467" s="132"/>
      <c r="BN3467" s="132"/>
      <c r="BO3467" s="132"/>
      <c r="BP3467" s="132"/>
      <c r="BQ3467" s="132"/>
      <c r="BR3467" s="132"/>
      <c r="BS3467" s="132"/>
    </row>
    <row r="3468" spans="1:71" s="5" customFormat="1">
      <c r="A3468" s="100"/>
      <c r="B3468" s="126"/>
      <c r="C3468" s="126"/>
      <c r="D3468" s="126"/>
      <c r="R3468" s="8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  <c r="AD3468" s="8"/>
      <c r="AE3468" s="13"/>
      <c r="AF3468" s="8"/>
      <c r="AG3468" s="8"/>
      <c r="AH3468" s="8"/>
      <c r="AI3468" s="8"/>
      <c r="AJ3468" s="8"/>
      <c r="AK3468" s="8"/>
      <c r="AL3468" s="8"/>
      <c r="AM3468" s="8"/>
      <c r="AN3468" s="8"/>
      <c r="AO3468" s="8"/>
      <c r="AP3468" s="8"/>
      <c r="AQ3468" s="6"/>
      <c r="AR3468" s="6"/>
      <c r="AS3468" s="8"/>
      <c r="AT3468" s="8"/>
      <c r="AU3468" s="8"/>
      <c r="AV3468" s="8"/>
      <c r="AW3468" s="8"/>
      <c r="AX3468" s="8"/>
      <c r="AY3468" s="8"/>
      <c r="AZ3468" s="8"/>
      <c r="BA3468" s="8"/>
      <c r="BB3468" s="8"/>
      <c r="BC3468" s="8"/>
      <c r="BD3468" s="8"/>
      <c r="BE3468" s="8"/>
      <c r="BF3468" s="8"/>
      <c r="BG3468" s="8"/>
      <c r="BH3468" s="8"/>
      <c r="BI3468" s="8"/>
      <c r="BJ3468" s="8"/>
      <c r="BK3468" s="8"/>
      <c r="BL3468" s="8"/>
      <c r="BM3468" s="132"/>
      <c r="BN3468" s="132"/>
      <c r="BO3468" s="132"/>
      <c r="BP3468" s="132"/>
      <c r="BQ3468" s="132"/>
      <c r="BR3468" s="132"/>
      <c r="BS3468" s="132"/>
    </row>
    <row r="3469" spans="1:71" s="5" customFormat="1">
      <c r="A3469" s="100"/>
      <c r="B3469" s="126"/>
      <c r="C3469" s="126"/>
      <c r="D3469" s="126"/>
      <c r="R3469" s="8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  <c r="AD3469" s="8"/>
      <c r="AE3469" s="13"/>
      <c r="AF3469" s="8"/>
      <c r="AG3469" s="8"/>
      <c r="AH3469" s="8"/>
      <c r="AI3469" s="8"/>
      <c r="AJ3469" s="8"/>
      <c r="AK3469" s="8"/>
      <c r="AL3469" s="8"/>
      <c r="AM3469" s="8"/>
      <c r="AN3469" s="8"/>
      <c r="AO3469" s="8"/>
      <c r="AP3469" s="8"/>
      <c r="AQ3469" s="6"/>
      <c r="AR3469" s="6"/>
      <c r="AS3469" s="8"/>
      <c r="AT3469" s="8"/>
      <c r="AU3469" s="8"/>
      <c r="AV3469" s="8"/>
      <c r="AW3469" s="8"/>
      <c r="AX3469" s="8"/>
      <c r="AY3469" s="8"/>
      <c r="AZ3469" s="8"/>
      <c r="BA3469" s="8"/>
      <c r="BB3469" s="8"/>
      <c r="BC3469" s="8"/>
      <c r="BD3469" s="8"/>
      <c r="BE3469" s="8"/>
      <c r="BF3469" s="8"/>
      <c r="BG3469" s="8"/>
      <c r="BH3469" s="8"/>
      <c r="BI3469" s="8"/>
      <c r="BJ3469" s="8"/>
      <c r="BK3469" s="8"/>
      <c r="BL3469" s="8"/>
      <c r="BM3469" s="132"/>
      <c r="BN3469" s="132"/>
      <c r="BO3469" s="132"/>
      <c r="BP3469" s="132"/>
      <c r="BQ3469" s="132"/>
      <c r="BR3469" s="132"/>
      <c r="BS3469" s="132"/>
    </row>
    <row r="3470" spans="1:71" s="5" customFormat="1">
      <c r="A3470" s="100"/>
      <c r="B3470" s="126"/>
      <c r="C3470" s="126"/>
      <c r="D3470" s="126"/>
      <c r="R3470" s="8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  <c r="AD3470" s="8"/>
      <c r="AE3470" s="13"/>
      <c r="AF3470" s="8"/>
      <c r="AG3470" s="8"/>
      <c r="AH3470" s="8"/>
      <c r="AI3470" s="8"/>
      <c r="AJ3470" s="8"/>
      <c r="AK3470" s="8"/>
      <c r="AL3470" s="8"/>
      <c r="AM3470" s="8"/>
      <c r="AN3470" s="8"/>
      <c r="AO3470" s="8"/>
      <c r="AP3470" s="8"/>
      <c r="AQ3470" s="6"/>
      <c r="AR3470" s="6"/>
      <c r="AS3470" s="8"/>
      <c r="AT3470" s="8"/>
      <c r="AU3470" s="8"/>
      <c r="AV3470" s="8"/>
      <c r="AW3470" s="8"/>
      <c r="AX3470" s="8"/>
      <c r="AY3470" s="8"/>
      <c r="AZ3470" s="8"/>
      <c r="BA3470" s="8"/>
      <c r="BB3470" s="8"/>
      <c r="BC3470" s="8"/>
      <c r="BD3470" s="8"/>
      <c r="BE3470" s="8"/>
      <c r="BF3470" s="8"/>
      <c r="BG3470" s="8"/>
      <c r="BH3470" s="8"/>
      <c r="BI3470" s="8"/>
      <c r="BJ3470" s="8"/>
      <c r="BK3470" s="8"/>
      <c r="BL3470" s="8"/>
      <c r="BM3470" s="132"/>
      <c r="BN3470" s="132"/>
      <c r="BO3470" s="132"/>
      <c r="BP3470" s="132"/>
      <c r="BQ3470" s="132"/>
      <c r="BR3470" s="132"/>
      <c r="BS3470" s="132"/>
    </row>
    <row r="3471" spans="1:71" s="5" customFormat="1">
      <c r="A3471" s="100"/>
      <c r="B3471" s="126"/>
      <c r="C3471" s="126"/>
      <c r="D3471" s="126"/>
      <c r="R3471" s="8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  <c r="AD3471" s="8"/>
      <c r="AE3471" s="13"/>
      <c r="AF3471" s="8"/>
      <c r="AG3471" s="8"/>
      <c r="AH3471" s="8"/>
      <c r="AI3471" s="8"/>
      <c r="AJ3471" s="8"/>
      <c r="AK3471" s="8"/>
      <c r="AL3471" s="8"/>
      <c r="AM3471" s="8"/>
      <c r="AN3471" s="8"/>
      <c r="AO3471" s="8"/>
      <c r="AP3471" s="8"/>
      <c r="AQ3471" s="6"/>
      <c r="AR3471" s="6"/>
      <c r="AS3471" s="8"/>
      <c r="AT3471" s="8"/>
      <c r="AU3471" s="8"/>
      <c r="AV3471" s="8"/>
      <c r="AW3471" s="8"/>
      <c r="AX3471" s="8"/>
      <c r="AY3471" s="8"/>
      <c r="AZ3471" s="8"/>
      <c r="BA3471" s="8"/>
      <c r="BB3471" s="8"/>
      <c r="BC3471" s="8"/>
      <c r="BD3471" s="8"/>
      <c r="BE3471" s="8"/>
      <c r="BF3471" s="8"/>
      <c r="BG3471" s="8"/>
      <c r="BH3471" s="8"/>
      <c r="BI3471" s="8"/>
      <c r="BJ3471" s="8"/>
      <c r="BK3471" s="8"/>
      <c r="BL3471" s="8"/>
      <c r="BM3471" s="132"/>
      <c r="BN3471" s="132"/>
      <c r="BO3471" s="132"/>
      <c r="BP3471" s="132"/>
      <c r="BQ3471" s="132"/>
      <c r="BR3471" s="132"/>
      <c r="BS3471" s="132"/>
    </row>
    <row r="3472" spans="1:71" s="5" customFormat="1">
      <c r="A3472" s="100"/>
      <c r="B3472" s="126"/>
      <c r="C3472" s="126"/>
      <c r="D3472" s="126"/>
      <c r="R3472" s="8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  <c r="AD3472" s="8"/>
      <c r="AE3472" s="13"/>
      <c r="AF3472" s="8"/>
      <c r="AG3472" s="8"/>
      <c r="AH3472" s="8"/>
      <c r="AI3472" s="8"/>
      <c r="AJ3472" s="8"/>
      <c r="AK3472" s="8"/>
      <c r="AL3472" s="8"/>
      <c r="AM3472" s="8"/>
      <c r="AN3472" s="8"/>
      <c r="AO3472" s="8"/>
      <c r="AP3472" s="8"/>
      <c r="AQ3472" s="6"/>
      <c r="AR3472" s="6"/>
      <c r="AS3472" s="8"/>
      <c r="AT3472" s="8"/>
      <c r="AU3472" s="8"/>
      <c r="AV3472" s="8"/>
      <c r="AW3472" s="8"/>
      <c r="AX3472" s="8"/>
      <c r="AY3472" s="8"/>
      <c r="AZ3472" s="8"/>
      <c r="BA3472" s="8"/>
      <c r="BB3472" s="8"/>
      <c r="BC3472" s="8"/>
      <c r="BD3472" s="8"/>
      <c r="BE3472" s="8"/>
      <c r="BF3472" s="8"/>
      <c r="BG3472" s="8"/>
      <c r="BH3472" s="8"/>
      <c r="BI3472" s="8"/>
      <c r="BJ3472" s="8"/>
      <c r="BK3472" s="8"/>
      <c r="BL3472" s="8"/>
      <c r="BM3472" s="132"/>
      <c r="BN3472" s="132"/>
      <c r="BO3472" s="132"/>
      <c r="BP3472" s="132"/>
      <c r="BQ3472" s="132"/>
      <c r="BR3472" s="132"/>
      <c r="BS3472" s="132"/>
    </row>
    <row r="3473" spans="1:71" s="5" customFormat="1">
      <c r="A3473" s="100"/>
      <c r="B3473" s="126"/>
      <c r="C3473" s="126"/>
      <c r="D3473" s="126"/>
      <c r="R3473" s="8"/>
      <c r="S3473" s="8"/>
      <c r="T3473" s="8"/>
      <c r="U3473" s="8"/>
      <c r="V3473" s="8"/>
      <c r="W3473" s="8"/>
      <c r="X3473" s="8"/>
      <c r="Y3473" s="8"/>
      <c r="Z3473" s="8"/>
      <c r="AA3473" s="8"/>
      <c r="AB3473" s="8"/>
      <c r="AC3473" s="8"/>
      <c r="AD3473" s="8"/>
      <c r="AE3473" s="13"/>
      <c r="AF3473" s="8"/>
      <c r="AG3473" s="8"/>
      <c r="AH3473" s="8"/>
      <c r="AI3473" s="8"/>
      <c r="AJ3473" s="8"/>
      <c r="AK3473" s="8"/>
      <c r="AL3473" s="8"/>
      <c r="AM3473" s="8"/>
      <c r="AN3473" s="8"/>
      <c r="AO3473" s="8"/>
      <c r="AP3473" s="8"/>
      <c r="AQ3473" s="6"/>
      <c r="AR3473" s="6"/>
      <c r="AS3473" s="8"/>
      <c r="AT3473" s="8"/>
      <c r="AU3473" s="8"/>
      <c r="AV3473" s="8"/>
      <c r="AW3473" s="8"/>
      <c r="AX3473" s="8"/>
      <c r="AY3473" s="8"/>
      <c r="AZ3473" s="8"/>
      <c r="BA3473" s="8"/>
      <c r="BB3473" s="8"/>
      <c r="BC3473" s="8"/>
      <c r="BD3473" s="8"/>
      <c r="BE3473" s="8"/>
      <c r="BF3473" s="8"/>
      <c r="BG3473" s="8"/>
      <c r="BH3473" s="8"/>
      <c r="BI3473" s="8"/>
      <c r="BJ3473" s="8"/>
      <c r="BK3473" s="8"/>
      <c r="BL3473" s="8"/>
      <c r="BM3473" s="132"/>
      <c r="BN3473" s="132"/>
      <c r="BO3473" s="132"/>
      <c r="BP3473" s="132"/>
      <c r="BQ3473" s="132"/>
      <c r="BR3473" s="132"/>
      <c r="BS3473" s="132"/>
    </row>
    <row r="3474" spans="1:71" s="5" customFormat="1">
      <c r="A3474" s="100"/>
      <c r="B3474" s="126"/>
      <c r="C3474" s="126"/>
      <c r="D3474" s="126"/>
      <c r="R3474" s="8"/>
      <c r="S3474" s="8"/>
      <c r="T3474" s="8"/>
      <c r="U3474" s="8"/>
      <c r="V3474" s="8"/>
      <c r="W3474" s="8"/>
      <c r="X3474" s="8"/>
      <c r="Y3474" s="8"/>
      <c r="Z3474" s="8"/>
      <c r="AA3474" s="8"/>
      <c r="AB3474" s="8"/>
      <c r="AC3474" s="8"/>
      <c r="AD3474" s="8"/>
      <c r="AE3474" s="13"/>
      <c r="AF3474" s="8"/>
      <c r="AG3474" s="8"/>
      <c r="AH3474" s="8"/>
      <c r="AI3474" s="8"/>
      <c r="AJ3474" s="8"/>
      <c r="AK3474" s="8"/>
      <c r="AL3474" s="8"/>
      <c r="AM3474" s="8"/>
      <c r="AN3474" s="8"/>
      <c r="AO3474" s="8"/>
      <c r="AP3474" s="8"/>
      <c r="AQ3474" s="6"/>
      <c r="AR3474" s="6"/>
      <c r="AS3474" s="8"/>
      <c r="AT3474" s="8"/>
      <c r="AU3474" s="8"/>
      <c r="AV3474" s="8"/>
      <c r="AW3474" s="8"/>
      <c r="AX3474" s="8"/>
      <c r="AY3474" s="8"/>
      <c r="AZ3474" s="8"/>
      <c r="BA3474" s="8"/>
      <c r="BB3474" s="8"/>
      <c r="BC3474" s="8"/>
      <c r="BD3474" s="8"/>
      <c r="BE3474" s="8"/>
      <c r="BF3474" s="8"/>
      <c r="BG3474" s="8"/>
      <c r="BH3474" s="8"/>
      <c r="BI3474" s="8"/>
      <c r="BJ3474" s="8"/>
      <c r="BK3474" s="8"/>
      <c r="BL3474" s="8"/>
      <c r="BM3474" s="132"/>
      <c r="BN3474" s="132"/>
      <c r="BO3474" s="132"/>
      <c r="BP3474" s="132"/>
      <c r="BQ3474" s="132"/>
      <c r="BR3474" s="132"/>
      <c r="BS3474" s="132"/>
    </row>
    <row r="3475" spans="1:71" s="5" customFormat="1">
      <c r="A3475" s="100"/>
      <c r="B3475" s="126"/>
      <c r="C3475" s="126"/>
      <c r="D3475" s="126"/>
      <c r="R3475" s="8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  <c r="AD3475" s="8"/>
      <c r="AE3475" s="13"/>
      <c r="AF3475" s="8"/>
      <c r="AG3475" s="8"/>
      <c r="AH3475" s="8"/>
      <c r="AI3475" s="8"/>
      <c r="AJ3475" s="8"/>
      <c r="AK3475" s="8"/>
      <c r="AL3475" s="8"/>
      <c r="AM3475" s="8"/>
      <c r="AN3475" s="8"/>
      <c r="AO3475" s="8"/>
      <c r="AP3475" s="8"/>
      <c r="AQ3475" s="6"/>
      <c r="AR3475" s="6"/>
      <c r="AS3475" s="8"/>
      <c r="AT3475" s="8"/>
      <c r="AU3475" s="8"/>
      <c r="AV3475" s="8"/>
      <c r="AW3475" s="8"/>
      <c r="AX3475" s="8"/>
      <c r="AY3475" s="8"/>
      <c r="AZ3475" s="8"/>
      <c r="BA3475" s="8"/>
      <c r="BB3475" s="8"/>
      <c r="BC3475" s="8"/>
      <c r="BD3475" s="8"/>
      <c r="BE3475" s="8"/>
      <c r="BF3475" s="8"/>
      <c r="BG3475" s="8"/>
      <c r="BH3475" s="8"/>
      <c r="BI3475" s="8"/>
      <c r="BJ3475" s="8"/>
      <c r="BK3475" s="8"/>
      <c r="BL3475" s="8"/>
      <c r="BM3475" s="132"/>
      <c r="BN3475" s="132"/>
      <c r="BO3475" s="132"/>
      <c r="BP3475" s="132"/>
      <c r="BQ3475" s="132"/>
      <c r="BR3475" s="132"/>
      <c r="BS3475" s="132"/>
    </row>
    <row r="3476" spans="1:71" s="5" customFormat="1">
      <c r="A3476" s="100"/>
      <c r="B3476" s="126"/>
      <c r="C3476" s="126"/>
      <c r="D3476" s="126"/>
      <c r="R3476" s="8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  <c r="AD3476" s="8"/>
      <c r="AE3476" s="13"/>
      <c r="AF3476" s="8"/>
      <c r="AG3476" s="8"/>
      <c r="AH3476" s="8"/>
      <c r="AI3476" s="8"/>
      <c r="AJ3476" s="8"/>
      <c r="AK3476" s="8"/>
      <c r="AL3476" s="8"/>
      <c r="AM3476" s="8"/>
      <c r="AN3476" s="8"/>
      <c r="AO3476" s="8"/>
      <c r="AP3476" s="8"/>
      <c r="AQ3476" s="6"/>
      <c r="AR3476" s="6"/>
      <c r="AS3476" s="8"/>
      <c r="AT3476" s="8"/>
      <c r="AU3476" s="8"/>
      <c r="AV3476" s="8"/>
      <c r="AW3476" s="8"/>
      <c r="AX3476" s="8"/>
      <c r="AY3476" s="8"/>
      <c r="AZ3476" s="8"/>
      <c r="BA3476" s="8"/>
      <c r="BB3476" s="8"/>
      <c r="BC3476" s="8"/>
      <c r="BD3476" s="8"/>
      <c r="BE3476" s="8"/>
      <c r="BF3476" s="8"/>
      <c r="BG3476" s="8"/>
      <c r="BH3476" s="8"/>
      <c r="BI3476" s="8"/>
      <c r="BJ3476" s="8"/>
      <c r="BK3476" s="8"/>
      <c r="BL3476" s="8"/>
      <c r="BM3476" s="132"/>
      <c r="BN3476" s="132"/>
      <c r="BO3476" s="132"/>
      <c r="BP3476" s="132"/>
      <c r="BQ3476" s="132"/>
      <c r="BR3476" s="132"/>
      <c r="BS3476" s="132"/>
    </row>
    <row r="3477" spans="1:71" s="5" customFormat="1">
      <c r="A3477" s="100"/>
      <c r="B3477" s="126"/>
      <c r="C3477" s="126"/>
      <c r="D3477" s="126"/>
      <c r="R3477" s="8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  <c r="AD3477" s="8"/>
      <c r="AE3477" s="13"/>
      <c r="AF3477" s="8"/>
      <c r="AG3477" s="8"/>
      <c r="AH3477" s="8"/>
      <c r="AI3477" s="8"/>
      <c r="AJ3477" s="8"/>
      <c r="AK3477" s="8"/>
      <c r="AL3477" s="8"/>
      <c r="AM3477" s="8"/>
      <c r="AN3477" s="8"/>
      <c r="AO3477" s="8"/>
      <c r="AP3477" s="8"/>
      <c r="AQ3477" s="6"/>
      <c r="AR3477" s="6"/>
      <c r="AS3477" s="8"/>
      <c r="AT3477" s="8"/>
      <c r="AU3477" s="8"/>
      <c r="AV3477" s="8"/>
      <c r="AW3477" s="8"/>
      <c r="AX3477" s="8"/>
      <c r="AY3477" s="8"/>
      <c r="AZ3477" s="8"/>
      <c r="BA3477" s="8"/>
      <c r="BB3477" s="8"/>
      <c r="BC3477" s="8"/>
      <c r="BD3477" s="8"/>
      <c r="BE3477" s="8"/>
      <c r="BF3477" s="8"/>
      <c r="BG3477" s="8"/>
      <c r="BH3477" s="8"/>
      <c r="BI3477" s="8"/>
      <c r="BJ3477" s="8"/>
      <c r="BK3477" s="8"/>
      <c r="BL3477" s="8"/>
      <c r="BM3477" s="132"/>
      <c r="BN3477" s="132"/>
      <c r="BO3477" s="132"/>
      <c r="BP3477" s="132"/>
      <c r="BQ3477" s="132"/>
      <c r="BR3477" s="132"/>
      <c r="BS3477" s="132"/>
    </row>
    <row r="3478" spans="1:71" s="5" customFormat="1">
      <c r="A3478" s="100"/>
      <c r="B3478" s="126"/>
      <c r="C3478" s="126"/>
      <c r="D3478" s="126"/>
      <c r="R3478" s="8"/>
      <c r="S3478" s="8"/>
      <c r="T3478" s="8"/>
      <c r="U3478" s="8"/>
      <c r="V3478" s="8"/>
      <c r="W3478" s="8"/>
      <c r="X3478" s="8"/>
      <c r="Y3478" s="8"/>
      <c r="Z3478" s="8"/>
      <c r="AA3478" s="8"/>
      <c r="AB3478" s="8"/>
      <c r="AC3478" s="8"/>
      <c r="AD3478" s="8"/>
      <c r="AE3478" s="13"/>
      <c r="AF3478" s="8"/>
      <c r="AG3478" s="8"/>
      <c r="AH3478" s="8"/>
      <c r="AI3478" s="8"/>
      <c r="AJ3478" s="8"/>
      <c r="AK3478" s="8"/>
      <c r="AL3478" s="8"/>
      <c r="AM3478" s="8"/>
      <c r="AN3478" s="8"/>
      <c r="AO3478" s="8"/>
      <c r="AP3478" s="8"/>
      <c r="AQ3478" s="6"/>
      <c r="AR3478" s="6"/>
      <c r="AS3478" s="8"/>
      <c r="AT3478" s="8"/>
      <c r="AU3478" s="8"/>
      <c r="AV3478" s="8"/>
      <c r="AW3478" s="8"/>
      <c r="AX3478" s="8"/>
      <c r="AY3478" s="8"/>
      <c r="AZ3478" s="8"/>
      <c r="BA3478" s="8"/>
      <c r="BB3478" s="8"/>
      <c r="BC3478" s="8"/>
      <c r="BD3478" s="8"/>
      <c r="BE3478" s="8"/>
      <c r="BF3478" s="8"/>
      <c r="BG3478" s="8"/>
      <c r="BH3478" s="8"/>
      <c r="BI3478" s="8"/>
      <c r="BJ3478" s="8"/>
      <c r="BK3478" s="8"/>
      <c r="BL3478" s="8"/>
      <c r="BM3478" s="132"/>
      <c r="BN3478" s="132"/>
      <c r="BO3478" s="132"/>
      <c r="BP3478" s="132"/>
      <c r="BQ3478" s="132"/>
      <c r="BR3478" s="132"/>
      <c r="BS3478" s="132"/>
    </row>
    <row r="3479" spans="1:71" s="5" customFormat="1">
      <c r="A3479" s="100"/>
      <c r="B3479" s="126"/>
      <c r="C3479" s="126"/>
      <c r="D3479" s="126"/>
      <c r="R3479" s="8"/>
      <c r="S3479" s="8"/>
      <c r="T3479" s="8"/>
      <c r="U3479" s="8"/>
      <c r="V3479" s="8"/>
      <c r="W3479" s="8"/>
      <c r="X3479" s="8"/>
      <c r="Y3479" s="8"/>
      <c r="Z3479" s="8"/>
      <c r="AA3479" s="8"/>
      <c r="AB3479" s="8"/>
      <c r="AC3479" s="8"/>
      <c r="AD3479" s="8"/>
      <c r="AE3479" s="13"/>
      <c r="AF3479" s="8"/>
      <c r="AG3479" s="8"/>
      <c r="AH3479" s="8"/>
      <c r="AI3479" s="8"/>
      <c r="AJ3479" s="8"/>
      <c r="AK3479" s="8"/>
      <c r="AL3479" s="8"/>
      <c r="AM3479" s="8"/>
      <c r="AN3479" s="8"/>
      <c r="AO3479" s="8"/>
      <c r="AP3479" s="8"/>
      <c r="AQ3479" s="6"/>
      <c r="AR3479" s="6"/>
      <c r="AS3479" s="8"/>
      <c r="AT3479" s="8"/>
      <c r="AU3479" s="8"/>
      <c r="AV3479" s="8"/>
      <c r="AW3479" s="8"/>
      <c r="AX3479" s="8"/>
      <c r="AY3479" s="8"/>
      <c r="AZ3479" s="8"/>
      <c r="BA3479" s="8"/>
      <c r="BB3479" s="8"/>
      <c r="BC3479" s="8"/>
      <c r="BD3479" s="8"/>
      <c r="BE3479" s="8"/>
      <c r="BF3479" s="8"/>
      <c r="BG3479" s="8"/>
      <c r="BH3479" s="8"/>
      <c r="BI3479" s="8"/>
      <c r="BJ3479" s="8"/>
      <c r="BK3479" s="8"/>
      <c r="BL3479" s="8"/>
      <c r="BM3479" s="132"/>
      <c r="BN3479" s="132"/>
      <c r="BO3479" s="132"/>
      <c r="BP3479" s="132"/>
      <c r="BQ3479" s="132"/>
      <c r="BR3479" s="132"/>
      <c r="BS3479" s="132"/>
    </row>
    <row r="3480" spans="1:71" s="5" customFormat="1">
      <c r="A3480" s="100"/>
      <c r="B3480" s="126"/>
      <c r="C3480" s="126"/>
      <c r="D3480" s="126"/>
      <c r="R3480" s="8"/>
      <c r="S3480" s="8"/>
      <c r="T3480" s="8"/>
      <c r="U3480" s="8"/>
      <c r="V3480" s="8"/>
      <c r="W3480" s="8"/>
      <c r="X3480" s="8"/>
      <c r="Y3480" s="8"/>
      <c r="Z3480" s="8"/>
      <c r="AA3480" s="8"/>
      <c r="AB3480" s="8"/>
      <c r="AC3480" s="8"/>
      <c r="AD3480" s="8"/>
      <c r="AE3480" s="13"/>
      <c r="AF3480" s="8"/>
      <c r="AG3480" s="8"/>
      <c r="AH3480" s="8"/>
      <c r="AI3480" s="8"/>
      <c r="AJ3480" s="8"/>
      <c r="AK3480" s="8"/>
      <c r="AL3480" s="8"/>
      <c r="AM3480" s="8"/>
      <c r="AN3480" s="8"/>
      <c r="AO3480" s="8"/>
      <c r="AP3480" s="8"/>
      <c r="AQ3480" s="6"/>
      <c r="AR3480" s="6"/>
      <c r="AS3480" s="8"/>
      <c r="AT3480" s="8"/>
      <c r="AU3480" s="8"/>
      <c r="AV3480" s="8"/>
      <c r="AW3480" s="8"/>
      <c r="AX3480" s="8"/>
      <c r="AY3480" s="8"/>
      <c r="AZ3480" s="8"/>
      <c r="BA3480" s="8"/>
      <c r="BB3480" s="8"/>
      <c r="BC3480" s="8"/>
      <c r="BD3480" s="8"/>
      <c r="BE3480" s="8"/>
      <c r="BF3480" s="8"/>
      <c r="BG3480" s="8"/>
      <c r="BH3480" s="8"/>
      <c r="BI3480" s="8"/>
      <c r="BJ3480" s="8"/>
      <c r="BK3480" s="8"/>
      <c r="BL3480" s="8"/>
      <c r="BM3480" s="132"/>
      <c r="BN3480" s="132"/>
      <c r="BO3480" s="132"/>
      <c r="BP3480" s="132"/>
      <c r="BQ3480" s="132"/>
      <c r="BR3480" s="132"/>
      <c r="BS3480" s="132"/>
    </row>
    <row r="3481" spans="1:71" s="5" customFormat="1">
      <c r="A3481" s="100"/>
      <c r="B3481" s="126"/>
      <c r="C3481" s="126"/>
      <c r="D3481" s="126"/>
      <c r="R3481" s="8"/>
      <c r="S3481" s="8"/>
      <c r="T3481" s="8"/>
      <c r="U3481" s="8"/>
      <c r="V3481" s="8"/>
      <c r="W3481" s="8"/>
      <c r="X3481" s="8"/>
      <c r="Y3481" s="8"/>
      <c r="Z3481" s="8"/>
      <c r="AA3481" s="8"/>
      <c r="AB3481" s="8"/>
      <c r="AC3481" s="8"/>
      <c r="AD3481" s="8"/>
      <c r="AE3481" s="13"/>
      <c r="AF3481" s="8"/>
      <c r="AG3481" s="8"/>
      <c r="AH3481" s="8"/>
      <c r="AI3481" s="8"/>
      <c r="AJ3481" s="8"/>
      <c r="AK3481" s="8"/>
      <c r="AL3481" s="8"/>
      <c r="AM3481" s="8"/>
      <c r="AN3481" s="8"/>
      <c r="AO3481" s="8"/>
      <c r="AP3481" s="8"/>
      <c r="AQ3481" s="6"/>
      <c r="AR3481" s="6"/>
      <c r="AS3481" s="8"/>
      <c r="AT3481" s="8"/>
      <c r="AU3481" s="8"/>
      <c r="AV3481" s="8"/>
      <c r="AW3481" s="8"/>
      <c r="AX3481" s="8"/>
      <c r="AY3481" s="8"/>
      <c r="AZ3481" s="8"/>
      <c r="BA3481" s="8"/>
      <c r="BB3481" s="8"/>
      <c r="BC3481" s="8"/>
      <c r="BD3481" s="8"/>
      <c r="BE3481" s="8"/>
      <c r="BF3481" s="8"/>
      <c r="BG3481" s="8"/>
      <c r="BH3481" s="8"/>
      <c r="BI3481" s="8"/>
      <c r="BJ3481" s="8"/>
      <c r="BK3481" s="8"/>
      <c r="BL3481" s="8"/>
      <c r="BM3481" s="132"/>
      <c r="BN3481" s="132"/>
      <c r="BO3481" s="132"/>
      <c r="BP3481" s="132"/>
      <c r="BQ3481" s="132"/>
      <c r="BR3481" s="132"/>
      <c r="BS3481" s="132"/>
    </row>
    <row r="3482" spans="1:71" s="5" customFormat="1">
      <c r="A3482" s="100"/>
      <c r="B3482" s="126"/>
      <c r="C3482" s="126"/>
      <c r="D3482" s="126"/>
      <c r="R3482" s="8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13"/>
      <c r="AF3482" s="8"/>
      <c r="AG3482" s="8"/>
      <c r="AH3482" s="8"/>
      <c r="AI3482" s="8"/>
      <c r="AJ3482" s="8"/>
      <c r="AK3482" s="8"/>
      <c r="AL3482" s="8"/>
      <c r="AM3482" s="8"/>
      <c r="AN3482" s="8"/>
      <c r="AO3482" s="8"/>
      <c r="AP3482" s="8"/>
      <c r="AQ3482" s="6"/>
      <c r="AR3482" s="6"/>
      <c r="AS3482" s="8"/>
      <c r="AT3482" s="8"/>
      <c r="AU3482" s="8"/>
      <c r="AV3482" s="8"/>
      <c r="AW3482" s="8"/>
      <c r="AX3482" s="8"/>
      <c r="AY3482" s="8"/>
      <c r="AZ3482" s="8"/>
      <c r="BA3482" s="8"/>
      <c r="BB3482" s="8"/>
      <c r="BC3482" s="8"/>
      <c r="BD3482" s="8"/>
      <c r="BE3482" s="8"/>
      <c r="BF3482" s="8"/>
      <c r="BG3482" s="8"/>
      <c r="BH3482" s="8"/>
      <c r="BI3482" s="8"/>
      <c r="BJ3482" s="8"/>
      <c r="BK3482" s="8"/>
      <c r="BL3482" s="8"/>
      <c r="BM3482" s="132"/>
      <c r="BN3482" s="132"/>
      <c r="BO3482" s="132"/>
      <c r="BP3482" s="132"/>
      <c r="BQ3482" s="132"/>
      <c r="BR3482" s="132"/>
      <c r="BS3482" s="132"/>
    </row>
    <row r="3483" spans="1:71" s="5" customFormat="1">
      <c r="A3483" s="100"/>
      <c r="B3483" s="126"/>
      <c r="C3483" s="126"/>
      <c r="D3483" s="126"/>
      <c r="R3483" s="8"/>
      <c r="S3483" s="8"/>
      <c r="T3483" s="8"/>
      <c r="U3483" s="8"/>
      <c r="V3483" s="8"/>
      <c r="W3483" s="8"/>
      <c r="X3483" s="8"/>
      <c r="Y3483" s="8"/>
      <c r="Z3483" s="8"/>
      <c r="AA3483" s="8"/>
      <c r="AB3483" s="8"/>
      <c r="AC3483" s="8"/>
      <c r="AD3483" s="8"/>
      <c r="AE3483" s="13"/>
      <c r="AF3483" s="8"/>
      <c r="AG3483" s="8"/>
      <c r="AH3483" s="8"/>
      <c r="AI3483" s="8"/>
      <c r="AJ3483" s="8"/>
      <c r="AK3483" s="8"/>
      <c r="AL3483" s="8"/>
      <c r="AM3483" s="8"/>
      <c r="AN3483" s="8"/>
      <c r="AO3483" s="8"/>
      <c r="AP3483" s="8"/>
      <c r="AQ3483" s="6"/>
      <c r="AR3483" s="6"/>
      <c r="AS3483" s="8"/>
      <c r="AT3483" s="8"/>
      <c r="AU3483" s="8"/>
      <c r="AV3483" s="8"/>
      <c r="AW3483" s="8"/>
      <c r="AX3483" s="8"/>
      <c r="AY3483" s="8"/>
      <c r="AZ3483" s="8"/>
      <c r="BA3483" s="8"/>
      <c r="BB3483" s="8"/>
      <c r="BC3483" s="8"/>
      <c r="BD3483" s="8"/>
      <c r="BE3483" s="8"/>
      <c r="BF3483" s="8"/>
      <c r="BG3483" s="8"/>
      <c r="BH3483" s="8"/>
      <c r="BI3483" s="8"/>
      <c r="BJ3483" s="8"/>
      <c r="BK3483" s="8"/>
      <c r="BL3483" s="8"/>
      <c r="BM3483" s="132"/>
      <c r="BN3483" s="132"/>
      <c r="BO3483" s="132"/>
      <c r="BP3483" s="132"/>
      <c r="BQ3483" s="132"/>
      <c r="BR3483" s="132"/>
      <c r="BS3483" s="132"/>
    </row>
    <row r="3484" spans="1:71" s="5" customFormat="1">
      <c r="A3484" s="100"/>
      <c r="B3484" s="126"/>
      <c r="C3484" s="126"/>
      <c r="D3484" s="126"/>
      <c r="R3484" s="8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  <c r="AD3484" s="8"/>
      <c r="AE3484" s="13"/>
      <c r="AF3484" s="8"/>
      <c r="AG3484" s="8"/>
      <c r="AH3484" s="8"/>
      <c r="AI3484" s="8"/>
      <c r="AJ3484" s="8"/>
      <c r="AK3484" s="8"/>
      <c r="AL3484" s="8"/>
      <c r="AM3484" s="8"/>
      <c r="AN3484" s="8"/>
      <c r="AO3484" s="8"/>
      <c r="AP3484" s="8"/>
      <c r="AQ3484" s="6"/>
      <c r="AR3484" s="6"/>
      <c r="AS3484" s="8"/>
      <c r="AT3484" s="8"/>
      <c r="AU3484" s="8"/>
      <c r="AV3484" s="8"/>
      <c r="AW3484" s="8"/>
      <c r="AX3484" s="8"/>
      <c r="AY3484" s="8"/>
      <c r="AZ3484" s="8"/>
      <c r="BA3484" s="8"/>
      <c r="BB3484" s="8"/>
      <c r="BC3484" s="8"/>
      <c r="BD3484" s="8"/>
      <c r="BE3484" s="8"/>
      <c r="BF3484" s="8"/>
      <c r="BG3484" s="8"/>
      <c r="BH3484" s="8"/>
      <c r="BI3484" s="8"/>
      <c r="BJ3484" s="8"/>
      <c r="BK3484" s="8"/>
      <c r="BL3484" s="8"/>
      <c r="BM3484" s="132"/>
      <c r="BN3484" s="132"/>
      <c r="BO3484" s="132"/>
      <c r="BP3484" s="132"/>
      <c r="BQ3484" s="132"/>
      <c r="BR3484" s="132"/>
      <c r="BS3484" s="132"/>
    </row>
    <row r="3485" spans="1:71" s="5" customFormat="1">
      <c r="A3485" s="100"/>
      <c r="B3485" s="126"/>
      <c r="C3485" s="126"/>
      <c r="D3485" s="126"/>
      <c r="R3485" s="8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  <c r="AD3485" s="8"/>
      <c r="AE3485" s="13"/>
      <c r="AF3485" s="8"/>
      <c r="AG3485" s="8"/>
      <c r="AH3485" s="8"/>
      <c r="AI3485" s="8"/>
      <c r="AJ3485" s="8"/>
      <c r="AK3485" s="8"/>
      <c r="AL3485" s="8"/>
      <c r="AM3485" s="8"/>
      <c r="AN3485" s="8"/>
      <c r="AO3485" s="8"/>
      <c r="AP3485" s="8"/>
      <c r="AQ3485" s="6"/>
      <c r="AR3485" s="6"/>
      <c r="AS3485" s="8"/>
      <c r="AT3485" s="8"/>
      <c r="AU3485" s="8"/>
      <c r="AV3485" s="8"/>
      <c r="AW3485" s="8"/>
      <c r="AX3485" s="8"/>
      <c r="AY3485" s="8"/>
      <c r="AZ3485" s="8"/>
      <c r="BA3485" s="8"/>
      <c r="BB3485" s="8"/>
      <c r="BC3485" s="8"/>
      <c r="BD3485" s="8"/>
      <c r="BE3485" s="8"/>
      <c r="BF3485" s="8"/>
      <c r="BG3485" s="8"/>
      <c r="BH3485" s="8"/>
      <c r="BI3485" s="8"/>
      <c r="BJ3485" s="8"/>
      <c r="BK3485" s="8"/>
      <c r="BL3485" s="8"/>
      <c r="BM3485" s="132"/>
      <c r="BN3485" s="132"/>
      <c r="BO3485" s="132"/>
      <c r="BP3485" s="132"/>
      <c r="BQ3485" s="132"/>
      <c r="BR3485" s="132"/>
      <c r="BS3485" s="132"/>
    </row>
    <row r="3486" spans="1:71" s="5" customFormat="1">
      <c r="A3486" s="100"/>
      <c r="B3486" s="126"/>
      <c r="C3486" s="126"/>
      <c r="D3486" s="126"/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13"/>
      <c r="AF3486" s="8"/>
      <c r="AG3486" s="8"/>
      <c r="AH3486" s="8"/>
      <c r="AI3486" s="8"/>
      <c r="AJ3486" s="8"/>
      <c r="AK3486" s="8"/>
      <c r="AL3486" s="8"/>
      <c r="AM3486" s="8"/>
      <c r="AN3486" s="8"/>
      <c r="AO3486" s="8"/>
      <c r="AP3486" s="8"/>
      <c r="AQ3486" s="6"/>
      <c r="AR3486" s="6"/>
      <c r="AS3486" s="8"/>
      <c r="AT3486" s="8"/>
      <c r="AU3486" s="8"/>
      <c r="AV3486" s="8"/>
      <c r="AW3486" s="8"/>
      <c r="AX3486" s="8"/>
      <c r="AY3486" s="8"/>
      <c r="AZ3486" s="8"/>
      <c r="BA3486" s="8"/>
      <c r="BB3486" s="8"/>
      <c r="BC3486" s="8"/>
      <c r="BD3486" s="8"/>
      <c r="BE3486" s="8"/>
      <c r="BF3486" s="8"/>
      <c r="BG3486" s="8"/>
      <c r="BH3486" s="8"/>
      <c r="BI3486" s="8"/>
      <c r="BJ3486" s="8"/>
      <c r="BK3486" s="8"/>
      <c r="BL3486" s="8"/>
      <c r="BM3486" s="132"/>
      <c r="BN3486" s="132"/>
      <c r="BO3486" s="132"/>
      <c r="BP3486" s="132"/>
      <c r="BQ3486" s="132"/>
      <c r="BR3486" s="132"/>
      <c r="BS3486" s="132"/>
    </row>
    <row r="3487" spans="1:71" s="5" customFormat="1">
      <c r="A3487" s="100"/>
      <c r="B3487" s="126"/>
      <c r="C3487" s="126"/>
      <c r="D3487" s="126"/>
      <c r="R3487" s="8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  <c r="AD3487" s="8"/>
      <c r="AE3487" s="13"/>
      <c r="AF3487" s="8"/>
      <c r="AG3487" s="8"/>
      <c r="AH3487" s="8"/>
      <c r="AI3487" s="8"/>
      <c r="AJ3487" s="8"/>
      <c r="AK3487" s="8"/>
      <c r="AL3487" s="8"/>
      <c r="AM3487" s="8"/>
      <c r="AN3487" s="8"/>
      <c r="AO3487" s="8"/>
      <c r="AP3487" s="8"/>
      <c r="AQ3487" s="6"/>
      <c r="AR3487" s="6"/>
      <c r="AS3487" s="8"/>
      <c r="AT3487" s="8"/>
      <c r="AU3487" s="8"/>
      <c r="AV3487" s="8"/>
      <c r="AW3487" s="8"/>
      <c r="AX3487" s="8"/>
      <c r="AY3487" s="8"/>
      <c r="AZ3487" s="8"/>
      <c r="BA3487" s="8"/>
      <c r="BB3487" s="8"/>
      <c r="BC3487" s="8"/>
      <c r="BD3487" s="8"/>
      <c r="BE3487" s="8"/>
      <c r="BF3487" s="8"/>
      <c r="BG3487" s="8"/>
      <c r="BH3487" s="8"/>
      <c r="BI3487" s="8"/>
      <c r="BJ3487" s="8"/>
      <c r="BK3487" s="8"/>
      <c r="BL3487" s="8"/>
      <c r="BM3487" s="132"/>
      <c r="BN3487" s="132"/>
      <c r="BO3487" s="132"/>
      <c r="BP3487" s="132"/>
      <c r="BQ3487" s="132"/>
      <c r="BR3487" s="132"/>
      <c r="BS3487" s="132"/>
    </row>
    <row r="3488" spans="1:71" s="5" customFormat="1">
      <c r="A3488" s="100"/>
      <c r="B3488" s="126"/>
      <c r="C3488" s="126"/>
      <c r="D3488" s="126"/>
      <c r="R3488" s="8"/>
      <c r="S3488" s="8"/>
      <c r="T3488" s="8"/>
      <c r="U3488" s="8"/>
      <c r="V3488" s="8"/>
      <c r="W3488" s="8"/>
      <c r="X3488" s="8"/>
      <c r="Y3488" s="8"/>
      <c r="Z3488" s="8"/>
      <c r="AA3488" s="8"/>
      <c r="AB3488" s="8"/>
      <c r="AC3488" s="8"/>
      <c r="AD3488" s="8"/>
      <c r="AE3488" s="13"/>
      <c r="AF3488" s="8"/>
      <c r="AG3488" s="8"/>
      <c r="AH3488" s="8"/>
      <c r="AI3488" s="8"/>
      <c r="AJ3488" s="8"/>
      <c r="AK3488" s="8"/>
      <c r="AL3488" s="8"/>
      <c r="AM3488" s="8"/>
      <c r="AN3488" s="8"/>
      <c r="AO3488" s="8"/>
      <c r="AP3488" s="8"/>
      <c r="AQ3488" s="6"/>
      <c r="AR3488" s="6"/>
      <c r="AS3488" s="8"/>
      <c r="AT3488" s="8"/>
      <c r="AU3488" s="8"/>
      <c r="AV3488" s="8"/>
      <c r="AW3488" s="8"/>
      <c r="AX3488" s="8"/>
      <c r="AY3488" s="8"/>
      <c r="AZ3488" s="8"/>
      <c r="BA3488" s="8"/>
      <c r="BB3488" s="8"/>
      <c r="BC3488" s="8"/>
      <c r="BD3488" s="8"/>
      <c r="BE3488" s="8"/>
      <c r="BF3488" s="8"/>
      <c r="BG3488" s="8"/>
      <c r="BH3488" s="8"/>
      <c r="BI3488" s="8"/>
      <c r="BJ3488" s="8"/>
      <c r="BK3488" s="8"/>
      <c r="BL3488" s="8"/>
      <c r="BM3488" s="132"/>
      <c r="BN3488" s="132"/>
      <c r="BO3488" s="132"/>
      <c r="BP3488" s="132"/>
      <c r="BQ3488" s="132"/>
      <c r="BR3488" s="132"/>
      <c r="BS3488" s="132"/>
    </row>
    <row r="3489" spans="1:71" s="5" customFormat="1">
      <c r="A3489" s="100"/>
      <c r="B3489" s="126"/>
      <c r="C3489" s="126"/>
      <c r="D3489" s="126"/>
      <c r="R3489" s="8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  <c r="AD3489" s="8"/>
      <c r="AE3489" s="13"/>
      <c r="AF3489" s="8"/>
      <c r="AG3489" s="8"/>
      <c r="AH3489" s="8"/>
      <c r="AI3489" s="8"/>
      <c r="AJ3489" s="8"/>
      <c r="AK3489" s="8"/>
      <c r="AL3489" s="8"/>
      <c r="AM3489" s="8"/>
      <c r="AN3489" s="8"/>
      <c r="AO3489" s="8"/>
      <c r="AP3489" s="8"/>
      <c r="AQ3489" s="6"/>
      <c r="AR3489" s="6"/>
      <c r="AS3489" s="8"/>
      <c r="AT3489" s="8"/>
      <c r="AU3489" s="8"/>
      <c r="AV3489" s="8"/>
      <c r="AW3489" s="8"/>
      <c r="AX3489" s="8"/>
      <c r="AY3489" s="8"/>
      <c r="AZ3489" s="8"/>
      <c r="BA3489" s="8"/>
      <c r="BB3489" s="8"/>
      <c r="BC3489" s="8"/>
      <c r="BD3489" s="8"/>
      <c r="BE3489" s="8"/>
      <c r="BF3489" s="8"/>
      <c r="BG3489" s="8"/>
      <c r="BH3489" s="8"/>
      <c r="BI3489" s="8"/>
      <c r="BJ3489" s="8"/>
      <c r="BK3489" s="8"/>
      <c r="BL3489" s="8"/>
      <c r="BM3489" s="132"/>
      <c r="BN3489" s="132"/>
      <c r="BO3489" s="132"/>
      <c r="BP3489" s="132"/>
      <c r="BQ3489" s="132"/>
      <c r="BR3489" s="132"/>
      <c r="BS3489" s="132"/>
    </row>
    <row r="3490" spans="1:71" s="5" customFormat="1">
      <c r="A3490" s="100"/>
      <c r="B3490" s="126"/>
      <c r="C3490" s="126"/>
      <c r="D3490" s="126"/>
      <c r="R3490" s="8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  <c r="AD3490" s="8"/>
      <c r="AE3490" s="13"/>
      <c r="AF3490" s="8"/>
      <c r="AG3490" s="8"/>
      <c r="AH3490" s="8"/>
      <c r="AI3490" s="8"/>
      <c r="AJ3490" s="8"/>
      <c r="AK3490" s="8"/>
      <c r="AL3490" s="8"/>
      <c r="AM3490" s="8"/>
      <c r="AN3490" s="8"/>
      <c r="AO3490" s="8"/>
      <c r="AP3490" s="8"/>
      <c r="AQ3490" s="6"/>
      <c r="AR3490" s="6"/>
      <c r="AS3490" s="8"/>
      <c r="AT3490" s="8"/>
      <c r="AU3490" s="8"/>
      <c r="AV3490" s="8"/>
      <c r="AW3490" s="8"/>
      <c r="AX3490" s="8"/>
      <c r="AY3490" s="8"/>
      <c r="AZ3490" s="8"/>
      <c r="BA3490" s="8"/>
      <c r="BB3490" s="8"/>
      <c r="BC3490" s="8"/>
      <c r="BD3490" s="8"/>
      <c r="BE3490" s="8"/>
      <c r="BF3490" s="8"/>
      <c r="BG3490" s="8"/>
      <c r="BH3490" s="8"/>
      <c r="BI3490" s="8"/>
      <c r="BJ3490" s="8"/>
      <c r="BK3490" s="8"/>
      <c r="BL3490" s="8"/>
      <c r="BM3490" s="132"/>
      <c r="BN3490" s="132"/>
      <c r="BO3490" s="132"/>
      <c r="BP3490" s="132"/>
      <c r="BQ3490" s="132"/>
      <c r="BR3490" s="132"/>
      <c r="BS3490" s="132"/>
    </row>
  </sheetData>
  <sheetProtection sheet="1"/>
  <mergeCells count="9">
    <mergeCell ref="B1:Q1"/>
    <mergeCell ref="B22:I22"/>
    <mergeCell ref="R11:S11"/>
    <mergeCell ref="R32:S32"/>
    <mergeCell ref="R18:S18"/>
    <mergeCell ref="R10:S10"/>
    <mergeCell ref="B23:F23"/>
    <mergeCell ref="B19:H20"/>
    <mergeCell ref="J27:P28"/>
  </mergeCells>
  <phoneticPr fontId="4" type="noConversion"/>
  <pageMargins left="0.39370078740157483" right="0.39370078740157483" top="0.47244094488188981" bottom="0.39370078740157483" header="0.39370078740157483" footer="0.39370078740157483"/>
  <pageSetup paperSize="9" scale="7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1118">
          <objectPr defaultSize="0" autoPict="0" dde="1">
            <anchor moveWithCells="1">
              <from>
                <xdr:col>24</xdr:col>
                <xdr:colOff>82550</xdr:colOff>
                <xdr:row>1104</xdr:row>
                <xdr:rowOff>152400</xdr:rowOff>
              </from>
              <to>
                <xdr:col>25</xdr:col>
                <xdr:colOff>88900</xdr:colOff>
                <xdr:row>1108</xdr:row>
                <xdr:rowOff>63500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1118"/>
      </mc:Fallback>
    </mc:AlternateContent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1161">
          <objectPr defaultSize="0" autoPict="0" dde="1">
            <anchor moveWithCells="1">
              <from>
                <xdr:col>24</xdr:col>
                <xdr:colOff>82550</xdr:colOff>
                <xdr:row>905</xdr:row>
                <xdr:rowOff>152400</xdr:rowOff>
              </from>
              <to>
                <xdr:col>25</xdr:col>
                <xdr:colOff>88900</xdr:colOff>
                <xdr:row>909</xdr:row>
                <xdr:rowOff>44450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1161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2</xdr:col>
                    <xdr:colOff>0</xdr:colOff>
                    <xdr:row>5</xdr:row>
                    <xdr:rowOff>63500</xdr:rowOff>
                  </from>
                  <to>
                    <xdr:col>4</xdr:col>
                    <xdr:colOff>508000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print="0" autoLine="0" autoPict="0">
                <anchor moveWithCells="1">
                  <from>
                    <xdr:col>5</xdr:col>
                    <xdr:colOff>0</xdr:colOff>
                    <xdr:row>5</xdr:row>
                    <xdr:rowOff>63500</xdr:rowOff>
                  </from>
                  <to>
                    <xdr:col>7</xdr:col>
                    <xdr:colOff>495300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7</xdr:col>
                    <xdr:colOff>317500</xdr:colOff>
                    <xdr:row>21</xdr:row>
                    <xdr:rowOff>76200</xdr:rowOff>
                  </from>
                  <to>
                    <xdr:col>8</xdr:col>
                    <xdr:colOff>641350</xdr:colOff>
                    <xdr:row>22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" name="Drop Down 174">
              <controlPr defaultSize="0" print="0" autoLine="0" autoPict="0">
                <anchor moveWithCells="1">
                  <from>
                    <xdr:col>3</xdr:col>
                    <xdr:colOff>0</xdr:colOff>
                    <xdr:row>3</xdr:row>
                    <xdr:rowOff>114300</xdr:rowOff>
                  </from>
                  <to>
                    <xdr:col>4</xdr:col>
                    <xdr:colOff>228600</xdr:colOff>
                    <xdr:row>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8" name="Drop Down 175">
              <controlPr defaultSize="0" print="0" autoLine="0" autoPict="0">
                <anchor moveWithCells="1">
                  <from>
                    <xdr:col>5</xdr:col>
                    <xdr:colOff>622300</xdr:colOff>
                    <xdr:row>3</xdr:row>
                    <xdr:rowOff>114300</xdr:rowOff>
                  </from>
                  <to>
                    <xdr:col>7</xdr:col>
                    <xdr:colOff>215900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X91"/>
  <sheetViews>
    <sheetView showGridLines="0" showRowColHeaders="0" zoomScale="92" zoomScaleNormal="92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M43" sqref="M43"/>
    </sheetView>
  </sheetViews>
  <sheetFormatPr defaultRowHeight="12.5"/>
  <cols>
    <col min="3" max="3" width="4" style="37" customWidth="1"/>
    <col min="4" max="4" width="16" customWidth="1"/>
    <col min="5" max="5" width="7.08984375" customWidth="1"/>
    <col min="8" max="8" width="16.1796875" bestFit="1" customWidth="1"/>
    <col min="9" max="9" width="9.08984375" style="27" customWidth="1"/>
    <col min="12" max="15" width="9.81640625" style="47" customWidth="1"/>
    <col min="16" max="16" width="12.81640625" style="47" customWidth="1"/>
    <col min="17" max="17" width="9.81640625" style="47" customWidth="1"/>
    <col min="18" max="18" width="16" style="47" customWidth="1"/>
    <col min="19" max="24" width="9.81640625" style="47" customWidth="1"/>
  </cols>
  <sheetData>
    <row r="1" spans="1:23" ht="20.5">
      <c r="A1" s="145" t="s">
        <v>386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P1" s="95" t="s">
        <v>218</v>
      </c>
      <c r="Q1" s="96"/>
      <c r="R1" s="136">
        <v>2024</v>
      </c>
    </row>
    <row r="2" spans="1:23" ht="5.25" customHeight="1">
      <c r="G2" s="47"/>
      <c r="H2" s="47"/>
      <c r="I2" s="48"/>
    </row>
    <row r="3" spans="1:23" ht="5.25" customHeight="1">
      <c r="G3" s="47"/>
      <c r="H3" s="47"/>
      <c r="I3" s="48"/>
    </row>
    <row r="4" spans="1:23" ht="17.5">
      <c r="D4" s="99" t="s">
        <v>221</v>
      </c>
      <c r="G4" s="121">
        <v>2</v>
      </c>
      <c r="H4" s="122">
        <f>VLOOKUP(G4,P7:R21,2)</f>
        <v>2</v>
      </c>
      <c r="I4" s="48"/>
      <c r="J4" s="39"/>
      <c r="L4" s="128"/>
      <c r="M4" s="128"/>
      <c r="N4" s="128"/>
      <c r="O4" s="128"/>
      <c r="P4" s="39"/>
      <c r="Q4" s="39"/>
      <c r="R4" s="39"/>
      <c r="S4" s="39"/>
      <c r="T4" s="39"/>
      <c r="U4" s="39"/>
      <c r="V4" s="39"/>
      <c r="W4" s="39"/>
    </row>
    <row r="5" spans="1:23">
      <c r="A5" s="39"/>
      <c r="B5" s="39"/>
      <c r="C5" s="38"/>
      <c r="D5" s="39"/>
      <c r="E5" s="39"/>
      <c r="F5" s="39"/>
      <c r="G5" s="39"/>
      <c r="H5" s="39"/>
      <c r="I5" s="82"/>
      <c r="J5" s="39"/>
      <c r="L5" s="128"/>
      <c r="M5" s="128"/>
      <c r="N5" s="128"/>
      <c r="O5" s="128"/>
      <c r="P5" s="39"/>
      <c r="Q5" s="39"/>
      <c r="R5" s="39"/>
      <c r="S5" s="39"/>
      <c r="T5" s="39"/>
      <c r="U5" s="39"/>
      <c r="V5" s="39"/>
      <c r="W5" s="39"/>
    </row>
    <row r="6" spans="1:23">
      <c r="A6" s="128"/>
      <c r="B6" s="128"/>
      <c r="C6" s="129"/>
      <c r="D6" s="130" t="str">
        <f>IF(G4&lt;15,"Birth rates equal the number of live births per 1,000 women of that age group","")</f>
        <v>Birth rates equal the number of live births per 1,000 women of that age group</v>
      </c>
      <c r="E6" s="130"/>
      <c r="F6" s="130"/>
      <c r="G6" s="130"/>
      <c r="H6" s="130"/>
      <c r="I6" s="131"/>
      <c r="J6" s="128"/>
      <c r="K6" s="128"/>
      <c r="L6" s="128"/>
      <c r="M6" s="128"/>
      <c r="N6" s="128"/>
      <c r="O6" s="128"/>
      <c r="P6" s="39"/>
      <c r="Q6" s="39"/>
      <c r="R6" s="39"/>
      <c r="S6" s="39"/>
      <c r="T6" s="39"/>
      <c r="U6" s="39"/>
      <c r="V6" s="39"/>
      <c r="W6" s="39"/>
    </row>
    <row r="7" spans="1:23" ht="13">
      <c r="A7" s="39"/>
      <c r="B7" s="39"/>
      <c r="C7" s="38"/>
      <c r="D7" s="39"/>
      <c r="E7" s="81" t="s">
        <v>175</v>
      </c>
      <c r="F7" s="81" t="s">
        <v>176</v>
      </c>
      <c r="G7" s="81" t="s">
        <v>177</v>
      </c>
      <c r="H7" s="39"/>
      <c r="I7" s="82"/>
      <c r="J7" s="39"/>
      <c r="K7" s="39"/>
      <c r="L7" s="128"/>
      <c r="M7" s="128"/>
      <c r="N7" s="128"/>
      <c r="O7" s="128"/>
      <c r="P7" s="39">
        <v>1</v>
      </c>
      <c r="Q7" s="123">
        <v>1</v>
      </c>
      <c r="R7" s="40" t="s">
        <v>168</v>
      </c>
      <c r="S7" s="39"/>
      <c r="T7" s="39"/>
      <c r="U7" s="39"/>
      <c r="V7" s="39"/>
      <c r="W7" s="39"/>
    </row>
    <row r="8" spans="1:23" ht="13">
      <c r="A8" s="39"/>
      <c r="B8" s="39"/>
      <c r="C8" s="58">
        <v>1</v>
      </c>
      <c r="D8" s="44" t="s">
        <v>20</v>
      </c>
      <c r="E8" s="81">
        <f>VLOOKUP(C8+(2024-$R$1)*100,'Birth Rates by Municipality'!$A$46:$BB$2530,33+$H$4)</f>
        <v>3.8515998632747457</v>
      </c>
      <c r="F8" s="81">
        <f>E8+0.00001*C8</f>
        <v>3.8516098632747457</v>
      </c>
      <c r="G8" s="81">
        <f>RANK(F8,F$8:F$86)</f>
        <v>70</v>
      </c>
      <c r="H8" s="83" t="str">
        <f>VLOOKUP(MATCH(C8,$G$8:$G$86,0),$C$8:$G$86,2)</f>
        <v xml:space="preserve">West Wimmera </v>
      </c>
      <c r="I8" s="81">
        <f>VLOOKUP(MATCH(C8,$G$8:$G$86,0),$C$8:$G$86,3)</f>
        <v>76.41980512299898</v>
      </c>
      <c r="J8" s="39"/>
      <c r="K8" s="39"/>
      <c r="L8" s="128"/>
      <c r="M8" s="128"/>
      <c r="N8" s="128"/>
      <c r="O8" s="128"/>
      <c r="P8" s="39">
        <v>2</v>
      </c>
      <c r="Q8" s="123">
        <v>2</v>
      </c>
      <c r="R8" s="40" t="s">
        <v>169</v>
      </c>
      <c r="S8" s="39"/>
      <c r="T8" s="39"/>
      <c r="U8" s="39"/>
      <c r="V8" s="39"/>
      <c r="W8" s="39"/>
    </row>
    <row r="9" spans="1:23" ht="13">
      <c r="A9" s="39"/>
      <c r="B9" s="39"/>
      <c r="C9" s="58">
        <v>2</v>
      </c>
      <c r="D9" s="44" t="s">
        <v>21</v>
      </c>
      <c r="E9" s="81">
        <f>VLOOKUP(C9+(2024-$R$1)*100,'Birth Rates by Municipality'!$A$46:$BB$2530,33+$H$4)</f>
        <v>47.665242679362791</v>
      </c>
      <c r="F9" s="81">
        <f t="shared" ref="F9:F72" si="0">E9+0.00001*C9</f>
        <v>47.66526267936279</v>
      </c>
      <c r="G9" s="81">
        <f t="shared" ref="G9:G72" si="1">RANK(F9,F$8:F$86)</f>
        <v>10</v>
      </c>
      <c r="H9" s="83" t="str">
        <f t="shared" ref="H9:H72" si="2">VLOOKUP(MATCH(C9,$G$8:$G$86,0),$C$8:$G$86,2)</f>
        <v xml:space="preserve">Gannawarra </v>
      </c>
      <c r="I9" s="81">
        <f t="shared" ref="I9:I72" si="3">VLOOKUP(MATCH(C9,$G$8:$G$86,0),$C$8:$G$86,3)</f>
        <v>73.409394262238351</v>
      </c>
      <c r="J9" s="39"/>
      <c r="K9" s="39"/>
      <c r="L9" s="128"/>
      <c r="M9" s="128"/>
      <c r="N9" s="128"/>
      <c r="O9" s="128"/>
      <c r="P9" s="39">
        <v>3</v>
      </c>
      <c r="Q9" s="123">
        <v>3</v>
      </c>
      <c r="R9" s="40" t="s">
        <v>170</v>
      </c>
      <c r="S9" s="39"/>
      <c r="T9" s="39"/>
      <c r="U9" s="39"/>
      <c r="V9" s="39"/>
      <c r="W9" s="39"/>
    </row>
    <row r="10" spans="1:23" ht="13">
      <c r="A10" s="39"/>
      <c r="B10" s="39"/>
      <c r="C10" s="58">
        <v>3</v>
      </c>
      <c r="D10" s="44" t="s">
        <v>22</v>
      </c>
      <c r="E10" s="81">
        <f>VLOOKUP(C10+(2024-$R$1)*100,'Birth Rates by Municipality'!$A$46:$BB$2530,33+$H$4)</f>
        <v>31.279348620830373</v>
      </c>
      <c r="F10" s="81">
        <f t="shared" si="0"/>
        <v>31.279378620830371</v>
      </c>
      <c r="G10" s="81">
        <f t="shared" si="1"/>
        <v>32</v>
      </c>
      <c r="H10" s="83" t="str">
        <f t="shared" si="2"/>
        <v xml:space="preserve">Northern Grampians </v>
      </c>
      <c r="I10" s="81">
        <f t="shared" si="3"/>
        <v>63.743167605404913</v>
      </c>
      <c r="J10" s="39"/>
      <c r="K10" s="39"/>
      <c r="L10" s="128"/>
      <c r="M10" s="128"/>
      <c r="N10" s="128"/>
      <c r="O10" s="128"/>
      <c r="P10" s="39">
        <v>4</v>
      </c>
      <c r="Q10" s="123">
        <v>4</v>
      </c>
      <c r="R10" s="40" t="s">
        <v>171</v>
      </c>
      <c r="S10" s="39"/>
      <c r="T10" s="39"/>
      <c r="U10" s="39"/>
      <c r="V10" s="39"/>
      <c r="W10" s="39"/>
    </row>
    <row r="11" spans="1:23" ht="13">
      <c r="A11" s="39"/>
      <c r="B11" s="39"/>
      <c r="C11" s="58">
        <v>4</v>
      </c>
      <c r="D11" s="44" t="s">
        <v>23</v>
      </c>
      <c r="E11" s="81">
        <f>VLOOKUP(C11+(2024-$R$1)*100,'Birth Rates by Municipality'!$A$46:$BB$2530,33+$H$4)</f>
        <v>5.6037710246526835</v>
      </c>
      <c r="F11" s="81">
        <f t="shared" si="0"/>
        <v>5.6038110246526838</v>
      </c>
      <c r="G11" s="81">
        <f t="shared" si="1"/>
        <v>65</v>
      </c>
      <c r="H11" s="83" t="str">
        <f t="shared" si="2"/>
        <v xml:space="preserve">Campaspe </v>
      </c>
      <c r="I11" s="81">
        <f t="shared" si="3"/>
        <v>63.118647468004205</v>
      </c>
      <c r="J11" s="39"/>
      <c r="K11" s="39"/>
      <c r="L11" s="128"/>
      <c r="M11" s="128"/>
      <c r="N11" s="128"/>
      <c r="O11" s="128"/>
      <c r="P11" s="39">
        <v>5</v>
      </c>
      <c r="Q11" s="123">
        <v>5</v>
      </c>
      <c r="R11" s="40" t="s">
        <v>172</v>
      </c>
      <c r="S11" s="39"/>
      <c r="T11" s="39"/>
      <c r="U11" s="39"/>
      <c r="V11" s="39"/>
      <c r="W11" s="39"/>
    </row>
    <row r="12" spans="1:23" ht="13">
      <c r="A12" s="39"/>
      <c r="B12" s="39"/>
      <c r="C12" s="58">
        <v>5</v>
      </c>
      <c r="D12" s="44" t="s">
        <v>24</v>
      </c>
      <c r="E12" s="81">
        <f>VLOOKUP(C12+(2024-$R$1)*100,'Birth Rates by Municipality'!$A$46:$BB$2530,33+$H$4)</f>
        <v>33.52592168171801</v>
      </c>
      <c r="F12" s="81">
        <f t="shared" si="0"/>
        <v>33.525971681718012</v>
      </c>
      <c r="G12" s="81">
        <f t="shared" si="1"/>
        <v>30</v>
      </c>
      <c r="H12" s="83" t="str">
        <f t="shared" si="2"/>
        <v xml:space="preserve">Towong </v>
      </c>
      <c r="I12" s="81">
        <f t="shared" si="3"/>
        <v>61.190288293546331</v>
      </c>
      <c r="J12" s="39"/>
      <c r="K12" s="39"/>
      <c r="L12" s="128"/>
      <c r="M12" s="128"/>
      <c r="N12" s="128"/>
      <c r="O12" s="128"/>
      <c r="P12" s="39">
        <v>6</v>
      </c>
      <c r="Q12" s="123">
        <v>6</v>
      </c>
      <c r="R12" s="40" t="s">
        <v>173</v>
      </c>
      <c r="S12" s="39"/>
      <c r="T12" s="39"/>
      <c r="U12" s="39"/>
      <c r="V12" s="39"/>
      <c r="W12" s="39"/>
    </row>
    <row r="13" spans="1:23" ht="13">
      <c r="A13" s="39"/>
      <c r="B13" s="39"/>
      <c r="C13" s="58">
        <v>6</v>
      </c>
      <c r="D13" s="44" t="s">
        <v>25</v>
      </c>
      <c r="E13" s="81">
        <f>VLOOKUP(C13+(2024-$R$1)*100,'Birth Rates by Municipality'!$A$46:$BB$2530,33+$H$4)</f>
        <v>37.102638842508277</v>
      </c>
      <c r="F13" s="81">
        <f t="shared" si="0"/>
        <v>37.102698842508275</v>
      </c>
      <c r="G13" s="81">
        <f t="shared" si="1"/>
        <v>24</v>
      </c>
      <c r="H13" s="83" t="str">
        <f t="shared" si="2"/>
        <v xml:space="preserve">Corangamite </v>
      </c>
      <c r="I13" s="81">
        <f t="shared" si="3"/>
        <v>59.139864693985317</v>
      </c>
      <c r="J13" s="39"/>
      <c r="K13" s="39"/>
      <c r="L13" s="128"/>
      <c r="M13" s="128"/>
      <c r="N13" s="128"/>
      <c r="O13" s="128"/>
      <c r="P13" s="39">
        <v>7</v>
      </c>
      <c r="Q13" s="123">
        <v>8</v>
      </c>
      <c r="R13" s="40" t="s">
        <v>174</v>
      </c>
      <c r="S13" s="39"/>
      <c r="T13" s="39"/>
      <c r="U13" s="39"/>
      <c r="V13" s="39"/>
      <c r="W13" s="39"/>
    </row>
    <row r="14" spans="1:23" ht="13">
      <c r="A14" s="39"/>
      <c r="B14" s="39"/>
      <c r="C14" s="58">
        <v>7</v>
      </c>
      <c r="D14" s="44" t="s">
        <v>26</v>
      </c>
      <c r="E14" s="81">
        <f>VLOOKUP(C14+(2024-$R$1)*100,'Birth Rates by Municipality'!$A$46:$BB$2530,33+$H$4)</f>
        <v>1.0132715695269967</v>
      </c>
      <c r="F14" s="81">
        <f t="shared" si="0"/>
        <v>1.0133415695269967</v>
      </c>
      <c r="G14" s="81">
        <f t="shared" si="1"/>
        <v>78</v>
      </c>
      <c r="H14" s="83" t="str">
        <f t="shared" si="2"/>
        <v xml:space="preserve">Greater Shepparton </v>
      </c>
      <c r="I14" s="81">
        <f t="shared" si="3"/>
        <v>50.266793273556715</v>
      </c>
      <c r="J14" s="39"/>
      <c r="K14" s="39"/>
      <c r="L14" s="128"/>
      <c r="M14" s="128"/>
      <c r="N14" s="128"/>
      <c r="O14" s="128"/>
      <c r="P14" s="39">
        <v>8</v>
      </c>
      <c r="Q14" s="123">
        <v>14</v>
      </c>
      <c r="R14" s="40" t="s">
        <v>387</v>
      </c>
      <c r="S14" s="39"/>
      <c r="T14" s="39"/>
      <c r="U14" s="39"/>
      <c r="V14" s="39"/>
      <c r="W14" s="39"/>
    </row>
    <row r="15" spans="1:23" ht="13">
      <c r="A15" s="39"/>
      <c r="B15" s="39"/>
      <c r="C15" s="58">
        <v>8</v>
      </c>
      <c r="D15" s="44" t="s">
        <v>27</v>
      </c>
      <c r="E15" s="81">
        <f>VLOOKUP(C15+(2024-$R$1)*100,'Birth Rates by Municipality'!$A$46:$BB$2530,33+$H$4)</f>
        <v>48.897303167443212</v>
      </c>
      <c r="F15" s="81">
        <f t="shared" si="0"/>
        <v>48.897383167443209</v>
      </c>
      <c r="G15" s="81">
        <f t="shared" si="1"/>
        <v>8</v>
      </c>
      <c r="H15" s="83" t="str">
        <f t="shared" si="2"/>
        <v xml:space="preserve">Benalla </v>
      </c>
      <c r="I15" s="81">
        <f t="shared" si="3"/>
        <v>48.897303167443212</v>
      </c>
      <c r="J15" s="39"/>
      <c r="K15" s="39"/>
      <c r="L15" s="128"/>
      <c r="M15" s="128"/>
      <c r="N15" s="128"/>
      <c r="O15" s="128"/>
      <c r="P15" s="39">
        <v>9</v>
      </c>
      <c r="Q15" s="123">
        <v>15</v>
      </c>
      <c r="R15" s="40" t="s">
        <v>388</v>
      </c>
      <c r="S15" s="39"/>
      <c r="T15" s="39"/>
      <c r="U15" s="39"/>
      <c r="V15" s="39"/>
      <c r="W15" s="39"/>
    </row>
    <row r="16" spans="1:23" ht="13">
      <c r="A16" s="39"/>
      <c r="B16" s="39"/>
      <c r="C16" s="58">
        <v>9</v>
      </c>
      <c r="D16" s="44" t="s">
        <v>28</v>
      </c>
      <c r="E16" s="81">
        <f>VLOOKUP(C16+(2024-$R$1)*100,'Birth Rates by Municipality'!$A$46:$BB$2530,33+$H$4)</f>
        <v>1.533755558034853</v>
      </c>
      <c r="F16" s="81">
        <f t="shared" si="0"/>
        <v>1.5338455580348529</v>
      </c>
      <c r="G16" s="81">
        <f t="shared" si="1"/>
        <v>76</v>
      </c>
      <c r="H16" s="83" t="str">
        <f t="shared" si="2"/>
        <v xml:space="preserve">Southern Grampians </v>
      </c>
      <c r="I16" s="81">
        <f t="shared" si="3"/>
        <v>48.241136915595142</v>
      </c>
      <c r="J16" s="39"/>
      <c r="K16" s="39"/>
      <c r="L16" s="128"/>
      <c r="M16" s="128"/>
      <c r="N16" s="128"/>
      <c r="O16" s="128"/>
      <c r="P16" s="39">
        <v>10</v>
      </c>
      <c r="Q16" s="123">
        <v>16</v>
      </c>
      <c r="R16" s="40" t="s">
        <v>389</v>
      </c>
      <c r="S16" s="39"/>
      <c r="T16" s="39"/>
      <c r="U16" s="39"/>
      <c r="V16" s="39"/>
      <c r="W16" s="39"/>
    </row>
    <row r="17" spans="1:23" ht="13">
      <c r="A17" s="39"/>
      <c r="B17" s="39"/>
      <c r="C17" s="58">
        <v>10</v>
      </c>
      <c r="D17" s="44" t="s">
        <v>29</v>
      </c>
      <c r="E17" s="81">
        <f>VLOOKUP(C17+(2024-$R$1)*100,'Birth Rates by Municipality'!$A$46:$BB$2530,33+$H$4)</f>
        <v>14.00731318008034</v>
      </c>
      <c r="F17" s="81">
        <f t="shared" si="0"/>
        <v>14.00741318008034</v>
      </c>
      <c r="G17" s="81">
        <f t="shared" si="1"/>
        <v>54</v>
      </c>
      <c r="H17" s="83" t="str">
        <f t="shared" si="2"/>
        <v xml:space="preserve">Ararat </v>
      </c>
      <c r="I17" s="81">
        <f t="shared" si="3"/>
        <v>47.665242679362791</v>
      </c>
      <c r="J17" s="39"/>
      <c r="K17" s="39"/>
      <c r="L17" s="128"/>
      <c r="M17" s="128"/>
      <c r="N17" s="128"/>
      <c r="O17" s="128"/>
      <c r="P17" s="39">
        <v>11</v>
      </c>
      <c r="Q17" s="123">
        <v>17</v>
      </c>
      <c r="R17" s="40" t="s">
        <v>390</v>
      </c>
      <c r="S17" s="39"/>
      <c r="T17" s="39"/>
      <c r="U17" s="39"/>
      <c r="V17" s="39"/>
      <c r="W17" s="39"/>
    </row>
    <row r="18" spans="1:23" ht="13">
      <c r="A18" s="39"/>
      <c r="B18" s="39"/>
      <c r="C18" s="58">
        <v>11</v>
      </c>
      <c r="D18" s="44" t="s">
        <v>30</v>
      </c>
      <c r="E18" s="81">
        <f>VLOOKUP(C18+(2024-$R$1)*100,'Birth Rates by Municipality'!$A$46:$BB$2530,33+$H$4)</f>
        <v>39.698350405587462</v>
      </c>
      <c r="F18" s="81">
        <f t="shared" si="0"/>
        <v>39.698460405587461</v>
      </c>
      <c r="G18" s="81">
        <f t="shared" si="1"/>
        <v>21</v>
      </c>
      <c r="H18" s="83" t="str">
        <f t="shared" si="2"/>
        <v xml:space="preserve">Central Goldfields </v>
      </c>
      <c r="I18" s="81">
        <f t="shared" si="3"/>
        <v>46.635730594828004</v>
      </c>
      <c r="J18" s="39"/>
      <c r="K18" s="39"/>
      <c r="L18" s="128"/>
      <c r="M18" s="128"/>
      <c r="N18" s="128"/>
      <c r="O18" s="128"/>
      <c r="P18" s="39">
        <v>12</v>
      </c>
      <c r="Q18" s="123">
        <v>18</v>
      </c>
      <c r="R18" s="40" t="s">
        <v>391</v>
      </c>
      <c r="S18" s="39"/>
      <c r="T18" s="39"/>
      <c r="U18" s="39"/>
      <c r="V18" s="39"/>
      <c r="W18" s="39"/>
    </row>
    <row r="19" spans="1:23" ht="13">
      <c r="A19" s="39"/>
      <c r="B19" s="39"/>
      <c r="C19" s="58">
        <v>12</v>
      </c>
      <c r="D19" s="44" t="s">
        <v>31</v>
      </c>
      <c r="E19" s="81">
        <f>VLOOKUP(C19+(2024-$R$1)*100,'Birth Rates by Municipality'!$A$46:$BB$2530,33+$H$4)</f>
        <v>63.118647468004205</v>
      </c>
      <c r="F19" s="81">
        <f t="shared" si="0"/>
        <v>63.118767468004208</v>
      </c>
      <c r="G19" s="81">
        <f t="shared" si="1"/>
        <v>4</v>
      </c>
      <c r="H19" s="83" t="str">
        <f t="shared" si="2"/>
        <v xml:space="preserve">Mildura </v>
      </c>
      <c r="I19" s="81">
        <f t="shared" si="3"/>
        <v>44.169895186828406</v>
      </c>
      <c r="J19" s="39"/>
      <c r="K19" s="39"/>
      <c r="L19" s="128"/>
      <c r="M19" s="128"/>
      <c r="N19" s="128"/>
      <c r="O19" s="128"/>
      <c r="P19" s="39">
        <v>13</v>
      </c>
      <c r="Q19" s="123">
        <v>19</v>
      </c>
      <c r="R19" s="40" t="s">
        <v>392</v>
      </c>
      <c r="S19" s="39"/>
      <c r="T19" s="39"/>
      <c r="U19" s="39"/>
      <c r="V19" s="39"/>
      <c r="W19" s="39"/>
    </row>
    <row r="20" spans="1:23" ht="13">
      <c r="A20" s="39"/>
      <c r="B20" s="39"/>
      <c r="C20" s="58">
        <v>13</v>
      </c>
      <c r="D20" s="44" t="s">
        <v>32</v>
      </c>
      <c r="E20" s="81">
        <f>VLOOKUP(C20+(2024-$R$1)*100,'Birth Rates by Municipality'!$A$46:$BB$2530,33+$H$4)</f>
        <v>26.670714623508108</v>
      </c>
      <c r="F20" s="81">
        <f t="shared" si="0"/>
        <v>26.670844623508106</v>
      </c>
      <c r="G20" s="81">
        <f t="shared" si="1"/>
        <v>40</v>
      </c>
      <c r="H20" s="83" t="str">
        <f t="shared" si="2"/>
        <v xml:space="preserve">Wellington </v>
      </c>
      <c r="I20" s="81">
        <f t="shared" si="3"/>
        <v>43.373308822552914</v>
      </c>
      <c r="J20" s="39"/>
      <c r="K20" s="39"/>
      <c r="L20" s="128"/>
      <c r="M20" s="128"/>
      <c r="N20" s="128"/>
      <c r="O20" s="128"/>
      <c r="P20" s="39">
        <v>14</v>
      </c>
      <c r="Q20" s="123">
        <v>21</v>
      </c>
      <c r="R20" s="40" t="s">
        <v>393</v>
      </c>
      <c r="S20" s="39"/>
      <c r="T20" s="39"/>
      <c r="U20" s="39"/>
      <c r="V20" s="39"/>
      <c r="W20" s="39"/>
    </row>
    <row r="21" spans="1:23" ht="13">
      <c r="A21" s="39"/>
      <c r="B21" s="39"/>
      <c r="C21" s="58">
        <v>14</v>
      </c>
      <c r="D21" s="44" t="s">
        <v>33</v>
      </c>
      <c r="E21" s="81">
        <f>VLOOKUP(C21+(2024-$R$1)*100,'Birth Rates by Municipality'!$A$46:$BB$2530,33+$H$4)</f>
        <v>27.002258576043186</v>
      </c>
      <c r="F21" s="81">
        <f t="shared" si="0"/>
        <v>27.002398576043184</v>
      </c>
      <c r="G21" s="81">
        <f t="shared" si="1"/>
        <v>39</v>
      </c>
      <c r="H21" s="83" t="str">
        <f t="shared" si="2"/>
        <v xml:space="preserve">East Gippsland </v>
      </c>
      <c r="I21" s="81">
        <f t="shared" si="3"/>
        <v>41.916025540777895</v>
      </c>
      <c r="J21" s="39"/>
      <c r="K21" s="39"/>
      <c r="L21" s="128"/>
      <c r="M21" s="128"/>
      <c r="N21" s="128"/>
      <c r="O21" s="128"/>
      <c r="P21" s="39">
        <v>15</v>
      </c>
      <c r="Q21" s="123">
        <v>-2</v>
      </c>
      <c r="R21" s="40" t="s">
        <v>180</v>
      </c>
      <c r="S21" s="39"/>
      <c r="T21" s="39"/>
      <c r="U21" s="39"/>
      <c r="V21" s="39"/>
      <c r="W21" s="39"/>
    </row>
    <row r="22" spans="1:23">
      <c r="A22" s="39"/>
      <c r="B22" s="39"/>
      <c r="C22" s="58">
        <v>15</v>
      </c>
      <c r="D22" s="44" t="s">
        <v>34</v>
      </c>
      <c r="E22" s="81">
        <f>VLOOKUP(C22+(2024-$R$1)*100,'Birth Rates by Municipality'!$A$46:$BB$2530,33+$H$4)</f>
        <v>46.635730594828004</v>
      </c>
      <c r="F22" s="81">
        <f t="shared" si="0"/>
        <v>46.635880594828002</v>
      </c>
      <c r="G22" s="81">
        <f t="shared" si="1"/>
        <v>11</v>
      </c>
      <c r="H22" s="83" t="str">
        <f t="shared" si="2"/>
        <v xml:space="preserve">Swan Hill </v>
      </c>
      <c r="I22" s="81">
        <f t="shared" si="3"/>
        <v>41.263314252719574</v>
      </c>
      <c r="J22" s="39"/>
      <c r="K22" s="39"/>
      <c r="L22" s="128"/>
      <c r="M22" s="128"/>
      <c r="N22" s="128"/>
      <c r="O22" s="128"/>
      <c r="P22" s="39"/>
      <c r="Q22" s="39"/>
      <c r="R22" s="39"/>
      <c r="S22" s="39"/>
      <c r="T22" s="39"/>
      <c r="U22" s="39"/>
      <c r="V22" s="39"/>
      <c r="W22" s="39"/>
    </row>
    <row r="23" spans="1:23">
      <c r="A23" s="39"/>
      <c r="B23" s="39"/>
      <c r="C23" s="58">
        <v>16</v>
      </c>
      <c r="D23" s="44" t="s">
        <v>35</v>
      </c>
      <c r="E23" s="81">
        <f>VLOOKUP(C23+(2024-$R$1)*100,'Birth Rates by Municipality'!$A$46:$BB$2530,33+$H$4)</f>
        <v>34.25590561719752</v>
      </c>
      <c r="F23" s="81">
        <f t="shared" si="0"/>
        <v>34.256065617197521</v>
      </c>
      <c r="G23" s="81">
        <f t="shared" si="1"/>
        <v>29</v>
      </c>
      <c r="H23" s="83" t="str">
        <f t="shared" si="2"/>
        <v xml:space="preserve">Moira </v>
      </c>
      <c r="I23" s="81">
        <f t="shared" si="3"/>
        <v>41.2372077343624</v>
      </c>
      <c r="J23" s="39"/>
      <c r="K23" s="39"/>
      <c r="L23" s="128"/>
      <c r="M23" s="128"/>
      <c r="N23" s="128"/>
      <c r="O23" s="128"/>
      <c r="P23" s="39"/>
      <c r="Q23" s="39"/>
      <c r="R23" s="39"/>
      <c r="S23" s="39"/>
      <c r="T23" s="39"/>
      <c r="U23" s="39"/>
      <c r="V23" s="39"/>
      <c r="W23" s="39"/>
    </row>
    <row r="24" spans="1:23">
      <c r="A24" s="39"/>
      <c r="B24" s="39"/>
      <c r="C24" s="58">
        <v>17</v>
      </c>
      <c r="D24" s="44" t="s">
        <v>36</v>
      </c>
      <c r="E24" s="81">
        <f>VLOOKUP(C24+(2024-$R$1)*100,'Birth Rates by Municipality'!$A$46:$BB$2530,33+$H$4)</f>
        <v>59.139864693985317</v>
      </c>
      <c r="F24" s="81">
        <f t="shared" si="0"/>
        <v>59.140034693985314</v>
      </c>
      <c r="G24" s="81">
        <f t="shared" si="1"/>
        <v>6</v>
      </c>
      <c r="H24" s="83" t="str">
        <f t="shared" si="2"/>
        <v xml:space="preserve">La Trobe </v>
      </c>
      <c r="I24" s="81">
        <f t="shared" si="3"/>
        <v>41.22298240097075</v>
      </c>
      <c r="J24" s="39"/>
      <c r="K24" s="39"/>
      <c r="L24" s="128"/>
      <c r="M24" s="128"/>
      <c r="N24" s="128"/>
      <c r="O24" s="128"/>
      <c r="P24" s="39"/>
      <c r="Q24" s="39"/>
      <c r="R24" s="39"/>
      <c r="S24" s="39"/>
      <c r="T24" s="39"/>
      <c r="U24" s="39"/>
      <c r="V24" s="39"/>
    </row>
    <row r="25" spans="1:23">
      <c r="A25" s="39"/>
      <c r="B25" s="39"/>
      <c r="C25" s="58">
        <v>18</v>
      </c>
      <c r="D25" s="44" t="s">
        <v>37</v>
      </c>
      <c r="E25" s="81">
        <f>VLOOKUP(C25+(2024-$R$1)*100,'Birth Rates by Municipality'!$A$46:$BB$2530,33+$H$4)</f>
        <v>6.1025060411001713</v>
      </c>
      <c r="F25" s="81">
        <f t="shared" si="0"/>
        <v>6.1026860411001715</v>
      </c>
      <c r="G25" s="81">
        <f t="shared" si="1"/>
        <v>64</v>
      </c>
      <c r="H25" s="83" t="str">
        <f t="shared" si="2"/>
        <v xml:space="preserve">Wodonga </v>
      </c>
      <c r="I25" s="81">
        <f t="shared" si="3"/>
        <v>41.118007993074507</v>
      </c>
      <c r="J25" s="39"/>
      <c r="K25" s="39"/>
      <c r="L25" s="128"/>
      <c r="M25" s="128"/>
      <c r="N25" s="128"/>
      <c r="O25" s="128"/>
      <c r="P25" s="39"/>
      <c r="Q25" s="39"/>
      <c r="R25" s="39"/>
      <c r="S25" s="39"/>
      <c r="T25" s="39"/>
      <c r="U25" s="39"/>
      <c r="V25" s="39"/>
    </row>
    <row r="26" spans="1:23">
      <c r="A26" s="39"/>
      <c r="B26" s="39"/>
      <c r="C26" s="58">
        <v>19</v>
      </c>
      <c r="D26" s="44" t="s">
        <v>38</v>
      </c>
      <c r="E26" s="81">
        <f>VLOOKUP(C26+(2024-$R$1)*100,'Birth Rates by Municipality'!$A$46:$BB$2530,33+$H$4)</f>
        <v>41.916025540777895</v>
      </c>
      <c r="F26" s="81">
        <f t="shared" si="0"/>
        <v>41.916215540777898</v>
      </c>
      <c r="G26" s="81">
        <f t="shared" si="1"/>
        <v>14</v>
      </c>
      <c r="H26" s="83" t="str">
        <f t="shared" si="2"/>
        <v xml:space="preserve">Yarriambiack </v>
      </c>
      <c r="I26" s="81">
        <f t="shared" si="3"/>
        <v>40.404265959977756</v>
      </c>
      <c r="J26" s="39"/>
      <c r="K26" s="39"/>
      <c r="L26" s="128"/>
      <c r="M26" s="128"/>
      <c r="N26" s="128"/>
      <c r="O26" s="128"/>
      <c r="P26" s="39"/>
      <c r="Q26" s="39"/>
      <c r="R26" s="39"/>
      <c r="S26" s="39"/>
      <c r="T26" s="39"/>
      <c r="U26" s="39"/>
      <c r="V26" s="39"/>
    </row>
    <row r="27" spans="1:23">
      <c r="A27" s="39"/>
      <c r="B27" s="39"/>
      <c r="C27" s="58">
        <v>20</v>
      </c>
      <c r="D27" s="44" t="s">
        <v>39</v>
      </c>
      <c r="E27" s="81">
        <f>VLOOKUP(C27+(2024-$R$1)*100,'Birth Rates by Municipality'!$A$46:$BB$2530,33+$H$4)</f>
        <v>19.395801880075204</v>
      </c>
      <c r="F27" s="81">
        <f t="shared" si="0"/>
        <v>19.396001880075204</v>
      </c>
      <c r="G27" s="81">
        <f t="shared" si="1"/>
        <v>47</v>
      </c>
      <c r="H27" s="83" t="str">
        <f t="shared" si="2"/>
        <v xml:space="preserve">Glenelg </v>
      </c>
      <c r="I27" s="81">
        <f t="shared" si="3"/>
        <v>40.110944389588916</v>
      </c>
      <c r="J27" s="39"/>
      <c r="K27" s="39"/>
      <c r="L27" s="128"/>
      <c r="M27" s="128"/>
      <c r="N27" s="128"/>
      <c r="O27" s="128"/>
      <c r="P27" s="128"/>
      <c r="Q27" s="128"/>
      <c r="S27" s="128"/>
      <c r="T27" s="128"/>
      <c r="U27" s="128"/>
      <c r="V27" s="39"/>
    </row>
    <row r="28" spans="1:23">
      <c r="A28" s="39"/>
      <c r="B28" s="39"/>
      <c r="C28" s="58">
        <v>21</v>
      </c>
      <c r="D28" s="44" t="s">
        <v>40</v>
      </c>
      <c r="E28" s="81">
        <f>VLOOKUP(C28+(2024-$R$1)*100,'Birth Rates by Municipality'!$A$46:$BB$2530,33+$H$4)</f>
        <v>73.409394262238351</v>
      </c>
      <c r="F28" s="81">
        <f t="shared" si="0"/>
        <v>73.409604262238346</v>
      </c>
      <c r="G28" s="81">
        <f t="shared" si="1"/>
        <v>2</v>
      </c>
      <c r="H28" s="83" t="str">
        <f t="shared" si="2"/>
        <v xml:space="preserve">Buloke </v>
      </c>
      <c r="I28" s="81">
        <f t="shared" si="3"/>
        <v>39.698350405587462</v>
      </c>
      <c r="J28" s="39"/>
      <c r="K28" s="39"/>
      <c r="L28" s="128"/>
      <c r="M28" s="128"/>
      <c r="N28" s="128"/>
      <c r="O28" s="128"/>
      <c r="P28" s="128"/>
      <c r="Q28" s="128"/>
      <c r="S28" s="128"/>
      <c r="T28" s="128"/>
      <c r="U28" s="128"/>
      <c r="V28" s="39"/>
    </row>
    <row r="29" spans="1:23">
      <c r="A29" s="39"/>
      <c r="B29" s="39"/>
      <c r="C29" s="58">
        <v>22</v>
      </c>
      <c r="D29" s="44" t="s">
        <v>41</v>
      </c>
      <c r="E29" s="81">
        <f>VLOOKUP(C29+(2024-$R$1)*100,'Birth Rates by Municipality'!$A$46:$BB$2530,33+$H$4)</f>
        <v>4.6605824381068448</v>
      </c>
      <c r="F29" s="81">
        <f t="shared" si="0"/>
        <v>4.6608024381068445</v>
      </c>
      <c r="G29" s="81">
        <f t="shared" si="1"/>
        <v>67</v>
      </c>
      <c r="H29" s="83" t="str">
        <f t="shared" si="2"/>
        <v xml:space="preserve">Mitchell </v>
      </c>
      <c r="I29" s="81">
        <f t="shared" si="3"/>
        <v>38.658767800037616</v>
      </c>
      <c r="J29" s="39"/>
      <c r="K29" s="39"/>
      <c r="L29" s="128"/>
      <c r="M29" s="128"/>
      <c r="N29" s="128"/>
      <c r="O29" s="128"/>
      <c r="P29" s="128"/>
      <c r="Q29" s="128"/>
      <c r="S29" s="128"/>
      <c r="T29" s="128"/>
      <c r="U29" s="128"/>
      <c r="V29" s="39"/>
    </row>
    <row r="30" spans="1:23">
      <c r="A30" s="39"/>
      <c r="B30" s="39"/>
      <c r="C30" s="58">
        <v>23</v>
      </c>
      <c r="D30" s="44" t="s">
        <v>42</v>
      </c>
      <c r="E30" s="81">
        <f>VLOOKUP(C30+(2024-$R$1)*100,'Birth Rates by Municipality'!$A$46:$BB$2530,33+$H$4)</f>
        <v>40.110944389588916</v>
      </c>
      <c r="F30" s="81">
        <f t="shared" si="0"/>
        <v>40.111174389588918</v>
      </c>
      <c r="G30" s="81">
        <f t="shared" si="1"/>
        <v>20</v>
      </c>
      <c r="H30" s="83" t="str">
        <f t="shared" si="2"/>
        <v xml:space="preserve">Murrindindi </v>
      </c>
      <c r="I30" s="81">
        <f t="shared" si="3"/>
        <v>37.805450890679879</v>
      </c>
      <c r="J30" s="39"/>
      <c r="K30" s="39"/>
      <c r="L30" s="128"/>
      <c r="M30" s="128"/>
      <c r="N30" s="128"/>
      <c r="O30" s="128"/>
      <c r="P30" s="128"/>
      <c r="Q30" s="128"/>
      <c r="S30" s="128"/>
      <c r="T30" s="128"/>
      <c r="U30" s="128"/>
      <c r="V30" s="39"/>
    </row>
    <row r="31" spans="1:23">
      <c r="A31" s="39"/>
      <c r="B31" s="39"/>
      <c r="C31" s="58">
        <v>24</v>
      </c>
      <c r="D31" s="44" t="s">
        <v>43</v>
      </c>
      <c r="E31" s="81">
        <f>VLOOKUP(C31+(2024-$R$1)*100,'Birth Rates by Municipality'!$A$46:$BB$2530,33+$H$4)</f>
        <v>28.020046340947275</v>
      </c>
      <c r="F31" s="81">
        <f t="shared" si="0"/>
        <v>28.020286340947276</v>
      </c>
      <c r="G31" s="81">
        <f t="shared" si="1"/>
        <v>38</v>
      </c>
      <c r="H31" s="83" t="str">
        <f t="shared" si="2"/>
        <v xml:space="preserve">Baw Baw </v>
      </c>
      <c r="I31" s="81">
        <f t="shared" si="3"/>
        <v>37.102638842508277</v>
      </c>
      <c r="J31" s="39"/>
      <c r="K31" s="39"/>
      <c r="L31" s="128"/>
      <c r="M31" s="128"/>
      <c r="N31" s="128"/>
      <c r="O31" s="128"/>
      <c r="P31" s="128"/>
      <c r="Q31" s="128"/>
      <c r="S31" s="128"/>
      <c r="T31" s="128"/>
      <c r="U31" s="128"/>
      <c r="V31" s="39"/>
    </row>
    <row r="32" spans="1:23">
      <c r="A32" s="39"/>
      <c r="B32" s="39"/>
      <c r="C32" s="58">
        <v>25</v>
      </c>
      <c r="D32" s="44" t="s">
        <v>44</v>
      </c>
      <c r="E32" s="81">
        <f>VLOOKUP(C32+(2024-$R$1)*100,'Birth Rates by Municipality'!$A$46:$BB$2530,33+$H$4)</f>
        <v>28.101604322886619</v>
      </c>
      <c r="F32" s="81">
        <f t="shared" si="0"/>
        <v>28.10185432288662</v>
      </c>
      <c r="G32" s="81">
        <f t="shared" si="1"/>
        <v>37</v>
      </c>
      <c r="H32" s="83" t="str">
        <f t="shared" si="2"/>
        <v xml:space="preserve">Horsham </v>
      </c>
      <c r="I32" s="81">
        <f t="shared" si="3"/>
        <v>36.693814925779861</v>
      </c>
      <c r="J32" s="39"/>
      <c r="K32" s="39"/>
      <c r="L32" s="128"/>
      <c r="M32" s="128"/>
      <c r="N32" s="128"/>
      <c r="O32" s="128"/>
      <c r="P32" s="128"/>
      <c r="Q32" s="128"/>
      <c r="S32" s="128"/>
      <c r="T32" s="128"/>
      <c r="U32" s="128"/>
      <c r="V32" s="39"/>
    </row>
    <row r="33" spans="1:22">
      <c r="A33" s="39"/>
      <c r="B33" s="39"/>
      <c r="C33" s="58">
        <v>26</v>
      </c>
      <c r="D33" s="44" t="s">
        <v>45</v>
      </c>
      <c r="E33" s="81">
        <f>VLOOKUP(C33+(2024-$R$1)*100,'Birth Rates by Municipality'!$A$46:$BB$2530,33+$H$4)</f>
        <v>18.736718927677767</v>
      </c>
      <c r="F33" s="81">
        <f t="shared" si="0"/>
        <v>18.736978927677768</v>
      </c>
      <c r="G33" s="81">
        <f t="shared" si="1"/>
        <v>48</v>
      </c>
      <c r="H33" s="83" t="str">
        <f t="shared" si="2"/>
        <v xml:space="preserve">Moyne </v>
      </c>
      <c r="I33" s="81">
        <f t="shared" si="3"/>
        <v>36.656974921379636</v>
      </c>
      <c r="J33" s="39"/>
      <c r="K33" s="39"/>
      <c r="L33" s="128"/>
      <c r="M33" s="128"/>
      <c r="N33" s="128"/>
      <c r="O33" s="128"/>
      <c r="P33" s="128"/>
      <c r="Q33" s="128"/>
      <c r="S33" s="128"/>
      <c r="T33" s="128"/>
      <c r="U33" s="128"/>
      <c r="V33" s="39"/>
    </row>
    <row r="34" spans="1:22">
      <c r="A34" s="39"/>
      <c r="B34" s="39"/>
      <c r="C34" s="58">
        <v>27</v>
      </c>
      <c r="D34" s="44" t="s">
        <v>46</v>
      </c>
      <c r="E34" s="81">
        <f>VLOOKUP(C34+(2024-$R$1)*100,'Birth Rates by Municipality'!$A$46:$BB$2530,33+$H$4)</f>
        <v>17.302262938939656</v>
      </c>
      <c r="F34" s="81">
        <f t="shared" si="0"/>
        <v>17.302532938939656</v>
      </c>
      <c r="G34" s="81">
        <f t="shared" si="1"/>
        <v>50</v>
      </c>
      <c r="H34" s="83" t="str">
        <f t="shared" si="2"/>
        <v xml:space="preserve">Indigo </v>
      </c>
      <c r="I34" s="81">
        <f t="shared" si="3"/>
        <v>35.337816402135886</v>
      </c>
      <c r="J34" s="39"/>
      <c r="K34" s="39"/>
      <c r="L34" s="128"/>
      <c r="M34" s="128"/>
      <c r="N34" s="128"/>
      <c r="O34" s="128"/>
      <c r="P34" s="128"/>
      <c r="Q34" s="128"/>
      <c r="S34" s="128"/>
      <c r="T34" s="128"/>
      <c r="U34" s="128"/>
      <c r="V34" s="39"/>
    </row>
    <row r="35" spans="1:22">
      <c r="A35" s="39"/>
      <c r="B35" s="39"/>
      <c r="C35" s="58">
        <v>28</v>
      </c>
      <c r="D35" s="44" t="s">
        <v>47</v>
      </c>
      <c r="E35" s="81">
        <f>VLOOKUP(C35+(2024-$R$1)*100,'Birth Rates by Municipality'!$A$46:$BB$2530,33+$H$4)</f>
        <v>50.266793273556715</v>
      </c>
      <c r="F35" s="81">
        <f t="shared" si="0"/>
        <v>50.267073273556711</v>
      </c>
      <c r="G35" s="81">
        <f t="shared" si="1"/>
        <v>7</v>
      </c>
      <c r="H35" s="83" t="str">
        <f t="shared" si="2"/>
        <v xml:space="preserve">Mansfield </v>
      </c>
      <c r="I35" s="81">
        <f t="shared" si="3"/>
        <v>34.694714041443262</v>
      </c>
      <c r="J35" s="39"/>
      <c r="K35" s="39"/>
      <c r="L35" s="128"/>
      <c r="M35" s="128"/>
      <c r="N35" s="128"/>
      <c r="O35" s="128"/>
      <c r="P35" s="128"/>
      <c r="Q35" s="128"/>
      <c r="S35" s="128"/>
      <c r="T35" s="128"/>
      <c r="U35" s="128"/>
      <c r="V35" s="39"/>
    </row>
    <row r="36" spans="1:22">
      <c r="A36" s="39"/>
      <c r="B36" s="39"/>
      <c r="C36" s="58">
        <v>29</v>
      </c>
      <c r="D36" s="44" t="s">
        <v>48</v>
      </c>
      <c r="E36" s="81">
        <f>VLOOKUP(C36+(2024-$R$1)*100,'Birth Rates by Municipality'!$A$46:$BB$2530,33+$H$4)</f>
        <v>23.554196634178702</v>
      </c>
      <c r="F36" s="81">
        <f t="shared" si="0"/>
        <v>23.554486634178701</v>
      </c>
      <c r="G36" s="81">
        <f t="shared" si="1"/>
        <v>42</v>
      </c>
      <c r="H36" s="83" t="str">
        <f t="shared" si="2"/>
        <v xml:space="preserve">Colac-Otway </v>
      </c>
      <c r="I36" s="81">
        <f t="shared" si="3"/>
        <v>34.25590561719752</v>
      </c>
      <c r="J36" s="39"/>
      <c r="K36" s="39"/>
      <c r="L36" s="128"/>
      <c r="M36" s="128"/>
      <c r="N36" s="128"/>
      <c r="O36" s="128"/>
      <c r="P36" s="128"/>
      <c r="Q36" s="128"/>
      <c r="S36" s="128"/>
      <c r="T36" s="128"/>
      <c r="U36" s="128"/>
      <c r="V36" s="39"/>
    </row>
    <row r="37" spans="1:22">
      <c r="A37" s="39"/>
      <c r="B37" s="39"/>
      <c r="C37" s="58">
        <v>30</v>
      </c>
      <c r="D37" s="44" t="s">
        <v>49</v>
      </c>
      <c r="E37" s="81">
        <f>VLOOKUP(C37+(2024-$R$1)*100,'Birth Rates by Municipality'!$A$46:$BB$2530,33+$H$4)</f>
        <v>25.144682825076295</v>
      </c>
      <c r="F37" s="81">
        <f t="shared" si="0"/>
        <v>25.144982825076294</v>
      </c>
      <c r="G37" s="81">
        <f t="shared" si="1"/>
        <v>41</v>
      </c>
      <c r="H37" s="83" t="str">
        <f t="shared" si="2"/>
        <v xml:space="preserve">Bass Coast </v>
      </c>
      <c r="I37" s="81">
        <f t="shared" si="3"/>
        <v>33.52592168171801</v>
      </c>
      <c r="J37" s="39"/>
      <c r="K37" s="39"/>
      <c r="L37" s="128"/>
      <c r="M37" s="128"/>
      <c r="N37" s="128"/>
      <c r="O37" s="128"/>
      <c r="P37" s="128"/>
      <c r="Q37" s="128"/>
      <c r="S37" s="128"/>
      <c r="T37" s="128"/>
      <c r="U37" s="128"/>
      <c r="V37" s="39"/>
    </row>
    <row r="38" spans="1:22">
      <c r="A38" s="39"/>
      <c r="B38" s="39"/>
      <c r="C38" s="58">
        <v>31</v>
      </c>
      <c r="D38" s="44" t="s">
        <v>50</v>
      </c>
      <c r="E38" s="81">
        <f>VLOOKUP(C38+(2024-$R$1)*100,'Birth Rates by Municipality'!$A$46:$BB$2530,33+$H$4)</f>
        <v>15.05562383365351</v>
      </c>
      <c r="F38" s="81">
        <f t="shared" si="0"/>
        <v>15.05593383365351</v>
      </c>
      <c r="G38" s="81">
        <f t="shared" si="1"/>
        <v>52</v>
      </c>
      <c r="H38" s="83" t="str">
        <f t="shared" si="2"/>
        <v xml:space="preserve">Melton </v>
      </c>
      <c r="I38" s="81">
        <f t="shared" si="3"/>
        <v>31.437837730274428</v>
      </c>
      <c r="J38" s="39"/>
      <c r="K38" s="39"/>
      <c r="L38" s="128"/>
      <c r="M38" s="128"/>
      <c r="N38" s="128"/>
      <c r="O38" s="128"/>
      <c r="P38" s="128"/>
      <c r="Q38" s="128"/>
      <c r="S38" s="128"/>
      <c r="T38" s="128"/>
      <c r="U38" s="128"/>
      <c r="V38" s="39"/>
    </row>
    <row r="39" spans="1:22">
      <c r="A39" s="39"/>
      <c r="B39" s="39"/>
      <c r="C39" s="58">
        <v>32</v>
      </c>
      <c r="D39" s="44" t="s">
        <v>51</v>
      </c>
      <c r="E39" s="81">
        <f>VLOOKUP(C39+(2024-$R$1)*100,'Birth Rates by Municipality'!$A$46:$BB$2530,33+$H$4)</f>
        <v>36.693814925779861</v>
      </c>
      <c r="F39" s="81">
        <f t="shared" si="0"/>
        <v>36.694134925779863</v>
      </c>
      <c r="G39" s="81">
        <f t="shared" si="1"/>
        <v>25</v>
      </c>
      <c r="H39" s="83" t="str">
        <f t="shared" si="2"/>
        <v xml:space="preserve">Ballarat </v>
      </c>
      <c r="I39" s="81">
        <f t="shared" si="3"/>
        <v>31.279348620830373</v>
      </c>
      <c r="J39" s="39"/>
      <c r="K39" s="39"/>
      <c r="L39" s="128"/>
      <c r="M39" s="128"/>
      <c r="N39" s="128"/>
      <c r="O39" s="128"/>
      <c r="P39" s="128"/>
      <c r="Q39" s="128"/>
      <c r="S39" s="128"/>
      <c r="T39" s="128"/>
      <c r="U39" s="128"/>
      <c r="V39" s="39"/>
    </row>
    <row r="40" spans="1:22">
      <c r="A40" s="39"/>
      <c r="B40" s="39"/>
      <c r="C40" s="58">
        <v>33</v>
      </c>
      <c r="D40" s="44" t="s">
        <v>52</v>
      </c>
      <c r="E40" s="81">
        <f>VLOOKUP(C40+(2024-$R$1)*100,'Birth Rates by Municipality'!$A$46:$BB$2530,33+$H$4)</f>
        <v>30.187045430295601</v>
      </c>
      <c r="F40" s="81">
        <f t="shared" si="0"/>
        <v>30.187375430295603</v>
      </c>
      <c r="G40" s="81">
        <f t="shared" si="1"/>
        <v>35</v>
      </c>
      <c r="H40" s="83" t="str">
        <f t="shared" si="2"/>
        <v xml:space="preserve">Wyndham </v>
      </c>
      <c r="I40" s="81">
        <f t="shared" si="3"/>
        <v>30.399564803022272</v>
      </c>
      <c r="J40" s="39"/>
      <c r="K40" s="39"/>
      <c r="L40" s="128"/>
      <c r="M40" s="128"/>
      <c r="N40" s="128"/>
      <c r="O40" s="128"/>
      <c r="P40" s="128"/>
      <c r="Q40" s="128"/>
      <c r="S40" s="128"/>
      <c r="T40" s="128"/>
      <c r="U40" s="128"/>
      <c r="V40" s="39"/>
    </row>
    <row r="41" spans="1:22">
      <c r="A41" s="39"/>
      <c r="B41" s="39"/>
      <c r="C41" s="58">
        <v>34</v>
      </c>
      <c r="D41" s="44" t="s">
        <v>53</v>
      </c>
      <c r="E41" s="81">
        <f>VLOOKUP(C41+(2024-$R$1)*100,'Birth Rates by Municipality'!$A$46:$BB$2530,33+$H$4)</f>
        <v>35.337816402135886</v>
      </c>
      <c r="F41" s="81">
        <f t="shared" si="0"/>
        <v>35.338156402135887</v>
      </c>
      <c r="G41" s="81">
        <f t="shared" si="1"/>
        <v>27</v>
      </c>
      <c r="H41" s="83" t="str">
        <f t="shared" si="2"/>
        <v xml:space="preserve">Pyrenees </v>
      </c>
      <c r="I41" s="81">
        <f t="shared" si="3"/>
        <v>30.358431023414202</v>
      </c>
      <c r="J41" s="39"/>
      <c r="K41" s="39"/>
      <c r="L41" s="128"/>
      <c r="M41" s="128"/>
      <c r="N41" s="128"/>
      <c r="O41" s="128"/>
      <c r="P41" s="128"/>
      <c r="Q41" s="128"/>
      <c r="S41" s="128"/>
      <c r="T41" s="128"/>
      <c r="U41" s="128"/>
      <c r="V41" s="39"/>
    </row>
    <row r="42" spans="1:22">
      <c r="A42" s="39"/>
      <c r="B42" s="39"/>
      <c r="C42" s="58">
        <v>35</v>
      </c>
      <c r="D42" s="44" t="s">
        <v>54</v>
      </c>
      <c r="E42" s="81">
        <f>VLOOKUP(C42+(2024-$R$1)*100,'Birth Rates by Municipality'!$A$46:$BB$2530,33+$H$4)</f>
        <v>6.4689053575068876</v>
      </c>
      <c r="F42" s="81">
        <f t="shared" si="0"/>
        <v>6.4692553575068876</v>
      </c>
      <c r="G42" s="81">
        <f t="shared" si="1"/>
        <v>62</v>
      </c>
      <c r="H42" s="83" t="str">
        <f t="shared" si="2"/>
        <v xml:space="preserve">Hume </v>
      </c>
      <c r="I42" s="81">
        <f t="shared" si="3"/>
        <v>30.187045430295601</v>
      </c>
      <c r="J42" s="39"/>
      <c r="K42" s="39"/>
      <c r="L42" s="128"/>
      <c r="M42" s="128"/>
      <c r="N42" s="128"/>
      <c r="O42" s="128"/>
      <c r="P42" s="128"/>
      <c r="Q42" s="128"/>
      <c r="S42" s="128"/>
      <c r="T42" s="128"/>
      <c r="U42" s="128"/>
      <c r="V42" s="39"/>
    </row>
    <row r="43" spans="1:22">
      <c r="A43" s="39"/>
      <c r="B43" s="39"/>
      <c r="C43" s="58">
        <v>36</v>
      </c>
      <c r="D43" s="44" t="s">
        <v>55</v>
      </c>
      <c r="E43" s="81">
        <f>VLOOKUP(C43+(2024-$R$1)*100,'Birth Rates by Municipality'!$A$46:$BB$2530,33+$H$4)</f>
        <v>6.2888808813116137</v>
      </c>
      <c r="F43" s="81">
        <f t="shared" si="0"/>
        <v>6.2892408813116134</v>
      </c>
      <c r="G43" s="81">
        <f t="shared" si="1"/>
        <v>63</v>
      </c>
      <c r="H43" s="83" t="str">
        <f t="shared" si="2"/>
        <v xml:space="preserve">South Gippsland </v>
      </c>
      <c r="I43" s="81">
        <f t="shared" si="3"/>
        <v>29.295248832236592</v>
      </c>
      <c r="J43" s="39"/>
      <c r="K43" s="39"/>
      <c r="L43" s="39"/>
      <c r="M43" s="39"/>
      <c r="N43" s="39"/>
      <c r="O43" s="39"/>
      <c r="P43" s="39"/>
      <c r="Q43" s="39"/>
      <c r="S43" s="39"/>
      <c r="T43" s="39"/>
      <c r="U43" s="39"/>
      <c r="V43" s="39"/>
    </row>
    <row r="44" spans="1:22">
      <c r="A44" s="39"/>
      <c r="B44" s="39"/>
      <c r="C44" s="58">
        <v>37</v>
      </c>
      <c r="D44" s="44" t="s">
        <v>56</v>
      </c>
      <c r="E44" s="81">
        <f>VLOOKUP(C44+(2024-$R$1)*100,'Birth Rates by Municipality'!$A$46:$BB$2530,33+$H$4)</f>
        <v>41.22298240097075</v>
      </c>
      <c r="F44" s="81">
        <f t="shared" si="0"/>
        <v>41.223352400970747</v>
      </c>
      <c r="G44" s="81">
        <f t="shared" si="1"/>
        <v>17</v>
      </c>
      <c r="H44" s="83" t="str">
        <f t="shared" si="2"/>
        <v xml:space="preserve">Greater Bendigo </v>
      </c>
      <c r="I44" s="81">
        <f t="shared" si="3"/>
        <v>28.101604322886619</v>
      </c>
      <c r="J44" s="39"/>
      <c r="K44" s="39"/>
      <c r="L44" s="39"/>
      <c r="M44" s="39"/>
      <c r="N44" s="39"/>
      <c r="O44" s="39"/>
      <c r="P44" s="39"/>
      <c r="Q44" s="39"/>
      <c r="S44" s="39"/>
      <c r="T44" s="39"/>
      <c r="U44" s="39"/>
      <c r="V44" s="39"/>
    </row>
    <row r="45" spans="1:22">
      <c r="A45" s="39"/>
      <c r="B45" s="39"/>
      <c r="C45" s="58">
        <v>38</v>
      </c>
      <c r="D45" s="44" t="s">
        <v>57</v>
      </c>
      <c r="E45" s="81">
        <f>VLOOKUP(C45+(2024-$R$1)*100,'Birth Rates by Municipality'!$A$46:$BB$2530,33+$H$4)</f>
        <v>23.422785885024538</v>
      </c>
      <c r="F45" s="81">
        <f t="shared" si="0"/>
        <v>23.423165885024538</v>
      </c>
      <c r="G45" s="81">
        <f t="shared" si="1"/>
        <v>43</v>
      </c>
      <c r="H45" s="83" t="str">
        <f t="shared" si="2"/>
        <v xml:space="preserve">Golden Plains </v>
      </c>
      <c r="I45" s="81">
        <f t="shared" si="3"/>
        <v>28.020046340947275</v>
      </c>
      <c r="J45" s="39"/>
      <c r="K45" s="39"/>
      <c r="L45" s="39"/>
      <c r="M45" s="39"/>
      <c r="N45" s="39"/>
      <c r="O45" s="39"/>
      <c r="P45" s="39"/>
      <c r="Q45" s="39"/>
      <c r="S45" s="39"/>
      <c r="T45" s="39"/>
      <c r="U45" s="39"/>
      <c r="V45" s="39"/>
    </row>
    <row r="46" spans="1:22">
      <c r="A46" s="39"/>
      <c r="B46" s="39"/>
      <c r="C46" s="58">
        <v>39</v>
      </c>
      <c r="D46" s="44" t="s">
        <v>58</v>
      </c>
      <c r="E46" s="81">
        <f>VLOOKUP(C46+(2024-$R$1)*100,'Birth Rates by Municipality'!$A$46:$BB$2530,33+$H$4)</f>
        <v>9.1185496140809423</v>
      </c>
      <c r="F46" s="81">
        <f t="shared" si="0"/>
        <v>9.1189396140809418</v>
      </c>
      <c r="G46" s="81">
        <f t="shared" si="1"/>
        <v>58</v>
      </c>
      <c r="H46" s="83" t="str">
        <f t="shared" si="2"/>
        <v xml:space="preserve">Casey </v>
      </c>
      <c r="I46" s="81">
        <f t="shared" si="3"/>
        <v>27.002258576043186</v>
      </c>
      <c r="J46" s="39"/>
      <c r="K46" s="39"/>
      <c r="L46" s="39"/>
      <c r="M46" s="39"/>
      <c r="N46" s="39"/>
      <c r="O46" s="39"/>
      <c r="P46" s="39"/>
      <c r="Q46" s="39"/>
      <c r="S46" s="39"/>
      <c r="T46" s="39"/>
      <c r="U46" s="39"/>
      <c r="V46" s="39"/>
    </row>
    <row r="47" spans="1:22">
      <c r="A47" s="39"/>
      <c r="B47" s="39"/>
      <c r="C47" s="58">
        <v>40</v>
      </c>
      <c r="D47" s="44" t="s">
        <v>59</v>
      </c>
      <c r="E47" s="81">
        <f>VLOOKUP(C47+(2024-$R$1)*100,'Birth Rates by Municipality'!$A$46:$BB$2530,33+$H$4)</f>
        <v>2.9943668130207417</v>
      </c>
      <c r="F47" s="81">
        <f t="shared" si="0"/>
        <v>2.9947668130207417</v>
      </c>
      <c r="G47" s="81">
        <f t="shared" si="1"/>
        <v>72</v>
      </c>
      <c r="H47" s="83" t="str">
        <f t="shared" si="2"/>
        <v xml:space="preserve">Cardinia </v>
      </c>
      <c r="I47" s="81">
        <f t="shared" si="3"/>
        <v>26.670714623508108</v>
      </c>
      <c r="J47" s="39"/>
      <c r="K47" s="39"/>
      <c r="L47" s="39"/>
      <c r="M47" s="39"/>
      <c r="N47" s="39"/>
      <c r="O47" s="39"/>
      <c r="P47" s="39"/>
      <c r="Q47" s="39"/>
      <c r="S47" s="39"/>
      <c r="T47" s="39"/>
      <c r="U47" s="39"/>
      <c r="V47" s="39"/>
    </row>
    <row r="48" spans="1:22">
      <c r="A48" s="39"/>
      <c r="B48" s="39"/>
      <c r="C48" s="58">
        <v>41</v>
      </c>
      <c r="D48" s="44" t="s">
        <v>60</v>
      </c>
      <c r="E48" s="81">
        <f>VLOOKUP(C48+(2024-$R$1)*100,'Birth Rates by Municipality'!$A$46:$BB$2530,33+$H$4)</f>
        <v>34.694714041443262</v>
      </c>
      <c r="F48" s="81">
        <f t="shared" si="0"/>
        <v>34.695124041443265</v>
      </c>
      <c r="G48" s="81">
        <f t="shared" si="1"/>
        <v>28</v>
      </c>
      <c r="H48" s="83" t="str">
        <f t="shared" si="2"/>
        <v xml:space="preserve">Hindmarsh </v>
      </c>
      <c r="I48" s="81">
        <f t="shared" si="3"/>
        <v>25.144682825076295</v>
      </c>
      <c r="J48" s="39"/>
      <c r="K48" s="39"/>
      <c r="L48" s="39"/>
      <c r="M48" s="39"/>
      <c r="N48" s="39"/>
      <c r="O48" s="39"/>
      <c r="P48" s="39"/>
      <c r="Q48" s="39"/>
      <c r="S48" s="39"/>
      <c r="T48" s="39"/>
      <c r="U48" s="39"/>
      <c r="V48" s="39"/>
    </row>
    <row r="49" spans="1:22">
      <c r="A49" s="39"/>
      <c r="B49" s="39"/>
      <c r="C49" s="58">
        <v>42</v>
      </c>
      <c r="D49" s="44" t="s">
        <v>61</v>
      </c>
      <c r="E49" s="81">
        <f>VLOOKUP(C49+(2024-$R$1)*100,'Birth Rates by Municipality'!$A$46:$BB$2530,33+$H$4)</f>
        <v>7.6974864373296539</v>
      </c>
      <c r="F49" s="81">
        <f t="shared" si="0"/>
        <v>7.697906437329654</v>
      </c>
      <c r="G49" s="81">
        <f t="shared" si="1"/>
        <v>60</v>
      </c>
      <c r="H49" s="83" t="str">
        <f t="shared" si="2"/>
        <v xml:space="preserve">Hepburn </v>
      </c>
      <c r="I49" s="81">
        <f t="shared" si="3"/>
        <v>23.554196634178702</v>
      </c>
      <c r="J49" s="39"/>
      <c r="K49" s="39"/>
      <c r="L49" s="39"/>
      <c r="M49" s="39"/>
      <c r="N49" s="39"/>
      <c r="O49" s="39"/>
      <c r="P49" s="39"/>
      <c r="Q49" s="39"/>
      <c r="S49" s="39"/>
      <c r="T49" s="39"/>
      <c r="U49" s="39"/>
      <c r="V49" s="39"/>
    </row>
    <row r="50" spans="1:22">
      <c r="A50" s="39"/>
      <c r="B50" s="39"/>
      <c r="C50" s="58">
        <v>43</v>
      </c>
      <c r="D50" s="44" t="s">
        <v>62</v>
      </c>
      <c r="E50" s="81">
        <f>VLOOKUP(C50+(2024-$R$1)*100,'Birth Rates by Municipality'!$A$46:$BB$2530,33+$H$4)</f>
        <v>10.456875842254385</v>
      </c>
      <c r="F50" s="81">
        <f t="shared" si="0"/>
        <v>10.457305842254385</v>
      </c>
      <c r="G50" s="81">
        <f t="shared" si="1"/>
        <v>56</v>
      </c>
      <c r="H50" s="83" t="str">
        <f t="shared" si="2"/>
        <v xml:space="preserve">Loddon </v>
      </c>
      <c r="I50" s="81">
        <f t="shared" si="3"/>
        <v>23.422785885024538</v>
      </c>
      <c r="J50" s="39"/>
      <c r="K50" s="39"/>
      <c r="L50" s="39"/>
      <c r="M50" s="39"/>
      <c r="N50" s="39"/>
      <c r="O50" s="39"/>
      <c r="P50" s="39"/>
      <c r="Q50" s="39"/>
      <c r="S50" s="39"/>
      <c r="T50" s="39"/>
      <c r="U50" s="39"/>
      <c r="V50" s="39"/>
    </row>
    <row r="51" spans="1:22">
      <c r="A51" s="39"/>
      <c r="B51" s="39"/>
      <c r="C51" s="58">
        <v>44</v>
      </c>
      <c r="D51" s="44" t="s">
        <v>63</v>
      </c>
      <c r="E51" s="81">
        <f>VLOOKUP(C51+(2024-$R$1)*100,'Birth Rates by Municipality'!$A$46:$BB$2530,33+$H$4)</f>
        <v>1.2778455882152682</v>
      </c>
      <c r="F51" s="81">
        <f t="shared" si="0"/>
        <v>1.2782855882152682</v>
      </c>
      <c r="G51" s="81">
        <f t="shared" si="1"/>
        <v>77</v>
      </c>
      <c r="H51" s="83" t="str">
        <f t="shared" si="2"/>
        <v xml:space="preserve">Warrnambool </v>
      </c>
      <c r="I51" s="81">
        <f t="shared" si="3"/>
        <v>21.946414515367099</v>
      </c>
      <c r="J51" s="39"/>
      <c r="K51" s="39"/>
      <c r="L51" s="39"/>
      <c r="M51" s="39"/>
      <c r="N51" s="39"/>
      <c r="O51" s="39"/>
      <c r="P51" s="39"/>
      <c r="Q51" s="39"/>
      <c r="S51" s="39"/>
      <c r="T51" s="39"/>
      <c r="U51" s="39"/>
      <c r="V51" s="39"/>
    </row>
    <row r="52" spans="1:22">
      <c r="A52" s="39"/>
      <c r="B52" s="39"/>
      <c r="C52" s="58">
        <v>45</v>
      </c>
      <c r="D52" s="44" t="s">
        <v>64</v>
      </c>
      <c r="E52" s="81">
        <f>VLOOKUP(C52+(2024-$R$1)*100,'Birth Rates by Municipality'!$A$46:$BB$2530,33+$H$4)</f>
        <v>31.437837730274428</v>
      </c>
      <c r="F52" s="81">
        <f t="shared" si="0"/>
        <v>31.438287730274428</v>
      </c>
      <c r="G52" s="81">
        <f t="shared" si="1"/>
        <v>31</v>
      </c>
      <c r="H52" s="83" t="str">
        <f t="shared" si="2"/>
        <v xml:space="preserve">Wangaratta </v>
      </c>
      <c r="I52" s="81">
        <f t="shared" si="3"/>
        <v>20.768044708495776</v>
      </c>
      <c r="J52" s="39"/>
      <c r="K52" s="39"/>
      <c r="L52" s="39"/>
      <c r="M52" s="39"/>
      <c r="N52" s="39"/>
      <c r="O52" s="39"/>
      <c r="P52" s="39"/>
      <c r="Q52" s="39"/>
      <c r="S52" s="39"/>
      <c r="T52" s="39"/>
      <c r="U52" s="39"/>
      <c r="V52" s="39"/>
    </row>
    <row r="53" spans="1:22">
      <c r="A53" s="39"/>
      <c r="B53" s="39"/>
      <c r="C53" s="58">
        <v>46</v>
      </c>
      <c r="D53" s="44" t="s">
        <v>65</v>
      </c>
      <c r="E53" s="81">
        <f>VLOOKUP(C53+(2024-$R$1)*100,'Birth Rates by Municipality'!$A$46:$BB$2530,33+$H$4)</f>
        <v>44.169895186828406</v>
      </c>
      <c r="F53" s="81">
        <f t="shared" si="0"/>
        <v>44.170355186828402</v>
      </c>
      <c r="G53" s="81">
        <f t="shared" si="1"/>
        <v>12</v>
      </c>
      <c r="H53" s="83" t="str">
        <f t="shared" si="2"/>
        <v xml:space="preserve">Moorabool </v>
      </c>
      <c r="I53" s="81">
        <f t="shared" si="3"/>
        <v>20.364715267330823</v>
      </c>
      <c r="J53" s="39"/>
      <c r="K53" s="39"/>
      <c r="L53" s="39"/>
      <c r="M53" s="39"/>
      <c r="N53" s="39"/>
      <c r="O53" s="39"/>
      <c r="P53" s="39"/>
      <c r="Q53" s="39"/>
      <c r="S53" s="39"/>
      <c r="T53" s="39"/>
      <c r="U53" s="39"/>
      <c r="V53" s="39"/>
    </row>
    <row r="54" spans="1:22">
      <c r="A54" s="39"/>
      <c r="B54" s="39"/>
      <c r="C54" s="58">
        <v>47</v>
      </c>
      <c r="D54" s="44" t="s">
        <v>66</v>
      </c>
      <c r="E54" s="81">
        <f>VLOOKUP(C54+(2024-$R$1)*100,'Birth Rates by Municipality'!$A$46:$BB$2530,33+$H$4)</f>
        <v>38.658767800037616</v>
      </c>
      <c r="F54" s="81">
        <f t="shared" si="0"/>
        <v>38.659237800037616</v>
      </c>
      <c r="G54" s="81">
        <f t="shared" si="1"/>
        <v>22</v>
      </c>
      <c r="H54" s="83" t="str">
        <f t="shared" si="2"/>
        <v xml:space="preserve">Frankston </v>
      </c>
      <c r="I54" s="81">
        <f t="shared" si="3"/>
        <v>19.395801880075204</v>
      </c>
      <c r="J54" s="39"/>
      <c r="K54" s="39"/>
      <c r="L54" s="39"/>
      <c r="M54" s="39"/>
      <c r="N54" s="39"/>
      <c r="O54" s="39"/>
      <c r="P54" s="39"/>
      <c r="Q54" s="39"/>
      <c r="S54" s="39"/>
      <c r="T54" s="39"/>
      <c r="U54" s="39"/>
      <c r="V54" s="39"/>
    </row>
    <row r="55" spans="1:22">
      <c r="A55" s="39"/>
      <c r="B55" s="39"/>
      <c r="C55" s="58">
        <v>48</v>
      </c>
      <c r="D55" s="44" t="s">
        <v>67</v>
      </c>
      <c r="E55" s="81">
        <f>VLOOKUP(C55+(2024-$R$1)*100,'Birth Rates by Municipality'!$A$46:$BB$2530,33+$H$4)</f>
        <v>41.2372077343624</v>
      </c>
      <c r="F55" s="81">
        <f t="shared" si="0"/>
        <v>41.237687734362403</v>
      </c>
      <c r="G55" s="81">
        <f t="shared" si="1"/>
        <v>16</v>
      </c>
      <c r="H55" s="83" t="str">
        <f t="shared" si="2"/>
        <v xml:space="preserve">Greater Dandenong </v>
      </c>
      <c r="I55" s="81">
        <f t="shared" si="3"/>
        <v>18.736718927677767</v>
      </c>
      <c r="J55" s="39"/>
      <c r="K55" s="39"/>
      <c r="L55" s="39"/>
      <c r="M55" s="39"/>
      <c r="N55" s="39"/>
      <c r="O55" s="39"/>
      <c r="P55" s="39"/>
      <c r="Q55" s="39"/>
      <c r="S55" s="39"/>
      <c r="T55" s="39"/>
      <c r="U55" s="39"/>
      <c r="V55" s="39"/>
    </row>
    <row r="56" spans="1:22">
      <c r="A56" s="39"/>
      <c r="B56" s="39"/>
      <c r="C56" s="58">
        <v>49</v>
      </c>
      <c r="D56" s="44" t="s">
        <v>68</v>
      </c>
      <c r="E56" s="81">
        <f>VLOOKUP(C56+(2024-$R$1)*100,'Birth Rates by Municipality'!$A$46:$BB$2530,33+$H$4)</f>
        <v>2.7776616509578669</v>
      </c>
      <c r="F56" s="81">
        <f t="shared" si="0"/>
        <v>2.778151650957867</v>
      </c>
      <c r="G56" s="81">
        <f t="shared" si="1"/>
        <v>73</v>
      </c>
      <c r="H56" s="83" t="str">
        <f t="shared" si="2"/>
        <v xml:space="preserve">Mount Alexander </v>
      </c>
      <c r="I56" s="81">
        <f t="shared" si="3"/>
        <v>18.49361349073466</v>
      </c>
      <c r="J56" s="39"/>
      <c r="K56" s="39"/>
      <c r="L56" s="39"/>
      <c r="M56" s="39"/>
      <c r="N56" s="39"/>
      <c r="O56" s="39"/>
      <c r="P56" s="39"/>
      <c r="Q56" s="39"/>
      <c r="S56" s="39"/>
      <c r="T56" s="39"/>
      <c r="U56" s="39"/>
      <c r="V56" s="39"/>
    </row>
    <row r="57" spans="1:22">
      <c r="A57" s="39"/>
      <c r="B57" s="39"/>
      <c r="C57" s="58">
        <v>50</v>
      </c>
      <c r="D57" s="44" t="s">
        <v>69</v>
      </c>
      <c r="E57" s="81">
        <f>VLOOKUP(C57+(2024-$R$1)*100,'Birth Rates by Municipality'!$A$46:$BB$2530,33+$H$4)</f>
        <v>4.3323588414962506</v>
      </c>
      <c r="F57" s="81">
        <f t="shared" si="0"/>
        <v>4.3328588414962503</v>
      </c>
      <c r="G57" s="81">
        <f t="shared" si="1"/>
        <v>68</v>
      </c>
      <c r="H57" s="83" t="str">
        <f t="shared" si="2"/>
        <v xml:space="preserve">Greater Geelong </v>
      </c>
      <c r="I57" s="81">
        <f t="shared" si="3"/>
        <v>17.302262938939656</v>
      </c>
      <c r="J57" s="39"/>
      <c r="K57" s="39"/>
      <c r="L57" s="39"/>
      <c r="M57" s="39"/>
      <c r="N57" s="39"/>
      <c r="O57" s="39"/>
      <c r="P57" s="39"/>
      <c r="Q57" s="39"/>
      <c r="S57" s="39"/>
      <c r="T57" s="39"/>
      <c r="U57" s="39"/>
      <c r="V57" s="39"/>
    </row>
    <row r="58" spans="1:22">
      <c r="A58" s="39"/>
      <c r="B58" s="39"/>
      <c r="C58" s="58">
        <v>51</v>
      </c>
      <c r="D58" s="44" t="s">
        <v>70</v>
      </c>
      <c r="E58" s="81">
        <f>VLOOKUP(C58+(2024-$R$1)*100,'Birth Rates by Municipality'!$A$46:$BB$2530,33+$H$4)</f>
        <v>20.364715267330823</v>
      </c>
      <c r="F58" s="81">
        <f t="shared" si="0"/>
        <v>20.365225267330821</v>
      </c>
      <c r="G58" s="81">
        <f t="shared" si="1"/>
        <v>46</v>
      </c>
      <c r="H58" s="83" t="str">
        <f t="shared" si="2"/>
        <v xml:space="preserve">Whittlesea </v>
      </c>
      <c r="I58" s="81">
        <f t="shared" si="3"/>
        <v>17.084017331178423</v>
      </c>
      <c r="J58" s="39"/>
      <c r="K58" s="39"/>
      <c r="L58" s="39"/>
      <c r="M58" s="39"/>
      <c r="N58" s="39"/>
      <c r="O58" s="39"/>
      <c r="P58" s="39"/>
      <c r="Q58" s="39"/>
      <c r="S58" s="39"/>
      <c r="T58" s="39"/>
      <c r="U58" s="39"/>
      <c r="V58" s="39"/>
    </row>
    <row r="59" spans="1:22">
      <c r="A59" s="39"/>
      <c r="B59" s="39"/>
      <c r="C59" s="58">
        <v>52</v>
      </c>
      <c r="D59" s="44" t="s">
        <v>71</v>
      </c>
      <c r="E59" s="81">
        <f>VLOOKUP(C59+(2024-$R$1)*100,'Birth Rates by Municipality'!$A$46:$BB$2530,33+$H$4)</f>
        <v>7.4511177350096309</v>
      </c>
      <c r="F59" s="81">
        <f t="shared" si="0"/>
        <v>7.4516377350096308</v>
      </c>
      <c r="G59" s="81">
        <f t="shared" si="1"/>
        <v>61</v>
      </c>
      <c r="H59" s="83" t="str">
        <f t="shared" si="2"/>
        <v xml:space="preserve">Hobsons Bay </v>
      </c>
      <c r="I59" s="81">
        <f t="shared" si="3"/>
        <v>15.05562383365351</v>
      </c>
      <c r="J59" s="39"/>
      <c r="K59" s="39"/>
      <c r="L59" s="39"/>
      <c r="M59" s="39"/>
      <c r="N59" s="39"/>
      <c r="O59" s="39"/>
      <c r="P59" s="39"/>
      <c r="Q59" s="39"/>
      <c r="S59" s="39"/>
      <c r="T59" s="39"/>
      <c r="U59" s="39"/>
      <c r="V59" s="39"/>
    </row>
    <row r="60" spans="1:22">
      <c r="A60" s="39"/>
      <c r="B60" s="39"/>
      <c r="C60" s="58">
        <v>53</v>
      </c>
      <c r="D60" s="44" t="s">
        <v>178</v>
      </c>
      <c r="E60" s="81">
        <f>VLOOKUP(C60+(2024-$R$1)*100,'Birth Rates by Municipality'!$A$46:$BB$2530,33+$H$4)</f>
        <v>12.060636525444833</v>
      </c>
      <c r="F60" s="81">
        <f t="shared" si="0"/>
        <v>12.061166525444833</v>
      </c>
      <c r="G60" s="81">
        <f t="shared" si="1"/>
        <v>55</v>
      </c>
      <c r="H60" s="83" t="str">
        <f t="shared" si="2"/>
        <v xml:space="preserve">Yarra Ranges </v>
      </c>
      <c r="I60" s="81">
        <f t="shared" si="3"/>
        <v>14.155537155830121</v>
      </c>
      <c r="J60" s="39"/>
      <c r="K60" s="39"/>
      <c r="L60" s="39"/>
      <c r="M60" s="39"/>
      <c r="N60" s="39"/>
      <c r="O60" s="39"/>
      <c r="P60" s="39"/>
      <c r="Q60" s="39"/>
      <c r="S60" s="39"/>
      <c r="T60" s="39"/>
      <c r="U60" s="39"/>
      <c r="V60" s="39"/>
    </row>
    <row r="61" spans="1:22">
      <c r="A61" s="39"/>
      <c r="B61" s="39"/>
      <c r="C61" s="58">
        <v>54</v>
      </c>
      <c r="D61" s="44" t="s">
        <v>73</v>
      </c>
      <c r="E61" s="81">
        <f>VLOOKUP(C61+(2024-$R$1)*100,'Birth Rates by Municipality'!$A$46:$BB$2530,33+$H$4)</f>
        <v>18.49361349073466</v>
      </c>
      <c r="F61" s="81">
        <f t="shared" si="0"/>
        <v>18.494153490734661</v>
      </c>
      <c r="G61" s="81">
        <f t="shared" si="1"/>
        <v>49</v>
      </c>
      <c r="H61" s="83" t="str">
        <f t="shared" si="2"/>
        <v xml:space="preserve">Brimbank </v>
      </c>
      <c r="I61" s="81">
        <f t="shared" si="3"/>
        <v>14.00731318008034</v>
      </c>
      <c r="J61" s="39"/>
      <c r="K61" s="39"/>
      <c r="L61" s="39"/>
      <c r="M61" s="39"/>
      <c r="N61" s="39"/>
      <c r="O61" s="39"/>
      <c r="P61" s="39"/>
      <c r="Q61" s="39"/>
      <c r="S61" s="39"/>
      <c r="T61" s="39"/>
      <c r="U61" s="39"/>
      <c r="V61" s="39"/>
    </row>
    <row r="62" spans="1:22">
      <c r="A62" s="39"/>
      <c r="B62" s="39"/>
      <c r="C62" s="58">
        <v>55</v>
      </c>
      <c r="D62" s="44" t="s">
        <v>74</v>
      </c>
      <c r="E62" s="81">
        <f>VLOOKUP(C62+(2024-$R$1)*100,'Birth Rates by Municipality'!$A$46:$BB$2530,33+$H$4)</f>
        <v>36.656974921379636</v>
      </c>
      <c r="F62" s="81">
        <f t="shared" si="0"/>
        <v>36.657524921379633</v>
      </c>
      <c r="G62" s="81">
        <f t="shared" si="1"/>
        <v>26</v>
      </c>
      <c r="H62" s="83" t="str">
        <f t="shared" si="2"/>
        <v>Mornington Pen.</v>
      </c>
      <c r="I62" s="81">
        <f t="shared" si="3"/>
        <v>12.060636525444833</v>
      </c>
      <c r="J62" s="39"/>
      <c r="K62" s="39"/>
      <c r="L62" s="39"/>
      <c r="M62" s="39"/>
      <c r="N62" s="39"/>
      <c r="O62" s="39"/>
      <c r="P62" s="39"/>
      <c r="Q62" s="39"/>
      <c r="S62" s="39"/>
      <c r="T62" s="39"/>
      <c r="U62" s="39"/>
      <c r="V62" s="39"/>
    </row>
    <row r="63" spans="1:22">
      <c r="A63" s="39"/>
      <c r="B63" s="39"/>
      <c r="C63" s="58">
        <v>56</v>
      </c>
      <c r="D63" s="44" t="s">
        <v>75</v>
      </c>
      <c r="E63" s="81">
        <f>VLOOKUP(C63+(2024-$R$1)*100,'Birth Rates by Municipality'!$A$46:$BB$2530,33+$H$4)</f>
        <v>37.805450890679879</v>
      </c>
      <c r="F63" s="81">
        <f t="shared" si="0"/>
        <v>37.806010890679879</v>
      </c>
      <c r="G63" s="81">
        <f t="shared" si="1"/>
        <v>23</v>
      </c>
      <c r="H63" s="83" t="str">
        <f t="shared" si="2"/>
        <v xml:space="preserve">Maroondah </v>
      </c>
      <c r="I63" s="81">
        <f t="shared" si="3"/>
        <v>10.456875842254385</v>
      </c>
      <c r="J63" s="39"/>
      <c r="K63" s="39"/>
      <c r="L63" s="39"/>
      <c r="M63" s="39"/>
      <c r="N63" s="39"/>
      <c r="O63" s="39"/>
      <c r="P63" s="39"/>
      <c r="Q63" s="39"/>
      <c r="S63" s="39"/>
      <c r="T63" s="39"/>
      <c r="U63" s="39"/>
      <c r="V63" s="39"/>
    </row>
    <row r="64" spans="1:22">
      <c r="A64" s="39"/>
      <c r="B64" s="39"/>
      <c r="C64" s="58">
        <v>57</v>
      </c>
      <c r="D64" s="44" t="s">
        <v>76</v>
      </c>
      <c r="E64" s="81">
        <f>VLOOKUP(C64+(2024-$R$1)*100,'Birth Rates by Municipality'!$A$46:$BB$2530,33+$H$4)</f>
        <v>4.0600003473709245</v>
      </c>
      <c r="F64" s="81">
        <f t="shared" si="0"/>
        <v>4.0605703473709243</v>
      </c>
      <c r="G64" s="81">
        <f t="shared" si="1"/>
        <v>69</v>
      </c>
      <c r="H64" s="83" t="str">
        <f t="shared" si="2"/>
        <v xml:space="preserve">Strathbogie </v>
      </c>
      <c r="I64" s="81">
        <f t="shared" si="3"/>
        <v>9.3812536309652366</v>
      </c>
      <c r="J64" s="39"/>
      <c r="K64" s="39"/>
      <c r="L64" s="39"/>
      <c r="M64" s="39"/>
      <c r="N64" s="39"/>
      <c r="O64" s="39"/>
      <c r="P64" s="39"/>
      <c r="Q64" s="39"/>
      <c r="S64" s="39"/>
      <c r="T64" s="39"/>
      <c r="U64" s="39"/>
      <c r="V64" s="39"/>
    </row>
    <row r="65" spans="1:22">
      <c r="A65" s="39"/>
      <c r="B65" s="39"/>
      <c r="C65" s="58">
        <v>58</v>
      </c>
      <c r="D65" s="44" t="s">
        <v>77</v>
      </c>
      <c r="E65" s="81">
        <f>VLOOKUP(C65+(2024-$R$1)*100,'Birth Rates by Municipality'!$A$46:$BB$2530,33+$H$4)</f>
        <v>63.743167605404913</v>
      </c>
      <c r="F65" s="81">
        <f t="shared" si="0"/>
        <v>63.743747605404913</v>
      </c>
      <c r="G65" s="81">
        <f t="shared" si="1"/>
        <v>3</v>
      </c>
      <c r="H65" s="83" t="str">
        <f t="shared" si="2"/>
        <v xml:space="preserve">Macedon Ranges </v>
      </c>
      <c r="I65" s="81">
        <f t="shared" si="3"/>
        <v>9.1185496140809423</v>
      </c>
      <c r="J65" s="39"/>
      <c r="K65" s="39"/>
      <c r="L65" s="39"/>
      <c r="M65" s="39"/>
      <c r="N65" s="39"/>
      <c r="O65" s="39"/>
      <c r="P65" s="39"/>
      <c r="Q65" s="39"/>
      <c r="S65" s="39"/>
      <c r="T65" s="39"/>
      <c r="U65" s="39"/>
      <c r="V65" s="39"/>
    </row>
    <row r="66" spans="1:22">
      <c r="A66" s="39"/>
      <c r="B66" s="39"/>
      <c r="C66" s="58">
        <v>59</v>
      </c>
      <c r="D66" s="44" t="s">
        <v>78</v>
      </c>
      <c r="E66" s="81">
        <f>VLOOKUP(C66+(2024-$R$1)*100,'Birth Rates by Municipality'!$A$46:$BB$2530,33+$H$4)</f>
        <v>5.5563082597140685</v>
      </c>
      <c r="F66" s="81">
        <f t="shared" si="0"/>
        <v>5.5568982597140684</v>
      </c>
      <c r="G66" s="81">
        <f t="shared" si="1"/>
        <v>66</v>
      </c>
      <c r="H66" s="83" t="str">
        <f t="shared" si="2"/>
        <v xml:space="preserve">Surf Coast </v>
      </c>
      <c r="I66" s="81">
        <f t="shared" si="3"/>
        <v>8.9258071936234611</v>
      </c>
      <c r="J66" s="39"/>
      <c r="K66" s="39"/>
      <c r="L66" s="39"/>
      <c r="M66" s="39"/>
      <c r="N66" s="39"/>
      <c r="O66" s="39"/>
      <c r="P66" s="39"/>
      <c r="Q66" s="39"/>
      <c r="S66" s="39"/>
      <c r="T66" s="39"/>
      <c r="U66" s="39"/>
      <c r="V66" s="39"/>
    </row>
    <row r="67" spans="1:22">
      <c r="A67" s="39"/>
      <c r="B67" s="39"/>
      <c r="C67" s="58">
        <v>60</v>
      </c>
      <c r="D67" s="44" t="s">
        <v>79</v>
      </c>
      <c r="E67" s="81">
        <f>VLOOKUP(C67+(2024-$R$1)*100,'Birth Rates by Municipality'!$A$46:$BB$2530,33+$H$4)</f>
        <v>30.358431023414202</v>
      </c>
      <c r="F67" s="81">
        <f t="shared" si="0"/>
        <v>30.3590310234142</v>
      </c>
      <c r="G67" s="81">
        <f t="shared" si="1"/>
        <v>34</v>
      </c>
      <c r="H67" s="83" t="str">
        <f t="shared" si="2"/>
        <v xml:space="preserve">Maribyrnong </v>
      </c>
      <c r="I67" s="81">
        <f t="shared" si="3"/>
        <v>7.6974864373296539</v>
      </c>
      <c r="J67" s="39"/>
      <c r="K67" s="39"/>
      <c r="L67" s="39"/>
      <c r="M67" s="39"/>
      <c r="N67" s="39"/>
      <c r="O67" s="39"/>
      <c r="P67" s="39"/>
      <c r="Q67" s="39"/>
      <c r="S67" s="39"/>
      <c r="T67" s="39"/>
      <c r="U67" s="39"/>
      <c r="V67" s="39"/>
    </row>
    <row r="68" spans="1:22">
      <c r="A68" s="39"/>
      <c r="B68" s="39"/>
      <c r="C68" s="58">
        <v>61</v>
      </c>
      <c r="D68" s="44" t="s">
        <v>80</v>
      </c>
      <c r="E68" s="81">
        <f>VLOOKUP(C68+(2024-$R$1)*100,'Birth Rates by Municipality'!$A$46:$BB$2530,33+$H$4)</f>
        <v>0</v>
      </c>
      <c r="F68" s="81">
        <f t="shared" si="0"/>
        <v>6.1000000000000008E-4</v>
      </c>
      <c r="G68" s="81">
        <f t="shared" si="1"/>
        <v>79</v>
      </c>
      <c r="H68" s="83" t="str">
        <f t="shared" si="2"/>
        <v xml:space="preserve">Moreland </v>
      </c>
      <c r="I68" s="81">
        <f t="shared" si="3"/>
        <v>7.4511177350096309</v>
      </c>
      <c r="J68" s="39"/>
      <c r="K68" s="39"/>
      <c r="L68" s="39"/>
      <c r="M68" s="39"/>
      <c r="N68" s="39"/>
      <c r="O68" s="39"/>
      <c r="P68" s="39"/>
      <c r="Q68" s="39"/>
      <c r="S68" s="39"/>
      <c r="T68" s="39"/>
      <c r="U68" s="39"/>
      <c r="V68" s="39"/>
    </row>
    <row r="69" spans="1:22">
      <c r="A69" s="39"/>
      <c r="B69" s="39"/>
      <c r="C69" s="58">
        <v>62</v>
      </c>
      <c r="D69" s="44" t="s">
        <v>81</v>
      </c>
      <c r="E69" s="81">
        <f>VLOOKUP(C69+(2024-$R$1)*100,'Birth Rates by Municipality'!$A$46:$BB$2530,33+$H$4)</f>
        <v>29.295248832236592</v>
      </c>
      <c r="F69" s="81">
        <f t="shared" si="0"/>
        <v>29.295868832236593</v>
      </c>
      <c r="G69" s="81">
        <f t="shared" si="1"/>
        <v>36</v>
      </c>
      <c r="H69" s="83" t="str">
        <f t="shared" si="2"/>
        <v xml:space="preserve">Kingston </v>
      </c>
      <c r="I69" s="81">
        <f t="shared" si="3"/>
        <v>6.4689053575068876</v>
      </c>
      <c r="J69" s="39"/>
      <c r="K69" s="39"/>
      <c r="L69" s="39"/>
      <c r="M69" s="39"/>
      <c r="N69" s="39"/>
      <c r="O69" s="39"/>
      <c r="P69" s="39"/>
      <c r="Q69" s="39"/>
      <c r="S69" s="39"/>
      <c r="T69" s="39"/>
      <c r="U69" s="39"/>
      <c r="V69" s="39"/>
    </row>
    <row r="70" spans="1:22">
      <c r="A70" s="39"/>
      <c r="B70" s="39"/>
      <c r="C70" s="58">
        <v>63</v>
      </c>
      <c r="D70" s="44" t="s">
        <v>82</v>
      </c>
      <c r="E70" s="81">
        <f>VLOOKUP(C70+(2024-$R$1)*100,'Birth Rates by Municipality'!$A$46:$BB$2530,33+$H$4)</f>
        <v>48.241136915595142</v>
      </c>
      <c r="F70" s="81">
        <f t="shared" si="0"/>
        <v>48.241766915595143</v>
      </c>
      <c r="G70" s="81">
        <f t="shared" si="1"/>
        <v>9</v>
      </c>
      <c r="H70" s="83" t="str">
        <f t="shared" si="2"/>
        <v xml:space="preserve">Knox </v>
      </c>
      <c r="I70" s="81">
        <f t="shared" si="3"/>
        <v>6.2888808813116137</v>
      </c>
      <c r="J70" s="39"/>
      <c r="K70" s="39"/>
      <c r="L70" s="39"/>
      <c r="M70" s="39"/>
      <c r="N70" s="39"/>
      <c r="O70" s="39"/>
      <c r="P70" s="39"/>
      <c r="Q70" s="39"/>
      <c r="S70" s="39"/>
      <c r="T70" s="39"/>
      <c r="U70" s="39"/>
      <c r="V70" s="39"/>
    </row>
    <row r="71" spans="1:22">
      <c r="A71" s="39"/>
      <c r="B71" s="39"/>
      <c r="C71" s="58">
        <v>64</v>
      </c>
      <c r="D71" s="44" t="s">
        <v>83</v>
      </c>
      <c r="E71" s="81">
        <f>VLOOKUP(C71+(2024-$R$1)*100,'Birth Rates by Municipality'!$A$46:$BB$2530,33+$H$4)</f>
        <v>1.7638998973377062</v>
      </c>
      <c r="F71" s="81">
        <f t="shared" si="0"/>
        <v>1.7645398973377062</v>
      </c>
      <c r="G71" s="81">
        <f t="shared" si="1"/>
        <v>75</v>
      </c>
      <c r="H71" s="83" t="str">
        <f t="shared" si="2"/>
        <v xml:space="preserve">Darebin </v>
      </c>
      <c r="I71" s="81">
        <f t="shared" si="3"/>
        <v>6.1025060411001713</v>
      </c>
      <c r="J71" s="39"/>
      <c r="K71" s="39"/>
      <c r="L71" s="39"/>
      <c r="M71" s="39"/>
      <c r="N71" s="39"/>
      <c r="O71" s="39"/>
      <c r="P71" s="39"/>
      <c r="Q71" s="39"/>
      <c r="S71" s="39"/>
      <c r="T71" s="39"/>
      <c r="U71" s="39"/>
      <c r="V71" s="39"/>
    </row>
    <row r="72" spans="1:22">
      <c r="A72" s="39"/>
      <c r="B72" s="39"/>
      <c r="C72" s="58">
        <v>65</v>
      </c>
      <c r="D72" s="44" t="s">
        <v>84</v>
      </c>
      <c r="E72" s="81">
        <f>VLOOKUP(C72+(2024-$R$1)*100,'Birth Rates by Municipality'!$A$46:$BB$2530,33+$H$4)</f>
        <v>9.3812536309652366</v>
      </c>
      <c r="F72" s="81">
        <f t="shared" si="0"/>
        <v>9.3819036309652368</v>
      </c>
      <c r="G72" s="81">
        <f t="shared" si="1"/>
        <v>57</v>
      </c>
      <c r="H72" s="83" t="str">
        <f t="shared" si="2"/>
        <v xml:space="preserve">Banyule </v>
      </c>
      <c r="I72" s="81">
        <f t="shared" si="3"/>
        <v>5.6037710246526835</v>
      </c>
      <c r="J72" s="39"/>
      <c r="K72" s="39"/>
      <c r="L72" s="39"/>
      <c r="M72" s="39"/>
      <c r="N72" s="39"/>
      <c r="O72" s="39"/>
      <c r="P72" s="39"/>
      <c r="Q72" s="39"/>
      <c r="S72" s="39"/>
      <c r="T72" s="39"/>
      <c r="U72" s="39"/>
      <c r="V72" s="39"/>
    </row>
    <row r="73" spans="1:22">
      <c r="A73" s="39"/>
      <c r="B73" s="39"/>
      <c r="C73" s="58">
        <v>66</v>
      </c>
      <c r="D73" s="44" t="s">
        <v>85</v>
      </c>
      <c r="E73" s="81">
        <f>VLOOKUP(C73+(2024-$R$1)*100,'Birth Rates by Municipality'!$A$46:$BB$2530,33+$H$4)</f>
        <v>8.9258071936234611</v>
      </c>
      <c r="F73" s="81">
        <f t="shared" ref="F73:F86" si="4">E73+0.00001*C73</f>
        <v>8.926467193623461</v>
      </c>
      <c r="G73" s="81">
        <f t="shared" ref="G73:G86" si="5">RANK(F73,F$8:F$86)</f>
        <v>59</v>
      </c>
      <c r="H73" s="83" t="str">
        <f t="shared" ref="H73:H86" si="6">VLOOKUP(MATCH(C73,$G$8:$G$86,0),$C$8:$G$86,2)</f>
        <v xml:space="preserve">Port Phillip </v>
      </c>
      <c r="I73" s="81">
        <f t="shared" ref="I73:I86" si="7">VLOOKUP(MATCH(C73,$G$8:$G$86,0),$C$8:$G$86,3)</f>
        <v>5.5563082597140685</v>
      </c>
      <c r="J73" s="39"/>
      <c r="K73" s="39"/>
      <c r="L73" s="39"/>
      <c r="M73" s="39"/>
      <c r="N73" s="39"/>
      <c r="O73" s="39"/>
      <c r="P73" s="39"/>
      <c r="Q73" s="39"/>
      <c r="S73" s="39"/>
      <c r="T73" s="39"/>
      <c r="U73" s="39"/>
      <c r="V73" s="39"/>
    </row>
    <row r="74" spans="1:22">
      <c r="A74" s="39"/>
      <c r="B74" s="39"/>
      <c r="C74" s="58">
        <v>67</v>
      </c>
      <c r="D74" s="44" t="s">
        <v>86</v>
      </c>
      <c r="E74" s="81">
        <f>VLOOKUP(C74+(2024-$R$1)*100,'Birth Rates by Municipality'!$A$46:$BB$2530,33+$H$4)</f>
        <v>41.263314252719574</v>
      </c>
      <c r="F74" s="81">
        <f t="shared" si="4"/>
        <v>41.263984252719574</v>
      </c>
      <c r="G74" s="81">
        <f t="shared" si="5"/>
        <v>15</v>
      </c>
      <c r="H74" s="83" t="str">
        <f t="shared" si="6"/>
        <v xml:space="preserve">Glen Eira </v>
      </c>
      <c r="I74" s="81">
        <f t="shared" si="7"/>
        <v>4.6605824381068448</v>
      </c>
      <c r="J74" s="39"/>
      <c r="K74" s="39"/>
      <c r="L74" s="39"/>
      <c r="M74" s="39"/>
      <c r="N74" s="39"/>
      <c r="O74" s="39"/>
      <c r="P74" s="39"/>
      <c r="Q74" s="39"/>
      <c r="S74" s="39"/>
      <c r="T74" s="39"/>
      <c r="U74" s="39"/>
      <c r="V74" s="39"/>
    </row>
    <row r="75" spans="1:22">
      <c r="A75" s="39"/>
      <c r="B75" s="39"/>
      <c r="C75" s="58">
        <v>68</v>
      </c>
      <c r="D75" s="44" t="s">
        <v>87</v>
      </c>
      <c r="E75" s="81">
        <f>VLOOKUP(C75+(2024-$R$1)*100,'Birth Rates by Municipality'!$A$46:$BB$2530,33+$H$4)</f>
        <v>61.190288293546331</v>
      </c>
      <c r="F75" s="81">
        <f t="shared" si="4"/>
        <v>61.190968293546334</v>
      </c>
      <c r="G75" s="81">
        <f t="shared" si="5"/>
        <v>5</v>
      </c>
      <c r="H75" s="83" t="str">
        <f t="shared" si="6"/>
        <v xml:space="preserve">Moonee Valley </v>
      </c>
      <c r="I75" s="81">
        <f t="shared" si="7"/>
        <v>4.3323588414962506</v>
      </c>
      <c r="J75" s="39"/>
      <c r="K75" s="39"/>
      <c r="L75" s="39"/>
      <c r="M75" s="39"/>
      <c r="N75" s="39"/>
      <c r="O75" s="39"/>
      <c r="P75" s="39"/>
      <c r="Q75" s="39"/>
      <c r="S75" s="39"/>
      <c r="T75" s="39"/>
      <c r="U75" s="39"/>
      <c r="V75" s="39"/>
    </row>
    <row r="76" spans="1:22">
      <c r="A76" s="39"/>
      <c r="B76" s="39"/>
      <c r="C76" s="58">
        <v>69</v>
      </c>
      <c r="D76" s="44" t="s">
        <v>88</v>
      </c>
      <c r="E76" s="81">
        <f>VLOOKUP(C76+(2024-$R$1)*100,'Birth Rates by Municipality'!$A$46:$BB$2530,33+$H$4)</f>
        <v>20.768044708495776</v>
      </c>
      <c r="F76" s="81">
        <f t="shared" si="4"/>
        <v>20.768734708495774</v>
      </c>
      <c r="G76" s="81">
        <f t="shared" si="5"/>
        <v>45</v>
      </c>
      <c r="H76" s="83" t="str">
        <f t="shared" si="6"/>
        <v xml:space="preserve">Nillumbik </v>
      </c>
      <c r="I76" s="81">
        <f t="shared" si="7"/>
        <v>4.0600003473709245</v>
      </c>
      <c r="J76" s="39"/>
      <c r="K76" s="39"/>
      <c r="L76" s="39"/>
      <c r="M76" s="39"/>
      <c r="N76" s="39"/>
      <c r="O76" s="39"/>
      <c r="P76" s="39"/>
      <c r="Q76" s="39"/>
      <c r="S76" s="39"/>
      <c r="T76" s="39"/>
      <c r="U76" s="39"/>
      <c r="V76" s="39"/>
    </row>
    <row r="77" spans="1:22">
      <c r="A77" s="39"/>
      <c r="B77" s="39"/>
      <c r="C77" s="58">
        <v>70</v>
      </c>
      <c r="D77" s="44" t="s">
        <v>89</v>
      </c>
      <c r="E77" s="81">
        <f>VLOOKUP(C77+(2024-$R$1)*100,'Birth Rates by Municipality'!$A$46:$BB$2530,33+$H$4)</f>
        <v>21.946414515367099</v>
      </c>
      <c r="F77" s="81">
        <f t="shared" si="4"/>
        <v>21.947114515367097</v>
      </c>
      <c r="G77" s="81">
        <f t="shared" si="5"/>
        <v>44</v>
      </c>
      <c r="H77" s="83" t="str">
        <f t="shared" si="6"/>
        <v xml:space="preserve">Alpine </v>
      </c>
      <c r="I77" s="81">
        <f t="shared" si="7"/>
        <v>3.8515998632747457</v>
      </c>
      <c r="J77" s="39"/>
      <c r="K77" s="39"/>
      <c r="L77" s="39"/>
      <c r="M77" s="39"/>
      <c r="N77" s="39"/>
      <c r="O77" s="39"/>
      <c r="P77" s="39"/>
      <c r="Q77" s="39"/>
      <c r="S77" s="39"/>
      <c r="T77" s="39"/>
      <c r="U77" s="39"/>
      <c r="V77" s="39"/>
    </row>
    <row r="78" spans="1:22">
      <c r="A78" s="39"/>
      <c r="B78" s="39"/>
      <c r="C78" s="58">
        <v>71</v>
      </c>
      <c r="D78" s="44" t="s">
        <v>90</v>
      </c>
      <c r="E78" s="81">
        <f>VLOOKUP(C78+(2024-$R$1)*100,'Birth Rates by Municipality'!$A$46:$BB$2530,33+$H$4)</f>
        <v>43.373308822552914</v>
      </c>
      <c r="F78" s="81">
        <f t="shared" si="4"/>
        <v>43.374018822552912</v>
      </c>
      <c r="G78" s="81">
        <f t="shared" si="5"/>
        <v>13</v>
      </c>
      <c r="H78" s="83" t="str">
        <f t="shared" si="6"/>
        <v xml:space="preserve">Yarra </v>
      </c>
      <c r="I78" s="81">
        <f t="shared" si="7"/>
        <v>3.3464486350201623</v>
      </c>
      <c r="J78" s="39"/>
      <c r="K78" s="39"/>
      <c r="L78" s="39"/>
      <c r="M78" s="39"/>
      <c r="N78" s="39"/>
      <c r="O78" s="39"/>
      <c r="P78" s="39"/>
      <c r="Q78" s="39"/>
      <c r="S78" s="39"/>
      <c r="T78" s="39"/>
      <c r="U78" s="39"/>
      <c r="V78" s="39"/>
    </row>
    <row r="79" spans="1:22">
      <c r="A79" s="39"/>
      <c r="B79" s="39"/>
      <c r="C79" s="58">
        <v>72</v>
      </c>
      <c r="D79" s="44" t="s">
        <v>91</v>
      </c>
      <c r="E79" s="81">
        <f>VLOOKUP(C79+(2024-$R$1)*100,'Birth Rates by Municipality'!$A$46:$BB$2530,33+$H$4)</f>
        <v>76.41980512299898</v>
      </c>
      <c r="F79" s="81">
        <f t="shared" si="4"/>
        <v>76.420525122998981</v>
      </c>
      <c r="G79" s="81">
        <f t="shared" si="5"/>
        <v>1</v>
      </c>
      <c r="H79" s="83" t="str">
        <f t="shared" si="6"/>
        <v xml:space="preserve">Manningham </v>
      </c>
      <c r="I79" s="81">
        <f t="shared" si="7"/>
        <v>2.9943668130207417</v>
      </c>
      <c r="J79" s="39"/>
      <c r="K79" s="39"/>
      <c r="L79" s="39"/>
      <c r="M79" s="39"/>
      <c r="N79" s="39"/>
      <c r="O79" s="39"/>
      <c r="P79" s="39"/>
      <c r="Q79" s="39"/>
      <c r="S79" s="39"/>
      <c r="T79" s="39"/>
      <c r="U79" s="39"/>
      <c r="V79" s="39"/>
    </row>
    <row r="80" spans="1:22">
      <c r="A80" s="39"/>
      <c r="B80" s="39"/>
      <c r="C80" s="58">
        <v>73</v>
      </c>
      <c r="D80" s="44" t="s">
        <v>92</v>
      </c>
      <c r="E80" s="81">
        <f>VLOOKUP(C80+(2024-$R$1)*100,'Birth Rates by Municipality'!$A$46:$BB$2530,33+$H$4)</f>
        <v>2.1881243026829198</v>
      </c>
      <c r="F80" s="81">
        <f t="shared" si="4"/>
        <v>2.1888543026829197</v>
      </c>
      <c r="G80" s="81">
        <f t="shared" si="5"/>
        <v>74</v>
      </c>
      <c r="H80" s="83" t="str">
        <f t="shared" si="6"/>
        <v xml:space="preserve">Monash </v>
      </c>
      <c r="I80" s="81">
        <f t="shared" si="7"/>
        <v>2.7776616509578669</v>
      </c>
      <c r="J80" s="39"/>
      <c r="K80" s="39"/>
      <c r="L80" s="39"/>
      <c r="M80" s="39"/>
      <c r="N80" s="39"/>
      <c r="O80" s="39"/>
      <c r="P80" s="39"/>
      <c r="Q80" s="39"/>
      <c r="S80" s="39"/>
      <c r="T80" s="39"/>
      <c r="U80" s="39"/>
      <c r="V80" s="39"/>
    </row>
    <row r="81" spans="1:22">
      <c r="A81" s="39"/>
      <c r="B81" s="39"/>
      <c r="C81" s="58">
        <v>74</v>
      </c>
      <c r="D81" s="44" t="s">
        <v>93</v>
      </c>
      <c r="E81" s="81">
        <f>VLOOKUP(C81+(2024-$R$1)*100,'Birth Rates by Municipality'!$A$46:$BB$2530,33+$H$4)</f>
        <v>17.084017331178423</v>
      </c>
      <c r="F81" s="81">
        <f t="shared" si="4"/>
        <v>17.084757331178423</v>
      </c>
      <c r="G81" s="81">
        <f t="shared" si="5"/>
        <v>51</v>
      </c>
      <c r="H81" s="83" t="str">
        <f t="shared" si="6"/>
        <v xml:space="preserve">Whitehorse </v>
      </c>
      <c r="I81" s="81">
        <f t="shared" si="7"/>
        <v>2.1881243026829198</v>
      </c>
      <c r="J81" s="39"/>
      <c r="K81" s="39"/>
      <c r="L81" s="39"/>
      <c r="M81" s="39"/>
      <c r="N81" s="39"/>
      <c r="O81" s="39"/>
      <c r="P81" s="39"/>
      <c r="Q81" s="39"/>
      <c r="S81" s="39"/>
      <c r="T81" s="39"/>
      <c r="U81" s="39"/>
      <c r="V81" s="39"/>
    </row>
    <row r="82" spans="1:22">
      <c r="A82" s="39"/>
      <c r="B82" s="39"/>
      <c r="C82" s="58">
        <v>75</v>
      </c>
      <c r="D82" s="44" t="s">
        <v>94</v>
      </c>
      <c r="E82" s="81">
        <f>VLOOKUP(C82+(2024-$R$1)*100,'Birth Rates by Municipality'!$A$46:$BB$2530,33+$H$4)</f>
        <v>41.118007993074507</v>
      </c>
      <c r="F82" s="81">
        <f t="shared" si="4"/>
        <v>41.118757993074503</v>
      </c>
      <c r="G82" s="81">
        <f t="shared" si="5"/>
        <v>18</v>
      </c>
      <c r="H82" s="83" t="str">
        <f t="shared" si="6"/>
        <v xml:space="preserve">Stonnington </v>
      </c>
      <c r="I82" s="81">
        <f t="shared" si="7"/>
        <v>1.7638998973377062</v>
      </c>
      <c r="J82" s="39"/>
      <c r="K82" s="39"/>
      <c r="L82" s="39"/>
      <c r="M82" s="39"/>
      <c r="N82" s="39"/>
      <c r="O82" s="39"/>
      <c r="P82" s="39"/>
      <c r="Q82" s="39"/>
      <c r="S82" s="39"/>
      <c r="T82" s="39"/>
      <c r="U82" s="39"/>
      <c r="V82" s="39"/>
    </row>
    <row r="83" spans="1:22">
      <c r="A83" s="39"/>
      <c r="B83" s="39"/>
      <c r="C83" s="58">
        <v>76</v>
      </c>
      <c r="D83" s="44" t="s">
        <v>95</v>
      </c>
      <c r="E83" s="81">
        <f>VLOOKUP(C83+(2024-$R$1)*100,'Birth Rates by Municipality'!$A$46:$BB$2530,33+$H$4)</f>
        <v>30.399564803022272</v>
      </c>
      <c r="F83" s="81">
        <f t="shared" si="4"/>
        <v>30.400324803022272</v>
      </c>
      <c r="G83" s="81">
        <f t="shared" si="5"/>
        <v>33</v>
      </c>
      <c r="H83" s="83" t="str">
        <f t="shared" si="6"/>
        <v xml:space="preserve">Boroondara </v>
      </c>
      <c r="I83" s="81">
        <f t="shared" si="7"/>
        <v>1.533755558034853</v>
      </c>
      <c r="J83" s="39"/>
      <c r="K83" s="39"/>
      <c r="L83" s="39"/>
      <c r="M83" s="39"/>
      <c r="N83" s="39"/>
      <c r="O83" s="39"/>
      <c r="P83" s="39"/>
      <c r="Q83" s="39"/>
      <c r="S83" s="39"/>
      <c r="T83" s="39"/>
      <c r="U83" s="39"/>
      <c r="V83" s="39"/>
    </row>
    <row r="84" spans="1:22">
      <c r="A84" s="39"/>
      <c r="B84" s="39"/>
      <c r="C84" s="58">
        <v>77</v>
      </c>
      <c r="D84" s="44" t="s">
        <v>96</v>
      </c>
      <c r="E84" s="81">
        <f>VLOOKUP(C84+(2024-$R$1)*100,'Birth Rates by Municipality'!$A$46:$BB$2530,33+$H$4)</f>
        <v>3.3464486350201623</v>
      </c>
      <c r="F84" s="81">
        <f t="shared" si="4"/>
        <v>3.3472186350201625</v>
      </c>
      <c r="G84" s="81">
        <f t="shared" si="5"/>
        <v>71</v>
      </c>
      <c r="H84" s="83" t="str">
        <f t="shared" si="6"/>
        <v xml:space="preserve">Melbourne </v>
      </c>
      <c r="I84" s="81">
        <f t="shared" si="7"/>
        <v>1.2778455882152682</v>
      </c>
      <c r="J84" s="39"/>
      <c r="K84" s="39"/>
      <c r="L84" s="39"/>
      <c r="M84" s="39"/>
      <c r="N84" s="39"/>
      <c r="O84" s="39"/>
      <c r="P84" s="39"/>
      <c r="Q84" s="39"/>
      <c r="S84" s="39"/>
      <c r="T84" s="39"/>
      <c r="U84" s="39"/>
      <c r="V84" s="39"/>
    </row>
    <row r="85" spans="1:22">
      <c r="A85" s="39"/>
      <c r="B85" s="39"/>
      <c r="C85" s="58">
        <v>78</v>
      </c>
      <c r="D85" s="44" t="s">
        <v>97</v>
      </c>
      <c r="E85" s="81">
        <f>VLOOKUP(C85+(2024-$R$1)*100,'Birth Rates by Municipality'!$A$46:$BB$2530,33+$H$4)</f>
        <v>14.155537155830121</v>
      </c>
      <c r="F85" s="81">
        <f t="shared" si="4"/>
        <v>14.156317155830122</v>
      </c>
      <c r="G85" s="81">
        <f t="shared" si="5"/>
        <v>53</v>
      </c>
      <c r="H85" s="83" t="str">
        <f t="shared" si="6"/>
        <v xml:space="preserve">Bayside </v>
      </c>
      <c r="I85" s="81">
        <f t="shared" si="7"/>
        <v>1.0132715695269967</v>
      </c>
      <c r="J85" s="39"/>
      <c r="K85" s="39"/>
      <c r="L85" s="39"/>
      <c r="M85" s="39"/>
      <c r="N85" s="39"/>
      <c r="O85" s="39"/>
      <c r="P85" s="39"/>
      <c r="Q85" s="39"/>
      <c r="S85" s="39"/>
      <c r="T85" s="39"/>
      <c r="U85" s="39"/>
      <c r="V85" s="39"/>
    </row>
    <row r="86" spans="1:22">
      <c r="A86" s="39"/>
      <c r="B86" s="39"/>
      <c r="C86" s="58">
        <v>79</v>
      </c>
      <c r="D86" s="44" t="s">
        <v>98</v>
      </c>
      <c r="E86" s="81">
        <f>VLOOKUP(C86+(2024-$R$1)*100,'Birth Rates by Municipality'!$A$46:$BB$2530,33+$H$4)</f>
        <v>40.404265959977756</v>
      </c>
      <c r="F86" s="81">
        <f t="shared" si="4"/>
        <v>40.405055959977759</v>
      </c>
      <c r="G86" s="81">
        <f t="shared" si="5"/>
        <v>19</v>
      </c>
      <c r="H86" s="83" t="str">
        <f t="shared" si="6"/>
        <v xml:space="preserve">Queenscliffe </v>
      </c>
      <c r="I86" s="81">
        <f t="shared" si="7"/>
        <v>0</v>
      </c>
      <c r="J86" s="39"/>
      <c r="K86" s="39"/>
      <c r="L86" s="39"/>
      <c r="M86" s="39"/>
      <c r="N86" s="39"/>
      <c r="O86" s="39"/>
      <c r="P86" s="39"/>
      <c r="Q86" s="39"/>
      <c r="S86" s="39"/>
      <c r="T86" s="39"/>
      <c r="U86" s="39"/>
      <c r="V86" s="39"/>
    </row>
    <row r="87" spans="1:22">
      <c r="A87" s="39"/>
      <c r="B87" s="39"/>
      <c r="C87" s="38"/>
      <c r="D87" s="39"/>
      <c r="E87" s="81"/>
      <c r="F87" s="39"/>
      <c r="G87" s="39"/>
      <c r="H87" s="39"/>
      <c r="I87" s="82"/>
      <c r="J87" s="39"/>
      <c r="K87" s="39"/>
      <c r="L87" s="39"/>
      <c r="M87" s="39"/>
      <c r="N87" s="39"/>
      <c r="O87" s="39"/>
      <c r="P87" s="39"/>
      <c r="Q87" s="39"/>
      <c r="S87" s="39"/>
      <c r="T87" s="39"/>
      <c r="U87" s="39"/>
      <c r="V87" s="39"/>
    </row>
    <row r="88" spans="1:22">
      <c r="A88" s="39"/>
      <c r="B88" s="39"/>
      <c r="C88" s="38"/>
      <c r="D88" s="39"/>
      <c r="E88" s="39"/>
      <c r="F88" s="39"/>
      <c r="G88" s="39"/>
      <c r="H88" s="39"/>
      <c r="I88" s="82"/>
      <c r="J88" s="39"/>
      <c r="K88" s="39"/>
    </row>
    <row r="89" spans="1:22">
      <c r="A89" s="39"/>
      <c r="B89" s="39"/>
      <c r="C89" s="38"/>
      <c r="D89" s="39"/>
      <c r="E89" s="39"/>
      <c r="F89" s="39"/>
      <c r="G89" s="39"/>
      <c r="H89" s="39"/>
      <c r="I89" s="82"/>
      <c r="J89" s="39"/>
      <c r="K89" s="39"/>
    </row>
    <row r="90" spans="1:22">
      <c r="A90" s="39"/>
      <c r="B90" s="39"/>
      <c r="C90" s="38"/>
      <c r="D90" s="39"/>
      <c r="E90" s="39"/>
      <c r="F90" s="39"/>
      <c r="G90" s="39"/>
      <c r="H90" s="39"/>
      <c r="I90" s="82"/>
      <c r="J90" s="39"/>
      <c r="K90" s="39"/>
    </row>
    <row r="91" spans="1:22">
      <c r="A91" s="47"/>
      <c r="B91" s="47"/>
      <c r="C91" s="120"/>
      <c r="D91" s="47"/>
      <c r="E91" s="47"/>
      <c r="F91" s="47"/>
      <c r="G91" s="47"/>
      <c r="H91" s="47"/>
      <c r="I91" s="48"/>
      <c r="J91" s="47"/>
      <c r="K91" s="47"/>
    </row>
  </sheetData>
  <sheetProtection sheet="1"/>
  <mergeCells count="1">
    <mergeCell ref="A1:K1"/>
  </mergeCells>
  <pageMargins left="0.39370078740157483" right="0.39370078740157483" top="0.39370078740157483" bottom="0.39370078740157483" header="0.39370078740157483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Drop Down 1">
              <controlPr defaultSize="0" autoLine="0" autoPict="0">
                <anchor moveWithCells="1">
                  <from>
                    <xdr:col>6</xdr:col>
                    <xdr:colOff>12700</xdr:colOff>
                    <xdr:row>3</xdr:row>
                    <xdr:rowOff>19050</xdr:rowOff>
                  </from>
                  <to>
                    <xdr:col>9</xdr:col>
                    <xdr:colOff>88900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A10613145</value>
    </field>
    <field name="Objective-Title">
      <value order="0">Births and birth rates 2023</value>
    </field>
    <field name="Objective-Description">
      <value order="0"/>
    </field>
    <field name="Objective-CreationStamp">
      <value order="0">2024-02-06T06:28:47Z</value>
    </field>
    <field name="Objective-IsApproved">
      <value order="0">false</value>
    </field>
    <field name="Objective-IsPublished">
      <value order="0">true</value>
    </field>
    <field name="Objective-DatePublished">
      <value order="0">2026-01-19T04:15:44Z</value>
    </field>
    <field name="Objective-ModificationStamp">
      <value order="0">2026-01-19T04:15:45Z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vA16726783</value>
    </field>
    <field name="Objective-Version">
      <value order="0">4.0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Birth Rates by Municipality</vt:lpstr>
      <vt:lpstr>Ranked Birth Rates</vt:lpstr>
      <vt:lpstr>'Birth Rates by Municipality'!Print_Area</vt:lpstr>
      <vt:lpstr>'Ranked Birth Rates'!Print_Area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2025-11-21T05:07:05Z</cp:lastPrinted>
  <dcterms:created xsi:type="dcterms:W3CDTF">2005-09-01T03:01:16Z</dcterms:created>
  <dcterms:modified xsi:type="dcterms:W3CDTF">2026-01-14T23:47:20Z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A10613145</vt:lpwstr>
  </op:property>
  <op:property fmtid="{D5CDD505-2E9C-101B-9397-08002B2CF9AE}" pid="4" name="Objective-Title">
    <vt:lpwstr xmlns:vt="http://schemas.openxmlformats.org/officeDocument/2006/docPropsVTypes">Births and birth rates 2023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2024-02-06T06:28:47Z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2026-01-19T04:15:44Z</vt:filetime>
  </op:property>
  <op:property fmtid="{D5CDD505-2E9C-101B-9397-08002B2CF9AE}" pid="10" name="Objective-ModificationStamp">
    <vt:filetime xmlns:vt="http://schemas.openxmlformats.org/officeDocument/2006/docPropsVTypes">2026-01-19T04:15:45Z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vA16726783</vt:lpwstr>
  </op:property>
  <op:property fmtid="{D5CDD505-2E9C-101B-9397-08002B2CF9AE}" pid="16" name="Objective-Version">
    <vt:lpwstr xmlns:vt="http://schemas.openxmlformats.org/officeDocument/2006/docPropsVTypes">4.0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